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5 факт\"/>
    </mc:Choice>
  </mc:AlternateContent>
  <xr:revisionPtr revIDLastSave="0" documentId="13_ncr:1_{2221DF66-4162-4C71-9717-96EF2205C664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Кингисепп" sheetId="6" r:id="rId1"/>
    <sheet name="Сосновый Бор" sheetId="5" r:id="rId2"/>
    <sheet name="Сланцы" sheetId="4" r:id="rId3"/>
    <sheet name="Волосово" sheetId="3" r:id="rId4"/>
  </sheets>
  <definedNames>
    <definedName name="_xlnm._FilterDatabase" localSheetId="3" hidden="1">Волосово!$A$9:$V$11</definedName>
    <definedName name="_xlnm._FilterDatabase" localSheetId="0" hidden="1">Кингисепп!$A$3:$S$32</definedName>
    <definedName name="_xlnm._FilterDatabase" localSheetId="2" hidden="1">Сланцы!$A$10:$T$10</definedName>
    <definedName name="_xlnm.Print_Area" localSheetId="3">Волосово!$A$1:$V$734</definedName>
    <definedName name="_xlnm.Print_Area" localSheetId="0">Кингисепп!$A$1:$S$5424</definedName>
    <definedName name="_xlnm.Print_Area" localSheetId="2">Сланцы!$A$1:$CZ$1157</definedName>
    <definedName name="_xlnm.Print_Area" localSheetId="1">'Сосновый Бор'!$A$1:$AB$2051</definedName>
  </definedNames>
  <calcPr calcId="191029" refMode="R1C1"/>
</workbook>
</file>

<file path=xl/calcChain.xml><?xml version="1.0" encoding="utf-8"?>
<calcChain xmlns="http://schemas.openxmlformats.org/spreadsheetml/2006/main">
  <c r="D5173" i="6" l="1"/>
  <c r="N5172" i="6"/>
  <c r="D5172" i="6"/>
  <c r="N4984" i="6"/>
  <c r="D4979" i="6"/>
  <c r="N4978" i="6"/>
  <c r="D4978" i="6"/>
  <c r="S4702" i="6"/>
  <c r="S4701" i="6"/>
  <c r="S4700" i="6"/>
  <c r="S4699" i="6"/>
  <c r="S4698" i="6"/>
  <c r="S4691" i="6"/>
  <c r="S4690" i="6"/>
  <c r="S4689" i="6"/>
  <c r="S4688" i="6"/>
  <c r="S4686" i="6"/>
  <c r="S4685" i="6"/>
  <c r="S4684" i="6"/>
  <c r="S4682" i="6"/>
  <c r="S4681" i="6"/>
  <c r="S4680" i="6"/>
  <c r="S4679" i="6"/>
  <c r="I4674" i="6"/>
  <c r="I4673" i="6"/>
  <c r="S4670" i="6"/>
  <c r="S4669" i="6"/>
  <c r="S4668" i="6"/>
  <c r="S4662" i="6"/>
  <c r="S4653" i="6"/>
  <c r="I4649" i="6"/>
  <c r="S4640" i="6"/>
  <c r="S4639" i="6"/>
  <c r="S4636" i="6"/>
  <c r="S4634" i="6"/>
  <c r="S4631" i="6"/>
  <c r="S4630" i="6"/>
  <c r="S4623" i="6"/>
  <c r="S4622" i="6"/>
  <c r="S4621" i="6"/>
  <c r="S4620" i="6"/>
  <c r="I4620" i="6"/>
  <c r="I4614" i="6"/>
  <c r="S4612" i="6"/>
  <c r="S4611" i="6"/>
  <c r="S4610" i="6"/>
  <c r="S4609" i="6"/>
  <c r="S4607" i="6"/>
  <c r="S4606" i="6"/>
  <c r="S4605" i="6"/>
  <c r="S4604" i="6"/>
  <c r="S4603" i="6"/>
  <c r="I4603" i="6"/>
  <c r="S4598" i="6"/>
  <c r="S4597" i="6"/>
  <c r="S4596" i="6"/>
  <c r="S4595" i="6"/>
  <c r="I4595" i="6"/>
  <c r="S4593" i="6"/>
  <c r="S4592" i="6"/>
  <c r="S4591" i="6"/>
  <c r="S4590" i="6"/>
  <c r="S4589" i="6"/>
  <c r="I4589" i="6"/>
  <c r="S4587" i="6"/>
  <c r="S4586" i="6"/>
  <c r="S4585" i="6"/>
  <c r="S4584" i="6"/>
  <c r="S4582" i="6"/>
  <c r="S4581" i="6"/>
  <c r="S4580" i="6"/>
  <c r="S4579" i="6"/>
  <c r="S4578" i="6"/>
  <c r="I4578" i="6"/>
  <c r="S4573" i="6"/>
  <c r="I4573" i="6"/>
  <c r="I4570" i="6"/>
  <c r="S4568" i="6"/>
  <c r="S4567" i="6"/>
  <c r="I4567" i="6"/>
  <c r="S4565" i="6"/>
  <c r="S4564" i="6"/>
  <c r="I4564" i="6"/>
  <c r="I4551" i="6"/>
  <c r="I4549" i="6"/>
  <c r="I4545" i="6"/>
  <c r="I4542" i="6"/>
  <c r="I4541" i="6"/>
  <c r="S4515" i="6"/>
  <c r="I4515" i="6"/>
  <c r="S4508" i="6"/>
  <c r="S4502" i="6"/>
  <c r="S4501" i="6"/>
  <c r="S4500" i="6"/>
  <c r="S4499" i="6"/>
  <c r="S4497" i="6"/>
  <c r="S4496" i="6"/>
  <c r="S4495" i="6"/>
  <c r="I4495" i="6"/>
  <c r="S4492" i="6"/>
  <c r="S4491" i="6"/>
  <c r="I4491" i="6"/>
  <c r="S4489" i="6"/>
  <c r="S4488" i="6"/>
  <c r="S4487" i="6"/>
  <c r="I4487" i="6"/>
  <c r="S4485" i="6"/>
  <c r="S4484" i="6"/>
  <c r="I4484" i="6"/>
  <c r="S4481" i="6"/>
  <c r="S4480" i="6"/>
  <c r="S4479" i="6"/>
  <c r="I4479" i="6"/>
  <c r="S4475" i="6"/>
  <c r="I4475" i="6"/>
  <c r="S4473" i="6"/>
  <c r="S4472" i="6"/>
  <c r="I4472" i="6"/>
  <c r="S4469" i="6"/>
  <c r="S4467" i="6"/>
  <c r="I4467" i="6"/>
  <c r="I4464" i="6"/>
  <c r="S4461" i="6"/>
  <c r="S4460" i="6"/>
  <c r="S4459" i="6"/>
  <c r="I4459" i="6"/>
  <c r="I4454" i="6"/>
  <c r="I4442" i="6"/>
  <c r="I4434" i="6"/>
  <c r="I4422" i="6"/>
  <c r="I4418" i="6"/>
  <c r="I4412" i="6"/>
  <c r="I4410" i="6"/>
  <c r="I4408" i="6"/>
  <c r="I4404" i="6"/>
  <c r="I4400" i="6"/>
  <c r="I4398" i="6"/>
  <c r="S4396" i="6"/>
  <c r="S4395" i="6"/>
  <c r="S4394" i="6"/>
  <c r="I4394" i="6"/>
  <c r="S4392" i="6"/>
  <c r="S4391" i="6"/>
  <c r="I4387" i="6"/>
  <c r="I4383" i="6"/>
  <c r="S4380" i="6"/>
  <c r="I4380" i="6"/>
  <c r="I4376" i="6"/>
  <c r="S4374" i="6"/>
  <c r="S4373" i="6"/>
  <c r="S4372" i="6"/>
  <c r="S4371" i="6"/>
  <c r="I4371" i="6"/>
  <c r="S4370" i="6"/>
  <c r="I4370" i="6"/>
  <c r="I4368" i="6"/>
  <c r="I4367" i="6"/>
  <c r="I4359" i="6"/>
  <c r="I4348" i="6"/>
  <c r="S4344" i="6"/>
  <c r="I4344" i="6"/>
  <c r="I4340" i="6"/>
  <c r="S4338" i="6"/>
  <c r="S4337" i="6"/>
  <c r="S4336" i="6"/>
  <c r="I4336" i="6"/>
  <c r="S4332" i="6"/>
  <c r="S4331" i="6"/>
  <c r="S4330" i="6"/>
  <c r="I4329" i="6"/>
  <c r="S4326" i="6"/>
  <c r="S4325" i="6"/>
  <c r="S4324" i="6"/>
  <c r="S4323" i="6"/>
  <c r="I4323" i="6"/>
  <c r="S4320" i="6"/>
  <c r="S4319" i="6"/>
  <c r="S4318" i="6"/>
  <c r="S4317" i="6"/>
  <c r="I4317" i="6"/>
  <c r="S4314" i="6"/>
  <c r="I4314" i="6"/>
  <c r="I4310" i="6"/>
  <c r="I4309" i="6"/>
  <c r="I4305" i="6"/>
  <c r="S4302" i="6"/>
  <c r="S4301" i="6"/>
  <c r="S4300" i="6"/>
  <c r="I4300" i="6"/>
  <c r="S4297" i="6"/>
  <c r="I4297" i="6"/>
  <c r="S4296" i="6"/>
  <c r="S4295" i="6"/>
  <c r="S4292" i="6"/>
  <c r="S4290" i="6"/>
  <c r="S4289" i="6"/>
  <c r="I4289" i="6"/>
  <c r="I4283" i="6"/>
  <c r="S4278" i="6"/>
  <c r="S4277" i="6"/>
  <c r="S4276" i="6"/>
  <c r="I4276" i="6"/>
  <c r="I4273" i="6"/>
  <c r="I4270" i="6"/>
  <c r="S4267" i="6"/>
  <c r="I4267" i="6"/>
  <c r="I4263" i="6"/>
  <c r="S4253" i="6"/>
  <c r="S4252" i="6"/>
  <c r="S4251" i="6"/>
  <c r="S4250" i="6"/>
  <c r="S4249" i="6"/>
  <c r="S4244" i="6"/>
  <c r="S4243" i="6"/>
  <c r="S4242" i="6"/>
  <c r="S4240" i="6"/>
  <c r="S4239" i="6"/>
  <c r="S4238" i="6"/>
  <c r="I4238" i="6"/>
  <c r="S4236" i="6"/>
  <c r="S4235" i="6"/>
  <c r="S4234" i="6"/>
  <c r="S4233" i="6"/>
  <c r="S4232" i="6"/>
  <c r="I4232" i="6"/>
  <c r="I4226" i="6"/>
  <c r="S4223" i="6"/>
  <c r="S4222" i="6"/>
  <c r="S4219" i="6"/>
  <c r="S4218" i="6"/>
  <c r="I4216" i="6"/>
  <c r="I4200" i="6"/>
  <c r="S4197" i="6"/>
  <c r="S4195" i="6"/>
  <c r="S4194" i="6"/>
  <c r="S4019" i="6"/>
  <c r="S4018" i="6"/>
  <c r="S4017" i="6"/>
  <c r="S4016" i="6"/>
  <c r="S4014" i="6"/>
  <c r="S4013" i="6"/>
  <c r="S4012" i="6"/>
  <c r="S4010" i="6"/>
  <c r="S4009" i="6"/>
  <c r="S4008" i="6"/>
  <c r="I3989" i="6"/>
  <c r="I3985" i="6"/>
  <c r="S3543" i="6"/>
  <c r="S2783" i="6"/>
  <c r="I2774" i="6"/>
  <c r="I2760" i="6"/>
  <c r="S2758" i="6"/>
  <c r="S2748" i="6"/>
  <c r="S2657" i="6"/>
  <c r="S2656" i="6"/>
  <c r="S2280" i="6"/>
  <c r="S2279" i="6"/>
  <c r="S2077" i="6"/>
  <c r="S2076" i="6"/>
  <c r="S2075" i="6"/>
  <c r="S2012" i="6"/>
  <c r="S2011" i="6"/>
  <c r="S1794" i="6"/>
  <c r="S1693" i="6"/>
  <c r="S1692" i="6"/>
  <c r="S1691" i="6"/>
  <c r="S1505" i="6"/>
  <c r="S1504" i="6"/>
  <c r="S1503" i="6"/>
  <c r="S1502" i="6"/>
  <c r="S1501" i="6"/>
  <c r="S1500" i="6"/>
  <c r="S1415" i="6"/>
  <c r="S1414" i="6"/>
  <c r="S1413" i="6"/>
  <c r="S1412" i="6"/>
  <c r="S1411" i="6"/>
  <c r="S1410" i="6"/>
  <c r="D1409" i="6"/>
  <c r="S1402" i="6"/>
  <c r="S1401" i="6"/>
  <c r="S1400" i="6"/>
  <c r="S1398" i="6"/>
  <c r="S1397" i="6"/>
  <c r="I1392" i="6"/>
  <c r="I1373" i="6"/>
  <c r="S1342" i="6"/>
  <c r="S1304" i="6"/>
  <c r="S1291" i="6"/>
  <c r="S1290" i="6"/>
  <c r="I1272" i="6"/>
  <c r="S1267" i="6"/>
  <c r="S1266" i="6"/>
  <c r="S1265" i="6"/>
  <c r="D1216" i="6"/>
  <c r="S1212" i="6"/>
  <c r="S1211" i="6"/>
  <c r="S1198" i="6"/>
  <c r="S1172" i="6"/>
  <c r="S1163" i="6"/>
  <c r="S1161" i="6"/>
  <c r="S1120" i="6"/>
  <c r="S1115" i="6"/>
  <c r="S1114" i="6"/>
  <c r="N987" i="6"/>
  <c r="N761" i="6"/>
  <c r="S225" i="6"/>
  <c r="S224" i="6"/>
  <c r="S223" i="6"/>
  <c r="S2021" i="5" l="1"/>
  <c r="S2020" i="5"/>
  <c r="S2019" i="5"/>
  <c r="S2018" i="5"/>
  <c r="S2017" i="5"/>
  <c r="S2012" i="5"/>
  <c r="S2009" i="5"/>
  <c r="S2008" i="5"/>
  <c r="S2007" i="5"/>
  <c r="S2005" i="5"/>
  <c r="S2004" i="5"/>
  <c r="S2003" i="5"/>
  <c r="S2001" i="5"/>
  <c r="S2000" i="5"/>
  <c r="S1999" i="5"/>
  <c r="S1998" i="5"/>
  <c r="I1993" i="5"/>
  <c r="I1992" i="5"/>
  <c r="S1986" i="5"/>
  <c r="S1978" i="5"/>
  <c r="S1976" i="5"/>
  <c r="S1972" i="5"/>
  <c r="S1970" i="5"/>
  <c r="S1967" i="5"/>
  <c r="S1966" i="5"/>
  <c r="S1959" i="5"/>
  <c r="S1958" i="5"/>
  <c r="S1957" i="5"/>
  <c r="S1956" i="5"/>
  <c r="I1956" i="5"/>
  <c r="I1948" i="5"/>
  <c r="S1944" i="5"/>
  <c r="S1942" i="5"/>
  <c r="S1941" i="5"/>
  <c r="S1940" i="5"/>
  <c r="S1939" i="5"/>
  <c r="S1936" i="5"/>
  <c r="S1935" i="5"/>
  <c r="S1934" i="5"/>
  <c r="S1933" i="5"/>
  <c r="I1933" i="5"/>
  <c r="S1928" i="5"/>
  <c r="S1927" i="5"/>
  <c r="S1926" i="5"/>
  <c r="S1925" i="5"/>
  <c r="I1925" i="5"/>
  <c r="S1923" i="5"/>
  <c r="S1922" i="5"/>
  <c r="S1921" i="5"/>
  <c r="S1920" i="5"/>
  <c r="S1919" i="5"/>
  <c r="I1919" i="5"/>
  <c r="S1917" i="5"/>
  <c r="S1916" i="5"/>
  <c r="S1915" i="5"/>
  <c r="S1914" i="5"/>
  <c r="S1913" i="5"/>
  <c r="S1912" i="5"/>
  <c r="S1911" i="5"/>
  <c r="S1910" i="5"/>
  <c r="S1909" i="5"/>
  <c r="S1904" i="5"/>
  <c r="I1904" i="5"/>
  <c r="I1901" i="5"/>
  <c r="S1899" i="5"/>
  <c r="S1898" i="5"/>
  <c r="I1898" i="5"/>
  <c r="S1896" i="5"/>
  <c r="S1895" i="5"/>
  <c r="I1895" i="5"/>
  <c r="I1891" i="5"/>
  <c r="I1876" i="5"/>
  <c r="I1874" i="5"/>
  <c r="I1870" i="5"/>
  <c r="I1867" i="5"/>
  <c r="I1866" i="5"/>
  <c r="S1837" i="5"/>
  <c r="S1833" i="5"/>
  <c r="I1833" i="5"/>
  <c r="S1819" i="5"/>
  <c r="S1818" i="5"/>
  <c r="S1817" i="5"/>
  <c r="I1817" i="5"/>
  <c r="S1815" i="5"/>
  <c r="S1814" i="5"/>
  <c r="I1814" i="5"/>
  <c r="S1812" i="5"/>
  <c r="S1811" i="5"/>
  <c r="S1810" i="5"/>
  <c r="I1810" i="5"/>
  <c r="S1808" i="5"/>
  <c r="S1807" i="5"/>
  <c r="I1807" i="5"/>
  <c r="S1804" i="5"/>
  <c r="S1803" i="5"/>
  <c r="S1802" i="5"/>
  <c r="I1802" i="5"/>
  <c r="S1798" i="5"/>
  <c r="I1798" i="5"/>
  <c r="S1796" i="5"/>
  <c r="I1795" i="5"/>
  <c r="S1792" i="5"/>
  <c r="S1790" i="5"/>
  <c r="I1790" i="5"/>
  <c r="I1787" i="5"/>
  <c r="S1785" i="5"/>
  <c r="S1783" i="5"/>
  <c r="S1782" i="5"/>
  <c r="I1782" i="5"/>
  <c r="I1777" i="5"/>
  <c r="I1770" i="5"/>
  <c r="I1765" i="5"/>
  <c r="I1760" i="5"/>
  <c r="I1758" i="5"/>
  <c r="I1756" i="5"/>
  <c r="I1752" i="5"/>
  <c r="I1740" i="5"/>
  <c r="I1736" i="5"/>
  <c r="I1732" i="5"/>
  <c r="I1730" i="5"/>
  <c r="I1728" i="5"/>
  <c r="I1726" i="5"/>
  <c r="I1722" i="5"/>
  <c r="I1718" i="5"/>
  <c r="I1714" i="5"/>
  <c r="I1711" i="5"/>
  <c r="I1707" i="5"/>
  <c r="I1703" i="5"/>
  <c r="I1700" i="5"/>
  <c r="S1699" i="5"/>
  <c r="I1699" i="5"/>
  <c r="I1695" i="5"/>
  <c r="S1691" i="5"/>
  <c r="I1691" i="5"/>
  <c r="S1690" i="5"/>
  <c r="I1690" i="5"/>
  <c r="I1688" i="5"/>
  <c r="I1680" i="5"/>
  <c r="I1676" i="5"/>
  <c r="I1665" i="5"/>
  <c r="S1661" i="5"/>
  <c r="I1661" i="5"/>
  <c r="I1657" i="5"/>
  <c r="S1655" i="5"/>
  <c r="S1654" i="5"/>
  <c r="S1653" i="5"/>
  <c r="I1653" i="5"/>
  <c r="S1647" i="5"/>
  <c r="S1646" i="5"/>
  <c r="S1645" i="5"/>
  <c r="S1644" i="5"/>
  <c r="I1644" i="5"/>
  <c r="S1641" i="5"/>
  <c r="S1640" i="5"/>
  <c r="S1639" i="5"/>
  <c r="I1639" i="5"/>
  <c r="S1635" i="5"/>
  <c r="S1634" i="5"/>
  <c r="S1633" i="5"/>
  <c r="S1632" i="5"/>
  <c r="I1632" i="5"/>
  <c r="S1629" i="5"/>
  <c r="I1629" i="5"/>
  <c r="I1625" i="5"/>
  <c r="I1624" i="5"/>
  <c r="I1620" i="5"/>
  <c r="S1618" i="5"/>
  <c r="S1617" i="5"/>
  <c r="S1616" i="5"/>
  <c r="I1616" i="5"/>
  <c r="S1613" i="5"/>
  <c r="S1612" i="5"/>
  <c r="S1611" i="5"/>
  <c r="I1611" i="5"/>
  <c r="S1608" i="5"/>
  <c r="S1607" i="5"/>
  <c r="S1606" i="5"/>
  <c r="I1600" i="5"/>
  <c r="S1594" i="5"/>
  <c r="S1593" i="5"/>
  <c r="S1592" i="5"/>
  <c r="I1589" i="5"/>
  <c r="I1586" i="5"/>
  <c r="S1583" i="5"/>
  <c r="I1583" i="5"/>
  <c r="I1579" i="5"/>
  <c r="S1568" i="5"/>
  <c r="S1567" i="5"/>
  <c r="S1566" i="5"/>
  <c r="S1565" i="5"/>
  <c r="S1561" i="5"/>
  <c r="I1560" i="5"/>
  <c r="S1558" i="5"/>
  <c r="S1557" i="5"/>
  <c r="S1556" i="5"/>
  <c r="I1556" i="5"/>
  <c r="S1554" i="5"/>
  <c r="S1553" i="5"/>
  <c r="S1552" i="5"/>
  <c r="S1551" i="5"/>
  <c r="S1550" i="5"/>
  <c r="I1550" i="5"/>
  <c r="I1545" i="5"/>
  <c r="S1542" i="5"/>
  <c r="S1541" i="5"/>
  <c r="I1541" i="5"/>
  <c r="S1538" i="5"/>
  <c r="S1537" i="5"/>
  <c r="I1535" i="5"/>
  <c r="I1519" i="5"/>
  <c r="S1516" i="5"/>
  <c r="S1514" i="5"/>
  <c r="S1513" i="5"/>
  <c r="I1314" i="5"/>
  <c r="I1309" i="5"/>
  <c r="S871" i="5"/>
  <c r="S100" i="5"/>
  <c r="I86" i="5"/>
  <c r="I72" i="5"/>
  <c r="S71" i="5"/>
  <c r="S61" i="5"/>
  <c r="T1111" i="4" l="1"/>
  <c r="T1110" i="4"/>
  <c r="T740" i="4"/>
  <c r="T739" i="4"/>
  <c r="T540" i="4"/>
  <c r="T539" i="4"/>
  <c r="T538" i="4"/>
  <c r="T472" i="4"/>
  <c r="T471" i="4"/>
  <c r="T254" i="4"/>
  <c r="T146" i="4"/>
  <c r="T145" i="4"/>
  <c r="T144" i="4"/>
  <c r="E483" i="3" l="1"/>
  <c r="P482" i="3"/>
  <c r="E482" i="3"/>
  <c r="P292" i="3"/>
  <c r="E287" i="3"/>
  <c r="P286" i="3"/>
  <c r="E286" i="3"/>
  <c r="S89" i="5"/>
</calcChain>
</file>

<file path=xl/sharedStrings.xml><?xml version="1.0" encoding="utf-8"?>
<sst xmlns="http://schemas.openxmlformats.org/spreadsheetml/2006/main" count="22892" uniqueCount="8656">
  <si>
    <t>№ п/п</t>
  </si>
  <si>
    <t>инв.№</t>
  </si>
  <si>
    <t>Участок ВЛ, КЛ</t>
  </si>
  <si>
    <t>Тип, № ТП диспетчерское наименование</t>
  </si>
  <si>
    <t>Количество и мощность трансформаторов</t>
  </si>
  <si>
    <t>ж/б опоры</t>
  </si>
  <si>
    <t>дерев.на ж/б пасынках</t>
  </si>
  <si>
    <t>всего</t>
  </si>
  <si>
    <t>Протяженность (км)</t>
  </si>
  <si>
    <t>Год ввода</t>
  </si>
  <si>
    <t>Марка провода (кабеля)</t>
  </si>
  <si>
    <t>Количество опор</t>
  </si>
  <si>
    <t>Инв.№ отходящего фидера КЛ, ВЛ-0,4кВ</t>
  </si>
  <si>
    <t>Наименование отходящего фидера КЛ, ВЛ-0,4кВ</t>
  </si>
  <si>
    <t>Марка кабеля, провода</t>
  </si>
  <si>
    <t>Собстенник</t>
  </si>
  <si>
    <t>АСБ 3х70</t>
  </si>
  <si>
    <t>ААШВ 3х95</t>
  </si>
  <si>
    <t>ААШВ 3х70</t>
  </si>
  <si>
    <t>ААБ 3х95</t>
  </si>
  <si>
    <t>АСБ 3х95</t>
  </si>
  <si>
    <t>АСБ 3х120</t>
  </si>
  <si>
    <t>ААШВ 3х120</t>
  </si>
  <si>
    <t>ААБ 3х120</t>
  </si>
  <si>
    <t>АСБ3х120</t>
  </si>
  <si>
    <t>АСБ 3х95+1х35</t>
  </si>
  <si>
    <t>АСБ 4х120</t>
  </si>
  <si>
    <t>2х630</t>
  </si>
  <si>
    <t>ААБ 3х50+1х25</t>
  </si>
  <si>
    <t>АСБ 3х50+1х25</t>
  </si>
  <si>
    <t>АСБ 4х95</t>
  </si>
  <si>
    <t>2х400</t>
  </si>
  <si>
    <t>2х250</t>
  </si>
  <si>
    <t>АВВБ 3х50+1х25</t>
  </si>
  <si>
    <t>А-50</t>
  </si>
  <si>
    <t>А-35</t>
  </si>
  <si>
    <t>СИП3х95+1х95+1х16</t>
  </si>
  <si>
    <t>СИП 3х70+1х95+1х25</t>
  </si>
  <si>
    <t>АСБ2л 3х120</t>
  </si>
  <si>
    <t>СИП 4х16</t>
  </si>
  <si>
    <t>АПвБбШп 4х120</t>
  </si>
  <si>
    <t>АВБбШв 4х25</t>
  </si>
  <si>
    <t>АПвБбШп 4х150</t>
  </si>
  <si>
    <t>РП-2</t>
  </si>
  <si>
    <t>АПвБШп 4х120</t>
  </si>
  <si>
    <t>РП-3</t>
  </si>
  <si>
    <t>1х25</t>
  </si>
  <si>
    <t>1х63</t>
  </si>
  <si>
    <t>СИП-2 3х50+1х70+1х16</t>
  </si>
  <si>
    <t>АСБ2л 4х120</t>
  </si>
  <si>
    <t>АПвБШп 4х185</t>
  </si>
  <si>
    <t>ААБ 3х150</t>
  </si>
  <si>
    <t>РП-1</t>
  </si>
  <si>
    <t>1.</t>
  </si>
  <si>
    <t>ТП-296</t>
  </si>
  <si>
    <t xml:space="preserve">от ТП-296 КЛ №1 </t>
  </si>
  <si>
    <t xml:space="preserve">от ТП-296 КЛ №2 </t>
  </si>
  <si>
    <t>от ТП-296 к ГРЩ ФГУП РТРС</t>
  </si>
  <si>
    <t>2.</t>
  </si>
  <si>
    <t>ТП 300</t>
  </si>
  <si>
    <t>2Х630</t>
  </si>
  <si>
    <t>3.</t>
  </si>
  <si>
    <t>ТП 301</t>
  </si>
  <si>
    <t>1Х400</t>
  </si>
  <si>
    <t>от ТП-301на ул. Интернатская +ул.Пионерская</t>
  </si>
  <si>
    <t>СИП3х95+1х95+1х25</t>
  </si>
  <si>
    <t>Н.осв.</t>
  </si>
  <si>
    <t>от ТП-301 на ул.Интернатская в сторону 4 карьера</t>
  </si>
  <si>
    <t>СИП 3х70 +1х95+1х16 +СИП2-3х50+1х70+ СИП2  3х95+1х95+1х16, СИП2  3х35+1х50+1х16</t>
  </si>
  <si>
    <t>от ТП-301 ул. Вокзальная</t>
  </si>
  <si>
    <t>СИП2 3х95+1х95+1х25</t>
  </si>
  <si>
    <t>от ТП-301 на ул. Новая</t>
  </si>
  <si>
    <t>от ТП-301 на ул. Пионерская</t>
  </si>
  <si>
    <t>от ТП-301 на улицы Победы, Октябрьская</t>
  </si>
  <si>
    <t>СИП3х35+1х50</t>
  </si>
  <si>
    <t>от ТП-301 на ул.Мира</t>
  </si>
  <si>
    <t>СИП3х95+1х120+1х16</t>
  </si>
  <si>
    <t>от ТП-301 на ул.Вокзальная, Ветеранов</t>
  </si>
  <si>
    <t>от ТП-301 на  Перекачку</t>
  </si>
  <si>
    <t>2СИП3х35+1х50</t>
  </si>
  <si>
    <t>от ТП-301 на Молодежный пер,</t>
  </si>
  <si>
    <t>4.</t>
  </si>
  <si>
    <t>ТП-302</t>
  </si>
  <si>
    <t>1х400</t>
  </si>
  <si>
    <t>от ТП-302  ВЛ №1 на улицы Жукова, Хрустицкого</t>
  </si>
  <si>
    <t>СИП 70</t>
  </si>
  <si>
    <t>от ТП-302  ВЛ №2 на ул.Советов,Хрустицкого</t>
  </si>
  <si>
    <t>СИП 35</t>
  </si>
  <si>
    <t>от ТП-302 на ул.Милицейская</t>
  </si>
  <si>
    <t>СИП 35+СИП 3х70+1х70+1х25(495 м)</t>
  </si>
  <si>
    <t xml:space="preserve">КВЛИ-0,4кВ Л10 ул.Вингиссара
  (ИП Гребенкин) каб.1
</t>
  </si>
  <si>
    <t xml:space="preserve"> СИП2  3х95+1х95+1х16   +АПвБшп 4х120 43м </t>
  </si>
  <si>
    <t>КВЛИ-0,4кВ Л12 ул.Жукова д.3</t>
  </si>
  <si>
    <t xml:space="preserve"> СИП2  3х95+1х95+1х16 2х287м   +АПвБшп 4х120  43м</t>
  </si>
  <si>
    <t>от ТП-302 д.12-а улПартизанская</t>
  </si>
  <si>
    <t>СИП 3х70 +1х70+1х25</t>
  </si>
  <si>
    <t>5.</t>
  </si>
  <si>
    <t>ТП-303</t>
  </si>
  <si>
    <t>1х250</t>
  </si>
  <si>
    <t>от ТП-303  ВЛ №1 на ул. Полевая</t>
  </si>
  <si>
    <t>СИП2 3х120+1х95+1х16</t>
  </si>
  <si>
    <t>от ТП-303  ВЛ №2 на ул. Садовая</t>
  </si>
  <si>
    <t>СИП2  3х95+1х95+1х16</t>
  </si>
  <si>
    <t>от ТП-303  ВЛ №3 на ул. Запрудная</t>
  </si>
  <si>
    <t>2018/2022</t>
  </si>
  <si>
    <t>СИП2  3х70+1х95+1х16+СИП2  3х50+1х70+1х16</t>
  </si>
  <si>
    <t>6.</t>
  </si>
  <si>
    <t>ТП-305</t>
  </si>
  <si>
    <t>от ТП-305 к КД котельная №11</t>
  </si>
  <si>
    <t>Л15 от ТП-305 к ВРУ мо. Котельной каб.1</t>
  </si>
  <si>
    <t>Л21 от ТП-305 к ВРУ мо. Котельной каб.2</t>
  </si>
  <si>
    <t>ТП-305 к КД КНС</t>
  </si>
  <si>
    <t>АСБ 2л 1-4х95</t>
  </si>
  <si>
    <t>от ТП-305 к КД пл.Советов 9</t>
  </si>
  <si>
    <t>от ТП-305 к КД котельная №7</t>
  </si>
  <si>
    <t>АСБ 3х95+50</t>
  </si>
  <si>
    <t>от КД котельной №11 к КД пл.Советов 7А</t>
  </si>
  <si>
    <t>АСБ 3х95+35</t>
  </si>
  <si>
    <t>от ТП-305 к КД  Вингиссара 101</t>
  </si>
  <si>
    <t>от КД Котельной №7 к КД пл.Советов 5</t>
  </si>
  <si>
    <t>АСБ 3х120+59</t>
  </si>
  <si>
    <t>от КД пл.Советов 9 к КД КНС</t>
  </si>
  <si>
    <t>от КД пл.Советов 9 к КД пл.Советов 3</t>
  </si>
  <si>
    <t>от КД пл.Советов 3 к КД ателье</t>
  </si>
  <si>
    <t>АСБ 3х70+35</t>
  </si>
  <si>
    <t>от ТП-305до здания администрации</t>
  </si>
  <si>
    <t>СИП2-3х50+1х70</t>
  </si>
  <si>
    <t>7.</t>
  </si>
  <si>
    <t>КТП-306</t>
  </si>
  <si>
    <t>от КТП-306 ВЛ ул.Механизаторов</t>
  </si>
  <si>
    <t>СИП (3х35+1х50+1х16)</t>
  </si>
  <si>
    <t>отп. От оп. 4 на Рамазанов Г.Г.</t>
  </si>
  <si>
    <t>Вли-0,4 рВ Л3 ООО "РБК"</t>
  </si>
  <si>
    <t>СИП2-3х95+1х95</t>
  </si>
  <si>
    <t>ВЛ-0,4 кВ Л4 ул. Строителей д.25</t>
  </si>
  <si>
    <t>СИП2  3х70+1х70</t>
  </si>
  <si>
    <t>8.</t>
  </si>
  <si>
    <t>ТП-307</t>
  </si>
  <si>
    <t>от ТП-307 к КД пл.Советов 7а</t>
  </si>
  <si>
    <t>АСБ 4Х95</t>
  </si>
  <si>
    <t>от ТП-307 к КД Хрустицкого 82</t>
  </si>
  <si>
    <t>от ТП-307 к КД Вингиссара 119</t>
  </si>
  <si>
    <t>от ТП-307 к КД котельная №7</t>
  </si>
  <si>
    <t>3х120+50</t>
  </si>
  <si>
    <t>от ТП-307 к КД пл.Советов 7А</t>
  </si>
  <si>
    <t>от ТП-307 к КД Вингиссара 121</t>
  </si>
  <si>
    <t>АСБ2л 4х95</t>
  </si>
  <si>
    <t>от ТП-307 к КД  Вингиссара 115</t>
  </si>
  <si>
    <t>от ТП-307 к КД ателье</t>
  </si>
  <si>
    <t>от ТП-307 на ВЛИ Хрустицкого 84</t>
  </si>
  <si>
    <t>от КД пл.Советов 7 к КД Хрустицкого 78</t>
  </si>
  <si>
    <t>от КД Вингиссара 121 к Кд Вингиссара 123</t>
  </si>
  <si>
    <t>от КД Вингиссара 119 к КД Вингиссара 121</t>
  </si>
  <si>
    <t>от КД пл.Советов 1 к КД пл. Советов 5</t>
  </si>
  <si>
    <t>АВВГ 3х70+35</t>
  </si>
  <si>
    <t>от КД пл. Советов 1 к КД Универмаг</t>
  </si>
  <si>
    <t xml:space="preserve">АВБ 3х50+25 </t>
  </si>
  <si>
    <t>от КД пл.Советов 1 к КД Вингиссара115</t>
  </si>
  <si>
    <t>от КД Вингиссара 115 к КД Универмаг</t>
  </si>
  <si>
    <t>КЛ-0,4кВ от КД -307-1/Р8 КЛ-0,4 кВ от ТП-307 до КД-307-18</t>
  </si>
  <si>
    <t>АСБл 4х95</t>
  </si>
  <si>
    <t>от КД пл.Советов 1 к КД м-н Астра</t>
  </si>
  <si>
    <t>от КД Вингиссара 115 к КД Вингиссара 119</t>
  </si>
  <si>
    <t>от КД Вингиссара 123 к КД Вингиссара 125</t>
  </si>
  <si>
    <t>от КД Вингиссара 125 к КД Хрустицкого 84</t>
  </si>
  <si>
    <t>от КД Хрустицкого 84 к КД Хрустицкого 82</t>
  </si>
  <si>
    <t xml:space="preserve">КЛ 0,4 кВ КД 307--1/Р7 пл.Советов д7а - КД 305-1/Р8 Котельная </t>
  </si>
  <si>
    <t>от КД Хрустицкого 80 к КД Хрустицкого 82</t>
  </si>
  <si>
    <t>от КД Хрустицкого 80 к КД пл. Советов 7а</t>
  </si>
  <si>
    <t>от ТП-307 ВЛ на ул.Хрустицкого, дом 84</t>
  </si>
  <si>
    <t>СИП 50</t>
  </si>
  <si>
    <t>9.</t>
  </si>
  <si>
    <t>ТП-308</t>
  </si>
  <si>
    <t>от ТП-308 к КД Гатчинское ш.2</t>
  </si>
  <si>
    <t>от ТП-308 к КД Гатчинское ш.4</t>
  </si>
  <si>
    <t>от ТП-308 к КД Гатчинское ш.6</t>
  </si>
  <si>
    <t>от ТП-308 к КД №1 Гатчинское ш.8</t>
  </si>
  <si>
    <t xml:space="preserve">АСБ 4Х95  </t>
  </si>
  <si>
    <t>от КД Гатчинское ш.2 к КД Гатчинское ш.4</t>
  </si>
  <si>
    <t>от КД Гатчинское ш.4 к КД Гатчинское ш.6</t>
  </si>
  <si>
    <t>АВВГ 3х50+25</t>
  </si>
  <si>
    <t>от КД Гатчинское ш.6 к КД №1 Гатчинское ш.8</t>
  </si>
  <si>
    <t>АВВГ 4х120</t>
  </si>
  <si>
    <t>от КД №1 Гатчинское ш.8 к КД №2 Гатчинское ш.8</t>
  </si>
  <si>
    <t>10.</t>
  </si>
  <si>
    <t>ТП-309</t>
  </si>
  <si>
    <t>от ТП -309 к КД аптека</t>
  </si>
  <si>
    <t>АВВГ 3х95+50</t>
  </si>
  <si>
    <t>от ТП -309 к КД молочная кухня</t>
  </si>
  <si>
    <t>АВВГ 3х120+70</t>
  </si>
  <si>
    <t>от ТП-309 к КД детская поликлиника</t>
  </si>
  <si>
    <t>от ТП-309 к КД №1 Вингиссара 101</t>
  </si>
  <si>
    <t>от ТП-309 к КД новое здание милиции кабель №1</t>
  </si>
  <si>
    <t xml:space="preserve"> АСБ 3х95+50</t>
  </si>
  <si>
    <t>от ТП-309 к КД новое здание милиции кабель №2</t>
  </si>
  <si>
    <t>от ТП-309 к КД Вингиссара 99</t>
  </si>
  <si>
    <t>АВВГ 3х95+35</t>
  </si>
  <si>
    <t>от ТП-309 к Кд старая милиция</t>
  </si>
  <si>
    <t>от КД молочная кухня к КД №1 Вингиссара 101</t>
  </si>
  <si>
    <t>от КД молочная кухня к КД №2 Вингиссара 101</t>
  </si>
  <si>
    <t>от КД №1 Вингиссара 101 к КД №2 Вингиссара 101</t>
  </si>
  <si>
    <t>от КД Вингиссара 99 к КД молочная кухня</t>
  </si>
  <si>
    <t>от КД аптека к КД Вингиссара 99</t>
  </si>
  <si>
    <t>от КД аптека к КД Лесная 12</t>
  </si>
  <si>
    <t>АВВГ 3х120+50</t>
  </si>
  <si>
    <t>от КД Лесная 12 к КД пл.Советов 9</t>
  </si>
  <si>
    <t>от КД Вингиссара 101 до КД ателье Вингиссара 107</t>
  </si>
  <si>
    <t>от КД Вингиссара 99 к КД КНС</t>
  </si>
  <si>
    <t>от ТП-309 ВЛ  ул.Краснофлотская</t>
  </si>
  <si>
    <t>2012,  2019</t>
  </si>
  <si>
    <t>СИП 3х70+1х95+1х16, 3х50+1х70+1х25</t>
  </si>
  <si>
    <t>11.</t>
  </si>
  <si>
    <t>ТП-310</t>
  </si>
  <si>
    <t>1х400 1х250</t>
  </si>
  <si>
    <t>от ТП-310 к КД пенсионный фонд</t>
  </si>
  <si>
    <t>от ТП-310 к КД РОНО</t>
  </si>
  <si>
    <t>от ТП-310 к КД дет.сад №28</t>
  </si>
  <si>
    <t>от ТП-310 к опоре 0.4 кВ (Курицын)</t>
  </si>
  <si>
    <t>АВБбШв  4х95</t>
  </si>
  <si>
    <t>от КД РОНО к КД дет.сад №28</t>
  </si>
  <si>
    <t>от ТП-310 ВЛ №1 ул.Красных Партизан</t>
  </si>
  <si>
    <t>СИП 3х95+1х120+1х16</t>
  </si>
  <si>
    <t>от ТП-310 ВЛ №2 на здание ЗАГСа</t>
  </si>
  <si>
    <t>СИП 3х70+1х95</t>
  </si>
  <si>
    <t>от ТП-310 к КД магазин Верный пр. Вингиссара 56</t>
  </si>
  <si>
    <t>от ТП-310 к КД здание прокуратуры пр. Вингиссара 52</t>
  </si>
  <si>
    <t>ИТОГО:</t>
  </si>
  <si>
    <t>12.</t>
  </si>
  <si>
    <t>ТП-311</t>
  </si>
  <si>
    <t>1х630        1х400</t>
  </si>
  <si>
    <t>от ТП-311 ВЛ №2 на Маяк</t>
  </si>
  <si>
    <t>СИП 3х95+1х120</t>
  </si>
  <si>
    <t>от ТП-311 ВЛ №3 на Горсеть</t>
  </si>
  <si>
    <t>от ТП-311 ВЛ №4 на Горсеть</t>
  </si>
  <si>
    <t>от ТП-311 ВЛ №5 Служба занятости</t>
  </si>
  <si>
    <t>АВВГ 4х10 ?</t>
  </si>
  <si>
    <t>13.</t>
  </si>
  <si>
    <t>ТП-312</t>
  </si>
  <si>
    <t>2х160</t>
  </si>
  <si>
    <t>14.</t>
  </si>
  <si>
    <t>ТП-313</t>
  </si>
  <si>
    <t>15.</t>
  </si>
  <si>
    <t>КТП-314</t>
  </si>
  <si>
    <t>1х100</t>
  </si>
  <si>
    <t>16.</t>
  </si>
  <si>
    <t>ТП-315</t>
  </si>
  <si>
    <t>1х400       1х400</t>
  </si>
  <si>
    <t>от ТП-315 к КД Ленинградская 11</t>
  </si>
  <si>
    <t>от ТП-315 к КД Ленинградская 9</t>
  </si>
  <si>
    <t>от ТП-315 к КД Гатчинская 2</t>
  </si>
  <si>
    <t>от ТП-315 к КД Гатчинская 1</t>
  </si>
  <si>
    <t>от ТП-315 к КД Восстания 19</t>
  </si>
  <si>
    <t>от ТП-315 к КД Ленинградская 7</t>
  </si>
  <si>
    <t>АВШГ 3х150+70</t>
  </si>
  <si>
    <t>от ТП-315 к КД магазин Людмила</t>
  </si>
  <si>
    <t>от КД Ленинградская 11 к КД Ленинградская 13</t>
  </si>
  <si>
    <t>от КД Ленинградская 9 к КД Ленинградская 13</t>
  </si>
  <si>
    <t>от КД Ленинградская 13 к КД №2 Гатчинское Ш. 8</t>
  </si>
  <si>
    <t>от КД Ленинградская 11 к КД  Гатчинская 1</t>
  </si>
  <si>
    <t>ААШв 3х70</t>
  </si>
  <si>
    <t>от КД Гатчинская 1 к КД м-н "Людмила"</t>
  </si>
  <si>
    <t>от КД Гатчинская 2 к КД Ленинградская 9</t>
  </si>
  <si>
    <t>от КД Гатчинская 2 к КД Восстания 19</t>
  </si>
  <si>
    <t>от КД Восстания 19 к КД Восстания 17</t>
  </si>
  <si>
    <t>от КД м-н "Людмила" к КД Ленинградская 7</t>
  </si>
  <si>
    <t>от ТП-315 ВЛ №1 Гостиница "Наири"</t>
  </si>
  <si>
    <t>17.</t>
  </si>
  <si>
    <t>ТП-316</t>
  </si>
  <si>
    <t>1х400     1х630</t>
  </si>
  <si>
    <t>от ТП-316 к КД Вингиссара 82</t>
  </si>
  <si>
    <t>ААБ 3х95+35</t>
  </si>
  <si>
    <t>от ТП-316 к КД Красных Командиров 5</t>
  </si>
  <si>
    <t>от ТП-316 к КД магазин "Рыба-мясо"</t>
  </si>
  <si>
    <t>от ТП-316 к КД магазин</t>
  </si>
  <si>
    <t>от ТП-316 к КД Вингиссара 88</t>
  </si>
  <si>
    <t>АСБ 3х95/4х95</t>
  </si>
  <si>
    <t>от ТП-316 к КД Вингиссара 78</t>
  </si>
  <si>
    <t>от ТП-316 к КД Красных Командиров 3</t>
  </si>
  <si>
    <t>ААБ -1(3х95+1х35)</t>
  </si>
  <si>
    <t>от ТП-316 к КД Красных Командиров 8</t>
  </si>
  <si>
    <t>от ТП-316 к КД Красных Командиров 9</t>
  </si>
  <si>
    <t>АВВГ 4х95</t>
  </si>
  <si>
    <t>от ТП-316 к КД новая школа</t>
  </si>
  <si>
    <t>от ТП-316 к КД Вингиссара 80б</t>
  </si>
  <si>
    <t xml:space="preserve">АСБ 4Х95    </t>
  </si>
  <si>
    <t xml:space="preserve">от КД Красных Командиров 5 к КД Вингиссара 88 </t>
  </si>
  <si>
    <t>от КД Красных Командиров 3 к КД Вингиссара 82</t>
  </si>
  <si>
    <t>от КД магазин "рыба-мясо"     к      КД Вингиссара 86</t>
  </si>
  <si>
    <t>от КД Вингиссара 84 к КД Вингиссара 86</t>
  </si>
  <si>
    <t xml:space="preserve">АСБ 4Х95   </t>
  </si>
  <si>
    <t>от КД Вингиссара 80 к КД Вингиссара 84</t>
  </si>
  <si>
    <t>ААВГ 3х50+25</t>
  </si>
  <si>
    <t>от КД Вингиссара 78 к КД Вингиссара 76</t>
  </si>
  <si>
    <t>от КД Вингиссара 74 к КД Вингиссара 76</t>
  </si>
  <si>
    <t>АСБ 3х50+25</t>
  </si>
  <si>
    <t>от КД Вингиссара 76 к КД магазин Удача</t>
  </si>
  <si>
    <t>АВВГ 4х8</t>
  </si>
  <si>
    <t>от КД Вингиссара 74 к КД Красногвардейская 3</t>
  </si>
  <si>
    <t>от КД  Красногвардейская 3 к КД Красногвардейская 5</t>
  </si>
  <si>
    <t>от КД  Красных Командиров 9 к КД №1 Красных Командиров 10</t>
  </si>
  <si>
    <t>от КД №1  Красных Командиров 10  к    КД №2 Красных Командиров 10</t>
  </si>
  <si>
    <t>от КД   Красных Командиров 9  к    КД Восстания 17</t>
  </si>
  <si>
    <t>от КД Вингиссара 78 к КД Вингиссара 80</t>
  </si>
  <si>
    <t>АСБ 2л 4х95</t>
  </si>
  <si>
    <t>от ТП-316 ВЛ №1 на жил.дом №80 пр.Вингиссара</t>
  </si>
  <si>
    <t>18.</t>
  </si>
  <si>
    <t>ТП-317</t>
  </si>
  <si>
    <t>от ТП-317 к КД Первомайская 2</t>
  </si>
  <si>
    <t>от ТП-317 к КД Первомайская 4</t>
  </si>
  <si>
    <t>АСБ 3х70+25</t>
  </si>
  <si>
    <t>от ТП-317 к КД Зеленая 14</t>
  </si>
  <si>
    <t>от ТП-317 к ВРУ Дет сад каб.1</t>
  </si>
  <si>
    <t>АСБ2л 4*185</t>
  </si>
  <si>
    <t>КЛ-0,4кВ от ТП -317 до КД-317-5/Р8 (ООО Спецзастройщик каб.1.).</t>
  </si>
  <si>
    <t>КЛ-0,4кВ от ТП -317 до КД-317-5/Р14 (ООО Спецзастройщик каб.2.)</t>
  </si>
  <si>
    <t>от ТП-317 к ВРУ Дет сад каб.2</t>
  </si>
  <si>
    <t>от ТП-317 к КД Гребёнкина Е.Н.</t>
  </si>
  <si>
    <t>АПвБШп 4х300</t>
  </si>
  <si>
    <t>от ТП-317 к КД Зеленая нов.дом к1</t>
  </si>
  <si>
    <t>от ТП-317 к КД Зеленая нов.дом к2</t>
  </si>
  <si>
    <t>от ТП-317 ВЛ №1  ул. Первомайская</t>
  </si>
  <si>
    <t>от ТП-317 ВЛ №15  ул. Хрустицкого</t>
  </si>
  <si>
    <t xml:space="preserve">СИП 3х95+1х95+1х25  +СИП 3х70+1х70+1х25   </t>
  </si>
  <si>
    <t>от ТП-317 ВЛ №2 ул.Афанасьева</t>
  </si>
  <si>
    <t>от ТП-317 ВЛ №3 ул.Зелёная</t>
  </si>
  <si>
    <t>19.</t>
  </si>
  <si>
    <t>ТП-318</t>
  </si>
  <si>
    <t xml:space="preserve">1х250 </t>
  </si>
  <si>
    <t>от ТП-318 ВЛ №4 ул.Молодёжная</t>
  </si>
  <si>
    <t>СИП 3х120+1х95+1х25</t>
  </si>
  <si>
    <t>от ТП-318 ВЛ №6 ул.Солнечная</t>
  </si>
  <si>
    <t>От ТП-318 ВЛ №2Хрустицкого</t>
  </si>
  <si>
    <t>от ТП-318 ВЛ №5 ул.Новосёлов</t>
  </si>
  <si>
    <t>от ТП-318 ВЛ №8 ул.Энтузиастов</t>
  </si>
  <si>
    <t>СИП 3х95+1х95+1х16</t>
  </si>
  <si>
    <t>от ТП-318 ВЛ №7 ул.Луговая, Благодатная</t>
  </si>
  <si>
    <t>СИП 3х70+1х70+1х25     3х95+1х95+1х70</t>
  </si>
  <si>
    <t>20.</t>
  </si>
  <si>
    <t>ТП-319</t>
  </si>
  <si>
    <t>1х400         1х630</t>
  </si>
  <si>
    <t>от ТП-319 к КД Красных Командиров 18</t>
  </si>
  <si>
    <t>от ТП-319 к КД Красных Командиров 19</t>
  </si>
  <si>
    <t>АСБ 3х95+35 АСБ2л 4х95</t>
  </si>
  <si>
    <t>от ТП-319 к КД Красных Командиров 19а</t>
  </si>
  <si>
    <t>от ТП-319 к КД  Восстания 32</t>
  </si>
  <si>
    <t>от ТП-319 к КД  Красногвардейская 17</t>
  </si>
  <si>
    <t>от ТП-319 к КД  Ленинградская 5</t>
  </si>
  <si>
    <t xml:space="preserve"> ААБ 3х150</t>
  </si>
  <si>
    <t>от КД Красногвардейская 19 к    КД Красногвардейская 19а</t>
  </si>
  <si>
    <t>2АСБ 3х95+35</t>
  </si>
  <si>
    <t xml:space="preserve">от КД Красногвардейская 18 к    КД Восстания 32 </t>
  </si>
  <si>
    <t>от КД Восстания 32 к                        КД Красногвардейская 17</t>
  </si>
  <si>
    <t>от КД Красногвардейская 17 к КД магазин</t>
  </si>
  <si>
    <t>от ТП-319 на СТО</t>
  </si>
  <si>
    <t>СИП 3х95+1х95</t>
  </si>
  <si>
    <t>Вышка сотовой связи на котельной №28</t>
  </si>
  <si>
    <t>2014/2020</t>
  </si>
  <si>
    <t>21.</t>
  </si>
  <si>
    <t>ТП-321</t>
  </si>
  <si>
    <t>22.</t>
  </si>
  <si>
    <t>ТП-322</t>
  </si>
  <si>
    <t>от ТП-322 ВЛ №1 ул.Красных Партизан</t>
  </si>
  <si>
    <t>СИП 35+СИП4 4х25</t>
  </si>
  <si>
    <t>от ТП-322 ВЛ №2 ЧП Корчагин</t>
  </si>
  <si>
    <t>от ТП-322 ВЛ №3 Скважина  ул.Краснофлотская</t>
  </si>
  <si>
    <t>СИП 25</t>
  </si>
  <si>
    <t xml:space="preserve">от ТП-322 ВЛ №4 ул.Комсомольская </t>
  </si>
  <si>
    <t>СИП 3х95+1х95+1х16 (584 м)+СИП2   3х50+1х50+1х16(63м)+СИП2 3х35+1х50+1х16 - (115 м)</t>
  </si>
  <si>
    <t xml:space="preserve">от ТП-322 ВЛ №4 ул.Краснофлотская </t>
  </si>
  <si>
    <t xml:space="preserve">СИП2 3х95+1х95+1х25  +СИП2   3х50+1х70+1х25(186м)  </t>
  </si>
  <si>
    <t>ул.Пушкинская</t>
  </si>
  <si>
    <t>СИП2 3х95+1х120+1х16</t>
  </si>
  <si>
    <t>Овощебаза</t>
  </si>
  <si>
    <t>СИП2   3х50+1х50 (37м)+АВБШв 4х120 (20 м)</t>
  </si>
  <si>
    <t>23.</t>
  </si>
  <si>
    <t>ТП-325</t>
  </si>
  <si>
    <t>от ТП-325 ВЛ №2 Никитушин</t>
  </si>
  <si>
    <t xml:space="preserve">СИП 2  3х50+1х70 </t>
  </si>
  <si>
    <t>от ТП-325 к КД-325-1 Л7 ИП Клёпов</t>
  </si>
  <si>
    <t>СИП 2  4х95</t>
  </si>
  <si>
    <t>от ТП-325 к КД-325-2 Л9 ИП Клёпов</t>
  </si>
  <si>
    <t>24.</t>
  </si>
  <si>
    <t>КТП-326</t>
  </si>
  <si>
    <t>от КТП-326 ВЛ №1 ул.Ветеранов</t>
  </si>
  <si>
    <t>от КТП-326 ВЛ №2 Усадьба СХТ</t>
  </si>
  <si>
    <t>СИП 70+А-35</t>
  </si>
  <si>
    <t>от КТП-326 ВЛ №3 Мировые судьи</t>
  </si>
  <si>
    <t>СИП 4 х 16</t>
  </si>
  <si>
    <t>от КТП-326 ВЛ №4 ул.Ветеранов</t>
  </si>
  <si>
    <t xml:space="preserve">СИП 70,СИП 2  3х50+1х70 </t>
  </si>
  <si>
    <t>Промсервис - 1</t>
  </si>
  <si>
    <t>Промсервис - 2</t>
  </si>
  <si>
    <t>от КТП-326 ВЛ №5 ул.Ветеранов в ст. Вокзальной</t>
  </si>
  <si>
    <t>СИП 3х95+1х95+1х25+СИП 35+АСБ4х120, 3х70+1х50</t>
  </si>
  <si>
    <t>25.</t>
  </si>
  <si>
    <t>ТП-327</t>
  </si>
  <si>
    <t>26.</t>
  </si>
  <si>
    <t>ТП-328</t>
  </si>
  <si>
    <t>27.</t>
  </si>
  <si>
    <t>ТП-329</t>
  </si>
  <si>
    <t>от ТП-329 ВЛ №1 ул.Ленинградская,ул. Гатчинская</t>
  </si>
  <si>
    <t>СИП2 3х95+1х95+1х25 (547 м)+СИП 3х50+1х50+1х25 (87м)</t>
  </si>
  <si>
    <t>от ТП-329 ВЛ №2 ул.Юбилейная,ул. Гатчинская</t>
  </si>
  <si>
    <t>СИП 3х50+1х50+1х16 (390м ) + СИП-2 3х95+1х95+1х25 (154м)</t>
  </si>
  <si>
    <t>от ТП-329 ВЛ №3 Гаражи ул.Юбилейная</t>
  </si>
  <si>
    <t>А -35</t>
  </si>
  <si>
    <t xml:space="preserve">ВСЕГО на 2007 год: </t>
  </si>
  <si>
    <t>Протяженность КЛ-10 кВ</t>
  </si>
  <si>
    <t>Протяженность ВЛ-0,4 кВ</t>
  </si>
  <si>
    <t>Протяженность КЛ -0,4 кВ</t>
  </si>
  <si>
    <t>Протяженность ВЛ-10 кВ</t>
  </si>
  <si>
    <t>2008 год</t>
  </si>
  <si>
    <t>28.</t>
  </si>
  <si>
    <t>ТП-330</t>
  </si>
  <si>
    <t>от ТП-330 к КД Лесная 2</t>
  </si>
  <si>
    <t>от ТП-330 ВЛ №1 ул.Лесная,ул. Хрустицкого</t>
  </si>
  <si>
    <t>СИП-2 3х50+1х50+1х16</t>
  </si>
  <si>
    <t>от ТП-330 ВЛ №2  на дом №16 ул.Лесная</t>
  </si>
  <si>
    <t>от ТП-330на маг. Пятерочка, санта барбара</t>
  </si>
  <si>
    <t>СИП 3х70+1Х95+1х16</t>
  </si>
  <si>
    <t>29.</t>
  </si>
  <si>
    <t>ТП-331</t>
  </si>
  <si>
    <t>от ТП-331 на ж/д пр. Вингиссара 22</t>
  </si>
  <si>
    <t>СИП2 3х35+1Х35+1х16</t>
  </si>
  <si>
    <t>30.</t>
  </si>
  <si>
    <t>КТП-334</t>
  </si>
  <si>
    <t>1х160</t>
  </si>
  <si>
    <t>от КТП-334 ВЛ №1  на жилые дома</t>
  </si>
  <si>
    <t>ё</t>
  </si>
  <si>
    <t>от КТП-334 ВЛ №2 на пилораму</t>
  </si>
  <si>
    <t>от КТП-334 ВЛ №3 на ж/дома</t>
  </si>
  <si>
    <t>СИП 3х95+1Х95+1х25</t>
  </si>
  <si>
    <t>31.</t>
  </si>
  <si>
    <t>ТП-335</t>
  </si>
  <si>
    <t>1х630    1х630</t>
  </si>
  <si>
    <t>от ТП-335 к КД Зеленая 5</t>
  </si>
  <si>
    <t>от ТП-335 к КД Вингиссара 39</t>
  </si>
  <si>
    <t>от ТП-335 к КД Вингиссара 49</t>
  </si>
  <si>
    <t>от ТП-335 к КД Афанасьева 14</t>
  </si>
  <si>
    <t>от ТП-335 к КД КНС</t>
  </si>
  <si>
    <t>Л3 от ТП-335 к ВРУ мо. Котельной каб.1</t>
  </si>
  <si>
    <t>Л9 от ТП-335 к ВРУ мо. Котельной каб.2</t>
  </si>
  <si>
    <t>от КД Вингиссара 49                                   к   КД Вингиссара 51</t>
  </si>
  <si>
    <t>от КД Вингиссара 49                            к КД Вингиссара 39</t>
  </si>
  <si>
    <t>от КД Вингиссара 51                            к КД Вингиссара 53</t>
  </si>
  <si>
    <t>от КД Зеленая 5                                     к   КД Афанасьева 14</t>
  </si>
  <si>
    <t>От ТП-335 к КД Школы</t>
  </si>
  <si>
    <t>от ТП-335 ВЛ №7 на жилые дома пр.Вингиссара</t>
  </si>
  <si>
    <t>СИП 3х95+1Х95+1х16</t>
  </si>
  <si>
    <t>от ТП-335 ВЛ №12 ЖКХ</t>
  </si>
  <si>
    <t>СИП 3х95+1Х95+1х16+СИП 3х70+1Х70+1х16</t>
  </si>
  <si>
    <t>от ТП-335 ВЛ №13 ИП Лепёхин</t>
  </si>
  <si>
    <t>СИП 3х95+1Х95</t>
  </si>
  <si>
    <t>32.</t>
  </si>
  <si>
    <t>ТП-336</t>
  </si>
  <si>
    <t>от ТП-336 к КД Красных Командиров 6</t>
  </si>
  <si>
    <t>от ТП-336 к КД Красных Командиров 8</t>
  </si>
  <si>
    <t>от ТП-336  к   КД Красногвардейская  1</t>
  </si>
  <si>
    <t>от ТП-336  к   КД Красногвардейская  5</t>
  </si>
  <si>
    <t>от ТП-336  к   КД Красногвардейская  7 кор 1</t>
  </si>
  <si>
    <t>от ТП-336  к   КД Красногвардейская  7 кор 2</t>
  </si>
  <si>
    <t>от ТП-336  к   КД Красногвардейская  13</t>
  </si>
  <si>
    <t>от КД Красных Командиров 8 к КД №2 Красных командиров 10</t>
  </si>
  <si>
    <t xml:space="preserve">от КД Красных Командиров 13 к КД магазин </t>
  </si>
  <si>
    <t>от КД Красных Командиров 13 к КД Красногвардейская 15</t>
  </si>
  <si>
    <t>от КД №2 Красных Командиров 10 к КД Красногвардейская 15</t>
  </si>
  <si>
    <t>от КД Красногвардейская 7 кор 1  к   КД Красногвардейская  7 кор 2</t>
  </si>
  <si>
    <t>от ТП-336  к   КД здания суда</t>
  </si>
  <si>
    <t>33.</t>
  </si>
  <si>
    <t>ТП-337</t>
  </si>
  <si>
    <t>от ТП-337 к КД Родник</t>
  </si>
  <si>
    <t>от ТП-337 к                                            КД магазин "Светлана"</t>
  </si>
  <si>
    <t>от ТП-337 к КД Вингиссара 53</t>
  </si>
  <si>
    <t>от ТП-337 к КД Зеленая 12</t>
  </si>
  <si>
    <t>от ТП-337 к КД КНС</t>
  </si>
  <si>
    <t>от КД Зеленая 12 к КД Зеленая 14</t>
  </si>
  <si>
    <t>от КД Вингиссара 53                                 к КД магазин №49</t>
  </si>
  <si>
    <t>КЛ-0,4кВ от ТП -337 до КД-337-10/Р1 (ИП Гребёнкина Г.Н.).</t>
  </si>
  <si>
    <t xml:space="preserve">от КД магазин №49                              к КД "блинная"                                      через КД магазин одежда </t>
  </si>
  <si>
    <t>от КД магазин "Светлана "                      к КД "блинная"</t>
  </si>
  <si>
    <t>от ТП-337 ВЛ №1 ул.Хрустицкого</t>
  </si>
  <si>
    <t>СИП 3х95+1Х95+1х25+3х50+1х70+1х16</t>
  </si>
  <si>
    <t>от ТП-337 ВЛ №2 пр.Вингиссара</t>
  </si>
  <si>
    <t>СИП 3х95+1Х95+1х16 + СИП4х25</t>
  </si>
  <si>
    <t>от ТП-337 ВЛ №3 Цех ДОЗа</t>
  </si>
  <si>
    <t>от ТП-337 ВЛ №4 ЧП "Никоноров"</t>
  </si>
  <si>
    <t>СИП 3х35</t>
  </si>
  <si>
    <t>34.</t>
  </si>
  <si>
    <t>ТП-338</t>
  </si>
  <si>
    <t>от ТП-338 к КД РОНО</t>
  </si>
  <si>
    <t>от ТП-338 ВЛ№1 на ул. Красногвардейская в ст. Милиции</t>
  </si>
  <si>
    <t>от ТП-338 ВЛ№3 на Стомолюкс</t>
  </si>
  <si>
    <t>СИП-35</t>
  </si>
  <si>
    <t>от ТП-338 ВЛИ№4 на ул. Красногвардейская в ст. Бани</t>
  </si>
  <si>
    <t>СИП-70</t>
  </si>
  <si>
    <t>от ТП-338 на ж/дом по ул. Краснофлотская</t>
  </si>
  <si>
    <t>СИП 3х70+1Х95</t>
  </si>
  <si>
    <t>от ТП-338 на ул. Восстания</t>
  </si>
  <si>
    <t>35.</t>
  </si>
  <si>
    <t>ТП-339</t>
  </si>
  <si>
    <t>от ТП-339 ВЛ №4 Усадьба ВИЗ (напротив столовой)</t>
  </si>
  <si>
    <t>от ТП-339 ВЛ №2 ВИЗ  дом №5, 12 , столовая</t>
  </si>
  <si>
    <t>СИП 95</t>
  </si>
  <si>
    <t>от ТП-339 ВЛ №3 ВИЗ 2-эт дома  №№ 9, 10,15,ж/д 19,20,21,23</t>
  </si>
  <si>
    <t>от ТП-339 ВЛ №5 ул.ВИЗ</t>
  </si>
  <si>
    <t>2014,  2019</t>
  </si>
  <si>
    <t>СИП 3х95+1Х95+1х25+СИП2 3х50+1х70+1х16, 3х50+1х70+1х25, 3х35+1х50</t>
  </si>
  <si>
    <t>от ТП-339 ВЛ №8 скважина</t>
  </si>
  <si>
    <t>СИП 2  3х35+1Х50+1х16</t>
  </si>
  <si>
    <t>36.</t>
  </si>
  <si>
    <t>КТП-341</t>
  </si>
  <si>
    <t>от КТП-341 ВЛ №1 ул.Ветеранов</t>
  </si>
  <si>
    <t>СИП 3х95+1Х120+1х16</t>
  </si>
  <si>
    <t>от КТП-341 ВЛ №2 Автомойка</t>
  </si>
  <si>
    <t>от КТП-341 ВЛ №3 Лесхоз</t>
  </si>
  <si>
    <t>37.</t>
  </si>
  <si>
    <t>ТП-343</t>
  </si>
  <si>
    <t>1х630</t>
  </si>
  <si>
    <t>от ТП-343 ВЛ №1 ул.Заводская</t>
  </si>
  <si>
    <t>от ТП-343 ВЛ №7  Прокуратура</t>
  </si>
  <si>
    <t>от ТП-343 ВЛ №3 "Мебель", "Вояж", Вневедомственная охрана и магазин "Всё для сада  и огорода"</t>
  </si>
  <si>
    <t>от ТП-343 ВЛ №3 на жилые дома пер. Школьный</t>
  </si>
  <si>
    <t>2013/2022</t>
  </si>
  <si>
    <t>СИП 3х95+1Х120+1х16СИП 3х95+1Х120+1х16, СИП 3х50+1Х70</t>
  </si>
  <si>
    <t>отТП-343 ВЛ №5 на "Вторчермет"</t>
  </si>
  <si>
    <t>от ТП-343 ВЛ №6 "РАЙПО"</t>
  </si>
  <si>
    <t>от ТП-343 ВЛ№10 ул.Железнодорожная</t>
  </si>
  <si>
    <t>от ТП-343 ВЛ№1 Восстания,Красноармейская, пер.Школьный</t>
  </si>
  <si>
    <t>38.</t>
  </si>
  <si>
    <t>КТП-346</t>
  </si>
  <si>
    <t>39.</t>
  </si>
  <si>
    <t>ТП-347</t>
  </si>
  <si>
    <t>от ТП-347 ВЛИ №6 ул.Комсомольская</t>
  </si>
  <si>
    <t>СИП2-3х95+1х95+1х16</t>
  </si>
  <si>
    <t>от ТП-347 ВЛИ №12 ул.Комсомольская окончание</t>
  </si>
  <si>
    <t>от ТП-347 ВЛ №2 ул.Пушкинская</t>
  </si>
  <si>
    <t>СИП2-3х95+1х95+1х25</t>
  </si>
  <si>
    <t>Л-6 ул. Пушкинская, лесхоз</t>
  </si>
  <si>
    <t>от ТП-347 ВЛ №4 ул.Суворовская (начало)</t>
  </si>
  <si>
    <t xml:space="preserve"> СИП4  4х50</t>
  </si>
  <si>
    <t>от ТП-347 ВЛ №9 ул.Суворовская (окончание)</t>
  </si>
  <si>
    <t xml:space="preserve">СИП2-3х95+1х95+1х16 </t>
  </si>
  <si>
    <t>от ТП-347 ВЛ №7 ул.Суворовская (средняя)</t>
  </si>
  <si>
    <t>СИП АМКА 3х50+1х70+1х16</t>
  </si>
  <si>
    <t>40.</t>
  </si>
  <si>
    <t>КТП-353</t>
  </si>
  <si>
    <t>от ТП-353 ВЛ№1</t>
  </si>
  <si>
    <t>СИП2а 3х70+1х70+1х16</t>
  </si>
  <si>
    <t>от ТП-353 ВЛ№2</t>
  </si>
  <si>
    <t>от ТП-353 ВЛ№3</t>
  </si>
  <si>
    <t>3х70+1х70</t>
  </si>
  <si>
    <t>от ТП-353 ВЛ№4</t>
  </si>
  <si>
    <t>СИП2а 3х95+1х95+1х16 + 3х50+1х70</t>
  </si>
  <si>
    <t>41.</t>
  </si>
  <si>
    <t>ТП-354</t>
  </si>
  <si>
    <t>от ТП-354 ВЛ №1 ул.Строителей</t>
  </si>
  <si>
    <t>от ТП-354 ВЛ №2 ул.Нарвская</t>
  </si>
  <si>
    <t>2017/2022</t>
  </si>
  <si>
    <t>СИП2-3х95+1х120+1х16, СИП2-3х35+1х50</t>
  </si>
  <si>
    <t>от ТП-354 ВЛ №3 ул.Строителей (магазин)</t>
  </si>
  <si>
    <t>от ТП-354 ВЛ №7 пер.Строителей</t>
  </si>
  <si>
    <t>от ТП-354 ВЛ №8 пер.Строителей</t>
  </si>
  <si>
    <t>СИП2-3х70+1х70+1х16,СИП2-3х50+1х70+1х16</t>
  </si>
  <si>
    <t>42.</t>
  </si>
  <si>
    <t>Отпайка к КТП -356</t>
  </si>
  <si>
    <t>Отпайка воздушной ЛЭП-10 кВ от РТП-189 ф. 11  к КТП-356 Вруда</t>
  </si>
  <si>
    <t>СИП3  1х50</t>
  </si>
  <si>
    <t>КТП-356</t>
  </si>
  <si>
    <t>от ТП-356 ВЛ№1 Посёлок</t>
  </si>
  <si>
    <t>от ТП-356 ВЛ№2 Посёлок</t>
  </si>
  <si>
    <t>А-35+  СИП-2 3х50+1х70+1х25мм2=129м.; СИП-4 2х16=32м;</t>
  </si>
  <si>
    <t>43.</t>
  </si>
  <si>
    <t>КТП-357</t>
  </si>
  <si>
    <t>44.</t>
  </si>
  <si>
    <t>ТП-360</t>
  </si>
  <si>
    <t>от ТП-360 к КД дом 1,2,3,4</t>
  </si>
  <si>
    <t>от ТП-360 к КД дом 11 корпус 1</t>
  </si>
  <si>
    <t>от ТП-360 к КД дом 11 корпус 2</t>
  </si>
  <si>
    <t>от  КД дом 13 корпус 1 к КД КНС</t>
  </si>
  <si>
    <t>от  КД дом 13 корпус 2 к КД КНС</t>
  </si>
  <si>
    <t xml:space="preserve">от ТП-360 к КД                        Курковицкое шоссе 3 </t>
  </si>
  <si>
    <t xml:space="preserve">от ТП-360 к КД                      Курковицкое шоссе 3 </t>
  </si>
  <si>
    <t>от ТП-360 ВЛ №1 Новая деревня</t>
  </si>
  <si>
    <t>СИП 2а 3х95+1х95+1х25 + СИП2 3х70+1х95(110м)</t>
  </si>
  <si>
    <t>от ТП-360 ВЛ №2 на ж/д 6,7,10 12</t>
  </si>
  <si>
    <t>от ТП-360 к амбулатории</t>
  </si>
  <si>
    <t>от ТП-360 к насосной</t>
  </si>
  <si>
    <t>СИП 2а 3х95+1х95</t>
  </si>
  <si>
    <t>45.</t>
  </si>
  <si>
    <t>ТП-361</t>
  </si>
  <si>
    <t>от ТП-361 ВЛ №6 ул. Александровская</t>
  </si>
  <si>
    <t>СИП 2а 3х95+1х95+1х16</t>
  </si>
  <si>
    <t>Н.осв</t>
  </si>
  <si>
    <t>от ТП-361 ВЛ №7 ул. Александровская, пер. Михайловский</t>
  </si>
  <si>
    <t>от ТП-361 ВЛ №3 пер. Александровский</t>
  </si>
  <si>
    <t>от ТП-361 ВЛ №2 ул. Александровская, ул. Театральная</t>
  </si>
  <si>
    <t>СИП 2а 3х95+1х95+1х16+СИП 50</t>
  </si>
  <si>
    <t>от ТП-361 ВЛ №4 пер. Безымянный, ул. Андреевская</t>
  </si>
  <si>
    <t>от ТП-361 ВЛ №5 Приют, котельная</t>
  </si>
  <si>
    <t>от ТП-361 ВЛ №8 Дет. Сад, скважина</t>
  </si>
  <si>
    <t>46.</t>
  </si>
  <si>
    <t>ТП-362</t>
  </si>
  <si>
    <t>от ТП-362 ВЛ №1 пер. Лесной</t>
  </si>
  <si>
    <t>от ТП-362 ВЛ №2 ул. Лесная</t>
  </si>
  <si>
    <t>от ТП-362 ВЛ №3 ул. Фадеевская</t>
  </si>
  <si>
    <t>СИП 2а 3х70+1х95+1х25</t>
  </si>
  <si>
    <t>от ТП-362 ВЛ №4 ул. Фадеевская</t>
  </si>
  <si>
    <t>от ТП-362 ВЛ №5 ул.Лесная в ст. Водозабора</t>
  </si>
  <si>
    <t>от ТП-362 ВЛ №5 ул. Мира</t>
  </si>
  <si>
    <t>СИП 2а 3х95+1х95+1х16 + СИП 70</t>
  </si>
  <si>
    <t>47.</t>
  </si>
  <si>
    <t>КТП-365</t>
  </si>
  <si>
    <t>от КТП-365ВЛ №1 ул. Пер. Флотский,Зелёный, Гатчинское шоссе</t>
  </si>
  <si>
    <t>от КТП-365 ВЛ №2 пер. Гатчинский</t>
  </si>
  <si>
    <t>от КТП-365 ВЛ №3 ул. Флотская, Болотная, Широкая</t>
  </si>
  <si>
    <t>СИП 2а 3х70+1х95+1х16</t>
  </si>
  <si>
    <t>48.</t>
  </si>
  <si>
    <t>КТП-366</t>
  </si>
  <si>
    <t>от КТП-366ВЛ №1 ул. Ивановская</t>
  </si>
  <si>
    <t>от КТП-366ВЛ №2 ул. Михайловская</t>
  </si>
  <si>
    <t>от КТП-366ВЛ №3 ул. Михайловская</t>
  </si>
  <si>
    <t>49.</t>
  </si>
  <si>
    <t>ТП-367</t>
  </si>
  <si>
    <t>от ТП-367 ВЛ №8 Гатчинское ш.</t>
  </si>
  <si>
    <t>от ТП-367 ВЛ №2 Гатчинское ш.</t>
  </si>
  <si>
    <t>СИП 2а 3х70+1х95</t>
  </si>
  <si>
    <t>от ТП-367 ВЛ № 3 Банная</t>
  </si>
  <si>
    <t>2012/2022</t>
  </si>
  <si>
    <t xml:space="preserve">СИП 2а 3х95+1х95+1х16,СИП 2а 3х50+1х70  </t>
  </si>
  <si>
    <t>от ТП-367 ВЛ №4 Баня</t>
  </si>
  <si>
    <t>от ТП-367 ВЛ №5 Карапетян</t>
  </si>
  <si>
    <t>СИП 2а 3х50+1х70</t>
  </si>
  <si>
    <t>50.</t>
  </si>
  <si>
    <t>ТП-369</t>
  </si>
  <si>
    <t>от ТП-369 КЛ№1на школу</t>
  </si>
  <si>
    <t>от ТП-369 КЛ№2на школу (резерв)</t>
  </si>
  <si>
    <t>от ТП-369ВЛ №1 УЛ. 1Я Новая</t>
  </si>
  <si>
    <t>СИП 35, СИП 50</t>
  </si>
  <si>
    <t>от ТП-369ВЛ №2 УЛ. Театральная, пер.Театральный</t>
  </si>
  <si>
    <t>СИП 2а 3х50+1х70+1х16+ 3х95+1х95+1х25</t>
  </si>
  <si>
    <t>пер.Проезжий в ст. Курковицкого шоссе</t>
  </si>
  <si>
    <t>51.</t>
  </si>
  <si>
    <t>КТП-370</t>
  </si>
  <si>
    <t>52.</t>
  </si>
  <si>
    <t>КТП-371</t>
  </si>
  <si>
    <t>от КТП-371 ВЛ №1 ул. Андреевская,пер. Михайловский</t>
  </si>
  <si>
    <t xml:space="preserve">СИП 2а 3х70+1х95+1х16 </t>
  </si>
  <si>
    <t>от КТП-371 ВЛ №2 ул. Ломакина</t>
  </si>
  <si>
    <t>от КТП-371 ВЛ №3 ул. Ломакина</t>
  </si>
  <si>
    <t xml:space="preserve">ВСЕГО на 2008 год: </t>
  </si>
  <si>
    <t>Протяженность КЛ-0,4 кВ</t>
  </si>
  <si>
    <t>2009 год</t>
  </si>
  <si>
    <t>53.</t>
  </si>
  <si>
    <t>КТП-372</t>
  </si>
  <si>
    <t>от КТП-372 ВЛ №1 ул. Магазины</t>
  </si>
  <si>
    <t>СИП 2а 3х70+1х95+СИП4х35(137м)</t>
  </si>
  <si>
    <t>54.</t>
  </si>
  <si>
    <t>КТП-373</t>
  </si>
  <si>
    <t>от КТП-373 ВЛ №1 пер. Спортивный</t>
  </si>
  <si>
    <t>СИП 3х50+1х70+1х16</t>
  </si>
  <si>
    <t>от КТП-373 ВЛ №2 ул. Заводская</t>
  </si>
  <si>
    <t>СИП 3х95+1х95+1х25</t>
  </si>
  <si>
    <t>от КТП-373 ВЛ №3 ул. Заводская окончание</t>
  </si>
  <si>
    <t>от КТП-373 ВЛ №6 ул. Заводская</t>
  </si>
  <si>
    <t>СИП 3х95+1х95+1х25  +СИП 3х50+1х70+1х25</t>
  </si>
  <si>
    <t>от КТП-373 ВЛ №2 ул. Комсомольская Лев. стор)</t>
  </si>
  <si>
    <t>от КТП-373 ВЛ №4 ул. Комсомольская (прав стор)</t>
  </si>
  <si>
    <t>55.</t>
  </si>
  <si>
    <t>КТП-374</t>
  </si>
  <si>
    <t>56.</t>
  </si>
  <si>
    <t>КТП-375</t>
  </si>
  <si>
    <t>от КТП-375 ВЛ №1 ул. Болотная</t>
  </si>
  <si>
    <t>от КТП-375 ВЛ №2 Гатчинское ш.</t>
  </si>
  <si>
    <t>СИП2а 3х95+1х95</t>
  </si>
  <si>
    <t>от КТП-375 ВЛ №3 ул. Широкая, пер. Зелёный.</t>
  </si>
  <si>
    <t>СИП2а 3х95+1х95+1х16</t>
  </si>
  <si>
    <t>57.</t>
  </si>
  <si>
    <t>Отпайка к КТП -377</t>
  </si>
  <si>
    <t>Отпайка воздушной ЛЭП-10 кВ от РТП-09 ф. 04  к КТП-377 АТП п. 81 км</t>
  </si>
  <si>
    <t>КТП-377</t>
  </si>
  <si>
    <t>58.</t>
  </si>
  <si>
    <t>КТП-378</t>
  </si>
  <si>
    <t xml:space="preserve">от КТП-378 ВЛ №1 </t>
  </si>
  <si>
    <t>от КТП-378 ВЛ №2</t>
  </si>
  <si>
    <t>от КТП-378 ВЛ №3</t>
  </si>
  <si>
    <t>59.</t>
  </si>
  <si>
    <t>КТП-382</t>
  </si>
  <si>
    <t>от КТП-382 ВЛ №1</t>
  </si>
  <si>
    <t>СИП2а 3х50+1х70+1х16</t>
  </si>
  <si>
    <t>от КТП-382 ВЛ №2</t>
  </si>
  <si>
    <t>от КТП-382 ВЛ№3 ул. Заводская, пер. Комсомольский</t>
  </si>
  <si>
    <t>СИП-2-3х95+1х95+1х16</t>
  </si>
  <si>
    <t>60.</t>
  </si>
  <si>
    <t>МТП-279</t>
  </si>
  <si>
    <t>61.</t>
  </si>
  <si>
    <t>ТП-291</t>
  </si>
  <si>
    <t>От ТП-291 к КД Школа искусств Л3</t>
  </si>
  <si>
    <t>От ТП-291 к КД Школа искусств Л15</t>
  </si>
  <si>
    <t>62.</t>
  </si>
  <si>
    <t>СТП-289</t>
  </si>
  <si>
    <t>от СТП-289 ВЛ №1</t>
  </si>
  <si>
    <t>от СТП-289 ВЛ №2</t>
  </si>
  <si>
    <t>2015/2022</t>
  </si>
  <si>
    <t>СИП2а 3х95+1х95+СИП4  4х25, СИП2а 3х35+1х50</t>
  </si>
  <si>
    <t>от СТП-289 ВЛ №3</t>
  </si>
  <si>
    <t>63.</t>
  </si>
  <si>
    <t>СТП-385</t>
  </si>
  <si>
    <t>от СТП-385 ВЛ№1</t>
  </si>
  <si>
    <t>СИП2 3х50+1х70</t>
  </si>
  <si>
    <t>от СТП-385 ВЛ№2</t>
  </si>
  <si>
    <t>64.</t>
  </si>
  <si>
    <t>КТП-285</t>
  </si>
  <si>
    <t>65.</t>
  </si>
  <si>
    <t>МТП-286</t>
  </si>
  <si>
    <t>от МТП-286 ВЛ№1</t>
  </si>
  <si>
    <t>2016,2019,2020</t>
  </si>
  <si>
    <t>СИП-2-3х95+1х95+1х16 + СИП2  3х50+1х70+1х16(174м)</t>
  </si>
  <si>
    <t>от МТП-286 ВЛ№2 (гаражи)</t>
  </si>
  <si>
    <t>СИП-2-3х35+1х50</t>
  </si>
  <si>
    <t>от МТП-286 ВЛ№3 (гаражи)</t>
  </si>
  <si>
    <t xml:space="preserve">СИП-2-3х95+1х95+1х16 </t>
  </si>
  <si>
    <t>66.</t>
  </si>
  <si>
    <t>МТП-283</t>
  </si>
  <si>
    <t>от МТП-283 ВЛ№1</t>
  </si>
  <si>
    <t>от МТП-283 ВЛ№2</t>
  </si>
  <si>
    <t>67.</t>
  </si>
  <si>
    <t>МТП-282</t>
  </si>
  <si>
    <t>от МТП-282  ВЛ№1</t>
  </si>
  <si>
    <t>от МТП-282  ВЛ№2</t>
  </si>
  <si>
    <t>68.</t>
  </si>
  <si>
    <t>МТП-281</t>
  </si>
  <si>
    <t>от МТП-281 ВЛ№1</t>
  </si>
  <si>
    <t>от МТП-281 ВЛ№2</t>
  </si>
  <si>
    <t>69.</t>
  </si>
  <si>
    <t>МТП-278</t>
  </si>
  <si>
    <t>от МТП-278 ВЛ№1</t>
  </si>
  <si>
    <t>70.</t>
  </si>
  <si>
    <t>2х40</t>
  </si>
  <si>
    <t>71.</t>
  </si>
  <si>
    <t>СТП-386</t>
  </si>
  <si>
    <t>от МТП-386 ВЛ№1</t>
  </si>
  <si>
    <t>СИП-2-3х70+1х95+1х16</t>
  </si>
  <si>
    <t>72.</t>
  </si>
  <si>
    <t>КТП-383</t>
  </si>
  <si>
    <t>от КТП-383 ВЛ №1 Елгавская</t>
  </si>
  <si>
    <t>от КТП-383 ВЛ №2 Звездная</t>
  </si>
  <si>
    <t>от КТП-383 ВЛ №3 Ракетчиков</t>
  </si>
  <si>
    <t>73.</t>
  </si>
  <si>
    <t>КТП-384</t>
  </si>
  <si>
    <t>от КТП-384 ВЛ №1</t>
  </si>
  <si>
    <t>от КТП-384ВЛ №2</t>
  </si>
  <si>
    <t>от КТП-384 ВЛ №3</t>
  </si>
  <si>
    <t>74.</t>
  </si>
  <si>
    <t>МТП-287</t>
  </si>
  <si>
    <t>от МТП-287 ВЛ №1 пер. Интернатский в ст.ул. Интернатская</t>
  </si>
  <si>
    <t>СИП-2-3х35+1х50+1х16</t>
  </si>
  <si>
    <t>от МТП-287 ВЛ №2 ул. Труда</t>
  </si>
  <si>
    <t>от МТП-284 ВЛ №3 пер. Интернатский</t>
  </si>
  <si>
    <t>СИП-2-3х95+1х95+1х25</t>
  </si>
  <si>
    <t>75.</t>
  </si>
  <si>
    <t>76.</t>
  </si>
  <si>
    <t>МТП-280</t>
  </si>
  <si>
    <t>от КТП-280 ВЛ №1 (Тимонина)</t>
  </si>
  <si>
    <t>от КТП-280 ВЛ №2 (Григорьев)</t>
  </si>
  <si>
    <t>77.</t>
  </si>
  <si>
    <t>МТП-284</t>
  </si>
  <si>
    <t>1х40</t>
  </si>
  <si>
    <t>от КТП-284 ВЛ №1 (Склад)</t>
  </si>
  <si>
    <t>от КТП-284 ВЛ №2 (Хомко)</t>
  </si>
  <si>
    <t>78.</t>
  </si>
  <si>
    <t>МТП-274</t>
  </si>
  <si>
    <t>79.</t>
  </si>
  <si>
    <t>МТП-276</t>
  </si>
  <si>
    <t>80.</t>
  </si>
  <si>
    <t>КТП-273</t>
  </si>
  <si>
    <t>1х1000</t>
  </si>
  <si>
    <t>81.</t>
  </si>
  <si>
    <t>МТП-272</t>
  </si>
  <si>
    <t>82.</t>
  </si>
  <si>
    <t>КТП-270</t>
  </si>
  <si>
    <t>83.</t>
  </si>
  <si>
    <t>2х38</t>
  </si>
  <si>
    <t>84.</t>
  </si>
  <si>
    <t>МТП-268</t>
  </si>
  <si>
    <t>85.</t>
  </si>
  <si>
    <t>МТП-269</t>
  </si>
  <si>
    <t>86.</t>
  </si>
  <si>
    <t>МТП-376</t>
  </si>
  <si>
    <t>от МТП-376 ВЛ№1 пер. Лесной</t>
  </si>
  <si>
    <t>87.</t>
  </si>
  <si>
    <t>МТП-267</t>
  </si>
  <si>
    <t>от МТП-267 ВЛ№1 Статкевич</t>
  </si>
  <si>
    <t>88.</t>
  </si>
  <si>
    <t>Кабельная ЛЭП-10 кВ от ПС-189 ф. 01</t>
  </si>
  <si>
    <t>от ПС-189 к ТП-312</t>
  </si>
  <si>
    <t>АСБ 2л3х240</t>
  </si>
  <si>
    <t>от ТП-312 к РП-3</t>
  </si>
  <si>
    <t>от РП-3 к ТП-313</t>
  </si>
  <si>
    <t>89.</t>
  </si>
  <si>
    <t>Кабельная ЛЭП-10 кВ от ПС-189 ф. 06</t>
  </si>
  <si>
    <t>от ТП-310 к ТП-311</t>
  </si>
  <si>
    <t>от ТП-310 к ТП-330</t>
  </si>
  <si>
    <t>от ТП-310 к ТП-291</t>
  </si>
  <si>
    <t>АПвПу2г 3х95/50</t>
  </si>
  <si>
    <t>от ТП-291 к ТП-343</t>
  </si>
  <si>
    <t>от ТП-305 к ТП-309</t>
  </si>
  <si>
    <t>от ТП-309 к ТП-330</t>
  </si>
  <si>
    <t>от ТП-309 к ТП-336</t>
  </si>
  <si>
    <t>от ТП-316 к ТП-336</t>
  </si>
  <si>
    <t>от ТП-308 к ТП-316</t>
  </si>
  <si>
    <t>от ТП-336 к ТП-338</t>
  </si>
  <si>
    <t>от ТП-308 к ТП-315</t>
  </si>
  <si>
    <t xml:space="preserve">ААШВ 3х150 </t>
  </si>
  <si>
    <t>от ТП-315 к ТП-319</t>
  </si>
  <si>
    <t>от РП-2 к ТП-319</t>
  </si>
  <si>
    <t>АСБ2лШв 3х95</t>
  </si>
  <si>
    <t>от ТП-319 к ТП-329</t>
  </si>
  <si>
    <t>от ТП-319 к ТП-338</t>
  </si>
  <si>
    <t>от ТП-337 к РП-1</t>
  </si>
  <si>
    <t>АСБ2лШВ 3х120</t>
  </si>
  <si>
    <t>от ТП-300 к РП-1</t>
  </si>
  <si>
    <t>от РП-1 к ТП-305</t>
  </si>
  <si>
    <t>от РП-1 к ТП-304</t>
  </si>
  <si>
    <t>От ПС 189 к РП-1</t>
  </si>
  <si>
    <t>АСБ2лШВ 3х240</t>
  </si>
  <si>
    <t>90.</t>
  </si>
  <si>
    <t>Кабельная ЛЭП-10 кВ от ПС-189 ф. 08</t>
  </si>
  <si>
    <t>от ТП-302 к ВР-82</t>
  </si>
  <si>
    <t>от ТП-331 к ВР-81</t>
  </si>
  <si>
    <t>от ТП-302 к ТП-317</t>
  </si>
  <si>
    <t>от ТП-317 к ТП-337</t>
  </si>
  <si>
    <t>от ТП-317 к ТП-335</t>
  </si>
  <si>
    <t>от ТП-311 к ТП-331</t>
  </si>
  <si>
    <t>от ТП-311 к ТП-335</t>
  </si>
  <si>
    <t>91.</t>
  </si>
  <si>
    <t>Кабельная ЛЭП-10 кВ от ПС-189 ф. 13</t>
  </si>
  <si>
    <t>от ПС-189 к РП-2</t>
  </si>
  <si>
    <t>92.</t>
  </si>
  <si>
    <t>Кабельная ЛЭП-10 кВ от ПС-189 ф. 15</t>
  </si>
  <si>
    <t>от ТП-312 к ТП-332</t>
  </si>
  <si>
    <t>93.</t>
  </si>
  <si>
    <t>Кабельная ЛЭП-10 кВ от ПС-189 ф. 19</t>
  </si>
  <si>
    <t>от ПС-189 к ТП-РП-2</t>
  </si>
  <si>
    <t>от РП-2 к ТП-327</t>
  </si>
  <si>
    <t>АСБ 3х120+АСБ2лШВ 3х120 (349 м)</t>
  </si>
  <si>
    <t>от ТП-322 к РП-2</t>
  </si>
  <si>
    <t>АСБ 3х120+АСБ2лШВ 3х120 (344 м)</t>
  </si>
  <si>
    <t>от ТП-322 к ТП-339</t>
  </si>
  <si>
    <t>от ТП-327 к РП-2</t>
  </si>
  <si>
    <t>ААШВ 3х120 до муфты после АСБ 3х120</t>
  </si>
  <si>
    <t>от ТП-343 к РП-2</t>
  </si>
  <si>
    <t>1993/2016</t>
  </si>
  <si>
    <t>АСБ 3х95+АСБ2лШв-10-3х120 (63м)</t>
  </si>
  <si>
    <t>ТП-329 к РП-2</t>
  </si>
  <si>
    <t>1989/2016</t>
  </si>
  <si>
    <t>АСБ 3х95+АСБ2лШв-10-3х120 (38м)</t>
  </si>
  <si>
    <t>АСБ 3х95+АСБ2лШв-10-3х120 (52м)</t>
  </si>
  <si>
    <t>от ТП-322 к ТП-291</t>
  </si>
  <si>
    <t>94.</t>
  </si>
  <si>
    <t>от ТП-303 к ТП-328</t>
  </si>
  <si>
    <t>АПвПу2г 3х120/50</t>
  </si>
  <si>
    <t>от ПС-189 к ТП-303</t>
  </si>
  <si>
    <t>3хАПвПу2г 1х120/50</t>
  </si>
  <si>
    <t>от РП-1 к ТП-328</t>
  </si>
  <si>
    <t>от ТП-300 к ТП-305 каб.№1</t>
  </si>
  <si>
    <t>от ТП-300 к ТП-305 каб.№2</t>
  </si>
  <si>
    <t>от ТП-305 к ТП-307</t>
  </si>
  <si>
    <t>от ТП-305 к ТП-330</t>
  </si>
  <si>
    <t>от ТП-307 к ТП-308</t>
  </si>
  <si>
    <t>95.</t>
  </si>
  <si>
    <t>Кабельная ЛЭП-10 кВ от ПС-189 ф. 22</t>
  </si>
  <si>
    <t>от ПС-189 к ТП ККЗ</t>
  </si>
  <si>
    <t>вставки АСБ 3х120(АСБ 3х185)</t>
  </si>
  <si>
    <t>96.</t>
  </si>
  <si>
    <t>Кабельная ЛЭП-10 кВ от ПС-189 ф. 23</t>
  </si>
  <si>
    <t>от ПС-189 к ТП 332</t>
  </si>
  <si>
    <t>97.</t>
  </si>
  <si>
    <t>Кабельная ЛЭП-10 кВ от ПС-189 ф. 25</t>
  </si>
  <si>
    <t>98.</t>
  </si>
  <si>
    <t>99.</t>
  </si>
  <si>
    <t>от ПС-189 к ТП-347 ф.04</t>
  </si>
  <si>
    <t>Воздушная ЛЭП-10 кВ от ПС-189 ф. 04</t>
  </si>
  <si>
    <t>СИП 3х70</t>
  </si>
  <si>
    <t>от оп.№23 до оп.№234/1 (ТП-272)</t>
  </si>
  <si>
    <t>СИП3 1х50</t>
  </si>
  <si>
    <t>от оп.№14/2 до КТП-285</t>
  </si>
  <si>
    <t>от ТП-347 до МТП-278</t>
  </si>
  <si>
    <t xml:space="preserve">от оп. Ф.189-04 к ТП-313,ТП-ККЗ </t>
  </si>
  <si>
    <t>Кабельная</t>
  </si>
  <si>
    <t>АСБ2л -10-3х95</t>
  </si>
  <si>
    <t>от ТП-347 к ТП-296</t>
  </si>
  <si>
    <t>АСБ2л -3х120</t>
  </si>
  <si>
    <t>от ТП-296 к ТП-329</t>
  </si>
  <si>
    <t>от оп.№23 до оп.№23/1</t>
  </si>
  <si>
    <t>100.</t>
  </si>
  <si>
    <t>от ПС-189 к ТП-339 ф.05</t>
  </si>
  <si>
    <t>Воздушная ЛЭП-10 кВ от ПС-189 ф. 05</t>
  </si>
  <si>
    <t>от ТП-339 к ТП-359</t>
  </si>
  <si>
    <t>2007</t>
  </si>
  <si>
    <t>от ТП-339 к КТП-348</t>
  </si>
  <si>
    <t>SAX 70</t>
  </si>
  <si>
    <t>от ТП-339 к ТП-322</t>
  </si>
  <si>
    <t>101.</t>
  </si>
  <si>
    <t>от ПС-189 к ТП-323</t>
  </si>
  <si>
    <t>Воздушная ЛЭП-10 кВ от ПС-189 ф. 06</t>
  </si>
  <si>
    <t>от ТП-323 к ТП-343</t>
  </si>
  <si>
    <t>102.</t>
  </si>
  <si>
    <t>от ПС-189 к ТП-301 ф.08</t>
  </si>
  <si>
    <t>Воздушная ЛЭП-10 кВ от ПС-189 ф. 08</t>
  </si>
  <si>
    <t>от ТП-301 к ТП-302, 331</t>
  </si>
  <si>
    <t>103.</t>
  </si>
  <si>
    <t>от ПС-189 к ТП-321 ф.07</t>
  </si>
  <si>
    <t>Воздушная ЛЭП-10 кВ от ПС-189 ф. 07</t>
  </si>
  <si>
    <t>1978</t>
  </si>
  <si>
    <t>от ТП-321 к ТП-325</t>
  </si>
  <si>
    <t>СИП-3-1х70</t>
  </si>
  <si>
    <t>от ТП-325 к ТП-326</t>
  </si>
  <si>
    <t>от ТП-325 к ТП-354</t>
  </si>
  <si>
    <t>от опоры №16 к ТП-287</t>
  </si>
  <si>
    <t>104.</t>
  </si>
  <si>
    <t>от ПС-189 к ТП-318</t>
  </si>
  <si>
    <t>Воздушная ЛЭП-10 кВ от ПС-189 ф. 09</t>
  </si>
  <si>
    <t>от ТП-318 к ТП-347,8176</t>
  </si>
  <si>
    <t>от оп.№15 до соед.муфты КЛ 10 кВ на ТП-327</t>
  </si>
  <si>
    <t>от оп.№94 до МТП-282,283</t>
  </si>
  <si>
    <t>от оп.№94 до МТП-281</t>
  </si>
  <si>
    <t>от ТП-318 к ТП-334</t>
  </si>
  <si>
    <t>Отпайка к КТП -352</t>
  </si>
  <si>
    <t>Отпайка воздушной ЛЭП-10 кВ от РТП-189 ф. 09  к КТП-352 ДРСУ</t>
  </si>
  <si>
    <t>Воздушная ЛЭП-10 кВ от ТП-354 к ТП-303</t>
  </si>
  <si>
    <t>SAX-70</t>
  </si>
  <si>
    <t>КЛ</t>
  </si>
  <si>
    <t>КЛ-10 кВ от ТП-328 к ТП-347 ф.189-09</t>
  </si>
  <si>
    <t>105.</t>
  </si>
  <si>
    <t>от РТП-9 к ТП-8119, КТП-8132,КТП-8170, ТП-8115</t>
  </si>
  <si>
    <t>Воздушная ЛЭП-10 кВ от РТП-09 ф. 02</t>
  </si>
  <si>
    <t>СИП3 1х70</t>
  </si>
  <si>
    <t>от оп.№2 ф.9-02 к ТП-384</t>
  </si>
  <si>
    <t>СИП3 1х70+АСБ2л 3х95(49 м)</t>
  </si>
  <si>
    <t>106.</t>
  </si>
  <si>
    <t>от РТП-9 к ТП-379 (Н+Н)</t>
  </si>
  <si>
    <t>Воздушная ЛЭП-10 кВ от РТП-09 ф. 03</t>
  </si>
  <si>
    <t>107.</t>
  </si>
  <si>
    <t>от РТП-9 к ТП-370</t>
  </si>
  <si>
    <t>Воздушная ЛЭП-10 кВ от РТП-09 ф. 05</t>
  </si>
  <si>
    <t>108.</t>
  </si>
  <si>
    <t>от РТП-9 к ТП-369</t>
  </si>
  <si>
    <t>Воздушная ЛЭП-10 кВ от РТП-09 ф. 08</t>
  </si>
  <si>
    <t>от ТП-369 к ТП-361, КТП-373</t>
  </si>
  <si>
    <t>от ТП-361 к ТП-367</t>
  </si>
  <si>
    <t>от ТП-362 к ТП-367, КТП-370</t>
  </si>
  <si>
    <t>от КТП-367 к КТП-365,КТП-375</t>
  </si>
  <si>
    <t>от опоры № 24 к     КТП-382</t>
  </si>
  <si>
    <t>от опоры № 23 к     КТП-380</t>
  </si>
  <si>
    <t>от ТП-347 ВЛ №13</t>
  </si>
  <si>
    <t>СИП 2  3х35+1х50+1х16</t>
  </si>
  <si>
    <t>от ТП-354 ВЛ №9 пер. Строителей</t>
  </si>
  <si>
    <t>от СТП-289 ВЛ №4</t>
  </si>
  <si>
    <t>от СТП-289 ВЛ №5</t>
  </si>
  <si>
    <t>от МТП-286 ВЛ №4</t>
  </si>
  <si>
    <t>СТП-388</t>
  </si>
  <si>
    <t>от КТП-388 КЛ№1 СОШ</t>
  </si>
  <si>
    <t>АПвБбШп-1 4х120</t>
  </si>
  <si>
    <t>от ВЛЗ-10 кВ до ТП-288</t>
  </si>
  <si>
    <t>АПвПу2г 3х120/25-10</t>
  </si>
  <si>
    <t>от КТП-341 ВЛ№4 Березин</t>
  </si>
  <si>
    <t>от КТП-341 ВЛ№5 Колосов</t>
  </si>
  <si>
    <t>№ объекта</t>
  </si>
  <si>
    <t>Наименование источника питания (фидера)</t>
  </si>
  <si>
    <t>Состав объектов</t>
  </si>
  <si>
    <t>ВЛ 1-20 кВ</t>
  </si>
  <si>
    <t>ТП, РП, СП.</t>
  </si>
  <si>
    <t>Наименование объектов</t>
  </si>
  <si>
    <t>КЛ 0,4 кВ</t>
  </si>
  <si>
    <t>КЛ 6-10 кВ</t>
  </si>
  <si>
    <t>Диспетчерское наименование</t>
  </si>
  <si>
    <t>протяженность</t>
  </si>
  <si>
    <t>Марка, сечение провода</t>
  </si>
  <si>
    <t>Кол-во опор</t>
  </si>
  <si>
    <t>Кол-во транс-ров, мощность,кВА</t>
  </si>
  <si>
    <t>От ТП №</t>
  </si>
  <si>
    <t>ж/б и на ж/б пр.</t>
  </si>
  <si>
    <t>Деревянные без пасынков</t>
  </si>
  <si>
    <t>4</t>
  </si>
  <si>
    <t>5</t>
  </si>
  <si>
    <t>6</t>
  </si>
  <si>
    <t>7</t>
  </si>
  <si>
    <t>8</t>
  </si>
  <si>
    <t>9</t>
  </si>
  <si>
    <t>10</t>
  </si>
  <si>
    <t>13</t>
  </si>
  <si>
    <t>29</t>
  </si>
  <si>
    <t>31</t>
  </si>
  <si>
    <t>1</t>
  </si>
  <si>
    <t>14-03</t>
  </si>
  <si>
    <r>
      <rPr>
        <b/>
        <u/>
        <sz val="16"/>
        <rFont val="Times New Roman"/>
        <family val="1"/>
        <charset val="204"/>
      </rPr>
      <t>ЦРП-3</t>
    </r>
    <r>
      <rPr>
        <sz val="16"/>
        <rFont val="Times New Roman"/>
        <family val="1"/>
        <charset val="204"/>
      </rPr>
      <t xml:space="preserve">  1 сек.</t>
    </r>
  </si>
  <si>
    <t>Т1 400</t>
  </si>
  <si>
    <t>КЛ ЦРП3 - КР224 д.32б Ленина</t>
  </si>
  <si>
    <t>ААБ 3х95+1х50</t>
  </si>
  <si>
    <t>КЛ-6 кВ РТП14-ЦРП3 1 секция</t>
  </si>
  <si>
    <t>ААБлу-10 3х150</t>
  </si>
  <si>
    <t>2</t>
  </si>
  <si>
    <t>КЛ -КР228 д.32в Ленина</t>
  </si>
  <si>
    <t>АСБ 3х150+1х95</t>
  </si>
  <si>
    <t>АСБу-6 3х185</t>
  </si>
  <si>
    <t>3</t>
  </si>
  <si>
    <t>КЛ -КР229 д.32г Ленина</t>
  </si>
  <si>
    <t>ААШВу 3х95+1х35</t>
  </si>
  <si>
    <t>КЛ - КР226 д.9б Ш.Славы</t>
  </si>
  <si>
    <t>АСБ 3х185+1х70</t>
  </si>
  <si>
    <t>КЛ - КР230  д.32а Ленина АТС</t>
  </si>
  <si>
    <t xml:space="preserve">АСБ 3х120+1х35    </t>
  </si>
  <si>
    <t>КЛ КР228 д.32в Ленина-КР235 д/с 22</t>
  </si>
  <si>
    <t>АВБбШВ 3х120+1х35</t>
  </si>
  <si>
    <t>КЛ  КР225 - КР226 д.9б Ш. Славы</t>
  </si>
  <si>
    <t>ВЛ д.32г-автостоянка пр.Молодежный</t>
  </si>
  <si>
    <t>СИП 4х16+1х25    L=0,2 км</t>
  </si>
  <si>
    <r>
      <rPr>
        <b/>
        <u/>
        <sz val="16"/>
        <rFont val="Times New Roman"/>
        <family val="1"/>
        <charset val="204"/>
      </rPr>
      <t>ТП-135</t>
    </r>
    <r>
      <rPr>
        <b/>
        <sz val="16"/>
        <rFont val="Times New Roman"/>
        <family val="1"/>
        <charset val="204"/>
      </rPr>
      <t xml:space="preserve">                         </t>
    </r>
    <r>
      <rPr>
        <sz val="16"/>
        <rFont val="Times New Roman"/>
        <family val="1"/>
        <charset val="204"/>
      </rPr>
      <t xml:space="preserve"> (БКТП)</t>
    </r>
  </si>
  <si>
    <t>Т1 1000      Т2 1000</t>
  </si>
  <si>
    <t>КЛ-6 кВ ЦРП3 1сек.- ТП 135 (2БКТП-135)</t>
  </si>
  <si>
    <t>АСБ2л-6 3х120</t>
  </si>
  <si>
    <t>ТП-105</t>
  </si>
  <si>
    <t>КЛ ТП 105 - КР232 д.34б Ленина</t>
  </si>
  <si>
    <t>АСБу 3х95+1х35</t>
  </si>
  <si>
    <t>КЛ-6кВ ЦРП 3  1с. - ТП 105 IIс.</t>
  </si>
  <si>
    <t>АСБу-6  3х95</t>
  </si>
  <si>
    <t>11</t>
  </si>
  <si>
    <t>Т2 400</t>
  </si>
  <si>
    <t>КЛ -КР231 д.34а Ленина</t>
  </si>
  <si>
    <t>АСБу 3х95+1х50      2х0,1</t>
  </si>
  <si>
    <t>КЛ-6кВ  ТП105 Ic. - ТП 107 2с.</t>
  </si>
  <si>
    <t>АСБу-10 3х120</t>
  </si>
  <si>
    <t>12</t>
  </si>
  <si>
    <t>КЛ -КР234 д.17 Молод.</t>
  </si>
  <si>
    <t>АСБ 3х95+1х50;      2х0,053</t>
  </si>
  <si>
    <t>КЛ -КР233д.15 .Молод.</t>
  </si>
  <si>
    <t>14</t>
  </si>
  <si>
    <t>КЛ КР231 д.34а Ленина-КР233 д.15 пр.Молод.</t>
  </si>
  <si>
    <t>15</t>
  </si>
  <si>
    <t>КЛ - КР 236 д.13 пр.Молодежный</t>
  </si>
  <si>
    <t>АПБШВ 3х120+1х35;  2х0,175</t>
  </si>
  <si>
    <t>16</t>
  </si>
  <si>
    <t>КЛ -КР235 д/с №22</t>
  </si>
  <si>
    <t>АВБбШВ 3х120+1х35;  2х0,180</t>
  </si>
  <si>
    <t>17</t>
  </si>
  <si>
    <t>КЛ КР231 д.34а - КР232 д.34б Ленина</t>
  </si>
  <si>
    <t>18</t>
  </si>
  <si>
    <t>КЛ КР231 д.34а - КР229 д.32г Ленина</t>
  </si>
  <si>
    <t>19</t>
  </si>
  <si>
    <t>КЛ КР236 д.13 -ВРУ ПНС пр.Молодежный</t>
  </si>
  <si>
    <t>АПБбШВ 3х120+1х35</t>
  </si>
  <si>
    <t>20</t>
  </si>
  <si>
    <t>Л1 ВЛИ-0,4 кВ от ТП-105 до участка пр.Молодежный</t>
  </si>
  <si>
    <t>СИП-2 3х95+1х95</t>
  </si>
  <si>
    <t>21</t>
  </si>
  <si>
    <t>Л2 ВЛИ-0,4кВ  от ТП105 до  до участка  пр. Молодежный, 12</t>
  </si>
  <si>
    <t>СИП-2 3х120+1х95</t>
  </si>
  <si>
    <t>совместная подвеска по оп. 1-9 Л1</t>
  </si>
  <si>
    <t>22</t>
  </si>
  <si>
    <t>Л3 ВЛИ-0,4кВ от ТП-105 до вышки связи ул. Ленина</t>
  </si>
  <si>
    <t>СИП-2 3х50+1х50</t>
  </si>
  <si>
    <t>23</t>
  </si>
  <si>
    <t>ТП-103</t>
  </si>
  <si>
    <t>2КЛ ТП103 - КР214 д.30 Ленина</t>
  </si>
  <si>
    <t>ААБ 3х185+1х50         2х0,065</t>
  </si>
  <si>
    <t>КЛ-6кВ ТП 105 Iс.-ТП103 Ic.</t>
  </si>
  <si>
    <t>АСБу-6 3х95</t>
  </si>
  <si>
    <t>24</t>
  </si>
  <si>
    <t>КЛ -КР215 д.30 Ленина</t>
  </si>
  <si>
    <t>ААБ 3х185+1х50</t>
  </si>
  <si>
    <t>КЛ-6кВ ТП 103 2с.-ТП98 1c.</t>
  </si>
  <si>
    <t>МСМК-6 3х150</t>
  </si>
  <si>
    <t>25</t>
  </si>
  <si>
    <t>2КЛ -КР216 д.30 Ленина</t>
  </si>
  <si>
    <t>ААБ 3х185+1х50         2х0,08</t>
  </si>
  <si>
    <t>26</t>
  </si>
  <si>
    <t>КЛ -КР218 д.5 Ш.Славы</t>
  </si>
  <si>
    <t>АПВГ 3х70+1х35        2х0,15</t>
  </si>
  <si>
    <t>27</t>
  </si>
  <si>
    <t>КЛ -КР217 д.30Б Ленина</t>
  </si>
  <si>
    <t>МСМК 3х120</t>
  </si>
  <si>
    <t>28</t>
  </si>
  <si>
    <t>КЛ -КР219 д.30а Ленина</t>
  </si>
  <si>
    <t>СБГ 3х150+1х50</t>
  </si>
  <si>
    <t>КЛ КР219 д.30а - КР217 д.30б Ленина</t>
  </si>
  <si>
    <t>30</t>
  </si>
  <si>
    <t>КЛ -КР220 д.3 Ш. Славы</t>
  </si>
  <si>
    <t>МСМК 3х95</t>
  </si>
  <si>
    <t>КЛ д.3-д.5 Ш.Славы</t>
  </si>
  <si>
    <t>32</t>
  </si>
  <si>
    <t>КЛ КР214 - КР215 д.30 Ленина</t>
  </si>
  <si>
    <t>ВВБ 3х150+1х50</t>
  </si>
  <si>
    <t>33</t>
  </si>
  <si>
    <t>КЛ КР214 - КР216  д.30 Ленина</t>
  </si>
  <si>
    <t>34</t>
  </si>
  <si>
    <t>КЛ КР220 д.3 - КР221 д.7 Ш.Славы</t>
  </si>
  <si>
    <t>ВБбШВ 3х95+1х35</t>
  </si>
  <si>
    <t>35</t>
  </si>
  <si>
    <t>КЛ КР217 д.30б - КР224 д.32б Ленина</t>
  </si>
  <si>
    <t>АВВГ 3х150+1х95       0,105 км</t>
  </si>
  <si>
    <t>36</t>
  </si>
  <si>
    <t>ТП-107</t>
  </si>
  <si>
    <t>КЛ ТП107-КР238 д.11 пр.Молодежный</t>
  </si>
  <si>
    <t>ВВБбШВ 3х150+1х50</t>
  </si>
  <si>
    <t>КЛ-6кВ ЦРП 3 1с. -ТП 107 Iс.</t>
  </si>
  <si>
    <t>ААБл-10 3х150</t>
  </si>
  <si>
    <t>37</t>
  </si>
  <si>
    <t>КЛ -КР227 д.9б Ш.Славы</t>
  </si>
  <si>
    <t>АСБу 3х185+1х95</t>
  </si>
  <si>
    <t>38</t>
  </si>
  <si>
    <t>КЛ -КР225 д.9б Ш.Славы</t>
  </si>
  <si>
    <t>39</t>
  </si>
  <si>
    <t>КЛ -КР226 д.9б Ш.Славы</t>
  </si>
  <si>
    <t>40</t>
  </si>
  <si>
    <t>КЛ КР227-КР2225 д.9б Ш.Славы</t>
  </si>
  <si>
    <t>41</t>
  </si>
  <si>
    <t>КЛ КР237- КР238 д.11 пр.Молодежный</t>
  </si>
  <si>
    <t>42</t>
  </si>
  <si>
    <t>КЛ КР237д11 - КР236 д.13 пр.Молодежный</t>
  </si>
  <si>
    <t>АСБу 3х150+1х50</t>
  </si>
  <si>
    <t>43</t>
  </si>
  <si>
    <t>КЛ -КР315 д.11а пр.Молодежный</t>
  </si>
  <si>
    <t>АСБу 3х95+1х50</t>
  </si>
  <si>
    <t>44</t>
  </si>
  <si>
    <t>45</t>
  </si>
  <si>
    <t>КЛ КР316 ПНС - КР315 д.11а пр.Молодежный</t>
  </si>
  <si>
    <t>46</t>
  </si>
  <si>
    <t>2КЛ КР315 - ВРУд.11а пр.Молодежный</t>
  </si>
  <si>
    <t>АВВГ 4х50    2 х 0,04</t>
  </si>
  <si>
    <t>47</t>
  </si>
  <si>
    <t>ТП-106</t>
  </si>
  <si>
    <t>КЛ ТП106-КР240 шк.6</t>
  </si>
  <si>
    <t>АСБу 3х185+1х95;   2х0,16</t>
  </si>
  <si>
    <t>КЛ-6кВ ТП 107 Iс.-ТП106 Ic.</t>
  </si>
  <si>
    <t>48</t>
  </si>
  <si>
    <t>КЛ  -КР239 школа №6</t>
  </si>
  <si>
    <t>АСБу 3х185+1х95;  2х0,08</t>
  </si>
  <si>
    <t>49</t>
  </si>
  <si>
    <t>2КЛ - КР316 ПНС</t>
  </si>
  <si>
    <t>АСБу 3х185+1х95; 2х0,02</t>
  </si>
  <si>
    <t>50</t>
  </si>
  <si>
    <t>ТП-108</t>
  </si>
  <si>
    <t>2КЛ - КР241 д.7 Молод.</t>
  </si>
  <si>
    <t>ААБу 3х120           2х0,12</t>
  </si>
  <si>
    <t>КЛ-6 кВ ТП 106 1с.-ТП 108 1 с.</t>
  </si>
  <si>
    <t>ААБЛу-6 3х95</t>
  </si>
  <si>
    <t>51</t>
  </si>
  <si>
    <t xml:space="preserve">КЛ - КР247 д.5а пр.Молодежный </t>
  </si>
  <si>
    <t>АСБ 3х185+1х95</t>
  </si>
  <si>
    <t>52</t>
  </si>
  <si>
    <t>КЛ - КР246 д.7а пр.Молодежный</t>
  </si>
  <si>
    <t>53</t>
  </si>
  <si>
    <t>КЛ -КР319 ЛНС 4мкр.   пр. Молодежный каб.1</t>
  </si>
  <si>
    <t>АВБбШВ 4х120</t>
  </si>
  <si>
    <t>54</t>
  </si>
  <si>
    <t>КЛ -КР319 ЛНС 4мкр.   пр. Молодежный каб.2</t>
  </si>
  <si>
    <t>55</t>
  </si>
  <si>
    <t>КЛ КР246 д.7а - КР249 КНС у д.7а  пр.Молод.</t>
  </si>
  <si>
    <t>56</t>
  </si>
  <si>
    <t>КЛ КР241 - КР242  д.7 пр. Молодежный</t>
  </si>
  <si>
    <t>ААБу 3х120</t>
  </si>
  <si>
    <t>57</t>
  </si>
  <si>
    <t>КЛ КР241 д.7 - КР243 д.5 Молодежный</t>
  </si>
  <si>
    <t>58</t>
  </si>
  <si>
    <t>КЛ КР242 д.7- КР245 д.5 Молодежный</t>
  </si>
  <si>
    <t>59</t>
  </si>
  <si>
    <t>2 КЛ КР245 - КР244 д.5 пр.Молодежный</t>
  </si>
  <si>
    <t>АПВБ 4х50     2х0,072</t>
  </si>
  <si>
    <t>60</t>
  </si>
  <si>
    <t>КЛ КР243 - КР244  д.5 Молодежный</t>
  </si>
  <si>
    <t>61</t>
  </si>
  <si>
    <t>ВЛИ-0,4кВ  ТП108-автостоянка пр.Молодежный</t>
  </si>
  <si>
    <t>СИП-2А</t>
  </si>
  <si>
    <t>62</t>
  </si>
  <si>
    <t>ТП-109</t>
  </si>
  <si>
    <t>Л1: ВЛИ до опоры ВЛ у д.29 ул.Полевая</t>
  </si>
  <si>
    <t>СИП-2А 3х50+1х70+1х16</t>
  </si>
  <si>
    <t>КЛ-6кВ ТП 108 Iс.-ТП 109 Iс.</t>
  </si>
  <si>
    <t>АСБ-10 3х150</t>
  </si>
  <si>
    <t>63</t>
  </si>
  <si>
    <t>Т2 250</t>
  </si>
  <si>
    <t xml:space="preserve">Л2: ВЛИ ул.Полевая </t>
  </si>
  <si>
    <t>КЛ-6кВ ТП 108  2с.-ТП 109  2с.</t>
  </si>
  <si>
    <t>64</t>
  </si>
  <si>
    <t>ВЛИ-0,4 кВ от сущ. оп.№9 В от ТП-109 ул. Привокзальная</t>
  </si>
  <si>
    <t>СИП-2 3х35+1х50+1х16</t>
  </si>
  <si>
    <t>ТП109-КР247 д.5а пр.Молод</t>
  </si>
  <si>
    <t>ААБЛ 3х120</t>
  </si>
  <si>
    <t>КЛ-6кВ ТП 109 Iс.-ТП 111 IIс.</t>
  </si>
  <si>
    <t>АСКЛ-10 3х240</t>
  </si>
  <si>
    <t>65</t>
  </si>
  <si>
    <t xml:space="preserve"> </t>
  </si>
  <si>
    <t>ВЛИ-0,4кВ от сущ.  оп.№1  о т ТП-109 ул. Парковая</t>
  </si>
  <si>
    <t>СИП-2 3х70+1х70</t>
  </si>
  <si>
    <t>АВБВ 3х95+1х35</t>
  </si>
  <si>
    <t>66</t>
  </si>
  <si>
    <t>КЛ -КР248 д.5б Молодежн.</t>
  </si>
  <si>
    <t>67</t>
  </si>
  <si>
    <t>КЛ -КР249 КНС Молод.</t>
  </si>
  <si>
    <t>АСБ 3х95+1х35ж      2х0,22</t>
  </si>
  <si>
    <t>68</t>
  </si>
  <si>
    <t>КЛ КР248 д.5б - КР249 КНС у д.7а пр.Молод</t>
  </si>
  <si>
    <t>14-04</t>
  </si>
  <si>
    <t>КЛ-6 кВ РТП14-оп.ВЛ с ЛР 136</t>
  </si>
  <si>
    <t>АСБ-10 3х240</t>
  </si>
  <si>
    <t>ВЛЗ-6 кВ оп.ВЛ с ЛР 4136 - ЦРП1 2с.</t>
  </si>
  <si>
    <t>1982 Рек.   2018</t>
  </si>
  <si>
    <t>СИП-3  3(1х95) в т.ч. Рек-3,808км; сущ.-0,152км</t>
  </si>
  <si>
    <r>
      <rPr>
        <b/>
        <u/>
        <sz val="16"/>
        <rFont val="Times New Roman"/>
        <family val="1"/>
        <charset val="204"/>
      </rPr>
      <t>ЦРП-1</t>
    </r>
    <r>
      <rPr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 сек.  Водозабор</t>
    </r>
  </si>
  <si>
    <t>КЛ-6 кВ ЦРП1-ТП-137 2с. 1-го подъема</t>
  </si>
  <si>
    <t xml:space="preserve">АСБ-6 3х50; </t>
  </si>
  <si>
    <t>КЛ-6 кВ ЦРП1-ТП-138 2с. 2-го подъема</t>
  </si>
  <si>
    <t xml:space="preserve">АСБ-6 3х95; </t>
  </si>
  <si>
    <t>КЛ-6 кВ ЦРП1-ТП-139 2с. реаг.корп.</t>
  </si>
  <si>
    <t>14-05</t>
  </si>
  <si>
    <t>КЛ-6 кВ РТП14-оп. ВЛ с ЛР 364</t>
  </si>
  <si>
    <t>2015 (Рек)</t>
  </si>
  <si>
    <t>АСБ2л-10 3х240</t>
  </si>
  <si>
    <t>ВЛ-6 кВ оп. ВЛ с ЛР365-ТП38</t>
  </si>
  <si>
    <r>
      <rPr>
        <b/>
        <u/>
        <sz val="16"/>
        <rFont val="Times New Roman"/>
        <family val="1"/>
        <charset val="204"/>
      </rPr>
      <t>ТП-38</t>
    </r>
    <r>
      <rPr>
        <sz val="16"/>
        <rFont val="Times New Roman"/>
        <family val="1"/>
        <charset val="204"/>
      </rPr>
      <t xml:space="preserve"> (КТПн)</t>
    </r>
    <r>
      <rPr>
        <sz val="10"/>
        <rFont val="Times New Roman"/>
        <family val="1"/>
        <charset val="204"/>
      </rPr>
      <t xml:space="preserve">         </t>
    </r>
  </si>
  <si>
    <t>ВЛИ-0,4кВ от ТП-38 до базовой станции сотовой связи "МТС" ул. Полевая,50</t>
  </si>
  <si>
    <t>СИП-2А 3х16+1х25</t>
  </si>
  <si>
    <r>
      <rPr>
        <b/>
        <u/>
        <sz val="16"/>
        <rFont val="Times New Roman"/>
        <family val="1"/>
        <charset val="204"/>
      </rPr>
      <t>ТП-95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(КТПн)</t>
    </r>
    <r>
      <rPr>
        <sz val="10"/>
        <rFont val="Times New Roman"/>
        <family val="1"/>
        <charset val="204"/>
      </rPr>
      <t xml:space="preserve">     </t>
    </r>
    <r>
      <rPr>
        <b/>
        <sz val="1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 xml:space="preserve">                             КАС Восток</t>
    </r>
  </si>
  <si>
    <t>КЛ-6 кВ оп. ВЛ с ЛР 31-ТП95</t>
  </si>
  <si>
    <t>СБ-6 3х25; L=0,62 км</t>
  </si>
  <si>
    <t>ЛЭП-6 кВ оп.ВЛ фид.14-05 -ТП36</t>
  </si>
  <si>
    <t>А-35; L=0,32км</t>
  </si>
  <si>
    <t xml:space="preserve">ТП-36  </t>
  </si>
  <si>
    <t>ВЛ-6 кВ от РТП-14  (фид.14-05)  оп. ВЛ с ЛР 364-оп. №18</t>
  </si>
  <si>
    <t>СИП-3 1х120</t>
  </si>
  <si>
    <r>
      <rPr>
        <b/>
        <u/>
        <sz val="16"/>
        <rFont val="Times New Roman"/>
        <family val="1"/>
        <charset val="204"/>
      </rPr>
      <t>ТП-28</t>
    </r>
    <r>
      <rPr>
        <sz val="16"/>
        <rFont val="Times New Roman"/>
        <family val="1"/>
        <charset val="204"/>
      </rPr>
      <t xml:space="preserve"> (КТПн)                            </t>
    </r>
  </si>
  <si>
    <r>
      <t xml:space="preserve">ВЛ -гаражи, к-т благоустройства, КНС                      </t>
    </r>
    <r>
      <rPr>
        <b/>
        <sz val="10"/>
        <rFont val="Times New Roman"/>
        <family val="1"/>
        <charset val="204"/>
      </rPr>
      <t>L общ=1,22 км</t>
    </r>
  </si>
  <si>
    <t>СИП-2  3х50+1х70+1х25=0,383км; СИП-4 4х16=0,133км; СИП-4 2х16=0,018км</t>
  </si>
  <si>
    <t xml:space="preserve">ВЛЗ-6 кВ( фид.14-05) от оп.№18 до  ТП-3 (оп. с ЛР 311) </t>
  </si>
  <si>
    <t>2015 Строит</t>
  </si>
  <si>
    <t>СИП-3 1х120 = 2,199км, СИП-3 1х50=0,124км</t>
  </si>
  <si>
    <t>СИП-2 3х16+1х25=0,136 км</t>
  </si>
  <si>
    <t>ВЛЗ-6 кВ (фид.14-05) от ТП3 (оп.с ЛР311) до оп. с ЛР 208</t>
  </si>
  <si>
    <t>СИП-3 1х95</t>
  </si>
  <si>
    <t xml:space="preserve">СИП 1 3х70+1х95=0,55 км  </t>
  </si>
  <si>
    <t>ВЛЗ-6кВ от оп.№47 ВЛ-6кВ фид.14-05 до ТП-4203 на ул.Свободы</t>
  </si>
  <si>
    <r>
      <rPr>
        <b/>
        <u/>
        <sz val="16"/>
        <rFont val="Times New Roman"/>
        <family val="1"/>
        <charset val="204"/>
      </rPr>
      <t>ТП-4203</t>
    </r>
    <r>
      <rPr>
        <sz val="16"/>
        <rFont val="Times New Roman"/>
        <family val="1"/>
        <charset val="204"/>
      </rPr>
      <t xml:space="preserve"> (КТП)</t>
    </r>
  </si>
  <si>
    <r>
      <rPr>
        <b/>
        <u/>
        <sz val="16"/>
        <rFont val="Times New Roman"/>
        <family val="1"/>
        <charset val="204"/>
      </rPr>
      <t>ТП-25</t>
    </r>
    <r>
      <rPr>
        <u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(КТПн)</t>
    </r>
  </si>
  <si>
    <t>ВЛ-0,4кВ от КТПн-25</t>
  </si>
  <si>
    <t>L=2,25 км</t>
  </si>
  <si>
    <t>Л1: ВЛИ-0,4кВ от КТПн-25    ул. Набережная                           д.1-19, 2а-20а</t>
  </si>
  <si>
    <t>СИП-2 3х95+1х95+1х25=0,638км  СИП-4  4х16=0,018км  2х16=0,041км</t>
  </si>
  <si>
    <t>Л2: ВЛИ-0,4кВ от КТПн-25   ул. Загородная       д.1-37, 2-32, ул.Набережная, д.24</t>
  </si>
  <si>
    <t>СИП-2 3х95+1х95+1х25=0,540км  СИП-4  4х16=0,079км  2х16=0,014км</t>
  </si>
  <si>
    <t>Л3: ВЛИ-0,4кВ от КТПн-25  ул. Загородная  д.39-53, 34-40  ул.Сосновая, ул.Малая Сосновая</t>
  </si>
  <si>
    <t>СИП-2 3х95+1х95+1х25=0,799км  СИП-4  4х16=0,090км  2х16=0,031км</t>
  </si>
  <si>
    <r>
      <rPr>
        <b/>
        <u/>
        <sz val="16"/>
        <rFont val="Times New Roman"/>
        <family val="1"/>
        <charset val="204"/>
      </rPr>
      <t>ТП-3</t>
    </r>
    <r>
      <rPr>
        <u/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                    Фек. Насосная 1</t>
    </r>
  </si>
  <si>
    <r>
      <t xml:space="preserve">ВЛ-0,4кВ от ТП-3 </t>
    </r>
    <r>
      <rPr>
        <b/>
        <sz val="10"/>
        <rFont val="Times New Roman"/>
        <family val="1"/>
        <charset val="204"/>
      </rPr>
      <t>Lобщ.=2,171 км</t>
    </r>
    <r>
      <rPr>
        <sz val="10"/>
        <rFont val="Times New Roman"/>
        <family val="1"/>
        <charset val="204"/>
      </rPr>
      <t xml:space="preserve">.   </t>
    </r>
  </si>
  <si>
    <t>1949; 1996</t>
  </si>
  <si>
    <t>КЛ-6кВ ТП2 2с. -ТП3</t>
  </si>
  <si>
    <t>АСБ-6 3х50</t>
  </si>
  <si>
    <t>Л1: ВЛИ-0,4кВ от ТП-3 ул.Пролетарская, ул.Ломоносова д.1-7, ул.Шахтеров д.2-11, ул.1Мая д.8-10, пер.Октябрьский</t>
  </si>
  <si>
    <t>СИП-2  3х95+1х95=0,080 км;  СИП-2А 3х35+1х50+1х16 =0,562 км;   СИП-2 3х35+1х50=0,253 км; 3х16+1х25 =0,018 км;                                СИП-4  4х16 = 0,023 км.</t>
  </si>
  <si>
    <t>Л2: ВЛИ-0,4кВ от ТП-3 ул.Шахтеров д.2, ул.Ломоносова д.9-19, пер. Малый, пер.Лучки, ул.1Мая д.20,22, ул. Строителей д.4-12 (четная сторона), д.11</t>
  </si>
  <si>
    <t>СИП-2А 3х50+1х70+1х25 =0,340 км;  СИП-2 3х50+1х70+1х25=0,493 км; СИП-4  4х16 = 0,035 км,                        СИП-4 2х16 =0,037км.</t>
  </si>
  <si>
    <t>ВЛИ-0,4 кВ  КНС-1</t>
  </si>
  <si>
    <t>СИП-2А  3х70+1х70</t>
  </si>
  <si>
    <t>КЛ ТП3-оп.1</t>
  </si>
  <si>
    <t>АВВГ 4х70</t>
  </si>
  <si>
    <r>
      <rPr>
        <b/>
        <u/>
        <sz val="16"/>
        <rFont val="Times New Roman"/>
        <family val="1"/>
        <charset val="204"/>
      </rPr>
      <t xml:space="preserve">ТП-5 </t>
    </r>
    <r>
      <rPr>
        <b/>
        <sz val="16"/>
        <rFont val="Times New Roman"/>
        <family val="1"/>
        <charset val="204"/>
      </rPr>
      <t>(КТП)</t>
    </r>
  </si>
  <si>
    <r>
      <t xml:space="preserve">ВЛ и КЛ-0,4кВ от КТПн-5 (ВЛ)                      </t>
    </r>
    <r>
      <rPr>
        <b/>
        <sz val="10"/>
        <rFont val="Times New Roman"/>
        <family val="1"/>
        <charset val="204"/>
      </rPr>
      <t>Lобщ.=2,966 км</t>
    </r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</si>
  <si>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:ВЛИ-0,4 кВ от КТПн-5 ул. Набережная д.24-32а; ул.Загородная д.55</t>
    </r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</si>
  <si>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:ВЛИ-0,4кВ от КТПн-5 ул.Береговая д.2-д.18; ул.Набережная д.23,гараж</t>
    </r>
  </si>
  <si>
    <t>СИП-2 3х50+1х70+1х25=0,354км  4х16=0,031км  2х16=0,052км</t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</si>
  <si>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>: ВЛИ-0,4кВ от КТПн-5 пер.Кушельский д.3-д.8, ул.Набережная д.27-д.60</t>
    </r>
  </si>
  <si>
    <t xml:space="preserve">СИП-2  3х70+1х95+1х25=0,486 км  3х50+1х70+1х25=0,195 км  4х16=0,109 км   2х16=0,011км      </t>
  </si>
  <si>
    <r>
      <rPr>
        <b/>
        <sz val="10"/>
        <rFont val="Times New Roman"/>
        <family val="1"/>
        <charset val="204"/>
      </rPr>
      <t>Л4</t>
    </r>
    <r>
      <rPr>
        <sz val="10"/>
        <rFont val="Times New Roman"/>
        <family val="1"/>
        <charset val="204"/>
      </rPr>
      <t>:ВЛИ-0,4 кВ от КТПн-5 ул.Загородная д.42-д.70</t>
    </r>
  </si>
  <si>
    <t>СИП-2  3х70+1х95+1х25=0,477 км  4х16=0,103 км                  2х16=0,078 км</t>
  </si>
  <si>
    <r>
      <rPr>
        <b/>
        <sz val="10"/>
        <rFont val="Times New Roman"/>
        <family val="1"/>
        <charset val="204"/>
      </rPr>
      <t>Л5</t>
    </r>
    <r>
      <rPr>
        <sz val="10"/>
        <rFont val="Times New Roman"/>
        <family val="1"/>
        <charset val="204"/>
      </rPr>
      <t>:ВЛИ-0,4 кВ от КТПн-5 ул.Загородная д.48,д.50; ул. Сосновая д.37-д.63, ул.Малая Сосновая,17</t>
    </r>
  </si>
  <si>
    <t>СИП-2 3х70+1х95+1х25=0,525 км  3х50+1х70+1х25=0,175 км  4х95+1х25=0,056км   4х16=0,028км</t>
  </si>
  <si>
    <t>КЛ-6 кВ  оп. ВЛ с ЛР 311-ТП3</t>
  </si>
  <si>
    <t>2015  Строит</t>
  </si>
  <si>
    <t>АСБ2л-6  3х95</t>
  </si>
  <si>
    <t>ТП-4</t>
  </si>
  <si>
    <r>
      <t xml:space="preserve">400 инв.Т1 </t>
    </r>
    <r>
      <rPr>
        <sz val="8"/>
        <rFont val="Times New Roman"/>
        <family val="1"/>
        <charset val="204"/>
      </rPr>
      <t>180000092</t>
    </r>
  </si>
  <si>
    <t>КЛ-ЗАГС</t>
  </si>
  <si>
    <t>АСБ 3х35+1х16</t>
  </si>
  <si>
    <t>КЛ-6 кВ оп.ВЛ с ЛР 208-ТП4</t>
  </si>
  <si>
    <t>ААШВ-6 3х70</t>
  </si>
  <si>
    <t>КЛ-КР29 котельная</t>
  </si>
  <si>
    <t>ААБ 3х95;        0,05 км</t>
  </si>
  <si>
    <t>ул.Дзержинского</t>
  </si>
  <si>
    <t>КЛ- КР30 на оп. у бани</t>
  </si>
  <si>
    <t>ААБ 3х95;    2х0,07 км</t>
  </si>
  <si>
    <t>КЛ КР29 котельная-КР30 на опоре у бани</t>
  </si>
  <si>
    <t>ААБ 3х95;        0,04 км</t>
  </si>
  <si>
    <r>
      <t xml:space="preserve">ВЛИ от ТП-4 кв-л 6:              </t>
    </r>
    <r>
      <rPr>
        <b/>
        <sz val="10"/>
        <rFont val="Times New Roman"/>
        <family val="1"/>
        <charset val="204"/>
      </rPr>
      <t xml:space="preserve"> L-0,5км:</t>
    </r>
  </si>
  <si>
    <t>Л1: в стор. Дзерж.6-8, пер.Клубный д.4</t>
  </si>
  <si>
    <t>КР 2006г</t>
  </si>
  <si>
    <t>СИП-2А 3х35+1х50+1х25</t>
  </si>
  <si>
    <t>Л2: в сторону пер.Островского д.1-3</t>
  </si>
  <si>
    <t>Л3: в сторону ул.Островского д.1-7, пер.Клубный д.6, ул.Дзержинск.д.2</t>
  </si>
  <si>
    <t xml:space="preserve">от сущ. Оп. №6 Л3 в ст. вышки связи </t>
  </si>
  <si>
    <t>2020г.</t>
  </si>
  <si>
    <t>СИП-2 3х35+1х50</t>
  </si>
  <si>
    <t>ТП-6 (КТП)</t>
  </si>
  <si>
    <t>КЛ-6 кВ ТП4-ТП6</t>
  </si>
  <si>
    <t>АСБу-10 3х95</t>
  </si>
  <si>
    <t xml:space="preserve">ул.Дзержинского           </t>
  </si>
  <si>
    <t>КЛ - телевышка Мегафон на ул.Островского</t>
  </si>
  <si>
    <t>ВБбШВ-1 3х16+1х25   0,12км</t>
  </si>
  <si>
    <r>
      <t xml:space="preserve">ВЛ и КЛ-0,4кВ от ГКТПн-6 (ВЛ)  </t>
    </r>
    <r>
      <rPr>
        <b/>
        <sz val="10"/>
        <rFont val="Times New Roman"/>
        <family val="1"/>
        <charset val="204"/>
      </rPr>
      <t>Lобщ=0,443 км</t>
    </r>
  </si>
  <si>
    <t>Л1: ВЛИ-0,4кВ от ГКТПн-6 ул.Дзержинского д.12,14; ул.Островского,д.11; пер.Клубный д.1/10,3,3а,5/9</t>
  </si>
  <si>
    <t>СИП-2 3х70+1х70+1х25=0,142км 3х16+1х25+1х16=0,064 км</t>
  </si>
  <si>
    <t>Л2:ВЛИ-0,4кВ от ГКТПн-6 ул.Дзержинского д.16,16а,18/1; ул.Островского д.13,15/5; пер.Дзержинского д.3</t>
  </si>
  <si>
    <t>СИП-2 3х70+1х95+1х25=0,176км 3х16+1х25+1х16=0,061км</t>
  </si>
  <si>
    <t>ТП-7</t>
  </si>
  <si>
    <r>
      <t xml:space="preserve">ВЛ от ТП-7                                                              </t>
    </r>
    <r>
      <rPr>
        <b/>
        <sz val="10"/>
        <rFont val="Times New Roman"/>
        <family val="1"/>
        <charset val="204"/>
      </rPr>
      <t xml:space="preserve"> L=0,893 км</t>
    </r>
  </si>
  <si>
    <t>КЛ-6 кВ ТП6-ТП7</t>
  </si>
  <si>
    <t>ЦААБЛу-6 3х95</t>
  </si>
  <si>
    <t>ул.Свердлова</t>
  </si>
  <si>
    <t xml:space="preserve">Л1:ВЛИ-0,4кВ от ТП-7 ул.Свердлова д.6-14, д.6-14, д.12б, гараж д.12 </t>
  </si>
  <si>
    <t>СИП-2                                         3х70+1х70+1х25=0,242км;                     СИП-4   4х25=0,037км</t>
  </si>
  <si>
    <t xml:space="preserve">Л2:ВЛИ-0,4кВ от ТП-7 ул.Свердлова д.1/2, 4, гараж </t>
  </si>
  <si>
    <t>СИП-2                                         3х70+1х70+1х25</t>
  </si>
  <si>
    <t>Л3:ВЛИ-0,4кВ от ТП-7 ул.Дзержинского д.11-15,15а, ул.Декабристов д.5</t>
  </si>
  <si>
    <t>Л4:ВЛИ-0,4кВ от ТП-7 ул.Дзержинского д.3-9</t>
  </si>
  <si>
    <t>ТП-8</t>
  </si>
  <si>
    <t>1954 здание</t>
  </si>
  <si>
    <t>КЛ-6 кВ ТП7-ТП8</t>
  </si>
  <si>
    <t>ААШВ-10 3х50</t>
  </si>
  <si>
    <t>инв.080003265</t>
  </si>
  <si>
    <t>2022 оборудование</t>
  </si>
  <si>
    <r>
      <t xml:space="preserve">КЛ- КР12  д.7А ул. Чайковского </t>
    </r>
    <r>
      <rPr>
        <sz val="8"/>
        <rFont val="Times New Roman"/>
        <family val="1"/>
        <charset val="204"/>
      </rPr>
      <t>(ООО НАР)</t>
    </r>
  </si>
  <si>
    <t>АСБ 3х50;              2х0,185</t>
  </si>
  <si>
    <t xml:space="preserve">КЛ- д.6 Чайковского </t>
  </si>
  <si>
    <t>СБ 3х25+1х10</t>
  </si>
  <si>
    <t>КЛ-оп.ВЛ в ст.Чайк.8</t>
  </si>
  <si>
    <t>АВВБ 4х35;                 0,03 км</t>
  </si>
  <si>
    <t>КЛ-ПРУ на тер.ПМК</t>
  </si>
  <si>
    <t>АВВБ 3х185+1х50;    0,165 км</t>
  </si>
  <si>
    <t>КЛ-стадион "Химик"</t>
  </si>
  <si>
    <t>АВВБ 3х25+1х10;      2х0,3 км</t>
  </si>
  <si>
    <t>КЛ-оп. у д.5 Чайков.</t>
  </si>
  <si>
    <t>СБ 3х25;                      0,15 км</t>
  </si>
  <si>
    <t>КЛ- оп. в ст. рынка</t>
  </si>
  <si>
    <t>АВВг 4х70;                0,031 км</t>
  </si>
  <si>
    <t>КЛ-КР12  д.7А Чайковского - стадион</t>
  </si>
  <si>
    <t>АСБ 3х50</t>
  </si>
  <si>
    <t>КЛ - КР12 д.7А Чайк.- КР36 на оп. у д.5 Чайк.</t>
  </si>
  <si>
    <t>СБ 3х25</t>
  </si>
  <si>
    <r>
      <t xml:space="preserve">ВЛ-0,4кВ от ТП-8; </t>
    </r>
    <r>
      <rPr>
        <b/>
        <sz val="10"/>
        <rFont val="Times New Roman"/>
        <family val="1"/>
        <charset val="204"/>
      </rPr>
      <t>Lобщ.= 1,27 км</t>
    </r>
  </si>
  <si>
    <t xml:space="preserve">Л1:ВЛИ-0,4кВ от ТП-8 ул.Чайковского д.8-10, Загородная д.97-107 </t>
  </si>
  <si>
    <t>СИП-2А 3х50+1х70+1х25</t>
  </si>
  <si>
    <t xml:space="preserve">Л2:ВЛИ-0,4кВ            от ТП-8:  -  до ул.Чайковского д.5-9 </t>
  </si>
  <si>
    <t xml:space="preserve">Л3:ВЛИ-0,4кВ от ТП-8 ул.Дзержинского        д.20-32 </t>
  </si>
  <si>
    <t>СИП-2А 3х50+1х70+1х25=0,293км 4х16=0,027км</t>
  </si>
  <si>
    <t>-  до произв. помещения на ул.Чайковского д.7а (ООО "НАР")</t>
  </si>
  <si>
    <t>СИП-2А 3х95+1х95; L=0,183км</t>
  </si>
  <si>
    <t>совместная подвеска по опорам  №№2-6 Л2</t>
  </si>
  <si>
    <t>Л5: ВЛИ-0,4 кВ от ТП-8 (до произв. помещения ООО "НАР" Чайковского,7а)</t>
  </si>
  <si>
    <t>совместная подвеска по опорам  №№1-4 Л2</t>
  </si>
  <si>
    <t>Л6: ВЛИ-0,4кВ от ТП-8 до ул. Дзержинского д.22 (2х0,202)</t>
  </si>
  <si>
    <t>Л7: ВЛИ-0,4кВ от ТП-8 до ул. Дзержинского д.24 (пекарня)</t>
  </si>
  <si>
    <t>совместная подвеска по сущ. опорам</t>
  </si>
  <si>
    <t xml:space="preserve">ТП-22 </t>
  </si>
  <si>
    <t>1991</t>
  </si>
  <si>
    <t>Т1 250 Т2 250</t>
  </si>
  <si>
    <t>КЛ-инфекц. отдел.</t>
  </si>
  <si>
    <t>АСБ 3х70+1х35</t>
  </si>
  <si>
    <t>КЛ-6 кВ ТП8-ТП22   1 сек.</t>
  </si>
  <si>
    <t>СБ-6 3х25</t>
  </si>
  <si>
    <t>КЛ-поликлиника</t>
  </si>
  <si>
    <t>АСБ 3х120+1х35</t>
  </si>
  <si>
    <t>КЛ-6 кВ ТП7-ТП22   2 сек.</t>
  </si>
  <si>
    <t>ЦААБлу-6 3х95</t>
  </si>
  <si>
    <t>КЛ-больница гл.корп</t>
  </si>
  <si>
    <t>КЛ-оп.в ст.Сверд.18</t>
  </si>
  <si>
    <t>АВВБ 3х35+1х16</t>
  </si>
  <si>
    <t>КЛ- котельная</t>
  </si>
  <si>
    <t>КЛ-прачечная больн.</t>
  </si>
  <si>
    <t>СБ 3х35+1х16</t>
  </si>
  <si>
    <t>КЛ-КР40 д.5 Декабрист.</t>
  </si>
  <si>
    <t>АСБ 3х95+1х35;      0,125 км</t>
  </si>
  <si>
    <t>КЛ больница-поликл.</t>
  </si>
  <si>
    <t>АСБ 3х120+1х35;    0,095 км</t>
  </si>
  <si>
    <t>ВЛИ-0,4кВ от ТП-22 до инфекционного отделения</t>
  </si>
  <si>
    <t>по сущ.опорам УО</t>
  </si>
  <si>
    <t>ВЛИ-0,4кВ от ТП-22:  ул.Свердлова д.18-26, ул.Декабристов д.14</t>
  </si>
  <si>
    <t>СИП-2               3х70+1х95+1х25 = 0,219км,  СИП-4 2х16 = 0,026км</t>
  </si>
  <si>
    <t>ТП-10</t>
  </si>
  <si>
    <t>КЛ-КР17 д.3А Жуковс.</t>
  </si>
  <si>
    <t>АВБбШВ 3х95+1х50</t>
  </si>
  <si>
    <t>КЛ-6 кВ ТП7-ТП10</t>
  </si>
  <si>
    <t>ул.Жуковского</t>
  </si>
  <si>
    <t>КЛ-КР17д.3А-КР18 на опоре у.д.3 Жуковск.</t>
  </si>
  <si>
    <t>КЛ- КР43 д.25 Дзерж. (д/сад 11)</t>
  </si>
  <si>
    <t>АВВБ 3х50+1х16;    2х0,05</t>
  </si>
  <si>
    <t>КЛ-д.23 Дзержинск.</t>
  </si>
  <si>
    <t>КЛ-д.2 Маяковского</t>
  </si>
  <si>
    <t>АПВБ 3х50+1х25</t>
  </si>
  <si>
    <t>КЛ-д.2А Маяковск.</t>
  </si>
  <si>
    <t>АСБ 3х10+1х6</t>
  </si>
  <si>
    <t>КЛ-КР17 д.3А Жуковского</t>
  </si>
  <si>
    <t>АВВБ 3х25+1х10</t>
  </si>
  <si>
    <r>
      <t xml:space="preserve">ВЛ-0,4кВ от ТП-10  </t>
    </r>
    <r>
      <rPr>
        <b/>
        <sz val="10"/>
        <rFont val="Times New Roman"/>
        <family val="1"/>
        <charset val="204"/>
      </rPr>
      <t xml:space="preserve"> Lобщ=0,84 км:</t>
    </r>
  </si>
  <si>
    <t>Л3: ВЛИ-0,4 кВ от ТП-10 в стор.д.3 ул.Жуковского</t>
  </si>
  <si>
    <t>СИП -2А 3х50+1х70+1х16</t>
  </si>
  <si>
    <t>Л1: ВЛИ-0,4 кВ от ТП-10 до КР №35 в ст.д.2а,2,4 ул.Маяковского, д.19, ул.Дзержинского</t>
  </si>
  <si>
    <t>СИП-2А 3х50+1х70+1х16=0,398км,  СИП-2А 3х16+1х25=0,071км</t>
  </si>
  <si>
    <t>Л5: ВЛИ-0,4 кВ от ТП-10 в ст.д.4а,6а,8а ул.Маяковского</t>
  </si>
  <si>
    <t>КЛ оп.11-КР47 д.6 Маяковского.</t>
  </si>
  <si>
    <t>АВБбШВ 4х70</t>
  </si>
  <si>
    <t>ТП-9</t>
  </si>
  <si>
    <r>
      <t xml:space="preserve">ВЛ и КЛ 0,4кВ от ТП-9 (КЛ)  </t>
    </r>
    <r>
      <rPr>
        <b/>
        <sz val="10"/>
        <rFont val="Times New Roman"/>
        <family val="1"/>
        <charset val="204"/>
      </rPr>
      <t>L=1,85 км</t>
    </r>
  </si>
  <si>
    <t>КЛ-6 кВ ТП10-ТП9</t>
  </si>
  <si>
    <t>КЛ-ДК СПЗ</t>
  </si>
  <si>
    <t>ААБ 3х95+1х35</t>
  </si>
  <si>
    <t>КЛ-д.9 Жуковского</t>
  </si>
  <si>
    <t xml:space="preserve"> СБ 3х6+1х4</t>
  </si>
  <si>
    <t>КЛ-д.7 Жуковского</t>
  </si>
  <si>
    <t>АСБ 3х50+1х16</t>
  </si>
  <si>
    <t>КЛ-д.30 Свердлова</t>
  </si>
  <si>
    <t>ААШВ 3х95+1х50</t>
  </si>
  <si>
    <t>КЛ-д.8 Маяковского</t>
  </si>
  <si>
    <t>ГРШ 3х25+1х10</t>
  </si>
  <si>
    <t>КЛ-д.32 Свердлова</t>
  </si>
  <si>
    <t>АВВБ 3х95</t>
  </si>
  <si>
    <t>КЛ-КР28  д.8 Маяковского</t>
  </si>
  <si>
    <t>КЛ-КР21 д.7А Жуковского</t>
  </si>
  <si>
    <t>АСБ2л-1 4х150</t>
  </si>
  <si>
    <t>2КЛ-КР33 д.30А Свердлова</t>
  </si>
  <si>
    <t>СБ 3х95 (2х25м)</t>
  </si>
  <si>
    <t>КЛ  КР33 д.30А Свердлова - КР22 д.7Б Жуковского</t>
  </si>
  <si>
    <t>КЛ  КР22-КР34 д.7Б Жуковского</t>
  </si>
  <si>
    <t>КЛ  КР21 д.7А - КР34 д.7Б Жуковского</t>
  </si>
  <si>
    <t>КЛ  КР21 д.7А - КР20 д.5 Жуковского.</t>
  </si>
  <si>
    <t>КЛ  КР21 д.7А Жуков.-ввод в дом</t>
  </si>
  <si>
    <t>ААБ 3х35+1х10</t>
  </si>
  <si>
    <t>КЛ  КР20 д.5-КР18 на оп.у д.3 Жуковского</t>
  </si>
  <si>
    <t>КЛ  КР19 д.2-КР18 оп.д.3 Жуковского</t>
  </si>
  <si>
    <t>КЛ  КР19 д.2 - КР21 д.7А Жуковского</t>
  </si>
  <si>
    <t>ВРБ 3х35+1х16</t>
  </si>
  <si>
    <t>КЛ ТП-9  - д/сад ул. Жуковского</t>
  </si>
  <si>
    <t>АВБбШВ 4х240 (2 х 0,360 км)</t>
  </si>
  <si>
    <t>Л1: ВЛИ-0,4 кВ от ТП-9 в ст.д.28 (КР35) ул.Свердлова; д.6,д.2 ул.Маяковского.</t>
  </si>
  <si>
    <t>СИП-2 3х95+1х95+1х25=0,265км,  3х95+1х95=0,022км, 3х50+1х70=0,157км</t>
  </si>
  <si>
    <t>КЛ ТП-9 - ГРЩ  д.1 пл. Ленина каб.1</t>
  </si>
  <si>
    <t>АПвБбШп 4х185</t>
  </si>
  <si>
    <t>КЛ ТП-9 - ГРЩ  д.1 пл. Ленина каб.2</t>
  </si>
  <si>
    <t>КЛ-6 кВ ТП9-ТП21</t>
  </si>
  <si>
    <t>14-06</t>
  </si>
  <si>
    <t xml:space="preserve">2КЛ-6 кВ ПС-14  -  РП-2  1сек. </t>
  </si>
  <si>
    <t>АПвПу2г 3(1х300/70)  2х0,292</t>
  </si>
  <si>
    <t>КЛ-6 кВ РТП14-соед.муфта (у бывшей ТП32)</t>
  </si>
  <si>
    <t>СБ-10 3х50</t>
  </si>
  <si>
    <t>БКРТП (РП-2)</t>
  </si>
  <si>
    <t>Т1  160   Т2   160</t>
  </si>
  <si>
    <t>КЛ-6 кВ от РП-2 до ВЛЗ-6 кВ в сторону фид.Поселки ТП-2 ООО "Сланцы"</t>
  </si>
  <si>
    <t>АСБ2л-6  3х240</t>
  </si>
  <si>
    <t>ВЛЗ-6 кВ от РП-2 до ВЛ-6 кВ фид.Поселки ТП-2 ООО "Сланцы"</t>
  </si>
  <si>
    <t>2 КЛ-0,4 кВ  от РП-2 до ГРЩ насосной</t>
  </si>
  <si>
    <t>АСБ2л-1 4х95 (2х0,229)км</t>
  </si>
  <si>
    <t>КЛ-6 кВ от РП-2 до оп. ВЛЗ-6 кВ в сторону фид. 14-05</t>
  </si>
  <si>
    <t>ВЛЗ-6 кВ от РП-2 до ВЛ-6 кВ фид. 14-05</t>
  </si>
  <si>
    <t xml:space="preserve">2 ВЛИ-0,4 кВ от РП-2 в сторону насосной </t>
  </si>
  <si>
    <t>СИП-2 3х95+1х95 (2х0,442)км</t>
  </si>
  <si>
    <t>ВЛЗ-6кВ от опоры с ЛР-4066 до отпайки ВЛЗ-6кВ на ТП-4203</t>
  </si>
  <si>
    <t>СИП-3 1х70</t>
  </si>
  <si>
    <t>ВЛ-6 кВ отпайка на ТП31</t>
  </si>
  <si>
    <t>АС-50</t>
  </si>
  <si>
    <r>
      <rPr>
        <b/>
        <u/>
        <sz val="16"/>
        <rFont val="Times New Roman"/>
        <family val="1"/>
        <charset val="204"/>
      </rPr>
      <t>ТП-31 (КТП)</t>
    </r>
    <r>
      <rPr>
        <sz val="10"/>
        <rFont val="Times New Roman"/>
        <family val="1"/>
        <charset val="204"/>
      </rPr>
      <t xml:space="preserve">  Сланцевское ш. </t>
    </r>
  </si>
  <si>
    <t>КЛ ТП31-диспетч.</t>
  </si>
  <si>
    <t>КЛ АБК-диспетч.</t>
  </si>
  <si>
    <t>ВЛ-6 кВ отпайка на ТП30, 35</t>
  </si>
  <si>
    <r>
      <rPr>
        <b/>
        <u/>
        <sz val="16"/>
        <rFont val="Times New Roman"/>
        <family val="1"/>
        <charset val="204"/>
      </rPr>
      <t>ТП-30 (КТПн)</t>
    </r>
    <r>
      <rPr>
        <sz val="10"/>
        <rFont val="Times New Roman"/>
        <family val="1"/>
        <charset val="204"/>
      </rPr>
      <t xml:space="preserve">  Сланцевское ш.</t>
    </r>
  </si>
  <si>
    <r>
      <rPr>
        <b/>
        <u/>
        <sz val="16"/>
        <rFont val="Times New Roman"/>
        <family val="1"/>
        <charset val="204"/>
      </rPr>
      <t>ТП-35 (КТПн)</t>
    </r>
    <r>
      <rPr>
        <sz val="10"/>
        <rFont val="Times New Roman"/>
        <family val="1"/>
        <charset val="204"/>
      </rPr>
      <t xml:space="preserve">  Сланцевское ш.</t>
    </r>
  </si>
  <si>
    <r>
      <rPr>
        <b/>
        <u/>
        <sz val="16"/>
        <rFont val="Times New Roman"/>
        <family val="1"/>
        <charset val="204"/>
      </rPr>
      <t>ТП-29 (КТП)</t>
    </r>
    <r>
      <rPr>
        <sz val="10"/>
        <rFont val="Times New Roman"/>
        <family val="1"/>
        <charset val="204"/>
      </rPr>
      <t xml:space="preserve">  Сланцевское ш.</t>
    </r>
  </si>
  <si>
    <t>КЛ-вторчермет</t>
  </si>
  <si>
    <t>обор-180000351  1973</t>
  </si>
  <si>
    <t>ВЛ от ТП-29</t>
  </si>
  <si>
    <t>ВЛ-6 кВ  отпайка на ТП-24</t>
  </si>
  <si>
    <t>АС-35; 0,021км</t>
  </si>
  <si>
    <r>
      <rPr>
        <b/>
        <u/>
        <sz val="16"/>
        <rFont val="Times New Roman"/>
        <family val="1"/>
        <charset val="204"/>
      </rPr>
      <t>ТП-24 (КПТн)</t>
    </r>
    <r>
      <rPr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Сланцевское шоссе</t>
    </r>
  </si>
  <si>
    <t xml:space="preserve">КЛ-0,4 кВ </t>
  </si>
  <si>
    <r>
      <rPr>
        <b/>
        <sz val="16"/>
        <rFont val="Times New Roman"/>
        <family val="1"/>
        <charset val="204"/>
      </rPr>
      <t xml:space="preserve">ТП-26 </t>
    </r>
    <r>
      <rPr>
        <b/>
        <sz val="10"/>
        <rFont val="Times New Roman"/>
        <family val="1"/>
        <charset val="204"/>
      </rPr>
      <t>(КСД)</t>
    </r>
  </si>
  <si>
    <t>Фидер 14-07</t>
  </si>
  <si>
    <t>14-07</t>
  </si>
  <si>
    <r>
      <rPr>
        <b/>
        <u/>
        <sz val="16"/>
        <rFont val="Times New Roman"/>
        <family val="1"/>
        <charset val="204"/>
      </rPr>
      <t xml:space="preserve">ТП-117 </t>
    </r>
    <r>
      <rPr>
        <b/>
        <sz val="16"/>
        <rFont val="Times New Roman"/>
        <family val="1"/>
        <charset val="204"/>
      </rPr>
      <t xml:space="preserve">   ГАИ</t>
    </r>
  </si>
  <si>
    <t>Т1 160 Т2 160</t>
  </si>
  <si>
    <t>ВЛИ-0,4кВ от ТП-117 ул. Гавриловская  (ВЛИ-0,4кВ от ТП-117 ул. Гавриловская д.2-16, ул.Полевая д.1-5)</t>
  </si>
  <si>
    <t>СИП-2 3х50+1х70+1х25=0,602км, 3х25+1х35+1х16=0,123км, 3х25+1х35=0,132км, 4х16=0,062км, 2х16=0,080км.</t>
  </si>
  <si>
    <t>РТП14-ТП117-ТП65</t>
  </si>
  <si>
    <t>АСБ-6 3х120</t>
  </si>
  <si>
    <t>ААБл-6 3х150;  L=0,305 км</t>
  </si>
  <si>
    <t>КЛ на здание ГАИ</t>
  </si>
  <si>
    <t>ВЛИ на а/стоянку</t>
  </si>
  <si>
    <t xml:space="preserve">ТП-65 </t>
  </si>
  <si>
    <t>Т1 400 Т2 400</t>
  </si>
  <si>
    <t>КЛ- КР120 гл.корпус ЦРБ</t>
  </si>
  <si>
    <t>СБ 3х70+1х25,                          ГРШ 3х35+1х16</t>
  </si>
  <si>
    <t xml:space="preserve"> - КР121 инфекц. отдел.</t>
  </si>
  <si>
    <t>-  КР123 котельная</t>
  </si>
  <si>
    <t>СБ 3х70+1х25</t>
  </si>
  <si>
    <t>-  КР122 родильное отд.</t>
  </si>
  <si>
    <t>-  КР124 морг</t>
  </si>
  <si>
    <t>ретранслятор</t>
  </si>
  <si>
    <t xml:space="preserve">СБ 3х95+1х35;       2х0,7 </t>
  </si>
  <si>
    <t>Л2: ВЛИ-0,4кВ от ТП-65 до гаражей ул. Климчука</t>
  </si>
  <si>
    <t>СИП-2 3х70+1х70=0,328км  СИП-4  4х25=0,040км, 4х35=0,019км</t>
  </si>
  <si>
    <t>Л1: ВЛИ-0,4кВ от оп.№2   ТП-65 до КРП (гаражи)</t>
  </si>
  <si>
    <t>СИП-2 3х35+1х50+1х16=0,133км  СИП-4  4х35=0,006км</t>
  </si>
  <si>
    <t>ВЛИ-0,4кВ от оп. 7 Л2 до РТРС</t>
  </si>
  <si>
    <t xml:space="preserve">СИП-2 3х70+1х70 </t>
  </si>
  <si>
    <t>ВЛ на фек.насосную</t>
  </si>
  <si>
    <t>КЛ на СЦРБ</t>
  </si>
  <si>
    <t>ТП65 - ЛР165</t>
  </si>
  <si>
    <t>СБ-6 3х50</t>
  </si>
  <si>
    <t>АСБгЛШВ-10 3х150</t>
  </si>
  <si>
    <t xml:space="preserve">оп.ВЛ фид.14-07 - ТП43                   .   </t>
  </si>
  <si>
    <t>1951 (Рек. 2019)</t>
  </si>
  <si>
    <t xml:space="preserve">СИП-3 1х95      </t>
  </si>
  <si>
    <r>
      <rPr>
        <b/>
        <u/>
        <sz val="16"/>
        <rFont val="Times New Roman"/>
        <family val="1"/>
        <charset val="204"/>
      </rPr>
      <t>ТП-42</t>
    </r>
    <r>
      <rPr>
        <b/>
        <u/>
        <sz val="10"/>
        <rFont val="Times New Roman"/>
        <family val="1"/>
        <charset val="204"/>
      </rPr>
      <t xml:space="preserve"> (КТП)</t>
    </r>
    <r>
      <rPr>
        <sz val="10"/>
        <rFont val="Times New Roman"/>
        <family val="1"/>
        <charset val="204"/>
      </rPr>
      <t xml:space="preserve"> ул.Гавриловская</t>
    </r>
  </si>
  <si>
    <r>
      <t xml:space="preserve">ВЛИ-0,4кВ от ТП-42 ул. Гавриловская </t>
    </r>
    <r>
      <rPr>
        <b/>
        <sz val="10"/>
        <rFont val="Times New Roman"/>
        <family val="1"/>
        <charset val="204"/>
      </rPr>
      <t>Lобщ.= 1,299 км</t>
    </r>
  </si>
  <si>
    <t xml:space="preserve">отпайка на ТП-42   </t>
  </si>
  <si>
    <t xml:space="preserve">СИП-3 1х70  </t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</si>
  <si>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 ул.Гавриловская д.28-56</t>
    </r>
  </si>
  <si>
    <t xml:space="preserve">СИП-2 3х50+1х70+1х25=0,321км,  3х25+1х35+1х16=0,139км, 4х16+1х25=0,038км         4х16=0,187 км, 2х16=0,020км.  </t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</si>
  <si>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 ул.Гавриловская д.17-35, ул.Полевая д.1-5, ул.Правокушельская д.7</t>
    </r>
  </si>
  <si>
    <t xml:space="preserve">СИП-2 3х50+1х70+1х25=0,417км,  3х25+1х35=0,069км,  4х16=0,078 км, 2х16=0,030км.  </t>
  </si>
  <si>
    <t xml:space="preserve">           </t>
  </si>
  <si>
    <t>КЛ-6кВ оп.ВЛ с ЛР 172 - ТП43</t>
  </si>
  <si>
    <t>АСБ-6 3х120;  L=0,035 км</t>
  </si>
  <si>
    <t>оп.ВЛ - ЛР323 (ТП-41)</t>
  </si>
  <si>
    <t>1991 (Рек. 2019)</t>
  </si>
  <si>
    <t>СИП-3 1х50</t>
  </si>
  <si>
    <r>
      <rPr>
        <b/>
        <u/>
        <sz val="16"/>
        <rFont val="Times New Roman"/>
        <family val="1"/>
        <charset val="204"/>
      </rPr>
      <t>ТП-41</t>
    </r>
    <r>
      <rPr>
        <u/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ул.Гавриловская</t>
    </r>
  </si>
  <si>
    <t>Л-2 Л-3:  КЛ  - Гавриловская, 48а (ВРУ мастерских ПромИнвестГрупп)</t>
  </si>
  <si>
    <t>ВБбШв-1 4х95;   2х0,145 км</t>
  </si>
  <si>
    <t>Л-1: ВЛИ-0,4кВ от ТП-41 до д.48а по ул. Гавриловская</t>
  </si>
  <si>
    <t>КЛ-6кВ оп. с ЛР 323 - ТП41</t>
  </si>
  <si>
    <t>АСБ-6 3х35</t>
  </si>
  <si>
    <t xml:space="preserve">Л-4:  ВЛИ-0,4кВ от ТП-41 до  вышки ЦТ </t>
  </si>
  <si>
    <t>-</t>
  </si>
  <si>
    <t>Л5: ВЛИ-0,4кВ от ТП-41 до д.21 ул. Право-Кушельская</t>
  </si>
  <si>
    <t>Л-6: ВЛИ-0,4кВ пер. Право-кушельский д.1</t>
  </si>
  <si>
    <t>Л-7: ВЛИ-0,4кВ от ТП-41 до шиномонтаж</t>
  </si>
  <si>
    <t>Л-8: ВЛИ-0,4кВ от ТП-41 до ИП Романов (бывшее зеленое х-во)</t>
  </si>
  <si>
    <t>Л-9: ВЛИ-0,4кВ от ТП-41 до ул. Гапвриловская д.48а</t>
  </si>
  <si>
    <t>Л-10:  ВЛИ-,4кВ  от ТП-41 до ул. Право-кушельская д.12</t>
  </si>
  <si>
    <t xml:space="preserve">ВЛЗ-6кВ от  опоры № 8/4/3 в сторону ТП-4143 ул. Гавриловская </t>
  </si>
  <si>
    <t>СИП-3 3(1х70)</t>
  </si>
  <si>
    <r>
      <rPr>
        <b/>
        <sz val="16"/>
        <rFont val="Times New Roman"/>
        <family val="1"/>
        <charset val="204"/>
      </rPr>
      <t xml:space="preserve">ТП-4143 </t>
    </r>
    <r>
      <rPr>
        <sz val="16"/>
        <rFont val="Times New Roman"/>
        <family val="1"/>
        <charset val="204"/>
      </rPr>
      <t xml:space="preserve">(МТП) </t>
    </r>
    <r>
      <rPr>
        <sz val="10"/>
        <rFont val="Times New Roman"/>
        <family val="1"/>
        <charset val="204"/>
      </rPr>
      <t xml:space="preserve">        ул.Гавриловская                    </t>
    </r>
  </si>
  <si>
    <t>2023</t>
  </si>
  <si>
    <r>
      <t xml:space="preserve">160             </t>
    </r>
    <r>
      <rPr>
        <sz val="8"/>
        <rFont val="Times New Roman"/>
        <family val="1"/>
        <charset val="204"/>
      </rPr>
      <t>инв. 080003481</t>
    </r>
  </si>
  <si>
    <t>Л1: ВЛИ-0,4кВ  от ТП-4143 в ст. ул. Гавриловская д.1а</t>
  </si>
  <si>
    <t>2 СИП-2 3х95+1х95+1х16-2х0,289км;  СИП-2 3х50+1х50 - 0,005км.</t>
  </si>
  <si>
    <t>ЛР165 -ТП47 (оп.35 с ЛР4097)</t>
  </si>
  <si>
    <t>1960 (Рек. 2019)</t>
  </si>
  <si>
    <r>
      <rPr>
        <b/>
        <u/>
        <sz val="16"/>
        <rFont val="Times New Roman"/>
        <family val="1"/>
        <charset val="204"/>
      </rPr>
      <t xml:space="preserve">ТП-44 </t>
    </r>
    <r>
      <rPr>
        <b/>
        <sz val="16"/>
        <rFont val="Times New Roman"/>
        <family val="1"/>
        <charset val="204"/>
      </rPr>
      <t>(КТП)</t>
    </r>
    <r>
      <rPr>
        <sz val="16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 xml:space="preserve">         ул.ИТР</t>
    </r>
  </si>
  <si>
    <r>
      <t xml:space="preserve"> ВЛИ-0,4кВ от ТП-44</t>
    </r>
    <r>
      <rPr>
        <b/>
        <sz val="10"/>
        <rFont val="Times New Roman"/>
        <family val="1"/>
        <charset val="204"/>
      </rPr>
      <t xml:space="preserve">  Общ. Дл.=1,891 км.</t>
    </r>
    <r>
      <rPr>
        <sz val="10"/>
        <rFont val="Times New Roman"/>
        <family val="1"/>
        <charset val="204"/>
      </rPr>
      <t xml:space="preserve">            Л1: ВЛИ-0,4кВ от ТП-44  ул.ИТР д. 1-7, 20-32, Комс.ш.18-28</t>
    </r>
  </si>
  <si>
    <t>СИП-2А 3х50+1х70+1х25=0,386 км  3х25+1х35 = 0,184 км  3х16+1х25 = 0,127 км   2х16=0,058 км</t>
  </si>
  <si>
    <t>оп.11 - ТП44</t>
  </si>
  <si>
    <t>Рек. 2019</t>
  </si>
  <si>
    <t>Л2: ВЛИ-0,4кВ от ТП-44   ул.ИТР д.9-27,  38-42.</t>
  </si>
  <si>
    <t xml:space="preserve">СИП-2А 3х50+1х70+1х25=0,513 км  3х16+1х25+1х16=0,060 км  4х16=0,040км   2х16=0,017км                           </t>
  </si>
  <si>
    <t>Л3: ВЛИ-0,4кВ от ТП-44   ул. Комс.ш.30-54</t>
  </si>
  <si>
    <t>ВЛИ-0,4 кВ от оп.20 Л1 от ТП-44 Комсом.ш. д.3</t>
  </si>
  <si>
    <t>СИП-2 3х25+1х35</t>
  </si>
  <si>
    <t xml:space="preserve">ВЛИ-0,4кВ от оп.№20 Л3 ТП-44 до оп.№34  по Комсомольскому шоссе (уч-ки №5в,5г) </t>
  </si>
  <si>
    <t xml:space="preserve">ВЛИ-0,4кВ от оп.№29 Л3 ТП-44 до опоры №32 по Комсомольскому шоссе (до уч-ка заявителя) </t>
  </si>
  <si>
    <t xml:space="preserve">ВЛЗ-6кВ   опора №14 ВЛ-6кВ фид.14-07  - ТП-4140 </t>
  </si>
  <si>
    <t>СИП-3  1х50</t>
  </si>
  <si>
    <r>
      <rPr>
        <b/>
        <u/>
        <sz val="16"/>
        <rFont val="Times New Roman"/>
        <family val="1"/>
        <charset val="204"/>
      </rPr>
      <t>ТП-4140 (КТП)</t>
    </r>
    <r>
      <rPr>
        <sz val="10"/>
        <rFont val="Times New Roman"/>
        <family val="1"/>
        <charset val="204"/>
      </rPr>
      <t xml:space="preserve"> Комсомольское шоссе.      </t>
    </r>
  </si>
  <si>
    <t>2016</t>
  </si>
  <si>
    <t>ВЛИ-0,4кВ от ТП-4140 до участков заявителей по Комсомольскому шоссе</t>
  </si>
  <si>
    <t xml:space="preserve">СИП-2  3х95+1х95+1х25=0,5 км  3х25+1х35=0,030 км         СИП-4  4х16=0,038км </t>
  </si>
  <si>
    <t>ВЛЗ-6 кВ от оп.28 до ТП-45</t>
  </si>
  <si>
    <r>
      <rPr>
        <b/>
        <u/>
        <sz val="16"/>
        <rFont val="Times New Roman"/>
        <family val="1"/>
        <charset val="204"/>
      </rPr>
      <t>ТП-45 (КТПн</t>
    </r>
    <r>
      <rPr>
        <sz val="16"/>
        <rFont val="Times New Roman"/>
        <family val="1"/>
        <charset val="204"/>
      </rPr>
      <t>)</t>
    </r>
    <r>
      <rPr>
        <sz val="10"/>
        <rFont val="Times New Roman"/>
        <family val="1"/>
        <charset val="204"/>
      </rPr>
      <t xml:space="preserve"> </t>
    </r>
  </si>
  <si>
    <t>Л1: ВЛИ-0,4кВ от ТП-45 ул.ИТР 44-56, Комс.ш.56-88, участок 15, ул. Садовая</t>
  </si>
  <si>
    <t xml:space="preserve">СИП-2А  3х70+1х70+1х25=0,242км, 3х50+1х70+1х25=0,806км, 3х35+1х50+1х25=0,172км,  СИП-2 3х25+1х35 =0,240км, 4х16=0,037км, 4х25=0,159км, 2х16=0,024км.                           </t>
  </si>
  <si>
    <t>А-50; L=1,02 км</t>
  </si>
  <si>
    <t xml:space="preserve">ТП-76 </t>
  </si>
  <si>
    <t>А-50; L=0,032 км</t>
  </si>
  <si>
    <t xml:space="preserve">ТП-96 </t>
  </si>
  <si>
    <t>ВЛЗ-6 кВ от оп.32 до ТП-46</t>
  </si>
  <si>
    <r>
      <rPr>
        <b/>
        <u/>
        <sz val="16"/>
        <rFont val="Times New Roman"/>
        <family val="1"/>
        <charset val="204"/>
      </rPr>
      <t>ТП-4</t>
    </r>
    <r>
      <rPr>
        <b/>
        <sz val="16"/>
        <rFont val="Times New Roman"/>
        <family val="1"/>
        <charset val="204"/>
      </rPr>
      <t>6</t>
    </r>
    <r>
      <rPr>
        <b/>
        <sz val="1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>ГУ Сланцевск. Лесхоз</t>
    </r>
  </si>
  <si>
    <t>ВЛ-6кВ  от оп.34 до ТП-97</t>
  </si>
  <si>
    <t>0,054,  0,007</t>
  </si>
  <si>
    <t xml:space="preserve">АС-50,                       СИП 1х50 </t>
  </si>
  <si>
    <t xml:space="preserve">ТП-47 </t>
  </si>
  <si>
    <t>ТП-129 (КТПС)</t>
  </si>
  <si>
    <t>ВЛИ    Комсомольское шоссе, д.19а, 19б</t>
  </si>
  <si>
    <t>СИП-2 3х16+1х25+1х16 =0,125км,  4х16=0,030 км.</t>
  </si>
  <si>
    <t xml:space="preserve">Комсомольское шоссе                </t>
  </si>
  <si>
    <r>
      <rPr>
        <b/>
        <u/>
        <sz val="16"/>
        <rFont val="Times New Roman"/>
        <family val="1"/>
        <charset val="204"/>
      </rPr>
      <t>ТП-49 (КТП)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пос.Лесопункта</t>
    </r>
  </si>
  <si>
    <r>
      <t xml:space="preserve">ВЛ-0,4кВ от ГКТПн-49  </t>
    </r>
    <r>
      <rPr>
        <b/>
        <sz val="10"/>
        <rFont val="Times New Roman"/>
        <family val="1"/>
        <charset val="204"/>
      </rPr>
      <t>Lобщ.=2,04км</t>
    </r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</si>
  <si>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ВЛИ-0,4кВ от ТП-49 Станция Сланцы д.2-34</t>
    </r>
  </si>
  <si>
    <t xml:space="preserve">СИП-2А  3х70+1х95+1х25=0,849км, 3х35+1х50+1х25=0,125км, 4х16=0,064км, 2х16=0,112км.                           </t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</si>
  <si>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ВЛИ-0,4кВ от ТП-49 ул.Станция Сланцы д.40-42, 12-я дист.Ст.Сланцы 157, д.1-д.2</t>
    </r>
  </si>
  <si>
    <t xml:space="preserve">СИП-2А  3х95+1х95+1х25=0,411км, 3х50+1х70+1х25=0,163км, 3х50+1х70=0,185км, 4х16=0,090км, 2х16=0,041км.                           </t>
  </si>
  <si>
    <t>Продолжение Л1:  в сторону участка 1Б</t>
  </si>
  <si>
    <t>отпайка от попры №8 ВЛИ-0,4кВ  Л2 от ТП-49</t>
  </si>
  <si>
    <t>отпайка от оп.№42 ВЛИ-0,4кВ Л1 от ТП-4049</t>
  </si>
  <si>
    <t>отпайка от опоры №42/2 ВЛИ-0,4кВ  Л1 от ТП-4049</t>
  </si>
  <si>
    <t>ТП-50 Окт. ж/д</t>
  </si>
  <si>
    <r>
      <rPr>
        <b/>
        <u/>
        <sz val="10"/>
        <rFont val="Times New Roman"/>
        <family val="1"/>
        <charset val="204"/>
      </rPr>
      <t xml:space="preserve">  </t>
    </r>
    <r>
      <rPr>
        <b/>
        <u/>
        <sz val="16"/>
        <rFont val="Times New Roman"/>
        <family val="1"/>
        <charset val="204"/>
      </rPr>
      <t xml:space="preserve">  ТП-40Б (КТП</t>
    </r>
    <r>
      <rPr>
        <sz val="16"/>
        <rFont val="Times New Roman"/>
        <family val="1"/>
        <charset val="204"/>
      </rPr>
      <t>)</t>
    </r>
    <r>
      <rPr>
        <sz val="10"/>
        <rFont val="Times New Roman"/>
        <family val="1"/>
        <charset val="204"/>
      </rPr>
      <t xml:space="preserve"> пос.Лесхоза                            </t>
    </r>
  </si>
  <si>
    <t>ВЛ-0,4кВ от ГКТПн-40Б. L общ.=1,307 км</t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</si>
  <si>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ВЛИ-0,4кВ от ГКТПн-40Б ул.Сиреневая д.7-17, ул.Светлая д.10-14</t>
    </r>
  </si>
  <si>
    <t xml:space="preserve">СИП-2  3х70+1х95+1х25                      </t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</si>
  <si>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ВЛИ-0,4кВ от ГКТПн-40Б ул.Сиреневая д.1-5, ул.Светлая д.1-7, 2-8</t>
    </r>
  </si>
  <si>
    <t xml:space="preserve">СИП-2  3х70+1х95+1х25=0,460 км;  СИП-4 2х16=0,028 км                      </t>
  </si>
  <si>
    <r>
      <rPr>
        <b/>
        <sz val="10"/>
        <rFont val="Times New Roman"/>
        <family val="1"/>
        <charset val="204"/>
      </rPr>
      <t>Л3:</t>
    </r>
    <r>
      <rPr>
        <sz val="10"/>
        <rFont val="Times New Roman"/>
        <family val="1"/>
        <charset val="204"/>
      </rPr>
      <t xml:space="preserve"> ВЛИ-0,4кВ от ГКТПн-40Б ул.Светлая д.9-13</t>
    </r>
  </si>
  <si>
    <t xml:space="preserve">СИП-2  3х70+1х95+1х25 = 0,406км, 3х50+1х70+1х25 = 0,078км                      </t>
  </si>
  <si>
    <t xml:space="preserve">отпайка от опоры №19  ВЛИ-0,4кВ Л-3 от ГКТПн-40Б </t>
  </si>
  <si>
    <t xml:space="preserve">СИП-2  3х95+1х95+1х25                   </t>
  </si>
  <si>
    <t>14-08</t>
  </si>
  <si>
    <t>КЛ-6 кВ  РТП14-ТП109 II сек.</t>
  </si>
  <si>
    <t>ААБ-6 3х150</t>
  </si>
  <si>
    <t>АСБ2л-10 3х185</t>
  </si>
  <si>
    <t>ТП-51</t>
  </si>
  <si>
    <t>КЛ ТП51- КР268, КР269 д.23 Ленина</t>
  </si>
  <si>
    <t>АСБ 3х95+1х35      2х0,12</t>
  </si>
  <si>
    <t>КЛ-6кВ ТП109  2сек.-ТП51</t>
  </si>
  <si>
    <t>ул. Ленина</t>
  </si>
  <si>
    <t>КЛ - КР267 д.21 Ленина</t>
  </si>
  <si>
    <t>АПВБ 3х35+1х16   2х0,022</t>
  </si>
  <si>
    <t>КЛ - КР264 д.19а Ленина</t>
  </si>
  <si>
    <t>АСБ 3х120+1х50</t>
  </si>
  <si>
    <t>КЛ - КР-263 д.19б Ленина</t>
  </si>
  <si>
    <t>ААВБ 3х95+1х35</t>
  </si>
  <si>
    <t>КЛ ТП51-ТП122</t>
  </si>
  <si>
    <t>АСБУ 3х95+1х35    2х0,19</t>
  </si>
  <si>
    <t>КЛ  КР266 д.19 -КР267 д.21 Ленина</t>
  </si>
  <si>
    <t>АПВБ 3х35+1х16</t>
  </si>
  <si>
    <t>КЛ  КР267 д.21-КР270 д.23 Ленина</t>
  </si>
  <si>
    <t>КЛ   КР263 д.19б -КР264 д.19а Ленина</t>
  </si>
  <si>
    <t>АПВБ 3х95+1х35</t>
  </si>
  <si>
    <t>КЛ  КР264 - КР265 д.19а Ленина</t>
  </si>
  <si>
    <r>
      <t xml:space="preserve">ТП-52                  </t>
    </r>
    <r>
      <rPr>
        <sz val="10"/>
        <rFont val="Times New Roman"/>
        <family val="1"/>
        <charset val="204"/>
      </rPr>
      <t>ул. Чкалова</t>
    </r>
  </si>
  <si>
    <t>КЛ ТП52- КР265 д.19а Ленина</t>
  </si>
  <si>
    <t>КЛ-6кВ ТП51-ТП52</t>
  </si>
  <si>
    <t>1969 Рек. 2019г</t>
  </si>
  <si>
    <t>АСБ2л-10 3х150</t>
  </si>
  <si>
    <t>КЛ - КР266 д.19 Ленина</t>
  </si>
  <si>
    <t>КЛ-6кВ ТП52-ТП53</t>
  </si>
  <si>
    <t>СБ-6 3х70</t>
  </si>
  <si>
    <t>КЛ-КР259 д.14 Чкалова</t>
  </si>
  <si>
    <t>ААБ 3х50+1х25     0,095 км</t>
  </si>
  <si>
    <t>КЛ  ТП52-ТП72</t>
  </si>
  <si>
    <t>АСБ 3х120+1х95</t>
  </si>
  <si>
    <t>КЛ -КР260 д.17 Чкалова</t>
  </si>
  <si>
    <t>КЛ КР261 д.17 Чкалова - КР262 д.19в Ленина</t>
  </si>
  <si>
    <t>КЛ КР261 д.17 Чкалова-КР265  д.19а Ленина</t>
  </si>
  <si>
    <t>КЛ КР260 - КР261 д.17 Чкалова</t>
  </si>
  <si>
    <t>ААБ 3х70+1х35</t>
  </si>
  <si>
    <t>КЛ КР262 д.19в - КР263 д.19б Ленина</t>
  </si>
  <si>
    <t>КЛ  КР262 д.19в - КР277 д.21б Ленина</t>
  </si>
  <si>
    <t>ААБЛ 3х95</t>
  </si>
  <si>
    <t>КЛ  КР263 д.19б - КР276 д.21а Ленина</t>
  </si>
  <si>
    <t>КЛ  КР256 д.13 - КР257 д.15 Чкалова</t>
  </si>
  <si>
    <t>СБ 3х70+1х35</t>
  </si>
  <si>
    <t xml:space="preserve">ТП-72 </t>
  </si>
  <si>
    <t xml:space="preserve">КЛ-0,4кВ от ТП-72. Lобщ.=0,815 км </t>
  </si>
  <si>
    <t>КЛ-6кВ ТП52-ТП72</t>
  </si>
  <si>
    <t>1965       Рек.2018</t>
  </si>
  <si>
    <t>АСБ2л-10   3х150</t>
  </si>
  <si>
    <t>Кирова,24</t>
  </si>
  <si>
    <t>КЛ  КР254 д.24 Кирова</t>
  </si>
  <si>
    <t xml:space="preserve">АСБ 3х95+1х50;        2х0,03 </t>
  </si>
  <si>
    <t>КЛ  КР253 д.11 Ленина</t>
  </si>
  <si>
    <t xml:space="preserve">АСБ 3х95+1х50;        2х0,04 </t>
  </si>
  <si>
    <t>КЛ  КР252 д.13 Ленина</t>
  </si>
  <si>
    <t>КЛ   КР252 д.13 - КР251 д.15 Ленина</t>
  </si>
  <si>
    <t>АСБ2л  4х95</t>
  </si>
  <si>
    <t>КЛ  КР251 д.15- КР250 д.17 Ленина</t>
  </si>
  <si>
    <t>КЛ КР250 д.17 - КР266 д.19 Ленина</t>
  </si>
  <si>
    <t>АСБ 3х95+1х50</t>
  </si>
  <si>
    <t>КЛ КР252 д.13Ленина-КР258 д.14 Чкалова</t>
  </si>
  <si>
    <t>АСБ 3х120+1х35;       0,04 км</t>
  </si>
  <si>
    <t>КЛ КР252 д.13Ленина-ВРУ д.11 Ленина (рынок)</t>
  </si>
  <si>
    <t>АВВГ-1 4х16</t>
  </si>
  <si>
    <t>КЛ КР258 - КР259 д.14 Чкалова</t>
  </si>
  <si>
    <t>АСБ 3х120+1х35;       0,06 км</t>
  </si>
  <si>
    <t>КЛ КР255 д.22- КР254 д.24 Кирова</t>
  </si>
  <si>
    <t>ВЛИ КР255 д.22- КР254 д.24 Кирова</t>
  </si>
  <si>
    <t>СИП 3х70+1х70</t>
  </si>
  <si>
    <t>Л1 ВЛИ-0,4кВ на ВРУ ООО "АВЭН"</t>
  </si>
  <si>
    <t>Л2 ВЛИ-0,4кВ на д.24 Кирова</t>
  </si>
  <si>
    <t>Л3 ВЛИ-0,4кВ на ВРУ  маг. Кирова, 22</t>
  </si>
  <si>
    <t>Л4 ВЛИ-0,4кВ (на ЧП Крупкина)</t>
  </si>
  <si>
    <t>ВЛ-0,4 кВ от КР№251  до КРП  (д.15 ул.Ленина - гаражи)</t>
  </si>
  <si>
    <t>КЛ-0,4 кВ от ТП-72 до д.20а Кирова (полиция)</t>
  </si>
  <si>
    <t>АСБ2Л 4х240</t>
  </si>
  <si>
    <r>
      <rPr>
        <b/>
        <u/>
        <sz val="16"/>
        <rFont val="Times New Roman"/>
        <family val="1"/>
        <charset val="204"/>
      </rPr>
      <t xml:space="preserve">ТП-73 (БКТПБ) </t>
    </r>
    <r>
      <rPr>
        <b/>
        <u/>
        <sz val="10"/>
        <rFont val="Times New Roman"/>
        <family val="1"/>
        <charset val="204"/>
      </rPr>
      <t xml:space="preserve">                    </t>
    </r>
    <r>
      <rPr>
        <sz val="10"/>
        <rFont val="Times New Roman"/>
        <family val="1"/>
        <charset val="204"/>
      </rPr>
      <t xml:space="preserve">  ДК "Горняков"</t>
    </r>
  </si>
  <si>
    <t>Т1 400  Т2 400</t>
  </si>
  <si>
    <t>КЛ - КР52 ДК "Горняков"</t>
  </si>
  <si>
    <t>АСБ2л 4х240;     2х0,045</t>
  </si>
  <si>
    <t>КЛ-6кВ  ТП72-ТП73</t>
  </si>
  <si>
    <t>КЛ - КР53 кафе Скорпион</t>
  </si>
  <si>
    <t>ААШВ 3х35+1х16;    2х0,06 км</t>
  </si>
  <si>
    <r>
      <t xml:space="preserve">ВЛИ-0,4кВ от ТП-73                  </t>
    </r>
    <r>
      <rPr>
        <b/>
        <sz val="10"/>
        <rFont val="Times New Roman"/>
        <family val="1"/>
        <charset val="204"/>
      </rPr>
      <t>L общ = 0,665 км</t>
    </r>
  </si>
  <si>
    <t>Л2: ВЛИ в ст. Чкалова д.2-6, Партизанская д.1-5, Ленина д.1(КР329)-д.3</t>
  </si>
  <si>
    <t>Л1: ВЛИ в ст.Чкалова д.8, Кирова д.29-33, Ленина д.7 (КР328).</t>
  </si>
  <si>
    <t>СИП-2А  3х35+1х50+1х16, 3х16+1х25 = 0,330 км;                    СИП-4 4х35=0,026 км</t>
  </si>
  <si>
    <t>ГКТПн-125</t>
  </si>
  <si>
    <t>КЛ-ангар</t>
  </si>
  <si>
    <t>ВБбШВ 4х185;     0,196 км</t>
  </si>
  <si>
    <t>КЛ-6 кВ ТП73-соединит. муфта</t>
  </si>
  <si>
    <t>Соболев С.Г. ул.Партизанская</t>
  </si>
  <si>
    <t>КЛ-6кВ соединит. муфта - ТП-125</t>
  </si>
  <si>
    <t>АСБ2л-10 3х120</t>
  </si>
  <si>
    <t>14-09</t>
  </si>
  <si>
    <t>ТП-111</t>
  </si>
  <si>
    <t>Т1 - 400 Т2- 400</t>
  </si>
  <si>
    <t>КЛ ТП-111 -  КР178 д.20 Ш.Слава</t>
  </si>
  <si>
    <t>АСБу 3х95+1х25</t>
  </si>
  <si>
    <t>КЛ-6 кВ РТП14-ТП111</t>
  </si>
  <si>
    <t>АСБ-6 3х185</t>
  </si>
  <si>
    <t>ул. Ш.Славы</t>
  </si>
  <si>
    <t>КЛ -КР180  д.22 Ш.Слава</t>
  </si>
  <si>
    <t>АСБу 3х185+1х50   2х0,120</t>
  </si>
  <si>
    <t>КЛ -КР179 д.24 Ш.Слава</t>
  </si>
  <si>
    <t>ААШПСУ 3х185    2х0,09</t>
  </si>
  <si>
    <t>КЛ д.22 Ш.Слава-оп.ВЛ Парковая</t>
  </si>
  <si>
    <t>АСБу 3х70+1х35</t>
  </si>
  <si>
    <r>
      <t xml:space="preserve">ВЛ-0,4кВ от ТП-111 </t>
    </r>
    <r>
      <rPr>
        <b/>
        <sz val="10"/>
        <rFont val="Times New Roman"/>
        <family val="1"/>
        <charset val="204"/>
      </rPr>
      <t>Lобщ.= 1,043 км.</t>
    </r>
  </si>
  <si>
    <t>Л1: ВЛ-0,4кВ от ТП-111 ул.Речная д.44-59,  ул.Зеленая д.20,22, ул.Парковая, ул.Вокзальная</t>
  </si>
  <si>
    <t>СИП-2А 3х50+1х70+1х25=0,523км   3х25+1х35+1х16=0,126км, 3х16+1х25=0,087км  1х16+1х25=0,123км</t>
  </si>
  <si>
    <t>ВЛИ от оп.22 Л2 (инв.№180000166) до оп.26 ( ПБ "Телеком" ул. Вокзальн. севернее д.32)</t>
  </si>
  <si>
    <t>СИП-2 3х50+1х70</t>
  </si>
  <si>
    <t>Л3: ВЛИ ТП-111 - ул.Ш.Славы д.14</t>
  </si>
  <si>
    <t>(по сущ. опорам 1-5 Л2 инв.№ 180000166 ул.Речная, д.33-39)</t>
  </si>
  <si>
    <t>Л2: ВЛИ-0,4кВ от ТП-111 ул.Зеленая.д.12,14, 17,19/23, ул.Вокзальная д.16-28,25-27, Речная д.33-39, пер.Хлебный д.3,4,7,9; пер.Кривой д.44</t>
  </si>
  <si>
    <t>СИП-2А               3х70+1х70+1х25 = 0,142 км  3х50+1х70+1х25 = 0,314км, 3х35+1х50+1х25 = 0,161 км  4х16 = 0,087 км</t>
  </si>
  <si>
    <t>Строит. ВЛИ-0,4кВ от оп. № 27  ТП-111 до участка ул. Парковая</t>
  </si>
  <si>
    <t>СИП-4  4х16</t>
  </si>
  <si>
    <t>ТП-61</t>
  </si>
  <si>
    <t xml:space="preserve">КЛ-0,4кВ ТП61- КР134 д.13 Гагарина </t>
  </si>
  <si>
    <t>АВВБГ 3х120+1х35</t>
  </si>
  <si>
    <t>КЛ-6 кВ ТП111-ТП61</t>
  </si>
  <si>
    <t>ул.Гагарина</t>
  </si>
  <si>
    <t>- КР132 д.9а Гагарина</t>
  </si>
  <si>
    <t>ААБл-6 3х150</t>
  </si>
  <si>
    <t>АРБ 3х25+1х10</t>
  </si>
  <si>
    <t>- КР131 д.11 Гагарина</t>
  </si>
  <si>
    <t>АПВБ 3х70+1х35</t>
  </si>
  <si>
    <t>- ГРП</t>
  </si>
  <si>
    <t>- КР135 д.7 Гагарина</t>
  </si>
  <si>
    <t>- КР128 д.9 Гагарина</t>
  </si>
  <si>
    <t>0,2</t>
  </si>
  <si>
    <t>- КР127 д.5а Гагарина</t>
  </si>
  <si>
    <t>АСБу 3х185+1х95;  0,185 км</t>
  </si>
  <si>
    <t>КР135 -КР136 д.7 Гагарина</t>
  </si>
  <si>
    <t>СБ 3х70;                     0,04 км</t>
  </si>
  <si>
    <t>КР136 д.7 - КР129 д.9 Гагарина</t>
  </si>
  <si>
    <t>0,105</t>
  </si>
  <si>
    <t>ААБ 3х70</t>
  </si>
  <si>
    <t>КР129 д.9 - КР130 д.11 Гагарина</t>
  </si>
  <si>
    <t>0,125</t>
  </si>
  <si>
    <t>КР130 - КР131 д.11 Гагарина</t>
  </si>
  <si>
    <t>0,055</t>
  </si>
  <si>
    <t>КР131 д.11-КР133 д.13 Гагарина</t>
  </si>
  <si>
    <t>0,07</t>
  </si>
  <si>
    <t>АВВБГ 3х120+1х50</t>
  </si>
  <si>
    <t>КР133-КР134 д.13 Гагарина</t>
  </si>
  <si>
    <t>0,06</t>
  </si>
  <si>
    <t>КР134 д.13 Гагарина-КР179 д.24 Ш.Слава</t>
  </si>
  <si>
    <t>0,17</t>
  </si>
  <si>
    <t>ААШПСУ 3х185</t>
  </si>
  <si>
    <t>КР143 д/с 10 - КР132 д.9а Гагарина (котельная)</t>
  </si>
  <si>
    <t>0,154</t>
  </si>
  <si>
    <t>АПВБ 3х70+1х25</t>
  </si>
  <si>
    <t>ВЛИ-0,4кВ от ТП-61 до гаражей ул.Гагарина, д.7.1</t>
  </si>
  <si>
    <t>0,026</t>
  </si>
  <si>
    <t>ТП-62</t>
  </si>
  <si>
    <t>КЛ-0,4кВ ТП62-КР141 д.58 Гагарина</t>
  </si>
  <si>
    <t>АСБ 3х70+1х25</t>
  </si>
  <si>
    <t>ВЛ и КЛ 6кВ от РТП-14 (КЛ)     КЛ-6 кВ ТП61-ТП62</t>
  </si>
  <si>
    <r>
      <t xml:space="preserve">1968 </t>
    </r>
    <r>
      <rPr>
        <sz val="8"/>
        <rFont val="Times New Roman"/>
        <family val="1"/>
        <charset val="204"/>
      </rPr>
      <t>Рек.2011</t>
    </r>
  </si>
  <si>
    <t>АСБ2Л-10 3х95</t>
  </si>
  <si>
    <t>- КР137 д.5 Гагарина</t>
  </si>
  <si>
    <t>- КР145 д.52 Гагарина</t>
  </si>
  <si>
    <t>-  ЩС д/с 10</t>
  </si>
  <si>
    <t>- КР144 д.1а Гагарина</t>
  </si>
  <si>
    <t>-КР 143 д/с 10</t>
  </si>
  <si>
    <t>КР145-КР146 д.52 Гагарина</t>
  </si>
  <si>
    <t>СБ 3х95+1х35</t>
  </si>
  <si>
    <t>КР146 д.52-КР140 д.3 Гагарина</t>
  </si>
  <si>
    <t>КР139 д.3 - КР138 д.5 Гагарина</t>
  </si>
  <si>
    <t>СБ 3х70</t>
  </si>
  <si>
    <t>КР137 - КР138  д.5 Гагарина</t>
  </si>
  <si>
    <t>КР141 - КР142  д.58 Гагарина</t>
  </si>
  <si>
    <t>КР142 д.58 - КР144 д.1а Гагарина</t>
  </si>
  <si>
    <t>ТП-63</t>
  </si>
  <si>
    <t>КЛ-0,4кВ ТП63 - КР148 д.50 Кирова</t>
  </si>
  <si>
    <t>АВВБ 3х95+1х35</t>
  </si>
  <si>
    <t>КЛ-6 кВ ТП62-ТП63</t>
  </si>
  <si>
    <t>АСБ-6 3х95</t>
  </si>
  <si>
    <t>ул.Кирова</t>
  </si>
  <si>
    <t>КЛ - КР152 д.46 Кирова</t>
  </si>
  <si>
    <t>КЛ - КР153 д.46а Кирова</t>
  </si>
  <si>
    <t>КЛ - КР156 д.46в Кирова</t>
  </si>
  <si>
    <t>КЛ   КР157 д.46б - КР156 д.46в Кирова</t>
  </si>
  <si>
    <t>КЛ  КР153 д.46а - КР157 д.46б Кирова</t>
  </si>
  <si>
    <t>КЛ - КР155 котельная</t>
  </si>
  <si>
    <t xml:space="preserve">СБ 3х16+1х10;         2х0,025 </t>
  </si>
  <si>
    <t>КЛ - КР154 котельная</t>
  </si>
  <si>
    <t xml:space="preserve">АСБ 3х16+1х10 </t>
  </si>
  <si>
    <t>КЛ -КР147,148 - КР149,150 д.50 Кирова</t>
  </si>
  <si>
    <t>АСБ 3х70+1х25;         3х0,1</t>
  </si>
  <si>
    <t>КР149,150 - КР151 д.50 Кирова</t>
  </si>
  <si>
    <t>АСБ 3х70+1х25;         2х0,05</t>
  </si>
  <si>
    <t>КЛ КР151 д.50 - КР152 д.46 Кирова</t>
  </si>
  <si>
    <t>КЛ  КР152 д.46 - КР159 д.44 Кирова</t>
  </si>
  <si>
    <t>ТП-64</t>
  </si>
  <si>
    <t>КЛ  ТП64-д/с 5</t>
  </si>
  <si>
    <t>АСБ 3х120+1х50;    2х0,125</t>
  </si>
  <si>
    <t>КЛ-6 кВ  ТП63-ТП64</t>
  </si>
  <si>
    <t>КЛ - КР160 д.42 Кирова</t>
  </si>
  <si>
    <t>КЛ - КР161 д.42 Кирова</t>
  </si>
  <si>
    <t>ВЛИ ТП64-д.42 Кирова (ШВУ маг.-кулинарии)</t>
  </si>
  <si>
    <t>КЛ - КР159 д.44 Кирова</t>
  </si>
  <si>
    <t>АСБ 3х120+1х50;    2х0,025</t>
  </si>
  <si>
    <t>КЛ -КР158 д.44 Кирова</t>
  </si>
  <si>
    <t>КР162 - КР163 д.7 Горького</t>
  </si>
  <si>
    <t>КР161 д.42 Кирова - КР162  д.7 Горького</t>
  </si>
  <si>
    <t xml:space="preserve">КР163 д.7-КР164 магазин ИЧП М.Горького </t>
  </si>
  <si>
    <t>АСБ 3х95;               0,1 км</t>
  </si>
  <si>
    <t>КЛ КР166 д.20- КР164 магазин ИЧП ул. М. Горького</t>
  </si>
  <si>
    <t>КЛ-6 кВ ТП64-ТП65 2с.</t>
  </si>
  <si>
    <t>ТП-118</t>
  </si>
  <si>
    <t>КЛ ТП118-гаражи ЦРБ</t>
  </si>
  <si>
    <t>АВВБ 3х50+1х16</t>
  </si>
  <si>
    <t>КЛ-6 кВ ТП65  2с.-ТП118</t>
  </si>
  <si>
    <t>Поликлиники СЦРБ ул.Гагарина</t>
  </si>
  <si>
    <t>КЛ -КР125 взрослая поликлиника</t>
  </si>
  <si>
    <t>АСБ 3х95+1х50    4х0,12</t>
  </si>
  <si>
    <t>КЛ - КР126 детск. пол-ка</t>
  </si>
  <si>
    <t>АВВБВ 3х150+1х70  2х0,088</t>
  </si>
  <si>
    <t>КЛ взр.пол-ка - дет.пол-ка</t>
  </si>
  <si>
    <t>АВВБВ 3х150+1х70</t>
  </si>
  <si>
    <t>ВЛИ-0,4кВ от ТП-118 ул. Право-Кушельская уч.9,11,13,15</t>
  </si>
  <si>
    <t>СИП-2  3х95+1х95+1х25</t>
  </si>
  <si>
    <t>ВЛИ-0,4 кВ от ТП-118 ул. Право-Кушельская уч.5б,7б</t>
  </si>
  <si>
    <t xml:space="preserve">СИП-2  3х50+1х70+1х25=0,251км; СИП-4 4х25=0,024км </t>
  </si>
  <si>
    <t>ВЛИ--0,4кВ от ТП-4118 от  оп. 3 Л2 ул. ПравоКушельская(вышка связи)</t>
  </si>
  <si>
    <t>СИП-4 4х25</t>
  </si>
  <si>
    <t>ВЛИ--0,4кВ от ТП-4118 от  оп. 7  Л1 ул. ПравоКушельская</t>
  </si>
  <si>
    <t>СИП-2 3х35+1х35</t>
  </si>
  <si>
    <t>КЛ-6 кВ ТП118-ТП102</t>
  </si>
  <si>
    <t>АСБ-6 3х150</t>
  </si>
  <si>
    <t>ТП-66</t>
  </si>
  <si>
    <t>КЛ ТП66-техникум</t>
  </si>
  <si>
    <t>ААБ 3х120 ;        2х0,075 км</t>
  </si>
  <si>
    <t>КЛ-6 кВ ТП65 2с.-ТП66</t>
  </si>
  <si>
    <t>ул.Климчука</t>
  </si>
  <si>
    <t>КЛ -столовая техн.</t>
  </si>
  <si>
    <t>АСБ 3х95+1х35;   3х0,055 км</t>
  </si>
  <si>
    <t>КЛ -общеж. техн.</t>
  </si>
  <si>
    <t>ААШВ 3х70;          0,095  км</t>
  </si>
  <si>
    <t>КЛ -КР117 котельн. №14</t>
  </si>
  <si>
    <t>АПВБ 3х50+1х25;   2х0,085 км</t>
  </si>
  <si>
    <t>КЛ КР118 котельная №14- мастерские техникума</t>
  </si>
  <si>
    <t>ААБ 3х35+1х10;      2х0,06 км</t>
  </si>
  <si>
    <t>КЛ котельная №14- хозкорпус</t>
  </si>
  <si>
    <t>АПВБ 3х35+1х16;   2х0,055 км</t>
  </si>
  <si>
    <t>КЛ -гаражи РУС</t>
  </si>
  <si>
    <t>АВБШВ 3х16+1х10</t>
  </si>
  <si>
    <t>ТП-102</t>
  </si>
  <si>
    <t>КЛ-КР145 д.52 Гагарина</t>
  </si>
  <si>
    <t>АСБу-3х185+1х95;      0,095 км</t>
  </si>
  <si>
    <t>КЛ-6 кВ ТП62-ТП102</t>
  </si>
  <si>
    <t>КЛ-КР127 д.5А Гагарина</t>
  </si>
  <si>
    <t>АСБу-3х185+1х95;      2х0,255 км</t>
  </si>
  <si>
    <t>КЛ-0,4кВ ТП102-д.1 Гагарина</t>
  </si>
  <si>
    <t>ААБ 3х150+1х50;      3х0,06</t>
  </si>
  <si>
    <t>ВЛИ-0,4кВ  от ТП-102 до оп. №1</t>
  </si>
  <si>
    <t>ТП-67</t>
  </si>
  <si>
    <t>КЛ ТП67-КР105 д.14 Почтовый (псих. отд.)</t>
  </si>
  <si>
    <t>АСБ 3х35+1х16     (2х0,03км)</t>
  </si>
  <si>
    <t>КЛ-6 кВ ТП-66-ТП67</t>
  </si>
  <si>
    <t>КЛ - КР91 д.19 Спортивная</t>
  </si>
  <si>
    <t>КЛ-6 кВ ТП67-ТП113</t>
  </si>
  <si>
    <t>КЛ - КР95 д.11 пер.Почтовый</t>
  </si>
  <si>
    <t xml:space="preserve">АСБ 3х95                    2х0,16 </t>
  </si>
  <si>
    <t>КЛ -КР93 д.19а Спортивная</t>
  </si>
  <si>
    <t>АПВБ 3х35+1х16      2х0,115</t>
  </si>
  <si>
    <t>КЛ -КР94 д.11а Почтов.</t>
  </si>
  <si>
    <t>КЛ - КР109 д.6 Спортивная</t>
  </si>
  <si>
    <t>КЛ -КР104 д.13 пер. Почтовый</t>
  </si>
  <si>
    <t>КЛ -КР112 д.4 Климчука</t>
  </si>
  <si>
    <t xml:space="preserve">                   -"-</t>
  </si>
  <si>
    <t>КЛ -КР111 д.2 Климчука</t>
  </si>
  <si>
    <t>2КЛ КР112 - КР113 д.4 Климчука</t>
  </si>
  <si>
    <t>КЛ КР110 - КР111 д.2 Климчука</t>
  </si>
  <si>
    <t>КЛ КР101 д.12 Почтовый - КР103 насосная</t>
  </si>
  <si>
    <t>КЛ КР112 д.4 Климчука - КР103 насосная</t>
  </si>
  <si>
    <t>КЛ КР107 д.4- КР106 д.21 Спортивная</t>
  </si>
  <si>
    <t>ААШВ 3х50+1х25</t>
  </si>
  <si>
    <t>КЛ КР110 д.2 Климчука - КР106 д.21 Спортивная</t>
  </si>
  <si>
    <t>КЛ  КР92 д.19 - КР106 д.21 Спортивная</t>
  </si>
  <si>
    <t>КЛ КР91-КР92 д.19 Спортитвная</t>
  </si>
  <si>
    <t>КЛ КР91 д.19 - КР82 д.7 Спортитвная</t>
  </si>
  <si>
    <t>КЛ КР108 д.6- КР334 д.4 Спортивная</t>
  </si>
  <si>
    <t>КЛ КР108 - КР109 д.6 Спортитвная</t>
  </si>
  <si>
    <t>КЛ  КР89 д.3 - КР90 д.1 Горького</t>
  </si>
  <si>
    <t>КЛ  КР94 д.11а Почтов. - КР89 д.3 Горького</t>
  </si>
  <si>
    <t>КЛ  КР90 д.1 Горького-КР91 д.19 Спортивная</t>
  </si>
  <si>
    <t>КЛ  КР93 д.19а Спортивн - КР90 д.1 Горького</t>
  </si>
  <si>
    <t>2КЛ  КР88 д.5 - КР 89 д.3 Горького</t>
  </si>
  <si>
    <t xml:space="preserve">АСБ 3х95                    2х0,04 </t>
  </si>
  <si>
    <t>2 КЛ  КР95 д.11 Почтов.-КР88 д.5 Горького</t>
  </si>
  <si>
    <t>АСБ 3х95                    2х0,085</t>
  </si>
  <si>
    <t xml:space="preserve">КЛ ТП-67 - КР №334 д.4 ул.Спортивная </t>
  </si>
  <si>
    <t>АПвБбШп 4х95</t>
  </si>
  <si>
    <t>ВЛИ-0,4кВ от КР №103 ТП-67 до гаражей ул. Климчука д.2.1</t>
  </si>
  <si>
    <t>ТП-93</t>
  </si>
  <si>
    <t>КЛ ТП93-КР97,98 д.51 корп.1 Кирова</t>
  </si>
  <si>
    <t xml:space="preserve">АСБ 3х95+1х35;       2х0,06 </t>
  </si>
  <si>
    <t>КЛ-6 кВ ТП67-ТП93</t>
  </si>
  <si>
    <t>КЛ -КР96 д.10 Почтовый</t>
  </si>
  <si>
    <t>КЛ-6кВ ТП93 - ТП102 II сек.</t>
  </si>
  <si>
    <t>КЛ -КР114 д.53 Кирова</t>
  </si>
  <si>
    <t>КЛ-6 кВ ТП68 IIсек.- ТП93</t>
  </si>
  <si>
    <t>КЛ -КР104 д.13 Почтов.</t>
  </si>
  <si>
    <t>КЛ КР115 д.53 Кирова- КР101 д.12 Почтовый</t>
  </si>
  <si>
    <t>КЛ КР115 д.53 Кирова-КР113 д.4 Климчука</t>
  </si>
  <si>
    <t>КЛ  КР99 - КР100 д.51 Кирова</t>
  </si>
  <si>
    <t>КЛ  КР99-КР98 д.51 Кир.</t>
  </si>
  <si>
    <t>КЛ  КР100 д.51 Кирова-КР101 д.12 Почтовый</t>
  </si>
  <si>
    <t>КЛ КР96 д.10 - КР102 д.12 Почтовый</t>
  </si>
  <si>
    <t>КЛ  КР104 д.13 - КР105 д.14 Почтовый</t>
  </si>
  <si>
    <t>КЛ  КР115 д.53 Кирова-КР116 д.53а Кирова</t>
  </si>
  <si>
    <t>ГРШ 3х35+1х16</t>
  </si>
  <si>
    <t>КЛ  КР114 д.53 Кирова-КР116 д.53а Кирова</t>
  </si>
  <si>
    <t>ААШВ 3х35</t>
  </si>
  <si>
    <t>14-10</t>
  </si>
  <si>
    <t>КЛ-6 кВ РТП14-оп. ВЛ с ЛР 379 каб.А</t>
  </si>
  <si>
    <t>КЛ-6 кВ РТП14-оп. ВЛ с ЛР 379 каб.Б</t>
  </si>
  <si>
    <t>ААБ-6 3х120</t>
  </si>
  <si>
    <t>КЛ-6кВ РТП14-оп.ВЛ №4А фид.14-10 каб.В</t>
  </si>
  <si>
    <t xml:space="preserve">КЛ-6 кВ от РП-2 до ВЛЗ-6 кВ фид.14-10 </t>
  </si>
  <si>
    <t>ВЛ-6 кВ РТП 14-оп.116 с ЛР 766 (КРУН  СХТ) с отпайкой до ЛР4195</t>
  </si>
  <si>
    <t>1970 Рек. 2018</t>
  </si>
  <si>
    <t>А-70  = 0,16 км</t>
  </si>
  <si>
    <t>СИП-3 3(1х120)  = 1,365км</t>
  </si>
  <si>
    <t>СИП-3 3(1х95) = 4,042км</t>
  </si>
  <si>
    <r>
      <rPr>
        <b/>
        <u/>
        <sz val="16"/>
        <rFont val="Times New Roman"/>
        <family val="1"/>
        <charset val="204"/>
      </rPr>
      <t>ТП-83 (КТПн)</t>
    </r>
    <r>
      <rPr>
        <b/>
        <sz val="16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>нефтебаза</t>
    </r>
  </si>
  <si>
    <t>КТПН-82</t>
  </si>
  <si>
    <t>вокзал</t>
  </si>
  <si>
    <t>ВЛЗ-6 кВ оп. №25  - ТП-43</t>
  </si>
  <si>
    <t>1973, рек.-2018</t>
  </si>
  <si>
    <t>СИП-3  3(1х95)</t>
  </si>
  <si>
    <t>ТП-43</t>
  </si>
  <si>
    <t>Т1  1000   Т2  1000</t>
  </si>
  <si>
    <t>КЛ-6 кВ оп.ВЛ с ЛР161- ТП43</t>
  </si>
  <si>
    <t>АСБ 3х120;   0,03км</t>
  </si>
  <si>
    <t>ТП-134 (КТП)</t>
  </si>
  <si>
    <t>Л1: ВЛИ-0,4кВ от          ТП-134 ул. Рабочая       д.1-11а,2,4</t>
  </si>
  <si>
    <t>СИП-2 3х50+1х70+1х16=0,034км 3х50+1х70+1х25=0,223км 3х16+1х25=0,139км</t>
  </si>
  <si>
    <t xml:space="preserve">ул. Рабочая                                  </t>
  </si>
  <si>
    <t>Л2: ВЛИ-0,4кВ от ТП-134 ул. Рабочая д.9-31</t>
  </si>
  <si>
    <t>СИП-2 3х50+1х70+1х16=0,034км 3х50+1х70+1х25=0,275км 4х16=0,018км</t>
  </si>
  <si>
    <t>ВЛИ-0,4 кВ от оп.№9 Л2 ВЛ-0,4кВ от ТП-134 ул.Рабочая (спк Березка)</t>
  </si>
  <si>
    <t>ВЛИ-0,4кВ от оп.5 от ТП-134 ул. Рабочая  до участка (сев.вост.д.13)</t>
  </si>
  <si>
    <t>ТП-85 (КТПн)</t>
  </si>
  <si>
    <t xml:space="preserve">ул.Рабочая                                </t>
  </si>
  <si>
    <t>ВЛЗ-6 кВ оп. №41 - КТПн -85 - КТП 86</t>
  </si>
  <si>
    <t>1973, Рек. 2018</t>
  </si>
  <si>
    <r>
      <rPr>
        <b/>
        <u/>
        <sz val="16"/>
        <rFont val="Times New Roman"/>
        <family val="1"/>
        <charset val="204"/>
      </rPr>
      <t xml:space="preserve">ТП-86 (КТП)    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     </t>
    </r>
  </si>
  <si>
    <t>Л3: ВЛИ-0,4кВ от       ТП-86 ул. Поселковая д.1,2; пер. Плюсский</t>
  </si>
  <si>
    <t>СИП-2А 3х35+1х50+1х25=0,323км 4х16=0,01км                   2х16=0,072км</t>
  </si>
  <si>
    <r>
      <t xml:space="preserve">ВЛИ-0,4кВ от ТП-86 (Л1,Л2,Л4)                    </t>
    </r>
    <r>
      <rPr>
        <b/>
        <sz val="10"/>
        <rFont val="Times New Roman"/>
        <family val="1"/>
        <charset val="204"/>
      </rPr>
      <t>Lобщ = 3,559 км:</t>
    </r>
  </si>
  <si>
    <t>Л1: ул.Поселковая, д.18-64, ул.ДОК д.1-8</t>
  </si>
  <si>
    <t>СИП-2А 3х50+1х70+1х25=0,770км;             3х16+1х25=0,125 км</t>
  </si>
  <si>
    <t>Л2: ул.Боровая, ул.ДОК д.7а,б,в,г,д.</t>
  </si>
  <si>
    <t>СИП-2А 3х50+1х70+1х25=0,760 км;  3х16+1х25=0,020 км, СИП-4 4х16=0,015км</t>
  </si>
  <si>
    <t xml:space="preserve">Л4: ВЛИ-0,4кВ от ТП-86  Зеленая Роща  </t>
  </si>
  <si>
    <t>СИП-2А 3х70+1х95+1х25 =0,147км;  3х50+1х70+1х25=1,203км;  3х16+1х25=0,440км.;                   А-70=0,094км</t>
  </si>
  <si>
    <t>ВЛИ-0,4кВ от оп.№29 Л-2 от ТП-4086</t>
  </si>
  <si>
    <t>ТП-87</t>
  </si>
  <si>
    <t>КЛ-6 кВ  оп. № 39А ВЛ фид.14-10  -ТП87</t>
  </si>
  <si>
    <t>ДОК</t>
  </si>
  <si>
    <t>ВЛЗ-6 кВ от опоры №43-1 фид.     14-10 до ТП-4141</t>
  </si>
  <si>
    <t>СИП-3 (1х50)</t>
  </si>
  <si>
    <r>
      <t xml:space="preserve">ТП-4141 (КТП)       </t>
    </r>
    <r>
      <rPr>
        <sz val="12"/>
        <rFont val="Times New Roman"/>
        <family val="1"/>
        <charset val="204"/>
      </rPr>
      <t>ул.Красная</t>
    </r>
  </si>
  <si>
    <t>2018</t>
  </si>
  <si>
    <t>Л1: ВЛИ-0,4 кВ от ТП-4141 до участков заявителей  по ул.Красная</t>
  </si>
  <si>
    <t>СИП-2  3х95+1х95+1х25 =0,347 км,  СИП-4 4х25=0,067 км</t>
  </si>
  <si>
    <t>Л2:  ВЛИ-0,4кВ от ТП-4141 до участков СНТ</t>
  </si>
  <si>
    <t>отпайка ВЛЗ-6кВ от оп. №62/1 в сторону ТП-4142</t>
  </si>
  <si>
    <t>СИП-3 3(1х50)</t>
  </si>
  <si>
    <r>
      <rPr>
        <b/>
        <sz val="16"/>
        <rFont val="Times New Roman"/>
        <family val="1"/>
        <charset val="204"/>
      </rPr>
      <t>ТП-4142 (КТПМ)</t>
    </r>
    <r>
      <rPr>
        <b/>
        <sz val="10"/>
        <rFont val="Times New Roman"/>
        <family val="1"/>
        <charset val="204"/>
      </rPr>
      <t xml:space="preserve">                     </t>
    </r>
    <r>
      <rPr>
        <sz val="10"/>
        <rFont val="Times New Roman"/>
        <family val="1"/>
        <charset val="204"/>
      </rPr>
      <t xml:space="preserve">ул. Красная </t>
    </r>
  </si>
  <si>
    <r>
      <t xml:space="preserve">250  Т1 инв </t>
    </r>
    <r>
      <rPr>
        <sz val="8"/>
        <rFont val="Times New Roman"/>
        <family val="1"/>
        <charset val="204"/>
      </rPr>
      <t>080003394</t>
    </r>
  </si>
  <si>
    <t xml:space="preserve">КЛ-0,4кВ   ТП-4142 -  насосная </t>
  </si>
  <si>
    <t>ТП-91 (КТП)</t>
  </si>
  <si>
    <t>2009</t>
  </si>
  <si>
    <r>
      <t xml:space="preserve">160       Т1  </t>
    </r>
    <r>
      <rPr>
        <sz val="8"/>
        <rFont val="Times New Roman"/>
        <family val="1"/>
        <charset val="204"/>
      </rPr>
      <t>инв. 180000095</t>
    </r>
  </si>
  <si>
    <t>Л1: ВЛИ-0,4кВ от ТП-91 ул.Красная д.1-11, д.2-20</t>
  </si>
  <si>
    <t>СИП-2А                        3х50+1х70+1х25 =0,18 км</t>
  </si>
  <si>
    <t>ул.Красная</t>
  </si>
  <si>
    <t>3х16+1х25+1х16 = 0,114 км</t>
  </si>
  <si>
    <t>4х16 = 0,114 км</t>
  </si>
  <si>
    <t>Л2: ВЛИ-0,4кВ от ТП-91 ул.Красная д.22-48, д.19-83</t>
  </si>
  <si>
    <t>СИП-2А                        3х70+1х70+1х25 =0,633 км</t>
  </si>
  <si>
    <t>3х16+1х25+1х16 = 0,074 км</t>
  </si>
  <si>
    <t>3х50+1х70 = 0,019 км</t>
  </si>
  <si>
    <t>3х35+1х50 = 0,031 км</t>
  </si>
  <si>
    <t>4х16=0,025 км</t>
  </si>
  <si>
    <t>2х25 = 0,037км; 2х16 =0,07км</t>
  </si>
  <si>
    <t>ВЛИ-0,4кВ от оп.№25 Л2 ВЛИ-0,4кВ ТП-91 до участков 85-89 по ул. Красная</t>
  </si>
  <si>
    <t>Л3: ВЛИ-0,4кВ от ТП-91 ул.Красная д.3а,7а, д.13-21,21а-45а.</t>
  </si>
  <si>
    <t>СИП-2А                        3х50+1х70+1х25 =0,402 км</t>
  </si>
  <si>
    <t>3х35+1х50+1х16 = 0,181 км</t>
  </si>
  <si>
    <t>3х16+1х25+1х16 = 0,067 км</t>
  </si>
  <si>
    <t>3х25+1х35=0,076 км</t>
  </si>
  <si>
    <t>4х16=0,032 км</t>
  </si>
  <si>
    <t>2х16 = 0,083 км</t>
  </si>
  <si>
    <t>СИП-2 3х95+1х95 = 0,270 км</t>
  </si>
  <si>
    <t>ВЛИ-0,4кВ от ТП-91 от опоры №16 Л3 до участков заявителей ул.Красная</t>
  </si>
  <si>
    <t>СИП-2   3х95+1х95 = 0,209км  3х50+1х70 = 0,125 км</t>
  </si>
  <si>
    <t>ВЛЗ-6кВ от оп.№49  ВЛ-6кВ ф.14-10 до ТП-128</t>
  </si>
  <si>
    <t>СИП-3  1х70</t>
  </si>
  <si>
    <t>ТП-128 (КТП)</t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</si>
  <si>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 ул.Деревообделочников д.2б, 4б, 6б</t>
    </r>
  </si>
  <si>
    <t xml:space="preserve">ул.  Деревообде-   лочников                      </t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</si>
  <si>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 Комсомольское ш. д.114а</t>
    </r>
  </si>
  <si>
    <t>СИП-2А  3х50+1х70+1х25</t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</si>
  <si>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 xml:space="preserve">:  в сторону ж/д ст.Сланцы </t>
    </r>
  </si>
  <si>
    <t>СИП-2  3х95+1х95</t>
  </si>
  <si>
    <t>по существующим опорам Л2</t>
  </si>
  <si>
    <t>ТП-88           (ГКТПн)</t>
  </si>
  <si>
    <t>ВЛИ-"Скан -Нева"</t>
  </si>
  <si>
    <t>СИП</t>
  </si>
  <si>
    <t>Комсомольское шоссе</t>
  </si>
  <si>
    <t xml:space="preserve"> ВЛИ  от ТП-88 Комсомольское ш.д.114-124, 126-128</t>
  </si>
  <si>
    <t>СИП-2А 3х35+1х50+1х25 -454м, , 2х16 - 143м.</t>
  </si>
  <si>
    <t>ВЛЗ-6 кВ ТП47-ТП48-опора с ЛР4195 (оп.№35-оп.107-ЛР4195)</t>
  </si>
  <si>
    <t>1989 (Рек. 2018г)</t>
  </si>
  <si>
    <t>СИП-3 (1х95)=1,484км, (1х70)=1,539км, (1х50)=0,672км</t>
  </si>
  <si>
    <r>
      <rPr>
        <b/>
        <u/>
        <sz val="16"/>
        <rFont val="Times New Roman"/>
        <family val="1"/>
        <charset val="204"/>
      </rPr>
      <t>ТП-48 (КТП)</t>
    </r>
    <r>
      <rPr>
        <u/>
        <sz val="16"/>
        <rFont val="Times New Roman"/>
        <family val="1"/>
        <charset val="204"/>
      </rPr>
      <t xml:space="preserve">   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пос. Сосновка </t>
    </r>
  </si>
  <si>
    <t>ВЛИ-0,4кВ от ГКТПн-48    Lобщ.=1,64 км</t>
  </si>
  <si>
    <t>опора №93 - ТП48</t>
  </si>
  <si>
    <t>СИП-3  (1х70)</t>
  </si>
  <si>
    <t>ВЛИ  пос. Сосновка L=1,0 км:</t>
  </si>
  <si>
    <t>Л1: пос. Сосновка, кладбище</t>
  </si>
  <si>
    <t>Л4: на насосную</t>
  </si>
  <si>
    <t>СИП-2А 3х25+1х35</t>
  </si>
  <si>
    <t>Л2: на пилораму</t>
  </si>
  <si>
    <t>СИП-2А 3х35+1х50</t>
  </si>
  <si>
    <t>Л3:ВЛИ  ул. Сосновка д.1-14</t>
  </si>
  <si>
    <t>Л5: ВЛИ  "СевЗапПромИнвест"</t>
  </si>
  <si>
    <t>СИП-2 4х25</t>
  </si>
  <si>
    <r>
      <rPr>
        <b/>
        <sz val="16"/>
        <rFont val="Times New Roman"/>
        <family val="1"/>
        <charset val="204"/>
      </rPr>
      <t xml:space="preserve">ТП-40     </t>
    </r>
    <r>
      <rPr>
        <b/>
        <sz val="10"/>
        <rFont val="Times New Roman"/>
        <family val="1"/>
        <charset val="204"/>
      </rPr>
      <t xml:space="preserve">                  Сланцевский лесхоз</t>
    </r>
  </si>
  <si>
    <t>оп. №89 - ТП-40</t>
  </si>
  <si>
    <t>АСБ; L=0,1 км</t>
  </si>
  <si>
    <t>ТП-127 (КТП)</t>
  </si>
  <si>
    <r>
      <t xml:space="preserve">ВЛИ-0,4кВ от ТП-127 </t>
    </r>
    <r>
      <rPr>
        <b/>
        <sz val="10"/>
        <rFont val="Times New Roman"/>
        <family val="1"/>
        <charset val="204"/>
      </rPr>
      <t>Lобщ.=2,454км</t>
    </r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</si>
  <si>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 ул.Деревообделочников д.31-60</t>
    </r>
  </si>
  <si>
    <t>СИП-2 3х70+1х95+1х25=0,366км, 3х25+1х35+1х16=0,181км, 4х16=0,038км, 2х16=0,026км.</t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</si>
  <si>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 ул.Деревообделочников д.2-44</t>
    </r>
  </si>
  <si>
    <t>СИП-2 3х70+1х95+1х25=0,420км, 3х25+1х35=0,080км, 1х16+1х25=0,081км.</t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</si>
  <si>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>:  ул.Деревообделочников д.1-29 (нечетная сторона)</t>
    </r>
  </si>
  <si>
    <t>СИП-2 3х70+1х95=0,334км, 3х16+1х25=0,04км, 1х16+1х25=0,038км.</t>
  </si>
  <si>
    <r>
      <rPr>
        <b/>
        <sz val="10"/>
        <rFont val="Times New Roman"/>
        <family val="1"/>
        <charset val="204"/>
      </rPr>
      <t>Л4</t>
    </r>
    <r>
      <rPr>
        <sz val="10"/>
        <rFont val="Times New Roman"/>
        <family val="1"/>
        <charset val="204"/>
      </rPr>
      <t>:  пер.Шоссейный, Комсомольское шоссе  д.134-174</t>
    </r>
  </si>
  <si>
    <t>СИП-2 3х70+1х95+1х25=0,502км, 3х16+1х25=0,0,239км, 1х16+1х25=0,109км.</t>
  </si>
  <si>
    <t>КЛ-пер.Шоссейный</t>
  </si>
  <si>
    <t>АВВГ 3х35+1х10 =0,138 км</t>
  </si>
  <si>
    <t>АВВГ 4х10 = 0,017 км</t>
  </si>
  <si>
    <r>
      <rPr>
        <b/>
        <u/>
        <sz val="16"/>
        <rFont val="Times New Roman"/>
        <family val="1"/>
        <charset val="204"/>
      </rPr>
      <t>ТП-89</t>
    </r>
    <r>
      <rPr>
        <sz val="16"/>
        <rFont val="Times New Roman"/>
        <family val="1"/>
        <charset val="204"/>
      </rPr>
      <t xml:space="preserve">    </t>
    </r>
    <r>
      <rPr>
        <sz val="10"/>
        <rFont val="Times New Roman"/>
        <family val="1"/>
        <charset val="204"/>
      </rPr>
      <t xml:space="preserve">                                         ул. Деревообделочников        </t>
    </r>
  </si>
  <si>
    <t xml:space="preserve">400 тр-р снят </t>
  </si>
  <si>
    <t>КЛ-6 кВ  оп.№102 ВЛ -ТП-90</t>
  </si>
  <si>
    <t>1981 (Рек-2018)</t>
  </si>
  <si>
    <t>ТП-90</t>
  </si>
  <si>
    <t>КЛ-0,4 кВ-дом ветеранов</t>
  </si>
  <si>
    <t>КЛ-6 кВ ТП-90 -оп 103, оп.105-оп.106 ВЛЗ в стор.СХТ</t>
  </si>
  <si>
    <t xml:space="preserve">Комсомольск ш.                  </t>
  </si>
  <si>
    <t>14-11</t>
  </si>
  <si>
    <t>КЛ-6 кВ ПС-14  -  РП-2  2сек.</t>
  </si>
  <si>
    <t>АПвПу2г 3(1х300/70) 2х0,310</t>
  </si>
  <si>
    <t xml:space="preserve">КЛ-6 кВ от РП-2 до ВЛЗ-6 кВ фид.14-10(Н) </t>
  </si>
  <si>
    <t>ВЛЗ-6 кВ от КЛ-6кВ (РП-2) до ВЛ-6 кВ фид. 14-10(Н)</t>
  </si>
  <si>
    <r>
      <rPr>
        <b/>
        <u/>
        <sz val="16"/>
        <rFont val="Times New Roman"/>
        <family val="1"/>
        <charset val="204"/>
      </rPr>
      <t>ТП-136</t>
    </r>
    <r>
      <rPr>
        <sz val="16"/>
        <rFont val="Times New Roman"/>
        <family val="1"/>
        <charset val="204"/>
      </rPr>
      <t xml:space="preserve"> (МТП)     </t>
    </r>
    <r>
      <rPr>
        <sz val="10"/>
        <rFont val="Times New Roman"/>
        <family val="1"/>
        <charset val="204"/>
      </rPr>
      <t xml:space="preserve">                       </t>
    </r>
  </si>
  <si>
    <t>ВЛ-6кВ оп.ВЛ №11А-КТП 131</t>
  </si>
  <si>
    <t>АС-50; L=0,016км</t>
  </si>
  <si>
    <t>ТП-131 (КТПн)</t>
  </si>
  <si>
    <t>Сланцевское ш.47</t>
  </si>
  <si>
    <t>ВЛ-6 кВ оп.ВЛ №11-КТП 130</t>
  </si>
  <si>
    <t>АС-50; L=0,1км</t>
  </si>
  <si>
    <t>КТПн-130</t>
  </si>
  <si>
    <t>Сланцевское ш.</t>
  </si>
  <si>
    <t>ВЛ-6 кВ оп.ВЛ №6-ГКТПн-39б</t>
  </si>
  <si>
    <t>ТП-39Б (КТП)</t>
  </si>
  <si>
    <t>КЛ-Станц. техн.диаг.</t>
  </si>
  <si>
    <t>АВБШВ 4х120</t>
  </si>
  <si>
    <t>ул.Автомобилист.</t>
  </si>
  <si>
    <t>КЛ-гаражи водоканал</t>
  </si>
  <si>
    <t>КЛ-ООО "АДЕКС"</t>
  </si>
  <si>
    <t xml:space="preserve">ТП-133 </t>
  </si>
  <si>
    <t>КЛ-6кВ ТП39б-ТП133</t>
  </si>
  <si>
    <t>АСБ-6 3х70</t>
  </si>
  <si>
    <t>ВЛ-6 кВ оп.№24-оп№.32-КТП 92</t>
  </si>
  <si>
    <t>АС-50; L=0,7км</t>
  </si>
  <si>
    <r>
      <rPr>
        <b/>
        <u/>
        <sz val="16"/>
        <rFont val="Times New Roman"/>
        <family val="1"/>
        <charset val="204"/>
      </rPr>
      <t xml:space="preserve">ТП-92 </t>
    </r>
    <r>
      <rPr>
        <b/>
        <sz val="16"/>
        <rFont val="Times New Roman"/>
        <family val="1"/>
        <charset val="204"/>
      </rPr>
      <t>(КТП)</t>
    </r>
    <r>
      <rPr>
        <b/>
        <sz val="10"/>
        <rFont val="Times New Roman"/>
        <family val="1"/>
        <charset val="204"/>
      </rPr>
      <t xml:space="preserve"> ул.Первостроителей</t>
    </r>
  </si>
  <si>
    <t>КЛ-0,4кВ</t>
  </si>
  <si>
    <t>ТП-39а (КТПн)</t>
  </si>
  <si>
    <t>ВЛ-0,4кВ от КТПн-39а    L=1,319 км</t>
  </si>
  <si>
    <t xml:space="preserve">ул.Первостроителей                          </t>
  </si>
  <si>
    <r>
      <rPr>
        <b/>
        <sz val="10"/>
        <rFont val="Times New Roman"/>
        <family val="1"/>
        <charset val="204"/>
      </rPr>
      <t xml:space="preserve">Л1: </t>
    </r>
    <r>
      <rPr>
        <sz val="10"/>
        <rFont val="Times New Roman"/>
        <family val="1"/>
        <charset val="204"/>
      </rPr>
      <t>ВЛИ-0,4кВ от КТПн-39а ул.Первостроителей д.23,23а,31,33</t>
    </r>
  </si>
  <si>
    <t>СИП-2 3х50+1х70=0,297км, СИП-4  4х35=0,142км</t>
  </si>
  <si>
    <r>
      <rPr>
        <b/>
        <sz val="10"/>
        <rFont val="Times New Roman"/>
        <family val="1"/>
        <charset val="204"/>
      </rPr>
      <t xml:space="preserve">Л2: </t>
    </r>
    <r>
      <rPr>
        <sz val="10"/>
        <rFont val="Times New Roman"/>
        <family val="1"/>
        <charset val="204"/>
      </rPr>
      <t>ВЛИ-0,4кВ от КТПн-39а ул.Первостроителей д.6,12,14</t>
    </r>
  </si>
  <si>
    <t>СИП-2 3х50+1х70=0,121км, 3х25+1х35=0,113км,              СИП-4 2х16=0,043км</t>
  </si>
  <si>
    <r>
      <rPr>
        <b/>
        <sz val="10"/>
        <rFont val="Times New Roman"/>
        <family val="1"/>
        <charset val="204"/>
      </rPr>
      <t xml:space="preserve">Л3: </t>
    </r>
    <r>
      <rPr>
        <sz val="10"/>
        <rFont val="Times New Roman"/>
        <family val="1"/>
        <charset val="204"/>
      </rPr>
      <t>ВЛИ-0,4кВ от КТПн-39а ул.Первостроителей д.3,7,11,13,13а,17,21,ул.Ремонтников д.1,2</t>
    </r>
  </si>
  <si>
    <t>СИП-2 3х50+1х70=0,396км, 3х16+1х25=0,087км, СИП-4 4х16=0,017км, 2х16=0,044км; СИП-2 3х35+1х50 = 0,059км.</t>
  </si>
  <si>
    <t>ВЛИ-0,4кВ от оп.9 Л3 ВЛИ-0,4кВ от ТП-39а до участка ул.Первостроителей</t>
  </si>
  <si>
    <t>ВЛЗ-6 кВ от сущ. опоры ВЛЗ-6кВ фид.14-11 до ТП-4208</t>
  </si>
  <si>
    <r>
      <rPr>
        <b/>
        <u/>
        <sz val="16"/>
        <rFont val="Times New Roman"/>
        <family val="1"/>
        <charset val="204"/>
      </rPr>
      <t xml:space="preserve">ТП-4208 </t>
    </r>
    <r>
      <rPr>
        <sz val="16"/>
        <rFont val="Times New Roman"/>
        <family val="1"/>
        <charset val="204"/>
      </rPr>
      <t xml:space="preserve">(МТП)  </t>
    </r>
    <r>
      <rPr>
        <sz val="10"/>
        <rFont val="Times New Roman"/>
        <family val="1"/>
        <charset val="204"/>
      </rPr>
      <t xml:space="preserve">                         ул. Первостроителей</t>
    </r>
  </si>
  <si>
    <t xml:space="preserve">Л1: ВЛИ-0,4 кВ от ТП-4208  ул.Ремонтников, д.5 </t>
  </si>
  <si>
    <t>ВЛЗ-6 кВ от опоры ВЛЗ-6 кВ фид.14-11 до ТП-4209</t>
  </si>
  <si>
    <r>
      <rPr>
        <b/>
        <u/>
        <sz val="16"/>
        <rFont val="Times New Roman"/>
        <family val="1"/>
        <charset val="204"/>
      </rPr>
      <t>ТП-4209</t>
    </r>
    <r>
      <rPr>
        <sz val="16"/>
        <rFont val="Times New Roman"/>
        <family val="1"/>
        <charset val="204"/>
      </rPr>
      <t xml:space="preserve"> (КТП)</t>
    </r>
    <r>
      <rPr>
        <sz val="10"/>
        <rFont val="Times New Roman"/>
        <family val="1"/>
        <charset val="204"/>
      </rPr>
      <t xml:space="preserve"> ул.Первостроителей           </t>
    </r>
  </si>
  <si>
    <t>ВЛИ-0,4 кВ от ТП-4209  ул.Первостроителей  L=0,321 км</t>
  </si>
  <si>
    <t>ВЛИ-0,4 кВ плюс совместная подвеска по опорам ВЛ-6 кВ</t>
  </si>
  <si>
    <t xml:space="preserve">Л1: ул.Первостроителей д.16а </t>
  </si>
  <si>
    <t xml:space="preserve">Л2: ул.Первостроит. д.1 </t>
  </si>
  <si>
    <t>2 СИП-2 3х95+1х95</t>
  </si>
  <si>
    <t>ТП-4206 (КТП)</t>
  </si>
  <si>
    <t>Т1-1600            Т2-1600</t>
  </si>
  <si>
    <t>ТП-4207 (МТП)</t>
  </si>
  <si>
    <t>ВЛ-6 кВ оп.ВЛ № -ТП 116</t>
  </si>
  <si>
    <r>
      <rPr>
        <b/>
        <u/>
        <sz val="16"/>
        <rFont val="Times New Roman"/>
        <family val="1"/>
        <charset val="204"/>
      </rPr>
      <t>ТП-116</t>
    </r>
    <r>
      <rPr>
        <b/>
        <sz val="10"/>
        <rFont val="Times New Roman"/>
        <family val="1"/>
        <charset val="204"/>
      </rPr>
      <t xml:space="preserve">                     </t>
    </r>
    <r>
      <rPr>
        <sz val="10"/>
        <rFont val="Times New Roman"/>
        <family val="1"/>
        <charset val="204"/>
      </rPr>
      <t xml:space="preserve">         Шахта 1</t>
    </r>
  </si>
  <si>
    <t>ВЛЗ-6кВ от существующей ВЛ-6кВ фид.14-10 РТП-14 до 39а и ТП-39 ул. Первостроителей</t>
  </si>
  <si>
    <t>ВЛ-6 кВ от ВЛЗ  до ТП39</t>
  </si>
  <si>
    <r>
      <t xml:space="preserve">ТП-39                  </t>
    </r>
    <r>
      <rPr>
        <u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ул. Лесная</t>
    </r>
  </si>
  <si>
    <t>1954</t>
  </si>
  <si>
    <r>
      <t xml:space="preserve">ВЛ-0,4кВ от ТП-39                 </t>
    </r>
    <r>
      <rPr>
        <b/>
        <sz val="10"/>
        <rFont val="Times New Roman"/>
        <family val="1"/>
        <charset val="204"/>
      </rPr>
      <t xml:space="preserve"> Lобщ =3,21 км ;                  </t>
    </r>
    <r>
      <rPr>
        <sz val="10"/>
        <rFont val="Times New Roman"/>
        <family val="1"/>
        <charset val="204"/>
      </rPr>
      <t xml:space="preserve">КЛ-0,4 кВ  от ТП-39 </t>
    </r>
    <r>
      <rPr>
        <b/>
        <sz val="10"/>
        <rFont val="Times New Roman"/>
        <family val="1"/>
        <charset val="204"/>
      </rPr>
      <t xml:space="preserve"> Lобщ = 0,31 км                 </t>
    </r>
  </si>
  <si>
    <t>ВЛ-ул.Победы</t>
  </si>
  <si>
    <t xml:space="preserve"> СИП-2 3х50+1х70+1х16=0,148км; СИП-4 4х25= 0,096км</t>
  </si>
  <si>
    <t>КЛ-6 кВ от оп. с ЛР №102 до ТП-39</t>
  </si>
  <si>
    <t>СБн-6 3х95</t>
  </si>
  <si>
    <t>ВЛ-п.Огородников</t>
  </si>
  <si>
    <t>СИП-2  1х25+1х35</t>
  </si>
  <si>
    <t>ЛЭП-ул.Лесная</t>
  </si>
  <si>
    <t xml:space="preserve"> СИП-4 4х16=0,030км, СИП-4 4х25=0,039км, СИП-2  3х95+1х95+1х25=0,868км, 3х70+1х95+1х25=0,196км, СИП-2 3х50+1х70+1х25=0,098км.</t>
  </si>
  <si>
    <t>ВЛ-ул.Разъезжая</t>
  </si>
  <si>
    <t>ВЛ-ул.К.Заслонова</t>
  </si>
  <si>
    <t>СИП-2 3х35+1х50+1х25</t>
  </si>
  <si>
    <t>ВЛ-ул.О.Кошевого</t>
  </si>
  <si>
    <t>СИП-42 3х50+1х70+1х25=0,1км, СИП-4 4х25=0,024км.</t>
  </si>
  <si>
    <t>ЛЭП ул. Мира</t>
  </si>
  <si>
    <t>СИП-2 3х95+1х95+1х25=0,777км; СИП-4 4х16=0,103км</t>
  </si>
  <si>
    <t>ЛЭП-ул.П.Морозова</t>
  </si>
  <si>
    <t>СИП-2 3х95+1х95+1х25</t>
  </si>
  <si>
    <t>ВЛ- ул.Красноармейская</t>
  </si>
  <si>
    <t>СИП-2 3х95+1х95+1х25=0,164км, СИП-2 3х35+1х50+1х25=0,035км, СИП-4 4х25=0,014</t>
  </si>
  <si>
    <t>ВЛ-пер.Народный</t>
  </si>
  <si>
    <t>СИП-2 3х35+1х50+1х25=0,0149км.</t>
  </si>
  <si>
    <t>КЛ-6 кВ РТП14-ТП32</t>
  </si>
  <si>
    <t>КЛ-6 кВ ТП32-ТП33</t>
  </si>
  <si>
    <t>ААШВ-6 3х95</t>
  </si>
  <si>
    <t>14-12</t>
  </si>
  <si>
    <r>
      <rPr>
        <b/>
        <u/>
        <sz val="16"/>
        <rFont val="Times New Roman"/>
        <family val="1"/>
        <charset val="204"/>
      </rPr>
      <t>ТП-70</t>
    </r>
    <r>
      <rPr>
        <sz val="16"/>
        <rFont val="Times New Roman"/>
        <family val="1"/>
        <charset val="204"/>
      </rPr>
      <t xml:space="preserve"> </t>
    </r>
  </si>
  <si>
    <t>ТП70 - КР165 школа 1</t>
  </si>
  <si>
    <t>ААШВ-1 3х120;      2х0,1 км</t>
  </si>
  <si>
    <t>КЛ-6кВ РТП14 - ТП70</t>
  </si>
  <si>
    <t>СБ-6 3х120</t>
  </si>
  <si>
    <t>Школа №1</t>
  </si>
  <si>
    <t>Т1 400   Т2 400</t>
  </si>
  <si>
    <t>КЛ - оп.ВЛ Новос.</t>
  </si>
  <si>
    <t>КЛ - КР174 д.10 ш.Слава</t>
  </si>
  <si>
    <t>АСБу 3х120+1х35</t>
  </si>
  <si>
    <t>КЛ-6 кВ ТП70-ТП63</t>
  </si>
  <si>
    <t>КЛ -тир школы 1</t>
  </si>
  <si>
    <t>0,06 км</t>
  </si>
  <si>
    <t>КЛ -КР168 д.20 Горького</t>
  </si>
  <si>
    <t>КЛ КР168 - КР167 д.20 Горького</t>
  </si>
  <si>
    <t>АСБ-1 3х120</t>
  </si>
  <si>
    <t>КЛ КР167 - КР166 д.20 Горького</t>
  </si>
  <si>
    <t>ААШВ-1 3х120</t>
  </si>
  <si>
    <t>КЛ КР168 д.20 - КР181 д.22 Горького</t>
  </si>
  <si>
    <t>АПБШВ 3х70+1х25;   2х0,09</t>
  </si>
  <si>
    <t>КЛ-0,4кВ от ТП-70 до КР-158 д.44 Кирова</t>
  </si>
  <si>
    <t>АСБ2Л 4х185</t>
  </si>
  <si>
    <t>ВЛ -ул.Новосельская</t>
  </si>
  <si>
    <r>
      <rPr>
        <b/>
        <u/>
        <sz val="16"/>
        <rFont val="Times New Roman"/>
        <family val="1"/>
        <charset val="204"/>
      </rPr>
      <t>ТП-71</t>
    </r>
    <r>
      <rPr>
        <sz val="16"/>
        <rFont val="Times New Roman"/>
        <family val="1"/>
        <charset val="204"/>
      </rPr>
      <t xml:space="preserve"> </t>
    </r>
  </si>
  <si>
    <t>КЛ  ТП71 - КР196 д.16 Ленина</t>
  </si>
  <si>
    <t>СБ-1 3х50           2х0,057</t>
  </si>
  <si>
    <t>КЛ-6кВ ТП70 - ТП71</t>
  </si>
  <si>
    <t>СБ-6 3х150</t>
  </si>
  <si>
    <t>ул.Октябрьская</t>
  </si>
  <si>
    <t>КЛ КР196 д.16 - КР197 д.18 Ленина</t>
  </si>
  <si>
    <t>АСБ-1 3х35       2х0,055</t>
  </si>
  <si>
    <t>КЛ-6кВ  ТП71-ТП72</t>
  </si>
  <si>
    <t>КЛ - д.16 Ленина</t>
  </si>
  <si>
    <t>АВБбШВ 4х50       0,056 км</t>
  </si>
  <si>
    <t>КЛ - КР185 д.18а Горького</t>
  </si>
  <si>
    <t>АСБ-3х95+1х35</t>
  </si>
  <si>
    <t>КЛ - КР194 прачечная</t>
  </si>
  <si>
    <t>АСБ 3х70+1х35    0,06км</t>
  </si>
  <si>
    <t>КЛ-КР195д.14 Ленина к2</t>
  </si>
  <si>
    <t>КЛ-КР195д.14 Ленина к1</t>
  </si>
  <si>
    <t>КЛ - КР193 д.1а Октябрьская</t>
  </si>
  <si>
    <t>КЛ - КР191,КР192 д.30 Кирова</t>
  </si>
  <si>
    <t>АСБ 3х70+1х35      4х0,1км</t>
  </si>
  <si>
    <t>КЛ КР186 д.18 - КР185 д.18а Горького</t>
  </si>
  <si>
    <t>ААШВ-1 3х95</t>
  </si>
  <si>
    <t>КЛ КР186 д.18 - КР184 д.20а Горького</t>
  </si>
  <si>
    <t>СБ 3х185+1х70</t>
  </si>
  <si>
    <t>КЛ КР198 д.18а Ленин (КНС-7) -прач.-кот.</t>
  </si>
  <si>
    <t xml:space="preserve">АСБ 3х95+1х35           </t>
  </si>
  <si>
    <t>КЛ КР182 д.20а - КР183 д.20а Горького</t>
  </si>
  <si>
    <t>АВБбШВ 4х50</t>
  </si>
  <si>
    <t>КЛ КР183 д.20а - КР185 д.18а Горького</t>
  </si>
  <si>
    <t>КЛ КР186 д.18 Горького-КР187 д.40 Кирова</t>
  </si>
  <si>
    <t>Сбну 3х35+1х16         0,155 км</t>
  </si>
  <si>
    <t>КЛ КР186 д.18 - КР163 д.7 Горького</t>
  </si>
  <si>
    <t>ААБ-1 3х120</t>
  </si>
  <si>
    <t>КЛ КР195 д.14 Ленина-КР192 д.30 Кирова</t>
  </si>
  <si>
    <t>КЛ  КР191 д.30 - КР190 д.32 Кирова</t>
  </si>
  <si>
    <t>КЛ КР190 д.32 Кирова - КР193 д.1а Октябрьская</t>
  </si>
  <si>
    <t>КЛ КР190 д.32 - КР189 д.34 Кирова</t>
  </si>
  <si>
    <t>КЛ КР189 д.34 - КР188 д.36 Кирова</t>
  </si>
  <si>
    <t>АВРБ 3х35+1х16     2х0,09 км</t>
  </si>
  <si>
    <t>КЛ КР188 д.36 - КР187 д.40 Кирова</t>
  </si>
  <si>
    <t>Сбну 3х35+1х16        0,062 км</t>
  </si>
  <si>
    <t>ВЛИ-0,4кВ от ТП-71 -ул.Октябрьская</t>
  </si>
  <si>
    <t>СИП-2А 3х50+1х70+1х25, 3х16+1х25, 1х16+1х25</t>
  </si>
  <si>
    <t>ВЛИ ТП71 - д.32 Кирова (ШВУ маг.)</t>
  </si>
  <si>
    <t>ТП-69</t>
  </si>
  <si>
    <t>КЛ ТП-69 - опора ВЛ Банковск.</t>
  </si>
  <si>
    <t>СБ-1 3х95</t>
  </si>
  <si>
    <t>КЛ-6кВ  ТП110-ТП69</t>
  </si>
  <si>
    <t>пер. Почтовый</t>
  </si>
  <si>
    <t>КЛ - КР59 д.3 Почтовый</t>
  </si>
  <si>
    <t xml:space="preserve">КЛ-6кВ ТП69-ТП71 каб.А             </t>
  </si>
  <si>
    <t xml:space="preserve">СБ-6 3х16   </t>
  </si>
  <si>
    <t>КЛ - КР64 д.2/8 Почтов.</t>
  </si>
  <si>
    <t>АСБ 3х120+1х05</t>
  </si>
  <si>
    <t>КЛ-6кВ ТП69-ТП71 каб.Б</t>
  </si>
  <si>
    <t>АСБГу-6 3х150</t>
  </si>
  <si>
    <t>АВВГ 3х50+1х25</t>
  </si>
  <si>
    <t>ААБипГу-6 3х150</t>
  </si>
  <si>
    <t>КЛ - КР75 д/сад №1</t>
  </si>
  <si>
    <t>СБ-1 3х95; +0     2х0,167</t>
  </si>
  <si>
    <t>КЛ - КР76 д.9 Банковская</t>
  </si>
  <si>
    <t>СБ 3х50+1х25</t>
  </si>
  <si>
    <t>КЛ - КР69 д.7 Банковс.</t>
  </si>
  <si>
    <t>АВВБ 3х70+1х25</t>
  </si>
  <si>
    <t>КЛ  КР69 д.7 Банковская -спортшк. Спортивная</t>
  </si>
  <si>
    <t>КЛ - КР80 котельная 5</t>
  </si>
  <si>
    <t>КЛ  КР66 д.4 Трест.- КР57 д.3 Банковская</t>
  </si>
  <si>
    <t>АСБ-1 3х25     2х0,065</t>
  </si>
  <si>
    <t>КЛ д.3 Банковская-д.6 Ленина</t>
  </si>
  <si>
    <t>АСБ-1 3х25     2х0,055</t>
  </si>
  <si>
    <t>КЛ КР56 д.6 - КР55 д.4 Ленина</t>
  </si>
  <si>
    <t>АСБ-1 3х25     2х0,04</t>
  </si>
  <si>
    <t>КЛ  КР55 д.4 Ленина - КР54 д.1/2 Спортивная</t>
  </si>
  <si>
    <t>АСБ-1 3х50</t>
  </si>
  <si>
    <t>КЛ КР54 д.1/2 - КР67 д.3 Спортивная</t>
  </si>
  <si>
    <t>КЛ  КР67 д.3 Спортивн.-КР66 д.4/5 Трестовский</t>
  </si>
  <si>
    <t>КЛ КР67 д.3 - КР68 д.5 Спортивная</t>
  </si>
  <si>
    <t>АСБ-1 3х25        2х0,075</t>
  </si>
  <si>
    <t>КЛ КР70 д.41 - КР71 д.43 Кирова</t>
  </si>
  <si>
    <t>КЛ КР71 д.43 - КР 72 д.45 Кирова</t>
  </si>
  <si>
    <t>АВВБ-1 3х70</t>
  </si>
  <si>
    <t>КЛ  КР72 д.45 - КР87 д.10 Горького</t>
  </si>
  <si>
    <t>КЛ  КР87 д.10 Горького-КР86 д.8 Горького</t>
  </si>
  <si>
    <t>КЛ КР85 д.6 - КР86 д.8 Горького</t>
  </si>
  <si>
    <t>КЛ  КР84 д.4 - КР85 д.6 Горького</t>
  </si>
  <si>
    <t>КЛ  КР89 д.3 - КР84 д.4 Горького</t>
  </si>
  <si>
    <t>ВЛИ  КР72 д.45 Кирова - ГРП №7</t>
  </si>
  <si>
    <t>СИП 2х16</t>
  </si>
  <si>
    <t>КЛ  КР58 д.8 Ленина - КР57 д.3 Банковская</t>
  </si>
  <si>
    <t>СБ-1 3х50</t>
  </si>
  <si>
    <t>КЛ  КР60 д.10 - КР61 д.12 Ленина</t>
  </si>
  <si>
    <t>АСБ-1 3х25             2х0,075</t>
  </si>
  <si>
    <t>КЛ КР59 д.3 Почтовый-КР65 д.6 Трестовский</t>
  </si>
  <si>
    <t>АСБ 3х25+1х10</t>
  </si>
  <si>
    <t>КЛ КР63 д.39 - КР62 д.37 Кирова</t>
  </si>
  <si>
    <t>АСБ-1 3х70</t>
  </si>
  <si>
    <t>КЛ КР62 д.37 Кирова - КР61 д.12 Ленина</t>
  </si>
  <si>
    <t>КЛ ТП69-КР63 д.39 Кир.</t>
  </si>
  <si>
    <t>КЛ ТП69- КР70 д.41 Кир</t>
  </si>
  <si>
    <t>КЛ ТП69-КР57 д.3 Банк.</t>
  </si>
  <si>
    <t>СБ-1 3х16</t>
  </si>
  <si>
    <t>КЛ  КР60 д.10 Ленина -КР59 д.3 Почтовый</t>
  </si>
  <si>
    <t>КЛ  КР58 д.8 - КР60 д.10 Ленина</t>
  </si>
  <si>
    <t>КЛ  КР57 д.3 Банковская - КР56 д.6 Ленина</t>
  </si>
  <si>
    <t>ВЛИ-0,4 кВ от ТП-69 в ст.д.35-39 ул.Кирова, д.10-12 ул.Ленина, д.3 пер.Почтовый</t>
  </si>
  <si>
    <t>СИП-2А 3х70+1х70+1х16</t>
  </si>
  <si>
    <t xml:space="preserve">ТП-110 (КТП) </t>
  </si>
  <si>
    <t>КЛ - КР58 д.8 Ленина</t>
  </si>
  <si>
    <t>АВБбШВ 3х150+1х70; 2х0,05 км</t>
  </si>
  <si>
    <t>КЛ-6кВ  ТП73-ТП110</t>
  </si>
  <si>
    <t xml:space="preserve">ул.Ленина (за д.8)         </t>
  </si>
  <si>
    <t>КЛ - КР65 д.6 пер.Трест.</t>
  </si>
  <si>
    <t>АВБбШВ 3х95+1х35;   0,062 км</t>
  </si>
  <si>
    <t>Л1: ВЛИ-0,4кВ от ТП-110 до м-на "Муравей"</t>
  </si>
  <si>
    <t>по опорам УО</t>
  </si>
  <si>
    <t>Л2: ВЛИ-0,4кВ от ТП-110</t>
  </si>
  <si>
    <t>по сущ. опорам УО</t>
  </si>
  <si>
    <t xml:space="preserve">ТП-113 </t>
  </si>
  <si>
    <t>КЛ  ТП-113 - КР84 д.4 М.Горького</t>
  </si>
  <si>
    <t xml:space="preserve">КЛ-6кВ ТП69-ТП113 </t>
  </si>
  <si>
    <t>Спортивная,9</t>
  </si>
  <si>
    <t>КЛ -КР83 д.9 Спортивн.</t>
  </si>
  <si>
    <t>АСБ 3х185+1х70     2х0,04 км</t>
  </si>
  <si>
    <t>ААБу-10 3х95</t>
  </si>
  <si>
    <t>КЛ - КР81 котельная 5</t>
  </si>
  <si>
    <t>КЛ КР80 котельн.- КР77 д.9а Банковская</t>
  </si>
  <si>
    <t>СБНу 3х35+1х16</t>
  </si>
  <si>
    <t>КЛ - КР75 д/с №1</t>
  </si>
  <si>
    <t>АСБ 3х95+1х50           0,125 км</t>
  </si>
  <si>
    <t>КЛ -Спортпавильон</t>
  </si>
  <si>
    <t>ААШВ 3х95+1х50      0,2 км</t>
  </si>
  <si>
    <t>КЛ -КР82 д.7 Спортивн.</t>
  </si>
  <si>
    <t>АВРБ 3х120+1х50</t>
  </si>
  <si>
    <t>КЛ КР76 д.9 - КР77 д.7А Банковская</t>
  </si>
  <si>
    <t>Сбну 3х35+1х16          0,025 км</t>
  </si>
  <si>
    <t>КЛ  КР79 д.13 Банковск -КР74 д.5 п.Почтовый</t>
  </si>
  <si>
    <t>КЛ КР73 д.4 - КР74 д.5 Почтовый</t>
  </si>
  <si>
    <t>КЛ КР78 д.11 - КР79 д.13 Банковская</t>
  </si>
  <si>
    <t>КЛ КР80 котельн.- КР79 д.13 Банковская</t>
  </si>
  <si>
    <t>КЛ КР81 котельн.- КР69 д.7 Банковская</t>
  </si>
  <si>
    <t>ААШВ 3х150</t>
  </si>
  <si>
    <t xml:space="preserve">КЛ КР75 Д/сад 1-КР74 д.5 пер.Почтов </t>
  </si>
  <si>
    <t xml:space="preserve">СБ 3х95=2х0,022км,                         </t>
  </si>
  <si>
    <t xml:space="preserve">КЛ КР75 Д/сад 1- КР73 д.4 пер.Почтовый </t>
  </si>
  <si>
    <t>АСБ 3х95=0,040км,                             АСБ 3х95=0,040км</t>
  </si>
  <si>
    <t>КЛ КР68 д.5 Спортивная-Спортшкола</t>
  </si>
  <si>
    <t>КЛ КР68 д.5 - КР82 д.7 Спортивная</t>
  </si>
  <si>
    <t>КЛ КР54 д.1 Спортивная- оп 1 ВЛ в ст.маг. 10</t>
  </si>
  <si>
    <t>АПВГ 4х35</t>
  </si>
  <si>
    <t xml:space="preserve">КЛ ТП-113 - КР №334 д.4 ул.Спортивная </t>
  </si>
  <si>
    <t>КЛ-0,4кВ  КР №68 д. 5 ул. Спортивная - КР №337 у д.2 ул. Спортивная</t>
  </si>
  <si>
    <t>АПвБбШп 4х50</t>
  </si>
  <si>
    <t xml:space="preserve">ТП-68 </t>
  </si>
  <si>
    <t>Т1 160   Т2 160</t>
  </si>
  <si>
    <t>КЛ ТП-68  - д.49 Кирова</t>
  </si>
  <si>
    <t>АПВБ 3х95+1х35;    2х0,035 км</t>
  </si>
  <si>
    <t>КЛ-6 кВ ТП113-ТП68 I сек.</t>
  </si>
  <si>
    <t>ул.Кирова д.49</t>
  </si>
  <si>
    <t>14-13</t>
  </si>
  <si>
    <t>КЛ-6 кВ РТП14-оп.ВЛ с ЛР 133</t>
  </si>
  <si>
    <t>ВЛ-6 кВ оп.ВЛ с ЛР 133-ЦРП1 1с.</t>
  </si>
  <si>
    <t>1982 (РК 2018)</t>
  </si>
  <si>
    <r>
      <t>СИП-3 3(1х95)</t>
    </r>
    <r>
      <rPr>
        <sz val="8"/>
        <rFont val="Times New Roman"/>
        <family val="1"/>
        <charset val="204"/>
      </rPr>
      <t xml:space="preserve"> в т.ч. Рек-3,782км; сущ.-0,153км</t>
    </r>
  </si>
  <si>
    <t>ЦРП-1</t>
  </si>
  <si>
    <t xml:space="preserve">водозабор   </t>
  </si>
  <si>
    <t>ТП-137  1-го подъема</t>
  </si>
  <si>
    <t>КЛ-6 кВ ЦРП1-ТП-137 1с. 1-го подъема</t>
  </si>
  <si>
    <t>ТП-138  2-го подъема</t>
  </si>
  <si>
    <t>КЛ-6 кВ ЦРП1-ТП-138 1с. 2-го подъема</t>
  </si>
  <si>
    <t>ТП-139  реаг. корпуса</t>
  </si>
  <si>
    <t>КЛ-6 кВ ЦРП1-ТП-139 1с. реаг.корп.</t>
  </si>
  <si>
    <t>14-14</t>
  </si>
  <si>
    <t>ТП-112</t>
  </si>
  <si>
    <t>Т1 630 Т2 400</t>
  </si>
  <si>
    <t>КЛ ТП112 - КР177 д.16 Ш.Славы</t>
  </si>
  <si>
    <t>ААБЛу 3х95</t>
  </si>
  <si>
    <t>КЛ-6кВ РТП 14 - ТП 112</t>
  </si>
  <si>
    <t>КЛ -КР176 д.12 Ш.Славы</t>
  </si>
  <si>
    <t>ААШВсу 3х185</t>
  </si>
  <si>
    <t>КЛ КР176 д.12 - КР173 д.8 Ш.Слава (бани)</t>
  </si>
  <si>
    <t>СБШВу-6 3х120</t>
  </si>
  <si>
    <t>КЛ -КР174 д.10 Ш.Славы</t>
  </si>
  <si>
    <t>КЛ -КР178 д.20 Ш.Славы</t>
  </si>
  <si>
    <t>КЛ -КР175 д.14 Ш.Славы</t>
  </si>
  <si>
    <t>ААШВ 3х120               2х0,155</t>
  </si>
  <si>
    <t>КЛ КР175 д.14 кор.1 -КР320 д.14 кор.2 Ш.Слав.</t>
  </si>
  <si>
    <t>АВБбШВ 4х120        0,055 км</t>
  </si>
  <si>
    <t>КЛ -КР317 д.18 Ш.Славы</t>
  </si>
  <si>
    <t>АВБШВу 4х150</t>
  </si>
  <si>
    <t>КЛ КР144 д.1а Гагарина-КР177 д.16 Ш.Славы</t>
  </si>
  <si>
    <t>ПВБ 3х95</t>
  </si>
  <si>
    <t>КЛ -КР177 д.16 Ш.Славы</t>
  </si>
  <si>
    <t>КЛ КР173 д.8 - КР320 д.14 Ш. Славы</t>
  </si>
  <si>
    <t>ТП-100</t>
  </si>
  <si>
    <t>КЛ - КР213 д/с №2</t>
  </si>
  <si>
    <t>СБПНу 3х70+1х50;   2х0,11 км</t>
  </si>
  <si>
    <t>КЛ-6кВ ТП 112 - ТП 100</t>
  </si>
  <si>
    <t>ул. Горького</t>
  </si>
  <si>
    <t>КЛ -КР211 д.4 Ш.Славы</t>
  </si>
  <si>
    <t>СБ 3х95+1х50</t>
  </si>
  <si>
    <t>КЛ-КР169 д.11 Горького</t>
  </si>
  <si>
    <t>АПБШВ 3х70+1х25;  0,11 км</t>
  </si>
  <si>
    <t xml:space="preserve">КЛ -КР173 д.8 Ш.Слава </t>
  </si>
  <si>
    <t>АСБ 3х95+1х50;     2х0,188 км</t>
  </si>
  <si>
    <t>КЛ-КР212 д.26 Горького</t>
  </si>
  <si>
    <t>МСМК 3х120+1х50</t>
  </si>
  <si>
    <t>КЛ - КР172 д.28 Горьк</t>
  </si>
  <si>
    <t>СБНУ 3х35+1х16;     2х0,185 км</t>
  </si>
  <si>
    <t>КЛ -КР170 д.28 Горьк</t>
  </si>
  <si>
    <t>КЛ КР169 д.11 - КР181 д.22 Горького</t>
  </si>
  <si>
    <t>АПБШВ 3х70+1х25</t>
  </si>
  <si>
    <t>ТП-98</t>
  </si>
  <si>
    <t>КЛ ТП98 - КР204 д.24а Ленина</t>
  </si>
  <si>
    <t>КЛ-6 кВ ТП 100 - ТП 98 2сек.</t>
  </si>
  <si>
    <t>ул.Ленина</t>
  </si>
  <si>
    <t>КЛ -КР207 д.26а Ленина</t>
  </si>
  <si>
    <t>КЛ - КР206 д.24 Ленина</t>
  </si>
  <si>
    <t>ААБ 3х120                    2х0,08</t>
  </si>
  <si>
    <t>КЛ-6 кВ ТП98 1 с.-ТП55</t>
  </si>
  <si>
    <t>ААБ-6 3х185</t>
  </si>
  <si>
    <t>КЛ -КР208 д.26 Ленина</t>
  </si>
  <si>
    <t xml:space="preserve">КЛ -КР209 д.26 Ленина </t>
  </si>
  <si>
    <t>КЛ-КР210 д.28/2 Ленина</t>
  </si>
  <si>
    <t>КЛ-6 кВ ТП98 2с-ТП103 1с</t>
  </si>
  <si>
    <t>КЛ КР210 д.2 - КР211 д.4 Ш.Слава</t>
  </si>
  <si>
    <t>КЛ -КР210 д.28 Ленина</t>
  </si>
  <si>
    <t>АВВГ 3х50+1х35       2х0,125 км</t>
  </si>
  <si>
    <t>КЛ -КР212д.26 Горького</t>
  </si>
  <si>
    <t>МСМК 3х95+1х50</t>
  </si>
  <si>
    <t>КЛ КР204 д.24а - КР207 д.26а Ленина</t>
  </si>
  <si>
    <t>АПВБ 3х50+1х25         2х0,135</t>
  </si>
  <si>
    <t>КЛ КР208 - КР209 д.26 Ленина</t>
  </si>
  <si>
    <t>КЛ КР209 д.26 - КР210 д . 28/2 Ленина</t>
  </si>
  <si>
    <t>КЛ КР211 д.4 - КР171 д.28/6 Горького</t>
  </si>
  <si>
    <t>КЛ КР171-КР172 д.28/6 Горького</t>
  </si>
  <si>
    <t>АСБ 3х95+1х35              0,025</t>
  </si>
  <si>
    <t>КЛ КР170-КР171 д.28/6 Горького</t>
  </si>
  <si>
    <t>ТП-99</t>
  </si>
  <si>
    <t>КЛ -КР202  д.22 Ленина</t>
  </si>
  <si>
    <t>АВБВ 3х50+1х25        2х0,035</t>
  </si>
  <si>
    <t>КЛ-6 кВ ТП 98 II cек. - ТП 99 I c.</t>
  </si>
  <si>
    <t>АСБ-10 3х185</t>
  </si>
  <si>
    <t>КЛ-6кВ ТП70 - ТП99</t>
  </si>
  <si>
    <t>КЛ -КР198 д.18а Ленина (КНС)</t>
  </si>
  <si>
    <t>ААБ 3х120                  2х0,17</t>
  </si>
  <si>
    <t>КЛ -КР213 д/с №2</t>
  </si>
  <si>
    <t>СБПНу 3х70+1х50       0,185</t>
  </si>
  <si>
    <t>КЛ -КР196 д.16 Ленина</t>
  </si>
  <si>
    <t>АВБбШВ 4х50             0,168</t>
  </si>
  <si>
    <t>КЛ -КР205 д.22а Ленина</t>
  </si>
  <si>
    <t>АПБбШВ 3х50+1х35        2х0,1</t>
  </si>
  <si>
    <t>КЛ -КР200 тубдиспанс</t>
  </si>
  <si>
    <t>АВВГ 3х35+1х16        2х0,115</t>
  </si>
  <si>
    <t>КЛ КР196-КР318 д.16 Ленина</t>
  </si>
  <si>
    <t>АВБбШВ 4х50             0,012</t>
  </si>
  <si>
    <t>КЛ КР204 д.24а - КР203 ГРП Ленина</t>
  </si>
  <si>
    <t>АПВБ 3х10+1х6</t>
  </si>
  <si>
    <t>КЛ КР204 д.24а - КР205 д.22а Ленина</t>
  </si>
  <si>
    <t>АПБбШВ 4х50            2х0,058</t>
  </si>
  <si>
    <t>КЛ КР202 - КР201 д.22 Ленина</t>
  </si>
  <si>
    <t>АВВБ 3х50+1х25          2х0,06</t>
  </si>
  <si>
    <t>КЛ КР202 д.22 - КР206 д.24 Ленина</t>
  </si>
  <si>
    <t>АВБВ 3х50+1х25          2х0,07</t>
  </si>
  <si>
    <t>КЛ КР201 д.22 - КР199 д.20 Ленина</t>
  </si>
  <si>
    <t>АВБВ 3х50+1х25</t>
  </si>
  <si>
    <t>КЛ КР206 д.24 - КР208 д.26 Ленина</t>
  </si>
  <si>
    <t>ВЛИ-0,4кВ от ТП-99 ул.Ленина, д.20-22б</t>
  </si>
  <si>
    <t>СИП-2 3х50+1х70+1х25</t>
  </si>
  <si>
    <t>14-15</t>
  </si>
  <si>
    <t>ЦРП-3  2 с.</t>
  </si>
  <si>
    <t>КЛ - КР227 д.9б Ш.Славы</t>
  </si>
  <si>
    <t>ААШв 3х240</t>
  </si>
  <si>
    <t>КЛ-6кВ РТП 14-ЦРП 3 2 сек.</t>
  </si>
  <si>
    <t>ААБЛу-10 3х150</t>
  </si>
  <si>
    <t xml:space="preserve">АСБ 3х120+1х35      </t>
  </si>
  <si>
    <t>КЛ-0,4кВ от ЦРП-3 2 сек. до КР331 д.32 Ленина</t>
  </si>
  <si>
    <t>АПвБбШп(г)-1  4х120</t>
  </si>
  <si>
    <t>Л1. ВЛИ-0,4кВ (ГРП)</t>
  </si>
  <si>
    <t>ТП-115</t>
  </si>
  <si>
    <t xml:space="preserve">КЛ -КР221 д.7 Ш.Слава </t>
  </si>
  <si>
    <t>КЛ-6кВ ЦРП 3 Iс.-ТП 115 I с.</t>
  </si>
  <si>
    <t>ААБл-10 3х95</t>
  </si>
  <si>
    <t>ул. Ш. Славы</t>
  </si>
  <si>
    <t>здан-180000237</t>
  </si>
  <si>
    <t>КЛ -КР222 д.9 Ш.Слава</t>
  </si>
  <si>
    <t>АВБбШВ 3х95+1х50;   2х0,04</t>
  </si>
  <si>
    <t>КЛ-6 кВ ЦРП3 2сек.-ТП 115 2 сек.</t>
  </si>
  <si>
    <t>обор-180000321</t>
  </si>
  <si>
    <t>КЛ -КР223 д.9 Ш.Слава</t>
  </si>
  <si>
    <t>АВБбШВ 3х95+1х50;   2х0,073</t>
  </si>
  <si>
    <t>КЛ-  КР222-КР223 д.9 Ш.Слава</t>
  </si>
  <si>
    <t>АВБбШВ 3х95+1х50;  2х0,035</t>
  </si>
  <si>
    <t>КЛ - КР312 д.9а Ш.Слава</t>
  </si>
  <si>
    <t>АВБВ 3х95+1х50</t>
  </si>
  <si>
    <t>КЛ -КР312 д.9а Ш.Слава</t>
  </si>
  <si>
    <t>КЛ- КР223 д.9-КР312 д.9а Ш.Слава</t>
  </si>
  <si>
    <t>АВБВ 3х120+1х70</t>
  </si>
  <si>
    <t>КЛ-6 кВ ЦРП3 2 с.-ТП 106 2 с.</t>
  </si>
  <si>
    <t>СБн-6 3х185</t>
  </si>
  <si>
    <t>КЛ-6 кВ ТП 106 2с.-ТП 108 2 с.</t>
  </si>
  <si>
    <t>ААБлу-6 3х95</t>
  </si>
  <si>
    <t>КЛ-6кВ ТП 108 IIс.-ТП 109 IIс.</t>
  </si>
  <si>
    <t>КЛ-6 кВ ЦРП3 2с.-ТП 122</t>
  </si>
  <si>
    <t>АСБу-10 3х185</t>
  </si>
  <si>
    <t>КЛ-6 кВ ЦРП3 2с.-ТП 103 2 с.</t>
  </si>
  <si>
    <t>ПС-351 I сек. фид. 351-01</t>
  </si>
  <si>
    <r>
      <t xml:space="preserve">ПС-351   </t>
    </r>
    <r>
      <rPr>
        <b/>
        <sz val="20"/>
        <rFont val="Times New Roman"/>
        <family val="1"/>
        <charset val="204"/>
      </rPr>
      <t>I сек. ф. 351-01</t>
    </r>
  </si>
  <si>
    <t>ВЛ-6кВ ПС № 351 Iс. Фид.5 - ТП 1322</t>
  </si>
  <si>
    <r>
      <rPr>
        <b/>
        <u/>
        <sz val="16"/>
        <rFont val="Times New Roman"/>
        <family val="1"/>
        <charset val="204"/>
      </rPr>
      <t>ТП-1322</t>
    </r>
    <r>
      <rPr>
        <sz val="16"/>
        <rFont val="Times New Roman"/>
        <family val="1"/>
        <charset val="204"/>
      </rPr>
      <t xml:space="preserve"> (КТП)   </t>
    </r>
    <r>
      <rPr>
        <sz val="10"/>
        <rFont val="Times New Roman"/>
        <family val="1"/>
        <charset val="204"/>
      </rPr>
      <t xml:space="preserve">           Ул. Дорожная</t>
    </r>
  </si>
  <si>
    <t>ВЛ-0,4кВ от КТПн-1322  L=1,779 км</t>
  </si>
  <si>
    <t xml:space="preserve">Л1: ВЛИ-0,4кВ от ТП-1322 ул.Дорожная </t>
  </si>
  <si>
    <t>СИП-2А 3х50+1х70+1х35=0,331км  3х25+1х35+1х16=0,153км  4х16=0,087 км           2х16=0,315 км</t>
  </si>
  <si>
    <t>Л2: ВЛИ-0,4кВ от ТП-1322 ул..Б.Поля, ул.Береговая д.2,4</t>
  </si>
  <si>
    <t>СИП-2А 3х50+1х70+1х35=0,590км  3х16+1х25+1х16=0,082 км  4х16=0,109 км                    2х16=0,112 км</t>
  </si>
  <si>
    <t>ВЛИ-0,4кВ от оп.№11 ТП-1322 до участка ул.Дорожная</t>
  </si>
  <si>
    <t>СИП-2 3х50+1х70+1х25=0,163км, СИП-4 4х25=0,025км.</t>
  </si>
  <si>
    <t>ВЛИ-0,4кВ от оп.№6 ВЛИ-0,4 кВ от ТП-1322 до объекта д.Б.Поля</t>
  </si>
  <si>
    <t>ВЛ-6кВ ПС № 351 Iс. Фид.5 - ТП 1369</t>
  </si>
  <si>
    <t>ТП-1369</t>
  </si>
  <si>
    <t>ВЛ-0,4кВ от ТП-1369 L=0,208км</t>
  </si>
  <si>
    <t>д. Б. Поля</t>
  </si>
  <si>
    <r>
      <t xml:space="preserve">L7: </t>
    </r>
    <r>
      <rPr>
        <sz val="10"/>
        <rFont val="Times New Roman"/>
        <family val="1"/>
        <charset val="204"/>
      </rPr>
      <t>ВЛИ-0,4кВ от ТП-1369 - КР326 д.96 Б.Поля, д.92,94</t>
    </r>
  </si>
  <si>
    <t>СИП-2 3х70+1х95+1х25=0,181км, 2х16=0,027км.</t>
  </si>
  <si>
    <t>ТП-1370 (КТП)</t>
  </si>
  <si>
    <t>КЛ-6кВ оп.9 с ЛР138 - ТП 1370</t>
  </si>
  <si>
    <t>АВВГ-6 3х70</t>
  </si>
  <si>
    <t>ВЛ-6кВ ТП 1369 -ТП 1371</t>
  </si>
  <si>
    <t>ТП-1371 (КТПн)</t>
  </si>
  <si>
    <t>ЛЭП ТП1371-КОС д.Б.Поля:</t>
  </si>
  <si>
    <t>ВЛ -КЛ в стор. КОС</t>
  </si>
  <si>
    <t>КЛ от ВЛ до КОС</t>
  </si>
  <si>
    <t>АВВГ 3х35+1х16          2х0,04</t>
  </si>
  <si>
    <t>ТП-1373 (КТП) ООО "Цемент"</t>
  </si>
  <si>
    <t>ТП-1374 (КТП) ООО "Цемент"</t>
  </si>
  <si>
    <t>ПС-351 I сек. фид. 351-05</t>
  </si>
  <si>
    <t>ПС-351   I сек. ф. 351-05</t>
  </si>
  <si>
    <t xml:space="preserve">ЦРП-2    </t>
  </si>
  <si>
    <t>КЛ-6кВ  ПС-351 ф.05 - ЦРП2                     1 сек.яч.4</t>
  </si>
  <si>
    <t xml:space="preserve">Сев. окраина                           </t>
  </si>
  <si>
    <t>АСКЛ -10 3х240</t>
  </si>
  <si>
    <r>
      <rPr>
        <b/>
        <u/>
        <sz val="16"/>
        <rFont val="Times New Roman"/>
        <family val="1"/>
        <charset val="204"/>
      </rPr>
      <t>ТП-94</t>
    </r>
    <r>
      <rPr>
        <b/>
        <sz val="10"/>
        <rFont val="Times New Roman"/>
        <family val="1"/>
        <charset val="204"/>
      </rPr>
      <t xml:space="preserve">                                              </t>
    </r>
    <r>
      <rPr>
        <b/>
        <sz val="9"/>
        <rFont val="Times New Roman"/>
        <family val="1"/>
        <charset val="204"/>
      </rPr>
      <t>ООО "Русский промышленник"</t>
    </r>
  </si>
  <si>
    <t>КЛ-6кВ ЦРП 2 I сек. яч.3 - ТП94</t>
  </si>
  <si>
    <t>ТП швейной фабрики</t>
  </si>
  <si>
    <t>2х1000</t>
  </si>
  <si>
    <t>КЛ-6кВ ЦРП 2 I сек. яч.1 - Т1 швейной фабрики</t>
  </si>
  <si>
    <t>АСБ-6 3х95;   0,6 км</t>
  </si>
  <si>
    <r>
      <rPr>
        <b/>
        <sz val="16"/>
        <rFont val="Times New Roman"/>
        <family val="1"/>
        <charset val="204"/>
      </rPr>
      <t>ГКТПн-94А</t>
    </r>
    <r>
      <rPr>
        <b/>
        <sz val="10"/>
        <rFont val="Times New Roman"/>
        <family val="1"/>
        <charset val="204"/>
      </rPr>
      <t xml:space="preserve">   </t>
    </r>
    <r>
      <rPr>
        <b/>
        <sz val="9"/>
        <rFont val="Times New Roman"/>
        <family val="1"/>
        <charset val="204"/>
      </rPr>
      <t>ООО "Кентавр"</t>
    </r>
  </si>
  <si>
    <t>КЛ-6кВ ТП94-ТП94А</t>
  </si>
  <si>
    <t>ААБЛу-6 3х70;   0,015 км</t>
  </si>
  <si>
    <t>ТП-74</t>
  </si>
  <si>
    <t>КЛ ТП74 - КР308 д.12б Кирова</t>
  </si>
  <si>
    <t>АПВБГ 3х120+1х50</t>
  </si>
  <si>
    <t>КЛ-6кВ ЦРП 2 яч.2 - ТП74</t>
  </si>
  <si>
    <t>КЛ -КР304 д.16а Кирова</t>
  </si>
  <si>
    <t>МКСК 3х120+1х70</t>
  </si>
  <si>
    <t>КЛ - КР305 д.14а Кирова</t>
  </si>
  <si>
    <t>КЛ -КР306 д.12а Кирова</t>
  </si>
  <si>
    <t>СБН 3х120+1х50</t>
  </si>
  <si>
    <t>КЛ - КР294 газовая  котельная №17</t>
  </si>
  <si>
    <t>ААВБ 3х50+1х25</t>
  </si>
  <si>
    <t>КЛ КР307 д.12 - КР308 д.12б Кирова</t>
  </si>
  <si>
    <t>КЛ КР306 д.12а - КР305 д.14а Кирова</t>
  </si>
  <si>
    <t>ТП-78</t>
  </si>
  <si>
    <t>2КЛ ТП78 - КР310 д.14 Кирова</t>
  </si>
  <si>
    <t>АСБ 3х95+1х35               2х0,057</t>
  </si>
  <si>
    <t>КЛ-6кВ ТП74-ТП78</t>
  </si>
  <si>
    <t>Кирова</t>
  </si>
  <si>
    <t>КЛ - КР310 д.14 Кирова</t>
  </si>
  <si>
    <t>СБ 3х95+1х35                  2х0,025</t>
  </si>
  <si>
    <t>КЛ -КР309 д.12 Кирова</t>
  </si>
  <si>
    <t>КЛ-6кВ ТП78-ТП79</t>
  </si>
  <si>
    <t>2КЛ КР309 - КР307  д.12 Кирова</t>
  </si>
  <si>
    <t>ААШВ 3х70+1х35           2х0,07</t>
  </si>
  <si>
    <t>КЛ КР307 д.12 - КР306 д.12а Кирова</t>
  </si>
  <si>
    <t>ААШВ 3х70+1х35</t>
  </si>
  <si>
    <t>ТП-77</t>
  </si>
  <si>
    <t>КЛ ТП77-КР16 д.10 Баранова</t>
  </si>
  <si>
    <t>КЛ-6кВ ТП78-ТП77</t>
  </si>
  <si>
    <t>КЛ - КР17 д.12 Баранова</t>
  </si>
  <si>
    <t>ААБ 3х70+1х25</t>
  </si>
  <si>
    <t>КЛ -КР18 школы №3</t>
  </si>
  <si>
    <t>КЛ-6кВ ТП 77 - ТП 75</t>
  </si>
  <si>
    <t>ААШВ-10 3х120</t>
  </si>
  <si>
    <t>КЛ -КР19 столовой школы №3</t>
  </si>
  <si>
    <t>КЛ - КР336 мастерские школы №3</t>
  </si>
  <si>
    <t>КЛ КР18-КР20 Шк.№3</t>
  </si>
  <si>
    <t>КЛ КР19 столовая-мастерск. школы №3</t>
  </si>
  <si>
    <t>АПВБ 4х35</t>
  </si>
  <si>
    <t>КЛ КР21 д.6а Баранова-КР18 школы №3</t>
  </si>
  <si>
    <t>КЛ КР20 Шк.№3 - КР34 д.13 Кирова</t>
  </si>
  <si>
    <t>КЛ  КР21 д.6а Баранова - КР23 д/сад №15</t>
  </si>
  <si>
    <t>АПВБ 3х95+1х50</t>
  </si>
  <si>
    <t>КЛ  КР23 д/сад №15 - КР30 д.8 Грибоедова</t>
  </si>
  <si>
    <t>КЛ КР30 д.8 - КР31 д.10 Грибоедова</t>
  </si>
  <si>
    <t>КЛ КР34 д.13 - КР33 д.15 Кирова</t>
  </si>
  <si>
    <t>КЛ КР33 д.15 Кирова - КР32 д.12 Грибоедова</t>
  </si>
  <si>
    <t>КЛ д.10-д.12 Грибоедова</t>
  </si>
  <si>
    <t>ВЛИ-0,4кВ с ТП-77 до ВРУ сбербанка Кирова д.7</t>
  </si>
  <si>
    <t>СИП-4 4х35</t>
  </si>
  <si>
    <t>ТП-60</t>
  </si>
  <si>
    <t>КЛ ТП60-КР288 д.14 Грибоедова</t>
  </si>
  <si>
    <t>КЛ-6кВ ТП77 - ТП60</t>
  </si>
  <si>
    <t>АСБ-10 3х95</t>
  </si>
  <si>
    <t>ул. Кирова</t>
  </si>
  <si>
    <t>2КЛ - КР287 д.18 Кирова</t>
  </si>
  <si>
    <t>ААШВ 3х25+1х16       2х0,08</t>
  </si>
  <si>
    <t>КЛ -КР298 д.18а  Кирова</t>
  </si>
  <si>
    <t>КЛ КР299 д.16 - КР298 д.18а Кирова</t>
  </si>
  <si>
    <t>2КЛ -КР301 д.16 Кирова</t>
  </si>
  <si>
    <t>СБУ 3х95+1х35       2х0,115 км</t>
  </si>
  <si>
    <t>КЛ -КР299 д.16 Кирова</t>
  </si>
  <si>
    <t>ААБ 3х120+1х70        0,105 км</t>
  </si>
  <si>
    <t>КЛ -КР302 д.16а Кирова</t>
  </si>
  <si>
    <t>КЛ -КР295 д.20 Грибоед.</t>
  </si>
  <si>
    <t>ААШВ 3х95+1х35</t>
  </si>
  <si>
    <t>КЛ -КР296 д/сад №7</t>
  </si>
  <si>
    <t>АСБ 3х95+1х35              0,16км</t>
  </si>
  <si>
    <t>КЛ КР303 - КР304 д.16а Кирова</t>
  </si>
  <si>
    <t>КЛ КР302 - КР303 д.16а Кирова</t>
  </si>
  <si>
    <t>КЛ КР300 д.16 - КР302 д.16а Кирова</t>
  </si>
  <si>
    <t xml:space="preserve">КЛ КР287 д.18 Кирова--КР325 д.14 Грибоедова </t>
  </si>
  <si>
    <t>ААБ-1 3х70+1х35</t>
  </si>
  <si>
    <t>КЛ КР325 д.14 Грибоедова -КР289 д.16 Грибоедова</t>
  </si>
  <si>
    <t>КЛ КР288 д.14 - КР289  д.16 Грибоедова</t>
  </si>
  <si>
    <t>КЛ КР289 - КР290 д.16 Грибоедова</t>
  </si>
  <si>
    <t>ТП-59</t>
  </si>
  <si>
    <t>КЛ ТП59 - КР292 д.18 Грибоедова</t>
  </si>
  <si>
    <t>КЛ-6кВ ТП 74 - ТП 59</t>
  </si>
  <si>
    <t>ул. Грибоедова</t>
  </si>
  <si>
    <t>КЛ - КР294 газовая котельная №17</t>
  </si>
  <si>
    <t>АВРБ 3х35+1х16</t>
  </si>
  <si>
    <t>КЛ -КР295 д.20 Грибоедова</t>
  </si>
  <si>
    <t>КЛ-6кВ ТП 59 - ТП 60</t>
  </si>
  <si>
    <t>АСБ-10 3х70</t>
  </si>
  <si>
    <t>КЛ - КР297 д/сад №7</t>
  </si>
  <si>
    <t>АСБ 3х95+1х35          0,08 км</t>
  </si>
  <si>
    <t>КЛ -КР293 ГРП Грибоед</t>
  </si>
  <si>
    <t>АВВГ 4х50</t>
  </si>
  <si>
    <t>КЛ -КР301 д.16 Кирова</t>
  </si>
  <si>
    <t>АСБ 3х185+1х50        0,2 км</t>
  </si>
  <si>
    <t>СБУ 3х95+1х35             0,2 км</t>
  </si>
  <si>
    <t>КЛ -ВРУ д.1 Северная</t>
  </si>
  <si>
    <t>КЛ КР293 ГРП - КР294 газ. котельная №17</t>
  </si>
  <si>
    <t>КЛ КР292 - КР291  д.18 Грибоедова</t>
  </si>
  <si>
    <t>КЛ КР290 д.16 - КР291 д.18 Грибоедова</t>
  </si>
  <si>
    <t>ААШВ 3х120+1х50</t>
  </si>
  <si>
    <t>ТП-123</t>
  </si>
  <si>
    <t>Т1 630        Т2 630</t>
  </si>
  <si>
    <t>КЛ ТП 123-КР311 школа №12</t>
  </si>
  <si>
    <t>ААШВу 3х120;          2х0,06</t>
  </si>
  <si>
    <t>КЛ-6кВ ЦРП 2 яч.01- ТП 123</t>
  </si>
  <si>
    <t>АСБ-10 3х120</t>
  </si>
  <si>
    <t>ул.Грибоедова</t>
  </si>
  <si>
    <t>КЛ ТП 123-шк. №12</t>
  </si>
  <si>
    <t xml:space="preserve">ААШВу 3х120;          2х0,06 </t>
  </si>
  <si>
    <t>КЛ КР311 школа №12-участок №1</t>
  </si>
  <si>
    <t>АВВБ 4х70;            0,105 км</t>
  </si>
  <si>
    <t>КЛ-0,4кВ от ТП-123 до нового КР (КР №327           Чкалова д.15 маг.Магнит)</t>
  </si>
  <si>
    <t>АПвБбШп-1 4х185</t>
  </si>
  <si>
    <t>Л1:ВЛИ-0,4кВ от ТП-123 пер. Безымянный д.4,21,23, ул.Северная д.3,5,5а; ул.Грибоедова д.20б</t>
  </si>
  <si>
    <t>СИП-2А 3х50+1х70+1х25=0,292км; 3х16+1х25=0,081км</t>
  </si>
  <si>
    <t xml:space="preserve">Л2: ВЛИ-0,4 кВ от ТП-123 до уч.17 по ул.Малая </t>
  </si>
  <si>
    <t>Л3,Л4: 2ВЛИ-0,4 кВ от ТП-123 до КР335 на ФОК ул. Грибоедова, 19б</t>
  </si>
  <si>
    <t>СИП-2 3х95+1х95=2 х 0,221км (ТП-123 - оп.8),  3х50+1х70=2х0,01км (оп.8 - КР335)</t>
  </si>
  <si>
    <r>
      <rPr>
        <b/>
        <u/>
        <sz val="16"/>
        <rFont val="Times New Roman"/>
        <family val="1"/>
        <charset val="204"/>
      </rPr>
      <t>ТП-55А</t>
    </r>
    <r>
      <rPr>
        <sz val="12"/>
        <rFont val="Times New Roman"/>
        <family val="1"/>
        <charset val="204"/>
      </rPr>
      <t xml:space="preserve"> тер.молокозавода</t>
    </r>
  </si>
  <si>
    <t>КЛ-6кВ ЦРП 2  1с  яч.02 - ТП55А Iс.</t>
  </si>
  <si>
    <t>АСБу-6 3х185;   0,333 км</t>
  </si>
  <si>
    <t>ПС-351 I сек. фид. 351-06</t>
  </si>
  <si>
    <t>ВЛЗ-6кВ  ПС -351 яч.18 фид.06 - ТП81   2 с.</t>
  </si>
  <si>
    <t>Lобщ.=1,52 км</t>
  </si>
  <si>
    <t>ААБипГ-6 3х150</t>
  </si>
  <si>
    <t>АСБ 2Л-10 3х95</t>
  </si>
  <si>
    <t xml:space="preserve">РП-5  </t>
  </si>
  <si>
    <t xml:space="preserve">КЛ-6кВ 2БРП - оп.К-1  ВЛЗ-6кВ               </t>
  </si>
  <si>
    <t>АСБ-6 3х240</t>
  </si>
  <si>
    <r>
      <t>ВЛЗ-6кВ оп.К-1 - оп.К-2</t>
    </r>
    <r>
      <rPr>
        <i/>
        <sz val="10"/>
        <rFont val="Times New Roman"/>
        <family val="1"/>
        <charset val="204"/>
      </rPr>
      <t xml:space="preserve"> (от РП-5 на ЦРП-3)</t>
    </r>
  </si>
  <si>
    <t>3 СИП-3 1х120</t>
  </si>
  <si>
    <t>КЛ-6кВ оп.К-2 ВЛЗ-6кВ - ЦРП-3</t>
  </si>
  <si>
    <t xml:space="preserve">ТП-81 </t>
  </si>
  <si>
    <t>Л-1: ВЛИ-0,4кВ от ТП-81  ул.ИТР д.6-18,  Комс.ш. д.2-16</t>
  </si>
  <si>
    <t>СИП-2А 3х50+1х70+1х25=0,732 км   4х16=0,087 км           2х16=0,114 км</t>
  </si>
  <si>
    <t>КЛ-6кВ ТП56-ТП81</t>
  </si>
  <si>
    <t>ул. Горняков</t>
  </si>
  <si>
    <t xml:space="preserve">  от ВЛИ-0,4кВ Л-1 до Комсомольское шоссе, д.11 (ООО "Дизайн")</t>
  </si>
  <si>
    <t>ВЛИ-0,4кВ от ТП-81 до участков 18-28 ул. Горняков</t>
  </si>
  <si>
    <t>СИП-2 3х95+1х70</t>
  </si>
  <si>
    <t>Л3. ВЛИ-0,4кВ от ТП-81 до здания Комсомольское ш., д.1</t>
  </si>
  <si>
    <t>СИП-2  3х120+1х95</t>
  </si>
  <si>
    <t>ВЛИ-0,4кВ от оп.№19 Л1 ТП-81 до объекта по Комсом. ш., д.11</t>
  </si>
  <si>
    <t>СИП-2  3х50+1х70</t>
  </si>
  <si>
    <t>КЛ-6кВ ТП73 2с. - ТП81 2 с.</t>
  </si>
  <si>
    <t>ТП-75</t>
  </si>
  <si>
    <t>ВЛ-0,4кВ от ТП-75 (на спасательную станцию)</t>
  </si>
  <si>
    <t xml:space="preserve">А-35 </t>
  </si>
  <si>
    <t>КЛ-6кВ ТП73 2с.-ТП75</t>
  </si>
  <si>
    <t>ул. Партизанская</t>
  </si>
  <si>
    <t>2004 обор.</t>
  </si>
  <si>
    <t>КЛ-6кВ ТП60 - ТП75</t>
  </si>
  <si>
    <t>ВЛИ-0,4кВ от ТП-75 ул.Партизанская 6.1. (гаражи)</t>
  </si>
  <si>
    <t>СИП-2 3х16+1х25</t>
  </si>
  <si>
    <r>
      <t xml:space="preserve">ЛЭП-0,4кВ от ТП-75 (КЛ+ВЛИ)  </t>
    </r>
    <r>
      <rPr>
        <b/>
        <sz val="10"/>
        <rFont val="Times New Roman"/>
        <family val="1"/>
        <charset val="204"/>
      </rPr>
      <t>L=2,404</t>
    </r>
    <r>
      <rPr>
        <sz val="10"/>
        <rFont val="Times New Roman"/>
        <family val="1"/>
        <charset val="204"/>
      </rPr>
      <t xml:space="preserve"> км</t>
    </r>
  </si>
  <si>
    <t>Л2; ВЛИ-0,4кВ от ТП-75 ул.Грибоедова д.5-9, ул.Кирова д.17-21</t>
  </si>
  <si>
    <t>СИП-2 3х95+1х95+1х25=0,296км  3х16+1х25+1х16=0,028км</t>
  </si>
  <si>
    <t>КЛ ТП75-КР36 д.1 Гриб.</t>
  </si>
  <si>
    <t>АПВБШВ 3х50+1х25</t>
  </si>
  <si>
    <t>КЛ - КР38 котельная №3</t>
  </si>
  <si>
    <t>КЛ КР36 д.1 - КР35 д.3 Грибоедова</t>
  </si>
  <si>
    <t>КЛ баня-котельная 3 ул. Грибоедова</t>
  </si>
  <si>
    <t>КЛ КР35 д.3 - КР37 Партизанская д.15/1</t>
  </si>
  <si>
    <t>АПВБ 3х6+1х4</t>
  </si>
  <si>
    <t>КЛ -КР50 д.7 Чкалова</t>
  </si>
  <si>
    <t xml:space="preserve">КЛ КР45 д.13а - КР44 д.13 ул.Партизанская  </t>
  </si>
  <si>
    <t>КЛ КР45 д.13а Партиз.-КР46 д.1 Чкалова</t>
  </si>
  <si>
    <t>КЛ КР46 д.1 - КР47 д.3 Чкалова</t>
  </si>
  <si>
    <t>КЛ КР47 д.3 - КР48 д.5 Чкалова</t>
  </si>
  <si>
    <t>КЛ КР50 д.7 - КР48 д.5 Чкалова</t>
  </si>
  <si>
    <t>КЛ -опора у д.7 Грибоедова</t>
  </si>
  <si>
    <t>АВБбШВ 4х50 = 0,08 км АВБбШВ-1 4х16 = 0,08 км</t>
  </si>
  <si>
    <t>КЛ - КР44 Партиз. д.13</t>
  </si>
  <si>
    <t>АВВГ 3х150+1х35</t>
  </si>
  <si>
    <t>КЛ - ВРУ д.13 Партиз. (мастерские)</t>
  </si>
  <si>
    <t>АВВГ 4х95             0,1 км</t>
  </si>
  <si>
    <t>КЛ -КР40 д.19а Кирова</t>
  </si>
  <si>
    <t>КЛ КР40 д.19а - КР41 д.23 Кирова (нарсуд)</t>
  </si>
  <si>
    <t>КЛ- КР43 д.6а Партиз.</t>
  </si>
  <si>
    <t>АПВБШВ 3х50+1х25      2х0,08</t>
  </si>
  <si>
    <t>КЛ - КР42 д/сад №13</t>
  </si>
  <si>
    <t>КЛ  КР43 д.6а Партиз. - КР42 д/сад №13</t>
  </si>
  <si>
    <t>КЛ ВРУ д.17 - КР39 д.19 Кирова</t>
  </si>
  <si>
    <t>КЛ д.6 Партиз.-опора №1 ВЛ-0,4кВ</t>
  </si>
  <si>
    <t>КЛ КР49-КР51д.9 Чкалов</t>
  </si>
  <si>
    <t>АПБШВ 3х50+1х25</t>
  </si>
  <si>
    <t>КЛ КР49 - КР44 д.13 Партизанская</t>
  </si>
  <si>
    <t>КЛ КР49-КР42 д/сад №13</t>
  </si>
  <si>
    <t>ЛЭП-0,4кВ с КР44 до д.15.1 ул. Грибоедова</t>
  </si>
  <si>
    <t>АПвБбШп 4х70</t>
  </si>
  <si>
    <t>ТП-54</t>
  </si>
  <si>
    <t>КЛ ТП54- КР284 д.20а Кирова (полиция)</t>
  </si>
  <si>
    <t>АСБ 3х50+1х25             2х0,025</t>
  </si>
  <si>
    <t>КЛ-6кВ ТП53-ТП54</t>
  </si>
  <si>
    <t xml:space="preserve">КЛ - КР285 д.20а Кирова </t>
  </si>
  <si>
    <t>"</t>
  </si>
  <si>
    <t>КЛ КР284 д.20а - КР255 д.22 Кирова (2х130м)</t>
  </si>
  <si>
    <t>КЛ-6кВ ТП54-ТП73  2 с.</t>
  </si>
  <si>
    <t>КЛ - КР256 д.13 Чкалова</t>
  </si>
  <si>
    <t>КЛ - КР278 Грибоедова 19а (бизнес-инкубатор)</t>
  </si>
  <si>
    <t>КЛ -КР280 д.17 Грибоед</t>
  </si>
  <si>
    <t>КЛ -КР281 д.15 Грибоед</t>
  </si>
  <si>
    <t>КЛ -КР286 д.20 Кирова</t>
  </si>
  <si>
    <t>ААШВ 3х95+1х35         0,09 км</t>
  </si>
  <si>
    <t>КЛ КР283 д.13 - КР325 д.14 Грибоедова</t>
  </si>
  <si>
    <t>КЛ КР283 д.13 - КР282 д.15 Грибоедова</t>
  </si>
  <si>
    <t>КЛ КР282-КР281 д.15 Грибоедова</t>
  </si>
  <si>
    <t>КЛ КР282 д.15 Грибоед - КР286 д.20 Кирова</t>
  </si>
  <si>
    <t>ААБ 3х95+1х35            0,12 км</t>
  </si>
  <si>
    <t>КЛ-0,4 кВ от ТП-54 до КР333 д.20А Кирова (ИВС)</t>
  </si>
  <si>
    <t>АСБ2Л 4х70</t>
  </si>
  <si>
    <t>Л2; ВЛИ-0,4кВ от ТП-4054 ул.Грибоедова д.15Ж (гараж).</t>
  </si>
  <si>
    <t>ТП-53</t>
  </si>
  <si>
    <t>КЛ ТП53-КР278 д.19а Грибоедова</t>
  </si>
  <si>
    <t>КЛ-6кВ ТП 59 - ТП 53</t>
  </si>
  <si>
    <t>КЛ - КР279 д.19 Грибоед</t>
  </si>
  <si>
    <t>КЛ КР280 д.17 - КР279 д.19 Грибоедова</t>
  </si>
  <si>
    <t>КЛ  КР278 д.19а Грибоед - КР257 д.15 Чкалова</t>
  </si>
  <si>
    <t>АПВБ 4х50                     2х0,080</t>
  </si>
  <si>
    <t>КЛ-0,4кВ от ТП-53 до КР №327  д.15 Чкалова (маг.Магнит)</t>
  </si>
  <si>
    <t>ВЛИ-0,4кВ ТП-53 от КР №278 до оп.№1 ул. Чкалова, д.15а</t>
  </si>
  <si>
    <t>ПС-351  2 сек. фид. 351-11</t>
  </si>
  <si>
    <t>ВЛЗ-6кВ  ПС-351 яч.37 фид.11 -  ТП56</t>
  </si>
  <si>
    <t>ТП-56</t>
  </si>
  <si>
    <t>Т1 630</t>
  </si>
  <si>
    <t>ВЛ-0,4кВ от ТП56  L=1,087 км</t>
  </si>
  <si>
    <t>Lобщ.=1,305 км</t>
  </si>
  <si>
    <t>ул. Дорожная</t>
  </si>
  <si>
    <t>Т2 630</t>
  </si>
  <si>
    <r>
      <rPr>
        <b/>
        <sz val="10"/>
        <rFont val="Times New Roman"/>
        <family val="1"/>
        <charset val="204"/>
      </rPr>
      <t>L1:</t>
    </r>
    <r>
      <rPr>
        <sz val="10"/>
        <rFont val="Times New Roman"/>
        <family val="1"/>
        <charset val="204"/>
      </rPr>
      <t xml:space="preserve"> ВЛИ-0,4кВ от ТП-56 ул.Горняков, Береговая, пер. Речной</t>
    </r>
  </si>
  <si>
    <t>СИП-2 3х95+1х95+1х25=0,874км, 4х16=0,179км.; .СИП-4 4х25 =0,034 км)</t>
  </si>
  <si>
    <t xml:space="preserve">отпайка от опоры №11/1 ВЛИ-0,4кВ Л-1 от ТП4056 </t>
  </si>
  <si>
    <t xml:space="preserve">КЛ-6кВ 2БРП - оп.К-3  ВЛЗ-6кВ               </t>
  </si>
  <si>
    <t>ВЛЗ-6кВ оп.К-3 - оп.К-4</t>
  </si>
  <si>
    <t>КЛ-6кВ оп.К-4 ВЛЗ-6кВ - ЦРП-3</t>
  </si>
  <si>
    <t>КЛ-6 кВ ТП-56 -на ТП-125 до соединительной муфты №9</t>
  </si>
  <si>
    <t>1947;   1968.</t>
  </si>
  <si>
    <r>
      <t xml:space="preserve">0,519;  </t>
    </r>
    <r>
      <rPr>
        <u/>
        <sz val="10"/>
        <rFont val="Times New Roman"/>
        <family val="1"/>
        <charset val="204"/>
      </rPr>
      <t>0,510  1,029</t>
    </r>
  </si>
  <si>
    <t>КЛ-6кВ  муфта соед.№9 - ТП-125</t>
  </si>
  <si>
    <t>АСБ2л-10 3х120  Соболев С.Г.</t>
  </si>
  <si>
    <t>ТП-80</t>
  </si>
  <si>
    <t>КЛ-КР12 д.2 Баранова</t>
  </si>
  <si>
    <t>КЛ-6кВ ТП81- оп.ВЛ  к ТП80</t>
  </si>
  <si>
    <t>АСБ2л-6 3х150</t>
  </si>
  <si>
    <t>ул.Партизанская</t>
  </si>
  <si>
    <t>КЛ- КР38 котельная 3</t>
  </si>
  <si>
    <t>АСБ 3х150</t>
  </si>
  <si>
    <t>КЛ-6кВ ТП80- оп.ВЛ  к ТП81</t>
  </si>
  <si>
    <t>ВЛЗ-6кВ   ТП80-ТП81</t>
  </si>
  <si>
    <t>КЛ- игровые автом.</t>
  </si>
  <si>
    <t>СБ 3х35</t>
  </si>
  <si>
    <t>КЛ- КР24 д.19А Партиз.</t>
  </si>
  <si>
    <t>КЛ- КР25 д.21 Партиз.</t>
  </si>
  <si>
    <t>КЛ-6кВ ТП80-ТП79 2с.</t>
  </si>
  <si>
    <t>КЛ- бывшая насосная</t>
  </si>
  <si>
    <t>ААШБ 3х35+1х16      2х0,19</t>
  </si>
  <si>
    <t>КЛ - КР336 мастерские школы №3 ул. Кирова</t>
  </si>
  <si>
    <t>КЛ  КР24 д.19А Партиз.-КР23 д/сад 15</t>
  </si>
  <si>
    <t>КЛ  КР26 д.19 - КР25 д.21 Партизанская</t>
  </si>
  <si>
    <t>КЛ  КР27 д.17 - КР26 д.19 Партизанская</t>
  </si>
  <si>
    <t xml:space="preserve">ААБ 3х95  </t>
  </si>
  <si>
    <t>КЛ  КР26 д.19 Партиз.-атракционы</t>
  </si>
  <si>
    <t>СБЛНу 3х25+1х16       0,14 км</t>
  </si>
  <si>
    <t>КЛ  КР27 д.17 Партиз. -КР35 д.3 Грибоедова</t>
  </si>
  <si>
    <t>КЛ КР28 д.4 Грибоед. - КР27 д.17 Партизанская</t>
  </si>
  <si>
    <t>КЛ КР28 д.4 - КР29 д.6 Грибоедова</t>
  </si>
  <si>
    <t>КЛ КР29 д.6 - КР30 д.8 Грибоедова</t>
  </si>
  <si>
    <t>КЛ КР12 д.2 - КР13 д.4 Баранова</t>
  </si>
  <si>
    <t>КЛ КР13 д.4 - КР14 д.6 Баранова</t>
  </si>
  <si>
    <t>КЛ КР14 д.6 - КР15 д.8 Баранова</t>
  </si>
  <si>
    <t>КЛ КР15 д.8 - КР16 д.10 Баранова</t>
  </si>
  <si>
    <t>КЛ КР16 д.10 - КР17 д.12 Баран.</t>
  </si>
  <si>
    <t>ПС-351 2 сек. фид. 351-14</t>
  </si>
  <si>
    <t>ЦРП-2  2 секция</t>
  </si>
  <si>
    <t>КЛ-6кВ  ПС-351 2 cек. ф.14 - ЦРП2   2 сек. яч.12</t>
  </si>
  <si>
    <t>ТП-122</t>
  </si>
  <si>
    <t>КЛ ТП122- КР272 д.25 кор.1 Ленина</t>
  </si>
  <si>
    <t>КЛ-6 кВ ЦРП2 2 с.-ТП122 1 с.</t>
  </si>
  <si>
    <t>КЛ - КР273 д.25 кор.4 Ленина</t>
  </si>
  <si>
    <t>КЛ - КР274 д.25 Ленина  Музык. школа</t>
  </si>
  <si>
    <t>КЛ - КР275 д.25 кор.6 Ленина</t>
  </si>
  <si>
    <t>АСБу 3х95+1х35;    2х0,13</t>
  </si>
  <si>
    <t>КЛ  КР272 кор.1 - КР273 кор.4 д.25 Ленина</t>
  </si>
  <si>
    <t>КЛ  КР274 муз.шк. - КР275 д.25 кор.6 Ленина</t>
  </si>
  <si>
    <t>КЛ-0,4кВ  от ТП-122 до КР 330 у д.30 Ленина   (ТК №5)</t>
  </si>
  <si>
    <t>АПвБбШп-1 4х50</t>
  </si>
  <si>
    <t>ВЛИ-0,4кВ от ТП-122 до КР271 д.23 Ленина</t>
  </si>
  <si>
    <t>СИП-4 4х95</t>
  </si>
  <si>
    <t>ТП-101</t>
  </si>
  <si>
    <t>КЛ ТП 101 - КР276 д.21а Ленина</t>
  </si>
  <si>
    <t>КЛ-6кВ ТП123 - ТП 101 I сек.</t>
  </si>
  <si>
    <t>КЛ КР276 д.21а - КР277 д.21б Ленина</t>
  </si>
  <si>
    <t>ААБл-1 3х95</t>
  </si>
  <si>
    <t>КЛ -насосная</t>
  </si>
  <si>
    <t>АСБу 3х95+1х35;     2х0,046</t>
  </si>
  <si>
    <t>КЛ-6кВ ТП101 - ТП 122 II сек.</t>
  </si>
  <si>
    <t>КЛ -КР314 д.25 кор.8 Ленина</t>
  </si>
  <si>
    <t>КЛ-6кВ ТП101 - ТП51</t>
  </si>
  <si>
    <t>КЛ - КР313 д.25 Ленина (худ. школа)</t>
  </si>
  <si>
    <t>КЛ-6 кВ ТП101-ТП135</t>
  </si>
  <si>
    <t>КЛ КР313 худ.школа - КР314 д.25 кор.8 Ленина</t>
  </si>
  <si>
    <t>КЛ КР313 худ.школа - КР275 д.25 кор.6 Ленина</t>
  </si>
  <si>
    <t>ВЛИ-0,4кВ (Л1) ТП101-ул.1 Советская, Малая, пер. Безымян. д.1,3,11</t>
  </si>
  <si>
    <t>СИП-2А 3х50+1х70+1х25=136м; 3х35+1х50+1х25=623м;   3х16+х25=131м</t>
  </si>
  <si>
    <r>
      <rPr>
        <b/>
        <u/>
        <sz val="16"/>
        <rFont val="Times New Roman"/>
        <family val="1"/>
        <charset val="204"/>
      </rPr>
      <t>ТП-124</t>
    </r>
    <r>
      <rPr>
        <b/>
        <sz val="10"/>
        <rFont val="Times New Roman"/>
        <family val="1"/>
        <charset val="204"/>
      </rPr>
      <t xml:space="preserve"> ул.Баранова</t>
    </r>
  </si>
  <si>
    <t>КЛ-6 кВ ЦРП2  2с. Яч.18  -ТП1124</t>
  </si>
  <si>
    <t>АСБ2Л-10 3х120=0,121км ААБипГу-6 3х150=0,040км</t>
  </si>
  <si>
    <t>ТП-104</t>
  </si>
  <si>
    <t>КЛ ТП104 - КР2 д.31 Партизанская</t>
  </si>
  <si>
    <t>АВВГ 3х150+1х50;   2х0,04</t>
  </si>
  <si>
    <t>КЛ-6кВ ЦРП 2  2 сек. яч.13 - ТП104</t>
  </si>
  <si>
    <t>КЛ ТП104-ТП79 КР11</t>
  </si>
  <si>
    <t>КЛ -КР4 д.27 Партизанск</t>
  </si>
  <si>
    <t>ААБл 3х95</t>
  </si>
  <si>
    <t>КЛ -КР5 д.33 Партизанск</t>
  </si>
  <si>
    <t>МСМК 3х95+1х35</t>
  </si>
  <si>
    <t>КЛ -КР6 д.7 Кирова</t>
  </si>
  <si>
    <t>КЛ -КР7 д.7 Кирова</t>
  </si>
  <si>
    <t>КЛ -КР9 д.7 Бароанова</t>
  </si>
  <si>
    <t>МСМК 3х150</t>
  </si>
  <si>
    <t>КЛ КР8 д.7 Кирова - КР9 д.7 Баранова</t>
  </si>
  <si>
    <t>АПБШВ 3х70+1х35</t>
  </si>
  <si>
    <t>КЛ КР10 д.5 - КР9 д.7 Баранова</t>
  </si>
  <si>
    <t>ААБ 3х70;                2х0,1</t>
  </si>
  <si>
    <t>КЛ КР10 д.5 Баранова-КР5 д.33 Партизанск.</t>
  </si>
  <si>
    <t>КЛ КР7-КР8 д.7 Кирова</t>
  </si>
  <si>
    <t>АВВГ 3х120+1х50</t>
  </si>
  <si>
    <t>КЛ КР6-КР7 д.7 Кирова</t>
  </si>
  <si>
    <t>КЛ КР1 д.29 - КР2 д.31 Партизанская</t>
  </si>
  <si>
    <t>КЛ КР1 д.29 - КР3 д.27 Партизанская</t>
  </si>
  <si>
    <t>ААБл 3х120</t>
  </si>
  <si>
    <t>КЛ КР3-КР4 д.27 Партизанская</t>
  </si>
  <si>
    <t>КЛ КР1 д.29 Парт.-оп.ВЛ</t>
  </si>
  <si>
    <t>МСМК 3х50   0,095км</t>
  </si>
  <si>
    <t>ВЛИ-0,4кВ от ТП-104   от оп.№20 до участка 55 ул.Малопольская</t>
  </si>
  <si>
    <t>СИП-4 4х16</t>
  </si>
  <si>
    <t>ВЛИ-0,4кВ от ТП-104  ул.Малопольская</t>
  </si>
  <si>
    <t>ВЛИ-0,4кВ от ТП-104 от оп.№5 Л1 до участков по ул. Малопольская</t>
  </si>
  <si>
    <t>ВЛИ-0,4кВ от опоры  №8 Л-2 ул. Малопольская до вышки связи</t>
  </si>
  <si>
    <t xml:space="preserve">ВЛИ-0,4кВ от ТП-104 до автостоянки (мойки) ул. Партизанская </t>
  </si>
  <si>
    <t>СИП 4х95+1х95</t>
  </si>
  <si>
    <r>
      <rPr>
        <b/>
        <u/>
        <sz val="16"/>
        <rFont val="Times New Roman"/>
        <family val="1"/>
        <charset val="204"/>
      </rPr>
      <t>ТП-79</t>
    </r>
    <r>
      <rPr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(встроенная в здание КНС Водоканала)</t>
    </r>
  </si>
  <si>
    <t>КЛ-6 кВ ТП104-ТП79 1с.</t>
  </si>
  <si>
    <t xml:space="preserve">ул.Баранова  </t>
  </si>
  <si>
    <t>КЛ-6кВ ЦРП 2  2с  яч.19 - ТП55А 2с.</t>
  </si>
  <si>
    <t>0,333 км</t>
  </si>
  <si>
    <t>КЛ-6кВ ТП94-ТП55А</t>
  </si>
  <si>
    <t>ТП-55</t>
  </si>
  <si>
    <t xml:space="preserve">Т1     - </t>
  </si>
  <si>
    <t>КЛ-6кВ ТП55А - ТП55 каб А</t>
  </si>
  <si>
    <t>ААБЛут-6 3х95; 0,129км</t>
  </si>
  <si>
    <t>КЛ-6кВ ТП55А - ТП55 каб.Б</t>
  </si>
  <si>
    <t>ААБЛут-6 3х95; 0,139 км</t>
  </si>
  <si>
    <t>ТП-57</t>
  </si>
  <si>
    <t>КЛ-6 кВ ЦРП2 2 сек.-ТП57</t>
  </si>
  <si>
    <t>ул.Баранова</t>
  </si>
  <si>
    <t>КЛ ТП57-гаражи (правая сторона)</t>
  </si>
  <si>
    <t>АПВБ 3х25+1х16</t>
  </si>
  <si>
    <t>КЛ-6кВ ТП94-ТП57</t>
  </si>
  <si>
    <r>
      <t xml:space="preserve">КЛ-0,4 кВ  </t>
    </r>
    <r>
      <rPr>
        <sz val="10"/>
        <rFont val="Times New Roman"/>
        <family val="1"/>
        <charset val="204"/>
      </rPr>
      <t>на ветлечебницу</t>
    </r>
  </si>
  <si>
    <t>КЛ -ШС гаражей КАС "Аэропорт"</t>
  </si>
  <si>
    <t>Л-2: ЛЭП-0,4кВ  от ТП-57 в сторону  бывшего аэропорта</t>
  </si>
  <si>
    <t>0,243 0,248</t>
  </si>
  <si>
    <t>АВВГ 4х95                                 СИП-2 3х95+1х95+1х25</t>
  </si>
  <si>
    <t>ВЛИ-0,4кВ от оп.№6 Л-2 от ТП-4057</t>
  </si>
  <si>
    <t>СИП-2 3х95+1х95+1х25 -463м, СИП-4 4х16 -14м</t>
  </si>
  <si>
    <t>КЛ-6 кВ ТП57-оп.ВЛ с ЛР353</t>
  </si>
  <si>
    <t>ВЛ-6 кВ оп.ВЛ с ЛР 353-оп.ВЛ с ЛР 162</t>
  </si>
  <si>
    <t>ВЛ-6кВ отпайка к ТП-121</t>
  </si>
  <si>
    <t>АС-50; 0,05 км</t>
  </si>
  <si>
    <t>КТПн-121</t>
  </si>
  <si>
    <t xml:space="preserve">КЛ-6 кВ ТП104-оп.ВЛ С ЛР 162 </t>
  </si>
  <si>
    <t>ВЛ-6кВ  отпайка на ТП58</t>
  </si>
  <si>
    <t>ТП-58 (КТП) дер.Подкино</t>
  </si>
  <si>
    <t>фидер 2-06 ТЭЦ СПЗ  ТП-2 яч.8</t>
  </si>
  <si>
    <r>
      <rPr>
        <b/>
        <u/>
        <sz val="16"/>
        <rFont val="Times New Roman"/>
        <family val="1"/>
        <charset val="204"/>
      </rPr>
      <t xml:space="preserve">ТП-201 </t>
    </r>
    <r>
      <rPr>
        <sz val="16"/>
        <rFont val="Times New Roman"/>
        <family val="1"/>
        <charset val="204"/>
      </rPr>
      <t xml:space="preserve">(КТП)  </t>
    </r>
    <r>
      <rPr>
        <sz val="10"/>
        <rFont val="Times New Roman"/>
        <family val="1"/>
        <charset val="204"/>
      </rPr>
      <t xml:space="preserve">                              ул. Заводская  </t>
    </r>
  </si>
  <si>
    <t>КЛ 6кВ ТП 2 СПЗ яч.8 - ТП-201</t>
  </si>
  <si>
    <t>0,251; 0,175</t>
  </si>
  <si>
    <t>АСБ-6 3х95;   АСБ-3_3х70.</t>
  </si>
  <si>
    <t>Л1, Л2: ВЛИ-0,4кВ от ТП-201</t>
  </si>
  <si>
    <t>2017      (Рек. 2020г)</t>
  </si>
  <si>
    <t>СИП-2 3х70+1х95 _(2х37м)</t>
  </si>
  <si>
    <t>КЛ-6кВ ТП-201 - РП-1</t>
  </si>
  <si>
    <t>КЛ-6кВ РП-1 - ЛР №4067</t>
  </si>
  <si>
    <t>ВЛ-6кВ от РП-1 до опоры  с ЛР78</t>
  </si>
  <si>
    <t>АС-50=0,560км; АС-70=0,11 км.</t>
  </si>
  <si>
    <t>ВЛ-6кВ  опора с ЛР 7 -ТП84</t>
  </si>
  <si>
    <r>
      <t xml:space="preserve">АС-50; </t>
    </r>
    <r>
      <rPr>
        <sz val="10"/>
        <rFont val="Times New Roman"/>
        <family val="1"/>
        <charset val="204"/>
      </rPr>
      <t>0,045 км</t>
    </r>
  </si>
  <si>
    <t>ТП-84</t>
  </si>
  <si>
    <t>ВЛ-6 кВ  опора ВЛ с ЛР 67 - опора ВЛ  с ЛР-64,66</t>
  </si>
  <si>
    <t>ВЛ-6 кВ отпайка на ТП29</t>
  </si>
  <si>
    <t>КЛ-6кВ опора с ЛР 64 -ТП33</t>
  </si>
  <si>
    <t>КЛ-6кВ опора с ЛР 66 -ТП33</t>
  </si>
  <si>
    <t>ЛЭП-6кВ ТП шахты2 яч.15 - ТП-1:</t>
  </si>
  <si>
    <r>
      <rPr>
        <b/>
        <u/>
        <sz val="16"/>
        <rFont val="Times New Roman"/>
        <family val="1"/>
        <charset val="204"/>
      </rPr>
      <t>ТП-1</t>
    </r>
    <r>
      <rPr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           Школа №2</t>
    </r>
  </si>
  <si>
    <t>КЛ ТП1-катодная защита (ст. перекачки)</t>
  </si>
  <si>
    <t>КЛ - д.18 ул.1 Мая</t>
  </si>
  <si>
    <t>КЛ-6 кВ ТП ш.2 яч.15-оп.с ЛР107</t>
  </si>
  <si>
    <t>КЛ  -фек. насосная</t>
  </si>
  <si>
    <t>СБ-1 3х70</t>
  </si>
  <si>
    <t>-"-</t>
  </si>
  <si>
    <t>ВЛ-6кВ оп.с ЛР107-оп.с ЛР119</t>
  </si>
  <si>
    <t>АС-70</t>
  </si>
  <si>
    <t>КЛ  - фил.школы.№2 уч.кор. д.11 Свободы</t>
  </si>
  <si>
    <t>АСБ-1 3х35+1х16</t>
  </si>
  <si>
    <t>КЛ  -столовая школы</t>
  </si>
  <si>
    <t>АНРГ 3х50+1х25</t>
  </si>
  <si>
    <t>КЛ-6кВ оп с ЛР119-ТП1</t>
  </si>
  <si>
    <t>КЛ д.9 ул.Свободы</t>
  </si>
  <si>
    <t>ВЛИ-0,4 кВ от ТП-4001 ул. 1Мая</t>
  </si>
  <si>
    <t>АСБ2л-1 4х95 = 0,114 км; ВЛИ=0,749км.(СИП-2 3х95+1х95+1х25=0,691км, СИП-4 4х25=0,021км, 4х16=0,037км).</t>
  </si>
  <si>
    <t>КЛ-6кВ ТП1-ТП2 2с.</t>
  </si>
  <si>
    <t>КЛ-6 кВ  ТП2  2сек.-ТП4</t>
  </si>
  <si>
    <t>СБ-6 3х35</t>
  </si>
  <si>
    <t>КЛ-6 кВ ТП5 СПЗ - оп.с ЛР70</t>
  </si>
  <si>
    <t>ВЛ-6кВ оп.с ЛР70-оп.с ЛР118</t>
  </si>
  <si>
    <t>ТП-2</t>
  </si>
  <si>
    <r>
      <t xml:space="preserve"> ВЛИ-0,4кВ от ТП-2         О</t>
    </r>
    <r>
      <rPr>
        <b/>
        <sz val="10"/>
        <rFont val="Times New Roman"/>
        <family val="1"/>
        <charset val="204"/>
      </rPr>
      <t>бщ. длина=0,89км</t>
    </r>
    <r>
      <rPr>
        <sz val="10"/>
        <rFont val="Times New Roman"/>
        <family val="1"/>
        <charset val="204"/>
      </rPr>
      <t>.                         Л3: ВЛИ-0,4 в сторону ул.1 Мая д.30а-34</t>
    </r>
  </si>
  <si>
    <t>СИП-2А                        3х50+1х70+1х25 = 0,14км,  3х16+1х25 = 0,037 км;     1х16+1х25 = 0,018 км.</t>
  </si>
  <si>
    <t>КЛ-6кВ оп с ЛР118-ТП2</t>
  </si>
  <si>
    <t xml:space="preserve">пер. Речной        </t>
  </si>
  <si>
    <t>Л1: ВЛИ-0,4кВ в сторону ул.Ломоносова д.27-31/1, ул.Свободы д.3-7.</t>
  </si>
  <si>
    <t>Л2: ВЛИ-0,4 кВ в стор. ул.Ломоносова д.21-25  пер.Пионерский д.3-7, ул.Строителей д.3-9.</t>
  </si>
  <si>
    <t>СИП-2А             3х50+1х70+1х25 = 0,138 км,  3х16+1х25 = 0,222 км.</t>
  </si>
  <si>
    <t>ТП-13</t>
  </si>
  <si>
    <t>КЛ-мастерские школы 2</t>
  </si>
  <si>
    <t>КЛ-6кВ ТП2 1сек.-ТП13</t>
  </si>
  <si>
    <t>АСБлу-6 3х95</t>
  </si>
  <si>
    <t>ул.Ломоносова</t>
  </si>
  <si>
    <t xml:space="preserve">инв.Т1 180000123 </t>
  </si>
  <si>
    <t>КЛ-КР16 школы 2</t>
  </si>
  <si>
    <t>АПВБ 3х35+1х16;   2х0,08</t>
  </si>
  <si>
    <t>КЛ- КР24 котельная</t>
  </si>
  <si>
    <t xml:space="preserve">КЛ  КР24 котел.- КР25 д.53 1 Мая </t>
  </si>
  <si>
    <t>КЛ  КР26 мастерские ЖЭУ- КР25 д.53 1 Мая</t>
  </si>
  <si>
    <t xml:space="preserve">КЛ маст-гараж </t>
  </si>
  <si>
    <t>КЛ-д.10 Свободы</t>
  </si>
  <si>
    <t>КЛ д.10 Свободы-котельная химчистк.</t>
  </si>
  <si>
    <t>КЛ д.10 Свободы-КР на оп. 1 Мая</t>
  </si>
  <si>
    <t>КЛ  КР24 котельн.-КР26 мастерские</t>
  </si>
  <si>
    <r>
      <t xml:space="preserve">ВЛИ от ТП-13 кв-л 3  </t>
    </r>
    <r>
      <rPr>
        <b/>
        <sz val="10"/>
        <rFont val="Times New Roman"/>
        <family val="1"/>
        <charset val="204"/>
      </rPr>
      <t xml:space="preserve"> L общ. =1,1 км</t>
    </r>
    <r>
      <rPr>
        <sz val="10"/>
        <rFont val="Times New Roman"/>
        <family val="1"/>
        <charset val="204"/>
      </rPr>
      <t>:</t>
    </r>
  </si>
  <si>
    <t>Л1: ВЛИ-0,4кВ в стор. ул.1Мая, д.42-50, 55-61</t>
  </si>
  <si>
    <t>Л2: ВЛИ-0,4 кВ в стор. пер.Профсоюзн. д.4-7, ул.Ломонос. д.41,43/1, ул.Кутузова  д.3-11</t>
  </si>
  <si>
    <t>СИП-2А               3х50+1х70+1х25 =0,28км,  3х25+1х35 = 0,12км</t>
  </si>
  <si>
    <t>Л3: ВЛИ-0,4кВ в стор. ул.Ломонос. д.35/2, .37 ул.Свободы д,4-8</t>
  </si>
  <si>
    <r>
      <rPr>
        <b/>
        <u/>
        <sz val="16"/>
        <rFont val="Times New Roman"/>
        <family val="1"/>
        <charset val="204"/>
      </rPr>
      <t>ТП-14</t>
    </r>
    <r>
      <rPr>
        <b/>
        <sz val="16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 xml:space="preserve">ул.Кутузова                  </t>
    </r>
  </si>
  <si>
    <t>ВЛИ от ТП-14 кв-л 4</t>
  </si>
  <si>
    <t>1955                    Рек. 2006</t>
  </si>
  <si>
    <t xml:space="preserve">КЛ-6 кВ ТП13-ТП14 </t>
  </si>
  <si>
    <t>2017 РК</t>
  </si>
  <si>
    <t>ТП-15</t>
  </si>
  <si>
    <t xml:space="preserve">КЛ- центр Надежда     д.13 ул. Декабрист. </t>
  </si>
  <si>
    <t>МСМК 4х16</t>
  </si>
  <si>
    <t xml:space="preserve">КЛ-6 кВ ТП14-ТП15 </t>
  </si>
  <si>
    <r>
      <t xml:space="preserve">ВЛИ-0,4кВ от ТП-15       </t>
    </r>
    <r>
      <rPr>
        <b/>
        <sz val="10"/>
        <rFont val="Times New Roman"/>
        <family val="1"/>
        <charset val="204"/>
      </rPr>
      <t xml:space="preserve"> L общ.= 0,86км.</t>
    </r>
    <r>
      <rPr>
        <sz val="10"/>
        <rFont val="Times New Roman"/>
        <family val="1"/>
        <charset val="204"/>
      </rPr>
      <t xml:space="preserve">        </t>
    </r>
  </si>
  <si>
    <t>Л1: ул.Ломоносова д.8-24</t>
  </si>
  <si>
    <t>СИП-2 3х70+1х95+1х25 = 0,368км,  3х35+1х50=0,036км</t>
  </si>
  <si>
    <t>Л2: ул.Свердлова д.1(КР46) -15</t>
  </si>
  <si>
    <t>СИП-2 3х70+1х95+1х25 = 0,406км,  3х16+1х25+1х16=0,025км, СИП-4  2х16=0,025км</t>
  </si>
  <si>
    <t>КЛ-6кВ ТП15-ТП22 2с.</t>
  </si>
  <si>
    <t>ТП-16</t>
  </si>
  <si>
    <t>КЛ- КР13 д.9 Маяковск</t>
  </si>
  <si>
    <t>КЛ-6 кВ ТП15-ТП16</t>
  </si>
  <si>
    <t>ААШВ-10 3х70</t>
  </si>
  <si>
    <t>пер. Новый</t>
  </si>
  <si>
    <t>КЛ- ТП16-ВРУ здания Маяковского,д.9</t>
  </si>
  <si>
    <t>АВБШВ 3х35+1х16. L=0,095км</t>
  </si>
  <si>
    <r>
      <t xml:space="preserve">ВЛИ от ТП-16 кв-л 13 </t>
    </r>
    <r>
      <rPr>
        <b/>
        <sz val="10"/>
        <rFont val="Times New Roman"/>
        <family val="1"/>
        <charset val="204"/>
      </rPr>
      <t>L общ. =1,02 км:</t>
    </r>
  </si>
  <si>
    <t>Л1: в стор.п.Новый д.3, Ломоносова д.26,28, ул.Декабристов д.20-26</t>
  </si>
  <si>
    <t xml:space="preserve">Л2: в стор.п.Новый д.1, Маяковского д.11-13,  Ломоносова д.30-34 </t>
  </si>
  <si>
    <t xml:space="preserve">СИП-2А 3х50+1х70+1х25=0,207км 3х25+1х35+1х16=0,123км </t>
  </si>
  <si>
    <t xml:space="preserve">Л3: в сторону  пер.Новый д.4,5,6, ул.Маяковского д.7, ул.Свердлова д.17-25 </t>
  </si>
  <si>
    <t xml:space="preserve">СИП-2А 3х50+1х70+1х25=0,284км 1х16+1х25=0,56 км </t>
  </si>
  <si>
    <t>ТП-17</t>
  </si>
  <si>
    <r>
      <t xml:space="preserve">ВЛ -0,4кВ от ТП-17 </t>
    </r>
    <r>
      <rPr>
        <b/>
        <sz val="10"/>
        <rFont val="Times New Roman"/>
        <family val="1"/>
        <charset val="204"/>
      </rPr>
      <t>Lобщ.=1,297 км</t>
    </r>
  </si>
  <si>
    <t>КЛ-6 кВ ТП16-ТП17</t>
  </si>
  <si>
    <t>АШПХЦ-10 3х95</t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</si>
  <si>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ВЛИ-0,4кВ от ТП-17 кв-л 14 ул.Ломоносова д.57-65, Маяковского д.17 кв.1</t>
    </r>
  </si>
  <si>
    <t>КЛ-6 кВ ТП17 яч.5 - ТП12 яч.2</t>
  </si>
  <si>
    <t>ААБЛу-10 3х95</t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</si>
  <si>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ВЛИ-0,4кВ от ТП-17 кв-л 14  пер.Полевой д.3-10, ул. Маяковского д.17 кв.2, 23, ул.1Мая д.68 кв.2, ул.Декабристов д.32-38</t>
    </r>
  </si>
  <si>
    <t>СИП-2 3х70+1х95+1х25=0,249км,  3х50+1х70+1х25=0,227км, 4х16=0,044км, 2х16=0,103км</t>
  </si>
  <si>
    <r>
      <rPr>
        <b/>
        <sz val="10"/>
        <rFont val="Times New Roman"/>
        <family val="1"/>
        <charset val="204"/>
      </rPr>
      <t xml:space="preserve"> Л3</t>
    </r>
    <r>
      <rPr>
        <sz val="10"/>
        <rFont val="Times New Roman"/>
        <family val="1"/>
        <charset val="204"/>
      </rPr>
      <t>: ВЛИ-0,4кВ от ТП-17 кв-л 14 ул.1 Мая д.68 кв.1-78; 81-97</t>
    </r>
  </si>
  <si>
    <t>СИП-2 3х50+1х70+1х25=0,402км, 4х16=0,085км</t>
  </si>
  <si>
    <t>КЛ-6 кВ  ТП17-ТП22 1с.</t>
  </si>
  <si>
    <t>ТП-18</t>
  </si>
  <si>
    <t>Т1 400 Т2 250</t>
  </si>
  <si>
    <r>
      <t xml:space="preserve">ВЛ 0,4кВ от ТП-18                </t>
    </r>
    <r>
      <rPr>
        <b/>
        <sz val="10"/>
        <rFont val="Times New Roman"/>
        <family val="1"/>
        <charset val="204"/>
      </rPr>
      <t xml:space="preserve">L общ.=1,405 км </t>
    </r>
    <r>
      <rPr>
        <sz val="10"/>
        <rFont val="Times New Roman"/>
        <family val="1"/>
        <charset val="204"/>
      </rPr>
      <t xml:space="preserve">     </t>
    </r>
  </si>
  <si>
    <t>КЛ-6 кВ ТП17-ТП18</t>
  </si>
  <si>
    <t>СБ-6 3х95</t>
  </si>
  <si>
    <t xml:space="preserve">ул.1 Мая ВНС-2                </t>
  </si>
  <si>
    <t>ВЛИ-0,4кВ от ТП-18 Зеленый поселок</t>
  </si>
  <si>
    <t>СИП-2 3х70+1х95+1х25=0,505км,  3х50+1х70+1х25=0,435км, 3х35+1х50+1х16=0,145км</t>
  </si>
  <si>
    <t>ВЛ-база газ. службы</t>
  </si>
  <si>
    <t>КЛ от ТП-18 до ВЛ (изолят. на стене ВНС)</t>
  </si>
  <si>
    <t>ГРШ 3х35+1х16;  0,012 км</t>
  </si>
  <si>
    <r>
      <rPr>
        <b/>
        <u/>
        <sz val="16"/>
        <rFont val="Times New Roman"/>
        <family val="1"/>
        <charset val="204"/>
      </rPr>
      <t xml:space="preserve">ТП-200 </t>
    </r>
    <r>
      <rPr>
        <sz val="16"/>
        <rFont val="Times New Roman"/>
        <family val="1"/>
        <charset val="204"/>
      </rPr>
      <t>(КТП</t>
    </r>
    <r>
      <rPr>
        <sz val="10"/>
        <rFont val="Times New Roman"/>
        <family val="1"/>
        <charset val="204"/>
      </rPr>
      <t>)  Кингисеппское шоссе</t>
    </r>
  </si>
  <si>
    <r>
      <t xml:space="preserve">ВЛЗ-6кВ ТП202 - опора №7 ВЛ-6кВ фид.ТП Шахты 2 яч.9 в сторону ТП-34             </t>
    </r>
    <r>
      <rPr>
        <b/>
        <sz val="10"/>
        <rFont val="Times New Roman"/>
        <family val="1"/>
        <charset val="204"/>
      </rPr>
      <t>Общ. длина =0,202км</t>
    </r>
    <r>
      <rPr>
        <sz val="10"/>
        <rFont val="Times New Roman"/>
        <family val="1"/>
        <charset val="204"/>
      </rPr>
      <t xml:space="preserve">                    </t>
    </r>
  </si>
  <si>
    <t>2015 (стр)</t>
  </si>
  <si>
    <t>СИП-3 (1х70)</t>
  </si>
  <si>
    <r>
      <rPr>
        <b/>
        <u/>
        <sz val="16"/>
        <rFont val="Times New Roman"/>
        <family val="1"/>
        <charset val="204"/>
      </rPr>
      <t>ТП-202 (КТП)</t>
    </r>
    <r>
      <rPr>
        <sz val="10"/>
        <rFont val="Times New Roman"/>
        <family val="1"/>
        <charset val="204"/>
      </rPr>
      <t xml:space="preserve">  ул.Школьная</t>
    </r>
  </si>
  <si>
    <t>Л1: ВЛИ-0,4кВ от ТП-202  ул.Школьная</t>
  </si>
  <si>
    <t xml:space="preserve">СИП-2  3х120+1х95 </t>
  </si>
  <si>
    <t xml:space="preserve">ВЛЗ-6кВ ТП202 - опора №7 ВЛ-6кВ фид.ТП Шахты 2 яч.9 в сторону ТП-34             Общ. длина =0,202км                    </t>
  </si>
  <si>
    <t>АСБ2л-6 3х70</t>
  </si>
  <si>
    <t>Л2: ВЛИ-0,4кВ от ТП-202 до КР48 д.14 по ул.Школьная</t>
  </si>
  <si>
    <t xml:space="preserve">СИП-2  3х120+1х95 =0,281км; кабель АСБ2л-1 4х150 = 0,059км </t>
  </si>
  <si>
    <t>ВЛИ-0,4кВ от конц. оп.№10 ТП-202 до д.20,22,24 по ул.Школьная</t>
  </si>
  <si>
    <t>КЛ-6кВ соединит.муфта - ТП202 (в составе ТП-202)</t>
  </si>
  <si>
    <t>АСБ2л-6 3х185</t>
  </si>
  <si>
    <t>ЛЭП-6 кВ ТП ш.2 яч.9- ТП34:</t>
  </si>
  <si>
    <t>ТП-34</t>
  </si>
  <si>
    <t>ВЛИ ТП34 - д.18 Кингис. ш. (ВРУ цеха фасовки торф.смесей)</t>
  </si>
  <si>
    <t xml:space="preserve">Кингисеппское шоссе                 </t>
  </si>
  <si>
    <t>КЛ-6кВ от оп.ВЛ с ЛР 383 - ТП34</t>
  </si>
  <si>
    <r>
      <t xml:space="preserve">ВЛ и КЛ-0,4кВ от ТП-34 </t>
    </r>
    <r>
      <rPr>
        <b/>
        <sz val="10"/>
        <rFont val="Times New Roman"/>
        <family val="1"/>
        <charset val="204"/>
      </rPr>
      <t>(ВЛ)</t>
    </r>
  </si>
  <si>
    <r>
      <rPr>
        <u/>
        <sz val="10"/>
        <rFont val="Times New Roman"/>
        <family val="1"/>
        <charset val="204"/>
      </rPr>
      <t xml:space="preserve">ВЛИ-0,4 кВ от ТП-34: </t>
    </r>
    <r>
      <rPr>
        <sz val="10"/>
        <rFont val="Times New Roman"/>
        <family val="1"/>
        <charset val="204"/>
      </rPr>
      <t xml:space="preserve">                 Л-2 СИП-2  3х25+1х35=0,197км                </t>
    </r>
    <r>
      <rPr>
        <u/>
        <sz val="10"/>
        <rFont val="Times New Roman"/>
        <family val="1"/>
        <charset val="204"/>
      </rPr>
      <t xml:space="preserve">ВЛИ-0,4кВ от ТП-200  L=1,073км </t>
    </r>
    <r>
      <rPr>
        <sz val="10"/>
        <rFont val="Times New Roman"/>
        <family val="1"/>
        <charset val="204"/>
      </rPr>
      <t xml:space="preserve">        Л1: СИП-2 3х35+1х50+1х16= 0,265км,  3х70+1х95+1х25=0,135км (по опорам УО),                        Л3:СИП-2 3х95+1х95=0,233км, 3х50+1х70=0,360км; 3х25+1х35= 0,08км.                    </t>
    </r>
  </si>
  <si>
    <t>Л4: ВЛИ-0,4кВ от ТП-34 до участка по Кингисеппскому ш.,3Б</t>
  </si>
  <si>
    <t xml:space="preserve">СИП-2 3х50+1х70 </t>
  </si>
  <si>
    <t xml:space="preserve">Л5: КЛ-0,4кВ на тросе </t>
  </si>
  <si>
    <t xml:space="preserve">ТП-20  </t>
  </si>
  <si>
    <t>КЛ - КР42 Жуковск.19 (общежитие медиков)</t>
  </si>
  <si>
    <t>АВВГ 3х50+1х25;    0,2 км</t>
  </si>
  <si>
    <t>КЛ-6кВ ТП1-ТП20</t>
  </si>
  <si>
    <t>1966 Рек. 2017</t>
  </si>
  <si>
    <t>Маяковского,</t>
  </si>
  <si>
    <t>КЛ - КР45 д.10 Маяковского</t>
  </si>
  <si>
    <t>АСБУ 3х185+1х95;   0,27 км</t>
  </si>
  <si>
    <t>14а</t>
  </si>
  <si>
    <r>
      <t xml:space="preserve">ВЛИ-0,4кВ  от ТП-20 </t>
    </r>
    <r>
      <rPr>
        <b/>
        <sz val="10"/>
        <rFont val="Times New Roman"/>
        <family val="1"/>
        <charset val="204"/>
      </rPr>
      <t xml:space="preserve">Lобщ.=1,03км  </t>
    </r>
    <r>
      <rPr>
        <sz val="10"/>
        <rFont val="Times New Roman"/>
        <family val="1"/>
        <charset val="204"/>
      </rPr>
      <t xml:space="preserve">  </t>
    </r>
  </si>
  <si>
    <t>Л1:ВЛИ в стор. ул. Ломоносова 36-38</t>
  </si>
  <si>
    <t>СИП-2А              3х50+1х70+1х25 = 0,132км;  3х16+1х25=0,05 км</t>
  </si>
  <si>
    <t>Л2:ВЛИ в стор. ул. Маяковского 10-14</t>
  </si>
  <si>
    <t>СИП-2А                   3х50+1х70+1х25 =0,278 км;  3х16+1х25 =0,027 км;               2х16 = 0,164 км;                  3х35+1х50 = 0,048 км.</t>
  </si>
  <si>
    <t>Л3:ВЛИ в стор. ул. Жуковского 19-23</t>
  </si>
  <si>
    <t>СИП-2А                         3х50+1х70+1х25 = 0,140 км;   3х35+1х50 = 0,138 км;     3х16+1х25 = 0,051 км.</t>
  </si>
  <si>
    <t>ТП-21</t>
  </si>
  <si>
    <t>КЛ-д.10 Маяковск.</t>
  </si>
  <si>
    <t>СБ 3х16</t>
  </si>
  <si>
    <t>КЛ-6кВ ТП20-ТП21</t>
  </si>
  <si>
    <t>1958 Рек. .2016г.</t>
  </si>
  <si>
    <t>КЛ-д.29 Свердлова</t>
  </si>
  <si>
    <t>АСБ 3х25+1х10    2х0,04км</t>
  </si>
  <si>
    <t>КЛ-КР45 д.10 Маяковского</t>
  </si>
  <si>
    <t>КЛ-д.28/8 Свердлова</t>
  </si>
  <si>
    <t>АВРБ 3х95+1х35           0,385 км</t>
  </si>
  <si>
    <t>КЛ КР45 -ВРУ д.10 Маяковского</t>
  </si>
  <si>
    <t>АВВГ 4х35</t>
  </si>
  <si>
    <t>Л2: ВЛИ в сторону ул.Жуковского д.13а-17</t>
  </si>
  <si>
    <t>Л1: ВЛИ в сторону ул.Свердлова д.31,33</t>
  </si>
  <si>
    <t>СИП-2А 3х50+1х70</t>
  </si>
  <si>
    <t>отпайка  от опоры №3 ВЛИ-0,4кВ Л1 до вышки связи</t>
  </si>
  <si>
    <t>ТП-11</t>
  </si>
  <si>
    <r>
      <t xml:space="preserve">КЛ 0,4кВ от ТП-11      </t>
    </r>
    <r>
      <rPr>
        <b/>
        <sz val="10"/>
        <rFont val="Times New Roman"/>
        <family val="1"/>
        <charset val="204"/>
      </rPr>
      <t>Lобщ.=1,71 км.</t>
    </r>
  </si>
  <si>
    <t>КЛ-6кВ ТП20-ТП11</t>
  </si>
  <si>
    <t>АСБ-6 3х25</t>
  </si>
  <si>
    <t>КЛ -д.6в Жуковского (бывший д/с №12)</t>
  </si>
  <si>
    <t>СБ-1 3х95;   2х0,115</t>
  </si>
  <si>
    <t>КЛ -насосная  ?</t>
  </si>
  <si>
    <t>КЛ -КР44 д.8 Жуковского (школа-интернат №7)</t>
  </si>
  <si>
    <t>АВВБ 3х150+1х50</t>
  </si>
  <si>
    <t>КЛ -КР школы 7</t>
  </si>
  <si>
    <t>АВВБ 3х150+1х50;   0,08 км</t>
  </si>
  <si>
    <t>КЛ -КР3 д.46а Ломонос.</t>
  </si>
  <si>
    <t>ААБ 3х150+1х50</t>
  </si>
  <si>
    <t>КЛ -ЩС д.6, Жуковск.</t>
  </si>
  <si>
    <t>КЛ -ЩС д.6а Жуковск.</t>
  </si>
  <si>
    <t>КЛ -  д.6б ул.Жуковского</t>
  </si>
  <si>
    <t>КЛ -КР1 д.6б Жуковск.</t>
  </si>
  <si>
    <t>КЛ  КР6 д.48а Ломон. - КР38 (склад ЖЭУ)</t>
  </si>
  <si>
    <t>ААБ-1 3х70</t>
  </si>
  <si>
    <t>КЛ  КР6 д.48а  - КР3 д.46а  ул.Ломоносова</t>
  </si>
  <si>
    <t>КЛ   КР6 д.48а  - КР7 д.50а  ул.Ломоносова</t>
  </si>
  <si>
    <t>КЛ  КР7 д.50а  - КР8 д.50  ул.Ломоносова</t>
  </si>
  <si>
    <t>КЛ  КР3 д.46а Ломон.- КР2 д.10 Жуковского</t>
  </si>
  <si>
    <t>КЛ  КР4 д.46 Ломон.- КР2 д.10 Жуковского</t>
  </si>
  <si>
    <t>КЛ  КР4 д.46 - КР5 д.48 Ломоносова</t>
  </si>
  <si>
    <t>КЛ  КР5 д.48 Ломон. - ЩС (ввод в дом)</t>
  </si>
  <si>
    <t>КЛ ТП-11 - д/сад ул. Жуковского</t>
  </si>
  <si>
    <t>АВБбШв 4х185  (2 х 0,285)</t>
  </si>
  <si>
    <t>КЛ ТП-11 - ГРЩ  д.1 пл. Ленина каб.1</t>
  </si>
  <si>
    <t>КЛ ТП-11 - ГРЩ  д.1 пл. Ленина каб.2</t>
  </si>
  <si>
    <t xml:space="preserve">ТП-12  </t>
  </si>
  <si>
    <t>КЛ -бывший к/р Труд</t>
  </si>
  <si>
    <t>КЛ-6кВ ТП11-ТП12</t>
  </si>
  <si>
    <t>КЛ  -КР32 на оп. у д.86А ул. 1Мая</t>
  </si>
  <si>
    <t>ВЛИ-0,4кВ от ТП-12, кв-л 15: Lобщ=1,02 км</t>
  </si>
  <si>
    <t>Л1: ул.Ломоносова д.69-75, ул.Жуковского д.29,31, ул.1Мая д.94</t>
  </si>
  <si>
    <t>Л2: ул.1Мая д.82,84, ул.Маяковского д.22,24</t>
  </si>
  <si>
    <t>Л3: ул.1Мая д.86-92</t>
  </si>
  <si>
    <t>ВЛИ-0,4 кВ от оп.№11 от ТП-12 до зем.уч-ка</t>
  </si>
  <si>
    <t>КЛ -КР31  д.22а ул. Маяковского</t>
  </si>
  <si>
    <t>АСБ-1 3х35+1х16;    0,16 км</t>
  </si>
  <si>
    <t>КЛ -КР41 д.92А  1Мая</t>
  </si>
  <si>
    <t>АПБШВ 3х35+1х16;   2х0,11 км</t>
  </si>
  <si>
    <t>КЛ  КР32 на оп.у д.86А-оп у д 92А ул.1Мая</t>
  </si>
  <si>
    <t>ААБ-1 3х70;           0,05 км</t>
  </si>
  <si>
    <t>КЛ  КР32 на оп. -д.86А 1Мая</t>
  </si>
  <si>
    <t>АСБ-1 3х35+1х16;   0,04 км</t>
  </si>
  <si>
    <t>КЛ-6кВ ТП12-ТП19</t>
  </si>
  <si>
    <t>КЛ оп.№10- КР41 д.92а 1Мая</t>
  </si>
  <si>
    <t>АПБШВ 3х35+1х16;   0,025 км</t>
  </si>
  <si>
    <t>КЛ-6кВ ТП12-ТП18</t>
  </si>
  <si>
    <r>
      <rPr>
        <b/>
        <u/>
        <sz val="16"/>
        <rFont val="Times New Roman"/>
        <family val="1"/>
        <charset val="204"/>
      </rPr>
      <t>ТП-19</t>
    </r>
    <r>
      <rPr>
        <b/>
        <sz val="16"/>
        <rFont val="Times New Roman"/>
        <family val="1"/>
        <charset val="204"/>
      </rPr>
      <t xml:space="preserve">        </t>
    </r>
  </si>
  <si>
    <t>КЛ - КР8 д.50 Ломоносова</t>
  </si>
  <si>
    <t>ААБ-1 3х95+1х35</t>
  </si>
  <si>
    <t>КЛ-6кВ ТП20-ТП19</t>
  </si>
  <si>
    <t>АСБУ-6 3х95</t>
  </si>
  <si>
    <t xml:space="preserve"> ул.Ломоносова</t>
  </si>
  <si>
    <t>КЛ - КР5 д.48 Ломоносова</t>
  </si>
  <si>
    <t>КЛ-котельная (бывшая) за д.77 ул.Ломоносова</t>
  </si>
  <si>
    <t>КЛ-прачечная (бывшая)   за д.77 .Ломоносова</t>
  </si>
  <si>
    <t>КЛ-столовая (бывшая)   за д.77 .Ломоносова</t>
  </si>
  <si>
    <t>ААБ-1 3х35+1х10;  2х0,07</t>
  </si>
  <si>
    <t>КЛ  ТП-19  - КР №49 д.77 ул.Ломоносова</t>
  </si>
  <si>
    <t>АСБ2л-1  4х240</t>
  </si>
  <si>
    <t>ВЛЗ-6кВ от оп.№7 ВЛ-6кВ ТП19-ТП37 до ТП-4204</t>
  </si>
  <si>
    <t>СИП-3  3(1х35)</t>
  </si>
  <si>
    <r>
      <rPr>
        <b/>
        <u/>
        <sz val="16"/>
        <rFont val="Times New Roman"/>
        <family val="1"/>
        <charset val="204"/>
      </rPr>
      <t>ТП-4204</t>
    </r>
    <r>
      <rPr>
        <sz val="16"/>
        <rFont val="Times New Roman"/>
        <family val="1"/>
        <charset val="204"/>
      </rPr>
      <t xml:space="preserve"> (СТП)</t>
    </r>
    <r>
      <rPr>
        <sz val="10"/>
        <rFont val="Times New Roman"/>
        <family val="1"/>
        <charset val="204"/>
      </rPr>
      <t xml:space="preserve"> СНТ "МИР"</t>
    </r>
  </si>
  <si>
    <t>Л1: ВЛИ-0,4кВ от ТП-4204 ул. Социалистическая</t>
  </si>
  <si>
    <t xml:space="preserve">ВЛИ-0,4кВ от сущ. ВЛИ-0,4кВ Л-1 от ТП-4204 до участка заявителя </t>
  </si>
  <si>
    <t>Л2: ВЛИ-0,4кВ от ТП-4204 СНТ "МИР"</t>
  </si>
  <si>
    <t>отпайка от оп.№16 Л-2 ВЛИ-0,4кВ от ТП-4204</t>
  </si>
  <si>
    <t>отпайка от оп. №13/7  ВЛИ-0,4кВ Л-2 от ТП-4204 (Колотова )</t>
  </si>
  <si>
    <t>ВЛЗ-6кВ от оп.№11 ВЛ-6кВ в стор.ТП-27 до ТП-4205</t>
  </si>
  <si>
    <t>СИП-3  3(1х70)</t>
  </si>
  <si>
    <r>
      <rPr>
        <b/>
        <sz val="16"/>
        <rFont val="Times New Roman"/>
        <family val="1"/>
        <charset val="204"/>
      </rPr>
      <t>ТП-4205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(МТП) СНТ "Дачник"</t>
    </r>
  </si>
  <si>
    <t>Л1: ВЛИ-0,4кВ от ТП-4205 ул.Солнечная</t>
  </si>
  <si>
    <t>Л2: ВЛИ-0,4кВ от ТП-4205 ул.Березовая</t>
  </si>
  <si>
    <t>Л3: ВЛИ-0,4 кВ от  ТП-205 ул. Центральная</t>
  </si>
  <si>
    <t>СИП-2 3х95+1х95+1х25=0,447км, 4х25=0,067км</t>
  </si>
  <si>
    <t>отпайка от оп. №7 Л1 ВЛИ-0,4кВ с ТП-4205 (уч-к Бураковой Т.В.)</t>
  </si>
  <si>
    <t>СИП-2 3х70+1х95+1х16</t>
  </si>
  <si>
    <t>ВЛЗ-6кВ от оп. №5 ВЛ-6кВ  ТП-4019-ТП-4037 в сторону ТП-4211 СНТ "Дружба"</t>
  </si>
  <si>
    <r>
      <rPr>
        <b/>
        <sz val="16"/>
        <rFont val="Times New Roman"/>
        <family val="1"/>
        <charset val="204"/>
      </rPr>
      <t xml:space="preserve">ТП-4211 </t>
    </r>
    <r>
      <rPr>
        <sz val="16"/>
        <rFont val="Times New Roman"/>
        <family val="1"/>
        <charset val="204"/>
      </rPr>
      <t xml:space="preserve"> (КТП)</t>
    </r>
    <r>
      <rPr>
        <sz val="10"/>
        <rFont val="Times New Roman"/>
        <family val="1"/>
        <charset val="204"/>
      </rPr>
      <t xml:space="preserve"> СНТ "Дружба" 2023г.                   </t>
    </r>
  </si>
  <si>
    <r>
      <t xml:space="preserve">250 </t>
    </r>
    <r>
      <rPr>
        <sz val="8"/>
        <rFont val="Times New Roman"/>
        <family val="1"/>
        <charset val="204"/>
      </rPr>
      <t>инв.080003525</t>
    </r>
  </si>
  <si>
    <t>Л1:  ВЛИ-0,4кВ от ТП-4211</t>
  </si>
  <si>
    <t>CИП-2 3х120+1х95+1х95-0,563км, СИП-2 3х70+1х70Х1х16 - 0,119км.</t>
  </si>
  <si>
    <t>Л1: отпайка от опоры №1.15.4.</t>
  </si>
  <si>
    <t>СИП-2 3х70+1х70+1х25</t>
  </si>
  <si>
    <t>Л2: ВЛИ-0,4кВ от ТП-4211</t>
  </si>
  <si>
    <t>СИП-2 3х120+1х95+1х16</t>
  </si>
  <si>
    <t>совместная подвеска по опорам 6кВ</t>
  </si>
  <si>
    <t>ВЛИ-0,4кВ от оп. №19 Л2</t>
  </si>
  <si>
    <t>CИП-2 3х50+1х70+1х25 -0,08км,</t>
  </si>
  <si>
    <t>Л3: ВЛИ-0,4кВ от ТП-4211</t>
  </si>
  <si>
    <t>CИП-2 3х120+1х95+1х95-0,501км, СИП-2 3х70+1х70Х1х16 - 0,039км.</t>
  </si>
  <si>
    <t>Л4:  ВЛИ-0,4кВ от ТП-4211</t>
  </si>
  <si>
    <t>CИП-2 3х120+1х95+1х16-0,665км,</t>
  </si>
  <si>
    <t>ЛЭП-6кВ ТП-19-ТП37:</t>
  </si>
  <si>
    <t>КЛ-6кВ ТП19-оп.с ЛР65</t>
  </si>
  <si>
    <t>ВЛ-6кВ ТП-19(оп. с ЛР65) -ТП37</t>
  </si>
  <si>
    <t>А-50  = 0,45 км                     А-35 = 0,77 км</t>
  </si>
  <si>
    <r>
      <rPr>
        <b/>
        <u/>
        <sz val="16"/>
        <rFont val="Times New Roman"/>
        <family val="1"/>
        <charset val="204"/>
      </rPr>
      <t>ТП-23</t>
    </r>
    <r>
      <rPr>
        <u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 xml:space="preserve">(КТП) </t>
    </r>
    <r>
      <rPr>
        <sz val="10"/>
        <rFont val="Times New Roman"/>
        <family val="1"/>
        <charset val="204"/>
      </rPr>
      <t xml:space="preserve">  Замошье</t>
    </r>
  </si>
  <si>
    <r>
      <t xml:space="preserve">ВЛ-0,4кВ от ГКТПн-23:  </t>
    </r>
    <r>
      <rPr>
        <b/>
        <sz val="10"/>
        <rFont val="Times New Roman"/>
        <family val="1"/>
        <charset val="204"/>
      </rPr>
      <t>L общ. (от ТП-23 и от ТП-37) = 2,791 км</t>
    </r>
    <r>
      <rPr>
        <sz val="10"/>
        <rFont val="Times New Roman"/>
        <family val="1"/>
        <charset val="204"/>
      </rPr>
      <t xml:space="preserve"> </t>
    </r>
  </si>
  <si>
    <t>ВЛИ-0,4кВ от ТП-23:  длина 1,435 км</t>
  </si>
  <si>
    <r>
      <t xml:space="preserve">Л1: </t>
    </r>
    <r>
      <rPr>
        <sz val="10"/>
        <rFont val="Times New Roman"/>
        <family val="1"/>
        <charset val="204"/>
      </rPr>
      <t>ул. Сиженская д.22-38, 27-41</t>
    </r>
  </si>
  <si>
    <t>СИП-2 3х50+1х70+1х25=0,23км, 4х16=0,044км</t>
  </si>
  <si>
    <r>
      <t xml:space="preserve">Л2: </t>
    </r>
    <r>
      <rPr>
        <sz val="10"/>
        <rFont val="Times New Roman"/>
        <family val="1"/>
        <charset val="204"/>
      </rPr>
      <t>ул. Сиженская д.6-20/1,3,21,23; пер.Замошский д.29; ул. Пригородная,д.10,13-31; ул. Социалистическая д.4,5</t>
    </r>
  </si>
  <si>
    <t>СИП-2 3х50+1х70+1х25=0,501км, 4х16=0,026км,                       2х16=0,069км</t>
  </si>
  <si>
    <r>
      <t xml:space="preserve">Л3: </t>
    </r>
    <r>
      <rPr>
        <sz val="10"/>
        <rFont val="Times New Roman"/>
        <family val="1"/>
        <charset val="204"/>
      </rPr>
      <t>ул.Пригородная,д.5-11,4-8; пер. Социалистический д.1-15; ул.Сиженская д.4; ул. Социалистическая д.1/2, 3</t>
    </r>
  </si>
  <si>
    <t>СИП-2 3х50+1х70+1х25=0,46км, 4х16=0,041км,                    2х16=0,064км</t>
  </si>
  <si>
    <t>ВЛИ-0,4кВ от ТП-37:  длина - 1,356 км</t>
  </si>
  <si>
    <r>
      <t xml:space="preserve">Л1: </t>
    </r>
    <r>
      <rPr>
        <sz val="10"/>
        <rFont val="Times New Roman"/>
        <family val="1"/>
        <charset val="204"/>
      </rPr>
      <t>ул. Сиженская д.40-70, 47-75</t>
    </r>
  </si>
  <si>
    <t>СИП-2 3х50+1х70+1х25=0,394км, 4х16=0,064км,              2х16=0,033км</t>
  </si>
  <si>
    <r>
      <t xml:space="preserve">Л2: </t>
    </r>
    <r>
      <rPr>
        <sz val="10"/>
        <rFont val="Times New Roman"/>
        <family val="1"/>
        <charset val="204"/>
      </rPr>
      <t>ул. Пригородная д.14-32, 37-57</t>
    </r>
  </si>
  <si>
    <t>СИП-2 3х50+1х70+1х25=0,328км, 4х16=0,066км,                2х16=0,011км</t>
  </si>
  <si>
    <r>
      <t xml:space="preserve">Л3: </t>
    </r>
    <r>
      <rPr>
        <sz val="10"/>
        <rFont val="Times New Roman"/>
        <family val="1"/>
        <charset val="204"/>
      </rPr>
      <t>ул. Пригородная д.12/5, ул.Социалистическая д.7-27, магазин</t>
    </r>
  </si>
  <si>
    <t>СИП-2 3х50+1х70+1х25=0,405км, 4х25=0,028км,                 4х16=0,027км</t>
  </si>
  <si>
    <r>
      <rPr>
        <b/>
        <u/>
        <sz val="16"/>
        <rFont val="Times New Roman"/>
        <family val="1"/>
        <charset val="204"/>
      </rPr>
      <t xml:space="preserve">ТП-37 </t>
    </r>
    <r>
      <rPr>
        <sz val="16"/>
        <rFont val="Times New Roman"/>
        <family val="1"/>
        <charset val="204"/>
      </rPr>
      <t>(КТПн)</t>
    </r>
    <r>
      <rPr>
        <sz val="10"/>
        <rFont val="Times New Roman"/>
        <family val="1"/>
        <charset val="204"/>
      </rPr>
      <t xml:space="preserve">   Замошье</t>
    </r>
  </si>
  <si>
    <t>ВЛЗ-6кВ от существующей ВЛ-6кВ ТП19-ТП37 до ТП-27</t>
  </si>
  <si>
    <t>КЛ-6 кВ от  оп.№38 с ЛР № 4076 до ТП-27</t>
  </si>
  <si>
    <t>ТП-27 (КТП)</t>
  </si>
  <si>
    <r>
      <t>ВЛИ-0,4кВ от ТП-27          :</t>
    </r>
    <r>
      <rPr>
        <b/>
        <sz val="10"/>
        <rFont val="Times New Roman"/>
        <family val="1"/>
        <charset val="204"/>
      </rPr>
      <t>Lобщ.=1,004 км</t>
    </r>
  </si>
  <si>
    <t>поселок шахты 3</t>
  </si>
  <si>
    <t>Л1: 1 Линия поселок шахты 3</t>
  </si>
  <si>
    <t>СИП-2А               3х95+1х95+1х25 = 0,381 км;  3х35+1х50+1х25 = 0,103 км</t>
  </si>
  <si>
    <t>Л2: 2 Линия поселок шахты 3</t>
  </si>
  <si>
    <t xml:space="preserve">СИП-2А         3х95+1х95+1х25 = 0,078 км;  3х95+1х70+1х25 = 0,152 км;  3х95+1х70+1х16 = 0,240 км; 3х35+1х50+1х25 = 0,050 км; </t>
  </si>
  <si>
    <t>ВЛИ-0,4кВ от оп.№6 Л1 ТП-27 до участков по ул. 1 Линия</t>
  </si>
  <si>
    <t xml:space="preserve">СИП-2  3 х95+1х95 = 0,028 км;  3х35+1х50 = 0,036 км;  СИП-4  4х25 = 0,025 км; </t>
  </si>
  <si>
    <t>Л3: ВЛИ-0,4кВ от ТП-27</t>
  </si>
  <si>
    <t>Перечень и состав объектов электроэнергетического хозяйства РЭС г. Сланцы</t>
  </si>
  <si>
    <r>
      <rPr>
        <b/>
        <u/>
        <sz val="16"/>
        <rFont val="Times New Roman"/>
        <family val="1"/>
        <charset val="204"/>
      </rPr>
      <t xml:space="preserve">ТП-97 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</t>
    </r>
  </si>
  <si>
    <r>
      <t xml:space="preserve">63   инв. </t>
    </r>
    <r>
      <rPr>
        <sz val="8"/>
        <rFont val="Times New Roman"/>
        <family val="1"/>
        <charset val="204"/>
      </rPr>
      <t>080003873</t>
    </r>
  </si>
  <si>
    <t>СИП-2 3х95+1х95+1х25=0,414км; СИП-4 4х25=0,020км</t>
  </si>
  <si>
    <t>АСБ 3х120           2СИП 4х70</t>
  </si>
  <si>
    <t>КЛ-6 кВ ТП ш.2 яч.9-оп.ВЛ в стор. ТП34 - отключена</t>
  </si>
  <si>
    <t>ВЛ-6 кВ от опоры  №1 до оп. №11 с ЛР 383 ( от оп.7 до оп.11 с ЛР4383)</t>
  </si>
  <si>
    <t>0,56 - 0,318 = 0,242</t>
  </si>
  <si>
    <t>КЛ-6 кВ ТП ш.2 яч.14 оп.ВЛ с ЛР380 - ТП34  - отключена</t>
  </si>
  <si>
    <t>Ф168-21 РП-5</t>
  </si>
  <si>
    <t>КЛ-0,4</t>
  </si>
  <si>
    <t>39;40</t>
  </si>
  <si>
    <t>ТП 1-1</t>
  </si>
  <si>
    <t>КТПН</t>
  </si>
  <si>
    <t>ф.5-4  - ТП 1-1</t>
  </si>
  <si>
    <t>2ААБ 3х70</t>
  </si>
  <si>
    <t>нет КЛ</t>
  </si>
  <si>
    <t>ТП 2-2 - ТП 1-1</t>
  </si>
  <si>
    <t>ТП 1-2</t>
  </si>
  <si>
    <t>КЛ 0.4 кВ ТП-1-2 КНС №3 Водоканал</t>
  </si>
  <si>
    <t>РП-5  - ТП 1-2</t>
  </si>
  <si>
    <t>Ф168-26 РП-5</t>
  </si>
  <si>
    <t>КЛ 0.4 кВ ТП-1-2 г/к "Дека" зд.КНС</t>
  </si>
  <si>
    <t>ТП 1-2 - ТП 1-3</t>
  </si>
  <si>
    <t>КЛ 0.4 кВ ТП-1-2 Р.2 г/к "Омега"</t>
  </si>
  <si>
    <t>КЛ 0.4 кВ ТП-1-2 Р.3.СМУП ТСП</t>
  </si>
  <si>
    <t>КЛ 0.4 кВ ТП-1-2 Р.5 Общ.Гидром.ГК"Флотский"</t>
  </si>
  <si>
    <t>КЛ-0,4кВ от ТП 1-2 до КК-1-2/1</t>
  </si>
  <si>
    <t>АПвБШп 4х95</t>
  </si>
  <si>
    <t>КЛ-0,4кВ от КК-1-2/1 до КК-1-2/2</t>
  </si>
  <si>
    <t>КЛ-0,4кВ от КК-1-2/1 до ВРУ-0,4кВ</t>
  </si>
  <si>
    <t>АПвБШп 4х35</t>
  </si>
  <si>
    <t>ТП 1-3</t>
  </si>
  <si>
    <t>Ф 5-9 - ТП 1-3</t>
  </si>
  <si>
    <t>Ф 8,11 - ТП 1-4</t>
  </si>
  <si>
    <t>КЛ 0.4 кВ ТП-1-3 Р.3 РП-1ГК</t>
  </si>
  <si>
    <t>2АСБ 3х95</t>
  </si>
  <si>
    <t>КЛ 0.4 кВ ТП-1-3 Р.4 КНС №3</t>
  </si>
  <si>
    <t>КЛ 0.4 кВ ТП-1-3 Р.5 В-1 Общежитие Гидромонтаж</t>
  </si>
  <si>
    <t>КЛ 0.4 кВ ТП-1-3 Р.6 РП-2 ГК</t>
  </si>
  <si>
    <t>Ф168-12 РП-1</t>
  </si>
  <si>
    <t>ТП 1-5</t>
  </si>
  <si>
    <t>ЗТП</t>
  </si>
  <si>
    <t>1х320</t>
  </si>
  <si>
    <t>КЛ 0.4 кВ ТП- 1-5 П.3Р.1 м-н."Воронеж", ул.Ленинградская 6</t>
  </si>
  <si>
    <t xml:space="preserve">АСБ 4x95  </t>
  </si>
  <si>
    <t>КЛ-10кВ ТП 2-5 - ТП 1-5</t>
  </si>
  <si>
    <t xml:space="preserve">ААБ 3х70 </t>
  </si>
  <si>
    <t>КЛ 0.4 кВ ТП- 1-5 П.3Р.2 С.к"Малахит",Ленинградская 5</t>
  </si>
  <si>
    <t xml:space="preserve">АВБбШв 4x150  </t>
  </si>
  <si>
    <t>выход из ТП 1-5 до СМ</t>
  </si>
  <si>
    <t>КЛ 0.4 кВ ТП- 1-5 П.3Р.3 Д.сад №12,ул.Соколова 1</t>
  </si>
  <si>
    <t>КЛ 0.4 кВ ТП- 1-5 П.1Р.3 ИВС ул.Боровая д.24</t>
  </si>
  <si>
    <t>АСБ 3x95+1x50</t>
  </si>
  <si>
    <t>КЛ 0.4 кВ ТП- 1-5 П.1Р.3 ИВС ГОВД ул.Боровая д.18</t>
  </si>
  <si>
    <t>КЛ 0.4 кВ ТП- 1-5 П.1Р.4 Адм.зд.СУС-1,ул.Ленинградская 7</t>
  </si>
  <si>
    <t xml:space="preserve">АВБбШв 4x95 </t>
  </si>
  <si>
    <t>КЛ 0.4 кВ ТП- 1-5 П.1Р.2 Светофор</t>
  </si>
  <si>
    <t>АВБбШв 2x6+1x6</t>
  </si>
  <si>
    <t>КЛ 0.4 кВ ТП- 1-5 П.1Р.1 Адм.зд.СУС-1,ул.Ленингр.7</t>
  </si>
  <si>
    <t>ТП 1-6</t>
  </si>
  <si>
    <t>КЛ 0.4 кВ ТП- 1-6 П.3Р.3 ИВС,ул.Боровая д.24</t>
  </si>
  <si>
    <t>АСБ 3x95+1x70 </t>
  </si>
  <si>
    <t>ТП 1-5 - ТП 1-6</t>
  </si>
  <si>
    <t>КЛ 0.4 кВ ТП- 1-6 П.2Р.1 зд.СУС-2,ул.Ленингр.7</t>
  </si>
  <si>
    <t>ААБ 3x150+1x50 </t>
  </si>
  <si>
    <t>КЛ 0.4 кВ ТП- 1-6 П.2Р.3,Ленинградская 7</t>
  </si>
  <si>
    <t>КЛ 0.4 кВ ТП- 1-6 П.2Р.4,зд.СУС-2,Ленинградская 7</t>
  </si>
  <si>
    <t>КЛ 0.4 кВ ТП- 1-6 П.4Р.1С.к."Малахит",Ленинградская 5</t>
  </si>
  <si>
    <t xml:space="preserve">АВБбШв 4x150 </t>
  </si>
  <si>
    <t>КЛ 0.4 кВ ТП- 1-6 П.3Р.4,СТО ул.Боровая</t>
  </si>
  <si>
    <t>ААШВ 3x70+1x25 </t>
  </si>
  <si>
    <t>КЛ 0.4 кВ ТП- 1-6 П.2Р.2 зд.СУС-2,ул. Ленинградская 7</t>
  </si>
  <si>
    <t>КЛ 0.4 кВ ТП- 1-6 П.3Р.2, м-н Радиодеталей,Боровая 14</t>
  </si>
  <si>
    <t>АВВГ 3x95 + 1x35 </t>
  </si>
  <si>
    <t>м</t>
  </si>
  <si>
    <t>ТП 1-7</t>
  </si>
  <si>
    <t>КЛ 0.4 кВ ТП- 1-7 П.3Р.4,ул.Соколова д.5</t>
  </si>
  <si>
    <t>ААБ 3x70+1x35 </t>
  </si>
  <si>
    <t>ТП 2-2 - ТП 1-7</t>
  </si>
  <si>
    <t>КЛ 0.4 кВ ТП- 1-7 П.4Р.2 Д.сад №12,Соколова № 1</t>
  </si>
  <si>
    <t>АБШв 3x120+1x35 </t>
  </si>
  <si>
    <t>ТП 1-6 - ТП 1-7</t>
  </si>
  <si>
    <t>КЛ 0.4 кВ ТП- 1-7 П.3Р.1г/к"Вяз","Судак"</t>
  </si>
  <si>
    <t>АВВГ 3x35+1x25 </t>
  </si>
  <si>
    <t>КЛ 0.4 кВ ТП- 1-7 П.3Р.3 г/к "Труд","Спартак"</t>
  </si>
  <si>
    <t>АСПВБ 3x16+1x16 </t>
  </si>
  <si>
    <t>КЛ 0.4 кВ ТП- 1-7 П.4Р.3"Ювента", ул.Соколова д.6</t>
  </si>
  <si>
    <t>АБШв 3x95+1x35 </t>
  </si>
  <si>
    <t>КЛ 0.4 кВ ТП- 1-7 П.1Р.1 Клуб подводного плавания</t>
  </si>
  <si>
    <t>ААБ 3x16+1x10 </t>
  </si>
  <si>
    <t>КЛ 0.4 кВ ТП- 1-7 П.1Р.2Я,г/к"Рыбак","Остров","Угорь","Ядро1-2"</t>
  </si>
  <si>
    <t>ААШВ 3x95+1x50 </t>
  </si>
  <si>
    <t>КЛ 0.4 кВ ТП- 1-7 П.1Р.4 г/к "Прибой"-1,3</t>
  </si>
  <si>
    <t>ААБ 3x95+1x35 </t>
  </si>
  <si>
    <t>КЛ 0.4 кВ ТП- 1-7 П.5Р.4 г/к "Механизатор" СУС</t>
  </si>
  <si>
    <t xml:space="preserve">АВБбШв 4x50 </t>
  </si>
  <si>
    <t>ВЛ 0,4 кВ ул.Соколова,3</t>
  </si>
  <si>
    <t>СИП 2А 4х95</t>
  </si>
  <si>
    <t>КЛ-0,4 кВ -  Ленингр. 1</t>
  </si>
  <si>
    <t>2АСБ 4х35</t>
  </si>
  <si>
    <t>КЛ-0,4 кВ -  Речной пр.4</t>
  </si>
  <si>
    <t>СИП 2А 3х16</t>
  </si>
  <si>
    <t>ТП 1-8</t>
  </si>
  <si>
    <t xml:space="preserve">КВЛ 0.4 кВ. ТП- 1-8 - 5 ул. Афанасьева </t>
  </si>
  <si>
    <t>АВБбШв 4x50 </t>
  </si>
  <si>
    <t>ТП 1-8 - ТП 4-10</t>
  </si>
  <si>
    <t>КЛ 0.4 кВ ТП- 1-8 П.2Р.2 СКК ВРУ №1,ул.Ленинградская 11</t>
  </si>
  <si>
    <t>АВБбШв 3x120+1x50 </t>
  </si>
  <si>
    <t>ТП 4-8 - ТП 1-8</t>
  </si>
  <si>
    <t>КЛ 0.4 кВ ТП- 1-8 П.3Р.3, пристройка СКК ВРУ-2</t>
  </si>
  <si>
    <t>АВВГ 3x95+1x95 </t>
  </si>
  <si>
    <t>КЛ 0.4 кВ ТП- 1-8 П.5Р.3 Пристройка СКК ВРУ-2</t>
  </si>
  <si>
    <t>КЛ 0.4 кВ ТП- 1-8 П.6Р.4 ВРУ №1, Ленинградская 11</t>
  </si>
  <si>
    <t>ВЛ 0,4кВ ж/д ул.Ленинградская</t>
  </si>
  <si>
    <t>АС2 (1х25)</t>
  </si>
  <si>
    <t>ф.168-24</t>
  </si>
  <si>
    <t>отп.от оп.26</t>
  </si>
  <si>
    <t>СИП3(1х95)</t>
  </si>
  <si>
    <t>ТП 1-9</t>
  </si>
  <si>
    <t>ВЛ абонента</t>
  </si>
  <si>
    <r>
      <t xml:space="preserve">ф.8-15оп. </t>
    </r>
    <r>
      <rPr>
        <i/>
        <sz val="10"/>
        <rFont val="Times New Roman"/>
        <family val="1"/>
        <charset val="204"/>
      </rPr>
      <t xml:space="preserve">№18  </t>
    </r>
  </si>
  <si>
    <t xml:space="preserve">Ф503-25 КРУН-10 кВ </t>
  </si>
  <si>
    <t>ТП 1-10</t>
  </si>
  <si>
    <t xml:space="preserve">БКТП </t>
  </si>
  <si>
    <t>АСБ 3х240</t>
  </si>
  <si>
    <t>Ф503-22 КРУН-10 кВ -ТП 1-10</t>
  </si>
  <si>
    <t xml:space="preserve">Ф503-22 КРУН-10 кВ  </t>
  </si>
  <si>
    <t>КРУН-10 кВ  - ТП 1-10</t>
  </si>
  <si>
    <t>2АСБ 3х240</t>
  </si>
  <si>
    <t>отп.от оп.10 -ТП 1-11</t>
  </si>
  <si>
    <t>СИП3(1х70)</t>
  </si>
  <si>
    <t>ТП 1-11</t>
  </si>
  <si>
    <t>СТП</t>
  </si>
  <si>
    <t>ТП 1-7 ВЛ-10 кВ ф.Устье</t>
  </si>
  <si>
    <t xml:space="preserve">Ф503-25  </t>
  </si>
  <si>
    <t>ТП 1-12</t>
  </si>
  <si>
    <t xml:space="preserve">КТП </t>
  </si>
  <si>
    <t xml:space="preserve">ВЛ 0,4 кВ ТП 1-12 Л-1 </t>
  </si>
  <si>
    <t>КРП-8 ф.25-ТП 1-12</t>
  </si>
  <si>
    <t>АСБ2л 3х240</t>
  </si>
  <si>
    <t>КЛ 0.4 кВ ТП- 1-12 - до КК-1-12-1</t>
  </si>
  <si>
    <t>АПВбШп 4х120</t>
  </si>
  <si>
    <t>Ф168-11,12 РП-1</t>
  </si>
  <si>
    <t>ТП 1-15</t>
  </si>
  <si>
    <t>КЛ 0.4 кВ ТП- 1-15 - ВРУ 1</t>
  </si>
  <si>
    <t>2АСБ2л 4х185</t>
  </si>
  <si>
    <t>РП-1 ф.21-ТП 1-15</t>
  </si>
  <si>
    <t>КЛ 0.4 кВ ТП- 1-15 - ВРУ 2</t>
  </si>
  <si>
    <t>РП-1 ф.22-ТП 1-15</t>
  </si>
  <si>
    <t>КЛ 0.4 кВ ТП- 1-15 - ВРУ 3</t>
  </si>
  <si>
    <t>КЛ 0.4 кВ ТП- 1-15 - ВРУ 4</t>
  </si>
  <si>
    <t>Ф168-01 РП-3</t>
  </si>
  <si>
    <t>ТП У-5</t>
  </si>
  <si>
    <t>КЛ 0.4 кВ А.3 до оп. №1</t>
  </si>
  <si>
    <t>АВбШв 4х70</t>
  </si>
  <si>
    <t>ТП 1-8 - ТП У-5</t>
  </si>
  <si>
    <t>ВЛ 0,4кВ ул.Морская</t>
  </si>
  <si>
    <t>СИП 3х70+1х95+1х16</t>
  </si>
  <si>
    <t xml:space="preserve">ТП ОС-4 - ТП У-5  </t>
  </si>
  <si>
    <t>ВЛ 0,4кВ ул.Морская,22</t>
  </si>
  <si>
    <t>КЛ 0.4 кВ А.4 до оп. №1</t>
  </si>
  <si>
    <t>КЛ 0.4 кВ А.5 к ж/д №23</t>
  </si>
  <si>
    <t>ВЛ-0,4кВ ул.Морская,23</t>
  </si>
  <si>
    <t>СИП4х25</t>
  </si>
  <si>
    <t>Ф168-11 РП-1</t>
  </si>
  <si>
    <t>ТП 2-1</t>
  </si>
  <si>
    <t>КЛ 0.4 кВ ТП- 2-1 П.2Р.1 Комсомольская 20</t>
  </si>
  <si>
    <t>ТП 2-8 - ТП 2-1</t>
  </si>
  <si>
    <t>КЛ 0.4 кВ ТП- 2-1 П.2.Р.2- КД 2-2 вв.1</t>
  </si>
  <si>
    <t>АПВбШп4х240</t>
  </si>
  <si>
    <t>КЛ 0.4 кВ ТП- 2-1 П.2Р.3м-н "Верный" ул.Комсомольская 8</t>
  </si>
  <si>
    <t>АПВбШп 4х70</t>
  </si>
  <si>
    <t>КЛ 0.4 кВ ТП- 2-1 П.2Р.4" КД 2-5 маг. "Дружба"</t>
  </si>
  <si>
    <t>КРПТ 3x70+1x25 </t>
  </si>
  <si>
    <t>П.2Р.4" КД 2-5- шк. №1</t>
  </si>
  <si>
    <t>ААБ 3х95+1</t>
  </si>
  <si>
    <t>КЛ 0.4 кВ ТП- 2-1 П.3Р.1 ШНО, ЩСН</t>
  </si>
  <si>
    <t>КЛ 0.4 кВ ТП- 2-1 П.3.Р.2 ул. Комсомольская 13</t>
  </si>
  <si>
    <t>КРПТ 3х95+1</t>
  </si>
  <si>
    <t>КЛ 0.4 кВ ТП- 2-1 П.3 Р.3,Рынок ул.Комсомольская 16</t>
  </si>
  <si>
    <t>ААШВ 3х70+1</t>
  </si>
  <si>
    <t>КЛ 0.4 кВ ТП- 2-1 П.3 Р.4"Дюны"ул.Комсосольская 18</t>
  </si>
  <si>
    <t>2 ААБ 3х95+1</t>
  </si>
  <si>
    <t>КЛ 0.4 кВ ТП- 2-1 П.6Р.1,ул.Комсомольская д.20</t>
  </si>
  <si>
    <t>КЛ 0.4 кВ ТП- 2-1 П.6.Р.2- КД 2-2 вв.2</t>
  </si>
  <si>
    <t xml:space="preserve"> КД 2-2 - д.10</t>
  </si>
  <si>
    <t>2АПВбШп4х95</t>
  </si>
  <si>
    <t xml:space="preserve"> КД 2-2 - д.12</t>
  </si>
  <si>
    <t xml:space="preserve"> КД 2-2 - д.14</t>
  </si>
  <si>
    <t xml:space="preserve"> КД 2-2 - д.8</t>
  </si>
  <si>
    <t>КЛ 0.4 кВ ТП- 2-1 П.6Р.3 М-н № 2 "ВЛМК"</t>
  </si>
  <si>
    <t>ААБ 3x95 + 1x35 </t>
  </si>
  <si>
    <t>КЛ 0.4 кВ ТП- 2-1 П.6Р.4 "Дюны",Комсомольская 18</t>
  </si>
  <si>
    <t>КЛ 0.4 кВ П.8А-1,П.7 А-1  Комсомольская 16 "ТитанМед" вв.1</t>
  </si>
  <si>
    <t>2АВбШп 4х50</t>
  </si>
  <si>
    <t>КЛ 0.4 кВ ТП- 2-1 П.8 А-3 м-н "Верный" ул.Комсомольская 8</t>
  </si>
  <si>
    <t>ТП 2-2</t>
  </si>
  <si>
    <t>КЛ 0.4 кВ ТП- 2-2 П.1 А-4,КД 2-11</t>
  </si>
  <si>
    <t>АВБШВГ 4х240</t>
  </si>
  <si>
    <t>ТП 2-1 - ТП 2-2</t>
  </si>
  <si>
    <t>КЛ 0.4 кВ ТП- 2-2 П.1 А-5,ВРУ-1 Р-2 Коррекц.шк.,ул.Ленинская 6</t>
  </si>
  <si>
    <t>АСБ 3x95 + 1x95 </t>
  </si>
  <si>
    <t>ТП 2-4 - ТП 2-2</t>
  </si>
  <si>
    <t xml:space="preserve">КЛ 0.4 кВ ТП- 2-2 П.2Р.1 КД 2-7, Комсомольская 2, </t>
  </si>
  <si>
    <t>ААБ 3x35 + 1x10 </t>
  </si>
  <si>
    <t>КЛ 0.4 кВ ТП- 2-2 П.2Р.1 КД 2-7,Комсомольская 2,2а***</t>
  </si>
  <si>
    <t>АСБ 3x35 + 1x10 </t>
  </si>
  <si>
    <t>КЛ 0.4 кВ ТП- 2-2 П.2Р.2 Комсомольская 12</t>
  </si>
  <si>
    <t>ААБ 3x70 + 1x35 </t>
  </si>
  <si>
    <t>КЛ 0.4 кВ ТП- 2-2 П.2Р.2 Комсомольская 12-14 ***</t>
  </si>
  <si>
    <t xml:space="preserve">КЛ 0.4 кВ ТП- 2-2 П.2Р.3 КД 2-6,Комсомольская 7 </t>
  </si>
  <si>
    <t>КЛ 0.4 кВ ТП- 2-2 П.2Р.3 КД 2-6,Комсомольская 7,9 ***</t>
  </si>
  <si>
    <t>КЛ 0.4 кВ ТП- 2-2 П.2Р.3 КД 2-6,Комсомольская 9- шк. №1 ***</t>
  </si>
  <si>
    <t>КЛ 0.4 кВ ТП- 2-2 П.2Р.4, Комсомольская 8</t>
  </si>
  <si>
    <t>АВБбШп 4х95</t>
  </si>
  <si>
    <t xml:space="preserve">ТП 2-1 -КД 2-2 </t>
  </si>
  <si>
    <t>2АПВбШп4х240</t>
  </si>
  <si>
    <t xml:space="preserve">КЛ 0.4 кВ ТП- 2-2 П.3Р.1 ул.Ленинская 5 </t>
  </si>
  <si>
    <t>АСБ 4х50</t>
  </si>
  <si>
    <t>КЛ 0.4 кВ ТП- 2-2 П.3Р.1 Ленинская 5-7***</t>
  </si>
  <si>
    <t>КЛ 0.4 кВ ТП- 2-2 П.3Р.1 Ленинская 7-9 ***</t>
  </si>
  <si>
    <t>КЛ 0.4 кВ ТП- 2-2 П.3Р.1 Ленинская 9-11 ***</t>
  </si>
  <si>
    <t>КЛ 0.4 кВ ТП- 2-2 П.3Р.1 Ленинская 11-8***</t>
  </si>
  <si>
    <t>КЛ 0.4 кВ ТП- 2-2 П.3Р.1.Ленинская 8-4***</t>
  </si>
  <si>
    <t>КЛ 0.4 кВ ТП- 2-2 П.3Р.1 Ленинская 4-2 ***</t>
  </si>
  <si>
    <t>КЛ 0.4 кВ ТП- 2-2 П.4 А-1 КД 2-12</t>
  </si>
  <si>
    <t>КЛ 0.4 кВ ТП- 2-2 П.4Р.3 Ленинская 2</t>
  </si>
  <si>
    <t>ААБ 3x50 + 1x50 </t>
  </si>
  <si>
    <t>КЛ 0.4 кВ ТП- 2-2 П.5Р.2 Коррекц.школа ул.Ленинская д.6 ВРУ-1 Р-1</t>
  </si>
  <si>
    <t xml:space="preserve">КЛ 0.4 кВ ТП- 2-2 П.5Р.3, ул. Комсомольская д.3 </t>
  </si>
  <si>
    <t>КЛ 0.4 кВ ТП- 2-2 П.5Р.3 Комсомольская 3-5 ***</t>
  </si>
  <si>
    <t>КЛ 0.4 кВ ТП- 2-2 П.5Р.3 Комсомольская 3-Ленинская,1 ***</t>
  </si>
  <si>
    <t>КЛ 0.4 кВ ТП- 2-2 П.5Р.4 КД 2-9,Комсомольская 6</t>
  </si>
  <si>
    <t>КЛ 0.4 кВ ТП- 2-2 П.5Р.4 КД 2-9 Комсомольская д.6-4</t>
  </si>
  <si>
    <t>КЛ 0.4 кВ ТП- 2-2 П.Р.  Комсомольская д.2</t>
  </si>
  <si>
    <t>АПВБШп4х120</t>
  </si>
  <si>
    <t>КЛ 0.4 кВ ТП- 2-2 П.Р.  Комсомольская д.2а</t>
  </si>
  <si>
    <t>АПВБШп4х95</t>
  </si>
  <si>
    <t>КЛ 0.4 кВ ТП- 2-2 П.Р.  Комсомольская д.4</t>
  </si>
  <si>
    <t>КЛ 0.4 кВ ТП- 2-2 П.Р.  Комсомольская д.6</t>
  </si>
  <si>
    <t>АСБ 4х150</t>
  </si>
  <si>
    <t>ТП 2-3</t>
  </si>
  <si>
    <t>КЛ 0.4 кВ ТП- 2-3 П.1Р.1 ул.Ленинградская 2</t>
  </si>
  <si>
    <t>ТП 2-2 - ТП 2-3</t>
  </si>
  <si>
    <t xml:space="preserve">КЛ 0.4 кВ ТП- 2-3 П.1Р.1 ул.Ленинградская 2- Ленинская 1 </t>
  </si>
  <si>
    <t>ТП 2-4 - ТП 2-3</t>
  </si>
  <si>
    <t xml:space="preserve">КЛ 0.4 кВ ТП- 2-3 П.1Р.2 ул.Ленинградская д.6 </t>
  </si>
  <si>
    <t xml:space="preserve">КЛ 0.4 кВ ТП- 2-3 П.1Р.2 ул.Ленинградская д.6-8 </t>
  </si>
  <si>
    <t>КЛ 0.4 кВ ТП- 2-3 П.1Р.2 ул.Ленинградская д.8-10</t>
  </si>
  <si>
    <t>КЛ 0.4 кВ ТП- 2-3 П.1Р.3 ул.Ленинская д.3</t>
  </si>
  <si>
    <t>КЛ 0.4 кВ ТП- 2-3 П.1Р.4 м-н "Воронеж"</t>
  </si>
  <si>
    <t>КЛ 0.4 кВ ТП- 2-3 П.3Р.1 ул. Ленинградская д.4</t>
  </si>
  <si>
    <t>КЛ 0.4 кВ ТП- 2-3 П.3Р.1 ул. Ленинградская д.4-2</t>
  </si>
  <si>
    <t>КЛ 0.4 кВ ТП- 2-3 П.3Р.2 ул. Ленинградская д.12</t>
  </si>
  <si>
    <t>ААБ 3x70 + 1x35</t>
  </si>
  <si>
    <t>КЛ 0.4 кВ ТП- 2-3 П.3Р.2 ул. Ленинградская д.12-14</t>
  </si>
  <si>
    <t>ТП 2-4</t>
  </si>
  <si>
    <t>ТП 2-6 - ТП 2-4</t>
  </si>
  <si>
    <t>КЛ 0.4 кВ ТП- 2-4 П.1Р.1 Вет.лечебница</t>
  </si>
  <si>
    <t>ВВГ 3x35 + 1x16 </t>
  </si>
  <si>
    <t>КЛ 0.4 кВ ТП- 2-4 П.1Р.2 Ленинская 13,м-н"Дикси"***</t>
  </si>
  <si>
    <t>КЛ 0.4 кВ ТП- 2-4 П.1Р.2 Ленинская 13-Ленингр.14</t>
  </si>
  <si>
    <t>КЛ 0.4 кВ ТП- 2-4 П.1Р.3 Павильон "Овощи"</t>
  </si>
  <si>
    <t>АВБбШв 3x16 + 1x16 </t>
  </si>
  <si>
    <t>КЛ 0.4 кВ ТП- 2-4 П.1Р.4 Ленинградская, 18</t>
  </si>
  <si>
    <t>КЛ 0.4 кВ ТП- 2-4 П.1Р.4 Ленинградская 18-16</t>
  </si>
  <si>
    <t>КЛ 0.4 кВ ТП- 2-4 П.3Р.1 м-н"Лакомка",ул.Высотная 5а</t>
  </si>
  <si>
    <t>СБл 3x25 + 1x10 </t>
  </si>
  <si>
    <t xml:space="preserve">КЛ 0.4 кВ ТП- 2-4 П.3Р.2 ул.Ленинградская д.20 </t>
  </si>
  <si>
    <t>КЛ 0.4 кВ ТП- 2-4 П.3Р.1 Ленинградская 20-22 ***</t>
  </si>
  <si>
    <t>КЛ 0.4 кВ ТП- 2-4 П.3Р.2 Ленинградская 22-24 ***</t>
  </si>
  <si>
    <t>КЛ 0.4 кВ ТП- 2-4 П.3Р.4 Центр"Надежда"ул. Ленинская 19</t>
  </si>
  <si>
    <t>ТП 2-5</t>
  </si>
  <si>
    <t>КЛ 0.4 кВ ТП- 2-5 П.2Р.1, П.6 р.1,инфоцентр</t>
  </si>
  <si>
    <t>ВБбШв 4x16 </t>
  </si>
  <si>
    <t>ТП 2-7 - ТП 2-5</t>
  </si>
  <si>
    <t>КЛ 0.4 кВ ТП- 2-5 П.2Р.2,ул. Ленинградская д.28</t>
  </si>
  <si>
    <t>АПБбШв 3x70 + 1x35 </t>
  </si>
  <si>
    <t>КЛ 0.4 кВ ТП- 2-5 П.3Р.3 Почта ул.50 лет Октября д.4</t>
  </si>
  <si>
    <t>ААБ 3x95 + 1x50</t>
  </si>
  <si>
    <t>КЛ 0.4 кВ ТП- 2-5 П.6Р.4 Ленинградская 26,Высотная 4***</t>
  </si>
  <si>
    <t>КЛ 0.4 кВ ТП- 2-5 П.6Р.2,ул. Ленинградская д.24</t>
  </si>
  <si>
    <t>2ААБ 3x95 + 1x35 </t>
  </si>
  <si>
    <t xml:space="preserve">КЛ 0.4 кВ ТП- 2-5 П.6Р.4 ул.Ленинградская 26 </t>
  </si>
  <si>
    <t>КЛ 0.4 кВ ТП- 2-5 П.6Р.4 ул.Ленинградская 26-ул.Высотная 4,2</t>
  </si>
  <si>
    <t>КЛ 0.4 кВ ТП- 2-5 П.7Р.2 ул.Ленинградская д.28</t>
  </si>
  <si>
    <t>КЛ 0.4 кВ ТП- 2-5 П.7Р.4 Почта ул.50 лет октября д. 4</t>
  </si>
  <si>
    <t>ТП 2-6</t>
  </si>
  <si>
    <t>КЛ 0.4 кВ ТП- 2-6 П.1Р.4 д.сад № 2 ул. 50 лет Октября 1а</t>
  </si>
  <si>
    <t>СБу 3x95 + 1x50 </t>
  </si>
  <si>
    <t>Ф 1-9 - ТП 2-6</t>
  </si>
  <si>
    <t>КЛ 0.4 кВ ТП- 2-6 П.3Р.1 КД ул.Высотная д. 6</t>
  </si>
  <si>
    <t>КЛ 0.4 кВ ТП- 2-6 П.3Р.1 Высот.6 - ул.50 лет Октября д.6 ***1</t>
  </si>
  <si>
    <t>КЛ 0.4 кВ ТП- 2-6 П.3Р.2 ул.Высотная д.9</t>
  </si>
  <si>
    <t>ААБ 3x1 + 95x35 </t>
  </si>
  <si>
    <t>КЛ 0.4 кВ ТП- 2-6 П.3Р.2 ул.Высотная д.9 - Высот.4</t>
  </si>
  <si>
    <t>КЛ 0.4 кВ ТП- 2-6 П.3Р.3 КД ул.Высотная д.7</t>
  </si>
  <si>
    <t>ААБ 3x95 + 1x35</t>
  </si>
  <si>
    <t>КЛ 0.4 кВ ТП- 2-6 П.3Р.3 КД ул.Высотная д.7 - Выс.5</t>
  </si>
  <si>
    <t xml:space="preserve">КЛ 0.4 кВ ТП- 2-6 П.3Р.4 ул.50 лет Октября д.8 </t>
  </si>
  <si>
    <t>КЛ 0.4 кВ ТП- 2-6 П.3Р.4 ул.50 лет Октября д.8-10  ***1</t>
  </si>
  <si>
    <t>КЛ 0.4 кВ ТП- 2-6 П.3Р.4 ул.50 лет Октября д.10-12 ***</t>
  </si>
  <si>
    <t>ТП 2-7</t>
  </si>
  <si>
    <t>КЛ 0.4 кВ ТП- 2-7 П.1Р.1 м-н "Флинт",павильон</t>
  </si>
  <si>
    <t>ААБ 3x70 + 1x70 </t>
  </si>
  <si>
    <t>Ф 1-8 - ТП 2-7</t>
  </si>
  <si>
    <t>КЛ 0.4 кВ ТП- 2-7 П.1Р.2 павильон "рыбный" СБТ</t>
  </si>
  <si>
    <t xml:space="preserve">КЛ 0.4 кВ ТП- 2-7 П.1Р.3 ул.50 лет Октября д. 14 </t>
  </si>
  <si>
    <t>КЛ 0.4 кВ ТП- 2-7 П.1Р.3 ул.50 лет Октября д. 14-12</t>
  </si>
  <si>
    <t>КЛ 0.4 кВ ТП- 2-7 П.1Р.4 д.сад №2,ул.50 лет Октября 1А</t>
  </si>
  <si>
    <t>КЛ 0.4 кВ ТП- 2-7 П.3Р.1 д.сад №2 ул.50 лет Октября д.1А</t>
  </si>
  <si>
    <t>КЛ 0.4 кВ ТП- 2-7 П.3Р.2 ул.50 лет Октября д.15</t>
  </si>
  <si>
    <t>АСБ 3x150 + 1x150 </t>
  </si>
  <si>
    <t>КЛ 0.4 кВ ТП- 2-7 П.3Р.2 ул.50 лет Октября д.15-17</t>
  </si>
  <si>
    <t>КЛ 0.4 кВ ТП- 2-7 П.3Р.4 КНС № 1</t>
  </si>
  <si>
    <t>ААБ 3x120 + 1x35 </t>
  </si>
  <si>
    <t>КЛ 0.4 кВ ТП- 2-7 П.4Р.4 ул.Комсомольская д.15</t>
  </si>
  <si>
    <t>ААБ 3x120 + 1x120 </t>
  </si>
  <si>
    <t>ТП 2-8</t>
  </si>
  <si>
    <t>КЛ 0.4 кВ ТП- 2-8 П.1Р.1КНС-1</t>
  </si>
  <si>
    <t xml:space="preserve">АСБ 4x95 </t>
  </si>
  <si>
    <t>ТП 3-2 - ТП 2-8</t>
  </si>
  <si>
    <t>КЛ 0.4 кВ ТП- 2-8 П.1Р.2 КД 2-10 м-н "Сосновый Бор"</t>
  </si>
  <si>
    <t>АСБ2л 3x95 + 1x95 </t>
  </si>
  <si>
    <t>ТП 2-7 - ТП 2-8</t>
  </si>
  <si>
    <t>КЛ 0.4 кВ ТП- 2-8 П.1Р.4 к/театр "Современник" Комсомольская 17</t>
  </si>
  <si>
    <t>ААБ 4х150</t>
  </si>
  <si>
    <t>КЛ 0.4 кВ ТП- 2-8 П.2Р.1 КД 2-4 м-н С.Б.КД 3-8 ул.50 лет Окт.д.17</t>
  </si>
  <si>
    <t>АСБ 3x95 + 1x35 </t>
  </si>
  <si>
    <t>КЛ 0.4 кВ ТП- 2-8 П.2Р.1 ГРП</t>
  </si>
  <si>
    <t>КЛ 0.4 кВ ТП- 2-8 П.2Р.1 50 лет Окт.17- 19 **</t>
  </si>
  <si>
    <t>КЛ 0.4 кВ ТП- 2-8 П.2Р.2 ул. Комсосмольская д. 13</t>
  </si>
  <si>
    <t>АпВБбШп 4х120</t>
  </si>
  <si>
    <t>КЛ 0.4 кВ ТП- 2-8 П.2Р.3 Киоск "Союзпечать"</t>
  </si>
  <si>
    <t>КЛ 0.4 кВ ТП- 2-8 П.2Р.4 ул. Комсосмольская д. 15</t>
  </si>
  <si>
    <t>АСБ 3x120 + 1x120 </t>
  </si>
  <si>
    <t>КЛ 0.4 кВ ТП- 2-8 П.6Р.1 Высотная д.1</t>
  </si>
  <si>
    <t>КЛ 0.4 кВ ТП- 2-8 П.6Р.1 Высотная д.1-3</t>
  </si>
  <si>
    <t>КЛ 0.4 кВ ТП- 2-8 П.6Р.1 Высотная д.3- Выс.1А(д/с)</t>
  </si>
  <si>
    <t>КЛ 0.4 кВ ТП- 2-8 П.6Р.1 Высотная д.3-5</t>
  </si>
  <si>
    <t>КЛ 0.4 кВ ТП- 2-8 П.6Р.2 Школа № 1</t>
  </si>
  <si>
    <t>КЛ 0.4 кВ ТП- 2-8 П.6Р.3 КНС № 1 (старая)</t>
  </si>
  <si>
    <t>ААБ 3x50 + 1x25 </t>
  </si>
  <si>
    <t>КЛ 0.4 кВ ТП- 2-8 П.6Р.4 к/театр "Современник"Комсомольская 17</t>
  </si>
  <si>
    <t>КЛ 0.4 кВ ТП- 2-8 П.7Р.1 КНС № 1</t>
  </si>
  <si>
    <t>КЛ 0.4 кВ ТП- 2-8 П.7Р.2 КД 3-9 ул. 50 лет Октября 19</t>
  </si>
  <si>
    <t>ААБ 3x95 + 1x50 </t>
  </si>
  <si>
    <t>КЛ 0.4 кВ ТП- 2-8 П.7Р.4 КД 2-10 м-н,"Сосновый бор"</t>
  </si>
  <si>
    <t>128;129</t>
  </si>
  <si>
    <t>Unifluorc</t>
  </si>
  <si>
    <t>ТН-1, ТН-2</t>
  </si>
  <si>
    <t>КЛ 0.4 кВ ТП- 3-1 1 Сек.G4 Рынок"Людмила"</t>
  </si>
  <si>
    <t xml:space="preserve"> АСБ 3x95 + 1x35 </t>
  </si>
  <si>
    <t>Ф168-12 - РП 1</t>
  </si>
  <si>
    <t>ТП 3-1</t>
  </si>
  <si>
    <t>КЛ 0.4 кВ ТП- 3-1 1 Сек.G5 Госпиталь(ВРУ-1),Космонавтов 4</t>
  </si>
  <si>
    <t>2АСБ 3x120 + 1x120 </t>
  </si>
  <si>
    <t>Ф 168-11 - РП 1</t>
  </si>
  <si>
    <t>КЛ 0.4 кВ ТП- 3-1 1 Сек.G6,Частная шк. 50 лет Окт.21</t>
  </si>
  <si>
    <t>АПВБ 3x95 + 1x35 </t>
  </si>
  <si>
    <t>КЛ 0.4 кВ ТП- 3-1 1 Сек.G7 Космонавтов 6</t>
  </si>
  <si>
    <t>КЛ 0.4 кВ ТП- 3-1 1 Сек.G7 Космонавтов 6 - 4</t>
  </si>
  <si>
    <t>КЛ 0.4 кВ ТП- 3-1 1 Сек.G7 Космонавтов 6 - 8</t>
  </si>
  <si>
    <t>КЛ 0.4 кВ ТП- 3-1 1 Сек.G8 КД 3-3,Сибирская 5</t>
  </si>
  <si>
    <t>ф.333- РП-1</t>
  </si>
  <si>
    <t>4АСБ 3х240</t>
  </si>
  <si>
    <t>КЛ 0.4 кВ ТП- 3-1 1 Сек.G10 АВР-1 ввод 1СН</t>
  </si>
  <si>
    <t>КЛ 0.4 кВ ТП- 3-1 1 Сек.G11 АВР-2 ввод 1</t>
  </si>
  <si>
    <t>КЛ 0.4 кВ ТП- 3-1 2 Сек.G12 АВР-2 ввод 2</t>
  </si>
  <si>
    <t>КЛ 0.4 кВ ТП- 3-1 2 Сек.G13 АВР-1 ввод 2 СН</t>
  </si>
  <si>
    <t>ТП 3-2</t>
  </si>
  <si>
    <t>КЛ 0.4 кВ ТП- 3-2 П.1Р.2 Космонавтов 4</t>
  </si>
  <si>
    <t>Ф1-15 - ТП 3-2</t>
  </si>
  <si>
    <t>КЛ 0.4 кВ ТП- 3-2 П.1Р.3 Комсомольская 21,21А ***</t>
  </si>
  <si>
    <t>Ф1-18 - ТП 3-2</t>
  </si>
  <si>
    <t>КЛ 0.4 кВ ТП- 3-2 П.1Р.3 Комсомольская 21,КД 50 л.Октября 17 ***</t>
  </si>
  <si>
    <t xml:space="preserve">КЛ 0.4 кВ ТП- 3-2 П.1Р.4 Комсомольская 25 </t>
  </si>
  <si>
    <t>ААБ 3x185 + 1x70 </t>
  </si>
  <si>
    <t>КЛ 0.4 кВ ТП- 3-2 П.1Р.4 Комсомольская 25-Космонавтов 2 ***</t>
  </si>
  <si>
    <t>КЛ 0.4 кВ ТП- 3-2 П.4Р.1, Комсомольская 23</t>
  </si>
  <si>
    <t>АСБ 3x120 + 1x50 </t>
  </si>
  <si>
    <t>КЛ 0.4 кВ ТП- 3-2 П.4Р.2,м-н Космонавтов 2а</t>
  </si>
  <si>
    <t>КЛ 0.4 кВ ТП- 3-2 П.4Р.3 ТП 3-1 2 сек.</t>
  </si>
  <si>
    <t>2АСБ 3x95 + 1x95 </t>
  </si>
  <si>
    <t>КЛ 0.4 кВ ТП- 3-2 П.7Р.1 Комсомольская 23</t>
  </si>
  <si>
    <t>АСБ 3x120 + 1x50</t>
  </si>
  <si>
    <t>КЛ 0.4 кВ ТП- 3-2 П.7Р.3 м-н"Тесма"Космонавтов 2а</t>
  </si>
  <si>
    <t>АВБбШв 3x35 + 1x35 </t>
  </si>
  <si>
    <t>КЛ 0.4 кВ ТП- 3-2 П.4Р.4 Комсомольская 25</t>
  </si>
  <si>
    <t>КЛ 0.4 кВ ТП- 3-2 П.1Р.2 50 лет Окт.15</t>
  </si>
  <si>
    <t xml:space="preserve">АСБ 4x150 </t>
  </si>
  <si>
    <t>КЛ 0.4 кВ ТП- 3-2 П.1Р.2 50 лет Окт.17</t>
  </si>
  <si>
    <t>КЛ 0.4 кВ ТП- 3-2 П.1Р.2 50 лет Окт.19</t>
  </si>
  <si>
    <t>КЛ 0.4 кВ ТП- 3-2 П.1Р.2 50 лет Окт.21</t>
  </si>
  <si>
    <t>ТП 3-3</t>
  </si>
  <si>
    <t>КТП</t>
  </si>
  <si>
    <t>Ф 1-13 - ТП 3-3</t>
  </si>
  <si>
    <t>Ф 1-14 - ТП 3-3</t>
  </si>
  <si>
    <t>ТП 1-1 - ТП 3-3</t>
  </si>
  <si>
    <t>АСБ 3х35</t>
  </si>
  <si>
    <t>ТП 3-4</t>
  </si>
  <si>
    <t>КЛ 0.4 кВ ТП- 3-4 П.1А.1 Андерсенград</t>
  </si>
  <si>
    <t>ААБ 3x35 + 1x35 </t>
  </si>
  <si>
    <t>Ф 1-10 - ТП 3-4</t>
  </si>
  <si>
    <t>КЛ 0.4 кВ ТП- 3-4 П.1Р.1 Сибирская 4</t>
  </si>
  <si>
    <t>КЛ 0.4 кВ ТП- 3-4 П.1Р.2 КД 3-2 "Бригантина"</t>
  </si>
  <si>
    <t>КЛ 0.4 кВ ТП- 3-4 П.1Р.3 КД ТП 3-4А, вв.1</t>
  </si>
  <si>
    <t>2АПВБбШп 4х240</t>
  </si>
  <si>
    <t>КД ТП 3-4А - Сибир.4</t>
  </si>
  <si>
    <t>2АПВБбШп 4х95</t>
  </si>
  <si>
    <t>КД ТП 3-4А - Сибир.2</t>
  </si>
  <si>
    <t>КЛ 0.4 кВ ТП- 3-4 П.1Р.4 Сибирская 2</t>
  </si>
  <si>
    <t xml:space="preserve">КЛ 0.4 кВ ТП- 3-4 П.3Р.1 Солнечная 3 </t>
  </si>
  <si>
    <t xml:space="preserve">КЛ 0.4 кВ ТП- 3-4 П.3Р.1 Солнечная 3-5       </t>
  </si>
  <si>
    <t xml:space="preserve">КЛ 0.4 кВ ТП- 3-4 П.3Р.1 Солнечная 5-7       </t>
  </si>
  <si>
    <t>КЛ 0.4 кВ ТП- 3-4 П.3Р.2 КД 3-1 Сибирская 1</t>
  </si>
  <si>
    <t>КЛ 0.4 кВ ТП- 3-4 П.3Р.3 КД ТП 3-4А, вв.2</t>
  </si>
  <si>
    <t>КЛ 0.4 кВ ТП- 3-4 П.3Р.4 д/с №5 Солн.1</t>
  </si>
  <si>
    <t>АВБбШв 4х95</t>
  </si>
  <si>
    <t>КЛ 0.4 кВ ТП- 3-4 П. Р  - КД Сибирская 6</t>
  </si>
  <si>
    <t>КЛ 0.4 кВ КД Сибирская 6  - КД Сибирская 8</t>
  </si>
  <si>
    <t>АПВбШп 4х185</t>
  </si>
  <si>
    <t>КЛ 0.4 кВ КД Сибирская 10  - КД Сибирская 8</t>
  </si>
  <si>
    <t>ТП 3-5</t>
  </si>
  <si>
    <t>КЛ 0.4 кВ ТП- 3-5 А.1 - ГРП</t>
  </si>
  <si>
    <t>АПВБ 3х6+1х</t>
  </si>
  <si>
    <t>Ф 1-12 - ТП 3-5</t>
  </si>
  <si>
    <t>КЛ 0.4 кВ ТП- 3-5 П.1Р.1 Школа № 2, Космонавтов 14</t>
  </si>
  <si>
    <t>АПВБбШв 3x150 + 1x150 </t>
  </si>
  <si>
    <t>ТП 3-6 - ТП 3-5</t>
  </si>
  <si>
    <t>КЛ 0.4 кВ ТП- 3-5 П.1Р.2 Д/с.№3, Солнечная 13а</t>
  </si>
  <si>
    <t>КЛ 0.4 кВ ТП- 3-5 П.1Р.4 Солнечная 9,11,13</t>
  </si>
  <si>
    <t>АСБ 4x95</t>
  </si>
  <si>
    <t xml:space="preserve">КЛ 0.4 кВ ТП- 3-5 П.3Р.1 м-н."Дикси" </t>
  </si>
  <si>
    <r>
      <t xml:space="preserve">КЛ 0.4 кВ ТП- 3-5 П.3Р.1 </t>
    </r>
    <r>
      <rPr>
        <b/>
        <sz val="10"/>
        <rFont val="Times New Roman"/>
        <family val="1"/>
        <charset val="204"/>
      </rPr>
      <t>м-н."Дикси</t>
    </r>
    <r>
      <rPr>
        <sz val="10"/>
        <rFont val="Times New Roman"/>
        <family val="1"/>
        <charset val="204"/>
      </rPr>
      <t>"-Солнечная 7</t>
    </r>
  </si>
  <si>
    <t xml:space="preserve">КЛ 0.4 кВ ТП- 3-5 П.3Р.2,Сибирская 12 </t>
  </si>
  <si>
    <t xml:space="preserve">КЛ 0.4 кВ ТП- 3-5 П.3Р.2,Сибирская 12-10 </t>
  </si>
  <si>
    <t>КЛ 0.4 кВ ТП- 3-5 П.3Р.2,Сибирская 10-8</t>
  </si>
  <si>
    <t>КЛ 0.4 кВ ТП- 3-5 П.3Р.2,Сибирская 8-6</t>
  </si>
  <si>
    <t>КЛ 0.4 кВ ТП- 3-5 П.3Р.4 д/с.№5,Солнечная 1</t>
  </si>
  <si>
    <t>КЛ 0.4 кВ ТП- 3-5 П.4Р.1 м-н."Солнечный",ввод 1</t>
  </si>
  <si>
    <t>КЛ 0.4 кВ ТП- 3-5 П.4Р.3, павильон"Цветы",у Солнечная 9</t>
  </si>
  <si>
    <t>АВБбШв 3x25 + 1x25 </t>
  </si>
  <si>
    <t>КЛ 0.4 кВ ТП- 3-5 П.3Р.1 Павильон</t>
  </si>
  <si>
    <t>АВБбШв 4х16</t>
  </si>
  <si>
    <t xml:space="preserve">КЛ 0.4 кВ ТП- 3-5 П.4Р.2 Павильон  </t>
  </si>
  <si>
    <t>АСБ 4х35</t>
  </si>
  <si>
    <t>КЛ 0.4 кВ ТП- 3-5 П.3Р.1 Павильон ост.</t>
  </si>
  <si>
    <t>КЛ 0.4 кВ ТП- 3-5 П. Р  - КД Сибирская 12</t>
  </si>
  <si>
    <t>КЛ 0.4 кВ КД Сибирская 10  - КД Сибирская 12</t>
  </si>
  <si>
    <t>АПВбШп 4х240</t>
  </si>
  <si>
    <t>ТП 3-6</t>
  </si>
  <si>
    <t>КЛ 0.4 кВ ТП- 3-6 П.1Р.1 КД 3-12 Павильон</t>
  </si>
  <si>
    <t>ТП 3-4 - ТП 3-6</t>
  </si>
  <si>
    <t>КЛ 0.4 кВ ТП- 3-6 П.1Р.2,Солнечная 13,11,9</t>
  </si>
  <si>
    <t>КЛ 0.4 кВ ТП- 3-6 П.1Р.3 рубильник на опоре №10 ал.Ветеранов</t>
  </si>
  <si>
    <t xml:space="preserve">АСБ 3x95 </t>
  </si>
  <si>
    <t>КЛ 0.4 кВ ТП- 3-6 П.1Р.4,Космонавтов 20</t>
  </si>
  <si>
    <t xml:space="preserve">КЛ 0.4 кВ ТП- 3-6 П.1Р.4,Космонавтов 16-18 </t>
  </si>
  <si>
    <t>КЛ 0.4 кВ ТП- 3-6 П.1Р.4,Космонавтов 18-20</t>
  </si>
  <si>
    <t>ААБ 3x95 + 1x36</t>
  </si>
  <si>
    <t>КЛ 0.4 кВ ТП- 3-6 П.1Р.4,Космонавтов 16-шк.№2</t>
  </si>
  <si>
    <t>КЛ 0.4 кВ ТП- 3-6 П.3Р.4 д/с ,Солнечная 13а</t>
  </si>
  <si>
    <t>АПВБбШп 4х120</t>
  </si>
  <si>
    <t xml:space="preserve">КЛ 0.4 кВ ТП- 3-6 П.3Р.2,Солнечная 17 </t>
  </si>
  <si>
    <t xml:space="preserve">КЛ 0.4 кВ ТП- 3-6 П.3Р.2,Солнечная 17-Сибирская 14 </t>
  </si>
  <si>
    <t>КЛ 0.4 кВ ТП- 3-6 П.3Р.2,Сибирская 14-16</t>
  </si>
  <si>
    <t>КЛ 0.4 кВ ТП- 3-6 П.3Р.2,Сибирская 16 - шк. №2</t>
  </si>
  <si>
    <t xml:space="preserve">КЛ 0.4 кВ ТП- 3-6 П.3Р.4,Солнечная 15 </t>
  </si>
  <si>
    <t xml:space="preserve">КЛ 0.4 кВ ТП- 3-6 П.3Р.4,Солнечная 15 -15а </t>
  </si>
  <si>
    <t>КЛ 0.4 кВ ТП- 3-6 П.3Р.4,Солнечная 15а-13а</t>
  </si>
  <si>
    <t>КЛ 0.4 кВ ТП- 3-6 ШР.3-6 Светофор</t>
  </si>
  <si>
    <t>ТП 3-7</t>
  </si>
  <si>
    <t>КЛ 0.4 кВ ТП- 3-7 П.1Р.1 м-н "Томас"</t>
  </si>
  <si>
    <t>ВВГ 3х25+1</t>
  </si>
  <si>
    <t>Ф 1-11 - ТП 3-7</t>
  </si>
  <si>
    <t>КЛ 0.4 кВ ТП- 3-7 П.1Р.2 м-н"Таллин",Сибирская 7</t>
  </si>
  <si>
    <t>ТП 3-4 - ТП 3-7</t>
  </si>
  <si>
    <t>КЛ 0.4 кВ ТП- 3-7 П.1Р.4 кафе"Жемчужина"</t>
  </si>
  <si>
    <t xml:space="preserve">АВБбШв 4x25  </t>
  </si>
  <si>
    <t>КЛ 0.4 кВ ТП- 3-7 П.2Р.1 Павильон"Овощи"</t>
  </si>
  <si>
    <t>АВВГ 4х10</t>
  </si>
  <si>
    <t>КЛ 0.4 кВ ТП- 3-7 П.2Р.2 КД 3-5,Космонавтов 12</t>
  </si>
  <si>
    <t>КЛ 0.4 кВ ТП- 3-7 П.2Р.3 КБО,Сибирская 9</t>
  </si>
  <si>
    <t>КЛ 0.4 кВ ТП- 3-7 П.2Р.3 КБО,Сибирская 9-Космон.8</t>
  </si>
  <si>
    <t>КЛ 0.4 кВ ТП- 3-7 П.2Р.3 КБО,Космон.8 - 10</t>
  </si>
  <si>
    <t>КЛ 0.4 кВ ТП- 3-7 П.2Р.4 КД 3-6,Космонавтов 12</t>
  </si>
  <si>
    <t>КЛ 0.4 кВ ТП- 3-7 П.2Р.4 КД 3-6,Космонавтов 12-10</t>
  </si>
  <si>
    <t>КЛ 0.4 кВ ТП- 3-7 П.4Р.1 КД школа №2(Космонавтов 14)</t>
  </si>
  <si>
    <t>КЛ 0.4 кВ ТП- 3-7 П.4Р.2 КД 3-4 м-н."Таллин"</t>
  </si>
  <si>
    <t>КЛ 0.4 кВ ТП- 3-7 П.4Р.3 КД школа №2</t>
  </si>
  <si>
    <t>АПВбШв3х150+1х50</t>
  </si>
  <si>
    <t>КЛ 0.4 кВ ТП- 3-7 П.4Р.4 КБО Сибирская 11</t>
  </si>
  <si>
    <t>КЛ 0.4 кВ ТП- 3-7 А-5 м-н "Ассорти"</t>
  </si>
  <si>
    <t>от оп. №13/1 ф.1-8 ТП У-9</t>
  </si>
  <si>
    <t>ТП У-9</t>
  </si>
  <si>
    <t>Ф168-10 РП-3</t>
  </si>
  <si>
    <t>ТП 4-1</t>
  </si>
  <si>
    <t>КЛ 0.4 кВ ТП- 4-1 П.1Р.2 Пр.Героев 5</t>
  </si>
  <si>
    <t>ААШВ 3x95 + 1x35 </t>
  </si>
  <si>
    <t>ТП 8-4 - ТП 4-1</t>
  </si>
  <si>
    <t>КЛ 0.4 кВ ТП- 4-1 П.1Р.3 д.с.№ 4 Пр.Героев 7</t>
  </si>
  <si>
    <t>АВБбШв 3x120 + 1x50 </t>
  </si>
  <si>
    <t>ТП 4-4 - ТП 4-1</t>
  </si>
  <si>
    <t>КЛ 0.4 кВ ТП- 4-1 П.1Р.4 Пр.Героев 5</t>
  </si>
  <si>
    <t>КЛ 0.4 кВ ТП- 4-1 П.3Р.1 Пр.Героев 27</t>
  </si>
  <si>
    <t>АСБ 3x95 + 1x35</t>
  </si>
  <si>
    <t>КЛ 0.4 кВ ТП- 4-1 П.3Р.2 Пр.Героев 29</t>
  </si>
  <si>
    <t>КЛ 0.4 кВ ТП- 4-1 П.3Р.4 Пр.Героев 29</t>
  </si>
  <si>
    <t>ТП 4-2</t>
  </si>
  <si>
    <t>КЛ 0.4 кВ ТП- 4-2 П.1Р.1 Пр.Героев 31</t>
  </si>
  <si>
    <t>АВВБ 3x95 + 1x35 </t>
  </si>
  <si>
    <t>ТП 4-7 - ТП 4-2</t>
  </si>
  <si>
    <t>КЛ 0.4 кВ ТП- 4-2 П.1Р.2 Пр.Героев 31</t>
  </si>
  <si>
    <t>ТП 4-5 - ТП 4-2</t>
  </si>
  <si>
    <t>КЛ 0.4 кВ ТП- 4-2 П.1Р.4 Пр.Героев 31</t>
  </si>
  <si>
    <t>КЛ 0.4 кВ ТП- 4-2 П.1Р.4 Пр.Героев 31-27</t>
  </si>
  <si>
    <t>КЛ 0.4 кВ ТП- 4-2 П.3Р.1 Пр. Героев 27</t>
  </si>
  <si>
    <t>КЛ 0.4 кВ ТП- 4-2 П.3Р.1 Пр. Героев 27-31а (кафе)</t>
  </si>
  <si>
    <t>ВВГ 4х150</t>
  </si>
  <si>
    <t>КЛ 0.4 кВ ТП- 4-2 П.3Р.2 Пр.Героев 29</t>
  </si>
  <si>
    <t>КЛ 0.4 кВ ТП- 4-2 П.3Р.4 Пр.Героев 29</t>
  </si>
  <si>
    <t>КЛ 0.4 кВ ТП- 4-2 П.3Р.4 Пр.Героев 29-31</t>
  </si>
  <si>
    <t>2АВБбШв 3x95 + 1x35</t>
  </si>
  <si>
    <t>Ф.503-23 РП-8</t>
  </si>
  <si>
    <t xml:space="preserve">ТП 4-3 </t>
  </si>
  <si>
    <t>КЛ 0.4 кВ ТП-4-3 П.1Р.1 кафе"Ковчег" Пр.Героев 31а</t>
  </si>
  <si>
    <t>АСБ 3x120 + 1x150 </t>
  </si>
  <si>
    <t>ТП 4-4 - ТП 4-3</t>
  </si>
  <si>
    <t>Ф.168-10 РП-3</t>
  </si>
  <si>
    <t>КЛ 0.4 кВ ТП-4-3 П.1Р.2 Пр.Героев 15</t>
  </si>
  <si>
    <t>ТП 8-6 - ТП 4-3</t>
  </si>
  <si>
    <t>КЛ 0.4 кВ ТП-4-3 П.1Р.2 Пр.Героев 15-19</t>
  </si>
  <si>
    <t>КЛ 0.4 кВ ТП-4-3 П.1Р.3 кафе"Ковчег" Пр.Героев 31а</t>
  </si>
  <si>
    <t>ВВГ 3x150 + 1x150 </t>
  </si>
  <si>
    <t>КЛ 0.4 кВ ТП-4-3 П.1Р.4 Пр.Героев 13</t>
  </si>
  <si>
    <t>КЛ 0.4 кВ ТП-4-3 П.1Р.4 Пр.Героев 13- д/с №7</t>
  </si>
  <si>
    <t>КЛ 0.4 кВ ТП-4-3 П.3Р.1 Пр.Героев 66,66а,68</t>
  </si>
  <si>
    <t xml:space="preserve">КЛ 0.4 кВ ТП-4-3 П.3Р.1 Пр.Героев 66-66а </t>
  </si>
  <si>
    <t>КЛ 0.4 кВ ТП-4-3 П.3Р.1 Пр.Героев 66-68</t>
  </si>
  <si>
    <t>КЛ 0.4 кВ ТП-4-3 П.3Р.2 Пр.Героев 64</t>
  </si>
  <si>
    <t>КЛ 0.4 кВ ТП-4-3 П.3Р.4 Пр.Героев 64</t>
  </si>
  <si>
    <t>КЛ 0.4 кВ ТП-4-3 П.4Р.2 д.с.№6,Пр.Героев 72</t>
  </si>
  <si>
    <t>КЛ 0.4 кВ ТП-4-3 П.4Р.4 Пр.Героев 23</t>
  </si>
  <si>
    <t>Ф168-24 РП-4</t>
  </si>
  <si>
    <t>ТП 4-4</t>
  </si>
  <si>
    <t>КЛ 0.4 кВ ТП-4-4 П.1Р.2 Пр. Героев 64</t>
  </si>
  <si>
    <t>АСБ 3x120 + 1x35 </t>
  </si>
  <si>
    <t>ТП 4-5 - ТП 4-4</t>
  </si>
  <si>
    <t>КЛ 0.4 кВ ТП-4-4 П.1Р.3 Кафе, Героев 66а</t>
  </si>
  <si>
    <t>АВВГ 3x50 + 1x50 </t>
  </si>
  <si>
    <t>КЛ 0.4 кВ ТП-4-4 П.1Р.4 Пр.Героев 70</t>
  </si>
  <si>
    <t>КЛ 0.4 кВ ТП-4-4  Пр.Героев 70-68</t>
  </si>
  <si>
    <t>КЛ 0.4 кВ ТП-4-4 П.3Р.2 д.с.№6,Пр.Героев 72</t>
  </si>
  <si>
    <t>КЛ 0.4 кВ ТП-4-4 П.3Р.4 Пр.Героев 64</t>
  </si>
  <si>
    <t>КЛ 0.4 кВ ТП-4-4 П.3Р.4 Пр.Героев 64 сек.1 - сек.2</t>
  </si>
  <si>
    <t>Ф164-25 РП-4</t>
  </si>
  <si>
    <t>ТП 4-5</t>
  </si>
  <si>
    <t>КЛ 0.4 кВ ТП-4-5 П.5Р.2 м-н"Эвридика"Пр.Героев 74</t>
  </si>
  <si>
    <t>АВБбШв 3x95 + 1x35 </t>
  </si>
  <si>
    <t>ТП 7-1 - ТП 4-5</t>
  </si>
  <si>
    <t>ф.503-18 РП-8</t>
  </si>
  <si>
    <t>КЛ 0.4 кВ ТП-4-5 П.2Р.1 Сауна, Пр.Героев 74</t>
  </si>
  <si>
    <t>АВБбШв 3x70 + 1x35 </t>
  </si>
  <si>
    <t>ТП 7-11 с.1 - ТП 4-5</t>
  </si>
  <si>
    <t>КЛ 0.4 кВ ТП-4-5 П.2Р.2 м-н"Эвридика",Пр.Героев 74</t>
  </si>
  <si>
    <t>ТП 7-11 с.2 - ТП 4-5</t>
  </si>
  <si>
    <t>ф.503-23 РП-8</t>
  </si>
  <si>
    <t>КЛ 0.4 кВ ТП-4-5 П.2Р.3 м-н"Якорь"Пр.Героев 74/1</t>
  </si>
  <si>
    <t>ВВГ 3x35 + 1x35</t>
  </si>
  <si>
    <t>ТП 4-11  - ТП 4-5</t>
  </si>
  <si>
    <t>КЛ 0.4 кВ ТП-4-5 П.6Р.1 торговый киоск</t>
  </si>
  <si>
    <t>ТП 4-6</t>
  </si>
  <si>
    <t>КЛ 0.4 кВ ТП- 4-6 П.1Р.1 Ленинградская 62а</t>
  </si>
  <si>
    <t>ТП 4-9 - ТП 4-6 с.1</t>
  </si>
  <si>
    <t>КЛ 0.4 кВ ТП- 4-6 П.1Р.2 Лицей № 8, Ленинградская 64</t>
  </si>
  <si>
    <t>2АСБ 3x185 + 1x95 </t>
  </si>
  <si>
    <t>ТП 4-9 - ТП 4-6 с.2</t>
  </si>
  <si>
    <t>КЛ 0.4 кВ ТП- 4-6 П.1Р.3 Ленинградская 66а</t>
  </si>
  <si>
    <t>КЛ 0.4 кВ ТП- 4-6 П.1Р.4 Лицей №8,Ленинградская 64</t>
  </si>
  <si>
    <t>КЛ 0.4 кВ ТП- 4-6 П.3Р.1 Храм</t>
  </si>
  <si>
    <t>2АСБ 3x150 + 1x150 </t>
  </si>
  <si>
    <t>КЛ 0.4 кВ ТП- 4-6 П.3Р.2 Ленинградская 66</t>
  </si>
  <si>
    <t>КЛ 0.4 кВ ТП- 4-6 П.3Р.4 Ленинградская 62</t>
  </si>
  <si>
    <t>КЛ 0.4 кВ ТП- 4-6 П.5Р.1 Ленинградская 62</t>
  </si>
  <si>
    <t>КЛ 0.4 кВ ТП- 4-6 П.5Р.2 Лицей №8 Ленинградская 64</t>
  </si>
  <si>
    <t>КЛ 0.4 кВ ТП- 4-6 П.5Р.3 Ленинградская 66а</t>
  </si>
  <si>
    <t>АСБ 3x95 + 1x50 </t>
  </si>
  <si>
    <t>КЛ 0.4 кВ ТП- 4-6 П.5Р.4 Лицей №8,Ленинградская 64</t>
  </si>
  <si>
    <t>КЛ 0.4 кВ ТП- 4-6 П.7Р.1 Храм</t>
  </si>
  <si>
    <t>КЛ 0.4 кВ ТП- 4-6 П.7Р.2 Ленинградская 66</t>
  </si>
  <si>
    <t>КЛ 0.4 кВ ТП- 4-6 П.7Р.2 Ленинградская 66 с.1-4</t>
  </si>
  <si>
    <t>КЛ 0.4 кВ ТП- 4-6 П.7Р.4 Ленинградская 62</t>
  </si>
  <si>
    <t>АСБ 3x120 + 1x35</t>
  </si>
  <si>
    <t>ТП 4-7</t>
  </si>
  <si>
    <t>КЛ 0.4 кВ ТП-4-7 П.1Р.2 Пр.Героев 5</t>
  </si>
  <si>
    <t>АВБбШв 3x120 + 1x35 </t>
  </si>
  <si>
    <t>ТП 4-13 - ТП 4-7</t>
  </si>
  <si>
    <t>ААШВ+АСБ 3х120</t>
  </si>
  <si>
    <t>КЛ 0.4 кВ ТП-4-7 П.1Р.3 Д.с.№ 4,Пр.Героев 7</t>
  </si>
  <si>
    <t>от СМ</t>
  </si>
  <si>
    <t>КЛ 0.4 кВ ТП-4-7 Пр.Героев 13 - -пр.Героев,9</t>
  </si>
  <si>
    <t>КЛ 0.4 кВ ТП-4-7 П.1Р.4 Героев 5</t>
  </si>
  <si>
    <t>КЛ 0.4 кВ ТП-4-7 П.3Р.1 Пр. Героев 9</t>
  </si>
  <si>
    <t>КЛ 0.4 кВ ТП-4-7 П.3Р.1 Пр. Героев 9- Героев,23</t>
  </si>
  <si>
    <t>КЛ 0.4 кВ ТП-4-7 П.3Р.2 Пр.Героев 11</t>
  </si>
  <si>
    <t>КЛ 0.4 кВ ТП-4-7 Пр.Героев 11 - -пр.Героев,19</t>
  </si>
  <si>
    <t>ТП 4-8</t>
  </si>
  <si>
    <t>КЛ 0.4 кВ ТП- 4-8 П.1Р.1 Ленинградская 42</t>
  </si>
  <si>
    <t>АПСБбШв 3x35 + 1x16 </t>
  </si>
  <si>
    <t>ТП 13-2 - ТП 4-8</t>
  </si>
  <si>
    <t xml:space="preserve">КЛ 0.4 кВ ТП- 4-8 П.1Р.2 Ленинградская 40 </t>
  </si>
  <si>
    <t>ТП 4-10 - ТП 4-8</t>
  </si>
  <si>
    <t>ф.168-11</t>
  </si>
  <si>
    <t>КЛ 0.4 кВ ТП- 4-8 П.1Р.2 Ленинградская 40 -38</t>
  </si>
  <si>
    <t>СБу 3x95 + 1x35 </t>
  </si>
  <si>
    <t>РП-1 -ТП 4-8</t>
  </si>
  <si>
    <t>ф.168-12</t>
  </si>
  <si>
    <t>КЛ 0.4 кВ ТП- 4-8 П.1Р.3 Ленинградская 36</t>
  </si>
  <si>
    <t>АПсВГ 3x120 + 1x50 </t>
  </si>
  <si>
    <t>КЛ 0.4 кВ ТП- 4-8 П.1Р.4 Ленинградская 34</t>
  </si>
  <si>
    <t>ВБбШв 3x70+1x35 </t>
  </si>
  <si>
    <t>КЛ 0.4 кВ ТП- 4-8 П.3Р.2 Ленинградская 30</t>
  </si>
  <si>
    <t>АВБбШв 3x120 + 1x70 </t>
  </si>
  <si>
    <t>КЛ 0.4 кВ ТП- 4-8 П.3Р.3 Ленинградская 30</t>
  </si>
  <si>
    <t>КЛ 0.4 кВ ТП- 4-8 П.3Р.4 Мэрия,Ленинградская 46</t>
  </si>
  <si>
    <t>2АВБбШв 3x95 + 1x50</t>
  </si>
  <si>
    <t>КЛ 0.4 кВ ТП- 4-8 П.6Р.1 Ленинградская 30 с.1-с.2</t>
  </si>
  <si>
    <t>2АВБбШв 3x95 + 1x50 </t>
  </si>
  <si>
    <t>КЛ 0.4 кВ ТП- 4-8 П.6Р.2 Ленинградская 34</t>
  </si>
  <si>
    <t>КЛ 0.4 кВ ТП- 4-8 П.6Р.3 Ленинградская 36</t>
  </si>
  <si>
    <t>АВБбШв 3x95 + 1x50 </t>
  </si>
  <si>
    <t>КЛ 0.4 кВ ТП- 4-8 П.6Р.4 Мэрия, Ленинградская 46</t>
  </si>
  <si>
    <t>КЛ 0.4 кВ ТП- 4-8 П.7Р.1 Ленинградская 42</t>
  </si>
  <si>
    <t xml:space="preserve">КЛ 0.4 кВ ТП- 4-8 П.7Р.2 Ленинградская 40 </t>
  </si>
  <si>
    <t>КЛ 0.4 кВ ТП- 4-8 П.7Р.2 Ленингр.40-38 ***</t>
  </si>
  <si>
    <t>КЛ 0.4 кВ ТП- 4-8 П.7Р.4 Ленинградская 30</t>
  </si>
  <si>
    <t>2АВБбШв 3x120 + 1x70 </t>
  </si>
  <si>
    <t>КЛ 0.4 кВ ТП- 4-8 П.9Р.3 Ленинградская 44,44а,44б</t>
  </si>
  <si>
    <t>КЛ 0.4 кВ ТП- 4-8 П.9Р.4 Ленинградская 32</t>
  </si>
  <si>
    <t>КЛ 0.4 кВ ТП- 4-8 П.10Р.3, Ленинградская 44,44а,44б</t>
  </si>
  <si>
    <t>КЛ 0.4 кВ ТП- 4-8 П.10Р.4 Ленинградская 32</t>
  </si>
  <si>
    <t>КЛ 0.4 кВ ТП- 4-8 П.11,12Р.4, кафе Ленинградская 30а</t>
  </si>
  <si>
    <t xml:space="preserve">2АВБбШв 4x35 </t>
  </si>
  <si>
    <t>КЛ 0.4 кВ ТП- 4-8 П.11Р.2 ул.Ленинг.34А ВТБ-24</t>
  </si>
  <si>
    <t>КЛ 0.4 кВ ТП- 4-8 П.12Р.2 ул.Ленинг.34А ВТБ-24</t>
  </si>
  <si>
    <t>ТП 4-9</t>
  </si>
  <si>
    <t>КЛ 0.4 кВ ТП- 4-9 П.1Р.1 Мэрия ВРУ-2,Вв -1</t>
  </si>
  <si>
    <t>СБ2л 3x35 + 1x16</t>
  </si>
  <si>
    <t>ТП 4-7 - ТП 4-9</t>
  </si>
  <si>
    <t>КЛ 0.4 кВ ТП- 4-9 П.1Р.2 Ленинградская 60</t>
  </si>
  <si>
    <t>АВВГ 3x150 + 1x70</t>
  </si>
  <si>
    <t>ТП 4-8 - ТП 4-9</t>
  </si>
  <si>
    <t>КЛ 0.4 кВ ТП- 4-9 П.1Р.3 Музей,Ленинградская 54</t>
  </si>
  <si>
    <t>АПБбШв 3x150 + 1x70 </t>
  </si>
  <si>
    <t>КЛ 0.4 кВ ТП- 4-9 П.1Р.4 Ленинградская 60</t>
  </si>
  <si>
    <t>СБГУ 3x150 + 1x70 </t>
  </si>
  <si>
    <t>КЛ 0.4 кВ ТП- 4-9 П.1Р.4 Ленинградская 60 с.1-2</t>
  </si>
  <si>
    <t>2АПБбШв 3x150 + 1x70 </t>
  </si>
  <si>
    <t>КЛ 0.4 кВ ТП- 4-9 П.3Р.1 Ленинградская 52</t>
  </si>
  <si>
    <t>АСБ 3x95 + 1x50</t>
  </si>
  <si>
    <t>КЛ 0.4 кВ ТП- 4-9 П.3Р.2 Мэрия ВРУ-1 Вв-2</t>
  </si>
  <si>
    <t>СБ2л 3x95 + 1x50 </t>
  </si>
  <si>
    <t xml:space="preserve">КЛ 0.4 кВ ТП- 4-9 П.3Р.3 Ленинградская 48 </t>
  </si>
  <si>
    <t xml:space="preserve">КЛ 0.4 кВ ТП- 4-9 П.3Р.4 Ленинградская 56 </t>
  </si>
  <si>
    <t xml:space="preserve">КЛ 0.4 кВ ТП- 4-9 П.3Р.3 Ленинградская 48-50 </t>
  </si>
  <si>
    <t xml:space="preserve">КЛ 0.4 кВ ТП- 4-9 П.3Р.4 Ленинградская 56-58 </t>
  </si>
  <si>
    <t>КЛ 0.4 кВ ТП- 4-9 П.6Р.1 Ленинградская 48,50</t>
  </si>
  <si>
    <t xml:space="preserve">КЛ 0.4 кВ ТП- 4-9 П.6Р.1 Ленинградская 48 </t>
  </si>
  <si>
    <t xml:space="preserve">КЛ 0.4 кВ ТП- 4-9 П.6Р.2 Ленинградская 56 </t>
  </si>
  <si>
    <t xml:space="preserve">КЛ 0.4 кВ ТП- 4-9 П.6Р.2 Ленинградская 56-58  </t>
  </si>
  <si>
    <t>КЛ 0.4 кВ ТП- 4-9 П.6Р.3 Мэрия ВРУ Вв-1</t>
  </si>
  <si>
    <t>СБ2л 3x35 + 1x16 </t>
  </si>
  <si>
    <t>КЛ 0.4 кВ ТП- 4-9 П.6Р.4 Ленинградская 52</t>
  </si>
  <si>
    <t>КЛ 0.4 кВ ТП- 4-9 П.7Р.1 Музей,Ленинградская 54</t>
  </si>
  <si>
    <t>АПБбШв 3x35 + 1x10 </t>
  </si>
  <si>
    <t>КЛ 0.4 кВ ТП- 4-9 П.7Р.2 Ленинградская 60</t>
  </si>
  <si>
    <t>КЛ 0.4 кВ ТП- 4-9 П.7Р.3 наружное освещение</t>
  </si>
  <si>
    <t>КЛ 0.4 кВ ТП- 4-9 П.7Р.4 Ленинградская 60</t>
  </si>
  <si>
    <t>АВВГ 3x150 + 1x70 </t>
  </si>
  <si>
    <t>КЛ 0.4 кВ ТП- 4-9 П.9Р.4 Мэрия ВРУ 1-11-10 Вв-2</t>
  </si>
  <si>
    <t>СБ2л 3x185 + 1x95 </t>
  </si>
  <si>
    <t>ТП 4-10</t>
  </si>
  <si>
    <t xml:space="preserve">ТП 2-6 - ТП 4-10 </t>
  </si>
  <si>
    <t>ТП 3-4 - ТП 4-10</t>
  </si>
  <si>
    <t>ТП 4-11</t>
  </si>
  <si>
    <t>БКТП</t>
  </si>
  <si>
    <t>КЛ 0.4 кВ ТП- 4-11  Р.11,8 Сбербанк Вв-1,2</t>
  </si>
  <si>
    <t>АВБбШв 4х50 </t>
  </si>
  <si>
    <t xml:space="preserve">Ф 4-12 - ТП 4-11  </t>
  </si>
  <si>
    <t>Ф503-23 РП-8</t>
  </si>
  <si>
    <t>КЛ 0.4 кВ ТП- 4-11  Р.        ТЦ Крым Вв-1,2</t>
  </si>
  <si>
    <t>ТП 4-11 до СМ к ТП 8-7</t>
  </si>
  <si>
    <t>Ф503-18 РП-8</t>
  </si>
  <si>
    <t>ТП 4-11 до СМ к ТП 7-11</t>
  </si>
  <si>
    <t>2АСБ 3х150</t>
  </si>
  <si>
    <t xml:space="preserve">Ф 503 -22,25  </t>
  </si>
  <si>
    <t>ТП 4-12</t>
  </si>
  <si>
    <t xml:space="preserve">ТП 4-6 - ТП 4-12 </t>
  </si>
  <si>
    <t>ТП 1-10 - ТП 4-12</t>
  </si>
  <si>
    <t>ТП 4-13</t>
  </si>
  <si>
    <t>ТП 4-12 - ТП 4-13</t>
  </si>
  <si>
    <t>ТП 4-3 - ТП 4-13</t>
  </si>
  <si>
    <t xml:space="preserve">Ф 503 -18,23 </t>
  </si>
  <si>
    <t>ТП 7-1</t>
  </si>
  <si>
    <t>КЛ 0.4 кВ ТП- 7-1 П.1Р.1 Стамотология,Парковая 20а</t>
  </si>
  <si>
    <t>АВБбШв 3x70 + 1x70 </t>
  </si>
  <si>
    <t>ТП 7-1 - ТП 7-2</t>
  </si>
  <si>
    <t>КЛ 0.4 кВ ТП- 7-1 П.1Р.2 Липовский пр.1</t>
  </si>
  <si>
    <t>ААБ 3x95 + 1x95 </t>
  </si>
  <si>
    <t>КЛ 0.4 кВ ТП- 7-1 П.1Р.3 Липовский 3</t>
  </si>
  <si>
    <t>ААБ 4х50</t>
  </si>
  <si>
    <t>КЛ 0.4 кВ ТП- 7-1 П.1Р.4 Парковая 18</t>
  </si>
  <si>
    <t>КЛ 0.4 кВ ТП- 7-1 П.3Р.1 Парковая 20</t>
  </si>
  <si>
    <t>КЛ 0.4 кВ ТП- 7-1 П.3Р.2 Парковая 24</t>
  </si>
  <si>
    <t>КЛ 0.4 кВ ТП- 7-1 П.3Р.3 Парковая 16 с.2</t>
  </si>
  <si>
    <t>2ААБШВ 3x120 + 1x50 </t>
  </si>
  <si>
    <t>КЛ 0.4 кВ ТП- 7-1 П.3Р.3 Парковая 16 с.2-с.1</t>
  </si>
  <si>
    <t>КЛ 0.4 кВ ТП- 7-1 П.3Р.4 Парковая 14</t>
  </si>
  <si>
    <t>КЛ 0.4 кВ ТП- 7-1 П.9Р.3 Липовский 1а,гостиница</t>
  </si>
  <si>
    <t>КЛ 0.4 кВ ТП- 7-1 П.6Р.1 Липовский пр.3</t>
  </si>
  <si>
    <t>КЛ 0.4 кВ ТП- 7-1 П.6Р.2 Стамотология,Парковая 20а</t>
  </si>
  <si>
    <t>КЛ 0.4 кВ ТП- 7-1 П.6Р.3 Парковая 16</t>
  </si>
  <si>
    <t>ААБШв 3x120 + 1x50 </t>
  </si>
  <si>
    <t>КЛ 0.4 кВ ТП- 7-1 П.6Р.4 Парковая 18</t>
  </si>
  <si>
    <t>КЛ 0.4 кВ ТП- 7-1 П.7Р.1 Парковая 20</t>
  </si>
  <si>
    <t>КЛ 0.4 кВ ТП- 7-1 П.7Р.2 Парковая 24</t>
  </si>
  <si>
    <t>КЛ 0.4 кВ ТП- 7-1 П.7Р.3 ШНО</t>
  </si>
  <si>
    <t>КЛ 0.4 кВ ТП- 7-1 П.7Р.4 Парковая 14</t>
  </si>
  <si>
    <t>АПВБбШв 3x150 + 1x70 </t>
  </si>
  <si>
    <t>КЛ 0.4 кВ ТП- 7-1 П.7Р.4 Парковая д.14-павильон ТС</t>
  </si>
  <si>
    <t>2АПВБбШв 3x35 + 1x16 </t>
  </si>
  <si>
    <t>КЛ 0.4 кВ ТП- 7-1 П.8Р.1 Липовский 1а,гостиница</t>
  </si>
  <si>
    <t>КЛ 0.4 кВ ТП- 7-1 П.8Р.2 Липовский пр.1</t>
  </si>
  <si>
    <t>ТП 7-2</t>
  </si>
  <si>
    <t>К-32</t>
  </si>
  <si>
    <t xml:space="preserve">КЛ 0.4 кВ ТП-7-2 П.1Р.1 Парковая 28 </t>
  </si>
  <si>
    <t>ТП 7-3 - ТП 7-2</t>
  </si>
  <si>
    <t xml:space="preserve">КЛ 0.4 кВ ТП-7-2 П.1Р.1 Парковая 28-38  </t>
  </si>
  <si>
    <t>2АСБ 3x120 + 1x35 </t>
  </si>
  <si>
    <t xml:space="preserve">КЛ 0.4 кВ ТП-7-2 П.1Р.1 Парковая 28-28а </t>
  </si>
  <si>
    <t>2ВВГ 4х50</t>
  </si>
  <si>
    <t>КЛ 0.4 кВ ТП-7-2 П.1Р.2 Парковая 26</t>
  </si>
  <si>
    <t>КЛ 0.4 кВ ТП-7-2 П.1Р.3 м-н "Самара" Липовский пр.2</t>
  </si>
  <si>
    <t>КЛ 0.4 кВ ТП-7-2 П.1Р.4 КД Парковая 32</t>
  </si>
  <si>
    <t xml:space="preserve">АВВГ 4x185 </t>
  </si>
  <si>
    <t>КЛ 0.4 кВ ТП-7-2 П.1Р.4 КД Парковая 32- 34</t>
  </si>
  <si>
    <t xml:space="preserve">2АВВГ 4x185 </t>
  </si>
  <si>
    <t>КЛ 0.4 кВ ТП-7-2 П.1Р.4 КД Парковая 32- 32а</t>
  </si>
  <si>
    <t>КЛ 0.4 кВ ТП-7-2 П.3Р.1 ,Парковая 44</t>
  </si>
  <si>
    <t>2СБГ 3x150 + 1x35 </t>
  </si>
  <si>
    <t>КЛ 0.4 кВ ТП-7-2 П.3Р.2 Парковая 30</t>
  </si>
  <si>
    <t>КЛ 0.4 кВ ТП-7-2 П.3Р.3 Парковая 22</t>
  </si>
  <si>
    <t>АПВБбШв 3x70 + 1x35</t>
  </si>
  <si>
    <t>КЛ 0.4 кВ ТП-7-2 П.3Р.4 Парковая 36</t>
  </si>
  <si>
    <t xml:space="preserve">АВБбШв 4x185 </t>
  </si>
  <si>
    <t>КЛ 0.4 кВ ТП-7-2 П.6Р.1 Парковая 22</t>
  </si>
  <si>
    <t>АПВ 3x95 + 1x35</t>
  </si>
  <si>
    <t>КЛ 0.4 кВ ТП-7-2 П.6Р.2 Парковая 36</t>
  </si>
  <si>
    <t>КЛ 0.4 кВ ТП-7-2 П.6Р.3 м-н "Ваш дом", Парковая 38а</t>
  </si>
  <si>
    <t>СБГ 3x150 + 1x70 </t>
  </si>
  <si>
    <t>КЛ 0.4 кВ ТП-7-2 П.6Р.4 Парковая 30</t>
  </si>
  <si>
    <t>КЛ 0.4 кВ ТП-7-2 П.7Р.2 КД Парковая 32</t>
  </si>
  <si>
    <t>КЛ 0.4 кВ ТП-7-2 П.7Р.3 ШНО</t>
  </si>
  <si>
    <t>КЛ 0.4 кВ ТП-7-2 П.7Р.4 Парковая 26</t>
  </si>
  <si>
    <t>ТП 7-3</t>
  </si>
  <si>
    <t>КЛ 0.4 кВ ТП-7-3 П.1Р.1 Липовский пр.11</t>
  </si>
  <si>
    <t>ТП 7-7 - ТП 7-3</t>
  </si>
  <si>
    <t>КЛ 0.4 кВ ТП-7-3 П.1Р.2 Липовский пр.17</t>
  </si>
  <si>
    <t>АСБ 3x150 + 1x70 </t>
  </si>
  <si>
    <t>КЛ 0.4 кВ ТП-7-3 П.3Р.2 КД 7-2 Липовский пр.19а</t>
  </si>
  <si>
    <t>СБГУ 3x95 + 1x35 </t>
  </si>
  <si>
    <t>КЛ 0.4 кВ ТП-7-3 П.3Р.2 КД 7-2 Липовский пр.19а- 19</t>
  </si>
  <si>
    <t>КЛ 0.4 кВ ТП-7-3 П.3Р.4 КД пр.Героев 33б</t>
  </si>
  <si>
    <t>АСБ 3x95 + 1x25 </t>
  </si>
  <si>
    <t>КЛ 0.4 кВ ТП-7-3 П.6Р.1 Ларек</t>
  </si>
  <si>
    <t>КЛ 0.4 кВ ТП-7-3 П.6Р.2 КД 7-1 Липовский пр.19</t>
  </si>
  <si>
    <t>КЛ 0.4 кВ ТП-7-3 П.6Р.4 КД пр.Героев 33б</t>
  </si>
  <si>
    <t>КЛ 0.4 кВ ТП-7-3 П.7Р.1 Ларек Цветы</t>
  </si>
  <si>
    <t>КЛ 0.4 кВ ТП-7-3 П.7Р.2 КД пр.Героев 33б</t>
  </si>
  <si>
    <t>АВВБ 3x50 + 1x25 </t>
  </si>
  <si>
    <t>КЛ 0.4 кВ ТП-7-3 П.7Р.3 Липовский пр.11</t>
  </si>
  <si>
    <t>КЛ 0.4 кВ ТП-7-3 П.7Р.4 Липовский пр.17</t>
  </si>
  <si>
    <t>ТП 7-4</t>
  </si>
  <si>
    <t>КЛ 0.4 кВ ТП-7-4 П.1Р.1 Парковая 52</t>
  </si>
  <si>
    <t>ТП 7-8 - ТП 7-4 с.1</t>
  </si>
  <si>
    <t>КЛ 0.4 кВ ТП-7-4 П.1Р.2 КД Липовский пр.23</t>
  </si>
  <si>
    <t>ТП 7-8 - ТП 7-4 с.2</t>
  </si>
  <si>
    <t>КЛ 0.4 кВ ТП-7-4 П.1Р.3 КД Парковая 54</t>
  </si>
  <si>
    <t>КЛ 0.4 кВ ТП-7-4 П.1Р.3 КД Парковая 54 -56</t>
  </si>
  <si>
    <t>КЛ 0.4 кВ ТП-7-4 П.1Р.4 Павильон "Овощи"</t>
  </si>
  <si>
    <t>АВБ 3x25 + 1x25 </t>
  </si>
  <si>
    <t>КЛ 0.4 кВ ТП-7-4 П.3Р.1 Парковая 44</t>
  </si>
  <si>
    <t>АСБу 3x95 + 1x50 </t>
  </si>
  <si>
    <t>КЛ 0.4 кВ ТП-7-4 П.3Р.2 КД Липовский 23а</t>
  </si>
  <si>
    <t>КЛ 0.4 кВ ТП-7-4 П.3Р.2 КД Липовский 23а-21</t>
  </si>
  <si>
    <t>КЛ 0.4 кВ ТП-7-4 П.3Р.3 Парковая 40</t>
  </si>
  <si>
    <t>КЛ 0.4 кВ ТП-7-4 П.3Р.4 Парковая 48</t>
  </si>
  <si>
    <t>КЛ 0.4 кВ ТП-7-4 П.6Р.1 Парковая 44</t>
  </si>
  <si>
    <t>КЛ 0.4 кВ ТП-7-4 П.6Р.2 Аптека</t>
  </si>
  <si>
    <t>АПВБбШв 3x16 + 1x16 </t>
  </si>
  <si>
    <t>КЛ 0.4 кВ ТП-7-4 П.6Р.3 Парковая 40</t>
  </si>
  <si>
    <t>КЛ 0.4 кВ ТП-7-4 П.6Р.4 КД Липовский 23</t>
  </si>
  <si>
    <t>КЛ 0.4 кВ ТП-7-4 П.7Р.1 Парковая 52</t>
  </si>
  <si>
    <t>КЛ 0.4 кВ ТП-7-4 П.7Р.2 Парковая 48</t>
  </si>
  <si>
    <t>КЛ 0.4 кВ ТП-7-4 П.7Р.3 КД Парковая 54</t>
  </si>
  <si>
    <t>КЛ 0.4 кВ ТП-7-4 П.7Р.4 КД Липовский 23а</t>
  </si>
  <si>
    <t>КЛ 0.4 кВ ТП-7-4 П.8 наружное освещение</t>
  </si>
  <si>
    <t>ТП 7-5</t>
  </si>
  <si>
    <t>КЛ 0.4 кВ ТП-7-5 П.1Р.2 Парковая 66</t>
  </si>
  <si>
    <t xml:space="preserve">АВВГ 4x150 </t>
  </si>
  <si>
    <t>Ф 8-17 - ТП 7-5</t>
  </si>
  <si>
    <t>КЛ 0.4 кВ ТП-7-5 П.1Р.2 Парковая 66-68</t>
  </si>
  <si>
    <t xml:space="preserve">2АВВГ 4x150 </t>
  </si>
  <si>
    <t>Ф 8-4 - ТП 7-5</t>
  </si>
  <si>
    <t>КЛ 0.4 кВ ТП-7-5 П.1Р.2 Парковая 68-70</t>
  </si>
  <si>
    <t>КЛ 0.4 кВ ТП-7-5 П.3Р.2 Парковая 72</t>
  </si>
  <si>
    <t>АВВБШв 4х185</t>
  </si>
  <si>
    <t>КЛ 0.4 кВ ТП-7-5 П.3Р.4 Парковая 64</t>
  </si>
  <si>
    <t>КЛ 0.4 кВ ТП-7-5 П.5Р.2 Парковая 66</t>
  </si>
  <si>
    <t>КЛ 0.4 кВ ТП-7-5 П.5Р.4 Парковая 72</t>
  </si>
  <si>
    <t>КЛ 0.4 кВ ТП-7-5 П.7Р.4 Парковая 64</t>
  </si>
  <si>
    <t>КЛ 0.4 кВ ТП-7-5 П.7Р.3 наружное освещение</t>
  </si>
  <si>
    <t>ТП 7-6</t>
  </si>
  <si>
    <t>КЛ 0.4 кВ ТП-7-6 П.2Р.1 КД 7-3 Липовский пр.31</t>
  </si>
  <si>
    <t>АСБ 3x70 + 1x35</t>
  </si>
  <si>
    <t>ТП 7-5 - ТП 7-6</t>
  </si>
  <si>
    <t>КЛ 0.4 кВ ТП-7-6 П.2Р.2 Липовский пр.29</t>
  </si>
  <si>
    <t>КЛ 0.4 кВ ТП-7-6 П.2Р.3 Липовский пр.33</t>
  </si>
  <si>
    <t>КЛ 0.4 кВ ТП-7-6 П.3Р.3 Парковая 74</t>
  </si>
  <si>
    <t xml:space="preserve">ААБ 4x70 </t>
  </si>
  <si>
    <t>КЛ 0.4 кВ ТП-7-6 П.3Р.4 Бизнесцентр Липов.25</t>
  </si>
  <si>
    <t xml:space="preserve">АВБбШв 4x120 </t>
  </si>
  <si>
    <t>КЛ 0.4 кВ ТП-7-6 П.5Р.1 КД 7-3 Липовский пр.31</t>
  </si>
  <si>
    <t>АСБ 3x70 + 1x35 </t>
  </si>
  <si>
    <t>КЛ 0.4 кВ ТП-7-6 П.5Р.3 Липовский пр.33</t>
  </si>
  <si>
    <t>КЛ 0.4 кВ ТП-7-6 П.5Р.4 Липовский пр.29</t>
  </si>
  <si>
    <t>АВБбШв 3x120 + 1x120 </t>
  </si>
  <si>
    <t>КЛ 0.4 кВ ТП-7-6 П.6Р.2 Бизнесцентр Липов.25</t>
  </si>
  <si>
    <t>КЛ 0.4 кВ ТП-7-6 П.6Р.3 Парковая 74</t>
  </si>
  <si>
    <t>ТП 7-7</t>
  </si>
  <si>
    <t>КЛ 0.4 кВ ТП-7-7 П.1Р.2 Школа №9 Липовский 13</t>
  </si>
  <si>
    <t>2АВВГ 3x95 + 1x50 </t>
  </si>
  <si>
    <t>ТП 7-4 - ТП 7-7 с.1</t>
  </si>
  <si>
    <t>КЛ 0.4 кВ ТП-7-7 П.1Р.4 Школа № 9 Липовский 13</t>
  </si>
  <si>
    <t>ТП 7-4 - ТП 7-7 с.2</t>
  </si>
  <si>
    <t>КЛ 0.4 кВ ТП-7-7 П.3Р.4"Караван",Ленинградская 72</t>
  </si>
  <si>
    <t>АВБбШв 3x240 + 1x240 </t>
  </si>
  <si>
    <t>ТП 7-6 - ТП 7-7</t>
  </si>
  <si>
    <t>КЛ 0.4 кВ ТП-7-7 П.4Р.2 Школа №9 Липовский 13</t>
  </si>
  <si>
    <t>2АВВГ 3x120 + 1x50 </t>
  </si>
  <si>
    <t>КЛ 0.4 кВ ТП-7-7 П.4Р.3 наружное освещение</t>
  </si>
  <si>
    <t>КЛ 0.4 кВ ТП-7-7 П.4Р.4 школа №9, Липовский 13</t>
  </si>
  <si>
    <t>КЛ 0.4 кВ ТП-7-7 П.6Р.2 "Караван",Ленинградская 72</t>
  </si>
  <si>
    <t>ТП 7-8</t>
  </si>
  <si>
    <t>КЛ 0.4 кВ ТП-7-8 П.1Р.1 кафе"Манхеттен"зд.59/7</t>
  </si>
  <si>
    <t>АВВБ 3x25 + 1x25 </t>
  </si>
  <si>
    <t>ТП 7-9 - ТП 7-8 с.1</t>
  </si>
  <si>
    <t>КЛ 0.4 кВ ТП-7-8 П.1Р.4 Парковая 46</t>
  </si>
  <si>
    <t>ААБ 4x95</t>
  </si>
  <si>
    <t>ТП 7-9 - ТП 7-8 с.2</t>
  </si>
  <si>
    <t>КЛ 0.4 кВ ТП-7-8 П.3Р.3 Парковая 62</t>
  </si>
  <si>
    <t>КЛ 0.4 кВ ТП-7-8 П.3Р.4 Парковая 60</t>
  </si>
  <si>
    <t>КЛ 0.4 кВ ТП-7-8 П.6Р.1 Парковая 42</t>
  </si>
  <si>
    <t>КЛ 0.4 кВ ТП-7-8 П.6Р.2 Парковая 46</t>
  </si>
  <si>
    <t>КЛ 0.4 кВ ТП-7-8 П.6Р.3 кафе "Манхеттен"</t>
  </si>
  <si>
    <t>КЛ 0.4 кВ ТП-7-8 П.6Р.4 Парковая 60</t>
  </si>
  <si>
    <t>КЛ 0.4 кВ ТП-7-8 П.7Р.1 Парковая 62</t>
  </si>
  <si>
    <t>КЛ 0.4 кВ ТП-7-8 П.7Р.3 Стройплощадка зд.60/7</t>
  </si>
  <si>
    <t>ААВБ 3x70 + 1x70 </t>
  </si>
  <si>
    <t>КЛ 0.4 кВ ТП-7-8 П.3Р.1 Торговый павильон</t>
  </si>
  <si>
    <t>ТП 7-9</t>
  </si>
  <si>
    <t>КЛ 0.4 кВ ТП-7-9 П.1А.4 АЗС,ввод 1</t>
  </si>
  <si>
    <t>АПВБбШв 3x240 + 1x240 </t>
  </si>
  <si>
    <t>Ф 8-7 - ТП 7-9</t>
  </si>
  <si>
    <t>АСБ 3х185</t>
  </si>
  <si>
    <t>КЛ 0.4 кВ ТП-7-9 П.3А.1 Парковая 15</t>
  </si>
  <si>
    <t>Ф 8-8 - ТП 7-9</t>
  </si>
  <si>
    <t>КЛ 0.4 кВ ТП-7-9 П.3А.3 Парковая 17</t>
  </si>
  <si>
    <t>ААБ 3x185 + 1x185 </t>
  </si>
  <si>
    <t>КЛ 0.4 кВ ТП-7-9 П.3А.4 Парковая 13</t>
  </si>
  <si>
    <t>КЛ 0.4 кВ ТП-7-9 П.4А.3 ПНО №8</t>
  </si>
  <si>
    <t>ВВГ 3x25 + 1x25 </t>
  </si>
  <si>
    <t>КЛ 0.4 кВ ТП-7-9 П.7А.1 Парковая 15</t>
  </si>
  <si>
    <t>КЛ 0.4 кВ ТП-7-9 П.7А.2 Парковая 17</t>
  </si>
  <si>
    <t>КЛ 0.4 кВ ТП-7-9 П.7А.3 Парковая 13</t>
  </si>
  <si>
    <t>ААБ 3x185 + 1x50 </t>
  </si>
  <si>
    <t>КЛ 0.4 кВ ТП-7-9 П.10А.2 АЗС, ввод 1</t>
  </si>
  <si>
    <t>74;75</t>
  </si>
  <si>
    <t>РП-8</t>
  </si>
  <si>
    <t>КСО-285</t>
  </si>
  <si>
    <t>КЛ 0.4 кВ ТП-7-10 П.1Р.4 А.В Чекмарев</t>
  </si>
  <si>
    <t>Ф503-23 - РП-8</t>
  </si>
  <si>
    <t>ТП 7-10</t>
  </si>
  <si>
    <t>КЛ 0.4 кВ ТП-7-10 П.3Р.1 ШР 3-1</t>
  </si>
  <si>
    <t>Ф503-18 - РП-8</t>
  </si>
  <si>
    <t>КЛ 0.4 кВ ТП-7-10 П.3Р.1 ШР 3-1 - ШР 3-2</t>
  </si>
  <si>
    <t>Ф 8-3 - ТП 7-10</t>
  </si>
  <si>
    <t>КЛ 0.4 кВ ТП-7-10 П.3Р.2 ВРУ "Канон"</t>
  </si>
  <si>
    <t xml:space="preserve">ВВГ 4x10  </t>
  </si>
  <si>
    <t>Ф 8-10 - ТП 7-10</t>
  </si>
  <si>
    <t xml:space="preserve">КЛ 0.4 кВ ТП-7-10 П.3Р.3 ЖСК "Викинг" </t>
  </si>
  <si>
    <t>АСБ 4x120</t>
  </si>
  <si>
    <t>КЛ 0.4 кВ ТП-7-10 П.3Р.4 ШР 1-1</t>
  </si>
  <si>
    <t>КЛ 0.4 кВ ТП-7-10 П.3Р.4 ШР 1-1 ШР 1-2</t>
  </si>
  <si>
    <t>КЛ 0.4 кВ ТП-7-10 П.5Р.3 ПНО</t>
  </si>
  <si>
    <t>КЛ 0.4 кВ ТП-7-10 П.5Р.4 ЖСК "Викинг"</t>
  </si>
  <si>
    <t>КЛ 0.4 кВ ТП-7-10 П.5Р.4 ШР 2-1 - ШР 2-2</t>
  </si>
  <si>
    <t>КЛ 0.4 кВ ТП-7-10 П.5Р.4 ШР 2-2- теплоузел</t>
  </si>
  <si>
    <t xml:space="preserve">АСБ 4x25 </t>
  </si>
  <si>
    <t>КЛ 0.4 кВ ТП-7-10 П.7Р.1 ШР 4-1</t>
  </si>
  <si>
    <t>КЛ 0.4 кВ ТП-7-10 П.7Р.1 ШР 4-1 - ШР 4-2</t>
  </si>
  <si>
    <t>КЛ 0.4 кВ ТП-7-10 П.7Р.2 ВРУ ""Канон"</t>
  </si>
  <si>
    <t>КЛ 0.4 кВ ТП-7-10 П.7Р.3 ШР 2-1</t>
  </si>
  <si>
    <t>АСБ 3x120 + 1x120</t>
  </si>
  <si>
    <t>КЛ 0.4 кВ от  ШР до ж/д</t>
  </si>
  <si>
    <t>ВВбШв 4х25</t>
  </si>
  <si>
    <t>ТП 7-11</t>
  </si>
  <si>
    <t>КЛ 0.4 кВ ТП- 7-11 1 Сек.Р.1 Липовский пр.5а</t>
  </si>
  <si>
    <t xml:space="preserve">ААБ 4x120 </t>
  </si>
  <si>
    <t>Ф 8-5 - ТП 7-11</t>
  </si>
  <si>
    <t>КЛ 0.4 кВ ТП- 7-11 1 Сек.Р.2 Липовский пр.5б</t>
  </si>
  <si>
    <t>Ф 8-6 - ТП 7-11</t>
  </si>
  <si>
    <t>врезка  от муфты</t>
  </si>
  <si>
    <t>КЛ 0.4 кВ ТП- 7-11 1 Сек.Р.4 Липовский пр. 5г.</t>
  </si>
  <si>
    <t>РП -8-ТП 7-12</t>
  </si>
  <si>
    <t>КЛ 0.4 кВ ТП- 7-11 1 Сек.Р.5 Липовский пр.3а</t>
  </si>
  <si>
    <t>КЛ 0.4 кВ ТП- 7-11 1 Сек.Р.6 Липовский пр.3б</t>
  </si>
  <si>
    <t>КЛ 0.4 кВ ТП- 7-11 1 Сек.Р.7 Липовский 3в</t>
  </si>
  <si>
    <t>КЛ 0.4 кВ ТП- 7-11 1 Сек.Р.8 кафе"Мороженое"</t>
  </si>
  <si>
    <t xml:space="preserve">АВБбШв 4x35 </t>
  </si>
  <si>
    <t>КЛ 0.4 кВ ТП- 7-11 1 Сек.Р.10 Липовский 5в</t>
  </si>
  <si>
    <t>КЛ 0.4 кВ ТП- 7-11 2 Сек.Р.1 Липовский пр.5а</t>
  </si>
  <si>
    <t>КЛ 0.4 кВ ТП- 7-11 2 Сек.Р.2 Липовский пр.5б</t>
  </si>
  <si>
    <t>КЛ 0.4 кВ ТП- 7-11 2 Сек.Р.4 Липовский 5г</t>
  </si>
  <si>
    <t>КЛ 0.4 кВ ТП- 7-11 2 Сек.Р.5 Липовский пр.3а</t>
  </si>
  <si>
    <t>КЛ 0.4 кВ ТП- 7-11 2 Сек.Р.6 Липовский пр.3б</t>
  </si>
  <si>
    <t>КЛ 0.4 кВ ТП- 7-11 2 Сек.Р.7 Липовский пр. 3в</t>
  </si>
  <si>
    <t>КЛ 0.4 кВ ТП- 7-11 2 Сек.Р.8 Липовский пр.5в</t>
  </si>
  <si>
    <t>КЛ 0.4 кВ ТП- 7-11 2 Сек.Р.9 наружное освещ.</t>
  </si>
  <si>
    <t>ТП 7-12</t>
  </si>
  <si>
    <t>КЛ-10 кВ от ТП 7-12-РП-8(врезка от муфт)</t>
  </si>
  <si>
    <t>КЛ-10 кВ ТП 7-12 - ТП-11(врезка от муфт)</t>
  </si>
  <si>
    <t>КЛ-10 кВ ТП 7-12 - ТП-7-11 (врезка от муфт)</t>
  </si>
  <si>
    <t>Ф 503 -07,08 РП-8</t>
  </si>
  <si>
    <t xml:space="preserve">ТП 7-14 </t>
  </si>
  <si>
    <t>ТП 7-9  - ТП 7-14</t>
  </si>
  <si>
    <t xml:space="preserve"> АСБ 3х185</t>
  </si>
  <si>
    <t xml:space="preserve">ТП 7-14 - ТП 16-2   </t>
  </si>
  <si>
    <t>ф.168-31,14 - РП-11</t>
  </si>
  <si>
    <t>РП-11</t>
  </si>
  <si>
    <t>ф.31 - РП-11</t>
  </si>
  <si>
    <t xml:space="preserve"> АСБ 3х240</t>
  </si>
  <si>
    <t>ф.14 - РП-11</t>
  </si>
  <si>
    <t>ТП 7-15</t>
  </si>
  <si>
    <t>ф.11-7 - ТП 7-15</t>
  </si>
  <si>
    <t>ф.11- 8 - ТП 7-15</t>
  </si>
  <si>
    <t>КЛ 0,4 от ТП 7-15 до КК-7-15/1</t>
  </si>
  <si>
    <t xml:space="preserve">АВБШв 4x120 </t>
  </si>
  <si>
    <t>ф.168-31 - РП-11</t>
  </si>
  <si>
    <t>ТП 7-15 - ТП 7-17</t>
  </si>
  <si>
    <t>ТП 7-17-ТП 7-18</t>
  </si>
  <si>
    <t>ТП 7-16</t>
  </si>
  <si>
    <t>Л.1</t>
  </si>
  <si>
    <t>ф.11- ТП 7-16</t>
  </si>
  <si>
    <t>АПВПуг3х120</t>
  </si>
  <si>
    <t>ф.168-14 РП-11</t>
  </si>
  <si>
    <t>оп.4-7</t>
  </si>
  <si>
    <t>СИП-2 3х95+1х95+1х16</t>
  </si>
  <si>
    <t>ф.168-14 - РП-11</t>
  </si>
  <si>
    <t>ТП 7-18</t>
  </si>
  <si>
    <t>ТП 7-18- ШР1</t>
  </si>
  <si>
    <t>ТП 7-15 - ТП 7-18</t>
  </si>
  <si>
    <t>ТП 7-18- ШР2</t>
  </si>
  <si>
    <t>ТП 7-18- ШР3</t>
  </si>
  <si>
    <t>ТП 7-18- ШР4</t>
  </si>
  <si>
    <t>49;50</t>
  </si>
  <si>
    <t>КСО-266</t>
  </si>
  <si>
    <t>ТН-1,ТН-2</t>
  </si>
  <si>
    <t>КЛ 0.4 кВ ТП- 8-1 П.1Р.1 Торговый павильон</t>
  </si>
  <si>
    <t>Ф 168-01 - РП-3</t>
  </si>
  <si>
    <t>ТП 8-1</t>
  </si>
  <si>
    <t>КЛ 0.4 кВ ТП- 8-1 П.1Р.2 КД8-2 м-н"Моряк",ул.Солнечная 16</t>
  </si>
  <si>
    <t>Ф 168-10 - РП-3</t>
  </si>
  <si>
    <t>КЛ 0.4 кВ ТП- 8-1 П.1Р.2 КД8-2-ул.Солнечная 14</t>
  </si>
  <si>
    <t>Ф 3-2 - ТП 8-1</t>
  </si>
  <si>
    <t>КЛ 0.4 кВ ТП- 8-1 П.1Р.2 КД8-2-ул.Солнечная 14-Героев,4</t>
  </si>
  <si>
    <t>КЛ 0.4 кВ ТП- 8-1 П.1Р.3 лаборатория</t>
  </si>
  <si>
    <t>КЛ 0.4 кВ ТП- 8-1 П.1Р.4 Освещение ТП</t>
  </si>
  <si>
    <t>КЛ 0.4 кВ ТП- 8-1 П.3Р.1 -наружное освещение</t>
  </si>
  <si>
    <t>КЛ 0.4 кВ ТП- 8-1 П.3Р.2 Солнечная 20</t>
  </si>
  <si>
    <t>КЛ 0.4 кВ ТП- 8-1 П.3Р.2 Солнечная 20- Кр.Фортов,2</t>
  </si>
  <si>
    <t>АВВБ 3x95 + 1x35</t>
  </si>
  <si>
    <t>КЛ 0.4 кВ ТП- 8-1 П.3Р.3 Хоккейный корт</t>
  </si>
  <si>
    <t>КЛ 0.4 кВ ТП- 8-1 П.3Р.4 КД 8-3,д.с.Солнечная 18</t>
  </si>
  <si>
    <t>ТП 8-2</t>
  </si>
  <si>
    <t>КЛ 0.4 кВ ТП- 8-2 П.1Р.1 кафе"Гавань"</t>
  </si>
  <si>
    <t>ф-3-15 - ТП 8-2</t>
  </si>
  <si>
    <t>КЛ 0.4 кВ ТП- 8-2 П.1Р.2 пр.Героев 14</t>
  </si>
  <si>
    <t>КЛ 0.4 кВ ТП- 8-2 П.1Р.3 павильон "Цветы"</t>
  </si>
  <si>
    <t>ААБШВ 3x16 + 1x16</t>
  </si>
  <si>
    <t>КЛ 0.4 кВ ТП- 8-2 П.1Р.4 Пр.Героев 4</t>
  </si>
  <si>
    <t>КЛ 0.4 кВ ТП- 8-2 П.3Р.1 пр.Героев 6</t>
  </si>
  <si>
    <t>КЛ 0.4 кВ ТП- 8-2 П.3Р.2 Пр.Героев 8</t>
  </si>
  <si>
    <t>КЛ 0.4 кВ ТП- 8-2 П.3Р.2 Пр.Героев 8- 14</t>
  </si>
  <si>
    <t>КЛ 0.4 кВ ТП- 8-2 П.3Р.3 Пр.Героев 6</t>
  </si>
  <si>
    <t>КЛ 0.4 кВ ТП- 8-2 П.3Р.4 Пр.Героев 8</t>
  </si>
  <si>
    <t>КЛ 0.4 кВ ТП- 8-2 П.4А.1 ШНО</t>
  </si>
  <si>
    <t>КЛ 0.4 кВ ТП- 8-2 П.4А.2 КД 8-1 Пр.Героев 14</t>
  </si>
  <si>
    <t>АСБ 3x185 + 1x185 </t>
  </si>
  <si>
    <t>Пр.Героев 14 - Пр.Героев 22</t>
  </si>
  <si>
    <t>ТП 8-3</t>
  </si>
  <si>
    <t>КЛ 0.4 кВ ТП- 8-3 П.1Р.1КД Пр.Героев 34</t>
  </si>
  <si>
    <t>Ф 3-14 - ТП 8-3</t>
  </si>
  <si>
    <t>КЛ 0.4 кВ ТП- 8-3 П.1Р.2 Кр.Фортов 14 (ГКЦ)</t>
  </si>
  <si>
    <t>Ф 3-11 - ТП 8-3</t>
  </si>
  <si>
    <t>КЛ 0.4 кВ ТП- 8-3 П.1Р.3 павильон "Овощи"</t>
  </si>
  <si>
    <t>КЛ 0.4 кВ ТП- 8-3 П.1Р.4 Красных Фортов 6</t>
  </si>
  <si>
    <t>КЛ 0.4 кВ ТП- 8-3 П.1Р.4 Красных Фортов 6 - 4</t>
  </si>
  <si>
    <t>КЛ 0.4 кВ ТП- 8-3 П.1Р.4 Красных Фортов 6 - ГРП 3</t>
  </si>
  <si>
    <t>СБ 3х4+1</t>
  </si>
  <si>
    <t>КЛ 0.4 кВ ТП- 8-3 П.2Р.1 м-н"Квартал"Кр.Фортов14(ГКЦ)</t>
  </si>
  <si>
    <t>КЛ 0.4 кВ ТП- 8-3 П.2Р.2 КД пр.Героев 32</t>
  </si>
  <si>
    <t>КЛ 0.4 кВ ТП- 8-3 П.2Р.2 КД пр.Героев 32 - 30</t>
  </si>
  <si>
    <t>КЛ 0.4 кВ ТП- 8-3 П.2Р.2 КД пр.Героев 30 - 28</t>
  </si>
  <si>
    <t>КЛ 0.4 кВ ТП- 8-3 П.2Р.2 КД пр.Героев 28 - 26</t>
  </si>
  <si>
    <t>КЛ 0.4 кВ ТП- 8-3 П.2Р.2 КД пр.Героев 26 -24</t>
  </si>
  <si>
    <t>КЛ 0.4 кВ ТП- 8-3 П.2Р.2 КД пр.Героев 24 - 22</t>
  </si>
  <si>
    <t>КЛ 0.4 кВ ТП- 8-3 П.2Р.3 Кр.Фортов 14</t>
  </si>
  <si>
    <t>КЛ 0.4 кВ ТП- 8-3 П.2Р.4 Пр.Героев 14</t>
  </si>
  <si>
    <t>КЛ 0.4 кВ ТП- 8-3 П.4Р.1 м-н."Квартал,ул.Кр.Фортов 14</t>
  </si>
  <si>
    <t xml:space="preserve">КЛ 0.4 кВ ТП- 8-3 П.4Р.2 пр.Героев 18 </t>
  </si>
  <si>
    <t>КЛ 0.4 кВ ТП- 8-3 П.4Р.2 пр.Героев 18- д.с.,пр.Героев 20</t>
  </si>
  <si>
    <t>КЛ 0.4 кВ ТП- 8-3 П.4Р.2  д.с.- пр.Героев 16 КД 8-1</t>
  </si>
  <si>
    <t>АВВГ 3x25 + 1x10 </t>
  </si>
  <si>
    <t>КЛ 0.4 кВ ТП- 8-3 П.4Р.3 Склад ЖКХ,пр.Героев 18</t>
  </si>
  <si>
    <t>АСБ 3x35 + 1x10</t>
  </si>
  <si>
    <t>КЛ 0.4 кВ ТП- 8-3 П.4Р.4 пр.Героев 12</t>
  </si>
  <si>
    <t>КЛ 0.4 кВ ТП- 8-3 П.2Р.2 КД пр.Героев 22-д/с №7</t>
  </si>
  <si>
    <t>КЛ 0.4 кВ ТП- 8-3 П.4Р.4 пр.Героев 12 - Кр.Форты,8</t>
  </si>
  <si>
    <t>КЛ 0.4 кВ ТП- 8-3 П.4Р.4 Кр.Форты,8 - КД 8-3</t>
  </si>
  <si>
    <t>ТП 8-4</t>
  </si>
  <si>
    <t>КЛ 0.4 кВ ТП- 8-4 П.1Р.1 Кр.Фортов 10</t>
  </si>
  <si>
    <t xml:space="preserve">ТП 8-4 - ТП 8-3 </t>
  </si>
  <si>
    <t>КЛ 0.4 кВ ТП- 8-4 П.1Р.1 Красных Фортов 10 - 4</t>
  </si>
  <si>
    <t>ААШв 3x95 + 1x35 </t>
  </si>
  <si>
    <t>КЛ 0.4 кВ ТП- 8-4 П.1Р.2 м-н "Форт",Кр.Фортов 10а</t>
  </si>
  <si>
    <t>АВБшв 4х70</t>
  </si>
  <si>
    <t>КЛ 0.4 кВ ТП- 8-4 П.1Р.3 офис,Кр.Фортов 22</t>
  </si>
  <si>
    <t>КЛ 0.4 кВ ТП- 8-4 П.1Р.4 Кр.Фортов 16</t>
  </si>
  <si>
    <t>ААБ 3x120 + 1x50 </t>
  </si>
  <si>
    <t>КЛ 0.4 кВ ТП- 8-4 П.1Р.2Кр.Форты 16-Кр.Фортов 10а</t>
  </si>
  <si>
    <t>КЛ 0.4 кВ ТП- 8-4 П.1Р.4 Кр.Фортов 16 - 18</t>
  </si>
  <si>
    <t>КЛ 0.4 кВ ТП- 8-4 П.3Р.1 Кр.Фортов 10</t>
  </si>
  <si>
    <t>КЛ 0.4 кВ ТП- 8-4 П.3Р.2 КД 8-4 школа №4</t>
  </si>
  <si>
    <t>ААБ 3x120 + 1x70 </t>
  </si>
  <si>
    <t>КЛ 0.4 кВ ТП- 8-4 П.3Р.3КД пр.Героев 34</t>
  </si>
  <si>
    <t>КЛ 0.4 кВ ТП- 8-4 П.3Р.4 м-н"Форт",ввод-1,Кр.Фортов 10а</t>
  </si>
  <si>
    <t>АСБ 3x70 + 1x70 </t>
  </si>
  <si>
    <t>ТП 8-5</t>
  </si>
  <si>
    <t>КЛ 0.4 кВ ТП- 8-5 П.1Р.2 Пр.Героев 40</t>
  </si>
  <si>
    <t>ТП 8-2 - ТП 8-5</t>
  </si>
  <si>
    <t>КЛ 0.4 кВ ТП- 8-5 П.1Р.2 Пр.Героев 40 - 28</t>
  </si>
  <si>
    <t>ТП 8-5- ТП 4-2</t>
  </si>
  <si>
    <t>КЛ 0.4 кВ ТП- 8-5 П.1Р.2 Пр.Героев 40 - 42</t>
  </si>
  <si>
    <t>КЛ 0.4 кВ ТП- 8-5 П.1Р.3 Школа № 4, Пр.Героев 36</t>
  </si>
  <si>
    <t>АВБШв 3x70 + 1x35 </t>
  </si>
  <si>
    <t>КЛ 0.4 кВ ТП- 8-5 П.1Р.4 Пр.Героев 44</t>
  </si>
  <si>
    <t>АБШв 3x70 + 1x35 </t>
  </si>
  <si>
    <t>КЛ 0.4 кВ ТП- 8-5 П.3Р.1 Автостоянка.Светофорный пост</t>
  </si>
  <si>
    <t>КЛ 0.4 кВ ТП- 8-5 П.3Р.2 Пр.Героев 38</t>
  </si>
  <si>
    <t>КЛ 0.4 кВ ТП- 8-5 П.3Р.2 Пр.Героев 38 - КД 8-4 шк. №4</t>
  </si>
  <si>
    <t>КЛ 0.4 кВ ТП- 8-5 П.3Р.3 Пр.Героев 46</t>
  </si>
  <si>
    <t>КЛ 0.4 кВ ТП- 8-5 П.3Р.4 Пр.Героев 46</t>
  </si>
  <si>
    <t>КЛ 0.4 кВ ТП- 8-5 П.3Р.4 Пр.Героев 46 - 48</t>
  </si>
  <si>
    <t>2АВВБ 3x95 + 1x35 </t>
  </si>
  <si>
    <t>КЛ 0.4 кВ ТП- 8-5 П.3Р.4 Пр.Героев 48 - 50</t>
  </si>
  <si>
    <t>ТП 8-6</t>
  </si>
  <si>
    <t>КЛ 0.4 кВ ТП- 8-6 П.1Р.2 Пр.Героев 50</t>
  </si>
  <si>
    <t>АПВБ 3x150 + 1x50 </t>
  </si>
  <si>
    <t>Ф 3-9 - ТП 8-6</t>
  </si>
  <si>
    <t>КЛ 0.4 кВ ТП- 8-6 П.1Р.4 Пр.Героев 50</t>
  </si>
  <si>
    <t>КЛ 0.4 кВ ТП- 8-6 П.3Р.2 Офис Кр.Фортов 22</t>
  </si>
  <si>
    <t>КЛ 0.4 кВ ТП- 8-6 П.3Р.2 Офис Кр.Фортов 22- КД шк. №4</t>
  </si>
  <si>
    <t>КЛ 0.4 кВ ТП- 8-6 П.3Р.4 Пр.Героев 52</t>
  </si>
  <si>
    <t>АВВБ 3x150 + 1x50 </t>
  </si>
  <si>
    <t>КЛ 0.4 кВ ТП- 8-6 П.3Р.4 Пр.Героев 52 -Кр.Фортов,20</t>
  </si>
  <si>
    <t>2АВВБ 3x95 + 1x35</t>
  </si>
  <si>
    <t>ТП 9-1</t>
  </si>
  <si>
    <t xml:space="preserve">КЛ 0.4 кВ ТП- 9-1 П.1Р.1 КД 9-4 Солнечная 24 </t>
  </si>
  <si>
    <t>Ф 3-8 - ТП 9-1</t>
  </si>
  <si>
    <t>КЛ 0.4 кВ ТП- 9-1 П.1Р.1 КД 9-4 Солнечная 24 - 22</t>
  </si>
  <si>
    <t>КЛ 0.4 кВ ТП- 9-1 П.1Р.1 КД 9-4 Солнечная 22-Кр.Фортов,1</t>
  </si>
  <si>
    <t xml:space="preserve">КЛ 0.4 кВ ТП- 9-1 П.1Р.3 Кр.форт.5 </t>
  </si>
  <si>
    <t>КЛ 0.4 кВ ТП- 9-1 П.1Р.3 Кр.Форты 5 - 9 ***</t>
  </si>
  <si>
    <t xml:space="preserve">КЛ 0.4 кВ ТП- 9-1 П. Р - Кр.Форты7 </t>
  </si>
  <si>
    <t>АСБ2л 4х185 </t>
  </si>
  <si>
    <t>КЛ 0.4 кВ ТП- 9-1 П.Р  Кр.Форты 9 - 7 ***</t>
  </si>
  <si>
    <t xml:space="preserve">КЛ 0.4 кВ ТП- 9-1 П.3Р.2 ул.Солнеч.26 </t>
  </si>
  <si>
    <t>КЛ 0.4 кВ ТП- 9-1 П.3Р.2 Солнечная 26 - Кр.Форты 7 ***</t>
  </si>
  <si>
    <t>АСБ 3x120 + 1x95 </t>
  </si>
  <si>
    <t>КЛ 0.4 кВ ТП- 9-1 П.3Р.2 Кр.Форты 7,Малая Земля 3 ***</t>
  </si>
  <si>
    <t>КЛ 0.4 кВ ТП- 9-1 П.3Р.3 ТЦ "Питер"</t>
  </si>
  <si>
    <t>АВБбШв 3x120 + 1x120</t>
  </si>
  <si>
    <t>КЛ 0.4 кВ ТП- 9-1 П.4Р.2 Кафе"Кристалл",Солнечная 24а</t>
  </si>
  <si>
    <t>КЛ 0.4 кВ ТП- 9-1 П.4Р.3 наружное освещение</t>
  </si>
  <si>
    <t>КЛ 0.4 кВ ТП- 9-1 П.4Р.1 кафе "Кристалл",Солнечная 24а</t>
  </si>
  <si>
    <t>КЛ 0.4 кВ ТП- 9-1 П.3Р.2 Кр.Форты 5</t>
  </si>
  <si>
    <t>КЛ 0.4 кВ ТП- 9-1 П.3Р.2 Кр.Форты 5-7</t>
  </si>
  <si>
    <t xml:space="preserve">КЛ 0.4 кВ ТП- 9-1 П.3Р.2 Кр.Форты 7 </t>
  </si>
  <si>
    <t>КЛ 0.4 кВ ТП- 9-1 П.4Р.4 Торг.пав.Кр.Фортов 3а</t>
  </si>
  <si>
    <t>ТП 9-2</t>
  </si>
  <si>
    <t>КЛ 0.4 кВ ТП- 9-2 П.1Р.1 Кр.Фортов,11 вв.1</t>
  </si>
  <si>
    <t>Ф 3-6 - ТП 9-2</t>
  </si>
  <si>
    <t>КЛ 0.4 кВ ТП- 9-2 П.1Р.2 Кр.Фортов 15 вв.1</t>
  </si>
  <si>
    <t>КЛ 0.4 кВ ТП- 9-2 П.1Р.3 Кр.Форты 13 вв.1</t>
  </si>
  <si>
    <t>КЛ 0.4 кВ ТП- 9-2 П.2Р.1 Кр.Форты 13 вв.2</t>
  </si>
  <si>
    <t>КЛ 0.4 кВ ТП- 9-2 П.2Р.2 Школа №3 ВРУ-2</t>
  </si>
  <si>
    <t xml:space="preserve">АСБ2л 4x95 </t>
  </si>
  <si>
    <t>КЛ 0.4 кВ ТП- 9-2 П.2Р.3 Кр.Фортов,11 вв.2</t>
  </si>
  <si>
    <t xml:space="preserve">КЛ 0.4 кВ ТП- 9-2 П.2Р.4 д.с.№9 </t>
  </si>
  <si>
    <t>КЛ 0.4 кВ ТП- 9-2 П.2Р.4 Малая Земля 4- 8 ***</t>
  </si>
  <si>
    <t>КЛ 0.4 кВ ТП- 9-2 П.2Р.4 Малая Земля 4, 6 ***</t>
  </si>
  <si>
    <t>КЛ 0.4 кВ ТП- 9-2 П.6Р.1 Кр.Фортов 15 вв.2</t>
  </si>
  <si>
    <t xml:space="preserve">КЛ 0.4 кВ ТП- 9-2 П.6Р.2 Кр.Форты 1 </t>
  </si>
  <si>
    <t>КЛ 0.4 кВ ТП- 9-2 П.6Р.3 Малая Земля 3</t>
  </si>
  <si>
    <t>АСБ2л 4x95</t>
  </si>
  <si>
    <t>КЛ 0.4 кВ ТП- 9-2 П.3Р.4 Красные Форты 17</t>
  </si>
  <si>
    <t>ТП 9-3</t>
  </si>
  <si>
    <t>КЛ 0.4 кВ ТП-9-3 П.1Р.1 Павильон остановки</t>
  </si>
  <si>
    <t>АПВБ 3x16 + 1x16 </t>
  </si>
  <si>
    <t xml:space="preserve">ТП 10-4 - ТП 9-3 </t>
  </si>
  <si>
    <t>КЛ 0.4 кВ ТП-9-3 П.1Р.2 пр.Героев 54</t>
  </si>
  <si>
    <t>АВВБ 3x50 + 1x35 </t>
  </si>
  <si>
    <t>ТП 9-5 - ТП 9-3</t>
  </si>
  <si>
    <t>КЛ 0.4 кВ ТП-9-3 П.1Р.4 Кр.Фортов 17</t>
  </si>
  <si>
    <t>2АСБ 3x95 + 1x35</t>
  </si>
  <si>
    <t>КЛ 0.4 кВ ТП-9-3 П.3Р.1 пр.Героев 54</t>
  </si>
  <si>
    <t xml:space="preserve">КЛ 0.4 кВ ТП-9-3 П.3Р.2 пр.Героев 56 </t>
  </si>
  <si>
    <t>КЛ 0.4 кВ ТП-9-3 П.3Р.2 Пр.Героев 56-58 ***</t>
  </si>
  <si>
    <t>КЛ 0.4 кВ ТП-9-3 П.3Р.2 Пр.Героев 58-60 ***</t>
  </si>
  <si>
    <t>КЛ 0.4 кВ ТП-9-3 П.3Р.4 Малая земля 6</t>
  </si>
  <si>
    <t>КЛ 0.4 кВ ТП-9-3 П.1Р.3 Светофор</t>
  </si>
  <si>
    <t>КЛ 0.4 кВ ТП-9-3 П.3Р.3 Кафе НИТИ,Кр.Фортов 11/2</t>
  </si>
  <si>
    <t>КЛ 0.4 кВ ТП-9-3 П.3Р.2 Пр.Героев 56, Малая Земля 6 ***</t>
  </si>
  <si>
    <t>ТП 9-4</t>
  </si>
  <si>
    <t>КЛ 0.4 кВ ТП- 9-4 П.1Р.1 ГРП ф.В</t>
  </si>
  <si>
    <t>АПВБ 3x16 + 1x10 </t>
  </si>
  <si>
    <t>ТП 9-1 - ТП 9-4</t>
  </si>
  <si>
    <t>КЛ 0.4 кВ ТП- 9-4 П.1Р.1наружное освещение ф.А,Б</t>
  </si>
  <si>
    <t>ТП 9-3 - ТП 9-4</t>
  </si>
  <si>
    <t xml:space="preserve">КЛ 0.4 кВ ТП- 9-4 П.1Р.2 Малая Земля 12 </t>
  </si>
  <si>
    <t xml:space="preserve">КЛ 0.4 кВ ТП- 9-4 П.1Р.2 Малая Земля 12 - КД 9-3 М.З.14 </t>
  </si>
  <si>
    <t>КЛ 0.4 кВ ТП- 9-4 П.1Р.2 Малая Земля 14 - 16</t>
  </si>
  <si>
    <t>КЛ 0.4 кВ ТП- 9-4 П.3Р.4 пр.Героев 62</t>
  </si>
  <si>
    <t>КЛ 0.4 кВ ТП- 9-4 П.1Р.3 Пр.Героев 62,60</t>
  </si>
  <si>
    <t>КЛ 0.4 кВ ТП- 9-4 П.1Р.4 ул.Малая Земля 16</t>
  </si>
  <si>
    <t xml:space="preserve">КЛ 0.4 кВ ТП- 9-4 П.3Р.1 Молодёжная 15 </t>
  </si>
  <si>
    <t>КЛ 0.4 кВ ТП- 9-4 П.3Р.1 Молодёжная 15 -11</t>
  </si>
  <si>
    <t xml:space="preserve">КЛ 0.4 кВ ТП- 9-4 П.3Р.2 Малая Земля 10 </t>
  </si>
  <si>
    <t xml:space="preserve">Ф168-10 РП-3 </t>
  </si>
  <si>
    <t>ТП 9-5</t>
  </si>
  <si>
    <t>КЛ 0.4 кВ ТП-9-5 П.1Р.2 школа № 3</t>
  </si>
  <si>
    <t>ТП 9-7 - ТП 9-5</t>
  </si>
  <si>
    <t>(1 секция)</t>
  </si>
  <si>
    <t>КЛ 0.4 кВ ТП-9-5 П.1Р.3 д.с №11,Молодёжная 11</t>
  </si>
  <si>
    <t>КЛ 0.4 кВ ТП-9-5 П.1Р.4 КД 9-6,Малая Земля 16</t>
  </si>
  <si>
    <t xml:space="preserve">АСБ 4x120 </t>
  </si>
  <si>
    <t>КЛ 0.4 кВ ТП-9-5 П.3Р.1 Стройплощад. "Панацея"</t>
  </si>
  <si>
    <t>АПБбШв 3x70 + 1x70 </t>
  </si>
  <si>
    <t>КЛ 0.4 кВ ТП-9-5 П.3Р.2 КД 9-3,Малая Земля 14</t>
  </si>
  <si>
    <t>КЛ 0.4 кВ ТП-9-5 П.3Р.3 КД 9-2,Молодёжная 7</t>
  </si>
  <si>
    <t>КЛ 0.4 кВ ТП-9-5 П.3Р.3 КД 9-2,Молодёжная 7 - 9</t>
  </si>
  <si>
    <t>ТП 9-6</t>
  </si>
  <si>
    <t>КЛ 0.4 кВ ТП- 9-6 П.1Р.1 наружн.освещение</t>
  </si>
  <si>
    <t xml:space="preserve">ТП 10-1 - ТП 9-6    </t>
  </si>
  <si>
    <t>КЛ 0.4 кВ ТП- 9-6 П.1Р.2 д.с.№14,ул.Молодёжная 5</t>
  </si>
  <si>
    <t xml:space="preserve">ТП 15-1 - ТП 9-6    </t>
  </si>
  <si>
    <t>КЛ 0.4 кВ ТП- 9-6 П.1Р.3 НО ШДУ-5</t>
  </si>
  <si>
    <t>АПВБбШв 3x95 + 1x95</t>
  </si>
  <si>
    <t>КЛ 0.4 кВ ТП- 9-6 П.3Р.2 КД 9-1 Молодёжная 1</t>
  </si>
  <si>
    <t>КЛ 0.4 кВ ТП- 9-6 П.3Р.2 КД 9-1 Молодёжная 1 - Солнеч.34</t>
  </si>
  <si>
    <t>КЛ 0.4 кВ ТП- 9-6 П.3Р.3 НО ШДУ-5</t>
  </si>
  <si>
    <t>АПБбШв 3x95 + 1x95 </t>
  </si>
  <si>
    <t>КЛ 0.4 кВ ТП- 9-6 П.3Р.4 КД 9-1, Молодёжная 1</t>
  </si>
  <si>
    <t>КЛ 0.4 кВ ТП- 9-6 П.4Р.4 Т/ц "Питер"</t>
  </si>
  <si>
    <t>АВБбШв 3x150 + 1x150 </t>
  </si>
  <si>
    <t>КЛ 0.4 кВ ТП- 9-6 П.1Р.2 д.с.№14,ул.Молод.5- Солн.32</t>
  </si>
  <si>
    <t>КЛ 0.4 кВ ТП- 9-6 П.3Р.2 КД 9-1 Молодёжная 1 - 3</t>
  </si>
  <si>
    <t>КЛ 0.4 кВ ТП- 9-6 П.3Р.2 КД 9-1 Молодёжная 3- 9</t>
  </si>
  <si>
    <t>АВВБ 3x150 + 1x70 </t>
  </si>
  <si>
    <t>КЛ 0.4 кВ ТП- 9-6 П.3Р.2 КД 9-1 Молодёжная 3-д/с № 11</t>
  </si>
  <si>
    <t>КЛ 0.4 кВ ТП- 9-6 до КД Нева Телеком</t>
  </si>
  <si>
    <t>ТП 9-7</t>
  </si>
  <si>
    <t>КЛ 0.4 кВ ТП- 9-7 П.1Р.1 Цветочный киоск</t>
  </si>
  <si>
    <t>Ф 3-13 - ТП 9-7</t>
  </si>
  <si>
    <t>КЛ 0.4 кВ ТП- 9-7 П.1Р.2 КД 9-5,Солнечная 26</t>
  </si>
  <si>
    <t>КЛ 0.4 кВ ТП- 9-7 П.1Р.3 т/ц."Ленинград",ул.Солнечная 28</t>
  </si>
  <si>
    <t xml:space="preserve">КЛ 0.4 кВ ТП- 9-7 П.1Р.4 Солнечная 30/2 </t>
  </si>
  <si>
    <t xml:space="preserve">КЛ 0.4 кВ ТП- 9-7 П.3Р.2 Солнечная 30/2-32 </t>
  </si>
  <si>
    <t>КЛ 0.4 кВ ТП- 9-7 П.1Р.4 Солнечная 32,СБТ Солнеч.28а ***</t>
  </si>
  <si>
    <t>КЛ 0.4 кВ ТП- 9-7 П.3Р.1 т/ц"Ленинград",ул.Солнечная 28</t>
  </si>
  <si>
    <t xml:space="preserve">КЛ 0.4 кВ ТП- 9-7 П.3Р.2 Солнечная 30 </t>
  </si>
  <si>
    <t xml:space="preserve">КЛ 0.4 кВ ТП- 9-7 П.3Р.2 Солнечная 30-32 </t>
  </si>
  <si>
    <t xml:space="preserve">КЛ 0.4 кВ ТП- 9-7 П.3Р.4 Солнечная 30-34  </t>
  </si>
  <si>
    <t>Ф168-05-РП-7</t>
  </si>
  <si>
    <t xml:space="preserve">ТП 9-8 </t>
  </si>
  <si>
    <t>КЛ 0.4 кВ ТП- 9-8 П.1Р.1 Автостоянка</t>
  </si>
  <si>
    <t>Ф168-05 - РП-7</t>
  </si>
  <si>
    <t>КЛ 0.4 кВ ТП- 9-8 П.1Р.2 Теплопункт</t>
  </si>
  <si>
    <t xml:space="preserve"> СБлу 3x16 + 1x10 </t>
  </si>
  <si>
    <t>ф.7-2 - ТП 9-8</t>
  </si>
  <si>
    <t>КЛ 0.4 кВ ТП- 9-8 П.1Р.3 ЩАВР ввод 1</t>
  </si>
  <si>
    <t>КЛ 0.4 кВ ТП- 9-8 П.1Р.4 м-н "Пятёрочка",ул.Молодёжная 6</t>
  </si>
  <si>
    <t>АСБ2л 3x150 + 1x150 </t>
  </si>
  <si>
    <t>КЛ 0.4 кВ ТП- 9-8 П.3Р.1 станция "Билайн"</t>
  </si>
  <si>
    <t>ВВГ 5x10 + 1x10 </t>
  </si>
  <si>
    <t>КЛ 0.4 кВ ТП- 9-8 П.3Р.2 Бизнесцентр "Балтпорткомплекс"</t>
  </si>
  <si>
    <t>КЛ 0.4 кВ ТП- 9-8 П.3Р.4 Пожарное депо</t>
  </si>
  <si>
    <t>КЛ 0.4 кВ ТП- 9-8 П.5Р.1 Бизнесцентр"Балтпорткомплекс"</t>
  </si>
  <si>
    <t>КЛ 0.4 кВ ТП- 9-8 П.5Р.2 гаражи пожарное депо</t>
  </si>
  <si>
    <t>ВБбШв 3x70 + 1x35 </t>
  </si>
  <si>
    <t>КЛ 0.4 кВ ТП- 9-8 П.5Р.3 ЩАВР ввод 2</t>
  </si>
  <si>
    <t>АСБ 3x16 + 1x10 </t>
  </si>
  <si>
    <t>КЛ 0.4 кВ ТП- 9-8 П.5Р.4 м-н"Пятёрочка",Молодёжная 6</t>
  </si>
  <si>
    <t>КЛ 0.4 кВ ТП- 9-8 П.7Р.1 Станция"Билайн"</t>
  </si>
  <si>
    <t>ВВГ 4x10 + 1x10 </t>
  </si>
  <si>
    <t>Ф168-04 РП-7</t>
  </si>
  <si>
    <t>КЛ 0.4 кВ ТП- 9-8 П.7Р.4 наружное освещение</t>
  </si>
  <si>
    <t>Ф168-04 - РП-7</t>
  </si>
  <si>
    <t>КЛ 0.4 кВ ТП- 9-8 П.8Р.1 Станция "Теле-2"</t>
  </si>
  <si>
    <t>ф.7-6 - ТП 9-8</t>
  </si>
  <si>
    <t>КЛ 0.4 кВ ТП- 9-8 П.9 наружное освещение</t>
  </si>
  <si>
    <t>КЛ 0.4 кВ ТП- 9-8 П.  светофор</t>
  </si>
  <si>
    <t>Ф168-05-ТП 9-11</t>
  </si>
  <si>
    <t>ТП 9-11</t>
  </si>
  <si>
    <t>КЛ 0.4 кВ ТП- 9-11  до ВРУ ж/д</t>
  </si>
  <si>
    <t>АПВБбШп 4х240</t>
  </si>
  <si>
    <t>АСБ2л,3х240</t>
  </si>
  <si>
    <t>ТП 9-12</t>
  </si>
  <si>
    <t>СИП2 3х95+1х95+1х16</t>
  </si>
  <si>
    <t>ТП 9-11-ТП 9-12</t>
  </si>
  <si>
    <t>АСБ2л,3х95</t>
  </si>
  <si>
    <t>СИП4 4х16</t>
  </si>
  <si>
    <t>каб.вставка до врезки в РП-7</t>
  </si>
  <si>
    <t>АСБ2л,3х185</t>
  </si>
  <si>
    <t>Ф168-04 ТП 9-11</t>
  </si>
  <si>
    <t>СИП4 4х25</t>
  </si>
  <si>
    <t>ф.168-27</t>
  </si>
  <si>
    <t>ТП 9-14</t>
  </si>
  <si>
    <t>КЛ 0.4 кВ ТП- 9-14 - Макдоналдс</t>
  </si>
  <si>
    <t>АСБ 4х185</t>
  </si>
  <si>
    <t>ТП 15-2 - ТП 9-14</t>
  </si>
  <si>
    <t>ТП 10-1</t>
  </si>
  <si>
    <t>КЛ 0.4 кВ ТП- 10-1 П.1Р.2 Пр.Героев 55</t>
  </si>
  <si>
    <t>АВВГ 3x150 + 1x50 </t>
  </si>
  <si>
    <t>ТП 10-2 - ТП 10-1</t>
  </si>
  <si>
    <t>КЛ 0.4 кВ ТП- 10-1 П.1Р.4 Пр.Героев 57</t>
  </si>
  <si>
    <t>КЛ 0.4 кВ ТП- 10-1 П.1Р.4 Пр.Героев 57-19</t>
  </si>
  <si>
    <t>КЛ 0.4 кВ ТП- 10-1 П.1Р.2 Пр.Героев 55-57</t>
  </si>
  <si>
    <t>КЛ 0.4 кВ ТП- 10-1 П.1Р.3 школа №6</t>
  </si>
  <si>
    <t>АСБ 4х240</t>
  </si>
  <si>
    <t>КЛ 0.4 кВ ТП- 10-1 П.3Р.2 Молодёжная 17</t>
  </si>
  <si>
    <t>КЛ 0.4 кВ ТП- 10-1 П.3Р.2 Молодёжная 17-21</t>
  </si>
  <si>
    <t>КЛ 0.4 кВ ТП- 10-1 П.3Р.3 Молодёжная 19</t>
  </si>
  <si>
    <t>КЛ 0.4 кВ ТП- 10-1 ж/д 19 ул.Молодежная</t>
  </si>
  <si>
    <t>КЛ 0.4 кВ ТП- 10-1 П.3Р.4 Молодёжная 17</t>
  </si>
  <si>
    <t>ТП 10-2</t>
  </si>
  <si>
    <t xml:space="preserve">КЛ 0.4 кВ ТП-10-2 П.1Р.1 Красные форты 33 </t>
  </si>
  <si>
    <t xml:space="preserve">ТП 9-4 - ТП 10-2 </t>
  </si>
  <si>
    <t xml:space="preserve">КЛ 0.4 кВ ТП-10-2 П.1Р.1 Красные Форты 33-31 </t>
  </si>
  <si>
    <t>КЛ 0.4 кВ ТП-10-2 П.1Р.1 Красные Форты 33-29</t>
  </si>
  <si>
    <t xml:space="preserve">КЛ 0.4 кВ ТП-10-2 П.1Р.2 д.с.Машиностр.10 </t>
  </si>
  <si>
    <t>КЛ 0.4 кВ ТП-10-2 П.1Р.2 Машиностр.10-КД Машиностр.8</t>
  </si>
  <si>
    <t xml:space="preserve">КЛ 0.4 кВ ТП-10-2 П.1Р.3 КД,Мол.21 </t>
  </si>
  <si>
    <t>КЛ 0.4 кВ ТП-10-2 П.1Р.3 КД Молодёжная 21-19а</t>
  </si>
  <si>
    <t>ААШв 3x25 + 1x16 </t>
  </si>
  <si>
    <t xml:space="preserve">КЛ 0.4 кВ ТП-10-2 П.1Р.4 КД Молод.25 </t>
  </si>
  <si>
    <t>КЛ 0.4 кВ ТП-10-2 П.1Р.4 КД Молод.25-Бар"Форт",Мол.21а</t>
  </si>
  <si>
    <t xml:space="preserve">КЛ 0.4 кВ ТП-10-2 П.1Р.4 Молодёжная 25-23 </t>
  </si>
  <si>
    <t xml:space="preserve">КЛ 0.4 кВ ТП-10-2 П.1Р.4 Молодёжная 23-17 </t>
  </si>
  <si>
    <t xml:space="preserve">КЛ 0.4 кВ ТП-10-2 П.1Р.4 Молодёжная 25-27 </t>
  </si>
  <si>
    <t>ААБ 3x35 + 1x16 </t>
  </si>
  <si>
    <t>КЛ 0.4 кВ ТП-10-2 П.3Р.1 Молодёжная 19</t>
  </si>
  <si>
    <t>КЛ 0.4 кВ ТП-10-2 П.3Р.2 - Героев,55</t>
  </si>
  <si>
    <t>КЛ 0.4 кВ ТП-10-2 П.3Р.4 Кр.Форты 33</t>
  </si>
  <si>
    <t>КЛ 0.4 кВ ТП-10-2 П.4Р.4 Школа №6</t>
  </si>
  <si>
    <t>ТП 10-3</t>
  </si>
  <si>
    <t>КЛ 0.4 кВ ТП-10-3 П.1Р.1 м-н "Квартал" пр.Героев,49</t>
  </si>
  <si>
    <t>ТП 10-3 - ТП 10-2</t>
  </si>
  <si>
    <t>КЛ 0.4 кВ ТП-10-3 П.1Р.1 м-н "Квартал" пр.Героев,49-55</t>
  </si>
  <si>
    <t xml:space="preserve">КЛ 0.4 кВ ТП-10-3 П.1Р.2 Кр.Фортов 25 </t>
  </si>
  <si>
    <t>ТП 10-4 - ТП 10-3</t>
  </si>
  <si>
    <t xml:space="preserve">КЛ 0.4 кВ ТП-10-3 ВРУ ж/д  Кр.Фортов 25-29 </t>
  </si>
  <si>
    <t>КЛ 0.4 кВ ТП-10-3  ул.Красные Форты ВРУ ж/д 25-27</t>
  </si>
  <si>
    <t>КЛ 0.4 кВ ТП-10-3  ул.Красные Форты ВРУ ж/д 27-29</t>
  </si>
  <si>
    <t>КЛ 0.4 кВ ТП-10-3 П.1Р.3 Кр.Фортов 25</t>
  </si>
  <si>
    <t>КЛ 0.4 кВ ТП-10-3 П.1 Р.4 -пр. Героев,53</t>
  </si>
  <si>
    <t>КЛ 0.4 кВ ТП-10-3 П.1Р.4 Героев 53-51</t>
  </si>
  <si>
    <t>КЛ 0.4 кВ ТП-10-3 П.3Р.2 пр.Героев 51</t>
  </si>
  <si>
    <t>КЛ 0.4 кВ ТП-10-3 П.3 Р.3 ул. Кр.Форты,29</t>
  </si>
  <si>
    <t>КЛ 0.4 кВ ТП-10-3 П.3Р.4 Красных Фортов 23</t>
  </si>
  <si>
    <t xml:space="preserve">КЛ 0.4 кВ ТП-10-3  ул. Кр.Форты ВРУ ж/д 23- 25 </t>
  </si>
  <si>
    <t>КЛ 0.4 кВ ТП-10-3 П.4 А.6-пр. Героев, 51 м-н "Карат"</t>
  </si>
  <si>
    <t>АВБбШв 4x16 </t>
  </si>
  <si>
    <t>Ф168-25 РП-4</t>
  </si>
  <si>
    <t>ТП 10-4</t>
  </si>
  <si>
    <t>КЛ 0.4 кВ ТП-10-4 П.1Р.2 Кр.Фортов 27</t>
  </si>
  <si>
    <t>Ф 4-9 - ТП 10-4</t>
  </si>
  <si>
    <t>КЛ 0.4 кВ ТП-10-4 П.1Р.3 Красных Фортов 35</t>
  </si>
  <si>
    <t>КЛ 0.4 кВ ТП-10-4 П.1Р.4 Кр.Фортов 31</t>
  </si>
  <si>
    <t>КЛ 0.4 кВ ТП-10-4 П.3Р.2 Пр.Героев 51</t>
  </si>
  <si>
    <t>КЛ 0.4 кВ ТП-10-4 П.3Р.3 Кр.Фортов 35</t>
  </si>
  <si>
    <t>КЛ 0.4 кВ ТП-10-4 П.3Р.3 Кр.Фортов 35-35а</t>
  </si>
  <si>
    <t>КЛ 0.4 кВ ТП-10-4 П.3Р.3 Кр.Фортов 35а-37</t>
  </si>
  <si>
    <t>КЛ 0.4 кВ ТП-10-4 П.3Р.3 Кр.Фортов 37-37а</t>
  </si>
  <si>
    <t>КЛ 0.4 кВ ТП-10-4 П.3Р.4 Кр.Форты 23</t>
  </si>
  <si>
    <t>ТП 10-5</t>
  </si>
  <si>
    <t>КЛ 0.4 кВ ТП- 10-5 П.1Р.1 д.сад № 16 ул.Кр.Форты 43</t>
  </si>
  <si>
    <t>Ф 4-11 - ТП 10-5</t>
  </si>
  <si>
    <t>КЛ 0.4 кВ ТП- 10-5 П.1Р.2 д.сад № 16 ул.Кр.Форты 43</t>
  </si>
  <si>
    <t>ТП 10-6 - ТП 10-5</t>
  </si>
  <si>
    <t>КЛ 0.4 кВ ТП- 10-5 П.3Р.4 ул.Кр.фортов д.39</t>
  </si>
  <si>
    <t>КЛ 0.4 кВ ТП- 10-5 П.1Р.3 ул.Машиностроителей д.2</t>
  </si>
  <si>
    <t>КЛ 0.4 кВ ТП- 10-5 П.1Р.4 ул.Машиностроителей д.4</t>
  </si>
  <si>
    <t>КЛ 0.4 кВ ТП- 10-5 П.3Р.2 ул.Машиностроителей д.8</t>
  </si>
  <si>
    <t>ТП 10-6</t>
  </si>
  <si>
    <t>КЛ 0.4 кВ ТП- 10-6 П.1Р.2 м-н"Юбил.",ул.Кр.Ф.д.49</t>
  </si>
  <si>
    <t>Ф 4-19 - ТП 10-6</t>
  </si>
  <si>
    <t>КЛ 0.4 кВ ТП- 10-6 П.3Р.1 КБО ввод-1</t>
  </si>
  <si>
    <t>ТП 10-6 - ТП 10-8</t>
  </si>
  <si>
    <t>КЛ 0.4 кВ ТП- 10-6 П.3Р.2 кафе,м-н "Мебель"ул.Кр.Ф.д.49а</t>
  </si>
  <si>
    <t>2АСБ 3x95 + 1x35 </t>
  </si>
  <si>
    <t>КЛ 0.4 кВ ТП- 10-6 П.3Р.4 - Машиностр.2</t>
  </si>
  <si>
    <t>КЛ 0.4 кВ ТП- 10-6 П.6Р.2 м-н,"Юбил.",ул.Кр.Форт д.49</t>
  </si>
  <si>
    <t>КЛ 0.4 кВ ТП- 10-6 П.6Р.3 КБО ввод-2</t>
  </si>
  <si>
    <t>КЛ 0.4 кВ ТП- 10-6 П.6Р.4 ул. Красных Фортов д.47</t>
  </si>
  <si>
    <t>КЛ 0.4 кВ ТП- 10-6 П.7Р.2 кафе,м-н"Мебель" ул.Кр.Ф. д.49А</t>
  </si>
  <si>
    <t>КЛ 0.4 кВ ТП- 10-6 П.7Р.3 - Машиностр.2</t>
  </si>
  <si>
    <t>КЛ 0.4 кВ ТП- 10-6 П.7Р.4 ул.Кр.Фортов д.41</t>
  </si>
  <si>
    <t>СБ 3x150 + 1x50</t>
  </si>
  <si>
    <t>КЛ 0.4 кВ ТП- 10-6  ул.Кр.Фортов д.41-37</t>
  </si>
  <si>
    <t>КЛ 0.4 кВ ТП- 10-6 ВРУд. ул. Красных Фортов д.45-43</t>
  </si>
  <si>
    <t>КЛ 0.4 кВ ТП- 10-6 ВРУд. ул. Красных Фортов д.45-47</t>
  </si>
  <si>
    <t>ТП 10-7</t>
  </si>
  <si>
    <t xml:space="preserve">КЛ 0.4 кВ ТП- 10-7 П.3Р.2 ул.Машиностроителей 4 </t>
  </si>
  <si>
    <t>ААШв 3x95 + 1x35</t>
  </si>
  <si>
    <t>Ф 4-18 - ТП 10-7</t>
  </si>
  <si>
    <t xml:space="preserve">КЛ 0.4 кВ ТП- 10-7ВРУ Машиностроителей 4 - 2  </t>
  </si>
  <si>
    <t xml:space="preserve">КЛ 0.4 кВ ТП- 10-7 П.3Р.3 ул.Машиностроителей 4 </t>
  </si>
  <si>
    <t xml:space="preserve">КЛ 0.4 кВ ТП- 10-7 П.3Р.4 ул.Машиностроителей 4 </t>
  </si>
  <si>
    <t xml:space="preserve">КЛ 0.4 кВ ТП- 10-7 П.3Р.4 Машиностр.4-,Молодёжнн.39 </t>
  </si>
  <si>
    <t>КЛ 0.4 кВ ТП- 10-7 П.4Р.2 Машиностроителей д.6</t>
  </si>
  <si>
    <t>КЛ 0.4 кВ ТП- 10-7 П.4Р.4 Машиностроителей д.6</t>
  </si>
  <si>
    <t xml:space="preserve">КЛ 0.4 кВ ТП- 10-7 П.4Р.4 Машиностроителей 6-8  </t>
  </si>
  <si>
    <t>2АСБ 3x120 + 1x50</t>
  </si>
  <si>
    <t>ТП 10-8</t>
  </si>
  <si>
    <t>КЛ 0.4 кВ ТП- 10-8 П.1Р.1Торг.павильон</t>
  </si>
  <si>
    <t>ТП 10-7 - ТП 10-8</t>
  </si>
  <si>
    <t>КЛ 0.4 кВ ТП- 10-8 П.1Р.4 КД ул.Молод.37,КД д.с. Мол.35</t>
  </si>
  <si>
    <t>ТП 10-12 - ТП 10-8</t>
  </si>
  <si>
    <t>КЛ 0.4 кВ ТП- 10-8 П.3Р.2 Молодёжная 41</t>
  </si>
  <si>
    <t>КЛ 0.4 кВ ТП- 10-8 П.3Р.2 Молодёжная 41-39</t>
  </si>
  <si>
    <t>КЛ 0.4 кВ ТП- 10-8 П.3Р.4 Молодёжная 33</t>
  </si>
  <si>
    <t>СБ 3x95 + 1x35 </t>
  </si>
  <si>
    <t>КЛ 0.4 кВ ТП- 10-8 П.3Р.1 нар.освещ.</t>
  </si>
  <si>
    <t>ТП 10-9</t>
  </si>
  <si>
    <t>КЛ 0.4 кВ ТП- 10-9 П.1Р.2 школа № 6 ул.Молодёжная 31</t>
  </si>
  <si>
    <t>2ААШВ 3x95 + 1x35 </t>
  </si>
  <si>
    <t>ТП 10-5 - ТП 10-9</t>
  </si>
  <si>
    <t>КЛ 0.4 кВ ТП- 10-9 П.1Р.4 Павильон "Овощи"</t>
  </si>
  <si>
    <t>ТП 10-7 - ТП 10-9</t>
  </si>
  <si>
    <t>КЛ 0.4 кВ ТП- 10-9 П.3Р.2 Молодёжная 33</t>
  </si>
  <si>
    <t xml:space="preserve">ТП 10-9 - ТП 10-13 </t>
  </si>
  <si>
    <t>КЛ 0.4 кВ ТП- 10-9 П.3Р.3 Машиностроителей 8</t>
  </si>
  <si>
    <t>КЛ 0.4 кВ ТП- 10-9 П.3Р.4 КД д.с. Молодёжная 35</t>
  </si>
  <si>
    <t>КЛ 0.4 кВ ТП- 10-9 П.6Р.2 КД д.с. ул.Молодёжная 35</t>
  </si>
  <si>
    <t>КЛ 0.4 кВ ТП- 10-9 П.6Р.4 Школа №6,Молодёжная 31</t>
  </si>
  <si>
    <t>Ф168-05 РП-7</t>
  </si>
  <si>
    <t>ТП 10-10</t>
  </si>
  <si>
    <t xml:space="preserve">КЛ 0.4 кВ ТП-10-10 П.1Р.1 Пр.Героев 61а </t>
  </si>
  <si>
    <t>СБ 3x25 + 1x10 </t>
  </si>
  <si>
    <t>ТП 9-8 - ТП 10-10 с.1</t>
  </si>
  <si>
    <t>КЛ 0.4 кВ ТП-10-10 П.1Р.1 Пр.Героев 61а-63а</t>
  </si>
  <si>
    <t>ТП 9-8 - ТП 10-10 с.2</t>
  </si>
  <si>
    <t xml:space="preserve">КЛ 0.4 кВ ТП-10-10 П.1Р.2 Молодёжная 8,10 </t>
  </si>
  <si>
    <t>КЛ 0.4 кВ ТП-10-10 П.1Р.3 Пр.Героев 65</t>
  </si>
  <si>
    <t>АПБбШв 3x95 + 1x35 </t>
  </si>
  <si>
    <t>КЛ 0.4 кВ ТП-10-10 П.1Р.4 Пр Героев 61</t>
  </si>
  <si>
    <t>КЛ 0.4 кВ ТП-10-10 П.3Р.1 Пр.Героев 59а</t>
  </si>
  <si>
    <t>КЛ 0.4 кВ ТП-10-10 П.3Р.2ПР.Героев 63</t>
  </si>
  <si>
    <t>КЛ 0.4 кВ ТП-10-10 П.3Р.3 Пр.Героев 59</t>
  </si>
  <si>
    <t>КЛ 0.4 кВ ТП-10-10 П.3Р.4 м-н"квартал"Молодёжная 36</t>
  </si>
  <si>
    <t>АВБг 3x95 + 1x35</t>
  </si>
  <si>
    <t>КЛ 0.4 кВ ТП-10-10 П.6Р.1 Пр.Героев 59</t>
  </si>
  <si>
    <t xml:space="preserve">КЛ 0.4 кВ ТП-10-10 П.6Р.2 Молодёжная 8 </t>
  </si>
  <si>
    <t>КЛ 0.4 кВ ТП-10-10 П.6Р.3 Пр.Героев 65</t>
  </si>
  <si>
    <t>КЛ 0.4 кВ ТП-10-10 П.7Р.2 Пр.Героев 63</t>
  </si>
  <si>
    <t>КЛ 0.4 кВ ТП-10-10 П.7Р.3 Пр.Героев 59а</t>
  </si>
  <si>
    <t>КЛ 0.4 кВ ТП-10-10 П.7Р.4 Пр.Героев 61</t>
  </si>
  <si>
    <t xml:space="preserve">КЛ 0.4 кВ ТП-10-10 П.9Р.1 Пр.Героев 61а </t>
  </si>
  <si>
    <t>СБ 3x25 + 1x35 </t>
  </si>
  <si>
    <t>КЛ 0.4 кВ ТП-10-10 П.9Р.3 Молодёжная д.36/1</t>
  </si>
  <si>
    <t>2СБ 3x25 + 1x10 </t>
  </si>
  <si>
    <t>ТП 10-11</t>
  </si>
  <si>
    <t>КЛ 0.4 кВ ТП- 10-11 П.1Р.1д.с.ул.Молодёжная д.40</t>
  </si>
  <si>
    <t>ТП 10-10 - ТП 10-11</t>
  </si>
  <si>
    <t xml:space="preserve">КЛ 0.4 кВ ТП- 10-11 П.1Р.2 Молодёжная 12 </t>
  </si>
  <si>
    <t>ТП 10-11 - ТП 10-10</t>
  </si>
  <si>
    <t xml:space="preserve">КЛ 0.4 кВ ТП- 10-11 П.1Р.2 Молодёжная 12-18  </t>
  </si>
  <si>
    <t>КЛ 0.4 кВ ТП- 10-11 П.1Р.3 салон красоты,Молодёжная 18а</t>
  </si>
  <si>
    <t xml:space="preserve">КЛ 0.4 кВ ТП- 10-11 П.1Р.4 Молодёжная 16 </t>
  </si>
  <si>
    <t>АПБбШв 3x120 + 1x50 </t>
  </si>
  <si>
    <t xml:space="preserve">КЛ 0.4 кВ ТП- 10-11 П.1Р.4 Молодёжная 16,16а  </t>
  </si>
  <si>
    <t>АВВГ3х95+1х35</t>
  </si>
  <si>
    <t xml:space="preserve">КЛ 0.4 кВ ТП- 10-11 П.3Р.2 Молодёжная 20 </t>
  </si>
  <si>
    <t xml:space="preserve">КЛ 0.4 кВ ТП- 10-11 П.3Р.4 Молодёжная 24 </t>
  </si>
  <si>
    <t>АВВГ4х185 </t>
  </si>
  <si>
    <t xml:space="preserve">КЛ 0.4 кВ ТП- 10-11 П.3Р.5 Молодёжная 42 </t>
  </si>
  <si>
    <t>СБу 3x150 + 1x70 </t>
  </si>
  <si>
    <t xml:space="preserve">КЛ 0.4 кВ ТП- 10-11 П.3Р.5 Молодёжная 42-44 </t>
  </si>
  <si>
    <t>2СБу 3x150 + 1x70 </t>
  </si>
  <si>
    <t>КЛ 0.4 кВ ТП- 10-11 П.6Р.1 салон красоты,Молодёжная 18а</t>
  </si>
  <si>
    <t xml:space="preserve">КЛ 0.4 кВ ТП- 10-11 П.6Р.2 Молодёжная 12 </t>
  </si>
  <si>
    <t>КЛ 0.4 кВ ТП- 10-11 П.6Р.4 Молодёжная 16</t>
  </si>
  <si>
    <t>АПБбШв 3x120 + 1x35 </t>
  </si>
  <si>
    <t>КЛ 0.4 кВ ТП- 10-11 П.7Р.1 наружное освещение</t>
  </si>
  <si>
    <t xml:space="preserve">КЛ 0.4 кВ ТП- 10-11 П.7Р.2 Молодёжная 24 </t>
  </si>
  <si>
    <t>КЛ 0.4 кВ ТП- 10-11 П.7Р.3 д.сад, ул.Молодёжная 40</t>
  </si>
  <si>
    <t xml:space="preserve">КЛ 0.4 кВ ТП- 10-11 П.7Р.4 Молодёжная 20 </t>
  </si>
  <si>
    <t xml:space="preserve">КЛ 0.4 кВ ТП- 10-11 П.7Р.4 Молодёжная 20-22 </t>
  </si>
  <si>
    <t>2ААБ 3x70 + 1x35 </t>
  </si>
  <si>
    <t>ТП 10-12</t>
  </si>
  <si>
    <t>КЛ 0.4 кВ ТП-10-12 А1 школа № 7 начальные классы</t>
  </si>
  <si>
    <t>ТП 10-11 - ТП 10-12</t>
  </si>
  <si>
    <t>КЛ 0.4 кВ ТП-10-12 П.1Р.1 шк.№7,Молодёжная 32</t>
  </si>
  <si>
    <t>АПВГ 3x70 + 1x35 </t>
  </si>
  <si>
    <t>КЛ 0.4 кВ ТП-10-12 П.1Р.2 шк.№7 Молодёжная 32</t>
  </si>
  <si>
    <t>АПВГ 3x95 + 1x35 </t>
  </si>
  <si>
    <t>КЛ 0.4 кВ ТП-10-12 П.1Р.3 Молодёжная 28</t>
  </si>
  <si>
    <t xml:space="preserve">КЛ 0.4 кВ ТП-10-12 П.1Р.4 Молодёжная 48 </t>
  </si>
  <si>
    <t>АВВГ 3x185 + 1x70 </t>
  </si>
  <si>
    <t xml:space="preserve">КЛ 0.4 кВ ТП-10-12 П.1Р.4 Молодёжная 48-46 </t>
  </si>
  <si>
    <t>2АВВГ 3x185 + 1x70 </t>
  </si>
  <si>
    <t>КЛ 0.4 кВ ТП-10-12 П.3Р.1 КНС №23</t>
  </si>
  <si>
    <t xml:space="preserve">КЛ 0.4 кВ ТП-10-12 П.3Р.2 Молодёжная 54 </t>
  </si>
  <si>
    <t xml:space="preserve"> АВВГ 3x150 + 1x70 </t>
  </si>
  <si>
    <t>КЛ 0.4 кВ ТП-10-12 П.3Р.2 Молодёжная 54,56 ***</t>
  </si>
  <si>
    <t>2АВВГ 3x150 + 1x70 </t>
  </si>
  <si>
    <t>КЛ 0.4 кВ ТП-10-12 П.3Р.3 д.сад Молодёжная 50</t>
  </si>
  <si>
    <t>КЛ 0.4 кВ ТП-10-12 П.3Р.4 Молодёжная 28,30 (внутридом.)</t>
  </si>
  <si>
    <t>КЛ 0.4 кВ ТП-10-12 П.6Р.3 КНС №23</t>
  </si>
  <si>
    <t>АПВГ 3x120 + 1x50 </t>
  </si>
  <si>
    <t>КЛ 0.4 кВ ТП-10-12 П.6Р.1 кафе "Галера"</t>
  </si>
  <si>
    <t>КЛ 0.4 кВ ТП-10-12 П.6Р.2 шк.№7 молодёжная 32</t>
  </si>
  <si>
    <t>КЛ 0.4 кВ ТП-10-12 П.7Р.1 кафе"Галера"</t>
  </si>
  <si>
    <t>КЛ 0.4 кВ ТП-10-12 П.7Р.2 д.сад ул.Молодёжная 50</t>
  </si>
  <si>
    <t xml:space="preserve">КЛ 0.4 кВ ТП-10-12 П.7Р.4 Молодёжная 54 </t>
  </si>
  <si>
    <t>КЛ 0.4 кВ ТП-10-12 П.9Р.1 КНС №23</t>
  </si>
  <si>
    <t>КЛ 0.4 кВ ТП-10-12 П.9Р.2 шк.№7 начальные классы</t>
  </si>
  <si>
    <t>КЛ 0.4 кВ ТП-10-12 П.9Р.3 Молодёжная 28</t>
  </si>
  <si>
    <t xml:space="preserve">КЛ 0.4 кВ ТП-10-12 П.9Р.4 Молодёжная 48 </t>
  </si>
  <si>
    <t>КЛ 0.4 кВ ТП-10-12 - до КД</t>
  </si>
  <si>
    <t>ТП 10-13</t>
  </si>
  <si>
    <t xml:space="preserve">КЛ 0.4 кВ ТП-10-13 П.1Р.1 Молодёжная 84 </t>
  </si>
  <si>
    <t>ТП 10-13 - ТП 10-12</t>
  </si>
  <si>
    <t xml:space="preserve">КЛ 0.4 кВ ТП-10-13 П.1Р.1 Молодёжная 84-82  </t>
  </si>
  <si>
    <t>2ВБбШв 3x70 + 1x35 </t>
  </si>
  <si>
    <t>КЛ 0.4 кВ ТП-10-13 П.1Р.1 Молодёжная 82-80</t>
  </si>
  <si>
    <t xml:space="preserve">КЛ 0.4 кВ ТП-10-13 П.1Р.2 Молодёжная 68 </t>
  </si>
  <si>
    <t>КЛ 0.4 кВ ТП-10-13 П.1Р.4 Молодёжная 64</t>
  </si>
  <si>
    <t>АСБу 3x120 + 1x50 </t>
  </si>
  <si>
    <t>КЛ 0.4 кВ ТП-10-13 П.3Р.2 Молодёжная 60</t>
  </si>
  <si>
    <t>2АСБу 3x120 + 1x50 </t>
  </si>
  <si>
    <t>КЛ 0.4 кВ ТП-10-13 П.3Р.4 Молодёжная 62</t>
  </si>
  <si>
    <t>АСБу 3x185 + 1x95 </t>
  </si>
  <si>
    <t xml:space="preserve">КЛ 0.4 кВ ТП-10-13 П.5Р.2 Молодёжная 68 </t>
  </si>
  <si>
    <t>КЛ 0.4 кВ ТП-10-13 П.5Р.2 Молодёжная 68,66а ***</t>
  </si>
  <si>
    <t>КЛ 0.4 кВ ТП-10-13 П.5Р.4 Молодёжная 64</t>
  </si>
  <si>
    <t xml:space="preserve">КЛ 0.4 кВ ТП-10-13 П.7Р.1 Молодёжная 84 </t>
  </si>
  <si>
    <t>КЛ 0.4 кВ ТП-10-13 П.7Р.2 Молодёжная 62</t>
  </si>
  <si>
    <t>КЛ 0.4 кВ ТП-10-13 П.7Р.4 Молодёжная 60</t>
  </si>
  <si>
    <t>КЛ 0.4 кВ ТП-10-13 П.9Р.2 Молодёжная 66</t>
  </si>
  <si>
    <t>АСБу 3x120 + 1x25 </t>
  </si>
  <si>
    <t>КЛ 0.4 кВ ТП-10-13 П.10Р.2 Молодёжная 66</t>
  </si>
  <si>
    <t>КЛ 0.4 кВ ТП-10-13 П.10Р.4 Автостоянка</t>
  </si>
  <si>
    <t>КЛ 0.4 кВ ТП-10-13 - уличное освещение</t>
  </si>
  <si>
    <t>ТП 10-14</t>
  </si>
  <si>
    <t>КЛ 0.4 кВ ТП-10-14 П.1Р.1 Молодёжная 72</t>
  </si>
  <si>
    <t>ТП 10-14 - ТП 10-13</t>
  </si>
  <si>
    <t xml:space="preserve">КЛ 0.4 кВ ТП-10-14 П.3Р.4 Молодёжная 76 </t>
  </si>
  <si>
    <t>ТП 10-14 - ТП 10-16</t>
  </si>
  <si>
    <t xml:space="preserve">КЛ 0.4 кВ ТП-10-14 П.3Р.4 Молодёжная 76-74 </t>
  </si>
  <si>
    <t>2ААБ 3x150 + 1x70 </t>
  </si>
  <si>
    <t xml:space="preserve">КЛ 0.4 кВ ТП-10-14 П.6Р.1 Молодёжная 76 </t>
  </si>
  <si>
    <t>АВБбШв 3x150 + 1x70 </t>
  </si>
  <si>
    <t>КЛ 0.4 кВ ТП-10-14 П.7Р.1 Молодёжная 72</t>
  </si>
  <si>
    <t xml:space="preserve">КЛ 0.4 кВ ТП-10-14 П.7Р.2 Молодёжная 86 </t>
  </si>
  <si>
    <t>ТП 10-15</t>
  </si>
  <si>
    <t>КЛ 0.4 кВ ТП- 10-15 П.3А.1 павильон 3Г</t>
  </si>
  <si>
    <t xml:space="preserve">ТП 9-8 с.1 - ТП 10-15 </t>
  </si>
  <si>
    <t>КЛ 0.4 кВ ТП- 10-15 П.3А.2 м-н "Дуэт",Молодёжная 17/1</t>
  </si>
  <si>
    <t xml:space="preserve">ТП 9-8 с.2 - ТП 10-15  </t>
  </si>
  <si>
    <t>КЛ 0.4 кВ ТП- 10-15 П.4А.4 павильон кафе №8</t>
  </si>
  <si>
    <t>КЛ 0.4 кВ ТП- 10-15 П.1А.1 павильон Б</t>
  </si>
  <si>
    <t>КЛ 0.4 кВ ТП- 10-15 П.1 А.2 павильон 4Б</t>
  </si>
  <si>
    <t>КЛ 0.4 кВ ТП- 10-15 П.2 А.4 павильон 4А</t>
  </si>
  <si>
    <t>КЛ 0.4 кВ ТП- 10-15 П.2А.3 павильон 3Б</t>
  </si>
  <si>
    <t>КЛ 0.4 кВ ТП- 10-15 П.4А.3 киоск</t>
  </si>
  <si>
    <t>КЛ 0.4 кВ ТП- 10-15 П.5А.1 м-н "Дуэт",Молодёжная 17/1</t>
  </si>
  <si>
    <t>КЛ 0.4 кВ ТП- 10-15 П.5А.2 павильон 3Б</t>
  </si>
  <si>
    <t>КЛ 0.4 кВ ТП- 10-15 П.5 А.4 павильон № 4А</t>
  </si>
  <si>
    <t>КЛ 0.4 кВ ТП- 10-15 П.7А.3 павильон 4Б</t>
  </si>
  <si>
    <t>КЛ 0.4 кВ ТП- 10-15 П.7А.4 павильон Б</t>
  </si>
  <si>
    <t>КЛ 0.4 кВ ТП- 10-15 П.7А.5 светофор</t>
  </si>
  <si>
    <t>КЛ 0.4 кВ ТП- 10-15 П.7А.5 светофор1</t>
  </si>
  <si>
    <t>КЛ 0.4 кВ ТП- 10-15 П.5 А.3 ШНО</t>
  </si>
  <si>
    <t>КЛ 0.4 кВ ТП- 10-15 П.7А.1 павильон Кафе</t>
  </si>
  <si>
    <t>КЛ 0.4 кВ ТП- 10-15 П.7А.2 павильон №3Б</t>
  </si>
  <si>
    <t>ф.168 РП-7 ф.05</t>
  </si>
  <si>
    <t>ТП 10-16</t>
  </si>
  <si>
    <t>КЛ 0.4 кВ ТП-10-16 А.7 Молодежная,78</t>
  </si>
  <si>
    <t xml:space="preserve">РП-7 ф.05 -ТП 10-16 </t>
  </si>
  <si>
    <t>ф.168 РП-7 ф.03</t>
  </si>
  <si>
    <t>КЛ 0.4 кВ ТП-10-16 А.4 Молодежная,78</t>
  </si>
  <si>
    <t xml:space="preserve">РП-7 ф.03 -ТП 10-16 </t>
  </si>
  <si>
    <t>ТП 10-17</t>
  </si>
  <si>
    <t xml:space="preserve"> 1х400</t>
  </si>
  <si>
    <t>Л.1 СИП2А 3х95+1х95</t>
  </si>
  <si>
    <t>ТП 10-16 -ТП 10-17</t>
  </si>
  <si>
    <t>Л.2 СИП2А 3х95+1х95</t>
  </si>
  <si>
    <t>Л.3 СИП2А 3х95+1х95</t>
  </si>
  <si>
    <t>ф.168-04</t>
  </si>
  <si>
    <t>оп.1-9</t>
  </si>
  <si>
    <t>Л.1 СИП-2 3х95+1х95</t>
  </si>
  <si>
    <t>оп.1-6</t>
  </si>
  <si>
    <t>Л.1 СИП-2 3х95+1х95+1х16</t>
  </si>
  <si>
    <t>ТП 13-1</t>
  </si>
  <si>
    <t>КЛ 0.4 кВ ТП-13-1 П.2 Р.2 ДК зрит.зал,ул.Солнечн.19</t>
  </si>
  <si>
    <t>ТП 14-1 - ТП 13-1</t>
  </si>
  <si>
    <t>КЛ 0.4 кВ ТП-13-1 П.3 Р.1 ул.Космонавтов д.26</t>
  </si>
  <si>
    <t>КЛ 0.4 кВ ТП-13-1 П 3 Р.2 общ. ул.Космонавтов 22</t>
  </si>
  <si>
    <t>КЛ 0.4 кВ ТП-13-1 П.3.Р.3 мех.мастерск.уч.корп.5</t>
  </si>
  <si>
    <t>КЛ 0.4 кВ ТП-13-1 П.3 Р.4 общ.корп.№3 столовая</t>
  </si>
  <si>
    <t>КЛ 0.4 кВ ТП-13-1 П.6 Р.1 корп.№ 3 мех.маст.</t>
  </si>
  <si>
    <t>КЛ 0.4 кВ ТП-13-1 П.6 Р.2 "ДК" Стр.зрит.зал.Солн.19</t>
  </si>
  <si>
    <t>КЛ 0.4 кВ ТП-13-1 П.6 Р.3 "ДК" Стр.б-ка,Солн.19</t>
  </si>
  <si>
    <t>КЛ 0.4 кВ ТП-13-1 П.7 Р.1общ. ул.Космонавтов 22</t>
  </si>
  <si>
    <t>КЛ 0.4 кВ ТП-13-1 П.7 Р.2 ул.Космонавтов д.26</t>
  </si>
  <si>
    <t>КЛ 0.4 кВ ТП-13-1 П.7.Р.3 свар.уч.,мех.маст.</t>
  </si>
  <si>
    <t>ААБ 3x50 + 1x35 </t>
  </si>
  <si>
    <t>КЛ 0.4 кВ ТП-13-1 П.7 Р.4 корп.№3 мех.маст.</t>
  </si>
  <si>
    <t>КЛ 0.4 кВ ТП-13-1 П.8 Р.2 Космонавтов 24</t>
  </si>
  <si>
    <t xml:space="preserve">АСБ2л 4x150 </t>
  </si>
  <si>
    <t>КЛ 0.4 кВ ТП-13-1 П.8 Р.3 ул.Косм.26,Сауна"Ваш дом"</t>
  </si>
  <si>
    <t>АВВГ 3x35 + 1x35 </t>
  </si>
  <si>
    <t>КЛ 0.4 кВ ТП-13-1 П.8 Р.4 учебн.корпус1А ПЛ-361</t>
  </si>
  <si>
    <t>КЛ 0.4 кВ ТП-13-1 П.9.Р.1 ул. Космонавтов д.24</t>
  </si>
  <si>
    <t>КЛ 0.4 кВ ТП-13-1 П.9 Р.3 учебн.корпус1А ПЛ-36</t>
  </si>
  <si>
    <t>КЛ 0.4 кВ ТП-13-1 П.9 Р.4 ул.Космонавтов 24</t>
  </si>
  <si>
    <t>ТП 13-2</t>
  </si>
  <si>
    <t>КЛ 0.4 кВ ТП-13-2 П.1 Р.2 Космонавтов, 26А</t>
  </si>
  <si>
    <t>АВБбШв 4x95</t>
  </si>
  <si>
    <t xml:space="preserve">Ф 3-12 - ТП 13-2 </t>
  </si>
  <si>
    <t>КЛ 0.4 кВ ТП-13-2 П.1Р.4 Солнечная 23А</t>
  </si>
  <si>
    <t>ТП 13-1 - ТП 13-2 с.1</t>
  </si>
  <si>
    <t>КЛ 0.4 кВ ТП-13-2 П.3Р.1 Солнечная 23 вв.1</t>
  </si>
  <si>
    <t>ТП 13-1 - ТП 13-2 с.2</t>
  </si>
  <si>
    <t>КЛ 0.4 кВ ТП-13-2 П.3Р.1 Солнечная 23 вв.1- КД 13-1</t>
  </si>
  <si>
    <t>КЛ 0.4 кВ ТП-13-2 П.3Р.2 КД 13-1 Солнечная 23</t>
  </si>
  <si>
    <t>2ААБ 3x120 + 1x95 </t>
  </si>
  <si>
    <t>КЛ 0.4 кВ ТП-13-2 П.3 Р.3 ДЮСШ,Солнечная 21</t>
  </si>
  <si>
    <t>2ААШВ 3x95 + 1x50 </t>
  </si>
  <si>
    <t>КЛ 0.4 кВ ТП-13-2 П.6Р.1 Солнечная 23 вв.2</t>
  </si>
  <si>
    <t>КЛ 0.4 кВ ТП-13-2 П.6Р.2 КД 13-2 Солнечная 23</t>
  </si>
  <si>
    <t>2ААБ 3x120 + 1x50 </t>
  </si>
  <si>
    <t>КЛ 0.4 кВ ТП-13-2 П.7Р.1 Солнечная 25 вв.2</t>
  </si>
  <si>
    <t>ААБ 4х95</t>
  </si>
  <si>
    <t>КЛ 0.4 кВ ТП-13-2 П.7 Р.2 Космонавтов, 26А</t>
  </si>
  <si>
    <t>КЛ 0.4 кВ ТП-13-2 П.7Р.4 Солнечная 23А</t>
  </si>
  <si>
    <t>АВБбШв 1x95 + 3x95 </t>
  </si>
  <si>
    <t>КЛ 0.4 кВ ТП-13-2 П.10 Р.1 павильон "Причал"</t>
  </si>
  <si>
    <t>ВВГ 3x16 + 1x16 </t>
  </si>
  <si>
    <t>КЛ 0.4 кВ ТП-13-2 П.10 Р.2 сварочный участок ПЛ-36</t>
  </si>
  <si>
    <t>ААШВ 3x95 + 1x50 </t>
  </si>
  <si>
    <t>КЛ 0.4 кВ ТП-13-2 П.10Р.4 ДК Библиотека</t>
  </si>
  <si>
    <t>ААБ 3x50 + 1x25</t>
  </si>
  <si>
    <t>КЛ 0.4 кВ ТП-13-2 П.11 Р.1 торговый павильон</t>
  </si>
  <si>
    <t>КЛ 0.4 кВ ТП-13-2 П.11 Р.2 Теле 2</t>
  </si>
  <si>
    <t xml:space="preserve">ВБбШв 4x6  </t>
  </si>
  <si>
    <t>КЛ 0.4 кВ ТП-13-2 П11.Р.2 Газетный киоск</t>
  </si>
  <si>
    <t>68;69</t>
  </si>
  <si>
    <t>Ф168-30 ТП 15-5</t>
  </si>
  <si>
    <t>ТП 13-3</t>
  </si>
  <si>
    <t>ТП 13-4 - ТП 13-3А</t>
  </si>
  <si>
    <t>Ф168-27 ТП 15-5</t>
  </si>
  <si>
    <t>ТП 13-4 - ТП 13-3Б</t>
  </si>
  <si>
    <t>ТП 13-4</t>
  </si>
  <si>
    <t>ВСТР.</t>
  </si>
  <si>
    <t>ТП 15-5 - ТП 13-4</t>
  </si>
  <si>
    <t>ТП 13-5</t>
  </si>
  <si>
    <t>КЛ 0.4 кВ ТП- 13-5 П.1Р.1 столовая ВМФ вв.1</t>
  </si>
  <si>
    <t>Ф 3-10 - ТП 13-5</t>
  </si>
  <si>
    <t xml:space="preserve">Ф168-30  </t>
  </si>
  <si>
    <t>КЛ 0.4 кВ ТП- 13-5 П.1Р.4 ул.Солнечная д.27</t>
  </si>
  <si>
    <t>ТП 13-4 - ТП 13-5</t>
  </si>
  <si>
    <t>КЛ 0.4 кВ ТП- 13-5 П.3Р.1 д.сад ул. Солнечная д.55</t>
  </si>
  <si>
    <t>АПВБ 3x120 + 1x35 </t>
  </si>
  <si>
    <t>КЛ 0.4 кВ ТП- 13-5 П.3Р.2  ул. Солнечная д. 25А</t>
  </si>
  <si>
    <t>2АВБбШв 3x120 + 1x35 </t>
  </si>
  <si>
    <t>КЛ 0.4 кВ ТП- 13-5 П.3Р.3 казарма</t>
  </si>
  <si>
    <t>КЛ 0.4 кВ ТП- 13-5 П.3Р.4 ул.Солнечная д.27А вв.1</t>
  </si>
  <si>
    <t>КЛ 0.4 кВ ТП- 13-5 П.6Р.1 ул. Солнечная д. 27А</t>
  </si>
  <si>
    <t>КЛ 0.4 кВ ТП- 13-5 П.6Р.2 ул. Солнечная 27 вв.2</t>
  </si>
  <si>
    <t>КЛ 0.4 кВ ТП- 13-5 П.6Р.2 д.сад ул. Солнечная д.55</t>
  </si>
  <si>
    <t>КЛ 0.4 кВ ТП- 13-5 П.6Р.3 ул.Солнечная 25А</t>
  </si>
  <si>
    <t>КЛ 0.4 кВ ТП- 13-5 П.6Р.4 Столовая ВМФ</t>
  </si>
  <si>
    <t>КЛ 0.4 кВ ТП- 13-5 П.7Р.2 казарма</t>
  </si>
  <si>
    <t>КЛ 0.4 кВ ТП- 13-5 П.7Р.5 ангар ВМФ</t>
  </si>
  <si>
    <t>ТП 14-1</t>
  </si>
  <si>
    <t>КЛ 0.4 кВ ТП- 14-1 (КЗ-3) П.1Р.1 ФАП "Профи" ВРУ-1</t>
  </si>
  <si>
    <t>Ф 1-7 - ТП 14-1</t>
  </si>
  <si>
    <t>КЛ 0.4 кВ ТП- 14-1 (КЗ-3) П.1Р.3 ШНО</t>
  </si>
  <si>
    <t>ТП 14-1 - ТП 14-2 с.1</t>
  </si>
  <si>
    <t>КЛ 0.4 кВ ТП- 14-1 (КЗ-3) П.1Р.2-церковь св.Лазаря</t>
  </si>
  <si>
    <t xml:space="preserve">АПВбШп 4x150 + </t>
  </si>
  <si>
    <t>КЛ 0.4 кВ ТП- 14-1 (КЗ-3) П.3Р.1 КД 14-1Р.1 ТМХ зд.№2</t>
  </si>
  <si>
    <t>КЛ 0.4 кВ ТП- 14-1 (КЗ-3) П.3Р.1 КД 14-1 Р.2 зд.№2</t>
  </si>
  <si>
    <t>КЛ 0.4 кВ ТП- 14-1 (КЗ-3) П.3Р.1КД 14-1 Р.6 Зд.№3 ХТС ГЭС</t>
  </si>
  <si>
    <t>КЛ 0.4 кВ ТП- 14-1 (КЗ-3) П.3Р.1 КД 14-1 Р.7 гаражи</t>
  </si>
  <si>
    <t>КЛ 0.4 кВ ТП- 14-1 (КЗ-3) П.3Р.3 баня</t>
  </si>
  <si>
    <t>КЛ 0.4 кВ ТП- 14-1 (КЗ-3) П.3Р.1 КД 14-1 Р-8 зд.№1</t>
  </si>
  <si>
    <t>КЛ 0.4 кВ ТП- 14-1 (КЗ-3) П.3Р.1 КД 14-1 Р.4 свар.пост.</t>
  </si>
  <si>
    <t>АВВГ 4x16</t>
  </si>
  <si>
    <t>КЛ 0.4 кВ ТП- 14-1 (КЗ-3) П.3Р.1 КД 14-2 - зд.№1</t>
  </si>
  <si>
    <t>АВБбШв4х120</t>
  </si>
  <si>
    <t>КЛ 0.4 кВ ТП- 14-1 (КЗ-3) П.3Р.1 КД 14-1 Р.3 ЩАВР Вв.-2</t>
  </si>
  <si>
    <t>КЛ 0.4 кВ ТП- 14-1 (КЗ-3) П.3Р.1 КД 14-1 Р-8 зд.БРТ</t>
  </si>
  <si>
    <t>АСБ 3x35 + 1x16 </t>
  </si>
  <si>
    <t>КЛ 0.4 кВ ТП- 14-1 (КЗ-3) П.3Р.4 ФАП"Профи" ВРУ-2</t>
  </si>
  <si>
    <t>АПВБ 3x70 + 1x35 </t>
  </si>
  <si>
    <t>Ф168-07 ТП 14-5</t>
  </si>
  <si>
    <t>ТП 14-2</t>
  </si>
  <si>
    <t>КЛ 0.4 кВ ТП- 14-2 П.2Р.2 ЦСО</t>
  </si>
  <si>
    <t>ТП 14-5 - ТП 14-2 с.1</t>
  </si>
  <si>
    <t>Ф168-08 ТП 14-5</t>
  </si>
  <si>
    <t>КЛ 0.4 кВ ТП- 14-2 П.2Р.3 КД КНС №3</t>
  </si>
  <si>
    <t>АСБ2л 3x120 + 1x120 </t>
  </si>
  <si>
    <t>ТП 14-5 - ТП 14-2 с.2</t>
  </si>
  <si>
    <t>КЛ 0.4 кВ ТП- 14-2 П.2Р.4 КД хоз.блок</t>
  </si>
  <si>
    <t>КЛ 0.4 кВ ТП- 14-2 П.3Р.2 детская поликл-ка.</t>
  </si>
  <si>
    <t>КЛ 0.4 кВ ТП- 14-2 П.3Р.3 ШНО</t>
  </si>
  <si>
    <t>КЛ 0.4 кВ ТП- 14-2 П.3Р.4 КНС №3 ст.</t>
  </si>
  <si>
    <t>КЛ 0.4 кВ ТП- 14-2 П.6Р.1КД КНС №3</t>
  </si>
  <si>
    <t>КЛ 0.4 кВ ТП- 14-2 П.6Р.2 детская поликл-ка</t>
  </si>
  <si>
    <t>КЛ 0.4 кВ ТП- 14-2 П.6Р.3 Пищеблок</t>
  </si>
  <si>
    <t>КЛ 0.4 кВ ТП- 14-2 П.6Р.4 Инфекционный корпус</t>
  </si>
  <si>
    <t>КЛ 0.4 кВ ТП- 14-2 П.6Р.4 Инфек. Корпус-паталогоанат.корп.</t>
  </si>
  <si>
    <t>КЛ 0.4 кВ ТП- 14-2 П.7Р.2 Хлораторная</t>
  </si>
  <si>
    <t>КЛ 0.4 кВ ТП- 14-2 П.7Р.4 ШАВР зд. №1 компьют.сети</t>
  </si>
  <si>
    <t>ВЛ</t>
  </si>
  <si>
    <t>СИП 2 4х50</t>
  </si>
  <si>
    <t>ТП 14-3</t>
  </si>
  <si>
    <t>КЛ 0.4 кВ ТП-14-3 П.2Р.2 поликлиника ВРУ(нов)</t>
  </si>
  <si>
    <t>АВБбПв 3x185 + 1x185 </t>
  </si>
  <si>
    <t>Ф 1-6 - ТП 14-3</t>
  </si>
  <si>
    <t>КЛ 0.4 кВ ТП-14-3 П.2Р.3 Кислородная станция</t>
  </si>
  <si>
    <t>Ф 1-19 - ТП 14-3</t>
  </si>
  <si>
    <t>КЛ 0.4 кВ ТП-14-3 П.2Р.4 поликлиника ВРУ(стар)</t>
  </si>
  <si>
    <t>ТП 13-1 - ТП 14-3</t>
  </si>
  <si>
    <t>Ф168-07,08</t>
  </si>
  <si>
    <t>КЛ 0.4 кВ ТП-14-3 П.3Р.2 д.поликлиника ВРУ-2</t>
  </si>
  <si>
    <t>ТП 14-3 - ТП 14-4</t>
  </si>
  <si>
    <t>КЛ 0.4 кВ ТП-14-3 П.3Р.4 д.поликлиника ВРУ-1</t>
  </si>
  <si>
    <t>АВБбПв 3x95 + 1x95 </t>
  </si>
  <si>
    <t>КЛ 0.4 кВ ТП-14-3 П.6Р.2 д.поликлиника ВРУ-1</t>
  </si>
  <si>
    <t>КЛ 0.4 кВ ТП-14-3 П.6Р.4 д.поликлиника ВРУ-2</t>
  </si>
  <si>
    <t>КЛ 0.4 кВ ТП-14-3 П.7Р.2 Поликлиника ВРУ (стар)</t>
  </si>
  <si>
    <t>КЛ 0.4 кВ ТП-14-3 П.7Р.4 поликлиника ВРУ(нов)</t>
  </si>
  <si>
    <t xml:space="preserve">Ф168-07  </t>
  </si>
  <si>
    <t>ТП 14-4</t>
  </si>
  <si>
    <t xml:space="preserve">КЛ 0.4 кВ ТП- 14-4 П.2Р.1 Пищеблок </t>
  </si>
  <si>
    <t>NG 14-2- ТП 14-5</t>
  </si>
  <si>
    <t xml:space="preserve">Ф168-08  </t>
  </si>
  <si>
    <t xml:space="preserve">КЛ 0.4 кВ ТП- 14-4 П.2Р.2 Больница бл.В </t>
  </si>
  <si>
    <t xml:space="preserve">КЛ 0.4 кВ ТП- 14-4 П.2Р.3 Больница бл.В </t>
  </si>
  <si>
    <t>КЛ 0.4 кВ ТП- 14-4 П.5Р.1 Пищеблок (освещение)</t>
  </si>
  <si>
    <t>ААБ 3x25 + 1x10 </t>
  </si>
  <si>
    <t>КЛ 0.4 кВ ТП- 14-4 П.5Р.2 Эл.щитовая бл.А,Б</t>
  </si>
  <si>
    <t>КЛ 0.4 кВ ТП- 14-4 П.5Р.3 Эл.щитовая бл.А,Б</t>
  </si>
  <si>
    <t>КЛ 0.4 кВ ТП- 14-4 П.5Р.4 Больница бл.В (освещ.)</t>
  </si>
  <si>
    <t>КЛ 0.4 кВ ТП- 14-4 П.6Р.1 Эл.щитовая №3 бл.Г,Д</t>
  </si>
  <si>
    <t>КЛ 0.4 кВ ТП- 14-4 П.6Р.2 Эл.щитовая №3 бл.Г,Д</t>
  </si>
  <si>
    <t>КЛ 0.4 кВ ТП- 14-4 П.6Р.3 Эл.щитовая №3 бл.Г,Д</t>
  </si>
  <si>
    <t>КЛ 0.4 кВ ТП- 14-4 П.6Р.4  Эл.щитовая бл В Ренген.аппарат</t>
  </si>
  <si>
    <t>ВБбШв 3x70 + 1x70 </t>
  </si>
  <si>
    <t>КЛ 0.4 кВ ТП- 14-4 П.7Р.1 Эл.щитовая бл В Ренген.аппарат</t>
  </si>
  <si>
    <t>КЛ 0.4 кВ ТП- 14-4 П.7Р.2 Больница Эл.щитов. блок А,Б</t>
  </si>
  <si>
    <t>КЛ 0.4 кВ ТП- 14-4 П.7Р.4 больница Эл.щитовая бл. Г,Д</t>
  </si>
  <si>
    <t>КЛ 0.4 кВ ТП- 14-4 П.8Р.1 Больница Эл.щит. блок Г,Д</t>
  </si>
  <si>
    <t>КЛ 0.4 кВ ТП- 14-4 П.8Р.2 СП-2 эл.щитовая бл.В</t>
  </si>
  <si>
    <t>КЛ 0.4 кВ ТП- 14-4 П.8Р.3 наружное освещие</t>
  </si>
  <si>
    <t>КЛ 0.4 кВ ТП- 14-4 П.8Р.4 СП-2 эл.щитовая, бл.В</t>
  </si>
  <si>
    <t>КЛ-0,4кВ от КК-14-4 до КК-14-5</t>
  </si>
  <si>
    <t>ТП 14-5</t>
  </si>
  <si>
    <t>КЛ 0.4 кВ ТП- 14-5 П.2Р.1 кожное отделение</t>
  </si>
  <si>
    <t>2АПВБ 3x95 + 1x50 </t>
  </si>
  <si>
    <t>КЛ 0.4 кВ ТП- 14-5 П.2Р.2 СЭС</t>
  </si>
  <si>
    <t>КЛ 0.4 кВ ТП- 14-5 П.2Р.4 Род.дом</t>
  </si>
  <si>
    <t>КЛ 0.4 кВ ТП- 14-5 П.5Р.1 Стамотолог.корпус</t>
  </si>
  <si>
    <t>КЛ 0.4 кВ ТП- 14-5 П.5Р.2 СЭС</t>
  </si>
  <si>
    <t>КЛ 0.4 кВ ТП- 14-5 П.5Р.4 Род.дом</t>
  </si>
  <si>
    <t>КЛ 0.4 кВ ТП- 14-5 П.6Р.1 НО ЩДУ-3</t>
  </si>
  <si>
    <t>КЛ 0.4 кВ ТП- 14-5 П.6Р.2 Мастерская</t>
  </si>
  <si>
    <t xml:space="preserve"> ААБ 3x70 + 1x35 </t>
  </si>
  <si>
    <t>КЛ 0.4 кВ ТП- 14-5 П.6Р.3-аптека</t>
  </si>
  <si>
    <t>АВБбШв 3Х120+1Х50</t>
  </si>
  <si>
    <t>КЛ 0.4 кВ ТП- 14-5 П.6Р.4 Прачечная</t>
  </si>
  <si>
    <t>АПВБ 3x95 + 1x50 </t>
  </si>
  <si>
    <t>КЛ 0.4 кВ ТП- 14-5 П.7Р.1 наружное освещение</t>
  </si>
  <si>
    <t>КЛ 0.4 кВ ТП- 14-5 П.7Р.2 Аптека</t>
  </si>
  <si>
    <t>КЛ 0.4 кВ ТП- 14-5 П.7Р.3 Мастерская</t>
  </si>
  <si>
    <t>КЛ 0.4 кВ ТП- 14-5 П.7Р.4 Прачечная</t>
  </si>
  <si>
    <t>Ф168-21 - ТП 14-6</t>
  </si>
  <si>
    <t>ТП 14-6</t>
  </si>
  <si>
    <t>АСВ 3х185</t>
  </si>
  <si>
    <t>Ф168-26 - ТП 14-6</t>
  </si>
  <si>
    <t>КЛ-0,4 от ТП 14-6 до КК-14-6-13</t>
  </si>
  <si>
    <t>АПвБбШп 4x50</t>
  </si>
  <si>
    <t>ТП 15-1</t>
  </si>
  <si>
    <t>КЛ 0.4 кВ ТП-15-1 П.2Р.1 Солнечная 47 с.А</t>
  </si>
  <si>
    <t>ТП 9-2 - ТП 15-1</t>
  </si>
  <si>
    <t>КЛ 0.4 кВ ТП-15-1 П.2Р.2 Политех.институт ядерной энерг.</t>
  </si>
  <si>
    <t>КЛ 0.4 кВ ТП-15-1 П.2Р.3 Солнечная 47 с.В</t>
  </si>
  <si>
    <t>ААВБ 3x95 + 1x35 </t>
  </si>
  <si>
    <t>КЛ 0.4 кВ ТП-15-1 П.2Р.3 Солнечная 47-49 ***</t>
  </si>
  <si>
    <t>КЛ 0.4 кВ ТП-15-1 П.2Р.4 Солнечная 43</t>
  </si>
  <si>
    <t>КЛ 0.4 кВ ТП-15-1 ВРУ д. Солнечная 43-43/2</t>
  </si>
  <si>
    <t xml:space="preserve">КЛ 0.4 кВ ТП-15-1 П.3Р.1 КД 15-2 Солнечная 39 </t>
  </si>
  <si>
    <t>КЛ 0.4 кВ ТП-15-1 П.3Р.1 КД Солнечная 39-37 ***</t>
  </si>
  <si>
    <t>КЛ 0.4 кВ ТП-15-1 П.3Р.3 Солнечная 45</t>
  </si>
  <si>
    <t>КЛ 0.4 кВ ТП-15-1 П.3Р.4 Гимназия №5 Солнечная 31</t>
  </si>
  <si>
    <t>КЛ 0.4 кВ ТП-15-1 П.6Р.1 Солнечная 43/2</t>
  </si>
  <si>
    <t>КЛ 0.4 кВ ТП-15-1 П.6Р.2 наружное освещение</t>
  </si>
  <si>
    <t>КЛ 0.4 кВ ТП-15-1 П.6Р.3 Солнечная 45</t>
  </si>
  <si>
    <t>КЛ 0.4 кВ ТП-15-1 П.7Р.1 Политех.институт,ядерной энерг.</t>
  </si>
  <si>
    <t>КЛ 0.4 кВ ТП-15-1 П.7Р.2 Гимназия №5,Солнечная 31</t>
  </si>
  <si>
    <t>КЛ 0.4 кВ ТП-15-1 П.7Р.4 КД 15-2,Солнечная 39</t>
  </si>
  <si>
    <t>КЛ 0.4 кВ ТП-15-1 П.8 Р-2 ШР-1 Солнечная 33а</t>
  </si>
  <si>
    <t xml:space="preserve">ААБ 4x95 </t>
  </si>
  <si>
    <t>КЛ 0.4 кВ ТП-15-1 П.8Р.3  Солнечная 35</t>
  </si>
  <si>
    <t>АПВБШп 4х120 </t>
  </si>
  <si>
    <t>КЛ 0.4 кВ ТП-15-1 П.8Р.4 Солнечная 33</t>
  </si>
  <si>
    <t>КЛ 0.4 кВ ТП-15-1 П.9 Р.2 ШР-1 Солнечная 33а</t>
  </si>
  <si>
    <t>КЛ 0.4 кВ ТП-15-1 П.9 Р.3 Солнечная 35</t>
  </si>
  <si>
    <t>КЛ 0.4 кВ ТП-15-1 П.9 Р.4 Солнечная 33</t>
  </si>
  <si>
    <t xml:space="preserve">Ф168-27  </t>
  </si>
  <si>
    <t>ТП 15-2</t>
  </si>
  <si>
    <t>КЛ 0.4 кВ ТП-15-2 П.1Р.1 КД 15-3</t>
  </si>
  <si>
    <t>ТП 15-1 - ТП 15-2</t>
  </si>
  <si>
    <t xml:space="preserve">КЛ 0.4 кВ ТП-15-2 П.1Р.2 Солнечная 49 </t>
  </si>
  <si>
    <t>Ф168-30</t>
  </si>
  <si>
    <t>КЛ 0.4 кВ ТП-15-2 П.1Р.3 Солнечная 53</t>
  </si>
  <si>
    <t>КЛ 0.4 кВ ТП-15-2 П.1Р.4 Солнечная 55</t>
  </si>
  <si>
    <t>КЛ 0.4 кВ ТП-15-2 П.6Р.1 Солнечная 49</t>
  </si>
  <si>
    <t>КЛ 0.4 кВ ТП-15-2 П.6Р.2 КНС-15</t>
  </si>
  <si>
    <t>АПВБ 3x95 + 1x95 </t>
  </si>
  <si>
    <t>КЛ 0.4 кВ ТП-15-2 П.6Р.4 Солнечная 51</t>
  </si>
  <si>
    <t>КЛ 0.4 кВ ТП-15-2 П.7Р.1 Солнечная 53</t>
  </si>
  <si>
    <t>КЛ 0.4 кВ ТП-15-2 П.7Р.2 Солнечная 55</t>
  </si>
  <si>
    <t>ТП 15-3</t>
  </si>
  <si>
    <t>КЛ 0.4 кВ ТП- 15-3 П.6Р.4 Мойка а/машин</t>
  </si>
  <si>
    <t xml:space="preserve">  ТП 15-2 -  ТП 15-3</t>
  </si>
  <si>
    <t>Ф168-27</t>
  </si>
  <si>
    <t>КЛ 0.4 кВ ТП- 15-3 П.7Р.4 Атомэнергоспецмонтаж</t>
  </si>
  <si>
    <t>КЛ 0.4 кВ ТП- 15-3 П.1Р.3 Управление АТП</t>
  </si>
  <si>
    <t>КЛ 0.4 кВ ТП- 15-3 П.1Р.4 рем.мастерская</t>
  </si>
  <si>
    <t>КЛ 0.4 кВ ТП- 15-3 П.3Р.1 профилакторий</t>
  </si>
  <si>
    <t>КЛ 0.4 кВ ТП- 15-3 П.3Р.2 Стенд обкатки</t>
  </si>
  <si>
    <t>КЛ 0.4 кВ ТП- 15-3 П.3Р.3 мойка а/машин</t>
  </si>
  <si>
    <t>КЛ 0.4 кВ ТП- 15-3 П.3Р.4 Компрессор</t>
  </si>
  <si>
    <t>КЛ 0.4 кВ ТП- 15-3 П.6Р.1 АЗС</t>
  </si>
  <si>
    <t>КЛ 0.4 кВ ТП- 15-3 П.6Р.2 Линия обогрева Т-1,Т-2</t>
  </si>
  <si>
    <t>КЛ 0.4 кВ ТП- 15-3 П.6Р.3 Линия обогрева Т-3,Т-4</t>
  </si>
  <si>
    <t>КЛ 0.4 кВ ТП- 15-3 П.7Р.1 Линия обогрева Т-7,Т-8</t>
  </si>
  <si>
    <t>КЛ 0.4 кВ ТП- 15-3 П.7Р.2 Линия обогрева Т-5,Т-6</t>
  </si>
  <si>
    <t>КЛ 0.4 кВ ТП- 15-3 П.7Р.3 Атомэнергоспецмонтаж</t>
  </si>
  <si>
    <t>КЛ 0.4 кВ ТП- 15-3 П.1Р.2 ремонтная мастерская</t>
  </si>
  <si>
    <t>168-30</t>
  </si>
  <si>
    <t>ТП 15-4</t>
  </si>
  <si>
    <t>ТП 15-1 - ТП 15-4</t>
  </si>
  <si>
    <t>Ф.168-27</t>
  </si>
  <si>
    <t>ТП 15-5</t>
  </si>
  <si>
    <t>ТП 15-6 - ТП 15-5</t>
  </si>
  <si>
    <t>Ф.168-30</t>
  </si>
  <si>
    <t>ТП 15-6</t>
  </si>
  <si>
    <t>КЛ 0.4 кВ ТП- 15-6  КНС-15</t>
  </si>
  <si>
    <t>2АПвБбШп4х95</t>
  </si>
  <si>
    <t xml:space="preserve"> Ф.168-27 - ТП-15-6 </t>
  </si>
  <si>
    <t xml:space="preserve"> Ф.168-30 - ТП-15-6  </t>
  </si>
  <si>
    <t>ТП 15-7</t>
  </si>
  <si>
    <t>ТП 15-8 - ТП 15-7 (врезка)</t>
  </si>
  <si>
    <t>Л1</t>
  </si>
  <si>
    <t>СИП 4х25</t>
  </si>
  <si>
    <t>КВЛ-0,4 от ТП 15-7</t>
  </si>
  <si>
    <t>ТП 15-8</t>
  </si>
  <si>
    <t>КЛ ПОТРЕБИТЕЛЯ агэс</t>
  </si>
  <si>
    <t>ТП 15-6 - ТП 15-8 (врезка)</t>
  </si>
  <si>
    <t>АПвПу2г 3х(1х120/50)</t>
  </si>
  <si>
    <t>ТП Н-1</t>
  </si>
  <si>
    <t>отп.от оп.4-2/4</t>
  </si>
  <si>
    <t>ТП 15-7  (до опоры №1) - ТП Н-1</t>
  </si>
  <si>
    <t>ТП 15-7 (от опоры №1) - ТП Н-1</t>
  </si>
  <si>
    <t>Л.2</t>
  </si>
  <si>
    <t>Л.3</t>
  </si>
  <si>
    <t>Л.4</t>
  </si>
  <si>
    <t xml:space="preserve"> ТП Н-1 - ТП Н-2 (врезка)</t>
  </si>
  <si>
    <t>ТП Н-2</t>
  </si>
  <si>
    <t xml:space="preserve"> ТП Н-2 - ТП Н-3</t>
  </si>
  <si>
    <t>ТП Н-3</t>
  </si>
  <si>
    <t>отп. от оп.к ТП Н-4</t>
  </si>
  <si>
    <t>ТП Н-4</t>
  </si>
  <si>
    <t>ВЛ ТП Н-1- ТП Н-5</t>
  </si>
  <si>
    <t>ТП Н-5</t>
  </si>
  <si>
    <t>отп. от оп.к ТП Н-6</t>
  </si>
  <si>
    <t>ТП Н-6</t>
  </si>
  <si>
    <t>отп. от оп.к ТП Н-7</t>
  </si>
  <si>
    <t>ТП Н-7</t>
  </si>
  <si>
    <t>отп. от оп.к ТП Н-8</t>
  </si>
  <si>
    <t>ТП Н-8</t>
  </si>
  <si>
    <t xml:space="preserve">Ф168-25  </t>
  </si>
  <si>
    <t>Ф168-25 - РП-4</t>
  </si>
  <si>
    <t>РП-4</t>
  </si>
  <si>
    <t>КСО-296</t>
  </si>
  <si>
    <t>2хТН-1</t>
  </si>
  <si>
    <t xml:space="preserve">Ф168-24  </t>
  </si>
  <si>
    <t>Ф168-24 - РП-4</t>
  </si>
  <si>
    <t>ТП 16-1</t>
  </si>
  <si>
    <t>КЛ 0.4 кВ ТП-16-1 П.3Р.2 АТС Кр.Фортов,22</t>
  </si>
  <si>
    <t>2АПБбШв 3х70+1х35</t>
  </si>
  <si>
    <t>КЛ 0.4 кВ ТП-16-1 П.3Р.1 Сбербанк,пр.Героев 47</t>
  </si>
  <si>
    <t>АСБу 3x95 + 1x35 </t>
  </si>
  <si>
    <t>КЛ 0.4 кВ ТП-16-1 П.7Р.1 Сбербанк,пр.Героев 47</t>
  </si>
  <si>
    <t>КЛ 0.4 кВ ТП-16-1 П.6Р.4 АТС Кр.Фортов,22</t>
  </si>
  <si>
    <t>4АПБбШв 3х70+1х35</t>
  </si>
  <si>
    <t>ф.168-31-РП-11</t>
  </si>
  <si>
    <t>ТП 16-3</t>
  </si>
  <si>
    <t xml:space="preserve"> РП-11- ТП 16-3</t>
  </si>
  <si>
    <t>ф.168-14- РП-11</t>
  </si>
  <si>
    <t>ТП 16-3- ТП 16-4</t>
  </si>
  <si>
    <t>ТП 16-4</t>
  </si>
  <si>
    <t>ТП 19-1</t>
  </si>
  <si>
    <t>КЛ 0.4 кВ ТП-19-1  до КД магазина</t>
  </si>
  <si>
    <t>АВБШв 4х240</t>
  </si>
  <si>
    <t>РП-11 - ТП  19-1</t>
  </si>
  <si>
    <t>Ф333-21 РП-2</t>
  </si>
  <si>
    <t>Ф333-26 РП-2</t>
  </si>
  <si>
    <t>ТП В-1</t>
  </si>
  <si>
    <t>Ф 2-16 - ТП В-1</t>
  </si>
  <si>
    <t>ТП В-1  - ТП ПГ</t>
  </si>
  <si>
    <t>ТП В-2</t>
  </si>
  <si>
    <t>ф.2-15 - ТП В-2 не подкл.</t>
  </si>
  <si>
    <t>ф.2-16 - ТП В-2 не подкл.</t>
  </si>
  <si>
    <t>ТП В-1 - ТП В-2</t>
  </si>
  <si>
    <t>ТП В-3</t>
  </si>
  <si>
    <t>РП-2  - ТП В-3</t>
  </si>
  <si>
    <t>ТП В-2 - ТП В-3</t>
  </si>
  <si>
    <t>РП-9 яч.11 - ТП В-3</t>
  </si>
  <si>
    <t>1973/12</t>
  </si>
  <si>
    <t>Ф333-04, РП-9</t>
  </si>
  <si>
    <t>ТП В-5</t>
  </si>
  <si>
    <t>РП 9 яч.15 - ТП В-5</t>
  </si>
  <si>
    <t>ТП В-3 - ТП В-5</t>
  </si>
  <si>
    <t xml:space="preserve">Ф333-27  </t>
  </si>
  <si>
    <t>ТП ПГ</t>
  </si>
  <si>
    <t>ТП УК-2- ТП ПГ</t>
  </si>
  <si>
    <t>ТП КЗ-8 - ТП ПГ</t>
  </si>
  <si>
    <t>1968/2013</t>
  </si>
  <si>
    <t>2АСБ 3х120</t>
  </si>
  <si>
    <t xml:space="preserve">ТП ГК </t>
  </si>
  <si>
    <t xml:space="preserve">Ф2-07 - ТП ГК </t>
  </si>
  <si>
    <t xml:space="preserve">Ф2-08 - ТП ГК </t>
  </si>
  <si>
    <t>ТП ГК-1</t>
  </si>
  <si>
    <t>Ф2-12 - ТП ГК-1</t>
  </si>
  <si>
    <t>Ф2-5 - ТП ГК-1</t>
  </si>
  <si>
    <t>ТП ГК-2</t>
  </si>
  <si>
    <t>Ф2-14 - ТП ГК-2</t>
  </si>
  <si>
    <t>Ф2-1 - ТП ГК-2</t>
  </si>
  <si>
    <t>ТП КЗ-6</t>
  </si>
  <si>
    <t>Ф333-27 - ТП КЗ-6</t>
  </si>
  <si>
    <t xml:space="preserve">Ф333-20  </t>
  </si>
  <si>
    <t>Ф333-20 - ТП КЗ-6</t>
  </si>
  <si>
    <t>ф.333-27,20</t>
  </si>
  <si>
    <t>ТП КЗ-7</t>
  </si>
  <si>
    <t>ТП КЗ-6 - ТП КЗ-7</t>
  </si>
  <si>
    <t>ТП КЗ-8</t>
  </si>
  <si>
    <t>ТП КЗ-7 - ТП КЗ-8</t>
  </si>
  <si>
    <t>ТП УК-1</t>
  </si>
  <si>
    <t>КЛ 0.4 кВ ТП- УК-1 П.1Р.1 Мира 5</t>
  </si>
  <si>
    <t>АВБШв 3x150 + 1x70 </t>
  </si>
  <si>
    <t>ТП УК-1 - ТП УК-2</t>
  </si>
  <si>
    <t>СБ 3х50</t>
  </si>
  <si>
    <t>КЛ 0.4 кВ ТП- УК-1 П.1Р.2 Мастерская ПЛ-21</t>
  </si>
  <si>
    <t>2АВБШв 3x95 + 1x35 </t>
  </si>
  <si>
    <t>КЛ 0.4 кВ ТП- УК-1 П.1Р.4 Быт.корпус</t>
  </si>
  <si>
    <t>КЛ 0.4 кВ ТП- УК-1 П.1Р.4 Столовая</t>
  </si>
  <si>
    <t>КЛ 0.4 кВ ТП- УК-1 П.3Р.1 Продуктовый магазин</t>
  </si>
  <si>
    <t>КЛ 0.4 кВ ТП- УК-1 П.3Р.2 Мира 3</t>
  </si>
  <si>
    <t>КЛ 0.4 кВ ТП- УК-1 П.3Р.4 Учебный корпус</t>
  </si>
  <si>
    <t>КЛ 0.4 кВ ТП- УК-1 П.6Р.1 Советская 15</t>
  </si>
  <si>
    <t>КЛ 0.4 кВ ТП- УК-1 П.6Р.2 Мастерские ПЛ-21</t>
  </si>
  <si>
    <t>КЛ 0.4 кВ ТП- УК-1 П.6Р.3 Мира 5</t>
  </si>
  <si>
    <t>КЛ 0.4 кВ ТП- УК-1 П.6Р.4 Мира 3</t>
  </si>
  <si>
    <t>КЛ 0.4 кВ ТП- УК-1 П.7Р.2 Учебный корпус</t>
  </si>
  <si>
    <t>КЛ 0.4 кВ ТП- УК-1 П.7Р.3 Наружное освещение</t>
  </si>
  <si>
    <t>КЛ 0.4 кВ ТП- УК-1 П.7Р.4 столовая</t>
  </si>
  <si>
    <t>КЛ 0.4 кВ ТП- УК-1 П.7Р.4 быт.корпус</t>
  </si>
  <si>
    <t>ТП УК-2</t>
  </si>
  <si>
    <t>КЛ 0.4 кВ ТП- УК-2 П.6Р.2 Академия,Мира 8(общежитие)</t>
  </si>
  <si>
    <t>ТП КЗ-6 - ТП УК-2</t>
  </si>
  <si>
    <t>КЛ 0.4 кВ ТП- УК-2 П.6Р.3 Речная 2</t>
  </si>
  <si>
    <t>КЛ 0.4 кВ ТП- УК-2 П.6Р.4 Храм боптистов</t>
  </si>
  <si>
    <t>КЛ 0.4 кВ ТП- УК-2 П.7Р.1 Речная 6а</t>
  </si>
  <si>
    <t>КЛ 0.4 кВ ТП- УК-2 П.7Р.3 наружное освещение</t>
  </si>
  <si>
    <t>КЛ 0.4 кВ ТП- УК-2 П.1Р.2 ВРУ прокуратура</t>
  </si>
  <si>
    <t>КЛ 0.4 кВ ТП- УК-2 П.1Р.4 ООО"Север"</t>
  </si>
  <si>
    <t>КЛ 0.4 кВ ТП- УК-2 П.3Р.4 Академия,Мира 8(общеж.СУС)</t>
  </si>
  <si>
    <t>КЛ 0.4 кВ ТП- УК-2 П.6Р.1 ВРУ прокуратура</t>
  </si>
  <si>
    <t>КЛ 0.4 кВ ТП- УК-2 П.7Р.2 Речная 4,3</t>
  </si>
  <si>
    <t>КЛ 0.4 кВ ТП- УК-2 П.7Р.4 ВРУ общежитие (прокуратура)</t>
  </si>
  <si>
    <t>КЛ 0.4 кВ ТП- УК-2  - КД</t>
  </si>
  <si>
    <t>КЛ 0.4 кВ ТП- УК-2 П.1Р.1 ВРУ общежитие(прокуратура)</t>
  </si>
  <si>
    <t xml:space="preserve">Ф333-20   </t>
  </si>
  <si>
    <t>ТП УК-3</t>
  </si>
  <si>
    <t>ТП УК-1 - ТП УК-3</t>
  </si>
  <si>
    <t>ТП УК-6</t>
  </si>
  <si>
    <t>МТП</t>
  </si>
  <si>
    <t xml:space="preserve">Ф333-29,32 </t>
  </si>
  <si>
    <t>ТП БО-1</t>
  </si>
  <si>
    <t>КЛ 0.4 кВ ТП-БО-1 П.1Р.2 Освещение цеха "Композит"</t>
  </si>
  <si>
    <t>ф.333-32 - ТП БО-1</t>
  </si>
  <si>
    <t>КЛ 0.4 кВ ТП-БО-1 П.1Р.3 Адм.зд.столовая(ОАО"СПК")</t>
  </si>
  <si>
    <t>ф.333-29 - ТП 17-01</t>
  </si>
  <si>
    <t>КЛ 0.4 кВ ТП-БО-1 П.1Р.4 "Композит"</t>
  </si>
  <si>
    <t>ТП БО-1 - ТП 17-01</t>
  </si>
  <si>
    <t>КЛ 0.4 кВ ТП-БО-1 П.7Р.2 Микана</t>
  </si>
  <si>
    <t>КЛ 0.4 кВ ТП-БО-1 П.8 ВА 04-36 40А Светофор</t>
  </si>
  <si>
    <t>КЛ 0.4 кВ ТП-БО-1 П.9Р.1 ВА 04-36 63А магазин "Мебель"</t>
  </si>
  <si>
    <t>КЛ 0.4 кВ ТП-БО-1 П.1Р.1 Петрохлеб (цех выпечки)</t>
  </si>
  <si>
    <t>КЛ 0.4 кВ ТП-БО-1 П.3Р.4 Микана (бывш.х/з)</t>
  </si>
  <si>
    <t>КЛ 0.4 кВ ТП-БО-1 П.7Р.4 ШНО обл.автодор.</t>
  </si>
  <si>
    <t>КЛ 0.4 кВ ТП-БО-1 П.8 ВА 04-36 63А магазин "Мебель"</t>
  </si>
  <si>
    <t>КЛ 0.4 кВ ТП-БО-1 П.9Р.2 ВА 04-36 100А магазин "ВИКС"</t>
  </si>
  <si>
    <t>КЛ 0.4 кВ ТП-БО-1 П.8 ВА 04-36 100А АЗС</t>
  </si>
  <si>
    <t>КЛ 0.4 кВ ТП-БО-1 П.8 ВА 04-36 40А ОАО "Мегафон"</t>
  </si>
  <si>
    <t>КЛ 0.4 кВ ТП-БО-1 П.9Р.1ВА 04-36 40А Светофор</t>
  </si>
  <si>
    <t>КЛ 0.4 кВ ТП-БО-1 П.9Р.2 ВА 04-36 40А Киоск "Петрохлеб"</t>
  </si>
  <si>
    <t>КЛ-0,4кВ ТП-БО-1 П.3Р.2 до ГРЩ ТСН "Сириус"</t>
  </si>
  <si>
    <t>ТП БО-2</t>
  </si>
  <si>
    <t>КЛ 0.4 кВ ТП-БО-2 П.4Р.4 Произв.база ООО"Социум-строй"</t>
  </si>
  <si>
    <t>ТП БО-1 - ТП БО-2</t>
  </si>
  <si>
    <t>КЛ 0.4 кВ ТП-БО-2 П.12Р.1 Колб.цех(СМК)</t>
  </si>
  <si>
    <t>ТП БО-2 - КРУН БО</t>
  </si>
  <si>
    <t>КЛ 0.4 кВ ТП-БО-2 П.2Р.1 военный склад</t>
  </si>
  <si>
    <t>АВБбШв 3x70 + 1x50 </t>
  </si>
  <si>
    <t>КЛ 0.4 кВ ТП-БО-2 П.2Р.3 маг.Метрика</t>
  </si>
  <si>
    <t>КЛ 0.4 кВ ТП-БО-2 П.4Р.3 Прод.склад в/ч.</t>
  </si>
  <si>
    <t>АБШВГ 3x95 + 1x50 </t>
  </si>
  <si>
    <t>КЛ 0.4 кВ ТП-БО-2 П.6Р.2 ВРУ склад ИП Белов</t>
  </si>
  <si>
    <t>АБШВГ 3x70 + 1x50 </t>
  </si>
  <si>
    <t>КЛ 0.4 кВ ТП-БО-2 П.6Р.3 ООО"Плутон"</t>
  </si>
  <si>
    <t>КЛ 0.4 кВ ТП-БО-2 П.12Р.3 Сосновоборский холодильник</t>
  </si>
  <si>
    <t>КЛ 0.4 кВ ТП-БО-2 П.2Р.2 АБК ООО"Промальп"</t>
  </si>
  <si>
    <t>КЛ 0.4 кВ ТП-БО-2 П.2Р.4 ООО"Росопт",склад 7/12</t>
  </si>
  <si>
    <t>КЛ 0.4 кВ ТП-БО-2 П.4Р.1 "Гамбрин"</t>
  </si>
  <si>
    <t>Ф333-17 ТП БО-1</t>
  </si>
  <si>
    <t>ТП БО-3</t>
  </si>
  <si>
    <t>ТП БО-5 - ТП БО-3</t>
  </si>
  <si>
    <t>ТП БО-3 - ТП БО-11</t>
  </si>
  <si>
    <t>Ф333-22 ТП БО-1</t>
  </si>
  <si>
    <t>ТП БО-4</t>
  </si>
  <si>
    <t>ТП БО-3 - ТП БО-4</t>
  </si>
  <si>
    <t>КРУН БО ТП БО-4</t>
  </si>
  <si>
    <t>ТП БО-1 - ТП БО-5</t>
  </si>
  <si>
    <t>СИП 3(1х70)</t>
  </si>
  <si>
    <t>ТП БО-5</t>
  </si>
  <si>
    <t>Ф333-17,22</t>
  </si>
  <si>
    <t>ТП БО-11</t>
  </si>
  <si>
    <t xml:space="preserve">БКТП  </t>
  </si>
  <si>
    <t>ф.333-17,22- ТП БО-11</t>
  </si>
  <si>
    <t xml:space="preserve">Ф503-24  </t>
  </si>
  <si>
    <t>ТП ОС-1</t>
  </si>
  <si>
    <t>КЛ 0.4 кВ ТП-ОС-1 А.5 ул. Афанасьева до оп. №1</t>
  </si>
  <si>
    <t>ТП ОС-3 - ТП ОС-1</t>
  </si>
  <si>
    <t>СИП3х70+1х95</t>
  </si>
  <si>
    <t>ТП 1-10 - ТП ОС-1</t>
  </si>
  <si>
    <t>СИП4х16</t>
  </si>
  <si>
    <t>АС2(1х25)</t>
  </si>
  <si>
    <t>Ф503-24 ОС-5</t>
  </si>
  <si>
    <t>ТП ОС-2</t>
  </si>
  <si>
    <t>ТП ОС-3 - ТП ОС-2</t>
  </si>
  <si>
    <t>Ф503-19 ТП ОС-4</t>
  </si>
  <si>
    <t>ТП ОС-4 - ТП ОС-2</t>
  </si>
  <si>
    <t>ТП ОС-3</t>
  </si>
  <si>
    <t>ТП ОС-4 - ТП ОС-3</t>
  </si>
  <si>
    <t>ТП ОС-6 - ТП ОС-3</t>
  </si>
  <si>
    <t>ТП ОС-4</t>
  </si>
  <si>
    <t>встр.</t>
  </si>
  <si>
    <t>Ф503-19 - ТП ОС-4</t>
  </si>
  <si>
    <t>ААБ 3х185</t>
  </si>
  <si>
    <t>ТП ОС-5 - ТП ОС-4</t>
  </si>
  <si>
    <t>ТП 1-8 - ТП ОС-4</t>
  </si>
  <si>
    <t>Ф503-24 ТП ОС-5</t>
  </si>
  <si>
    <t>ТП ОС-5</t>
  </si>
  <si>
    <t>Ф503-24 - ТП ОС-5</t>
  </si>
  <si>
    <t>ТП ОС-6</t>
  </si>
  <si>
    <t>ТП ОС-5 - ТП ОС-6</t>
  </si>
  <si>
    <t>ААБ 3х50</t>
  </si>
  <si>
    <t>168-12</t>
  </si>
  <si>
    <t>ВЛ-10кВ ТП 1-7 - ТП У-3 "Устье"</t>
  </si>
  <si>
    <t>КРУН-10 кВ  В-1-7-1</t>
  </si>
  <si>
    <t>демонтирована</t>
  </si>
  <si>
    <t>ТП У-1</t>
  </si>
  <si>
    <t>ТП У-2</t>
  </si>
  <si>
    <t>отпайка от ВЛ-10кВ "Устье"</t>
  </si>
  <si>
    <t>ТП У-3</t>
  </si>
  <si>
    <t xml:space="preserve">СИП2А 3х95+1х95+1х25, 3х50+1х70+1х16,4х35 4х16 </t>
  </si>
  <si>
    <t xml:space="preserve">СИП2А 3х95+1х95+1х25, </t>
  </si>
  <si>
    <t>ТП У-6</t>
  </si>
  <si>
    <t>СИП2А 3х70+3х70+1х25, 4х25</t>
  </si>
  <si>
    <t>отпайка от оп.27 ВЛ-10кВ "Устье"</t>
  </si>
  <si>
    <t>ТП У-7</t>
  </si>
  <si>
    <t>ТП У-8</t>
  </si>
  <si>
    <t>отпайка от оп.5 ВЛ-10кВ "Устье"</t>
  </si>
  <si>
    <t>АПвПу2г 3х95</t>
  </si>
  <si>
    <t>ВЛ 0,4 кВ ТП У-8 Л-2 оп.1 - оп.1-5</t>
  </si>
  <si>
    <t>отпайка от оп. №13/1 ф.1-8 ТП У-9</t>
  </si>
  <si>
    <t>ТП У-10</t>
  </si>
  <si>
    <t>КЛ-0,4 кВ до КК-1</t>
  </si>
  <si>
    <t>АПвБбШп 1х240</t>
  </si>
  <si>
    <t>спуск с оп.27/1 к ТП У-10</t>
  </si>
  <si>
    <t>АПвПу2г 1х120/50</t>
  </si>
  <si>
    <t>Ф.333-04 - РП-9</t>
  </si>
  <si>
    <t>РП-9</t>
  </si>
  <si>
    <t>Ф.333-05 - РП-9</t>
  </si>
  <si>
    <t>Ф.333-05</t>
  </si>
  <si>
    <t>Ф.9-08- ВЛ-10 кВ "Ст. Калище"</t>
  </si>
  <si>
    <t>АС3 (1х70)</t>
  </si>
  <si>
    <t>РП-9 -ТП К-1</t>
  </si>
  <si>
    <t>АСБ3х 120</t>
  </si>
  <si>
    <t>ТП К-1</t>
  </si>
  <si>
    <t>КД-2 ул.Полевая</t>
  </si>
  <si>
    <t>СИП2А 3х95+1х95</t>
  </si>
  <si>
    <t>ул.Набережная</t>
  </si>
  <si>
    <t>отп.от оп.11</t>
  </si>
  <si>
    <t>АС3(1х70)</t>
  </si>
  <si>
    <t>ТП К-2</t>
  </si>
  <si>
    <t>ул.Пограничная</t>
  </si>
  <si>
    <t>СИП2А 3х95+1х95, СИП 2А 4х16</t>
  </si>
  <si>
    <t>спуск к ТП</t>
  </si>
  <si>
    <t>КЛ-10 кВ от ВЛ-10 кВ ТП К-14 - ТП К-24 до ТП К-2</t>
  </si>
  <si>
    <t>отп.от оп.103</t>
  </si>
  <si>
    <t>ТП К-5</t>
  </si>
  <si>
    <t>ТП К-7-1п</t>
  </si>
  <si>
    <t>Ф.333-04</t>
  </si>
  <si>
    <t>ВЛ-10 кВ ТП К-9 - ТП К-8</t>
  </si>
  <si>
    <t>ТП К-8</t>
  </si>
  <si>
    <t xml:space="preserve">КТПН </t>
  </si>
  <si>
    <t>ф.1  Лендовщина</t>
  </si>
  <si>
    <t>СИП2А(3х95+1х95+1х25),2х16, 4х16</t>
  </si>
  <si>
    <t>ф. 2</t>
  </si>
  <si>
    <t>ф. 3</t>
  </si>
  <si>
    <t>СИП2А(3х95+1х95+1х25),4х25</t>
  </si>
  <si>
    <t>ф. 4</t>
  </si>
  <si>
    <t>ВЛ 0,4кВ отп.от оп. №2-11 ТП К-8</t>
  </si>
  <si>
    <t>СИП-2 (3х95+1х95+1х25)</t>
  </si>
  <si>
    <t>отп.от оп.151</t>
  </si>
  <si>
    <t>ТП К-9</t>
  </si>
  <si>
    <t>ф.1</t>
  </si>
  <si>
    <t>СИП2А 3х95+1х95+1х25, 2х16, 4х16, 4х25</t>
  </si>
  <si>
    <t>ф.2</t>
  </si>
  <si>
    <t>СИП2А 3х70+1х70+1х25, 2х16, 4х16, 4х25</t>
  </si>
  <si>
    <t>ф.4</t>
  </si>
  <si>
    <t>СИП2А 3х95+1х95+1х25,  4х16, 4х35</t>
  </si>
  <si>
    <t>Ф.333-04 РП-9</t>
  </si>
  <si>
    <t>спуск с оп.172</t>
  </si>
  <si>
    <t>ТП К-12</t>
  </si>
  <si>
    <t xml:space="preserve">СИП2А 3х95+1х95+1х25, 2х16, 4х16, </t>
  </si>
  <si>
    <t xml:space="preserve">СИП2А 3х95+1х95+1х25, 3х35+1х50, 4х16, </t>
  </si>
  <si>
    <t>ф.3</t>
  </si>
  <si>
    <t xml:space="preserve">СИП2А 3х95+1х95+1х25, 4х16, </t>
  </si>
  <si>
    <t>оп.1-19</t>
  </si>
  <si>
    <t>СИП-2 3х70+1х95+1х25</t>
  </si>
  <si>
    <t>ТП К-14</t>
  </si>
  <si>
    <t>СИП2А 3х70+1х95+1х25, СИП 2А 2х16</t>
  </si>
  <si>
    <t>каб.спуск к ТП от оп.20А</t>
  </si>
  <si>
    <t>СИП2А 3х70+1х95+1х25, СИП 2А 4х16</t>
  </si>
  <si>
    <t>ТП К-1 -ТП К-14</t>
  </si>
  <si>
    <t>АСБ3х 95</t>
  </si>
  <si>
    <t>ф.5</t>
  </si>
  <si>
    <t xml:space="preserve">СИП2А 3х70+1х95+1х25; СИП2А 3х95+1х95+1х25; АС4(1х50); </t>
  </si>
  <si>
    <t xml:space="preserve">СИП2А 3х50+1х70 </t>
  </si>
  <si>
    <t>СИП2А 3х50+1х70+1х16</t>
  </si>
  <si>
    <t>ТП К-15</t>
  </si>
  <si>
    <t>каб.спуск от оп. до ТП К-15</t>
  </si>
  <si>
    <t>ТП К-16</t>
  </si>
  <si>
    <t>каб.спуск от оп. до ТП К-16</t>
  </si>
  <si>
    <t xml:space="preserve"> отп. от  оп.172/10/16</t>
  </si>
  <si>
    <t>ТП К-17</t>
  </si>
  <si>
    <t xml:space="preserve">1х400 </t>
  </si>
  <si>
    <t>оп. №1- ТП К-18</t>
  </si>
  <si>
    <t>ТП К-18</t>
  </si>
  <si>
    <t>ТИЗ "Норма"</t>
  </si>
  <si>
    <t>АС4(1х70+1х16)</t>
  </si>
  <si>
    <t>ТП В-16- ТП К -18</t>
  </si>
  <si>
    <t>отп.от оп.84</t>
  </si>
  <si>
    <t>ТП К-20</t>
  </si>
  <si>
    <t xml:space="preserve">1х63 </t>
  </si>
  <si>
    <t>КЛ абонента</t>
  </si>
  <si>
    <t>КВЛ-0 кВ ТП К-37-ТП К-23п</t>
  </si>
  <si>
    <t>ТП К-23п</t>
  </si>
  <si>
    <t>отп.от оп.20А</t>
  </si>
  <si>
    <t>ТП К-24</t>
  </si>
  <si>
    <t>ф.1 ул.Пограничная</t>
  </si>
  <si>
    <t xml:space="preserve">СИП2А 3х95+1х95   </t>
  </si>
  <si>
    <t>ф.2 ул.Пограничная</t>
  </si>
  <si>
    <t>ф.4 ул.Пограничная</t>
  </si>
  <si>
    <t xml:space="preserve">СИП2А 3х95+1х95+1х25 , 2А 4х16 </t>
  </si>
  <si>
    <t>отп.от оп.67 (67/1 - 67/5)</t>
  </si>
  <si>
    <t>отп.от оп.58 (58/1-58/4)</t>
  </si>
  <si>
    <t>СИП-2 3х16+1х16</t>
  </si>
  <si>
    <t>отпайка от оп.64, (65)</t>
  </si>
  <si>
    <t>ВЛ 0,4 кВ ТП К-24 оп.20/А13 – оп.20/А13-3</t>
  </si>
  <si>
    <t>СИП-2 3х35+1х50х1х16</t>
  </si>
  <si>
    <t>Ф.9-13- ВЛ-10 кВ "Коваши"</t>
  </si>
  <si>
    <t>В-9-13-1</t>
  </si>
  <si>
    <t>В-9-13-2</t>
  </si>
  <si>
    <t>В-9-06-1</t>
  </si>
  <si>
    <t>В-9-06-2</t>
  </si>
  <si>
    <t>СВ-9-06-13</t>
  </si>
  <si>
    <t xml:space="preserve"> отп. от  оп.172/14</t>
  </si>
  <si>
    <t>ТП К-25</t>
  </si>
  <si>
    <t>СИП2А(3х95+1х95+1х25),4х16,2х16</t>
  </si>
  <si>
    <t>2018-20</t>
  </si>
  <si>
    <t>СИП 2 4х25</t>
  </si>
  <si>
    <t>к церкви</t>
  </si>
  <si>
    <t>отп.от оп.135/4</t>
  </si>
  <si>
    <t>ТП К-27</t>
  </si>
  <si>
    <t xml:space="preserve">СИП2А 3х35+1х50, 4х16, 4х25, </t>
  </si>
  <si>
    <t xml:space="preserve">СИП2А 3х50+1х70+1х25, 2х16, 4х25, </t>
  </si>
  <si>
    <t>отп.от оп.78</t>
  </si>
  <si>
    <t>ТП К-29</t>
  </si>
  <si>
    <t>СИП2А 3х95+1х95+1х16</t>
  </si>
  <si>
    <t>ТП К-30</t>
  </si>
  <si>
    <t>ул.Пограничная(левая сторона)</t>
  </si>
  <si>
    <t>ТП К-1 - ТП К-30</t>
  </si>
  <si>
    <t>АСБ2л 3х95</t>
  </si>
  <si>
    <t xml:space="preserve">к Ремневой и </t>
  </si>
  <si>
    <t xml:space="preserve">отп.от оп.158  </t>
  </si>
  <si>
    <t>ТП К-31</t>
  </si>
  <si>
    <t xml:space="preserve">СТП </t>
  </si>
  <si>
    <t xml:space="preserve">1х100 </t>
  </si>
  <si>
    <t>отп.от оп.158/17</t>
  </si>
  <si>
    <t xml:space="preserve"> отп. от  оп.1730</t>
  </si>
  <si>
    <t>К-32П</t>
  </si>
  <si>
    <t>отп.от оп.135</t>
  </si>
  <si>
    <t>ТП К-33</t>
  </si>
  <si>
    <t>СИП2А 3х95+1х95+1х25, 3х50+1х70, 4х16</t>
  </si>
  <si>
    <t>СИП2А  3х50+1х70, 4х16</t>
  </si>
  <si>
    <t xml:space="preserve">СИП2А 3х50+1х50+1х25, </t>
  </si>
  <si>
    <t>СИП2А 3х70+1х70</t>
  </si>
  <si>
    <t>отп.от оп.97</t>
  </si>
  <si>
    <t>ТП К-34</t>
  </si>
  <si>
    <t>СИП2А 3х95+1х95+1х16,2х16,4х16</t>
  </si>
  <si>
    <t>СИП2А 3х95+1х95+1х16,  4х16</t>
  </si>
  <si>
    <t>СИП2А 3х95+1х95+1х25,2х16,4х16</t>
  </si>
  <si>
    <t>ВЛ-0,4 кВ от оп. № 1-9 Л1  ВЛИ-0,4 кВ от ТП К-34</t>
  </si>
  <si>
    <t>СИП-2 (3х50+1х70+1х25)</t>
  </si>
  <si>
    <t>ВЛ-10 кВ ТП К-12 - ТП К-35</t>
  </si>
  <si>
    <t>ТП К-35</t>
  </si>
  <si>
    <t>д.Коваши</t>
  </si>
  <si>
    <t>СИП2А(3х95+1х95+1х25)</t>
  </si>
  <si>
    <t>Л-3 ВЛ 0,4кВ от ТП К-35</t>
  </si>
  <si>
    <t>СИП-2 (3х70+1х70+1х25)</t>
  </si>
  <si>
    <t>отп.от оп.№2-12 ВЛ 0,4кВ ТП К-35</t>
  </si>
  <si>
    <t>СИП-2 (3х50+1х50+1х25)</t>
  </si>
  <si>
    <t>совм.подвес с ВЛ-10 кВ</t>
  </si>
  <si>
    <t>СИП-2 (3х16+1х25)</t>
  </si>
  <si>
    <t>отп.от оп.159</t>
  </si>
  <si>
    <t>ТП К-36</t>
  </si>
  <si>
    <t xml:space="preserve">1х160 </t>
  </si>
  <si>
    <t>СИП2А(3х70+1х95+1х25),,2х16</t>
  </si>
  <si>
    <t>ф. 5</t>
  </si>
  <si>
    <t>СИП2А(3х95+1х95+1х25),,2х16</t>
  </si>
  <si>
    <t xml:space="preserve"> отп. от  оп.172/103/11</t>
  </si>
  <si>
    <t>ТП К-37</t>
  </si>
  <si>
    <t>КВЛ-0 кВ ТП К-38-ТП К-37</t>
  </si>
  <si>
    <t>КЛ 10кВ ТП - К-37 "Семья" -  ТП К 7-1п</t>
  </si>
  <si>
    <t xml:space="preserve"> отп. от  оп.103/11</t>
  </si>
  <si>
    <t>ТП К-38</t>
  </si>
  <si>
    <t>Л.1 СИП 2А 3х95+1х95+1х16</t>
  </si>
  <si>
    <t>отп.от оп.58</t>
  </si>
  <si>
    <t>ТП К-39</t>
  </si>
  <si>
    <t>к-47</t>
  </si>
  <si>
    <t>отп. от оп. №13-172/18 к ТП К-44</t>
  </si>
  <si>
    <t>ТП К-44</t>
  </si>
  <si>
    <t xml:space="preserve">Л-1 </t>
  </si>
  <si>
    <t xml:space="preserve">Л-2  </t>
  </si>
  <si>
    <t xml:space="preserve"> до заявит.</t>
  </si>
  <si>
    <t>от оп. №6-158/8 до ТП К-45</t>
  </si>
  <si>
    <t>ТП К-45</t>
  </si>
  <si>
    <t xml:space="preserve"> отп. от  оп.172/10/…</t>
  </si>
  <si>
    <t>ТП К-47</t>
  </si>
  <si>
    <t>?</t>
  </si>
  <si>
    <t>Л.1 СИП 2А 3х95+1х95</t>
  </si>
  <si>
    <t>Л.2 СИП 2А 3х50+1х50</t>
  </si>
  <si>
    <t xml:space="preserve"> отп. от  оп.158/21 к ТП К-50</t>
  </si>
  <si>
    <t>ТП К-50</t>
  </si>
  <si>
    <t>Л.1 СИП 2А 4х25</t>
  </si>
  <si>
    <t xml:space="preserve"> отп. от  оп.172-10/15 к ТП К-53</t>
  </si>
  <si>
    <t>ТП К-53</t>
  </si>
  <si>
    <t xml:space="preserve">МТП </t>
  </si>
  <si>
    <t xml:space="preserve">ВЛ 0,4 кВ ТП К-53 Л.1 (Бернгардт)  </t>
  </si>
  <si>
    <t>Л.1 СИП 2 3х16+1х25</t>
  </si>
  <si>
    <t>Ф.9-14- ВЛ-10 кВ "Сады"</t>
  </si>
  <si>
    <t>питающий КЛ до оп. №1</t>
  </si>
  <si>
    <t>ф.333-05</t>
  </si>
  <si>
    <t>отп.от оп.15</t>
  </si>
  <si>
    <t>СИП 3х95</t>
  </si>
  <si>
    <t>ТП Р-21</t>
  </si>
  <si>
    <t xml:space="preserve">2х630 </t>
  </si>
  <si>
    <t xml:space="preserve">СИП2А 3х95+1х95+1х25  </t>
  </si>
  <si>
    <t>СИП2А 3х35+1х50, 4х25</t>
  </si>
  <si>
    <t>Л.1 КЛ до оп,1</t>
  </si>
  <si>
    <t>АПВБбШп 4х150</t>
  </si>
  <si>
    <t>Л.2 КЛ до оп,1</t>
  </si>
  <si>
    <t xml:space="preserve"> отп. от  оп.45</t>
  </si>
  <si>
    <t>ТП С-3</t>
  </si>
  <si>
    <t xml:space="preserve"> отп. от  оп.14/41</t>
  </si>
  <si>
    <t>ТП С-4</t>
  </si>
  <si>
    <t>ф.1ул.Смольненская</t>
  </si>
  <si>
    <t>СИП 2А 3х95+1х95+1х16;СИТП 3х35+1х50+1х16;СИП 4х16</t>
  </si>
  <si>
    <t>оп.14/56 до Энерг.</t>
  </si>
  <si>
    <t>отп. от оп. №1-8 ТП С-4</t>
  </si>
  <si>
    <t>АСБ3х150</t>
  </si>
  <si>
    <t>отп.от оп.оп.14-77/36А</t>
  </si>
  <si>
    <t>ТП С-11</t>
  </si>
  <si>
    <t>оп. 14-59/39  ТП С-14-1 СНТ "Рябина"</t>
  </si>
  <si>
    <t>ТП С-14-1</t>
  </si>
  <si>
    <t xml:space="preserve">отпайка от оп.77/56 ВЛ-10кВ до ТП С-14 </t>
  </si>
  <si>
    <t>СИП3(1х50)</t>
  </si>
  <si>
    <t>ТП С-14</t>
  </si>
  <si>
    <t>каб.спуск</t>
  </si>
  <si>
    <t>отп.от оп.48/13</t>
  </si>
  <si>
    <t>ТП С-18</t>
  </si>
  <si>
    <t xml:space="preserve"> отп. от  оп.5/32/37 ДНТ Малахит</t>
  </si>
  <si>
    <t>ТП С-25</t>
  </si>
  <si>
    <t xml:space="preserve"> отп. от  оп.14/49 к СНТ Удача</t>
  </si>
  <si>
    <t>ТП С-26</t>
  </si>
  <si>
    <t xml:space="preserve"> отп. от  оп.59 на "Сев.Пальмиру""</t>
  </si>
  <si>
    <t>отп.от оп.14-59/34 на Пальмиру</t>
  </si>
  <si>
    <t>отп.от оп.14-59/36 Саванна</t>
  </si>
  <si>
    <t>СИП3 (1х70)</t>
  </si>
  <si>
    <t>отп.от оп.48/26</t>
  </si>
  <si>
    <t>ТП С-28</t>
  </si>
  <si>
    <t>ВЛИ 0,4 кВ от ТП С-28</t>
  </si>
  <si>
    <t>СИП-2 3x95+1x95+1х25</t>
  </si>
  <si>
    <t>от оп. 5-48 Смолок.-Звезда</t>
  </si>
  <si>
    <t>СИП 3 (1х95)</t>
  </si>
  <si>
    <t>оп. 14-59/51/16 ТП С-30п ДНТ Рублевка</t>
  </si>
  <si>
    <t>ТП С-30</t>
  </si>
  <si>
    <t>оп. 14-59/51/16 ТП С-31п ДНТ Рублевка</t>
  </si>
  <si>
    <t>ТП С-31</t>
  </si>
  <si>
    <t xml:space="preserve">отп.от оп.14-8 </t>
  </si>
  <si>
    <t>ТП С-36</t>
  </si>
  <si>
    <t>ТП С-40</t>
  </si>
  <si>
    <t>от оп. №14-37 ВЛЗ-10 ф.9-05 до ТП С-40</t>
  </si>
  <si>
    <t>АПвПу2г 3х95/25</t>
  </si>
  <si>
    <t>отп.от оп.14-59/36/4 ДНТ Райское</t>
  </si>
  <si>
    <t>ТП С-41</t>
  </si>
  <si>
    <t>линия абонента</t>
  </si>
  <si>
    <t>Ф.9-05- ВЛ-10 кВ "Сады"</t>
  </si>
  <si>
    <t xml:space="preserve"> отп. от  оп.5/32 на Малахит</t>
  </si>
  <si>
    <t>Все ТП абонента</t>
  </si>
  <si>
    <t xml:space="preserve"> отп. от  оп.5/48 на "Звезду"</t>
  </si>
  <si>
    <t>отп.от оп.5/32/8</t>
  </si>
  <si>
    <t>ТП С-45</t>
  </si>
  <si>
    <t>отп.от оп.59/51/17</t>
  </si>
  <si>
    <t>ТП С-46</t>
  </si>
  <si>
    <t>ТП С-47</t>
  </si>
  <si>
    <t xml:space="preserve">   отп.от оп.14-77/36А</t>
  </si>
  <si>
    <t>ф.333-04 РП-9</t>
  </si>
  <si>
    <t>отп.от оп.14-77/40</t>
  </si>
  <si>
    <t>ТП С-49</t>
  </si>
  <si>
    <t>ф.169-101</t>
  </si>
  <si>
    <t>ф.169-101 КВЛ-10 кВ "Систо-Палкино"</t>
  </si>
  <si>
    <t>каб.вставка между оп.                15-16</t>
  </si>
  <si>
    <t>АПвП 3х150/50</t>
  </si>
  <si>
    <t>каб.вставка между оп.               164-169</t>
  </si>
  <si>
    <t>АПвП 3(1х150)</t>
  </si>
  <si>
    <t xml:space="preserve"> отп. от  оп.72</t>
  </si>
  <si>
    <t>ТП СП-2</t>
  </si>
  <si>
    <t>СИП2А(3х35+1х50),4х16</t>
  </si>
  <si>
    <t>СИП2А(3х95+1х95+1х16)</t>
  </si>
  <si>
    <t>отп.от оп.</t>
  </si>
  <si>
    <t>СИП-2А 4х16</t>
  </si>
  <si>
    <t>СИП2А(3х95+1х95+1х16),3х35+1х50,3х50+1х70,4х16,3х25+1х35</t>
  </si>
  <si>
    <t xml:space="preserve"> отп. от  оп.133</t>
  </si>
  <si>
    <t>ТП СП-3</t>
  </si>
  <si>
    <t>спуск с оп.174</t>
  </si>
  <si>
    <t>ТП СП-5</t>
  </si>
  <si>
    <t xml:space="preserve">СИП2А(3х95+1х95)  </t>
  </si>
  <si>
    <t xml:space="preserve">СИП2А(3х95+1х95+1х16)  </t>
  </si>
  <si>
    <t>СИП2А(3х95+1х95+1х16); 3х16+1х25; АС4(1х25)</t>
  </si>
  <si>
    <t>спуск с оп.183</t>
  </si>
  <si>
    <t>ТП СП-6</t>
  </si>
  <si>
    <t xml:space="preserve">СИП2А(3х95+1х95+1х25) </t>
  </si>
  <si>
    <t xml:space="preserve">АС2 (1х16)  </t>
  </si>
  <si>
    <t>ТП СП-6н</t>
  </si>
  <si>
    <t xml:space="preserve">СИП2А(3х95+1х95+1х16), </t>
  </si>
  <si>
    <t>ТП СП-7</t>
  </si>
  <si>
    <t>СИП2А(3х95+1х95+1х16), СИП 4х50</t>
  </si>
  <si>
    <t xml:space="preserve">СИП2А(3х95+1х95+1х16),  </t>
  </si>
  <si>
    <t xml:space="preserve">СИП2А 4х16),  </t>
  </si>
  <si>
    <t xml:space="preserve">отп. От оп.183 </t>
  </si>
  <si>
    <t>ТП СП-10</t>
  </si>
  <si>
    <t>д.С-Палкино (Л-2)частичная совместная подвеска с ВЛз-10 кВ</t>
  </si>
  <si>
    <t xml:space="preserve">СИП2А(3х95+1х95+1х16);  3х35+1х50+1х16;4х16;2х16 </t>
  </si>
  <si>
    <t>д.С-Палкино (Левая сторона)</t>
  </si>
  <si>
    <t>отп. От оп.183/48</t>
  </si>
  <si>
    <t>ТП СП-11</t>
  </si>
  <si>
    <t>д.С-Палкино (правая ст.)</t>
  </si>
  <si>
    <t xml:space="preserve">СИП2А(3х95+1х95+1х16);    4х16 </t>
  </si>
  <si>
    <t>отп. от оп.183/27</t>
  </si>
  <si>
    <t>ТП СП-12</t>
  </si>
  <si>
    <t>д.С-Палкино  частичная совместная подвеска с ВЛз-10 кВ</t>
  </si>
  <si>
    <t xml:space="preserve">СИП2А(3х95+1х95+1х16);  3х50+1х70+1х25;4х16;2х16 </t>
  </si>
  <si>
    <t xml:space="preserve">д.С-Палкино  </t>
  </si>
  <si>
    <t>отп. от оп.38</t>
  </si>
  <si>
    <t>ТП СП-13</t>
  </si>
  <si>
    <t>Н.Керново</t>
  </si>
  <si>
    <t xml:space="preserve">СИП2А(3х120+1х95+1х25);   </t>
  </si>
  <si>
    <t xml:space="preserve">отп.оп.183/20- ТП СП-14  </t>
  </si>
  <si>
    <t>ТП СП-14</t>
  </si>
  <si>
    <t xml:space="preserve">СИП2А(3х95+1х95+1х16);   </t>
  </si>
  <si>
    <t>ТП СП-15</t>
  </si>
  <si>
    <t>спуск с оп.32</t>
  </si>
  <si>
    <t>ТП СП-17</t>
  </si>
  <si>
    <t>отп. от оп.146а</t>
  </si>
  <si>
    <t>ТП СП-18</t>
  </si>
  <si>
    <t xml:space="preserve">СИП2А(3х95+1х95+1х25);   </t>
  </si>
  <si>
    <t xml:space="preserve">оп.183/51/1- ТП СП-16 Мустово  </t>
  </si>
  <si>
    <t>ТП СП-16</t>
  </si>
  <si>
    <t>КЛ-10 кВ</t>
  </si>
  <si>
    <t>АСБ2л 3х35</t>
  </si>
  <si>
    <t xml:space="preserve">оп.183/26- ТП СП-19 Мустово  </t>
  </si>
  <si>
    <t>ТП СП-19</t>
  </si>
  <si>
    <t xml:space="preserve">Л.1-СИП 3х95+1х95+1х16
</t>
  </si>
  <si>
    <t>Л.2-СИП 3х95+1х95+1х16</t>
  </si>
  <si>
    <t xml:space="preserve">Л.3-СИП 3х95+1х95+1х16
</t>
  </si>
  <si>
    <t>отп.от оп.183/34- ТП СП-20 Мустово</t>
  </si>
  <si>
    <t xml:space="preserve">ТП СП-20 </t>
  </si>
  <si>
    <t xml:space="preserve">оп.124/2- ТП СП-21  </t>
  </si>
  <si>
    <t>ТП СП-21</t>
  </si>
  <si>
    <t>Л.1 СИП 3х50+1х50+1х16</t>
  </si>
  <si>
    <t>опт от оп.156</t>
  </si>
  <si>
    <t>ТП СП-22</t>
  </si>
  <si>
    <t>Л.1 СИП 3х95+1х95+1х16</t>
  </si>
  <si>
    <t>Л.2 СИП 3х95+1х95+1х16</t>
  </si>
  <si>
    <t>Л.3 СИП 3х95+1х95+1х16</t>
  </si>
  <si>
    <t>Л.4 СИП 3х95+1х95+1х16</t>
  </si>
  <si>
    <t>Л.5</t>
  </si>
  <si>
    <t>Л.5 СИП 3х95+1х95+1х16</t>
  </si>
  <si>
    <t>Л.6</t>
  </si>
  <si>
    <t>Л.6 СИП 3х95+1х95+1х16</t>
  </si>
  <si>
    <t>опт от оп.146</t>
  </si>
  <si>
    <t>ТП СП-23</t>
  </si>
  <si>
    <t>114;135</t>
  </si>
  <si>
    <t>ф.4-14 ВЛ-Шепелево</t>
  </si>
  <si>
    <t>АС3(1х95)</t>
  </si>
  <si>
    <t>оп.122-137</t>
  </si>
  <si>
    <t>отп.от оп.№15</t>
  </si>
  <si>
    <t>ТП Ш-37</t>
  </si>
  <si>
    <t>ЛЭП абонента</t>
  </si>
  <si>
    <t>отп.от оп.№25</t>
  </si>
  <si>
    <t xml:space="preserve">КРУН-10 </t>
  </si>
  <si>
    <t>ТП Ш-36</t>
  </si>
  <si>
    <t>ф.168-25 РП-4</t>
  </si>
  <si>
    <t>спуск с оп.№43</t>
  </si>
  <si>
    <t>ТП Ш-5</t>
  </si>
  <si>
    <t>ф.3 д.Липово</t>
  </si>
  <si>
    <t>СИП2А(3х95+1х95+1х16);  (3х25+1х35); 4х16; 4х25</t>
  </si>
  <si>
    <t>СИП2А(3х95+1х95+1х16);</t>
  </si>
  <si>
    <t>д.Липово</t>
  </si>
  <si>
    <t>СИП2А(3х95+1х95+1х16); 3х50+1х70+1х16; 3х35+1х50+1х16                      4х16; 2х16</t>
  </si>
  <si>
    <t>отп. от оп. №1-78 ТП Ш-5</t>
  </si>
  <si>
    <t>СИП-2 (3х120+1х95+1х25)</t>
  </si>
  <si>
    <t>Л.2 до заяв.Кандал.</t>
  </si>
  <si>
    <t>СИП-2 (3х70+1х70)</t>
  </si>
  <si>
    <t xml:space="preserve">отп. от оп. №1-77  </t>
  </si>
  <si>
    <t xml:space="preserve">отп. от оп. №1-60  </t>
  </si>
  <si>
    <t>Л.9  до заяв.Моисеева</t>
  </si>
  <si>
    <t>ф.168-25</t>
  </si>
  <si>
    <t>отп.от оп.№46</t>
  </si>
  <si>
    <t>ТП Ш-51</t>
  </si>
  <si>
    <t>отп.от оп.№97</t>
  </si>
  <si>
    <t>ТП Ш-8</t>
  </si>
  <si>
    <t xml:space="preserve">д.Кандикюля  </t>
  </si>
  <si>
    <t>СИП2А(3х50+1х70+1х16);  (3х35+1х50+1х16); 4х16; 2х16</t>
  </si>
  <si>
    <t>СИП2А(3х95+1х95+1х16);  (3х35+1х50+1х16); 4х16; 2х16</t>
  </si>
  <si>
    <t>ТП Ш-24</t>
  </si>
  <si>
    <t>СИП2А(3х95+1х95+1х16);  СИП2А(3х35+1х50)СИП2А(3х50+1х70+1х16); 2х16;4х16</t>
  </si>
  <si>
    <t xml:space="preserve">д.Кандикюля (частичная совм.подвеска с ф.1 и 2) </t>
  </si>
  <si>
    <t>СИП2А(3х95+1х95+1х16);  СИП2А(3х35+1х50+1х16),СИП2А (4х16)</t>
  </si>
  <si>
    <t>отп.от оп.105</t>
  </si>
  <si>
    <t>ТП Ш-19</t>
  </si>
  <si>
    <t>отп.от оп.105/2</t>
  </si>
  <si>
    <t>ТП Ш-25</t>
  </si>
  <si>
    <t xml:space="preserve">д.Кандикюля (частичная совм.подвеска с ВЛЗ-10 кВ) </t>
  </si>
  <si>
    <t>СИП2А(3х95+1х95+1х16);  СИП2А(4х16)</t>
  </si>
  <si>
    <t xml:space="preserve">д.Кандикюля (совм.подвеска с ВЛЗ-10 кВ) </t>
  </si>
  <si>
    <t>СИП2А(3х95+1х95+1х16);  СИП2А(2х16)</t>
  </si>
  <si>
    <t>спуск с оп. №163</t>
  </si>
  <si>
    <t>АС3(1х50)</t>
  </si>
  <si>
    <t>ТП Ш-10</t>
  </si>
  <si>
    <t>ТП Ш-12</t>
  </si>
  <si>
    <t>000005598ВЛ 0.4 кВ. ТП-Ш-12 - 2 дер.Шепелево (пр.ст.по дороге)</t>
  </si>
  <si>
    <t xml:space="preserve">СИП2А(4х70) </t>
  </si>
  <si>
    <t>отп.от оп.172/5б,6б</t>
  </si>
  <si>
    <t>2ААБ 3х120</t>
  </si>
  <si>
    <t>ВЛ 0.4 кВ. ТП-Ш-12 - 4 дер.Шепелево (жилой дом,совместно с Ф.2)</t>
  </si>
  <si>
    <t>СИП2А(3х95+1х95 );  СИП2А(2х16)</t>
  </si>
  <si>
    <t>ВЛ-0,4 кВ ТП-Ш-12- Л.6 дер.(левая стор.по дороге)</t>
  </si>
  <si>
    <t xml:space="preserve">СИП2А(3х95+1х95+1х16);  </t>
  </si>
  <si>
    <t>ВЛ 0.4 кВ. ТП-Ш-12 - 7 дер.Шепелево (левая сторона по дороге)</t>
  </si>
  <si>
    <t>СИП2А(3х95+1х95+1х25 );  СИП2А(4х16)</t>
  </si>
  <si>
    <t>ВЛ 0.4 кВ. ТП-Ш-12 - 9 адмиральский гор. (левая сторона)</t>
  </si>
  <si>
    <t>ВЛ 0.4 кВ. ТП-Ш-12 - 10 адмиральский городок (правая ст.)</t>
  </si>
  <si>
    <t>ВЛ 0.4 кВ. ТП-Ш-12 - 11 деревня нижняя часть (левая ст.)</t>
  </si>
  <si>
    <t xml:space="preserve">СИП2А(3х95+1х95+1х25 );  СИП2А(4х16) </t>
  </si>
  <si>
    <t>ВЛ 0.4 кВ. ТП-Ш-12 - 12 деревня нижняя часть (правая ст.)</t>
  </si>
  <si>
    <t xml:space="preserve">СИП2А(3х95+1х95+1х25 );  </t>
  </si>
  <si>
    <t>ВЛ-0,4кВ отпайка от оп.14 ТП Ш-12</t>
  </si>
  <si>
    <t xml:space="preserve">отп.от оп.172 </t>
  </si>
  <si>
    <t>ТП Ш-15</t>
  </si>
  <si>
    <t>ВЛ 0.4 кВ. ТП-Ш-15 - 6 д. Шепелево (прав.ст.по дороге)</t>
  </si>
  <si>
    <t xml:space="preserve">СИП2А4х35 </t>
  </si>
  <si>
    <t>ВЛ 0.4 кВ. ТП-Ш-15 - 7 д.Шепелево (прав.ст.ч/з дорогу)</t>
  </si>
  <si>
    <t>СИП2А3х70+1х95; СИП2А(4х16)</t>
  </si>
  <si>
    <t>ВЛ 0.4 кВ. ТП-Ш-15 - 8 д.Шепелево (лев.ст.ч/з дорогу)</t>
  </si>
  <si>
    <t>СИП2А3х70+1х95+1х16; (3х95+1х95+1х16; 3х35+1х50; 4х16, 2х16</t>
  </si>
  <si>
    <t>ВЛ 0.4 кВ. ТП-Ш-15 - 6 д.Шепелево (лев.ст.ч/з дорогу)</t>
  </si>
  <si>
    <t>СИП2А(3х95+1х95+1х16 );  СИП2А(4х16)</t>
  </si>
  <si>
    <t>д.Шепелево (левая сторона по дороге совм.подвеска с ВЛЗ-10 кВ)</t>
  </si>
  <si>
    <t>СИП2А4х70</t>
  </si>
  <si>
    <t>отп.от оп.172</t>
  </si>
  <si>
    <t>ТП Ш-20</t>
  </si>
  <si>
    <t>д.Шепелево (совм.подвеска с ВЛЗ-10 кВ)</t>
  </si>
  <si>
    <t>СИП2А(3х95+1х95+1х25)   СИП2А(4х16)</t>
  </si>
  <si>
    <t>ВЛ 0.4 кВ. ТП-Ш-20 - 6 л.4  деревня (налево в ст.ТП Ш-15)</t>
  </si>
  <si>
    <t>СИП2А(3х95+1х95+1х25);  СИП2А(4х16)</t>
  </si>
  <si>
    <t>ВЛ-0,4 кВ от ТП Ш-20, Ш-21, Ш-22</t>
  </si>
  <si>
    <t>СИП2А(3х70+1х70)СИП2А(4х16), 4х25</t>
  </si>
  <si>
    <t>ТП Ш-20  № Ш-20 - 1 л.6 деревня (правая ст, ул.1,2)</t>
  </si>
  <si>
    <t>СИП2А(3х70+1х70)СИП2А(3х35+1х50)СИП2А(4х16), 4х25</t>
  </si>
  <si>
    <t>оп. №172/46</t>
  </si>
  <si>
    <t>ТП Ш-21</t>
  </si>
  <si>
    <t>отп.от оп.172/46</t>
  </si>
  <si>
    <t>ТП Ш-22</t>
  </si>
  <si>
    <t>д.Шепелево  (совместная подвеска с ВЛ-0,4 и ВЛЗ-10 кВ)</t>
  </si>
  <si>
    <t xml:space="preserve">СИП2А(3х95+1х95+1х16) </t>
  </si>
  <si>
    <t>д.Шепелево левая сторона (совм.подвеска с ВЛи-0,4 кВ ф.4 )</t>
  </si>
  <si>
    <t>СИП2А(3х95+1х95+1х16);  СИП2А(4х35); СИП2А(4х25); 4х16</t>
  </si>
  <si>
    <t xml:space="preserve">д.Шепелево левая сторона  </t>
  </si>
  <si>
    <t>д.Шепелево (частичная совм. подвеска с ВЛи-0,4 кВ ф.2)</t>
  </si>
  <si>
    <t xml:space="preserve">СИП2А(3х95+1х95+1х16); СИП 2А 4х16 </t>
  </si>
  <si>
    <t>ВЛ-0,4 кВ от конц. оп.ВЛИ-0,4 кВ ТП Ш-22</t>
  </si>
  <si>
    <t xml:space="preserve">СИП2А(3х95+1х95+1х25);  </t>
  </si>
  <si>
    <t>оп. №172/58а</t>
  </si>
  <si>
    <t>ТП Ш-28</t>
  </si>
  <si>
    <t>ВЛ-0,4 кВ ТП-Ш-28  - Л.3 ул. Прибрежная (к ТП Ш-22)</t>
  </si>
  <si>
    <t xml:space="preserve">СИП2А(3х95+1х95+1х25); СИП 2А 4х16 </t>
  </si>
  <si>
    <t>ВЛ-0,4 кВ ТП Ш-28 - Л.2 ул. Прибрежная (направо)</t>
  </si>
  <si>
    <t>перекл.от ТП Ш-12</t>
  </si>
  <si>
    <t xml:space="preserve">СИП2А(3х95+1х95+1х25); СИП 2А 4х16,2х16 </t>
  </si>
  <si>
    <t>ВЛ-0,4 кВ ТП Ш-28 -Л.5 дер.нижняя часть (лев.стор.)</t>
  </si>
  <si>
    <t xml:space="preserve">СИП2А(3х95+1х95+1х25); </t>
  </si>
  <si>
    <t>ВЛ ОТ ТП Ш-20-Ш-60</t>
  </si>
  <si>
    <t>ТП Ш-60</t>
  </si>
  <si>
    <t>ф.503-23</t>
  </si>
  <si>
    <t>ф.8-15 ВЛ-10 кВ "Ручьи"</t>
  </si>
  <si>
    <t>отп.от оп.№ 21/5</t>
  </si>
  <si>
    <t>В-Ш-40</t>
  </si>
  <si>
    <t>КРУН</t>
  </si>
  <si>
    <t>питающая КЛ до оп.№1</t>
  </si>
  <si>
    <t>ТП-Ш-40</t>
  </si>
  <si>
    <t>от КРУНВ-Ш-40 до ТП Ш-40</t>
  </si>
  <si>
    <t>спуск с оп. №9</t>
  </si>
  <si>
    <t>ТП Ш-14</t>
  </si>
  <si>
    <t>ТП Ш-2</t>
  </si>
  <si>
    <t xml:space="preserve"> ф.1 ул.Береговая (совм.подвеска ф. 3)</t>
  </si>
  <si>
    <t>СИП2А(3х70+1х95+1х25);  СИП2А(4х16); 2х16</t>
  </si>
  <si>
    <t xml:space="preserve"> ул.Береговая (совм.подвеска ф. 2)</t>
  </si>
  <si>
    <t>СИП2А(3х50+1х70+1х25);  СИП2А(4х25); 2х16</t>
  </si>
  <si>
    <t xml:space="preserve">  ул.Береговая  (левая сторона)</t>
  </si>
  <si>
    <t>СИП2А(2х16); 4х16 СИП2А(4х95)</t>
  </si>
  <si>
    <t xml:space="preserve"> ул.Береговая  (правая сторона)</t>
  </si>
  <si>
    <t>СИП2А(3х23+1х35)  СИП2А(3х35+1х50) СИП 2А 4х16</t>
  </si>
  <si>
    <t>отп. от оп. №1-19 (вышка связи)</t>
  </si>
  <si>
    <t>В-Ш-3</t>
  </si>
  <si>
    <t>ТП Ш-3</t>
  </si>
  <si>
    <t>ТП Ш-3 - КД Ш-3</t>
  </si>
  <si>
    <t>ТП Ш-3 - КК 9-1</t>
  </si>
  <si>
    <t>ТП Ш-3 - КК8-2</t>
  </si>
  <si>
    <t xml:space="preserve">  ТП-Ш-3 - 1 ул.Рыбацкая </t>
  </si>
  <si>
    <t>СИП2А(4х95)</t>
  </si>
  <si>
    <t>СИП2А(3х25+1х35)</t>
  </si>
  <si>
    <t>ТП Ш-32</t>
  </si>
  <si>
    <t xml:space="preserve"> СИП 3х95+1х95+1х25</t>
  </si>
  <si>
    <t>КЛ-10 кВ от оп.28</t>
  </si>
  <si>
    <t xml:space="preserve">СИП 3х95+1х95+1х25 </t>
  </si>
  <si>
    <t>АВБбШв 4х35</t>
  </si>
  <si>
    <t>отп.от оп.20 ВЛ-10 кВ "Ручьи ф.8-15</t>
  </si>
  <si>
    <t>ТП Ш-4</t>
  </si>
  <si>
    <t>СИП 3х70+1х95+1х16, СИП 4х16</t>
  </si>
  <si>
    <t>СИП 3х95+1х95+1х16, СИП 4х16</t>
  </si>
  <si>
    <t>отп.от оп.1-1</t>
  </si>
  <si>
    <t xml:space="preserve"> Л.1.1, Л.1.2, Л.1.3, Л.1.4, Л.1.5</t>
  </si>
  <si>
    <t>СИП-2 (3х120+1х95+1х25); 4*СИП-2 (3х120+1х95+1х25); 2*СИП-2 (3х120+1х95+1х25)</t>
  </si>
  <si>
    <t>ТП Ш-53</t>
  </si>
  <si>
    <t xml:space="preserve"> Л.3</t>
  </si>
  <si>
    <t>СИП-2 (3х120+1х95+1х25); СИП-2 (3х95+1х95+1х25); СИП-2 (3х35+1х50+1х16)</t>
  </si>
  <si>
    <t xml:space="preserve">Л-4 </t>
  </si>
  <si>
    <t>2*СИП-2 (3х120+1х95+1х25)</t>
  </si>
  <si>
    <t>ТП Ш-54</t>
  </si>
  <si>
    <t>Л.2.1, Л.2.2, Л.2.3, Л.2.4</t>
  </si>
  <si>
    <t xml:space="preserve"> Л.1.1, Л.1.2, Л.1.3, Л.1.4</t>
  </si>
  <si>
    <t>4*СИП-2 (3х120+1х95+1х25); 3*СИП-2 (3х120+1х95+1х25); 2*СИП-2 (3х120+1х95+1х25) СИП-2 (3х120+1х95+1х25)</t>
  </si>
  <si>
    <t>от оп.№46.5.1 к ТП Ш-55, ТП Ш-53, ТП Ш-54</t>
  </si>
  <si>
    <t>СИП-3 (1х95)</t>
  </si>
  <si>
    <t>ТП Ш-55</t>
  </si>
  <si>
    <t xml:space="preserve"> Л.1.1,
 Л.1.2, Л.1.3, Л.1.4</t>
  </si>
  <si>
    <t>Л.2.1, Л.2.2</t>
  </si>
  <si>
    <t>СИП-2 (3х120+1х95+1х25); СИП-2 (3х95+1х95+1х25); 2*СИП-2 (3х120+1х95+1х25)</t>
  </si>
  <si>
    <t>Л.3.1, Л.3.2, Л.3.3</t>
  </si>
  <si>
    <t>СИП-2 3(3х120+1х95+1х25); СИП-2 (3х95+1х95+1х25); СИП-2 (3х120+1х95+1х25)</t>
  </si>
  <si>
    <t>ф.С-2 УЭС</t>
  </si>
  <si>
    <t>каб.вставка между оп.8-9</t>
  </si>
  <si>
    <t>ТП Р-1</t>
  </si>
  <si>
    <t>ПС 333 ф.17</t>
  </si>
  <si>
    <t>ТП Р-2</t>
  </si>
  <si>
    <t>СИП2А 3х120+1х95</t>
  </si>
  <si>
    <t>СИП2А(3х95+1х95</t>
  </si>
  <si>
    <t>ТП Р-3</t>
  </si>
  <si>
    <t>СИП2 3х95+1х95,4х16</t>
  </si>
  <si>
    <t>СИП2 3х95+1х95+1х25,СИП2 3х50+1х70,4х16,4х35</t>
  </si>
  <si>
    <t>ТП Р-4</t>
  </si>
  <si>
    <t>СИП2А(3х95+1х95+1х25);  СИП2А(3х25+1х35); 4х16</t>
  </si>
  <si>
    <t>СИП2А(3х95+1х95);  СИП2А 4х16</t>
  </si>
  <si>
    <t>ф.6</t>
  </si>
  <si>
    <t>СИП2А(3х95+1х95);  СИП2А(3х50+1х70); 4х16</t>
  </si>
  <si>
    <t>ф.7</t>
  </si>
  <si>
    <t>выход из ТП до оп.</t>
  </si>
  <si>
    <t>АВБбШв 5х150</t>
  </si>
  <si>
    <t>АВБбШв 5х120</t>
  </si>
  <si>
    <t>ТП Р-5</t>
  </si>
  <si>
    <t>каб. Вставка м/у оп. №13 и №2  ТП Р-4 -ТП Р-5</t>
  </si>
  <si>
    <t>АПвПу2г 3(1х120/50)</t>
  </si>
  <si>
    <t>ТП 1-16</t>
  </si>
  <si>
    <t xml:space="preserve">КЛ-10 кВ от ТП 1-15 яч. 3 до ТП 1-16 яч. 1 </t>
  </si>
  <si>
    <t xml:space="preserve">КЛ-10 кВ от ТП 1-15 яч. 4 до ТП 1-16 яч. 2 </t>
  </si>
  <si>
    <t>ТП БО-12</t>
  </si>
  <si>
    <t>КЛ 0,4 кВ ТП БО-12 до КК-БО-12-1 (Кирпичёв)</t>
  </si>
  <si>
    <t>АПвБшП 4х120</t>
  </si>
  <si>
    <t>КЛ 10 кВ от оп.5 ВЛ 10 кВ до ТП БО-12 яч.2</t>
  </si>
  <si>
    <t>ВЛ 0,4кВ КК-БО-12-1 - КК-БО-12-2 (ИП Изотов)</t>
  </si>
  <si>
    <t>СП-13</t>
  </si>
  <si>
    <t>ПС 333 ф.9-13</t>
  </si>
  <si>
    <t>ВЛ 10 кВ от оп.172/10/6А до ТП К-54</t>
  </si>
  <si>
    <t>ТП К-54</t>
  </si>
  <si>
    <t>КТПШ</t>
  </si>
  <si>
    <t>ТП С-50</t>
  </si>
  <si>
    <t>ПС-168, ф. 168-14,31</t>
  </si>
  <si>
    <t>ТП 7-19</t>
  </si>
  <si>
    <t>КЛ 10кВ ТП 7-15 яч.8 - ТП 7-19 яч.5</t>
  </si>
  <si>
    <t>АСБ2Л-10 3х120</t>
  </si>
  <si>
    <t>КЛ 10кВ ТП 7-15 яч.7 - ТП 7-19 яч.2</t>
  </si>
  <si>
    <t>ВЛ 10 кВ отпайка от оп.14-59/34/5 ф.9-14 "Сады"  до ТП С-51</t>
  </si>
  <si>
    <t>ТП С-51</t>
  </si>
  <si>
    <t xml:space="preserve">ВЛ 0,4 кВ ТП С-51 Л.1 Ефремов </t>
  </si>
  <si>
    <t>Фид.17-01</t>
  </si>
  <si>
    <t>ТП-2   - ТП-65с1</t>
  </si>
  <si>
    <t>Объезжая</t>
  </si>
  <si>
    <t>ВЛИ-0,4  от      ТП-2</t>
  </si>
  <si>
    <t>ул.Комсомоловка</t>
  </si>
  <si>
    <t>СИП 3х95+1х95+     1Х 16  -0,5км                         СИП 3х70+1х95+     1Х 16-0,72км</t>
  </si>
  <si>
    <t>ВЛ-0,4  от ТП-2</t>
  </si>
  <si>
    <t>ул.Полевая</t>
  </si>
  <si>
    <t>СИП 3х95+1х95+     1Х 16 , СИП 3х70+1х95+     1Х 16</t>
  </si>
  <si>
    <t>ул.Песочная</t>
  </si>
  <si>
    <t>пер.Береговой</t>
  </si>
  <si>
    <t>пер.Речной</t>
  </si>
  <si>
    <t>ВЛИ-0,4  от ТП-2</t>
  </si>
  <si>
    <t>Нарвское шоссе</t>
  </si>
  <si>
    <t>СИП 2А 3х70+1х95+ 1х25</t>
  </si>
  <si>
    <t>ул.Профилакторная</t>
  </si>
  <si>
    <t>АС-35</t>
  </si>
  <si>
    <t>ВЛ-0,4             от ТП-2</t>
  </si>
  <si>
    <t>ВЛ-0,4    от ТП-2</t>
  </si>
  <si>
    <t xml:space="preserve">СИП-2 3х95+1х95+1х25 </t>
  </si>
  <si>
    <t>КТП-127</t>
  </si>
  <si>
    <t>КТП-148</t>
  </si>
  <si>
    <t>ДНТ "Нарвское"</t>
  </si>
  <si>
    <t>ВЛ-0,4кВ от ТП-148</t>
  </si>
  <si>
    <t>СИП-2 3х95+1х95+1х25 - 1.541, СИП-2 3х70+1х95+1х25 - 0,242, СИП-4 4х25 - 0,308, СИП-4 4х16 - 0,02</t>
  </si>
  <si>
    <t>ВЛЗ-10кВ от опоры "КВЛ-10кВ от ТП-148 к ВЛ-10кВ ф. 17-10 оп.38" до СТП-152</t>
  </si>
  <si>
    <t>СТП-152</t>
  </si>
  <si>
    <t>ТП-65</t>
  </si>
  <si>
    <t>Профилакторная</t>
  </si>
  <si>
    <t>Возд.ЛЭПф.17-01-КТП-79</t>
  </si>
  <si>
    <t>А-70</t>
  </si>
  <si>
    <t>БКТП-142</t>
  </si>
  <si>
    <t>2х1250</t>
  </si>
  <si>
    <t>ул.Воскова</t>
  </si>
  <si>
    <t>КЛ-0,4кВ от ТП-142</t>
  </si>
  <si>
    <t>ТП-142 - КРП</t>
  </si>
  <si>
    <t>АПвБбШп 4х240</t>
  </si>
  <si>
    <t>Возд. ЛЭП ф.17-01-отпайка КТП603</t>
  </si>
  <si>
    <t xml:space="preserve">         КТП-603 ул.Сланцевское ш.3  </t>
  </si>
  <si>
    <t>ВЛ-0,4кВ от КТП-603</t>
  </si>
  <si>
    <t>ул.Нарвское шоссе</t>
  </si>
  <si>
    <t>СИП 2А 3х50+1х70+1х25</t>
  </si>
  <si>
    <t>ул.Светлая</t>
  </si>
  <si>
    <t>СИП 2А 3х95+1х95+1х16, СИП 2А 3х70+1х70+1х16</t>
  </si>
  <si>
    <t>ВЛ 10кВ ф.17-01-отпайка ТП1</t>
  </si>
  <si>
    <t>ТП-1 ул.Воскова  ПАТП</t>
  </si>
  <si>
    <t>ВЛ-0,4кВ от       ТП-1</t>
  </si>
  <si>
    <t>СИП 2А 3х50+1х70+1х16 СИП 2х16</t>
  </si>
  <si>
    <t>ВЛ-0,4кВ от ТП1</t>
  </si>
  <si>
    <t>ул.Николаева</t>
  </si>
  <si>
    <t>А-25;А-35</t>
  </si>
  <si>
    <t>Вл-10кВ РТП-17-ТП2</t>
  </si>
  <si>
    <t>Фид.17-02</t>
  </si>
  <si>
    <t xml:space="preserve"> ТП-82-ТП-92</t>
  </si>
  <si>
    <t>АСБУ 3х120</t>
  </si>
  <si>
    <t>ТП-82</t>
  </si>
  <si>
    <t xml:space="preserve"> ТП-51ЛР21- ТП-81ЛР5</t>
  </si>
  <si>
    <t>ул.Воровского, 20,ЦРБ</t>
  </si>
  <si>
    <t>Кабельная линия 0,4кВ ТП-82</t>
  </si>
  <si>
    <t>ТП-82 - дет.поликлиника</t>
  </si>
  <si>
    <t>ТП-46ЛР19 – ТП-51ЛР21</t>
  </si>
  <si>
    <t>ТП-45ЛР186-ТП-82-2сЛР707</t>
  </si>
  <si>
    <t>ТП-67ЛР618 –ТП-41ЛР202</t>
  </si>
  <si>
    <t>ТП-41ЛР209-ТП-62-1сЛР344</t>
  </si>
  <si>
    <t>ТП-82 - дет.больница</t>
  </si>
  <si>
    <t>ТП-41 -ТП-62</t>
  </si>
  <si>
    <t>ТП-45 -ТП-81</t>
  </si>
  <si>
    <t>ТП-82 - взрослая поликлиника</t>
  </si>
  <si>
    <t>фид.17-02 - ТП-82</t>
  </si>
  <si>
    <t>ул.Вокзальная,5</t>
  </si>
  <si>
    <t>Кабельная линия 0,4кВ ТП-51</t>
  </si>
  <si>
    <t>ТП-51- Вокзальная 5, Театральная 9</t>
  </si>
  <si>
    <t>ТП-72-1сЛР658–ТП-62 2с ЛР345</t>
  </si>
  <si>
    <t xml:space="preserve">ТП-51 - Вокзальная 7 </t>
  </si>
  <si>
    <t>ТП-81ЛР112-ТП-72-2сЛР659</t>
  </si>
  <si>
    <t>Вокзальная 7 - Театральная 12</t>
  </si>
  <si>
    <t>ТП-72 – ТП-74</t>
  </si>
  <si>
    <t>Вокзальная 7 - насосная</t>
  </si>
  <si>
    <t>АСБ 4х10</t>
  </si>
  <si>
    <t>ТП-72-ТП-157</t>
  </si>
  <si>
    <t>ТП-51 - К.Маркса 36</t>
  </si>
  <si>
    <t>ААБ 3х16+1х10</t>
  </si>
  <si>
    <t>К.Маркса 36 - К.Маркса 38/2</t>
  </si>
  <si>
    <t>ТП-51 - К.Маркса 32</t>
  </si>
  <si>
    <t>К.Маркса 32 - К.Маркса 34</t>
  </si>
  <si>
    <t>К.Маркса 34 - К.Маркса 30/1</t>
  </si>
  <si>
    <t>ТП-51 - Вокзальная 3</t>
  </si>
  <si>
    <t>ТП-51 - Малая 6</t>
  </si>
  <si>
    <t>Малая 6 - Малая 4</t>
  </si>
  <si>
    <t xml:space="preserve">ТП-51 - Малая 8 </t>
  </si>
  <si>
    <t>ТП-51 - зал бокса</t>
  </si>
  <si>
    <t>Вокзальная 5 - Вокзальная 6</t>
  </si>
  <si>
    <t>К.Маркса 30/1 - К.Маркса 38/2</t>
  </si>
  <si>
    <t>АСБ 4х70</t>
  </si>
  <si>
    <t>Малая 8 - Вокзальная 7</t>
  </si>
  <si>
    <t>К.Маркса 38/2 - Малая 4</t>
  </si>
  <si>
    <t>Малая 4 - Малая 6</t>
  </si>
  <si>
    <t>Вокзальная 3 - К.Маркса 30/1</t>
  </si>
  <si>
    <t>К.Маркса 34 - К.Маркса 36</t>
  </si>
  <si>
    <t>ТП-81</t>
  </si>
  <si>
    <t>ул.Воровского,1</t>
  </si>
  <si>
    <t>Кабельная линия 0,4кВ ТП-81</t>
  </si>
  <si>
    <t>ТП-81- К.Маркса 21а, 25, школа №2, Воровсого 4, 6,</t>
  </si>
  <si>
    <t>ААШВ 3х120+1х50, АВВГ 3х70+1х35</t>
  </si>
  <si>
    <t xml:space="preserve"> ТП-81-Воровского  3</t>
  </si>
  <si>
    <t>ААВГ 3х95+1х35</t>
  </si>
  <si>
    <t>ТП-81 - Воровского 4</t>
  </si>
  <si>
    <t>К.Маркса 27 - К.Маркса 27а</t>
  </si>
  <si>
    <t>ААШВ 3х35+1х16</t>
  </si>
  <si>
    <t>Воровского4 КРП 425 - К.Маркса 27а</t>
  </si>
  <si>
    <t>АВВГ 3х35+1х16</t>
  </si>
  <si>
    <t>ТП-81 - Воровского 3</t>
  </si>
  <si>
    <t>ТП-81 - Сбербанк Воровского 3</t>
  </si>
  <si>
    <t>ТП-46</t>
  </si>
  <si>
    <t>ул.Вокзальная,4</t>
  </si>
  <si>
    <t>Кабельная линия 0,4кВ ТП-46</t>
  </si>
  <si>
    <t>ТП-46 - Вокзальная 4 КРП 1</t>
  </si>
  <si>
    <t>Вокзальная 4 КРП 1 -Вокзальная 4 КРП 2</t>
  </si>
  <si>
    <t>ТП-46 - Вокзальная 4 КРП 2</t>
  </si>
  <si>
    <t>ТП-46 - Театральная 5 КРП 1</t>
  </si>
  <si>
    <t>Театральная 5 КРП 1 - Театральная 5 КРП 2</t>
  </si>
  <si>
    <t>Театральная 5  - Театральная 9</t>
  </si>
  <si>
    <t>Театральная 5  - Иванова 12</t>
  </si>
  <si>
    <t>ТП-46 - д/сад 4</t>
  </si>
  <si>
    <t>ТП-46 - К.Маркса 28</t>
  </si>
  <si>
    <t>К.Маркса 28 - К.Маркса 24</t>
  </si>
  <si>
    <t>К.Маркса 24 - К.Маркса 26</t>
  </si>
  <si>
    <t>К.Маркса 24 - К.Маркса 22</t>
  </si>
  <si>
    <t>К.Маркса 22 - К.Маркса 18</t>
  </si>
  <si>
    <t>К.Маркса 18 - К.Маркса 16/18</t>
  </si>
  <si>
    <t>К.Маркса 16/18 - Иванова 16</t>
  </si>
  <si>
    <t>Театральная 9 - Театральная 7</t>
  </si>
  <si>
    <t>Театральная 7 - д/сад 4</t>
  </si>
  <si>
    <t>Театральная 7 - Вокзальная 8</t>
  </si>
  <si>
    <t>Вокзальная 8 - Вокзальная 6</t>
  </si>
  <si>
    <t>ТП-45</t>
  </si>
  <si>
    <t>ул.Б.Гражданская,5</t>
  </si>
  <si>
    <t>Кабельная линия 0,4кВ ТП-45</t>
  </si>
  <si>
    <t>ТП-45 -Б.Гражданская 5</t>
  </si>
  <si>
    <t>ТП-45 - скважина</t>
  </si>
  <si>
    <t>ААВГ 3х35+1х16</t>
  </si>
  <si>
    <t xml:space="preserve">ТП-45 - К.Маркса 29 КРП 1 </t>
  </si>
  <si>
    <t>К.Маркса 29 - К.Маркса 25</t>
  </si>
  <si>
    <t>К.Маркса 29 КРП 1 - К.Маркса 29 КРП 2</t>
  </si>
  <si>
    <t>К.Маркса 29 КРП 2 - К.Маркса 29 КРП 3</t>
  </si>
  <si>
    <t>К.Маркса 29 КРП 3 - К.Маркса 31 КРП 1</t>
  </si>
  <si>
    <t>К.Маркса 31 КРП 1 - К.Маркса 31 КРП 2</t>
  </si>
  <si>
    <t>К.Маркса 29 КРП 1 - К.Маркса 27</t>
  </si>
  <si>
    <t xml:space="preserve">ТП-45 - К.Маркса 33 КРП 1 </t>
  </si>
  <si>
    <t>АВВБ 3х70+1х35</t>
  </si>
  <si>
    <t>К.Маркса 33 КРП 1 - К.Маркса 33 КРП 2</t>
  </si>
  <si>
    <t>К.Маркса 33 КРП 2 - К.Маркса 35 КРП 1</t>
  </si>
  <si>
    <t>К.Маркса 35 КРП 1 - К.Маркса 35 КРП 2</t>
  </si>
  <si>
    <t>К.Маркса 35 КРП 2 - Б.Гражданская 5 КРП 1</t>
  </si>
  <si>
    <t>ТП-45 - Б.Гражданская 7</t>
  </si>
  <si>
    <t>Б.Гражданская 7  - д/сад 19</t>
  </si>
  <si>
    <t>ТП-45 - д/сад 19</t>
  </si>
  <si>
    <t>ТП-45 - Воровского 6</t>
  </si>
  <si>
    <t>Б.Гражданская 7 - Октябрьская 20</t>
  </si>
  <si>
    <t>Б.Гражданская 7 - ГРП</t>
  </si>
  <si>
    <t>АВВБ 3х16+1х10</t>
  </si>
  <si>
    <t xml:space="preserve">Б.Гражданская 7 - Воровского 10 </t>
  </si>
  <si>
    <t>ТП-45 - кинопрокат</t>
  </si>
  <si>
    <t>ТП-45 - К.Маркса 31</t>
  </si>
  <si>
    <t>ул.Иванова,17/20</t>
  </si>
  <si>
    <t>Кабельная линия 0,4кВ ТП-67</t>
  </si>
  <si>
    <t>Иванова 24 -К.Маркса23</t>
  </si>
  <si>
    <t>ТП-67 - Б.Советская 4, 9, К.Маркса 9/2, Иванова 17</t>
  </si>
  <si>
    <t>ТП-67 -Иванова 21</t>
  </si>
  <si>
    <t>ТП-67 - Иванова 17</t>
  </si>
  <si>
    <t>от ТП-67 К.Маркса 17/20</t>
  </si>
  <si>
    <t>ТП-67 -Иванова 22</t>
  </si>
  <si>
    <t>К.Маркса 17/20 - К.Маркса 19</t>
  </si>
  <si>
    <t>К.Маркса 19 - К.Маркса 21</t>
  </si>
  <si>
    <t>К.Маркса 21 - К.Маркса 23</t>
  </si>
  <si>
    <t>К.Маркса 23 - ст.юн.техников</t>
  </si>
  <si>
    <t>ТП-67 - школа №2</t>
  </si>
  <si>
    <t>Иванова 22 - Иванова 24</t>
  </si>
  <si>
    <t>Иванова 17 - К.Маркса 15</t>
  </si>
  <si>
    <t>К.Маркса 15 - К.Маркса 13</t>
  </si>
  <si>
    <t>К.Маркса 13 - К.Маркса 11</t>
  </si>
  <si>
    <t>К.Маркса 11 - Б.Советская 6</t>
  </si>
  <si>
    <t>Б.Советская 6 - Б.Советская 4</t>
  </si>
  <si>
    <t>АВВГ 3х70+1х35</t>
  </si>
  <si>
    <t>Иванова 17 - К.Маркса 11</t>
  </si>
  <si>
    <t>от ТП-67 до КРП (ул.Воровского д.3)</t>
  </si>
  <si>
    <t xml:space="preserve">АПБбШп-1 4х50 </t>
  </si>
  <si>
    <t>ТП-41</t>
  </si>
  <si>
    <t>ул.Б.Советская,8</t>
  </si>
  <si>
    <t>Кабельная линия 0,4кВ ТП-41</t>
  </si>
  <si>
    <t>ТП-41 - Б.Советская 8</t>
  </si>
  <si>
    <t xml:space="preserve"> ТП-41 Б.Советская  6а, 14</t>
  </si>
  <si>
    <t xml:space="preserve">ТП-41- Б.Советская10, 14 ,15   </t>
  </si>
  <si>
    <t>ТП-41 - Иванова 21</t>
  </si>
  <si>
    <t>Иванова 21 - Б.Советская 6а</t>
  </si>
  <si>
    <t>Б.Советская 6а - кафе</t>
  </si>
  <si>
    <t>ТП-41 - Иванова 23 КРП 1</t>
  </si>
  <si>
    <t>Иванова 23 - Иванова 28</t>
  </si>
  <si>
    <t>ТП-41 - Иванова 23 КРП 2</t>
  </si>
  <si>
    <t>ТП-41 до КРП №205</t>
  </si>
  <si>
    <t>АВБбШв 4х120</t>
  </si>
  <si>
    <t>ТП-157</t>
  </si>
  <si>
    <t>ул.Б. Советская</t>
  </si>
  <si>
    <t>Кабельная линия 0,4кВ ТП-157</t>
  </si>
  <si>
    <t>ТП-157-РУ-0,4кВ 1СШ яч.7-ГРЩ ввод1</t>
  </si>
  <si>
    <t>2хАПвБбШп-4х185</t>
  </si>
  <si>
    <t>ТП-157-РУ-0,4кВ 1СШ яч.1-ГРЩ ввод2</t>
  </si>
  <si>
    <t>ул.Б.Советская 13</t>
  </si>
  <si>
    <t>Кабельная линия 0,4кВ ТП-62</t>
  </si>
  <si>
    <t xml:space="preserve">ТП-62 -Б.Советская 9,11,13,магазин </t>
  </si>
  <si>
    <t>ТП-62 - Октябрьская 12</t>
  </si>
  <si>
    <t>ТП-62 - Октябрьская 10</t>
  </si>
  <si>
    <t>Октябрьская 10 - Б.Советская 9</t>
  </si>
  <si>
    <t>ТП-62 - магазин</t>
  </si>
  <si>
    <t>ТП-62 - Б.Советская 17(РУС)</t>
  </si>
  <si>
    <t>Октябрьская 12 - Б.Советская 17 (РУС)</t>
  </si>
  <si>
    <t>ТП-62 - пункт питания</t>
  </si>
  <si>
    <t>АВБ 4х50</t>
  </si>
  <si>
    <t>Б.Советская 13 - Б.Советская 15</t>
  </si>
  <si>
    <t>АВВГ 3х150+х1х50</t>
  </si>
  <si>
    <t>КЛ-0,4кВ от ТП-62</t>
  </si>
  <si>
    <t>КРП-216 до ВРУ (Октябрьская 10)</t>
  </si>
  <si>
    <t>АПВБбШв 4х25</t>
  </si>
  <si>
    <t>ТП-72</t>
  </si>
  <si>
    <t>ул.Воровского,5</t>
  </si>
  <si>
    <t>Кабельная линия 0,4кВ ТП-72</t>
  </si>
  <si>
    <t>Воровского 12 - Октябрьская 20</t>
  </si>
  <si>
    <t>бывший д/сад №7 - школа №7</t>
  </si>
  <si>
    <t>ТП-72 - Октябрьская 18</t>
  </si>
  <si>
    <t>ТП-72 - д/сад 7</t>
  </si>
  <si>
    <t>д/сад7 - школа №2</t>
  </si>
  <si>
    <t>ТП-72 - Иванова 28</t>
  </si>
  <si>
    <t>Иванова 30 - Октябрьская 14</t>
  </si>
  <si>
    <t>СБ 3х25+1х16</t>
  </si>
  <si>
    <t>ТП-72 -  Октябрьская 16</t>
  </si>
  <si>
    <t>АВБбШв 4х70</t>
  </si>
  <si>
    <t>Октябрьская 16 - Октябрьская 14</t>
  </si>
  <si>
    <t>ТП-72 - Иванова 34 (пож.депо)</t>
  </si>
  <si>
    <t>ААШВ 3х25+1х16</t>
  </si>
  <si>
    <t>ТП-72 - Воровского 7</t>
  </si>
  <si>
    <t>АВВГ 3х95+1х35</t>
  </si>
  <si>
    <t>Воровского 7 - Воровского 7а</t>
  </si>
  <si>
    <t>Воровского 7 - Воровского 9</t>
  </si>
  <si>
    <t>Воровского 7а - Иванова 34 (пож.депо)</t>
  </si>
  <si>
    <t>Октябрьская 18 - Октябрьская 20</t>
  </si>
  <si>
    <t>ТП-72 - Воровского 12</t>
  </si>
  <si>
    <t>ТП-72 - Воровского 5 (КРП1)</t>
  </si>
  <si>
    <t>Воровского 5 (КРП1) - Воровского 5 (КРП2)</t>
  </si>
  <si>
    <t>Воровского 5 (КРП2) - Воровского 10</t>
  </si>
  <si>
    <t>ул.Б.Советская,34</t>
  </si>
  <si>
    <t>Кабельная линия 0,4кВ ТП-74</t>
  </si>
  <si>
    <t>ТП-74 - Б.Советская 33 , 35</t>
  </si>
  <si>
    <t>Б.Советская 33 - Б.Советская 35</t>
  </si>
  <si>
    <t>Линейный пер.3 - Линейный пер 6</t>
  </si>
  <si>
    <t>ТП-74 - Линейный пер.6</t>
  </si>
  <si>
    <t>ТП-74 - бывш.котельная</t>
  </si>
  <si>
    <t>ААБ 3х120+1х50</t>
  </si>
  <si>
    <t>ТП-74 - ГРП</t>
  </si>
  <si>
    <t>ТП-92</t>
  </si>
  <si>
    <t>пр.К.Маркса,60</t>
  </si>
  <si>
    <t>2КЛ-10кВ от ТП-123</t>
  </si>
  <si>
    <t>АСБ2Л 3х120</t>
  </si>
  <si>
    <t>пр.К.Маркса 42</t>
  </si>
  <si>
    <t>БКТП-138</t>
  </si>
  <si>
    <t>2КЛ-0,4кВ от БКТП-138</t>
  </si>
  <si>
    <t>БКТП-138 - ВРУ ж/дома</t>
  </si>
  <si>
    <t>КЛ-0,4кВ от ТП-138</t>
  </si>
  <si>
    <t>БКТП-138 - Гпзпром</t>
  </si>
  <si>
    <t>Фид.17-03</t>
  </si>
  <si>
    <t>2сТП-48 - ВЛ ЛР-673</t>
  </si>
  <si>
    <t>ТП-48</t>
  </si>
  <si>
    <t>Отпайка к ТП-48 2с-ЛР-673</t>
  </si>
  <si>
    <t>ул.Заречная,1</t>
  </si>
  <si>
    <t>отпайка к  ТП-77</t>
  </si>
  <si>
    <t>ААШВ 3х50</t>
  </si>
  <si>
    <t>Отпайка к ТП-29</t>
  </si>
  <si>
    <t>ААБ 3х35</t>
  </si>
  <si>
    <t>КТП-77</t>
  </si>
  <si>
    <t>ул.Лужская15</t>
  </si>
  <si>
    <t>ВЛИ-0,4кВ</t>
  </si>
  <si>
    <t>ул.Граничная</t>
  </si>
  <si>
    <t>СИП 3х70+1х95+ 1х25</t>
  </si>
  <si>
    <t>Отпайка к ТП-30</t>
  </si>
  <si>
    <t>ул.Лужская</t>
  </si>
  <si>
    <t>0,4             0,309</t>
  </si>
  <si>
    <t>СИП2А3х70+1х95+1х25</t>
  </si>
  <si>
    <t>Н-Порхово</t>
  </si>
  <si>
    <t>СИП2А3х70+ 1х95+1х16</t>
  </si>
  <si>
    <t>СИП2А3х95+1х95+1х16</t>
  </si>
  <si>
    <t>от оп.№28 ВЛИ-0,4кВ ТП-77</t>
  </si>
  <si>
    <t>каб.ЛЭП ф.17-03</t>
  </si>
  <si>
    <t>СБ3х70</t>
  </si>
  <si>
    <t xml:space="preserve">   КТП-24</t>
  </si>
  <si>
    <t>ул.Заречная 30</t>
  </si>
  <si>
    <t xml:space="preserve">ВЛ-0,4кВ </t>
  </si>
  <si>
    <t>ул.Заречная</t>
  </si>
  <si>
    <t>АС-35:АС-50; СИП2А 3х70+1х95+1х25 - 0,34км</t>
  </si>
  <si>
    <t>ул.Лесная</t>
  </si>
  <si>
    <t>АС-35; СИП 2А 3х95+1х95+1х25 - 0,33км.; СИП2А 3х35+1х50+1х16 - 0,08км.</t>
  </si>
  <si>
    <t xml:space="preserve">АС-35; СИП 2А 3х70+1х95+1х25 , СИП2А 3х35+1х50+1х16,          СИП 2А 3х50+1х70+1х16 </t>
  </si>
  <si>
    <t>ТП-55ЛР31 – ТП-31ЛР32</t>
  </si>
  <si>
    <t>КТП -9</t>
  </si>
  <si>
    <t>ТП-55ЛР30 – ТП-32ЛР555</t>
  </si>
  <si>
    <t>ул.Микулина43</t>
  </si>
  <si>
    <t>ул.Микулина</t>
  </si>
  <si>
    <t>СИП 3х95+1х95+ 1х16-0,688км СИП 3х70+1х95+  1х16-0,256км</t>
  </si>
  <si>
    <t>пер.Зеленый, пер.Сиреневый</t>
  </si>
  <si>
    <t>СИП-2 4х35+1х16-0,147км       СИП 3х70+1х95+    1х16-0,436</t>
  </si>
  <si>
    <t>ул.Слепнева</t>
  </si>
  <si>
    <t>СИП3х70+1х95+1х16-0,165км        СИП 3х50+1х50+  1х16-0,2км</t>
  </si>
  <si>
    <t>ул.Цветочная</t>
  </si>
  <si>
    <t>ул.Садовая</t>
  </si>
  <si>
    <t>ТП-75 ЛР102– ТП-30ЛР70</t>
  </si>
  <si>
    <t>фид.17-03-ВЛ ЛР238</t>
  </si>
  <si>
    <t>КТП-30</t>
  </si>
  <si>
    <t>ул.Красноармейская,1</t>
  </si>
  <si>
    <t>Ул.Красноармейская</t>
  </si>
  <si>
    <t>2009               2012</t>
  </si>
  <si>
    <t xml:space="preserve">8                  20  </t>
  </si>
  <si>
    <t>8            20</t>
  </si>
  <si>
    <t>ул.Александровская</t>
  </si>
  <si>
    <t>ул.Таможенная</t>
  </si>
  <si>
    <t xml:space="preserve">СИП2А3х70+ 1х95+1х25                    </t>
  </si>
  <si>
    <t>СИП 2А 3х35+1х50+1х16</t>
  </si>
  <si>
    <t>Отпайка к ТП-49</t>
  </si>
  <si>
    <t>ТП-49</t>
  </si>
  <si>
    <t>ТП-31</t>
  </si>
  <si>
    <t>Н.Порхово52</t>
  </si>
  <si>
    <t>ул.Н.Порхова</t>
  </si>
  <si>
    <t>0,7    0,12</t>
  </si>
  <si>
    <t>2007      2012</t>
  </si>
  <si>
    <t>СИП2А3х70+1х95+1х25  СИП2А3х35+1х50+1х16</t>
  </si>
  <si>
    <t>26          5</t>
  </si>
  <si>
    <t xml:space="preserve">26   5  </t>
  </si>
  <si>
    <t>Ул.Александровская</t>
  </si>
  <si>
    <t>СИП2А 4х25</t>
  </si>
  <si>
    <t>ВЛИ-0,4кВ от ТП-31</t>
  </si>
  <si>
    <t>от от.№20 до участка</t>
  </si>
  <si>
    <t>СИП2А 3х50+1х50</t>
  </si>
  <si>
    <t>ТП-32</t>
  </si>
  <si>
    <t>ул.Дорожников28</t>
  </si>
  <si>
    <t>ВЛ-0,4кВ от ТП-32</t>
  </si>
  <si>
    <t>СИП 3х70+1х95+1х25, СИП 4х25</t>
  </si>
  <si>
    <t>ВЛ-0,4кВ</t>
  </si>
  <si>
    <t>ул.Дорожников</t>
  </si>
  <si>
    <t>А-25, СИП-2А 4х25, СИП-2А 4х16</t>
  </si>
  <si>
    <t>БКТП-75</t>
  </si>
  <si>
    <t>КЛ-10 кВ от КЛ-10кВ ТП35-ТП75 до ТП-75 (L=280 м)</t>
  </si>
  <si>
    <t>ул.Малая 5</t>
  </si>
  <si>
    <t xml:space="preserve">КЛ-0,4 кВ от РУ-0,4кВ ТП-75 </t>
  </si>
  <si>
    <t>КЛ-0,4 кВ от РУ-0,4кВ ТП-75 до КЛ-0,4 кВ ЩУО (L=160м)</t>
  </si>
  <si>
    <t>КЛ-10 кВ от КЛ-10кВ ТП91-ТП75 до ТП-75 (L=24 м)</t>
  </si>
  <si>
    <t>КЛ-0,4 кВ от РУ-0,4кВ ТП-75</t>
  </si>
  <si>
    <t>КЛ-0,4 кВ от РУ-0,4кВ ТП-75 до ВЛ-0,4кВ Л-2  Вест-хлеб (L=652,8 м)</t>
  </si>
  <si>
    <t>КЛ-10 кВ от КЛ-10 кВ ТП30-ТП75 до ТП-75 (L=205 м)</t>
  </si>
  <si>
    <t>КЛ-0,4 кВ от РУ-0,4кВ ТП-75 до ВЛ-0,4кВ внев. охраны (L=107 м)</t>
  </si>
  <si>
    <t>КЛ-10 кВ от КЛ-10 кВ ТП114-ТП75 до ТП-75 (L=70 м)</t>
  </si>
  <si>
    <t>КЛ-0,4 кВ от РУ-0,4кВ ТП-75 до ВЛ-0,4кВ автовокзала (L=120 м)</t>
  </si>
  <si>
    <t>КЛ-0,4 кВ от РУ-0,4 кВ ТП-75</t>
  </si>
  <si>
    <t>КЛ-0,4 кВ от РУ-0,4 кВ ТП-75 до КРП-1 (L=358 м)</t>
  </si>
  <si>
    <t xml:space="preserve">КЛ-0,4 кВ от РУ-0,4 кВ ТП-75 </t>
  </si>
  <si>
    <t>КЛ-0,4 кВ от РУ-0,4 кВ ТП-75 до КЛ-0,4 кВ ТП-75- ВРУ межрайгаз (L=68 м)</t>
  </si>
  <si>
    <t>КЛ-0,4 кВ от РУ-0,4кВ ТП-75 до ВЛ-0,4кВ Л-1  Вест-хлеб (L=652,8 м)</t>
  </si>
  <si>
    <t>КЛ-0,4 кВ от РУ-0,4 кВ ТП-75 до ВЛ-0,4 кВ Топаз (L=107 м)</t>
  </si>
  <si>
    <t>КЛ-0,4 кВ от РУ-0,4 кВ ТП-75 до КРП-2 (L=50 м)</t>
  </si>
  <si>
    <t>КЛ-0,4 кВ от РУ-0,4 кВ ТП-75 до КРП-459 (L=40 м)</t>
  </si>
  <si>
    <t>КЛ-0,4 кВ от РУ-0,4 кВ ТП-75 до КРП-4 (L=100 м)</t>
  </si>
  <si>
    <t>КЛ-0,4 кВ от ТП-75 до КРП</t>
  </si>
  <si>
    <t>КЛ-0,4 кВ от РУ-0,4кВ ТП-75 до КРП</t>
  </si>
  <si>
    <t>АПвБШп 4х150</t>
  </si>
  <si>
    <t>ВЛИ-0,4кВ от ТП-75</t>
  </si>
  <si>
    <t>ТП75 - склады</t>
  </si>
  <si>
    <t>ТП-75 - автовокзал, ГДК</t>
  </si>
  <si>
    <t>КЛ-0,4 кВ от ТП-75 до КД</t>
  </si>
  <si>
    <t xml:space="preserve">АПВБбШв 4х95 - 161,АПВБбШв 4х25 - 34 </t>
  </si>
  <si>
    <t>КЛ-0,4 кВ от оп.ВЛ-0,4кВ Л1 от ТП-75 (инв.080000247) до КД-473</t>
  </si>
  <si>
    <t xml:space="preserve">КЛ-0,4кВ </t>
  </si>
  <si>
    <t>КЛ-0,4кВ от ТП-75</t>
  </si>
  <si>
    <t>АПвБбШв 4х120</t>
  </si>
  <si>
    <t>ул.Дорожников30</t>
  </si>
  <si>
    <t>Дорожников,22 ХПП</t>
  </si>
  <si>
    <t>КТП-29</t>
  </si>
  <si>
    <t>ул.Доронина</t>
  </si>
  <si>
    <t xml:space="preserve">СИП3х70+1х95+1х25                                           </t>
  </si>
  <si>
    <t>СИП3х70+1х95+1х25</t>
  </si>
  <si>
    <t>ул.Красногвардейская</t>
  </si>
  <si>
    <t xml:space="preserve"> СИП3х95+1х95+1х25    </t>
  </si>
  <si>
    <t>ул.Графова</t>
  </si>
  <si>
    <t>Возд.ЛЭП10кВ ф.17-03-КТП-80</t>
  </si>
  <si>
    <t>КТП-80 Доронина , скважина8</t>
  </si>
  <si>
    <t>СИП 3х70+1х95+ 1х16-0,678км</t>
  </si>
  <si>
    <t>пер.Новый</t>
  </si>
  <si>
    <t>СИП3х50+1х70+1х16</t>
  </si>
  <si>
    <t>Возд.ЛЭП10кВ ф.17-03-</t>
  </si>
  <si>
    <t>КТП-90 Н.Порхово,СОТ "Луга"</t>
  </si>
  <si>
    <t>КТП-140            СОТ "Луга"</t>
  </si>
  <si>
    <t>ВЛЗ-10кВ от ВЛ-10кВ ф.17-03 до КТП-147</t>
  </si>
  <si>
    <t>СИП3 1х35</t>
  </si>
  <si>
    <t>КТП-141</t>
  </si>
  <si>
    <t>КТП-147</t>
  </si>
  <si>
    <t>ВЛ-0,4 кВ от ТП-147</t>
  </si>
  <si>
    <t>СИП 2А 3х95+1х95</t>
  </si>
  <si>
    <t>Фид.17-04</t>
  </si>
  <si>
    <t>Ф.17-04 -ТП-35-2с</t>
  </si>
  <si>
    <t>КТП-35</t>
  </si>
  <si>
    <t>ТП-35 -2сЛр718- ТП-108</t>
  </si>
  <si>
    <t>Кабельная линия 0,4кВ от ТП-35</t>
  </si>
  <si>
    <t>ТП-35 - Вокзальная 7, Театральная 12</t>
  </si>
  <si>
    <t>КЛ-0,4 кВ от РУ-0,4 кВ ТП-35 до КД-0,4 кВ</t>
  </si>
  <si>
    <t>ТП-35 - Пятерочка</t>
  </si>
  <si>
    <t>АВБбШв 4х150</t>
  </si>
  <si>
    <t xml:space="preserve">2КЛ-0,4кВ от РУ-0,4кВ ТП-35 до КД-0,4кВ </t>
  </si>
  <si>
    <t>2хАПвБШп 4х240</t>
  </si>
  <si>
    <t>2КЛ-0,4кВ от КД-0,4кВ до КД-0,4кВ</t>
  </si>
  <si>
    <t>КЛ-0,4 кВ от КД-0,4 кВ вблизи ТП-35 до КД-0,4 кВ</t>
  </si>
  <si>
    <t>ТП-35-2сЛР158-ТП-75ЛР156</t>
  </si>
  <si>
    <t>ТП-75 –ТП-91</t>
  </si>
  <si>
    <t>ул.Театральная13</t>
  </si>
  <si>
    <t>ТП-42 ЛР126–ТП-91-1сЛР122</t>
  </si>
  <si>
    <t>ТП-91</t>
  </si>
  <si>
    <t>ТП-42-2сТП - 66</t>
  </si>
  <si>
    <t>ААШВ3х70</t>
  </si>
  <si>
    <t>КЛ-10кВ от ТП-35</t>
  </si>
  <si>
    <t>ТП-113</t>
  </si>
  <si>
    <t>ул.М.Гражданская 4</t>
  </si>
  <si>
    <t>ТП-114</t>
  </si>
  <si>
    <t>ул.М.Гражданская 4б</t>
  </si>
  <si>
    <t>ТП-121</t>
  </si>
  <si>
    <t>КТП-78 ул.Дорожников</t>
  </si>
  <si>
    <t>ТП-155 ул. Дорожников</t>
  </si>
  <si>
    <t>КЛ-10кВ ТП-42-ТП-155</t>
  </si>
  <si>
    <t>КЛ-10кВ ТП-91-ТП-155</t>
  </si>
  <si>
    <t>Фид.17-05</t>
  </si>
  <si>
    <t>фид.17-05 - ТП-69-1сЛР131</t>
  </si>
  <si>
    <t>ТП-69 - тр.1,2</t>
  </si>
  <si>
    <t>ТП-69 - ТП-125</t>
  </si>
  <si>
    <t>ТП-125</t>
  </si>
  <si>
    <t>ТП-125 - ТП-126</t>
  </si>
  <si>
    <t>ТП-126</t>
  </si>
  <si>
    <t>Фид.17-06</t>
  </si>
  <si>
    <t>фид.17-06 -ТП-76-2сЛР9</t>
  </si>
  <si>
    <t>ТП-76</t>
  </si>
  <si>
    <t>ТП-27ЛР5 -ТП-76-1сЛР10</t>
  </si>
  <si>
    <t>пер.Аптекарский,12</t>
  </si>
  <si>
    <t>Кабельная линия 0,4кВ ТП-76</t>
  </si>
  <si>
    <t>ТП-76 - д/дом №1</t>
  </si>
  <si>
    <t>ТП-76-1сЛР10 -ТП-69-2сЛР132</t>
  </si>
  <si>
    <t>д/дом №1 - Аптекарский пер.8а</t>
  </si>
  <si>
    <t>ТП-76 - ТП-142</t>
  </si>
  <si>
    <t xml:space="preserve">д/дом №1-  Железнодорожная12 </t>
  </si>
  <si>
    <t>ТП-76 - Железнодорожная 16</t>
  </si>
  <si>
    <t>Железнодорожная 16 - Железнодорожная 14а</t>
  </si>
  <si>
    <t>Железнодорожная 14а - Железнодорожная 14</t>
  </si>
  <si>
    <t>Железнодорожная 10а - Железнодорожная 10</t>
  </si>
  <si>
    <t>Железнодорожная 10 - Железнодорожная 12а</t>
  </si>
  <si>
    <t>Железнодорожная 14 - Железнодорожная 10</t>
  </si>
  <si>
    <t>ТП-76 - Аптекарский 12</t>
  </si>
  <si>
    <t>Аптекарский 12 - Аптекарский 8</t>
  </si>
  <si>
    <t>Аптекарский 8 - Аптекарский 6</t>
  </si>
  <si>
    <t>Аптекарский 6 - Аптекарский 10</t>
  </si>
  <si>
    <t>ТП-76 - Аптекарский 10</t>
  </si>
  <si>
    <t>Аптекарский 8а - Аптекарский 6</t>
  </si>
  <si>
    <t>ТП-27</t>
  </si>
  <si>
    <t>пр.К.Маркса,2</t>
  </si>
  <si>
    <t>Кабельная линия 0,4кВ ТП-27</t>
  </si>
  <si>
    <t>ТП-27 - К.Маркса 2</t>
  </si>
  <si>
    <t>ТП-27 - Мэрия</t>
  </si>
  <si>
    <t xml:space="preserve">ТП-27 -д/с 15 </t>
  </si>
  <si>
    <t>ААШВ 3х150+1х50</t>
  </si>
  <si>
    <t xml:space="preserve">ТП-27-К.Маркса 4 </t>
  </si>
  <si>
    <t xml:space="preserve"> ТП-27 -К.Маркса 4А</t>
  </si>
  <si>
    <t>ТП-27 - Воскова 30</t>
  </si>
  <si>
    <t>Мэрия КРП 2 - К.Маркса 4</t>
  </si>
  <si>
    <t>К.Маркса 4 - К.Маркса 4а</t>
  </si>
  <si>
    <t>АВБбШв 3х70+1х35</t>
  </si>
  <si>
    <t>К.Маркса 4 - бывшая почта</t>
  </si>
  <si>
    <t>К.Маркса 4а  - Аптекарский 7</t>
  </si>
  <si>
    <t>Аптекарский 7 - Аптекарский 3</t>
  </si>
  <si>
    <t>ТП-27 - Аптекарский 4</t>
  </si>
  <si>
    <t>ТП-27 - Собор</t>
  </si>
  <si>
    <t>ТП-27 - Воскова 28</t>
  </si>
  <si>
    <t>Воскова 28 - д/сад №15</t>
  </si>
  <si>
    <t>Воскова 28 - Воскова 30</t>
  </si>
  <si>
    <t>Аптекарский 4 - Аптекарский 3</t>
  </si>
  <si>
    <t>КЛ-0,4кВ ТП-27 - КРП</t>
  </si>
  <si>
    <t>КЛ-0,4кВ ТП-27 - КРП Мэрия</t>
  </si>
  <si>
    <t>ул.Воскова, КНС-1</t>
  </si>
  <si>
    <t>ВЛ-0,4кВ от ТП69</t>
  </si>
  <si>
    <t>ул.Староямбургская</t>
  </si>
  <si>
    <t>Фид.17-07</t>
  </si>
  <si>
    <t xml:space="preserve">фид.17-07 - ТП-68ЛР620 </t>
  </si>
  <si>
    <t>ТП-68</t>
  </si>
  <si>
    <t>ТП -68ЛР621 –ТП-84-1сЛР3</t>
  </si>
  <si>
    <t>ул.Железнодорожная,8</t>
  </si>
  <si>
    <t>Кабельная линия 0,4кВ ТП-68</t>
  </si>
  <si>
    <t>ТП-68 Аптекарский 9</t>
  </si>
  <si>
    <t>ТП-84-2сЛР4 –ТП-109-1сЛР159</t>
  </si>
  <si>
    <t>АСБд 3х120</t>
  </si>
  <si>
    <t xml:space="preserve"> ТП-68 Железнодорожная 8</t>
  </si>
  <si>
    <t>ТП-84-2с ЛР4– ТП-40-1сЛР153</t>
  </si>
  <si>
    <t xml:space="preserve"> ТП-68-Железн.12 </t>
  </si>
  <si>
    <t>АСВ 3х150+1х50</t>
  </si>
  <si>
    <t>ТП-40-2сЛР22 - ТП-46ЛР20</t>
  </si>
  <si>
    <t xml:space="preserve">ТП-68-Железн.8А </t>
  </si>
  <si>
    <t>ТП-40 -1сЛР154– ТП-67ЛР619</t>
  </si>
  <si>
    <t>ТП-68 - Железнодорожная 6</t>
  </si>
  <si>
    <t>ТП-35 -1сЛР157 -ТП-109</t>
  </si>
  <si>
    <t>АСБу 3х120</t>
  </si>
  <si>
    <t xml:space="preserve">ТП-68-Театральная 2/5    </t>
  </si>
  <si>
    <t>Железнодорожная 12 - Аптекарский 11</t>
  </si>
  <si>
    <t>Аптекарский 11 - Аптекарский 9</t>
  </si>
  <si>
    <t>ТП-68 - Аптекарский 9</t>
  </si>
  <si>
    <t>ТП-68 - нар.промыслы</t>
  </si>
  <si>
    <t>АСБ 3х150+1х50</t>
  </si>
  <si>
    <t>Железнодорожная 12 - нар.промыслы</t>
  </si>
  <si>
    <t>Железнодорожная 8 - Театральная 2/5</t>
  </si>
  <si>
    <t>Железнодорожная 12а - Железнодорожная 8а</t>
  </si>
  <si>
    <t>ТП-68 - Аптекарский 7</t>
  </si>
  <si>
    <t>Железнодорожная 6 - Железнодорожная 4</t>
  </si>
  <si>
    <t>Железнодорожная 4 - Железнодорожная 2</t>
  </si>
  <si>
    <t>Железнодорожная 2 - гаражи</t>
  </si>
  <si>
    <t>Железнодорожная 2 - К.Маркса 6</t>
  </si>
  <si>
    <t>Железнодорожная 2 - бывшая почта</t>
  </si>
  <si>
    <t>ТП-68 - Театральная 2</t>
  </si>
  <si>
    <t>ул.Театральная, 6</t>
  </si>
  <si>
    <t>Кабельная линия 0,4кВ ТП-84</t>
  </si>
  <si>
    <t>ТП-84 - Театральная 2,4,610,10а,10б</t>
  </si>
  <si>
    <t>ТП-84- Театральная 8</t>
  </si>
  <si>
    <t>ТП-84 - Железнодорожная 7</t>
  </si>
  <si>
    <t>Железнодорожная 7 КРП 1 - КРП 2</t>
  </si>
  <si>
    <t>ТП-84 - Театральная 1</t>
  </si>
  <si>
    <t>ТП-84 - Железнодорожная 9</t>
  </si>
  <si>
    <t>Железнодорожная 9 - Театральная 12</t>
  </si>
  <si>
    <t>АПвБбШв 4х50</t>
  </si>
  <si>
    <t>Театральная 10 - Театральная 12</t>
  </si>
  <si>
    <t>ТП-40</t>
  </si>
  <si>
    <t>ул.Иванова,11</t>
  </si>
  <si>
    <t>Кабельная линия 0,4кВ ТП-40</t>
  </si>
  <si>
    <t>ТП-40 - д/сад</t>
  </si>
  <si>
    <t xml:space="preserve">ТП-40 -Железнодорожная 3,5  </t>
  </si>
  <si>
    <t>ТП-40-Иванова 12,14,16, К.Маркса 16/18</t>
  </si>
  <si>
    <t>ТП-40 -Театральная 1</t>
  </si>
  <si>
    <t>ТП-40 -Иванова 11,13, К.Маркса 13</t>
  </si>
  <si>
    <t>ААШВ 3х50+1х35</t>
  </si>
  <si>
    <t xml:space="preserve"> ТП-40 К.Маркса 12</t>
  </si>
  <si>
    <t>Театральная 1 - Железнодорожная 5</t>
  </si>
  <si>
    <t>Театральная 1 - кафе</t>
  </si>
  <si>
    <t>АВВГ 4х25</t>
  </si>
  <si>
    <t>Театральная,13</t>
  </si>
  <si>
    <t>Фид.17-08</t>
  </si>
  <si>
    <t>КТП-13</t>
  </si>
  <si>
    <t>фид..17-08 – отпайка ТП-13</t>
  </si>
  <si>
    <t>Лесобиржа2</t>
  </si>
  <si>
    <t>фид.17-08 - отпайка к ТП-19</t>
  </si>
  <si>
    <t xml:space="preserve">       ТП-19</t>
  </si>
  <si>
    <t>2х1000;2х400</t>
  </si>
  <si>
    <t>д.Сережино,водозабор</t>
  </si>
  <si>
    <t>ВЛ-10 ф.17-08-ТП19</t>
  </si>
  <si>
    <t>фид.17-08 – ВЛ ЛР-65</t>
  </si>
  <si>
    <t>фид.17-10</t>
  </si>
  <si>
    <t>фид.17-10 - ВЛ ТП60</t>
  </si>
  <si>
    <t>КТП-60</t>
  </si>
  <si>
    <t>отпайка к ТП-97</t>
  </si>
  <si>
    <t>ул.Звездная</t>
  </si>
  <si>
    <t>СИП2А3х50+1х70+1х16</t>
  </si>
  <si>
    <t>КЛ-10кВ ТП-19 тр.1,2</t>
  </si>
  <si>
    <t>ул,Луговая</t>
  </si>
  <si>
    <t>СИП2А3х70+1х95+1х16</t>
  </si>
  <si>
    <t>КТП-97</t>
  </si>
  <si>
    <t>ул.Красноармейская 2б</t>
  </si>
  <si>
    <t xml:space="preserve">СИП2А 3х70+1х95+1х25        </t>
  </si>
  <si>
    <t>ВЛ-0,4кВ от оп.№12 ВЛ-0,4кВ ТП-97</t>
  </si>
  <si>
    <t>СИП2А 3х95+1х95+1х26</t>
  </si>
  <si>
    <t>КТП-626</t>
  </si>
  <si>
    <t>п.Лесобиржа,ул.Набережная</t>
  </si>
  <si>
    <t>ул.Клубная</t>
  </si>
  <si>
    <t>ул Школьная</t>
  </si>
  <si>
    <t>2007                  2012</t>
  </si>
  <si>
    <t>фид.17-14</t>
  </si>
  <si>
    <t>фид.17-14 - ТП-61-2сЛР333</t>
  </si>
  <si>
    <t>ТП-61-1сЛР334--ТП-58-2сЛР28</t>
  </si>
  <si>
    <t>ул.Б.Советская,13</t>
  </si>
  <si>
    <t>Кабельная линия 0,4кВ ТП-61</t>
  </si>
  <si>
    <t>от ТП-61 до школы №1</t>
  </si>
  <si>
    <t>ТП-58-1сЛР29-ТП-59-2сЛР50</t>
  </si>
  <si>
    <t>ТП-61 - К.Маркса 7/1</t>
  </si>
  <si>
    <t>ТП-59-1сЛР135-ТП-85ЛР1</t>
  </si>
  <si>
    <t>К.Маркса 7/1 - Б.Советская 9 (хоз.магазин)</t>
  </si>
  <si>
    <t>ТП-85ЛР2 –ТП-44-2сЛР64</t>
  </si>
  <si>
    <t>К.Маркса 7/1 - К.Маркса 5а</t>
  </si>
  <si>
    <t>ТП-44-2сЛР234 –ТП-74ЛР235</t>
  </si>
  <si>
    <t>ТП-61 - К.Маркса 5а</t>
  </si>
  <si>
    <t>ТП-44-1сЛР61 – ТП-14-1сЛР77</t>
  </si>
  <si>
    <t>К.Маркса 5а -К.Маркса 5</t>
  </si>
  <si>
    <t>ТП-14-2сЛР78 – ТП-11-2сЛР91</t>
  </si>
  <si>
    <t>ТП-61 - школа №1</t>
  </si>
  <si>
    <t>ТП-14-1сЛР76 –ТП-15-2сЛР75</t>
  </si>
  <si>
    <t>ТП-61 - Лицей 34 (К.Маркса 3а)</t>
  </si>
  <si>
    <t>ТП-14-2сЛР225-ТП-104-1сЛР223</t>
  </si>
  <si>
    <t>Лицей 34 (К.Маркса 3а) - К.Маркса 3б</t>
  </si>
  <si>
    <t>ТП-59-1сЛР347-ТП-62-2сЛР346</t>
  </si>
  <si>
    <t>ТП-61 - Б.Советская 7</t>
  </si>
  <si>
    <t>КЛ-0,4кВ от ТП-61</t>
  </si>
  <si>
    <t>КРП-152 - ВРУ</t>
  </si>
  <si>
    <t>ТП-74ЛР14 –ТП-36-2сЛР11</t>
  </si>
  <si>
    <t>ТП-58</t>
  </si>
  <si>
    <t>ТП-59-1сТП-85</t>
  </si>
  <si>
    <t>АСБ3х95</t>
  </si>
  <si>
    <t>ул.Жукова,8</t>
  </si>
  <si>
    <t>Кабельная линия 0,4кВ ТП-58</t>
  </si>
  <si>
    <t>Жукова 8-10</t>
  </si>
  <si>
    <t xml:space="preserve">ТП-58 -Жукова 6 </t>
  </si>
  <si>
    <t>Жукова 4-6</t>
  </si>
  <si>
    <t>ТП-58-Жукова 8</t>
  </si>
  <si>
    <t>ТП-58 - д/дом№2</t>
  </si>
  <si>
    <t>ТП-58 - д/дом №2</t>
  </si>
  <si>
    <t>ТП-58 - Б.Советская 7</t>
  </si>
  <si>
    <t>Б.Советская 7 - ГРП</t>
  </si>
  <si>
    <t>Жукова 6а - Жукова 4а</t>
  </si>
  <si>
    <t>Жукова 4а - К.Маркса 3</t>
  </si>
  <si>
    <t>Жукова 8 - насосная</t>
  </si>
  <si>
    <t>Жукова 10 - насосная</t>
  </si>
  <si>
    <t>Жукова 10 - Октябрьская 2</t>
  </si>
  <si>
    <t>ТП-58 - К.Маркса 3 (трест31)</t>
  </si>
  <si>
    <t>К.Маркса 3 - КРП (музей)</t>
  </si>
  <si>
    <t>КРП (освет.опора) - музей</t>
  </si>
  <si>
    <t>д/дом №2 - Б.Советская 7</t>
  </si>
  <si>
    <t>К.Маркса 3а - К.Маркса 3б</t>
  </si>
  <si>
    <t>К.Маркса 3 - Жукова 4а</t>
  </si>
  <si>
    <t>К.Маркса 3 - КРП (освет.опора)</t>
  </si>
  <si>
    <t xml:space="preserve">Жукова 8а - Ритуальные услуги </t>
  </si>
  <si>
    <t>КЛ 0,4кВ ТП-58</t>
  </si>
  <si>
    <t>КЛ 0,4кВ ТП-58 (КРП-141) до ВРУ-0,4кВ</t>
  </si>
  <si>
    <t>ул.Октябрьская,2</t>
  </si>
  <si>
    <t>Кабельная линия 0,4кВ ТП-59</t>
  </si>
  <si>
    <t xml:space="preserve"> ТП-59-Октябрьская 2</t>
  </si>
  <si>
    <t>ТП-59 _ Жукова 10а</t>
  </si>
  <si>
    <t>Октябрьская 6-8</t>
  </si>
  <si>
    <t xml:space="preserve"> Октябрьская 4-6</t>
  </si>
  <si>
    <t>Октябрьская 8 Б.Советская 7</t>
  </si>
  <si>
    <t>ТП-59 - бывшая баня</t>
  </si>
  <si>
    <t>АСБ 3х25+1х16</t>
  </si>
  <si>
    <t>Октябрьская 4 - Октябрьская 10</t>
  </si>
  <si>
    <t>Октябрьская 8 - д/дом №2</t>
  </si>
  <si>
    <t>Жукова 10а - Жукова 8а</t>
  </si>
  <si>
    <t>Жукова 8а - Жукова 6а</t>
  </si>
  <si>
    <t>Жукова 8а - ритуальные услуги</t>
  </si>
  <si>
    <t>Октябрьская 10 - магазин "Арена"</t>
  </si>
  <si>
    <t>ААШВ 4х35</t>
  </si>
  <si>
    <t>ул.Жукова</t>
  </si>
  <si>
    <t>СИП-2А 3х35+1х50, 4х35</t>
  </si>
  <si>
    <t>ТП-85</t>
  </si>
  <si>
    <t>ул.Жукова,12 ДК"Химик"</t>
  </si>
  <si>
    <t>Кабельная линия 0,4кВ ТП-85</t>
  </si>
  <si>
    <t>ТП-85 - бывшая баня</t>
  </si>
  <si>
    <t>ТП-85 - уч.комбинат</t>
  </si>
  <si>
    <t>ТП-85 - ДК Химиков</t>
  </si>
  <si>
    <t>ТП-85 - Б.Советская 23</t>
  </si>
  <si>
    <t>ТП-85 - фонтан №1</t>
  </si>
  <si>
    <t>АСБ 4х25</t>
  </si>
  <si>
    <t>уч.комбинат - фонтан №2</t>
  </si>
  <si>
    <t>ТП-44</t>
  </si>
  <si>
    <t>ул.Жукова12б</t>
  </si>
  <si>
    <t>Кабельная линия 0,4кВ ТП-44</t>
  </si>
  <si>
    <t>ТП-44 - скважина</t>
  </si>
  <si>
    <t>ТП-44 д/сад №16</t>
  </si>
  <si>
    <t>ТП-44 -Линейный пер.3</t>
  </si>
  <si>
    <t xml:space="preserve">ТП-44 - Жукова 12а  </t>
  </si>
  <si>
    <t>ТП-44 - 2-я Линия 51</t>
  </si>
  <si>
    <t>Линейный пер.3 - 2-я Линия 51</t>
  </si>
  <si>
    <t>ТП-44 - д/сад 16</t>
  </si>
  <si>
    <t>ТП-44 - 2-Линия 49а</t>
  </si>
  <si>
    <t>2-Линия 49а - 2-Линия 49</t>
  </si>
  <si>
    <t>2-Линия 49 - Жукова 14</t>
  </si>
  <si>
    <t xml:space="preserve">Жукова 14 - Жукова 12 </t>
  </si>
  <si>
    <t>Жукова 12 - 1-Линия 64</t>
  </si>
  <si>
    <t>ТП-44 - 1-Линия 64</t>
  </si>
  <si>
    <t>ТП-44 - Жукова 12б</t>
  </si>
  <si>
    <t>ТП-44 - Жукова 12а</t>
  </si>
  <si>
    <t>2-Линия 49 - магазин</t>
  </si>
  <si>
    <t>2- Линия 49а - шахматный клуб</t>
  </si>
  <si>
    <t>ТП-14</t>
  </si>
  <si>
    <t>ул.Химиков,4</t>
  </si>
  <si>
    <t>Кабельная линия 0,4кВ ТП-14</t>
  </si>
  <si>
    <t>ТП-14 - Б.Советская 37/2</t>
  </si>
  <si>
    <t>ТП-14- Химиков 4</t>
  </si>
  <si>
    <t>ТП-14- д/сад 12</t>
  </si>
  <si>
    <t>ТП-14- Химиков 8</t>
  </si>
  <si>
    <t>ТП-14 - д/с №12</t>
  </si>
  <si>
    <t>ТП-14 - Химиков 4</t>
  </si>
  <si>
    <t>ТП-14 - Химиков 8</t>
  </si>
  <si>
    <t>ул.Химиков,10</t>
  </si>
  <si>
    <t>Кабельная линия 0,4кВ ТП-11</t>
  </si>
  <si>
    <t xml:space="preserve">ТП-11 -Химиков 10 </t>
  </si>
  <si>
    <t>ТП-11-Химиков 14</t>
  </si>
  <si>
    <t>Химиков 14 - ГАИ</t>
  </si>
  <si>
    <t xml:space="preserve">  ТП-11  д/сад 3</t>
  </si>
  <si>
    <t>от ТП-11-школа 5</t>
  </si>
  <si>
    <t>ТП-11 - Химиков 10</t>
  </si>
  <si>
    <t>ТП-11 - д/сад №3</t>
  </si>
  <si>
    <t>ТП-11 - насосная</t>
  </si>
  <si>
    <t>ААБ 3х25+1х16</t>
  </si>
  <si>
    <t>ТП-11 - Химиков 14</t>
  </si>
  <si>
    <t>ул.Б.советская,26</t>
  </si>
  <si>
    <t>Кабельная линия 0,4кВ ТП-15</t>
  </si>
  <si>
    <t>ТП-15 - Б.Советская 36</t>
  </si>
  <si>
    <t>ТП-15 - Б.Советская 28</t>
  </si>
  <si>
    <t>СБ 3х150+1х50</t>
  </si>
  <si>
    <t>ТП-15 - Б.Советская 30 КРП 175</t>
  </si>
  <si>
    <t>Б.Советская 30 КРП 175 -Б.Советская 30 КРП 176</t>
  </si>
  <si>
    <t>ТП-15 - Б.Советская 30 КРП 176</t>
  </si>
  <si>
    <t>ТП - 15 - теплица школы</t>
  </si>
  <si>
    <t>АВРБ 3х6+1х4</t>
  </si>
  <si>
    <t>ТП-15 - Б.Советская 32</t>
  </si>
  <si>
    <t>ТП-15 - Б.Советская 34</t>
  </si>
  <si>
    <t>ТП-15 - Б.Советская 26</t>
  </si>
  <si>
    <t>Б.Советская 28 - Б.Советская 20</t>
  </si>
  <si>
    <t>Б.Советская 20 - Б.Советская 18</t>
  </si>
  <si>
    <t>ул.Б.Советская ,41</t>
  </si>
  <si>
    <t>Кабельная линия 0,4кВ ТП-104</t>
  </si>
  <si>
    <t>ТП-104 - Общ.центр, аптека</t>
  </si>
  <si>
    <t>ТП-104 - ВРУ Химиков 7в</t>
  </si>
  <si>
    <t>АПБбШшв 4х120</t>
  </si>
  <si>
    <t>ТП-36</t>
  </si>
  <si>
    <t>400;400</t>
  </si>
  <si>
    <t>ул.Воровского,11</t>
  </si>
  <si>
    <t>Кабельная линия 0,4кВ ТП-36</t>
  </si>
  <si>
    <t xml:space="preserve">ТП-36 Октябрьская 13  </t>
  </si>
  <si>
    <t>ТП-36 - Б.Советская 23</t>
  </si>
  <si>
    <t>ТП-36  -Б.Советская 18</t>
  </si>
  <si>
    <t xml:space="preserve"> ТП-36 - Б.Советская 16  </t>
  </si>
  <si>
    <t>ТП-36 - Иванова 35</t>
  </si>
  <si>
    <t>ААВБ 3х35+1х16</t>
  </si>
  <si>
    <t>ТП-36 - Воровского 11</t>
  </si>
  <si>
    <t>Б.Советская 18 - Б.Советская 20</t>
  </si>
  <si>
    <t>Б.Советская 20 - Б.Советская 28</t>
  </si>
  <si>
    <t>ТП-36 - Октябрьская 13</t>
  </si>
  <si>
    <t>Б.Советская 25 КРП 172 - интеграл</t>
  </si>
  <si>
    <t>ААШВ 4х50</t>
  </si>
  <si>
    <t>Б.Советская 25 - Б.Советская 16 КРП 166</t>
  </si>
  <si>
    <t>ТП-36 - Воровского 11а</t>
  </si>
  <si>
    <t>Воровского 11а - Воровского 15</t>
  </si>
  <si>
    <t>Иванова 35 - Октябрьская 12</t>
  </si>
  <si>
    <t>ТП-117</t>
  </si>
  <si>
    <t>2-яЛиния 51а</t>
  </si>
  <si>
    <t xml:space="preserve">фид.17-15 </t>
  </si>
  <si>
    <t>фид.17-15 - ТП-73 яч16</t>
  </si>
  <si>
    <t>ТП-73</t>
  </si>
  <si>
    <t>2х1000;2х250</t>
  </si>
  <si>
    <t>ТП-73яч14 –ТП-47яч11</t>
  </si>
  <si>
    <t>пр.К.Маркса 62</t>
  </si>
  <si>
    <t>ТП47яч2-ТП38-2сЛР144</t>
  </si>
  <si>
    <t xml:space="preserve">ТП-47  </t>
  </si>
  <si>
    <t>Промзона,4 проезд</t>
  </si>
  <si>
    <t>КТП-124</t>
  </si>
  <si>
    <t xml:space="preserve">ВЛИ-0,4кВ от РУ-0,4кВ </t>
  </si>
  <si>
    <t>ВЛИ-0,4кВ от РУ-0,4кВ КТП-124</t>
  </si>
  <si>
    <t>ВЛИ-0,4кВ от ВЛИ-0,4кВ КТП-124</t>
  </si>
  <si>
    <t>СИП-2 3х70+1х95</t>
  </si>
  <si>
    <t xml:space="preserve"> КЛ-0,4кВ от ТП-124 до КРП</t>
  </si>
  <si>
    <t xml:space="preserve"> КЛ-0,4кВ от ТП-124 до КРП на границе Мирзова</t>
  </si>
  <si>
    <t>АПвБбШп 4х120-125м, СИП-2 3х95+1х95 - 56м.</t>
  </si>
  <si>
    <t>ТП-57 - ТП-128</t>
  </si>
  <si>
    <t>ТП-128</t>
  </si>
  <si>
    <t>пр.К.Маркса 57</t>
  </si>
  <si>
    <t>врезка ф.17-15 - ТП-128</t>
  </si>
  <si>
    <t>КТП-145</t>
  </si>
  <si>
    <t>пр.К.Маркса 48</t>
  </si>
  <si>
    <t>КЛ-10кВ ТП-54 - ТП-145</t>
  </si>
  <si>
    <t>КЛ-10кВ ТП-128 - ТП-145</t>
  </si>
  <si>
    <t>КЛ-10кВ ТП-145-ТП-150</t>
  </si>
  <si>
    <t>БКТ-150</t>
  </si>
  <si>
    <t>фид.17-17</t>
  </si>
  <si>
    <t>фид.17-17 – ВЛ ЛР-66</t>
  </si>
  <si>
    <t>отпайка к ТП-13</t>
  </si>
  <si>
    <t xml:space="preserve"> отпайка к ТП-19</t>
  </si>
  <si>
    <t>отпайка к ТП-6</t>
  </si>
  <si>
    <t>отпайка к ТП-25</t>
  </si>
  <si>
    <t xml:space="preserve">           КТП-6</t>
  </si>
  <si>
    <t>ТП-684 - ТП-635</t>
  </si>
  <si>
    <t>ул.Фабричная</t>
  </si>
  <si>
    <t>ТП-25 – до опоры на ТП-34</t>
  </si>
  <si>
    <t>ТП-25</t>
  </si>
  <si>
    <t>ул.Заводская</t>
  </si>
  <si>
    <t>Ф.17-17 (опора) – ТП-625</t>
  </si>
  <si>
    <t>0,,454</t>
  </si>
  <si>
    <t>ВЛ-0,4кВ от ТП-25</t>
  </si>
  <si>
    <t>СИП 3х95+1х95 - 0,4, СИП-2 3х35+1х50 - 0,112</t>
  </si>
  <si>
    <t>Ф.17-17  – ТП-19</t>
  </si>
  <si>
    <t>КТП-684</t>
  </si>
  <si>
    <t>КТП-635</t>
  </si>
  <si>
    <t>Фабричная14б</t>
  </si>
  <si>
    <t>КТП-625</t>
  </si>
  <si>
    <t>ВЛ-10кВ ф. 17-17</t>
  </si>
  <si>
    <t>ВЛ-10кВ ф. 17-17-отпайкаКТП-16</t>
  </si>
  <si>
    <t>КТП-16 ул.Фабричная</t>
  </si>
  <si>
    <t>ВЛ-10кВ ф. 17-17-опора КТП-625</t>
  </si>
  <si>
    <t>ВЛ-10кВ ф. 17-17-опора КТП-111</t>
  </si>
  <si>
    <t>ВЛ-10кВ ТП25-ТП-34</t>
  </si>
  <si>
    <t>ВЛ-10кВ ТП25-ТП-35</t>
  </si>
  <si>
    <t>АСБ-2Л 3х95</t>
  </si>
  <si>
    <t>ВЛ-10кВТП-34-ТП-111</t>
  </si>
  <si>
    <t>ТП-16 - опора Фабричная</t>
  </si>
  <si>
    <t>СТП-146</t>
  </si>
  <si>
    <t>Юннатская</t>
  </si>
  <si>
    <t xml:space="preserve">ТП-146 - опора </t>
  </si>
  <si>
    <t>ВЛ-10кВ от КТП-139</t>
  </si>
  <si>
    <t>СИП 1х70</t>
  </si>
  <si>
    <t>КТП-139</t>
  </si>
  <si>
    <t>080001853</t>
  </si>
  <si>
    <t>ВЛИ-0,4кВ от ТП-139 до СНТ "Фабричное"</t>
  </si>
  <si>
    <t>080000264</t>
  </si>
  <si>
    <t>ВЛ-0,4кВ ул.Фабричная</t>
  </si>
  <si>
    <t>А-16;А-25;А-50, СИП-4 4х25, СИП-2 -3х50+1х70+1х16</t>
  </si>
  <si>
    <t>080001876</t>
  </si>
  <si>
    <t xml:space="preserve"> ВЛИ-0,4 кВ от опоры №7 ВЛИ-0,4 кВ от ТП-139 </t>
  </si>
  <si>
    <t>СИП 2 3х50+1х70</t>
  </si>
  <si>
    <t>ВЛ-0,4кВ ТП-139</t>
  </si>
  <si>
    <t>фид.17-18</t>
  </si>
  <si>
    <t>Возд.ЛЭП10кВф.17-18-ТП-107</t>
  </si>
  <si>
    <t>2мет.4ж/б</t>
  </si>
  <si>
    <t>фид.17-18 - ТП-125</t>
  </si>
  <si>
    <t>ул. Объезжая 3</t>
  </si>
  <si>
    <t>ул.Загородная</t>
  </si>
  <si>
    <t>А-25;АС-35;АС-50</t>
  </si>
  <si>
    <t>ВЛ-10кВ ф.17-18 - КТП-149</t>
  </si>
  <si>
    <t>АХАМК-WН 3х95+6213+95</t>
  </si>
  <si>
    <t>ул.Объезжая</t>
  </si>
  <si>
    <t>АС-35:АС50</t>
  </si>
  <si>
    <t>КТП-149</t>
  </si>
  <si>
    <t>ВЛ-0,4кВ от КТП-149</t>
  </si>
  <si>
    <t>ВЛ-0,4кВ от КТП-150</t>
  </si>
  <si>
    <t>фид.17-18 - ВЛ</t>
  </si>
  <si>
    <t>ВЛ-10кВ ф. 17-18-отпайка КТП94</t>
  </si>
  <si>
    <t>КТП-94</t>
  </si>
  <si>
    <t>фид.243-02</t>
  </si>
  <si>
    <t>фид.243-02 - ТП-50</t>
  </si>
  <si>
    <t>ТП-50</t>
  </si>
  <si>
    <t>ул.Кр.шоссе,35</t>
  </si>
  <si>
    <t>Кабельная линия 0,4кВ РТП-50</t>
  </si>
  <si>
    <t xml:space="preserve"> ТП-50 -Химиков 5</t>
  </si>
  <si>
    <t>фид.243-02 - ТП-50яч5</t>
  </si>
  <si>
    <t>ТП-50-Химиков 5а</t>
  </si>
  <si>
    <t xml:space="preserve"> ТП-50 - Кр.шоссе 39</t>
  </si>
  <si>
    <t>ТП-50 - д/с 13</t>
  </si>
  <si>
    <t xml:space="preserve"> ТП-50 -Химиков 3</t>
  </si>
  <si>
    <t>ТП-50 Б.Советская 43а</t>
  </si>
  <si>
    <t>Б.Советская 43а КРП 1-2</t>
  </si>
  <si>
    <t>Химик7А Крикк.41А</t>
  </si>
  <si>
    <t>Химиков 7а - Химиков 7</t>
  </si>
  <si>
    <t>Химиков 3 - Б.Советская 43а</t>
  </si>
  <si>
    <t xml:space="preserve">ХИМИКОВ 5А- Химиков7А </t>
  </si>
  <si>
    <t>Химиков 7а - Химиков 7аКРП 2</t>
  </si>
  <si>
    <t>ТП-50 - Кр.шоссе 37 (магазин)</t>
  </si>
  <si>
    <t>ТП-50 - Кр.шоссе 35</t>
  </si>
  <si>
    <t>ТП-50 - Хлебный дом</t>
  </si>
  <si>
    <t>Химиков 7а - Химиков 7б</t>
  </si>
  <si>
    <t>Химиков 5а - Химиков 7а</t>
  </si>
  <si>
    <t>фид.243-03</t>
  </si>
  <si>
    <t>фид.243.03 - ТП-64-1с</t>
  </si>
  <si>
    <t>ТП-71ЛР212 -П-64-2сЛР40</t>
  </si>
  <si>
    <t>пр.К.Маркса,57</t>
  </si>
  <si>
    <t>Кабельная линия 0,4кВ ТП-54</t>
  </si>
  <si>
    <t>ТП-54 - 1-я Линия 6</t>
  </si>
  <si>
    <t>ТП-64-2сЛР34 -ТП-54-1сЛР37</t>
  </si>
  <si>
    <t>СБ 3х95</t>
  </si>
  <si>
    <t>ТП-54 - К.Маркса 57</t>
  </si>
  <si>
    <t>ТП-53-1сЛР55 – ТП-54-2сЛР38</t>
  </si>
  <si>
    <t xml:space="preserve"> ТП-54 - К.Маркса 55/2</t>
  </si>
  <si>
    <t>ТП-54 1с- ТП-105-1с</t>
  </si>
  <si>
    <t>ТП-54 - К.Маркса 61</t>
  </si>
  <si>
    <t>ТП-64-1сЛР96– ТП-57-2сЛР24</t>
  </si>
  <si>
    <t>К.Маркса 61 - Кр.шоссе 3</t>
  </si>
  <si>
    <t>ТП-71ЛР212 – ТП-93ЛР208</t>
  </si>
  <si>
    <t>К.Маркса 57 - К.Маркса 55/2</t>
  </si>
  <si>
    <t>ТП-53-1с ЛР27– ТП-71ЛР657</t>
  </si>
  <si>
    <t>К.Маркса 55/2 - 1-Линия 4</t>
  </si>
  <si>
    <t>ТП-105-2с-ТП-39-2с</t>
  </si>
  <si>
    <t>1-Линия 4 - 1-Линия 6</t>
  </si>
  <si>
    <t>ТП-54 - школа №4</t>
  </si>
  <si>
    <t>школа №4 - теплица</t>
  </si>
  <si>
    <t>АСБ 3х10+1х4</t>
  </si>
  <si>
    <t>400;630</t>
  </si>
  <si>
    <t>ул.Кр.шоссе,11</t>
  </si>
  <si>
    <t>Кабельная линия 0,4кВ ТП-53</t>
  </si>
  <si>
    <t>Воровского 38 - Воровского36</t>
  </si>
  <si>
    <t>ТП-53 - Воровского 36</t>
  </si>
  <si>
    <t>ТП-53 - д/сад №10</t>
  </si>
  <si>
    <t xml:space="preserve">ТП-53 - Кр.шоссе 7, 9 </t>
  </si>
  <si>
    <t>Кр.шоссе 7 - Кр.шоссе3</t>
  </si>
  <si>
    <t>ТП-53 - Кр.шоссе 11</t>
  </si>
  <si>
    <t xml:space="preserve">ТП-53 -котельная, насосная, Кр.шоссе 7   </t>
  </si>
  <si>
    <t>Кр.шоссе-5-Кр.шоссе-7</t>
  </si>
  <si>
    <t xml:space="preserve">Кр.шоссе-5 - Кр.шоссе -3 </t>
  </si>
  <si>
    <t xml:space="preserve">ТП-53 - Воровского 32 </t>
  </si>
  <si>
    <t>Кр.шоссе 9 - аптека</t>
  </si>
  <si>
    <t>Кр.шоссе 11 - Кр.шоссе 13</t>
  </si>
  <si>
    <t>Воровского 38 - Кр.шоссе 13</t>
  </si>
  <si>
    <t>Кр.шоссе 13 - Воровского 40</t>
  </si>
  <si>
    <t>Воровского 32 - Воровского 34</t>
  </si>
  <si>
    <t>ТП-53 - дет.сад 10</t>
  </si>
  <si>
    <t>Кр.шоссе 5 - магазин</t>
  </si>
  <si>
    <t>ТП-53 - ФОК</t>
  </si>
  <si>
    <t>КЛ-0,4кВ от ТП-53 до КРП 258</t>
  </si>
  <si>
    <t>АВБбШп 4х120</t>
  </si>
  <si>
    <t>пр.К.Маркса.51</t>
  </si>
  <si>
    <t>Кабельная линия 0,4кВ ТП-57</t>
  </si>
  <si>
    <t>ТП-57 - СЭС</t>
  </si>
  <si>
    <t xml:space="preserve">ТП57-К.Маркса47 </t>
  </si>
  <si>
    <t xml:space="preserve"> ТП57- К.Мавкса49</t>
  </si>
  <si>
    <t xml:space="preserve">ТП57-К.Маркса 51 </t>
  </si>
  <si>
    <t>ТП-57 - котельная</t>
  </si>
  <si>
    <t>ТП-57 - скважина</t>
  </si>
  <si>
    <t>ТП-57 - Октябрьская 22</t>
  </si>
  <si>
    <t>АВВГ 3х150+1х50</t>
  </si>
  <si>
    <t>АВВГ 4х185</t>
  </si>
  <si>
    <t>ТП-57 - семенная станция</t>
  </si>
  <si>
    <t>семенная станция - скважина</t>
  </si>
  <si>
    <t>ТП-57 - насосная</t>
  </si>
  <si>
    <t>ТП-57 - банк К.Маркса 43</t>
  </si>
  <si>
    <t>ТП-57 - К.Маркса 51</t>
  </si>
  <si>
    <t>ТП-57 - детская больница</t>
  </si>
  <si>
    <t>пр.К.Маркса 63</t>
  </si>
  <si>
    <t>КЛ-0,4кВ ТП-64 - ВРУ</t>
  </si>
  <si>
    <t>КЛ-0,4кВ проект КД  - ВРУ</t>
  </si>
  <si>
    <t>КЛ-0,4кВ КД-0,4кВ - ВРУ</t>
  </si>
  <si>
    <t>АПвБбШп 4х25</t>
  </si>
  <si>
    <t>ТП-71</t>
  </si>
  <si>
    <t>пр.К.Маркса 65</t>
  </si>
  <si>
    <t>пр.К.Маркса 48а</t>
  </si>
  <si>
    <t>КТП-93</t>
  </si>
  <si>
    <t>Кр.шоссе2а-рынок</t>
  </si>
  <si>
    <t>фид.243-04</t>
  </si>
  <si>
    <t>фид.243-04 - ТП-17 яч.7</t>
  </si>
  <si>
    <t>4х1000</t>
  </si>
  <si>
    <t>ТП-28 – ТП-17</t>
  </si>
  <si>
    <t>Промзона,городская котельная</t>
  </si>
  <si>
    <t>ТП-39 – ТП-28</t>
  </si>
  <si>
    <t>ТП-28</t>
  </si>
  <si>
    <t>Промзона,4проезд</t>
  </si>
  <si>
    <t>ТП-39</t>
  </si>
  <si>
    <t>пр.К.Маркса 52</t>
  </si>
  <si>
    <t>от ТП-39</t>
  </si>
  <si>
    <t>СИП-2А 3х95+1х95, 3х35+1х70, 3х50+1х70+1х25</t>
  </si>
  <si>
    <t>КЛ-0,4кВ -КРП-489</t>
  </si>
  <si>
    <t>ВЛ-0,4 -КРП-489</t>
  </si>
  <si>
    <t>фид.243-05</t>
  </si>
  <si>
    <t>фид.243-05 – ТП-17 яч.2</t>
  </si>
  <si>
    <t>ТП-17 – ТП-8</t>
  </si>
  <si>
    <t>Проезд5</t>
  </si>
  <si>
    <t>ТП-8 – ТП-42</t>
  </si>
  <si>
    <t>ТП-42</t>
  </si>
  <si>
    <t>ТП-8 – ТП-106</t>
  </si>
  <si>
    <t>Проезд4</t>
  </si>
  <si>
    <t>ТП-106 – ТП-12</t>
  </si>
  <si>
    <t>ТП-33 – ТП-12</t>
  </si>
  <si>
    <t>ТП-12 – ТП-26</t>
  </si>
  <si>
    <t>ТП-12</t>
  </si>
  <si>
    <t>врезка (ТП-106 – ТП-12) - ТП-153</t>
  </si>
  <si>
    <t>АСБ 2лУ 3х120</t>
  </si>
  <si>
    <t>ул.Дорожников,2км</t>
  </si>
  <si>
    <t>ТП-33</t>
  </si>
  <si>
    <t>250;400</t>
  </si>
  <si>
    <t>ул.Дорожников 28</t>
  </si>
  <si>
    <t>ВЛ-10кВ ф.17-10 до ТП-153</t>
  </si>
  <si>
    <t>ТП-153</t>
  </si>
  <si>
    <t>КЛ-0,4кВ от ТП-153 до КРП</t>
  </si>
  <si>
    <t>КЛ-0,4кВ от ТП-153 до КРП-472</t>
  </si>
  <si>
    <t>АПпБбШп 4х240</t>
  </si>
  <si>
    <t>ВЛ-0,4кВ от ТП-153 до КРП-472</t>
  </si>
  <si>
    <t>АПпБбШп 4х120-15м, СИП-2 3х95+1х95 - 189м.</t>
  </si>
  <si>
    <t>КТП-26</t>
  </si>
  <si>
    <t xml:space="preserve">КЛ-10 кВ от ТП-52 до ТП-42 </t>
  </si>
  <si>
    <t>ул.Дорожников 41</t>
  </si>
  <si>
    <t>ВЛ-10кВТП-52-Тп42</t>
  </si>
  <si>
    <t>КТП-143</t>
  </si>
  <si>
    <t>ВЛ-10кВТП-42-ТП66</t>
  </si>
  <si>
    <t>фид.243-06</t>
  </si>
  <si>
    <t>фид.243-06 – ТП-22-1сЛР110</t>
  </si>
  <si>
    <t>ТП-22</t>
  </si>
  <si>
    <t>ТП-104-2сЛР222-ТП-22-2сЛР224</t>
  </si>
  <si>
    <t>ул.Воровского,27</t>
  </si>
  <si>
    <t>Кабельная линия 0,4кВ ТП-22</t>
  </si>
  <si>
    <t>ТП-22 - Кр.шоссе 21</t>
  </si>
  <si>
    <t>ТП-15-1сЛР72-ТП-22-2сЛР57</t>
  </si>
  <si>
    <t xml:space="preserve">ТП-22  -Кр.шоссе 27/50     </t>
  </si>
  <si>
    <t>ТП-15-2сЛР73 –ТП-43-2сЛР74</t>
  </si>
  <si>
    <t xml:space="preserve">ТП-22  - Воровского 27     </t>
  </si>
  <si>
    <t>ТП-43-2сЛР710 –ТП-82-1сЛР708</t>
  </si>
  <si>
    <t xml:space="preserve"> ТП-22 - д/сад №14 </t>
  </si>
  <si>
    <t>ААШВ 3х185+1х50</t>
  </si>
  <si>
    <t>ТП-36-1сЛР13 –ТП-56-1сЛР16</t>
  </si>
  <si>
    <t>Б.Советская 42 - д/сад 14</t>
  </si>
  <si>
    <t>ТП-43-1сЛР43 – ТП-36-1сЛР12</t>
  </si>
  <si>
    <t xml:space="preserve">ТП-22 - Б.Советская 46  </t>
  </si>
  <si>
    <t>ТП-36-1сЛР13 –ТП-56-1с ЛР16</t>
  </si>
  <si>
    <t>Б.Советская 42 -д/сад №14</t>
  </si>
  <si>
    <t>ТП56-2сЛР18-ТП57-1сЛР23</t>
  </si>
  <si>
    <t>Б.Советская 42 -40</t>
  </si>
  <si>
    <t>ТП-43-1сЛР44 –ТП-53-2сЛР25</t>
  </si>
  <si>
    <t>ТП-22 -Воровского 21, 23, 25</t>
  </si>
  <si>
    <t>КЛ-10кВ от ПС-243(ф-06) до ТП-38</t>
  </si>
  <si>
    <t>Воровского 23 - Воровского 25</t>
  </si>
  <si>
    <t xml:space="preserve"> КЛ-10кВ от ПС-243(ф-06) до ТП-38</t>
  </si>
  <si>
    <t>ТП-22 - клуб "Мэншен"</t>
  </si>
  <si>
    <t>КЛ-10кВ от КЛ-10кВ ТП-22 - ТП-38 до ТП-151, ТП-154</t>
  </si>
  <si>
    <t>ТП-22 - насосная</t>
  </si>
  <si>
    <t>АСБ 3х1201</t>
  </si>
  <si>
    <t>Б.Советская 40 - Б.Советская 44</t>
  </si>
  <si>
    <t>клуб "Мэншен" - Воровского 19а</t>
  </si>
  <si>
    <t>Б.Советская 46 - Б.Советская 43</t>
  </si>
  <si>
    <t>ТП-22 - Воровского 21</t>
  </si>
  <si>
    <t>ТП-154</t>
  </si>
  <si>
    <t>Кабельная линия 0,4кВ ТП-154</t>
  </si>
  <si>
    <t>КЛ-0,4кВ до КРП на границе Мирзова</t>
  </si>
  <si>
    <t>ул.Воровского,17</t>
  </si>
  <si>
    <t>Кабельная линия 0,4кВ ТП-43</t>
  </si>
  <si>
    <t>Воровского 19 - насосная</t>
  </si>
  <si>
    <t>ТП-43-Б.Советская 24, 26</t>
  </si>
  <si>
    <t xml:space="preserve">ТП-43 - Воровского 19 </t>
  </si>
  <si>
    <t xml:space="preserve"> ТП43-Б.Советская 24</t>
  </si>
  <si>
    <t>АВВГ 3х120+х1х50</t>
  </si>
  <si>
    <t>ТП-43 - Воровского 15</t>
  </si>
  <si>
    <t>ТП-43 - Воровского 17</t>
  </si>
  <si>
    <t>ТП-43 - Воровского 17а</t>
  </si>
  <si>
    <t>ТП-43 - Воровского 19</t>
  </si>
  <si>
    <t>ТП-43 - Воровского 19в Мэншен</t>
  </si>
  <si>
    <t>ТП-43 - Воровского 19а</t>
  </si>
  <si>
    <t>Воровского 19а - Воровского 19в Мэншен</t>
  </si>
  <si>
    <t>АВВГ 3х50+х1х25</t>
  </si>
  <si>
    <t>ТП-43 - Б.Советская 20б (медсанчасть)</t>
  </si>
  <si>
    <t>Б.Советская 20 - Б.Советская 22</t>
  </si>
  <si>
    <t>насосная - хлебный павильон</t>
  </si>
  <si>
    <t>Воровского 19в - Воровского 19б (церковь)</t>
  </si>
  <si>
    <t>АВВГ 4х16</t>
  </si>
  <si>
    <t>ТП-43 - Воровского 9</t>
  </si>
  <si>
    <t>ул.1-я ЛИния14</t>
  </si>
  <si>
    <t>Кабельная линия 0,4кВ ТП-56</t>
  </si>
  <si>
    <t>ТП-56 -1-я Линия 8</t>
  </si>
  <si>
    <t xml:space="preserve">ТП-56 - 1-я Линия 14, Воровского 22 </t>
  </si>
  <si>
    <t>ТП-56  - музыкальная школа</t>
  </si>
  <si>
    <t>ТП-56 - 1-я Линия 12</t>
  </si>
  <si>
    <t xml:space="preserve">ТП-56 - Воровского 26, 28  </t>
  </si>
  <si>
    <t>1-Линия 8 - насосная</t>
  </si>
  <si>
    <t>ТП-56 - Воровского 24</t>
  </si>
  <si>
    <t>Воровского 24- Воровского 22</t>
  </si>
  <si>
    <t>Воровского 24 - 1-я Линия 12</t>
  </si>
  <si>
    <t xml:space="preserve">КЛ-0,4кВ от ТП-56 до КРП-0,4кВ ул.Воровского </t>
  </si>
  <si>
    <t>ТП-56 - Воровского 22</t>
  </si>
  <si>
    <t>АСБ2Л 4х120</t>
  </si>
  <si>
    <t>фид.243-06  - ТП-38</t>
  </si>
  <si>
    <t>ТП-38</t>
  </si>
  <si>
    <t>400, 1250</t>
  </si>
  <si>
    <t>Промзона,3 проезд</t>
  </si>
  <si>
    <t>КТП-151</t>
  </si>
  <si>
    <t>фид.243-07</t>
  </si>
  <si>
    <t xml:space="preserve"> фид.243.07 - ТП-50-2с</t>
  </si>
  <si>
    <t>фид.243-07-ТП-50-2с</t>
  </si>
  <si>
    <t>фид.243-08</t>
  </si>
  <si>
    <t xml:space="preserve"> фид.243.08 -ТП-92-1с ЛР148 </t>
  </si>
  <si>
    <t>КТП-7</t>
  </si>
  <si>
    <t>фид.243.08 – ТП-7ЛР87</t>
  </si>
  <si>
    <t>пр.К.Маркса,64</t>
  </si>
  <si>
    <t>ТП-7ЛР88 –ТП-100ЛР714</t>
  </si>
  <si>
    <t>ТП-73яч5 - ТП-100ЛР715</t>
  </si>
  <si>
    <t>КТП-100</t>
  </si>
  <si>
    <t>ТП-73яч6 –ТП-23-1сЛР99</t>
  </si>
  <si>
    <t>К.Маркса,64А</t>
  </si>
  <si>
    <t>ТП-39-2сЛР233 –ТП-23-1сЛР231</t>
  </si>
  <si>
    <t>ТП-38-1сЛР145 - ТП-23-2сЛР100</t>
  </si>
  <si>
    <t>ТП-23</t>
  </si>
  <si>
    <t>630;400</t>
  </si>
  <si>
    <t>ТП-52-1сЛР180 – ТП-105-2сЛР227</t>
  </si>
  <si>
    <t>пр.К.Маркса42</t>
  </si>
  <si>
    <t>ТП-83ЛР45 –ТП-52-2сЛР368</t>
  </si>
  <si>
    <t>ТП-83 ЛР171–ТП-82-1сЛР709</t>
  </si>
  <si>
    <t>ТП-52</t>
  </si>
  <si>
    <t>ТП-18 – ТП-52-2сЛР147</t>
  </si>
  <si>
    <t>ул.Дорожников(за СТО)</t>
  </si>
  <si>
    <t>СИП-2А 3х95+1х95+1х25, СИП-2А 4х25, СИП-2А 4х16</t>
  </si>
  <si>
    <t>ТП-52-1сЛР181 –ТП-42ЛР41</t>
  </si>
  <si>
    <t>ВЛ-0,4кВ от ТП-52</t>
  </si>
  <si>
    <t xml:space="preserve"> СИП-2 4х25</t>
  </si>
  <si>
    <t>КЛ-10кВ от ТП-52 до ТП 124</t>
  </si>
  <si>
    <t>СИП  3х70+1х70</t>
  </si>
  <si>
    <t>ТП-83</t>
  </si>
  <si>
    <t>ТП-66ЛР554 –ТП-25ЛР59</t>
  </si>
  <si>
    <t>ул.Б.Гражданская,2</t>
  </si>
  <si>
    <t>Кабельная линия 0,4кВ ТП-83</t>
  </si>
  <si>
    <t>ТП-83 - баня КРП 227 - прачечная</t>
  </si>
  <si>
    <t>ТП-25ЛР58 – ТП-98ЛР712</t>
  </si>
  <si>
    <t>Баня КР2 - КР3</t>
  </si>
  <si>
    <t>ТП-73яч4 -ТП-92-1сЛР148</t>
  </si>
  <si>
    <t>ТП-83 - магазин</t>
  </si>
  <si>
    <t>ТП-98-2с ЛР716– ТП-33-1сЛР46</t>
  </si>
  <si>
    <t>прачечная - котельная</t>
  </si>
  <si>
    <t>ТП-42ЛР42 –  ТП-66ЛР124</t>
  </si>
  <si>
    <t>прачечная - скважина</t>
  </si>
  <si>
    <t>ТП-83 - баня КРП 229</t>
  </si>
  <si>
    <t>баня КРП 229 - Агробанк</t>
  </si>
  <si>
    <t>баня КРП 228 - КРП 227</t>
  </si>
  <si>
    <t>ТП-83 - К.Маркса 37</t>
  </si>
  <si>
    <t>ТП-83 - Горячий хлеб</t>
  </si>
  <si>
    <t>ТП-83 - К.Маркса 35</t>
  </si>
  <si>
    <t>пр.К.Маркса44а</t>
  </si>
  <si>
    <t>ул.Дорожников,39</t>
  </si>
  <si>
    <t>фид.243-10</t>
  </si>
  <si>
    <t>ТП-3-1сЛР211 –ТП-4ЛР559</t>
  </si>
  <si>
    <t>ТП-3</t>
  </si>
  <si>
    <t>ТП-3-2сЛР210-ТП-4ЛР559</t>
  </si>
  <si>
    <t>п.Касколовка</t>
  </si>
  <si>
    <t>Кабельная линия 0,4кВ ТП-3</t>
  </si>
  <si>
    <t>ТП-3 - дом №5 Касколовка</t>
  </si>
  <si>
    <t>ВЛИ-0,4кВ от ТП-3</t>
  </si>
  <si>
    <t>ТП-4 ЛР557 – ТП-5</t>
  </si>
  <si>
    <t xml:space="preserve">          ТП-4</t>
  </si>
  <si>
    <t>Кабельная линия 0,4кВ ТП-4</t>
  </si>
  <si>
    <t>Касколовка</t>
  </si>
  <si>
    <t>КТП-5 Касколовка</t>
  </si>
  <si>
    <t>Кабельная линия 0,4кВ ТП-5</t>
  </si>
  <si>
    <t>ТП-5 - склады МВД</t>
  </si>
  <si>
    <t>1975</t>
  </si>
  <si>
    <t>Старая Касколовка</t>
  </si>
  <si>
    <t>АС-25;СИП2А 3х70+1х95+1х16</t>
  </si>
  <si>
    <t>Кленовая</t>
  </si>
  <si>
    <t>АС-25</t>
  </si>
  <si>
    <t>2021</t>
  </si>
  <si>
    <t>ВЛ-0,4 от ТП-5</t>
  </si>
  <si>
    <t>2020</t>
  </si>
  <si>
    <t>СИП2А 3х95+1х95+1х25</t>
  </si>
  <si>
    <t>фид.243-01</t>
  </si>
  <si>
    <t>КТП-116</t>
  </si>
  <si>
    <t>Карла Маркса</t>
  </si>
  <si>
    <t>ВЛ-0,4кВ от КТП-116</t>
  </si>
  <si>
    <t>фид.7-01</t>
  </si>
  <si>
    <t>фид.7-01 - ТП-21яч8</t>
  </si>
  <si>
    <t>ТП-20</t>
  </si>
  <si>
    <t>ТП-20  яч3-ТП-21яч.10</t>
  </si>
  <si>
    <t>Кр.шоссе, КНС</t>
  </si>
  <si>
    <t>ТП-20 - Кр.шоссе</t>
  </si>
  <si>
    <t>СИП 4х70</t>
  </si>
  <si>
    <t>М.Луцк,очистные сооружения</t>
  </si>
  <si>
    <t>ТП-129</t>
  </si>
  <si>
    <t>ТП-20-ТП129</t>
  </si>
  <si>
    <t>Крикковское шоссе</t>
  </si>
  <si>
    <t>фид.7-04</t>
  </si>
  <si>
    <t>фид.7.04 – ТП-50 яч17</t>
  </si>
  <si>
    <t>ААБ 3х240</t>
  </si>
  <si>
    <t>ТП-50 яч.4 –ТП-63-1сЛР142</t>
  </si>
  <si>
    <t>ул.Кр.шоссе,6</t>
  </si>
  <si>
    <t>Кабельная линия 0,4кВ ТП-63</t>
  </si>
  <si>
    <t xml:space="preserve"> ТП-63- Кр.шоссе 12, 12а </t>
  </si>
  <si>
    <t>ТП-50 яч21 - ТП-22-2сЛР105</t>
  </si>
  <si>
    <t>ТП -63 - столовая</t>
  </si>
  <si>
    <t>ТП-86-1сЛР116 – ТП-63-2сЛР142</t>
  </si>
  <si>
    <t>ТП-86-1сЛР115 – ТП-87-1сЛР117</t>
  </si>
  <si>
    <t>ТП-63 - Воровского 31в</t>
  </si>
  <si>
    <t>АСБУ 3х95+1х35</t>
  </si>
  <si>
    <t>ТП-89-2сЛР134 – ТП-87-2сЛР118</t>
  </si>
  <si>
    <t>ТП-20яч 4- ТП-50 яч.3</t>
  </si>
  <si>
    <t>ТП-86</t>
  </si>
  <si>
    <t>ТП-27 -ТП-112– ТП-50 яч.1</t>
  </si>
  <si>
    <t>ул.Восточная,2</t>
  </si>
  <si>
    <t>Кабельная линия 0,4кВ ТП-86</t>
  </si>
  <si>
    <t xml:space="preserve"> ТП-86 -Воровского 33</t>
  </si>
  <si>
    <t>ТП-10-2с ЛР97 – ТП-50 яч.2</t>
  </si>
  <si>
    <t>Восточная 1 - Восточная 2</t>
  </si>
  <si>
    <t>ТП-11 -1с ЛР94–  ТП-10-1с ЛР98</t>
  </si>
  <si>
    <t>ТП-86  Восточная 2</t>
  </si>
  <si>
    <t>ТП-11-2с ЛР138 – ТП-70 -2сЛР62</t>
  </si>
  <si>
    <t>ТП-86  Восточная 2а</t>
  </si>
  <si>
    <t>ТП65-2с ЛР137-ТП70-1сЛР103</t>
  </si>
  <si>
    <t xml:space="preserve"> ТП-86 - д/сад №2</t>
  </si>
  <si>
    <t>ТП-70-1сЛР36 - ТП-37-ЛР190</t>
  </si>
  <si>
    <t xml:space="preserve">ТП-86 - Восточная 1 </t>
  </si>
  <si>
    <t>ТП-95  2с– РТП-50 яч.18</t>
  </si>
  <si>
    <t>Воровского 33 - насосная</t>
  </si>
  <si>
    <t>ТП-99-1сЛР206 – ТП-95-1сЛР203</t>
  </si>
  <si>
    <t>ТП-86  - Восточная 2б</t>
  </si>
  <si>
    <t>ТП-99-1сЛР207 – ТП-95-2с ЛР204</t>
  </si>
  <si>
    <t>ТП-86 - ГРП</t>
  </si>
  <si>
    <t>АВВГ 3х16+1х10</t>
  </si>
  <si>
    <t>ТП-95-1сЛР152 – ТП-101-1сЛР215</t>
  </si>
  <si>
    <t>ТП-86 - Восточная 2а</t>
  </si>
  <si>
    <t>ТП-101-1с ЛР215 – ТП-102-1с ЛР217</t>
  </si>
  <si>
    <t>ул.Кр.шоссе10б</t>
  </si>
  <si>
    <t>Кабельная линия 0,4кВ ТП-87</t>
  </si>
  <si>
    <t>Кр.шоссе 10 КРП 296,295,297</t>
  </si>
  <si>
    <t>ТП-87 - Кр.шоссе 10б</t>
  </si>
  <si>
    <t xml:space="preserve">ТП-87 - Кр.шоссе 10 </t>
  </si>
  <si>
    <t xml:space="preserve">ТП-87 - д/сад 17  </t>
  </si>
  <si>
    <t xml:space="preserve"> ТП-87- Кр.шоссе 12а</t>
  </si>
  <si>
    <t xml:space="preserve"> ТП-87- Кр.шоссе 10а</t>
  </si>
  <si>
    <t xml:space="preserve"> ТП-87- Кр.шоссе 14</t>
  </si>
  <si>
    <t>Кр.шоссе 10 - Воровского 31б</t>
  </si>
  <si>
    <t>Кр.шоссе 10 - Кр.шоссе 12а</t>
  </si>
  <si>
    <t>от ТП-87 - Б.Бульвар 13</t>
  </si>
  <si>
    <t>ТП-87 - Восточная 6</t>
  </si>
  <si>
    <t>ТП-87 - школа №6</t>
  </si>
  <si>
    <t>ТП-89</t>
  </si>
  <si>
    <t>ул.Б.Бульвар,15</t>
  </si>
  <si>
    <t>Кабельная линия 0,4кВ ТП-89</t>
  </si>
  <si>
    <t>ТП-89- Восточная- 14</t>
  </si>
  <si>
    <t>ТП-89 - Восточная 10, 14</t>
  </si>
  <si>
    <t xml:space="preserve"> ТП-89 - Восточная 8, 10</t>
  </si>
  <si>
    <t xml:space="preserve"> ТП-89 -  Восточная 6, 6а</t>
  </si>
  <si>
    <t>ТП-89 - Б.Бульвар 11</t>
  </si>
  <si>
    <t xml:space="preserve">ТП-89 - Б.Бульвар 15 </t>
  </si>
  <si>
    <t>ТП-89 -Б.Бульвар 17</t>
  </si>
  <si>
    <t xml:space="preserve"> ТП-89-д/сад18</t>
  </si>
  <si>
    <t>ТП-89 - д/сад №18</t>
  </si>
  <si>
    <t>Б.Бульвар 11 - насосная</t>
  </si>
  <si>
    <t>Б.Бульвар 15 - магазин 15а</t>
  </si>
  <si>
    <t>ул.Химиков,9</t>
  </si>
  <si>
    <t>Кабельная линия 0,4кВ ТП-10</t>
  </si>
  <si>
    <t>ТП-10-Химиков 9</t>
  </si>
  <si>
    <t>ТП-10 - Кр.шоссе 41</t>
  </si>
  <si>
    <t>ТП-10 - Кр.шоссе 41а</t>
  </si>
  <si>
    <t>ТП-10-Химиков 9а</t>
  </si>
  <si>
    <t>ТП-10 - насосная</t>
  </si>
  <si>
    <t>Кр.шоссе 41 КРП 2 - "Ювента"</t>
  </si>
  <si>
    <t>ТП-95</t>
  </si>
  <si>
    <t>ул.Б.Бульвар 10а</t>
  </si>
  <si>
    <t>Кабельная линия 0,4кВ ТП-95</t>
  </si>
  <si>
    <t>ТП-95 - Б.Бульвар 10</t>
  </si>
  <si>
    <t>ТП-95 - Восточная 18</t>
  </si>
  <si>
    <t>ТП-95 - Б.Бульвар 6а</t>
  </si>
  <si>
    <t>ТП-95 - Б.Бульвар 10а</t>
  </si>
  <si>
    <t>Восточная 18 - магазин</t>
  </si>
  <si>
    <t>ТП-95 - Восточная 18а</t>
  </si>
  <si>
    <t>ТП-95 - д/сад</t>
  </si>
  <si>
    <t>ТП-95 - магазин Б.Бульвар 10б</t>
  </si>
  <si>
    <t>Ковалевского.11</t>
  </si>
  <si>
    <t>Кабельная линия 0,4кВ ТП-99</t>
  </si>
  <si>
    <t>ТП-99 - школа №7</t>
  </si>
  <si>
    <t>ТП-99 - школа №7 (бассейн)</t>
  </si>
  <si>
    <t>ТП-99 - школа №7 (теплица)</t>
  </si>
  <si>
    <t>СБУ 3х16+1х10</t>
  </si>
  <si>
    <t>КЛ-10кВ ТП-86 - ТП-144</t>
  </si>
  <si>
    <t>АСБ2л 3х150</t>
  </si>
  <si>
    <t>БКТП-144</t>
  </si>
  <si>
    <t xml:space="preserve">ул.Восточная </t>
  </si>
  <si>
    <t>КЛ-0,4кВ от ТП-144</t>
  </si>
  <si>
    <t>АСБ2Л 4х50</t>
  </si>
  <si>
    <t xml:space="preserve"> ВЛИ-0,4 кВ от КР-0,4 кВ (КК№384) ТП-144 до границы участка заявителя в г. Кингисепп </t>
  </si>
  <si>
    <t>АПвБбШп 4х70-18м, СИП-2 3х50+1х70 - 29м</t>
  </si>
  <si>
    <t>ул.Ковалевского.5</t>
  </si>
  <si>
    <t>Кабельная линия 0,4кВ ТП-101</t>
  </si>
  <si>
    <t xml:space="preserve">ТП-101 -Ковалевского 5 </t>
  </si>
  <si>
    <t>ТП-101 - Строителей 3</t>
  </si>
  <si>
    <t xml:space="preserve">Строителей 3 - Строителей 5 </t>
  </si>
  <si>
    <t xml:space="preserve">Строителей 7 - Строителей 5 </t>
  </si>
  <si>
    <t>ТП-101 - Ковалевского 3</t>
  </si>
  <si>
    <t>ТП-101 - Ковалевского 5</t>
  </si>
  <si>
    <t>ТП-101 - Ковалевского 9</t>
  </si>
  <si>
    <t>ТП-101 - Строителей 1</t>
  </si>
  <si>
    <t>Ковалевского 7 - Ковалевского 5 (сбербанк)</t>
  </si>
  <si>
    <t>от ТП-101</t>
  </si>
  <si>
    <t>АПБбШв 4х185</t>
  </si>
  <si>
    <t>ТП-101 - КРП</t>
  </si>
  <si>
    <t>АВБбШв 4х240</t>
  </si>
  <si>
    <t>Кр.шоссе,24</t>
  </si>
  <si>
    <t>Кабельная линия 0,4кВ ТП-102</t>
  </si>
  <si>
    <t>ТП-102 - Кр.шоссе 24</t>
  </si>
  <si>
    <t>ТП-102 - Строителей 9</t>
  </si>
  <si>
    <t>ТП-102 - Строителей 11</t>
  </si>
  <si>
    <t>Строителей 9 - Строителей 3</t>
  </si>
  <si>
    <t>Строителей 11 - Строителей 7</t>
  </si>
  <si>
    <t xml:space="preserve">2КЛ-0,4 кВ </t>
  </si>
  <si>
    <t>ТП-102 - КРП жилого дома №26 Кр.шосссе</t>
  </si>
  <si>
    <t>ТП-102 - заправка</t>
  </si>
  <si>
    <t>АПБбШв 4х240</t>
  </si>
  <si>
    <t>ТП-70</t>
  </si>
  <si>
    <t>КТП-37</t>
  </si>
  <si>
    <t>ул.Парковая</t>
  </si>
  <si>
    <t>ул Парковая,Профилакторная</t>
  </si>
  <si>
    <t>ПС-7 - ТП-119</t>
  </si>
  <si>
    <t>ТП-119</t>
  </si>
  <si>
    <t>ТП-50 - ТП-119</t>
  </si>
  <si>
    <t>ТП-119 - ТП-120</t>
  </si>
  <si>
    <t>ТП-120</t>
  </si>
  <si>
    <t>ТП-11 - ТП-112</t>
  </si>
  <si>
    <t>ТП-112 - ТП-117</t>
  </si>
  <si>
    <t>от ТП-112</t>
  </si>
  <si>
    <t>ТП-44 - ТП-117</t>
  </si>
  <si>
    <t>КЛ-0,4кВ до КРП №471</t>
  </si>
  <si>
    <t>АПвБШп 4х240</t>
  </si>
  <si>
    <t>КЛ-0,4кВ до ГРЩ</t>
  </si>
  <si>
    <t>ВЛ-10кВ ТП-11-ТП-70</t>
  </si>
  <si>
    <t>2мет.</t>
  </si>
  <si>
    <t>ВЛ-10кВ ТП-70-ТП37</t>
  </si>
  <si>
    <t>АС70</t>
  </si>
  <si>
    <t>Фидер 243-10</t>
  </si>
  <si>
    <t>ВЛ-10  кВ  ТП-110-опора (переход через реку)</t>
  </si>
  <si>
    <t>КТП-110 ул.Комсомоловка</t>
  </si>
  <si>
    <t>КЛ-10кВ ТП-99-ТП-156</t>
  </si>
  <si>
    <t>ТП-156</t>
  </si>
  <si>
    <t>КЛ-10кВ ТП-122-ТП-156</t>
  </si>
  <si>
    <t>КЛ-0,4кВ ТП-156-КРП-485</t>
  </si>
  <si>
    <t>КЛ-0,4кВ ТП-156-КРП-486</t>
  </si>
  <si>
    <t>КЛ-0,4кВ от ТП-485 до ВРУ</t>
  </si>
  <si>
    <t>КЛ-0,4кВ от ТП-486 до ВРУ</t>
  </si>
  <si>
    <t>ТП-158</t>
  </si>
  <si>
    <t>ул.Восточная</t>
  </si>
  <si>
    <t>КЛ-0,4 кВ от ТП-158 до ГРЩ-1 (Л1)</t>
  </si>
  <si>
    <t>КЛ-0,4 кВ от ТП-158 до ГРЩ-1 (Л2)</t>
  </si>
  <si>
    <t>КЛ-0,4 кВ от ТП-158 до ГРЩ-2 (Л1)</t>
  </si>
  <si>
    <t>КЛ-0,4 кВ от ТП-158 до ГРЩ-2 (Л2)</t>
  </si>
  <si>
    <t>фид.7-09</t>
  </si>
  <si>
    <t>фид.7.09 – ТП-50 яч.12</t>
  </si>
  <si>
    <t>ТП-88</t>
  </si>
  <si>
    <t>ТП-50 яч.13- ТП-20 яч.10</t>
  </si>
  <si>
    <t>ул.Воровского,31</t>
  </si>
  <si>
    <t>Кабельная линия 0,4кВ ТП-88</t>
  </si>
  <si>
    <t>ТП-88 Воровского 31</t>
  </si>
  <si>
    <t>ТП-20-яч3 2с - ТП-21яч10 2с</t>
  </si>
  <si>
    <t xml:space="preserve"> ТП-88  Крикк. шоссе 6б</t>
  </si>
  <si>
    <t xml:space="preserve"> ТП-88 Воровского 31а</t>
  </si>
  <si>
    <t>ТП-50 яч.14 – ТП-88-2сЛР120</t>
  </si>
  <si>
    <t xml:space="preserve"> ТП-88 Воровского 31б</t>
  </si>
  <si>
    <t>ТП-88-2сЛР121 – ТП-86-2с ЛР113</t>
  </si>
  <si>
    <t>Воровского 31б - Воровского 31а</t>
  </si>
  <si>
    <t>ТП-89-1сЛР133 – ТП-86-2с ЛР114</t>
  </si>
  <si>
    <t xml:space="preserve">ТП-88 - Кр.шоссе 6 </t>
  </si>
  <si>
    <t>ТП-88-2сЛР214 – ТП-93 ЛР205</t>
  </si>
  <si>
    <t xml:space="preserve">Кр.шоссе 6а -Кр.шоссе 6б </t>
  </si>
  <si>
    <t>ТП-93 – ТП-103ЛР213</t>
  </si>
  <si>
    <t>ТП-88 - Кр.шоссе 6а, 6б</t>
  </si>
  <si>
    <t xml:space="preserve"> ТП-50 яч.15 - ТП-96-1сЛР199</t>
  </si>
  <si>
    <t>ТП-88 - Кр.шоссе 4/29</t>
  </si>
  <si>
    <t>ТП-96-2сЛР221 – ТП-101-2с ЛР220</t>
  </si>
  <si>
    <t>ТП-101-2сЛР220 – ТП-102-2сЛР218</t>
  </si>
  <si>
    <t>ТП-88 - Кр.шоссе 6</t>
  </si>
  <si>
    <t>ТП-88 - кафе "Ивушка"</t>
  </si>
  <si>
    <t>КЛ-10 кВ от ячейки № 6 ТП-88 до ячейки № 1 ТП-158</t>
  </si>
  <si>
    <t>КЛ-10 кВ от ячейки № 3 ТП-144 до ячейки № 8 ТП-158</t>
  </si>
  <si>
    <t>ТП-96</t>
  </si>
  <si>
    <t>ул.Кр.шоссе,18</t>
  </si>
  <si>
    <t>Кабельная линия 0,4кВ ТП-96</t>
  </si>
  <si>
    <t>ТП-96 - Б.Бульвар 4</t>
  </si>
  <si>
    <t>ТП-96 - Б.Бульвар наносная</t>
  </si>
  <si>
    <t>ТП-96 - Б.Бульвар 6</t>
  </si>
  <si>
    <t>ТП-96 - Б.Бульвар 8</t>
  </si>
  <si>
    <t>ТП-96 - Б.Бульвар 6а</t>
  </si>
  <si>
    <t>ТП-96 - Кр.шоссе 18</t>
  </si>
  <si>
    <t>ТП-96 - Ковалевского 2</t>
  </si>
  <si>
    <t>ТП-96 - Ковалевского 2 (узел связи)</t>
  </si>
  <si>
    <t>КТП-103</t>
  </si>
  <si>
    <t>Кр.шоссе 2а, рынок</t>
  </si>
  <si>
    <t>ф.7-02, ф. 7-10</t>
  </si>
  <si>
    <t xml:space="preserve">Кабельная сеть10кВ от ПС 7 "Кингисеппская" до ЦРП-10 </t>
  </si>
  <si>
    <t>АСБ2Л 3х240</t>
  </si>
  <si>
    <t xml:space="preserve">Здание ЦРП-10 </t>
  </si>
  <si>
    <t>КЛ-0,4кВ от ЦРП-10 до КРП</t>
  </si>
  <si>
    <t>2КЛ-0,4кВ от ЦРП-10 до КРП</t>
  </si>
  <si>
    <t>КЛ-0,4кВ от РУ-0,4кВ ЦРП-10 до КРП</t>
  </si>
  <si>
    <t>КЛ-0,4кВ от  КРП</t>
  </si>
  <si>
    <t>КЛ-0,4кВ от КРП- 468 до КРП-469</t>
  </si>
  <si>
    <t xml:space="preserve">КЛ 10 кВ от ЦРП до ТП-22, 54, 104, 112, 117 и РП-50 </t>
  </si>
  <si>
    <t>2КЛ-10кВ от ТП-ЦРП-10 до ТП 122</t>
  </si>
  <si>
    <t>АПВПу2г 3х240</t>
  </si>
  <si>
    <t>Кабельная линия 0,4кВ ТП-122</t>
  </si>
  <si>
    <t>ТП-122 - Крикковскоеш. 20</t>
  </si>
  <si>
    <t>АПВБбШв 4х185</t>
  </si>
  <si>
    <t>ТП-122 - Крикковскоеш. 18 КРП №1</t>
  </si>
  <si>
    <t>АПВБбШв 4х240</t>
  </si>
  <si>
    <t>ТП-122 - Крикковскоеш. 18 КРП №2</t>
  </si>
  <si>
    <t>КРП №1 - КРП №2 Крикковскоеш. 18</t>
  </si>
  <si>
    <t>2КЛ-10кВ ЦРП-10 - ТП133</t>
  </si>
  <si>
    <t>БКТП-133</t>
  </si>
  <si>
    <t>КЛ-10кВ ЦРП-10 - ТП130</t>
  </si>
  <si>
    <t>БКТП-130</t>
  </si>
  <si>
    <t>ф.7-05</t>
  </si>
  <si>
    <t>КЛ-10кВ ПС-7 до ТП-99</t>
  </si>
  <si>
    <t>КЛ-10кВ          ГЭС13-Ф3 до ЗРУ-10кВ</t>
  </si>
  <si>
    <t>АСБ-3х240</t>
  </si>
  <si>
    <t>ЗРУ-10</t>
  </si>
  <si>
    <t>ВЛ-0,4кВ от опоры 1Л1 ЗРУ до 1Л13 ЗРУ</t>
  </si>
  <si>
    <t>ЗРУ-Гагарина,42</t>
  </si>
  <si>
    <t>СИП2А-2х16</t>
  </si>
  <si>
    <t>СИП2А-3х50+1х70</t>
  </si>
  <si>
    <t>КЛ-0,4кВ ЗРУ-КР ЗРУ/1</t>
  </si>
  <si>
    <t>Гагарина,45</t>
  </si>
  <si>
    <t>АСБ-4х70</t>
  </si>
  <si>
    <t>КЛ-0,4кВ  КРЗРУ/2 до КРЗРУ/1</t>
  </si>
  <si>
    <t>перемычка</t>
  </si>
  <si>
    <t>КЛ-0,4кВ ЗРУ-КР ЗРУ/2 до ВРУ Горгаза</t>
  </si>
  <si>
    <t>Гагарина,47</t>
  </si>
  <si>
    <t>КЛ-0,4кВ ЗРУ до опоры 1П2 3РУ</t>
  </si>
  <si>
    <t>Гагарина,52</t>
  </si>
  <si>
    <t>2-(АСБ-4х70)</t>
  </si>
  <si>
    <t>ВЛ-0,4кВ от опоры 1Л7 ЗРУ до 15СН</t>
  </si>
  <si>
    <t>Гагарина,46-переход на ул.Матросова</t>
  </si>
  <si>
    <t>СИП2А-3х50+1х70;провод А 4х35</t>
  </si>
  <si>
    <t>КЛ-10кВ             ЗРУ-10кВ -ТП728</t>
  </si>
  <si>
    <t>АСБ2л-3х240</t>
  </si>
  <si>
    <t>КЛ-10кВ             ЗРУ-10кВ - ТП719</t>
  </si>
  <si>
    <t>ААШв-3х95</t>
  </si>
  <si>
    <t>КЛ-10кВ                ТП КВОиТ до  ЦК</t>
  </si>
  <si>
    <t>АСБЛу-3х120</t>
  </si>
  <si>
    <t>КЛ-10кВ                 ТП-703 - ЗРУ-10кВ</t>
  </si>
  <si>
    <t xml:space="preserve">КЛ-10кВ        ГЭС13 до ТП-703 </t>
  </si>
  <si>
    <t>КЛ-10кВ               ТП703 - ТП-731А</t>
  </si>
  <si>
    <t>ААШв-70</t>
  </si>
  <si>
    <t>КЛ-10кВ                ТП703 - ТП-731А</t>
  </si>
  <si>
    <t>ТП-703</t>
  </si>
  <si>
    <t>КЛ-0,4 - ТП703 - КР703/2</t>
  </si>
  <si>
    <t>ул.Гагарина,37</t>
  </si>
  <si>
    <t>АСБ-3х150</t>
  </si>
  <si>
    <t xml:space="preserve"> 070000066</t>
  </si>
  <si>
    <t>КЛ-0,4 - КР-703/3</t>
  </si>
  <si>
    <t>ул.Гагарина,39</t>
  </si>
  <si>
    <t>ААШв-3х70+1х50</t>
  </si>
  <si>
    <t>КЛ-0,4                 КР-703/4</t>
  </si>
  <si>
    <t>ул.Гагарина,41</t>
  </si>
  <si>
    <t>ААШв-3х35+1х16</t>
  </si>
  <si>
    <t>КЛ-0,4         КР-703/1</t>
  </si>
  <si>
    <t>Гаражи</t>
  </si>
  <si>
    <t>АСБ-3х95</t>
  </si>
  <si>
    <t>2КЛ-10кВ ТП-731а - ТП-756</t>
  </si>
  <si>
    <t>ТП-756</t>
  </si>
  <si>
    <t>2КЛ-10кВ ТП-710 - ТП-756</t>
  </si>
  <si>
    <t>АСБ 3х121</t>
  </si>
  <si>
    <t>КЛ-0,4кВ ТП-756 ГРЩ1</t>
  </si>
  <si>
    <t>АПВБШП 4х240</t>
  </si>
  <si>
    <t>КЛ-0,4кВ ТП-756 ГРЩ2</t>
  </si>
  <si>
    <t>КЛ-10кВ              ТП719-ТП718</t>
  </si>
  <si>
    <t>СБ-3х70</t>
  </si>
  <si>
    <t>ТП-719</t>
  </si>
  <si>
    <t>КЛ-0,4кВ-КР719/2</t>
  </si>
  <si>
    <t>пермычка</t>
  </si>
  <si>
    <t>ААБ-3х95</t>
  </si>
  <si>
    <t>070000221</t>
  </si>
  <si>
    <t>ул,Садовая,8</t>
  </si>
  <si>
    <t>(ААБ-3х95</t>
  </si>
  <si>
    <t>КЛ-0,4кВ-КР719/4  опора 11Г19 ВЛ</t>
  </si>
  <si>
    <t>ул,Садовая,10</t>
  </si>
  <si>
    <t>КЛ-0,4кВ ТП719-КР719/3</t>
  </si>
  <si>
    <t>ул. Маяковского</t>
  </si>
  <si>
    <t>КЛ-0,4кВ от опоры №11Г19 до КР719/5</t>
  </si>
  <si>
    <t>ВЛ-0,4кВ  ул.Гагарина</t>
  </si>
  <si>
    <t>ВЛ-0,4кВ ул.Садовая-ул.Псковская</t>
  </si>
  <si>
    <t>ул. Садовая</t>
  </si>
  <si>
    <t>СИП2А-3х50+1х70? СИП 2А 4х35</t>
  </si>
  <si>
    <t>ВЛ-0,4кВ ул.Высокая</t>
  </si>
  <si>
    <t>ул.Высокая</t>
  </si>
  <si>
    <t>ВЛ-0,4кВ ул.Псковская д.18</t>
  </si>
  <si>
    <t>ул.Псковская</t>
  </si>
  <si>
    <t>ВЛ-0,4 кВ от КРП-719/3 (ТП-719) до КЛ-0,4 кВ</t>
  </si>
  <si>
    <t>СИП-2-3х50+1х50</t>
  </si>
  <si>
    <t>КЛ-0,4 кВ от ВЛИ-0,4кВдо ВРУ-0,4 кВ (КРП-719/3)</t>
  </si>
  <si>
    <t>АВБбШв3х35</t>
  </si>
  <si>
    <t>КЛ-10кВ             ТП718-РП2</t>
  </si>
  <si>
    <t>ТП-718</t>
  </si>
  <si>
    <t>1х160         1х400</t>
  </si>
  <si>
    <t>ВЛ-0,4кВ   ул.Псковская-Наровская</t>
  </si>
  <si>
    <t>Псковская-Наровская</t>
  </si>
  <si>
    <t xml:space="preserve"> 070000065</t>
  </si>
  <si>
    <t>КЛ-0,4кВ от ТП-718  до КРП</t>
  </si>
  <si>
    <t xml:space="preserve">от оп.№12 ВЛ-0,4кВ от ТП-718 до КРП ул Псковская </t>
  </si>
  <si>
    <t xml:space="preserve">КЛ-0,4кВ от ТП-718  </t>
  </si>
  <si>
    <t>КЛ-0,4кВ от ТП-719</t>
  </si>
  <si>
    <t>АВБбШв 4х241</t>
  </si>
  <si>
    <t>ВЛ-0,4 кВ от ВЛ-0,4 от ТП-718</t>
  </si>
  <si>
    <t>ВЛ-0,4кВ от ВЛ-0,4кВ (инв.№070000168) от ТП-718</t>
  </si>
  <si>
    <t>КЛ-10кВ            ТП718-ТП720</t>
  </si>
  <si>
    <t>ААШв-95</t>
  </si>
  <si>
    <t>ТП-720</t>
  </si>
  <si>
    <t>КЛ-10кВ ТП718-ТП721</t>
  </si>
  <si>
    <t>АСБ-3х50</t>
  </si>
  <si>
    <t>ТП-721</t>
  </si>
  <si>
    <t>КЛ-10кВ             ТП721-ТП731А</t>
  </si>
  <si>
    <t>КЛ-10кВ            ТП731А - ТП712</t>
  </si>
  <si>
    <t>ТП-731А</t>
  </si>
  <si>
    <t>КЛ-0,4кВ-ТП731А-КР731А/1</t>
  </si>
  <si>
    <t>Гагарина.1</t>
  </si>
  <si>
    <t>АВВГ-4х70</t>
  </si>
  <si>
    <t>КЛ-10кВ            ТП731А - ТП749 (музейное агенство)</t>
  </si>
  <si>
    <t>АСБ-3х120</t>
  </si>
  <si>
    <t xml:space="preserve"> 070000069</t>
  </si>
  <si>
    <t>ТП731А-КР731А/2</t>
  </si>
  <si>
    <t>АСБ-4х120</t>
  </si>
  <si>
    <t>КЛ-0,4кВ ТП731А-КР731А/3</t>
  </si>
  <si>
    <t>Гагарина,7</t>
  </si>
  <si>
    <t>ТП731А-КР731А/4</t>
  </si>
  <si>
    <t>Садовая,4</t>
  </si>
  <si>
    <t>ТП731А-КР731А/5</t>
  </si>
  <si>
    <t>Садовая,2</t>
  </si>
  <si>
    <t>ТП731А-КР731А/6</t>
  </si>
  <si>
    <t>Гагарина,3</t>
  </si>
  <si>
    <t>АСБ-3х50+1х25</t>
  </si>
  <si>
    <t>ТП731А-КР731А/8</t>
  </si>
  <si>
    <t>Гагарина,7 (магазин)</t>
  </si>
  <si>
    <t>КЛ-0,4кВ от КР731А/4 до КР731А/9</t>
  </si>
  <si>
    <t>Гагарина,9</t>
  </si>
  <si>
    <t>КР731А/9 до опоры №</t>
  </si>
  <si>
    <t>во дворе Гагарина,9</t>
  </si>
  <si>
    <t>ТП731А-КР731А/10</t>
  </si>
  <si>
    <t>Пож.охрана</t>
  </si>
  <si>
    <t>АВВГ-4х95</t>
  </si>
  <si>
    <t>КЛ-0,4кВ от КР731/4 до КР731/5</t>
  </si>
  <si>
    <t>АСБ2л-4х120</t>
  </si>
  <si>
    <t>ВЛ-0,4кВ ул.Садовая</t>
  </si>
  <si>
    <t>ул.Садовая до дома3</t>
  </si>
  <si>
    <t>ТП-749</t>
  </si>
  <si>
    <t>КЛ_10кВ              ТП718-ТП732</t>
  </si>
  <si>
    <t xml:space="preserve"> 080003074</t>
  </si>
  <si>
    <t>КЛ-10кВ                ТП717-ТП755</t>
  </si>
  <si>
    <t>КЛ-10кВ                ТП-732-ТП755</t>
  </si>
  <si>
    <t>ТП-755</t>
  </si>
  <si>
    <t>КЛ-0,4кВ от ТП-755</t>
  </si>
  <si>
    <t>КЛ-10кВ               ТП717-ТП736</t>
  </si>
  <si>
    <t>СБ-3х50</t>
  </si>
  <si>
    <t>ТП-717</t>
  </si>
  <si>
    <t>ВЛ-0,4кВ от  ТП717-ул.Надежденская</t>
  </si>
  <si>
    <t>ул. Надежденская</t>
  </si>
  <si>
    <t>СИП 2А 3х70+1х95</t>
  </si>
  <si>
    <t>070000076</t>
  </si>
  <si>
    <t>ВЛ-0,4кВ от ТП717</t>
  </si>
  <si>
    <t>Нагорный переулок</t>
  </si>
  <si>
    <t>КЛ-0,4кВ от ТП717 до опоры № ВЛ Л1 717-1</t>
  </si>
  <si>
    <t>ул.Надежденская</t>
  </si>
  <si>
    <t>КЛ-10кВ   РП-10кВ  - ТП724</t>
  </si>
  <si>
    <t>КЛ-10кВ РП-3 - 2БКТП-746</t>
  </si>
  <si>
    <t>ТП-746</t>
  </si>
  <si>
    <t>КЛ-10кВ ЗРУ-10 - РП-10</t>
  </si>
  <si>
    <t>000006726</t>
  </si>
  <si>
    <t>КЛ-10кВ    ТП-724-ТП725</t>
  </si>
  <si>
    <t>АСБ-3х70</t>
  </si>
  <si>
    <t>ТП-724</t>
  </si>
  <si>
    <t>КЛ-10кВ ТП-724-ТП-758</t>
  </si>
  <si>
    <t>АПвВнг(А)-LS 1х70/16</t>
  </si>
  <si>
    <t>ТП-758</t>
  </si>
  <si>
    <t>КЛ-10кВ    ТП-725-ТП702</t>
  </si>
  <si>
    <t>ТП-725</t>
  </si>
  <si>
    <t>КЛ-10кВ         РП1-ТП702</t>
  </si>
  <si>
    <t>ТП-702</t>
  </si>
  <si>
    <t>КЛ-10кВ                     РП-10кВ -ЦК</t>
  </si>
  <si>
    <t>РП-10кВ</t>
  </si>
  <si>
    <t>3 ячейки</t>
  </si>
  <si>
    <t xml:space="preserve">Фид.-7  </t>
  </si>
  <si>
    <t>КЛ-10кВ             ГЭС13-ЗРУ-10кВ</t>
  </si>
  <si>
    <t>КЛ-10кВ                 ЗРУ-10кВ - ТП723</t>
  </si>
  <si>
    <r>
      <t>0,86</t>
    </r>
    <r>
      <rPr>
        <sz val="8"/>
        <color theme="1"/>
        <rFont val="Calibri"/>
        <family val="2"/>
        <charset val="204"/>
        <scheme val="minor"/>
      </rPr>
      <t xml:space="preserve"> (ЛОЭСК)</t>
    </r>
  </si>
  <si>
    <t>ААБ-3х70</t>
  </si>
  <si>
    <t>ТП-723</t>
  </si>
  <si>
    <t>КЛ-10кВ                  ЗРУ-10кВ - ТП-704</t>
  </si>
  <si>
    <t>ТП-704</t>
  </si>
  <si>
    <t>КЛ-10кВ                    ТП-704-ТП705</t>
  </si>
  <si>
    <t>ТП-705</t>
  </si>
  <si>
    <t>КЛ-10кВ                ТП704-РП1</t>
  </si>
  <si>
    <t>КЛ-10кВ                  РП1-ТП706</t>
  </si>
  <si>
    <t>ТП-706</t>
  </si>
  <si>
    <t xml:space="preserve">Фид.-9 </t>
  </si>
  <si>
    <t>КЛ-10кВ                    ЗРУ-10кВ -ТП728</t>
  </si>
  <si>
    <t>АСБ2л-3х150</t>
  </si>
  <si>
    <t>ТП-728</t>
  </si>
  <si>
    <t xml:space="preserve">ВЛИ-0,4кВ от ТП728  </t>
  </si>
  <si>
    <t>ул.Наровская</t>
  </si>
  <si>
    <t>СИП-2: 3х70+1х95+1х25 - 248 м, 3х25+1х35+1х16 - 56 м, СИП-4 4х25 - 60 м</t>
  </si>
  <si>
    <t>КЛ-10 кВ от РП-2 до ТП-728</t>
  </si>
  <si>
    <t>АСБ2л-3х151</t>
  </si>
  <si>
    <t>000001570</t>
  </si>
  <si>
    <t>ВЛИ-0,4кВ от ТП728  Л2 до Опоры №8Н28</t>
  </si>
  <si>
    <t>СИП2А-3х70+1х95</t>
  </si>
  <si>
    <t>ВЛИ-0,4кВ от ТП-728</t>
  </si>
  <si>
    <t xml:space="preserve">ВЛИ-0,4кВ от ТП-728  </t>
  </si>
  <si>
    <t>СИП2А-3х95+1х95+1х25</t>
  </si>
  <si>
    <t>ВЛ-0,4кВ от ТП-728</t>
  </si>
  <si>
    <t>КЛ-10кВ ТП-735-ТП-729</t>
  </si>
  <si>
    <t>КЛ-10кВ ЗРУ-10кВ-ТП-729</t>
  </si>
  <si>
    <t>КЛ-10кВ                    ЗРУ-10кВ -                ТП-715А</t>
  </si>
  <si>
    <t>КЛ-10кВ                    ТП-715А-РП2</t>
  </si>
  <si>
    <t>КЛ-0,4кВ до КР РП-2/1</t>
  </si>
  <si>
    <t>Гагарина,12</t>
  </si>
  <si>
    <t>ААБ-3х150</t>
  </si>
  <si>
    <t>070000035</t>
  </si>
  <si>
    <t>КЛ-0,4кВ РП2/1 до КР РП-2/2</t>
  </si>
  <si>
    <t>КЛ-0,4кВ от опоры №    до КР РП2/3</t>
  </si>
  <si>
    <t>Гагарина,26</t>
  </si>
  <si>
    <t>АСБ-3х70+1х50</t>
  </si>
  <si>
    <t>КЛ-0,4кВ до КР РП-2/4</t>
  </si>
  <si>
    <t>Гагарина,10 (Мэрия)</t>
  </si>
  <si>
    <t>КР РП2/1 до КР-731А/9</t>
  </si>
  <si>
    <t>Перемычка</t>
  </si>
  <si>
    <t>ААБ-3х120</t>
  </si>
  <si>
    <t>РП2 до КР712/8 (ФОК)</t>
  </si>
  <si>
    <t>ФОК</t>
  </si>
  <si>
    <t>АСБ-4х185</t>
  </si>
  <si>
    <t>ВЛ-0,4кВ  РП2-ул.Комсомола</t>
  </si>
  <si>
    <t>ул. Комсомола</t>
  </si>
  <si>
    <t>ВЛ-0,4кВ  РП2-ул.Матросова</t>
  </si>
  <si>
    <t>ул.Матросова</t>
  </si>
  <si>
    <t>в сторону ДК</t>
  </si>
  <si>
    <t>СИП2А-4х35</t>
  </si>
  <si>
    <t>КЛ-0,4 кВ от РП-2 до ВРУ-0,4 кВ</t>
  </si>
  <si>
    <t>2хПВБбШп 4х185</t>
  </si>
  <si>
    <t>КЛ-10кВ                  ЗРУ-10кВ-РП1</t>
  </si>
  <si>
    <t>КЛ-10кВ от РП1 до опоры №1 ТП701</t>
  </si>
  <si>
    <t>ТП-701</t>
  </si>
  <si>
    <t>ВЛИ-0,4кВ от ТП-701</t>
  </si>
  <si>
    <t xml:space="preserve"> СИП-4 4х16 </t>
  </si>
  <si>
    <t xml:space="preserve">ВЛ-10кВ                    от опоры №1 РП1 до ТП701  </t>
  </si>
  <si>
    <t>4Ах35</t>
  </si>
  <si>
    <t>ВЛ-10кВ  от опоры №24 ВЛ-10кВ РП1 до ТП701 до ТП754</t>
  </si>
  <si>
    <t>СИП-3 3х70</t>
  </si>
  <si>
    <t>ВЛЗ-10 кВ от оп.№32 до ТП-748</t>
  </si>
  <si>
    <t>ТП-748</t>
  </si>
  <si>
    <t>ВЛИ-0,4 кВ от ТП-748</t>
  </si>
  <si>
    <t>ТП-754</t>
  </si>
  <si>
    <t>ВЛ-0,4кВ от ТП-754</t>
  </si>
  <si>
    <t>мкр. Южный</t>
  </si>
  <si>
    <t>КЛ-10кВ                ЗРУ-10кв-ТП731</t>
  </si>
  <si>
    <t>КЛ-10кВ                ТП729-ТП735</t>
  </si>
  <si>
    <t>ТП-729</t>
  </si>
  <si>
    <t>КЛ-0,4кВ ТП729 до КР729/1</t>
  </si>
  <si>
    <t>ул.Пасторова,15</t>
  </si>
  <si>
    <t>000001571</t>
  </si>
  <si>
    <t>ААШв-3х185</t>
  </si>
  <si>
    <t>КЛ-0,4кВ ТП29 до КР729/2</t>
  </si>
  <si>
    <t>ул. Суконная</t>
  </si>
  <si>
    <t>КЛ-0,4кВ ТП729 до КР729/3</t>
  </si>
  <si>
    <t>школа №2</t>
  </si>
  <si>
    <t>КЛ-0,4кВ КР729/1 КР726/9</t>
  </si>
  <si>
    <t>АВВГ-3х150+1х50</t>
  </si>
  <si>
    <t>ВЛ-0,4кВ     От опоры №10С30 до Суконная,4</t>
  </si>
  <si>
    <t>ул.Суконная</t>
  </si>
  <si>
    <t>ВЛ-0,4кВ от ТП729 до ТИР</t>
  </si>
  <si>
    <t>ТИР</t>
  </si>
  <si>
    <t>4Ах16</t>
  </si>
  <si>
    <t>ВЛ-0,4кВ от ТП-729</t>
  </si>
  <si>
    <t>КЛ-10кВ              ТП735-ТП711</t>
  </si>
  <si>
    <r>
      <t xml:space="preserve">АСБ-3х185 </t>
    </r>
    <r>
      <rPr>
        <sz val="8"/>
        <color theme="1"/>
        <rFont val="Calibri"/>
        <family val="2"/>
        <charset val="204"/>
        <scheme val="minor"/>
      </rPr>
      <t>(ЛОЭСК)</t>
    </r>
  </si>
  <si>
    <t>ТП-735</t>
  </si>
  <si>
    <t>КЛ-0,4кВ до КР735/1</t>
  </si>
  <si>
    <t>Детская поликлиника</t>
  </si>
  <si>
    <t>КЛ-10кВ              ТП729-ТП735</t>
  </si>
  <si>
    <t>080001829</t>
  </si>
  <si>
    <t>КЛ-0,4кВ до КР735/2</t>
  </si>
  <si>
    <t>ЛОР</t>
  </si>
  <si>
    <t>КЛ-0,4кВ до КР735/3</t>
  </si>
  <si>
    <t>Милиция ул. Суконная,2</t>
  </si>
  <si>
    <t>КЛ-10кВ             ТП711-ТП727</t>
  </si>
  <si>
    <t>АСБ2л-3х95</t>
  </si>
  <si>
    <t>БКТП-711</t>
  </si>
  <si>
    <t>КЛ-0,4кВ ТП711 до КР711/1</t>
  </si>
  <si>
    <t>Пионерская,7</t>
  </si>
  <si>
    <t>080001447</t>
  </si>
  <si>
    <t>КЛ-0,4кВ ТП711 до КР711/2</t>
  </si>
  <si>
    <t>Пионерская,8</t>
  </si>
  <si>
    <t>ВЛ-0,4кВ ТП711 до ул.Пионерская,3,5</t>
  </si>
  <si>
    <t>Пионерская</t>
  </si>
  <si>
    <t>КЛ-0,4кВ от ТП-711</t>
  </si>
  <si>
    <t>КЛ-10кВ             ТП727-ТП741</t>
  </si>
  <si>
    <t>ТП-727</t>
  </si>
  <si>
    <t>КЛ-0,4кВ ТП727 до КР727/1</t>
  </si>
  <si>
    <t>Текстильщиков,1</t>
  </si>
  <si>
    <t>АСБ-3х150+1х50</t>
  </si>
  <si>
    <t>встроена в жилой дом   Текстиль-    щиков,4</t>
  </si>
  <si>
    <t>КЛ-0,4кВ КР727/4 до КР727/2</t>
  </si>
  <si>
    <t>Текстильщиков,2</t>
  </si>
  <si>
    <t>КР727/1-КР272/2</t>
  </si>
  <si>
    <t>КЛ-0,4кВ ТП727 до КР727/3</t>
  </si>
  <si>
    <t>Текстильщиков,3</t>
  </si>
  <si>
    <t>КЛ-0,4кВ ТП727 до КР727/4</t>
  </si>
  <si>
    <t>Текстильщиков,4</t>
  </si>
  <si>
    <t>КЛ-0,4кВ ТП727 до КР727/5</t>
  </si>
  <si>
    <t>Текстильщиков,5</t>
  </si>
  <si>
    <t>КЛ-0,4кВ ТП727 до КР727/6</t>
  </si>
  <si>
    <t>Текстильщиков,6</t>
  </si>
  <si>
    <t>КЛ-0,4кВ КР727/5 до КР727/7</t>
  </si>
  <si>
    <t>Текстильщиков,7</t>
  </si>
  <si>
    <t>КЛ-0,4кВ до КР727/6 КР727/8</t>
  </si>
  <si>
    <t>Текстильщиков,8</t>
  </si>
  <si>
    <t>КЛ-0,4кВ  КР727/7 до КР727/8</t>
  </si>
  <si>
    <t>КЛ-0,4кВ ТП727 до КР727/9</t>
  </si>
  <si>
    <t>Льнопрядильная,2А</t>
  </si>
  <si>
    <t>АВВГ-4х120</t>
  </si>
  <si>
    <t>КЛ-0,4кВ ТП727 до опоры №1Т27</t>
  </si>
  <si>
    <t>КР727/9 до КР727/10</t>
  </si>
  <si>
    <t>АВВГ-3х35+1х16</t>
  </si>
  <si>
    <t>КР727/9  до КР727/10</t>
  </si>
  <si>
    <t>ВЛ-0,4 от ТП-727</t>
  </si>
  <si>
    <t>ул.Текстильщиков, ул.Пионерская, ул.Береговая</t>
  </si>
  <si>
    <t>СИП-2А 3х95+1х95+1х25, СИП-2 4х35</t>
  </si>
  <si>
    <t>КЛ-10кВ              ТП741-ТП726</t>
  </si>
  <si>
    <t>ТП-741</t>
  </si>
  <si>
    <t>КЛ-0,4кВ ТП741-КР741/1</t>
  </si>
  <si>
    <t>Д/сад</t>
  </si>
  <si>
    <t>070000072</t>
  </si>
  <si>
    <t>КЛ-0,4кВ ТП741-КР741/2</t>
  </si>
  <si>
    <t xml:space="preserve">Пасторова,3 </t>
  </si>
  <si>
    <t>КЛ-0,4кВ ТП741-КР741/3</t>
  </si>
  <si>
    <t>Пасторова,5</t>
  </si>
  <si>
    <t>КЛ-0,4кВ ТП741-КР741/4</t>
  </si>
  <si>
    <t>Льнопрядильная,9</t>
  </si>
  <si>
    <t>2(АСБ-3х70+1х25)</t>
  </si>
  <si>
    <t>КЛ-0,4кВ ТП741 до КР741/5</t>
  </si>
  <si>
    <t>Льнопрядильная,2</t>
  </si>
  <si>
    <t>АСБ-3х70+1х35</t>
  </si>
  <si>
    <t>КЛ-0,4кВ  ТП741-КР741/7</t>
  </si>
  <si>
    <t>Льнопрядильная,4</t>
  </si>
  <si>
    <t>ААШв-3х70</t>
  </si>
  <si>
    <t>КЛ-0,4кВ  ТП741-КР741/8</t>
  </si>
  <si>
    <t>Льнопрядильная,13</t>
  </si>
  <si>
    <t>ААБ-3х70+1х25</t>
  </si>
  <si>
    <t>КЛ-0,4кВ  КР741/8-КР741/9</t>
  </si>
  <si>
    <t>Льнопрядильная,15</t>
  </si>
  <si>
    <t>КЛ-0,4кВ  КР741/9-КР741/10</t>
  </si>
  <si>
    <t>Котовского,12</t>
  </si>
  <si>
    <t>ААБ-3х185</t>
  </si>
  <si>
    <t>КР741/4-КР741/2</t>
  </si>
  <si>
    <t>КР741/4-ВРУ Пасторва,1</t>
  </si>
  <si>
    <t>КР741/2-КР741/3</t>
  </si>
  <si>
    <t>КР741/8-ВРУ Льнопр,6</t>
  </si>
  <si>
    <t>КР741/7-КР741/8</t>
  </si>
  <si>
    <t>КЛ-0,4кВ ТП741 до КР теплосетей</t>
  </si>
  <si>
    <t>Льнопрядильная,21 (напротив)</t>
  </si>
  <si>
    <t>ВЛ-0,4кВ от КР741/4 до опоры 23С41</t>
  </si>
  <si>
    <t>ул.Котовского</t>
  </si>
  <si>
    <t>ТП-741 - КРП-726/10  (ГУАП)</t>
  </si>
  <si>
    <t>КЛ-10кВ             ТП731-ТП726</t>
  </si>
  <si>
    <t>ТП-726</t>
  </si>
  <si>
    <t>КЛ-0,4кВ Кр726/1  до КР726/2</t>
  </si>
  <si>
    <t>Котовского,10</t>
  </si>
  <si>
    <t>070000073</t>
  </si>
  <si>
    <t>КЛ-0,4кВ ТП726 до КР726/1</t>
  </si>
  <si>
    <t>Котовского,8</t>
  </si>
  <si>
    <t>КЛ-0,4кВ ТП726 до КР726/3</t>
  </si>
  <si>
    <t>Котовского,17</t>
  </si>
  <si>
    <t>КЛ-0,4кВ  ТП726 до КР726/4</t>
  </si>
  <si>
    <t>Котовского,19</t>
  </si>
  <si>
    <t>КЛ-0,4кВ КР726/3 до КР726/4-1</t>
  </si>
  <si>
    <t>Котовского,21</t>
  </si>
  <si>
    <t>АСБу-3х95+1х50</t>
  </si>
  <si>
    <t>КЛ-0,4кВ КР726/4 до КР726/5</t>
  </si>
  <si>
    <t>Котовского,19А                   Дом быта</t>
  </si>
  <si>
    <t>АСБ-3х50+1х50</t>
  </si>
  <si>
    <t>КЛ-0,4кВ КР726/7 до КР726/6</t>
  </si>
  <si>
    <t>Льнопрядильная,17</t>
  </si>
  <si>
    <t>КЛ-0,4кВ  КР726/4-1 до КР726/7</t>
  </si>
  <si>
    <t>Льнопрядильная,19</t>
  </si>
  <si>
    <t>КЛ-0,4кВ  КР726/7 до КР726/8</t>
  </si>
  <si>
    <t>Льнопрядильная,21</t>
  </si>
  <si>
    <t>АСБу-3х150+1х50</t>
  </si>
  <si>
    <t>КЛ-0,4кВ  КР726/5 до КР726/9</t>
  </si>
  <si>
    <t>КЛ-0,4кВ  КР726/5до КР726/9</t>
  </si>
  <si>
    <t>КЛ-0,4кВ  КР726/2-КР741/10</t>
  </si>
  <si>
    <t>КЛ-0,4кВ ТП726 до ВРУ Института</t>
  </si>
  <si>
    <t>Котовского,1</t>
  </si>
  <si>
    <t>КЛ-0,4кВ КР726/3-КР726/4</t>
  </si>
  <si>
    <t>КР726/6 до ВРУ ДК Парусинка</t>
  </si>
  <si>
    <t>КЛ-0,4кВ от ТП-726 - КРП-726/10 (ГУАП)</t>
  </si>
  <si>
    <t>КЛ-0,4кВ от ТП-726</t>
  </si>
  <si>
    <t>КЛ-0,4кВ от ТП-727</t>
  </si>
  <si>
    <t>КЛ-0,4кВ от ТП-726 до КД-0,4кВ</t>
  </si>
  <si>
    <t>КЛ-0,4кВ от ТП-741 до КР741/11</t>
  </si>
  <si>
    <t>КЛ-10кВ                 ТП-741-ТП705</t>
  </si>
  <si>
    <t>КЛ-10кВ   ЗРУ-10кВ-ЗТП ВОС</t>
  </si>
  <si>
    <t>ВЛ-10кВ    ЗТП ВОС -КТП</t>
  </si>
  <si>
    <t>1999-2000</t>
  </si>
  <si>
    <t>4Ах50</t>
  </si>
  <si>
    <t>КЛ-10кВ  от ЗТП ВОС до опоры №1 Л1</t>
  </si>
  <si>
    <t>КЛ-10кВ  от ЗТП ВОС до опоры №1 Л2</t>
  </si>
  <si>
    <t>КЛ-10кВ от ВЛ-10кВ ТП-ВОС Л2 - ТП-752</t>
  </si>
  <si>
    <t>3хАПвПу2г-10 1х120/70</t>
  </si>
  <si>
    <t>ТП-752</t>
  </si>
  <si>
    <r>
      <t>РП1-</t>
    </r>
    <r>
      <rPr>
        <sz val="11"/>
        <color theme="1"/>
        <rFont val="Calibri"/>
        <family val="2"/>
        <charset val="204"/>
        <scheme val="minor"/>
      </rPr>
      <t>ТП723</t>
    </r>
  </si>
  <si>
    <t>ТП-743</t>
  </si>
  <si>
    <t>080001129</t>
  </si>
  <si>
    <t>ВЛ-0,4кВ от СТП-743</t>
  </si>
  <si>
    <t>СИП-2А 4х25</t>
  </si>
  <si>
    <t>Фид.-10</t>
  </si>
  <si>
    <t>ГЭС-13 до ТП717А</t>
  </si>
  <si>
    <t>ЦААБ-3х240</t>
  </si>
  <si>
    <t>КЛ-10кВ - РП3 до опоры №1 Л1</t>
  </si>
  <si>
    <t>КЛ-10кВ - РП3 до опоры №1 Л2</t>
  </si>
  <si>
    <t>КЛ-10кВ - от опоры №5 до ТП738</t>
  </si>
  <si>
    <t>ВЛ-10кВ от  опоры №1 Л1 до КОС</t>
  </si>
  <si>
    <t>АС-3х70</t>
  </si>
  <si>
    <t>ВЛ-10кВ от РП3 до опоры №1 Л2 до КОС</t>
  </si>
  <si>
    <t>ТП717А до РП-3</t>
  </si>
  <si>
    <t>ТП-717А</t>
  </si>
  <si>
    <t>ВЛ-0,4кВ  ТП717А -ул. Зеленая</t>
  </si>
  <si>
    <t>ул.Зеленая</t>
  </si>
  <si>
    <t>070000075</t>
  </si>
  <si>
    <t>ВЛ-0,4кВ ул. Новая</t>
  </si>
  <si>
    <t>ул.Новая</t>
  </si>
  <si>
    <t>ВЛ-0,4кВ ул. Госпитальная</t>
  </si>
  <si>
    <t>ул.Госпитальная</t>
  </si>
  <si>
    <t>ВЛ-0,4кВ   ул. Рыбацкая наб.</t>
  </si>
  <si>
    <t>ул.Рыбацкая наб.</t>
  </si>
  <si>
    <t>ВЛ-0,4кВ   ул. Надеждинская</t>
  </si>
  <si>
    <t>ул.Надеждинская</t>
  </si>
  <si>
    <t>ВЛ-0,4кВ   ул. Петроградская</t>
  </si>
  <si>
    <t>ул.Петроградская</t>
  </si>
  <si>
    <t>КЛ-0,4кВ ТП717А до опоры №12Н17</t>
  </si>
  <si>
    <t>ул.Петроградская - Рыбацкая наб.</t>
  </si>
  <si>
    <t>КЛ-0,4кВ ТП717А до опоры №13Н17</t>
  </si>
  <si>
    <t>ул.Зеленая - ул.Новая</t>
  </si>
  <si>
    <t>ВЛ-0,4кВ от ТП-717а - до КД-0,4кВ</t>
  </si>
  <si>
    <t xml:space="preserve">ВЛ-0,4кВ от ТП-717а </t>
  </si>
  <si>
    <t>СИП-2 - 3х95+1х95</t>
  </si>
  <si>
    <t>РП3-ТП716</t>
  </si>
  <si>
    <t>КЛ-0,4кВ РП3 до опоры №43Р14</t>
  </si>
  <si>
    <t>ул. Госпитальная</t>
  </si>
  <si>
    <t>ВЛ-0,4кВ от РП-3</t>
  </si>
  <si>
    <t>СИП-2 - 3х70+1х95</t>
  </si>
  <si>
    <t xml:space="preserve"> ВЛЗ-10 кВ от РП-3 до  2КТП-750</t>
  </si>
  <si>
    <t>АПвПу2г 3х24035 - 88м, СИП-3 1х70 - 350м</t>
  </si>
  <si>
    <t>070000077</t>
  </si>
  <si>
    <t>КЛ-0,4кВ РП3 до опоры №1Р13</t>
  </si>
  <si>
    <t>ул.Рыбзавод</t>
  </si>
  <si>
    <t>ВЛЗ-10 кВ от опоры ВЛЗ-10 кВ "РП-3-ТП-КОС" (инв. №070000080) до 2КТП-750</t>
  </si>
  <si>
    <t>АПвПу2г 3х24035 - 27м, СИП-3 1х70 - 200м</t>
  </si>
  <si>
    <t>ВЛ-0,4кВ РП3 - ул.Рыбзавод</t>
  </si>
  <si>
    <t>ВЛ-0,4кВ РП3 - ул.Госпитальная</t>
  </si>
  <si>
    <t>ВЛ-0,4кВ РП3 - ул.Дачная</t>
  </si>
  <si>
    <t>ул.Дачная</t>
  </si>
  <si>
    <t>4А35</t>
  </si>
  <si>
    <t>ВЛ-0,4кВ РП3 - ул.Надежденская</t>
  </si>
  <si>
    <t xml:space="preserve">ВЛ-0,4кВ от РУ-0,4кВ РП3 </t>
  </si>
  <si>
    <t>ВЛИ-0,4кВ от РУ-0,4кВ РП-3</t>
  </si>
  <si>
    <t>СИП 2А 3х120+1х95</t>
  </si>
  <si>
    <t>ТП-750</t>
  </si>
  <si>
    <t>ВЛ-10кВ РП-1 - ТП-751</t>
  </si>
  <si>
    <t>ТП-751</t>
  </si>
  <si>
    <t>КЛ-10кВ ТП717а - ТП-753</t>
  </si>
  <si>
    <t>АПвПу2г 3х240/70</t>
  </si>
  <si>
    <t>ТП-753</t>
  </si>
  <si>
    <t>КЛ-0,4кВ от ТП-753</t>
  </si>
  <si>
    <t>АПвБбШп х120</t>
  </si>
  <si>
    <t>080003071</t>
  </si>
  <si>
    <t>ТП716-ТП710</t>
  </si>
  <si>
    <t>ТП-716</t>
  </si>
  <si>
    <t>КЛ-0,4кВ ТП716 до КР716/1</t>
  </si>
  <si>
    <t>Федюнинского,11</t>
  </si>
  <si>
    <t>070000068</t>
  </si>
  <si>
    <t>КЛ-0,4кВ КР716/1 до КР716/2</t>
  </si>
  <si>
    <t>АСБ-3х95+1х50</t>
  </si>
  <si>
    <t>КЛ-0,4кВ КР716/2 до КР710/11</t>
  </si>
  <si>
    <t>КЛ-0,4кВ ТП716 до КР716/3</t>
  </si>
  <si>
    <t>Федюнинского,10</t>
  </si>
  <si>
    <t>КЛ-0,4кВ ТП716 до КР716/5</t>
  </si>
  <si>
    <t>Федюнинского,5</t>
  </si>
  <si>
    <t>КЛ-0,4кВ ТП716 до КР716/6</t>
  </si>
  <si>
    <t>КЛ-0,4кВ КР716/5 до КР716/6</t>
  </si>
  <si>
    <t>ААШв-3х120</t>
  </si>
  <si>
    <t>КЛ-0,4кВ КР716/6 до КР716/7</t>
  </si>
  <si>
    <t>КЛ-0,4кВ ТП716 до КР716/7</t>
  </si>
  <si>
    <t>Федюнинского,7</t>
  </si>
  <si>
    <t xml:space="preserve">АСБ-3х70+1х35 </t>
  </si>
  <si>
    <t>КЛ-0,4кВ ТП716 до КР716/4</t>
  </si>
  <si>
    <t>школа №1</t>
  </si>
  <si>
    <t>КЛ-0,4кВ ТП716 до ВРУ школы</t>
  </si>
  <si>
    <t>ВЛИ-0,4кВ от КТП-10/0,4кВ до зем.участка</t>
  </si>
  <si>
    <t>ТП710-ТП708</t>
  </si>
  <si>
    <t>ТП-710</t>
  </si>
  <si>
    <t>КЛ-0,4кВ ТП710 до КР710/1</t>
  </si>
  <si>
    <t>Восточная,7</t>
  </si>
  <si>
    <t>ААШв-3х50</t>
  </si>
  <si>
    <t>ТП710-ТП731а</t>
  </si>
  <si>
    <t>070000064</t>
  </si>
  <si>
    <t>КЛ-0,4кВ ТП710 до КР710/2</t>
  </si>
  <si>
    <t>Восточная,16</t>
  </si>
  <si>
    <t>ААБ-3х50</t>
  </si>
  <si>
    <t>КЛ-0,4кВ ТП710 до КР710/12</t>
  </si>
  <si>
    <t>Детский дом</t>
  </si>
  <si>
    <t>АВВГ-3х70+1х25</t>
  </si>
  <si>
    <t>КЛ-0,4кВ КР710/1 до КР710/5</t>
  </si>
  <si>
    <t>Восточная,5</t>
  </si>
  <si>
    <t>КЛ-0,4кВ КР710/2 до КР710/6</t>
  </si>
  <si>
    <t>КЛ-0,4кВ ТП710 до КР710/7</t>
  </si>
  <si>
    <t>Кингисеппское ш.,30</t>
  </si>
  <si>
    <t>КР710/5-КР710/9</t>
  </si>
  <si>
    <t>КЛ-0,4кВ КР710/1 до КР716/3</t>
  </si>
  <si>
    <t>КЛ-0,4кВ ТП710 до КР710/10</t>
  </si>
  <si>
    <t>КЛ-0,4кВ КР710/2 до КР708/1</t>
  </si>
  <si>
    <t>КЛ-0,4кВ КР710/10 до КР710/12</t>
  </si>
  <si>
    <t>КЛ-0,4кВ КР710/7 до КР710/8</t>
  </si>
  <si>
    <t>КЛ-0,4кВ ТП710 до КР710/3</t>
  </si>
  <si>
    <t>Федюниского,17</t>
  </si>
  <si>
    <t>КЛ-0,4кВ ТП710 до КР710/4</t>
  </si>
  <si>
    <t>Федюниского,13</t>
  </si>
  <si>
    <t>КЛ-0,4кВ ТП710 до Кр710/9</t>
  </si>
  <si>
    <t>Детский сад</t>
  </si>
  <si>
    <t>ТП708-ТП709</t>
  </si>
  <si>
    <t>ТП-708</t>
  </si>
  <si>
    <t>КЛ-0,4кВ ТП708до КР708/1</t>
  </si>
  <si>
    <t>Восточная,14</t>
  </si>
  <si>
    <t>070000074</t>
  </si>
  <si>
    <t>КЛ-0,4кВ ТП708 до КР</t>
  </si>
  <si>
    <t xml:space="preserve"> ТП708 до КР</t>
  </si>
  <si>
    <t>АВБбШВ 4х185</t>
  </si>
  <si>
    <t>ВЛ-0,4кВ от ТП-708</t>
  </si>
  <si>
    <t>СИП 2 3х95+1х95+1х70</t>
  </si>
  <si>
    <t>КЛ-0,4кВ ТП708 до КК</t>
  </si>
  <si>
    <t>КЛ-0,4кВ от ТП-708</t>
  </si>
  <si>
    <t>ТП709-ТП714</t>
  </si>
  <si>
    <t>ТП-709</t>
  </si>
  <si>
    <t>КЛ-0,4кВ ТП709 до КР709/1</t>
  </si>
  <si>
    <t>Кингисеппское ш.,24</t>
  </si>
  <si>
    <t>ААШв-3х150</t>
  </si>
  <si>
    <t>070000070</t>
  </si>
  <si>
    <t>КЛ-0,4кВ Тп709 до КР709/2</t>
  </si>
  <si>
    <t>АВВГ-3х70+1х35</t>
  </si>
  <si>
    <t>КЛ-0,4кВ ТП709 до КР709/3</t>
  </si>
  <si>
    <t>Мастерская (насосная)</t>
  </si>
  <si>
    <t>КЛ-0,4кВ ТП709 до КР709/4</t>
  </si>
  <si>
    <t>Кингисппское,28</t>
  </si>
  <si>
    <t>КЛ-0,4кВ  ТП709 до КР709/5</t>
  </si>
  <si>
    <t>Кингисппское,26</t>
  </si>
  <si>
    <t>КЛ-0,4кВ  ТП709 до КР709/6</t>
  </si>
  <si>
    <t>Восточная,4               Д/сад</t>
  </si>
  <si>
    <t>КЛ-0,4кВ  ТП709 до КР709/7</t>
  </si>
  <si>
    <t>Восточная,3</t>
  </si>
  <si>
    <t>КЛ-0,4кВ  ТП709 до ВРУ Восточная,3</t>
  </si>
  <si>
    <t>КЛ-0,4кВ КР710/8 до КР709/5</t>
  </si>
  <si>
    <t>КР709/1-КР714/9</t>
  </si>
  <si>
    <t>АВВБ-3х120+1х70</t>
  </si>
  <si>
    <t>КР709/4-КР710/8</t>
  </si>
  <si>
    <t>ТП709 до ВРУ магазина</t>
  </si>
  <si>
    <t>Кингисеппское ш.,26</t>
  </si>
  <si>
    <t>КЛ-0,4кВ ТП-709</t>
  </si>
  <si>
    <t>КЛ-0,4кВ ТП-710 до ВРУ</t>
  </si>
  <si>
    <t>АПвБбШп 4х35</t>
  </si>
  <si>
    <t>ТП714-ТП716</t>
  </si>
  <si>
    <t>ТП-714</t>
  </si>
  <si>
    <t>1х630   1х400</t>
  </si>
  <si>
    <t>КЛ-0,4кВ ТП714 до КР714/1</t>
  </si>
  <si>
    <t>Кингисеппское,18</t>
  </si>
  <si>
    <t>070000063</t>
  </si>
  <si>
    <t>КЛ-0,4кВ ТП714 до КР714/6</t>
  </si>
  <si>
    <t>Восточная,2</t>
  </si>
  <si>
    <t>КЛ-0,4кВ КР714/6  до КР714/7</t>
  </si>
  <si>
    <t>ААВБ-3х120+1х70</t>
  </si>
  <si>
    <t>КЛ-0,4кВ КР714/2  до КР714/7</t>
  </si>
  <si>
    <t>КЛ-0,4кВ  ТП714 до КР714/8</t>
  </si>
  <si>
    <t>Кингисеппское ш., 22</t>
  </si>
  <si>
    <t>КЛ-0,4кВ ТП714 до КР714/9</t>
  </si>
  <si>
    <t>КР714/1-КР-714/7</t>
  </si>
  <si>
    <t>КЛ-0,4кВ ТП714 до КР714/2</t>
  </si>
  <si>
    <t>КЛ-0,4кВ ТП714 до КР714/3</t>
  </si>
  <si>
    <t>Кингисеппское,20</t>
  </si>
  <si>
    <t>АВБбШв-3х150-1х50</t>
  </si>
  <si>
    <t>АВВБ-3х150+1х50</t>
  </si>
  <si>
    <t>КЛ-0,4кВ ТП714 до КР714/10</t>
  </si>
  <si>
    <t>Кингисеппское,20А</t>
  </si>
  <si>
    <t>КЛ-0,4кВ КР714/4        до КР714/5</t>
  </si>
  <si>
    <t>Кингисеппское,20Б</t>
  </si>
  <si>
    <t>КР714/2-КР714/6</t>
  </si>
  <si>
    <t>ААШВ-3х185</t>
  </si>
  <si>
    <t>КР714/7-КР714/6</t>
  </si>
  <si>
    <t>КР709/6 до КР714/7</t>
  </si>
  <si>
    <t>КР714/8-КР714/9</t>
  </si>
  <si>
    <t>КЛ-0,4кВ ТП714 до опоры №1Л14</t>
  </si>
  <si>
    <t>гр. Города ул.Луговая</t>
  </si>
  <si>
    <t>АСБ-4х95</t>
  </si>
  <si>
    <t>ВЛ-0,4кВ  ул.Луговая-Автостанция</t>
  </si>
  <si>
    <t>ул.Луговая</t>
  </si>
  <si>
    <t>ВЛ-0,4кВ  ул.М. Советская</t>
  </si>
  <si>
    <t>ул.М.Советская</t>
  </si>
  <si>
    <t>ВЛ-0,4кВ   ул.Загородная-Новая</t>
  </si>
  <si>
    <t>ВЛ-0,4кВ   ул.Гражданская</t>
  </si>
  <si>
    <t>ул.Гражданская</t>
  </si>
  <si>
    <t>ВЛ-0,4кВ   Петроградскаий пер.-ул.Новая</t>
  </si>
  <si>
    <t>Петрогр.переулок</t>
  </si>
  <si>
    <t>ВЛ-0,4кВ   ул.Госпитальная</t>
  </si>
  <si>
    <t>ТП712-ТП709</t>
  </si>
  <si>
    <t>ТП-712</t>
  </si>
  <si>
    <t>КЛ-0,4кв ТП712 до КР712/1</t>
  </si>
  <si>
    <t>Гост. Витязь</t>
  </si>
  <si>
    <t>4-ААБ-3х120</t>
  </si>
  <si>
    <t>070000060</t>
  </si>
  <si>
    <t>КЛ-0,4кв КР712/1 до КР712/2</t>
  </si>
  <si>
    <t>АСБ-4х50</t>
  </si>
  <si>
    <t>КЛ-0,4кв КР712/2 до КР712/3</t>
  </si>
  <si>
    <t>Гагарина,2</t>
  </si>
  <si>
    <t>КЛ-0,4кВ КР712/2 до КР712/5</t>
  </si>
  <si>
    <t>КЛ-0,4кв  КР712/5 до КР712/4</t>
  </si>
  <si>
    <t>Гагарина,4</t>
  </si>
  <si>
    <t>КЛ-0,4кв ТП712 до КР712/6</t>
  </si>
  <si>
    <t>Кингисеппское,5</t>
  </si>
  <si>
    <t>КЛ-0,4кв ТП712 до КР712/7</t>
  </si>
  <si>
    <t>КР712/6-КР712/7</t>
  </si>
  <si>
    <t>КЛ-0,4кВ ТП712-ФОК</t>
  </si>
  <si>
    <t>АВБбШв-4х185</t>
  </si>
  <si>
    <t>2КЛ-0,4кВ ТП-712 ВРУ</t>
  </si>
  <si>
    <t>КЛ-0,4кВ от ТП-712</t>
  </si>
  <si>
    <t>КЛ-0,4кВ от ТП-712 до КД-0,4кВ</t>
  </si>
  <si>
    <t>АВБбШв-4х35</t>
  </si>
  <si>
    <r>
      <rPr>
        <sz val="11"/>
        <color theme="1"/>
        <rFont val="Calibri"/>
        <family val="2"/>
        <charset val="204"/>
        <scheme val="minor"/>
      </rPr>
      <t>ТП736</t>
    </r>
    <r>
      <rPr>
        <sz val="10"/>
        <color theme="1"/>
        <rFont val="Calibri"/>
        <family val="2"/>
        <charset val="204"/>
        <scheme val="minor"/>
      </rPr>
      <t>-РП3</t>
    </r>
  </si>
  <si>
    <t>ТП-736</t>
  </si>
  <si>
    <t>СТП-744</t>
  </si>
  <si>
    <t>ВЛ-0,4кВ от ТП-744</t>
  </si>
  <si>
    <t>СИП-2: 3х50+1х70+1х25 - 242 м</t>
  </si>
  <si>
    <t>080001237</t>
  </si>
  <si>
    <t>ВЛ-0,4кВ от оп№4  ТП-744</t>
  </si>
  <si>
    <t xml:space="preserve">СИП-2: 3х50+1х70+1х16 </t>
  </si>
  <si>
    <t>КТП-745</t>
  </si>
  <si>
    <t>080001677</t>
  </si>
  <si>
    <t>ВЛИ-0,4кВ КТП-745 - ул.Солнечная</t>
  </si>
  <si>
    <t>ул.Солнечная</t>
  </si>
  <si>
    <t>ВЛИ-0,4кВ КТП-745</t>
  </si>
  <si>
    <t xml:space="preserve">СИП-2 3х95+1х95 </t>
  </si>
  <si>
    <t>КЛ-10 от КТП-733</t>
  </si>
  <si>
    <t>КТП-733</t>
  </si>
  <si>
    <t>080001217</t>
  </si>
  <si>
    <t>ВЛ 0,4кВ от КТП-733</t>
  </si>
  <si>
    <t>ул.Рыбозавод</t>
  </si>
  <si>
    <t>СИП 2А 3х50+1х70</t>
  </si>
  <si>
    <t>ВЛ-0,4 кВ от ВЛИ-0,4 кВ от ТП-733</t>
  </si>
  <si>
    <t>ул. Рыбзавод</t>
  </si>
  <si>
    <t>ТП-712-РП2</t>
  </si>
  <si>
    <t>ВЛ-0,4кВ от ТП " Принаровье"</t>
  </si>
  <si>
    <t>СИП 2А 4х25</t>
  </si>
  <si>
    <t>СТП-742</t>
  </si>
  <si>
    <t>080001138</t>
  </si>
  <si>
    <t>ВЛ-0,4кВ от ТП-742</t>
  </si>
  <si>
    <t>ВЛ-0,4кВ от ТП-743</t>
  </si>
  <si>
    <t>СТП-743</t>
  </si>
  <si>
    <t>ВЛ-0,4кВ от СТП -743</t>
  </si>
  <si>
    <t>080001229</t>
  </si>
  <si>
    <t>Фидер  14-03</t>
  </si>
  <si>
    <r>
      <rPr>
        <u/>
        <sz val="10"/>
        <color theme="1"/>
        <rFont val="Times New Roman"/>
        <family val="1"/>
        <charset val="204"/>
      </rPr>
      <t>ЦРП-3</t>
    </r>
    <r>
      <rPr>
        <sz val="10"/>
        <color theme="1"/>
        <rFont val="Times New Roman"/>
        <family val="1"/>
        <charset val="204"/>
      </rPr>
      <t xml:space="preserve">  1 сек.</t>
    </r>
  </si>
  <si>
    <t xml:space="preserve">здан-180000435  </t>
  </si>
  <si>
    <t>обор-180000182 1987</t>
  </si>
  <si>
    <r>
      <rPr>
        <u/>
        <sz val="10"/>
        <color theme="1"/>
        <rFont val="Times New Roman"/>
        <family val="1"/>
        <charset val="204"/>
      </rPr>
      <t>ТП-135</t>
    </r>
    <r>
      <rPr>
        <sz val="10"/>
        <color theme="1"/>
        <rFont val="Times New Roman"/>
        <family val="1"/>
        <charset val="204"/>
      </rPr>
      <t xml:space="preserve"> (БКТП),  инв.          № 000004446-оборуд.;          № 000004447-БКТП </t>
    </r>
  </si>
  <si>
    <t>здан-180000228</t>
  </si>
  <si>
    <t>обор-180000330</t>
  </si>
  <si>
    <t>КЛ КР236 д.13 - КР316 ПНС пр.Молодежный</t>
  </si>
  <si>
    <t>здан-180000226</t>
  </si>
  <si>
    <t>обор-180000331</t>
  </si>
  <si>
    <t>пр. Молодежный</t>
  </si>
  <si>
    <t>здан-180000230</t>
  </si>
  <si>
    <t>обор-180000328</t>
  </si>
  <si>
    <t>пр.Молодежный</t>
  </si>
  <si>
    <t>здан-180000229  обор-180000329   1989</t>
  </si>
  <si>
    <t>здан-180000231                      обор-180000327</t>
  </si>
  <si>
    <t>КЛ -КР319 ЛНС 4мкр.   пр. Молодежный</t>
  </si>
  <si>
    <t>здан-180000232</t>
  </si>
  <si>
    <t>обор-180000326</t>
  </si>
  <si>
    <t>Фидер 14-04</t>
  </si>
  <si>
    <r>
      <rPr>
        <u/>
        <sz val="10"/>
        <color theme="1"/>
        <rFont val="Times New Roman"/>
        <family val="1"/>
        <charset val="204"/>
      </rPr>
      <t>ЦРП-1</t>
    </r>
    <r>
      <rPr>
        <sz val="10"/>
        <color theme="1"/>
        <rFont val="Times New Roman"/>
        <family val="1"/>
        <charset val="204"/>
      </rPr>
      <t xml:space="preserve"> 2 сек.  Водозабор</t>
    </r>
  </si>
  <si>
    <t>Фидер 14-05</t>
  </si>
  <si>
    <r>
      <rPr>
        <u/>
        <sz val="10"/>
        <color theme="1"/>
        <rFont val="Times New Roman"/>
        <family val="1"/>
        <charset val="204"/>
      </rPr>
      <t xml:space="preserve">ТП-38 </t>
    </r>
    <r>
      <rPr>
        <sz val="10"/>
        <color theme="1"/>
        <rFont val="Times New Roman"/>
        <family val="1"/>
        <charset val="204"/>
      </rPr>
      <t>(КТПн)            ул.Полевая                                  обор-180000348                     1983</t>
    </r>
  </si>
  <si>
    <r>
      <rPr>
        <u/>
        <sz val="10"/>
        <color theme="1"/>
        <rFont val="Times New Roman"/>
        <family val="1"/>
        <charset val="204"/>
      </rPr>
      <t>ТП-95</t>
    </r>
    <r>
      <rPr>
        <sz val="10"/>
        <color theme="1"/>
        <rFont val="Times New Roman"/>
        <family val="1"/>
        <charset val="204"/>
      </rPr>
      <t xml:space="preserve"> (КТПн)                   КАС Восток</t>
    </r>
  </si>
  <si>
    <r>
      <rPr>
        <u/>
        <sz val="10"/>
        <color theme="1"/>
        <rFont val="Times New Roman"/>
        <family val="1"/>
        <charset val="204"/>
      </rPr>
      <t>ТП-28</t>
    </r>
    <r>
      <rPr>
        <sz val="10"/>
        <color theme="1"/>
        <rFont val="Times New Roman"/>
        <family val="1"/>
        <charset val="204"/>
      </rPr>
      <t xml:space="preserve"> (КТПн)                            ул.Садовая                         обор-180000352  1976</t>
    </r>
  </si>
  <si>
    <t>ВЛ -гаражи, к-т благоустройства, КНС                      L общ=1,22 км</t>
  </si>
  <si>
    <r>
      <rPr>
        <u/>
        <sz val="10"/>
        <color theme="1"/>
        <rFont val="Times New Roman"/>
        <family val="1"/>
        <charset val="204"/>
      </rPr>
      <t>ТП-4203</t>
    </r>
    <r>
      <rPr>
        <sz val="10"/>
        <color theme="1"/>
        <rFont val="Times New Roman"/>
        <family val="1"/>
        <charset val="204"/>
      </rPr>
      <t xml:space="preserve"> (КТП)</t>
    </r>
  </si>
  <si>
    <t>Инв.№ 080001265 ул.Свободы   2015г</t>
  </si>
  <si>
    <r>
      <rPr>
        <u/>
        <sz val="10"/>
        <color theme="1"/>
        <rFont val="Times New Roman"/>
        <family val="1"/>
        <charset val="204"/>
      </rPr>
      <t xml:space="preserve">ТП-25 </t>
    </r>
    <r>
      <rPr>
        <sz val="10"/>
        <color theme="1"/>
        <rFont val="Times New Roman"/>
        <family val="1"/>
        <charset val="204"/>
      </rPr>
      <t>(КТПн)</t>
    </r>
  </si>
  <si>
    <t>обор-180000354  1975</t>
  </si>
  <si>
    <t>ТП-3                                    Фек. Насосная 1</t>
  </si>
  <si>
    <t>КЛ оп.ВЛ у д.4 пер.Малый</t>
  </si>
  <si>
    <t>здан-180000268  обор-180000305</t>
  </si>
  <si>
    <t>КЛ  КР10 д.16 - КР11 д.18 1Мая</t>
  </si>
  <si>
    <t>ААБ -1 3х70</t>
  </si>
  <si>
    <t>КЛ оп.у д.18 1Мая</t>
  </si>
  <si>
    <t xml:space="preserve">ВЛ-0,4кВ от ТП-3 Lобщ.=2,171 км.   </t>
  </si>
  <si>
    <r>
      <rPr>
        <u/>
        <sz val="10"/>
        <color theme="1"/>
        <rFont val="Times New Roman"/>
        <family val="1"/>
        <charset val="204"/>
      </rPr>
      <t xml:space="preserve">ТП-5 </t>
    </r>
    <r>
      <rPr>
        <sz val="10"/>
        <color theme="1"/>
        <rFont val="Times New Roman"/>
        <family val="1"/>
        <charset val="204"/>
      </rPr>
      <t>(КТП)</t>
    </r>
  </si>
  <si>
    <t>КЛ-оп.ВЛ в ст.Берег.</t>
  </si>
  <si>
    <t>АПВБ 3х35</t>
  </si>
  <si>
    <t>КЛ-оп.ВЛ в ст. Сосновой 25-27</t>
  </si>
  <si>
    <t>обор-180000339</t>
  </si>
  <si>
    <t>КЛ-оп.ВЛ в ст. Набережная 24-32А</t>
  </si>
  <si>
    <t xml:space="preserve">ВЛ и КЛ-0,4кВ от КТПн-5 (ВЛ) </t>
  </si>
  <si>
    <t>Lобщ.=2,966 км</t>
  </si>
  <si>
    <t>Л1:ВЛИ-0,4 кВ от КТПн-5 ул. Набережная д.24-32а; ул.Загородная д.55</t>
  </si>
  <si>
    <t>Л2:ВЛИ-0,4кВ от КТПн-5 ул.Береговая д.2-д.18; ул.Набережная д.23,гараж</t>
  </si>
  <si>
    <t>Л3: ВЛИ-0,4кВ от КТПн-5 пер.Кушельский д.3-д.8, ул.Набережная д.27-д.60</t>
  </si>
  <si>
    <t>Л4:ВЛИ-0,4 кВ от КТПн-5 ул.Загородная д.42-д.70</t>
  </si>
  <si>
    <t>Л5:ВЛИ-0,4 кВ от КТПн-5 ул.Загородная д.48,д.50; ул. Сосновая д.37-д.63, ул.Малая Сосновая,17</t>
  </si>
  <si>
    <t>здан-180000277</t>
  </si>
  <si>
    <t>инв.№Т1</t>
  </si>
  <si>
    <t>обор-180000300</t>
  </si>
  <si>
    <t>180000092</t>
  </si>
  <si>
    <t>ВЛИ от ТП-4 кв-л 6:               L-0,5км:</t>
  </si>
  <si>
    <t>КЛ-оп. ВЛ в ст.д.10-12 Дзержинского</t>
  </si>
  <si>
    <t>ул.Дзержинского            обор-180000338  1973</t>
  </si>
  <si>
    <t>КЛ-оп.ВЛ в ст.д.16А Дзержинского</t>
  </si>
  <si>
    <t>ВЛ и КЛ-0,4кВ от ГКТПн-6 (ВЛ)  Lобщ=0,443 км</t>
  </si>
  <si>
    <t>КЛ-оп. ВЛ в ст. Дзержинского, Свердлова</t>
  </si>
  <si>
    <t>АПВБ 3х35+1х16;   2х0,02</t>
  </si>
  <si>
    <t xml:space="preserve">ВЛ от ТП-7 </t>
  </si>
  <si>
    <t>здан-180000452</t>
  </si>
  <si>
    <t>L=0,893 км</t>
  </si>
  <si>
    <t>обор- 180000248           1952</t>
  </si>
  <si>
    <t>здан-180000445</t>
  </si>
  <si>
    <r>
      <t xml:space="preserve">КЛ- КР12  д.7А ул. Чайковского </t>
    </r>
    <r>
      <rPr>
        <sz val="8"/>
        <color theme="1"/>
        <rFont val="Times New Roman"/>
        <family val="1"/>
        <charset val="204"/>
      </rPr>
      <t>(ООО НАР)</t>
    </r>
  </si>
  <si>
    <t>обор. РУ-6кВ -080003264</t>
  </si>
  <si>
    <t>обор. РУ-0,4кВ -080003267</t>
  </si>
  <si>
    <t>тр-р - 080003265</t>
  </si>
  <si>
    <t>2022г</t>
  </si>
  <si>
    <t>СБ 3х25;                      0,03 км</t>
  </si>
  <si>
    <t>ВЛ-0,4кВ от ТП-8; Lобщ.= 1,27 км</t>
  </si>
  <si>
    <t>здан-180000263</t>
  </si>
  <si>
    <t>обор-180000306                     1991</t>
  </si>
  <si>
    <t>здан-180000222</t>
  </si>
  <si>
    <t>обор-180000335</t>
  </si>
  <si>
    <t>ВЛ-0,4кВ от ТП-10   Lобщ=0,84 км:</t>
  </si>
  <si>
    <t>ВЛ и КЛ 0,4кВ от ТП-9 (КЛ)  L=1,85 км</t>
  </si>
  <si>
    <t>здан-180000441</t>
  </si>
  <si>
    <t>обор-180000189</t>
  </si>
  <si>
    <t>Фидер  14-06</t>
  </si>
  <si>
    <t xml:space="preserve">инв.№080001481;                            № 080001488                        2017 г. </t>
  </si>
  <si>
    <r>
      <rPr>
        <u/>
        <sz val="10"/>
        <color theme="1"/>
        <rFont val="Times New Roman"/>
        <family val="1"/>
        <charset val="204"/>
      </rPr>
      <t>ТП-31 (КТП)</t>
    </r>
    <r>
      <rPr>
        <sz val="10"/>
        <color theme="1"/>
        <rFont val="Times New Roman"/>
        <family val="1"/>
        <charset val="204"/>
      </rPr>
      <t xml:space="preserve">  Сланцевское ш. </t>
    </r>
  </si>
  <si>
    <t xml:space="preserve"> обор-180000350  1983</t>
  </si>
  <si>
    <r>
      <rPr>
        <u/>
        <sz val="10"/>
        <color theme="1"/>
        <rFont val="Times New Roman"/>
        <family val="1"/>
        <charset val="204"/>
      </rPr>
      <t>ТП-30 (КТПн)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</si>
  <si>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r>
      <rPr>
        <u/>
        <sz val="10"/>
        <color theme="1"/>
        <rFont val="Times New Roman"/>
        <family val="1"/>
        <charset val="204"/>
      </rPr>
      <t>ТП-35 (КТПн)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</si>
  <si>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r>
      <rPr>
        <u/>
        <sz val="10"/>
        <color theme="1"/>
        <rFont val="Times New Roman"/>
        <family val="1"/>
        <charset val="204"/>
      </rPr>
      <t>ТП-29 (КТП)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</si>
  <si>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t>КЛ-гаражи благоустройства</t>
  </si>
  <si>
    <r>
      <rPr>
        <u/>
        <sz val="10"/>
        <color theme="1"/>
        <rFont val="Times New Roman"/>
        <family val="1"/>
        <charset val="204"/>
      </rPr>
      <t>ТП-24 (КПТн)</t>
    </r>
    <r>
      <rPr>
        <sz val="10"/>
        <color theme="1"/>
        <rFont val="Times New Roman"/>
        <family val="1"/>
        <charset val="204"/>
      </rPr>
      <t xml:space="preserve"> Сланцевское шоссе</t>
    </r>
  </si>
  <si>
    <t>ТП-26 (КСД)</t>
  </si>
  <si>
    <r>
      <rPr>
        <u/>
        <sz val="10"/>
        <color theme="1"/>
        <rFont val="Times New Roman"/>
        <family val="1"/>
        <charset val="204"/>
      </rPr>
      <t xml:space="preserve">ТП-117 </t>
    </r>
    <r>
      <rPr>
        <sz val="10"/>
        <color theme="1"/>
        <rFont val="Times New Roman"/>
        <family val="1"/>
        <charset val="204"/>
      </rPr>
      <t xml:space="preserve">   ГАИ</t>
    </r>
  </si>
  <si>
    <t>здан-180000457                       обор-180000269</t>
  </si>
  <si>
    <t>2х0,202</t>
  </si>
  <si>
    <r>
      <rPr>
        <u/>
        <sz val="10"/>
        <color theme="1"/>
        <rFont val="Times New Roman"/>
        <family val="1"/>
        <charset val="204"/>
      </rPr>
      <t>ТП-42 (КТП)</t>
    </r>
    <r>
      <rPr>
        <sz val="10"/>
        <color theme="1"/>
        <rFont val="Times New Roman"/>
        <family val="1"/>
        <charset val="204"/>
      </rPr>
      <t xml:space="preserve"> ул.Гавриловская</t>
    </r>
  </si>
  <si>
    <t>ВЛИ-0,4кВ от ТП-42 ул. Гавриловская Lобщ.= 1,299 км</t>
  </si>
  <si>
    <t>обор-180000344</t>
  </si>
  <si>
    <t>Л1:  ул.Гавриловская д.28-56</t>
  </si>
  <si>
    <t>Л2:  ул.Гавриловская д.17-35, ул.Полевая д.1-5, ул.Правокушельская д.7</t>
  </si>
  <si>
    <r>
      <rPr>
        <u/>
        <sz val="10"/>
        <color theme="1"/>
        <rFont val="Times New Roman"/>
        <family val="1"/>
        <charset val="204"/>
      </rPr>
      <t xml:space="preserve">ТП-41 </t>
    </r>
    <r>
      <rPr>
        <sz val="10"/>
        <color theme="1"/>
        <rFont val="Times New Roman"/>
        <family val="1"/>
        <charset val="204"/>
      </rPr>
      <t>ул.Гавриловская</t>
    </r>
  </si>
  <si>
    <t>КЛ  - Гавриловская, 48а (ВРУ мастерских ПромИнвестГрупп)</t>
  </si>
  <si>
    <t>здан-180000279</t>
  </si>
  <si>
    <t>ВЛ - на Зел. хоз-во</t>
  </si>
  <si>
    <t>обор- 180000299        1959</t>
  </si>
  <si>
    <t>ВЛИ-0,4кВ от ТП-41 до д.48а по ул. Гавриловская</t>
  </si>
  <si>
    <r>
      <rPr>
        <u/>
        <sz val="10"/>
        <color theme="1"/>
        <rFont val="Times New Roman"/>
        <family val="1"/>
        <charset val="204"/>
      </rPr>
      <t xml:space="preserve">ТП-44 </t>
    </r>
    <r>
      <rPr>
        <sz val="10"/>
        <color theme="1"/>
        <rFont val="Times New Roman"/>
        <family val="1"/>
        <charset val="204"/>
      </rPr>
      <t>(КТП)           ул.ИТР</t>
    </r>
  </si>
  <si>
    <t xml:space="preserve"> ВЛИ-0,4кВ от ТП-44  Общ. Дл.=1,891 км.            Л1: ВЛИ-0,4кВ от ТП-44  ул.ИТР д. 1-7, 20-32, Комс.ш.18-28</t>
  </si>
  <si>
    <t>обор-180000343   1964</t>
  </si>
  <si>
    <r>
      <rPr>
        <u/>
        <sz val="10"/>
        <color theme="1"/>
        <rFont val="Times New Roman"/>
        <family val="1"/>
        <charset val="204"/>
      </rPr>
      <t>ТП-4140 (КТП)</t>
    </r>
    <r>
      <rPr>
        <sz val="10"/>
        <color theme="1"/>
        <rFont val="Times New Roman"/>
        <family val="1"/>
        <charset val="204"/>
      </rPr>
      <t xml:space="preserve"> Комсомольское шоссе.                    </t>
    </r>
    <r>
      <rPr>
        <sz val="8"/>
        <color theme="1"/>
        <rFont val="Times New Roman"/>
        <family val="1"/>
        <charset val="204"/>
      </rPr>
      <t>инв. № 080001358</t>
    </r>
  </si>
  <si>
    <r>
      <rPr>
        <u/>
        <sz val="10"/>
        <color theme="1"/>
        <rFont val="Times New Roman"/>
        <family val="1"/>
        <charset val="204"/>
      </rPr>
      <t>ТП-45 (КТПн</t>
    </r>
    <r>
      <rPr>
        <sz val="10"/>
        <color theme="1"/>
        <rFont val="Times New Roman"/>
        <family val="1"/>
        <charset val="204"/>
      </rPr>
      <t>) Заготзерно            обор-180000342  1974</t>
    </r>
  </si>
  <si>
    <r>
      <rPr>
        <u/>
        <sz val="10"/>
        <color theme="1"/>
        <rFont val="Times New Roman"/>
        <family val="1"/>
        <charset val="204"/>
      </rPr>
      <t>ТП-4</t>
    </r>
    <r>
      <rPr>
        <sz val="10"/>
        <color theme="1"/>
        <rFont val="Times New Roman"/>
        <family val="1"/>
        <charset val="204"/>
      </rPr>
      <t>6  ГУ Сланцевск. Лесхоз</t>
    </r>
  </si>
  <si>
    <t>А-50; L=0,054 км</t>
  </si>
  <si>
    <t xml:space="preserve">ТП-97 </t>
  </si>
  <si>
    <t>Комсомольское шоссе                  обор-180000506  2012</t>
  </si>
  <si>
    <r>
      <rPr>
        <u/>
        <sz val="10"/>
        <color theme="1"/>
        <rFont val="Times New Roman"/>
        <family val="1"/>
        <charset val="204"/>
      </rPr>
      <t xml:space="preserve">ТП-49 (КТП) </t>
    </r>
    <r>
      <rPr>
        <sz val="10"/>
        <color theme="1"/>
        <rFont val="Times New Roman"/>
        <family val="1"/>
        <charset val="204"/>
      </rPr>
      <t>пос.Лесопункта</t>
    </r>
  </si>
  <si>
    <t>ВЛ-0,4кВ от ГКТПн-49  Lобщ.=2,04км</t>
  </si>
  <si>
    <t>обор-180000340  1975</t>
  </si>
  <si>
    <t>Л1: ВЛИ-0,4кВ от ТП-49 Станция Сланцы д.2-34</t>
  </si>
  <si>
    <t>Л2: ВЛИ-0,4кВ от ТП-49 ул.Станция Сланцы д.40-42, 12-я дист.Ст.Сланцы 157, д.1-д.2</t>
  </si>
  <si>
    <r>
      <rPr>
        <u/>
        <sz val="10"/>
        <color theme="1"/>
        <rFont val="Times New Roman"/>
        <family val="1"/>
        <charset val="204"/>
      </rPr>
      <t xml:space="preserve">    ТП-40Б (КТП</t>
    </r>
    <r>
      <rPr>
        <sz val="10"/>
        <color theme="1"/>
        <rFont val="Times New Roman"/>
        <family val="1"/>
        <charset val="204"/>
      </rPr>
      <t xml:space="preserve">) пос.Лесхоза                                инв. № 180000345  2016                </t>
    </r>
  </si>
  <si>
    <t>Л1: ВЛИ-0,4кВ от ГКТПн-40Б ул.Сиреневая д.7-17, ул.Светлая д.10-14</t>
  </si>
  <si>
    <t>Л2: ВЛИ-0,4кВ от ГКТПн-40Б ул.Сиреневая д.1-5, ул.Светлая д.1-7, 2-8</t>
  </si>
  <si>
    <t>Л3: ВЛИ-0,4кВ от ГКТПн-40Б ул.Светлая д.9-13</t>
  </si>
  <si>
    <t>КЛ ул.Сиреневая, ул.Светлая</t>
  </si>
  <si>
    <t>2х0,017</t>
  </si>
  <si>
    <t>АВВГ 3х70+1х25</t>
  </si>
  <si>
    <t>Фидер 14-08</t>
  </si>
  <si>
    <t>здан-180000280</t>
  </si>
  <si>
    <t>обор-180000298</t>
  </si>
  <si>
    <t>ТП-52 ул. Чкалова</t>
  </si>
  <si>
    <t>здан-180000281</t>
  </si>
  <si>
    <t>обор-180000297</t>
  </si>
  <si>
    <t>здан-180000449</t>
  </si>
  <si>
    <t>обор-180000245</t>
  </si>
  <si>
    <t>ТП-73 (БКТПБ)</t>
  </si>
  <si>
    <t>ДК "Горняков"</t>
  </si>
  <si>
    <t>обор-180000087    2006</t>
  </si>
  <si>
    <t>ВЛИ-0,4кВ от ТП-73                  L общ = 0,665 км</t>
  </si>
  <si>
    <t>Фидер 14-09</t>
  </si>
  <si>
    <t>здан-180000234                                      обор-180000324   1988</t>
  </si>
  <si>
    <t>ВЛ-0,4кВ от ТП-111 Lобщ.= 1,043 км.</t>
  </si>
  <si>
    <t>здан.-180000289</t>
  </si>
  <si>
    <t>обор-180000278</t>
  </si>
  <si>
    <t>год ввода -1970</t>
  </si>
  <si>
    <r>
      <t xml:space="preserve">1968 </t>
    </r>
    <r>
      <rPr>
        <sz val="8"/>
        <color theme="1"/>
        <rFont val="Times New Roman"/>
        <family val="1"/>
        <charset val="204"/>
      </rPr>
      <t>Рек.2011</t>
    </r>
  </si>
  <si>
    <t>здан.-180000291</t>
  </si>
  <si>
    <t>обор-180000275</t>
  </si>
  <si>
    <t>КР146 д.52-КР139 д.3 Гагарина</t>
  </si>
  <si>
    <t>КР140 д.3 - КР138 д.5 Гагарина</t>
  </si>
  <si>
    <t>здан.-180000292</t>
  </si>
  <si>
    <t>обор-180000274</t>
  </si>
  <si>
    <t>год ввода -1968</t>
  </si>
  <si>
    <t>КЛ  КР152 д.46 - КР158 д.44 Кирова</t>
  </si>
  <si>
    <t>здан.-180000458</t>
  </si>
  <si>
    <t>обор-180000271</t>
  </si>
  <si>
    <t>здан.-180000238</t>
  </si>
  <si>
    <t>обор-180000320                                  1990</t>
  </si>
  <si>
    <t>здан.-180000456</t>
  </si>
  <si>
    <t>обор-180000267</t>
  </si>
  <si>
    <t>здан-180000225                                       обор-180000332                                        1983</t>
  </si>
  <si>
    <t>здан.-180000455                             обор-180000266                               1970</t>
  </si>
  <si>
    <t>КЛ КР101 д.12 Почтовый - КР103 ГРП</t>
  </si>
  <si>
    <t>КЛ КР112 д.4 Климчука - КР103 ГРП</t>
  </si>
  <si>
    <t>здан.-180000439</t>
  </si>
  <si>
    <t>обор-180000187   1975</t>
  </si>
  <si>
    <t>КЛ КР115 д.53 Кирова- КР102 д.12 Почтовый</t>
  </si>
  <si>
    <t>КЛ  КР99-КР97 д.51 Кир.</t>
  </si>
  <si>
    <t>КЛ  КР100 д.51 Кирова-КР102 д.12 Почтовый</t>
  </si>
  <si>
    <t>КЛ КР96 д.10 - КР101 д.12 Почтовый</t>
  </si>
  <si>
    <t>Фидер 14-10</t>
  </si>
  <si>
    <r>
      <rPr>
        <u/>
        <sz val="10"/>
        <color theme="1"/>
        <rFont val="Times New Roman"/>
        <family val="1"/>
        <charset val="204"/>
      </rPr>
      <t>ТП-83 (КТПн)</t>
    </r>
    <r>
      <rPr>
        <sz val="10"/>
        <color theme="1"/>
        <rFont val="Times New Roman"/>
        <family val="1"/>
        <charset val="204"/>
      </rPr>
      <t xml:space="preserve">  нефтебаза</t>
    </r>
  </si>
  <si>
    <t>ул. Рабочая                                   Инв. № 180000534</t>
  </si>
  <si>
    <t>КЛ-оп.ВЛ Рабочая</t>
  </si>
  <si>
    <t>АСБ 3х70+1х16</t>
  </si>
  <si>
    <t xml:space="preserve">ул.Рабочая                                 обор- 180000195 1973 </t>
  </si>
  <si>
    <r>
      <rPr>
        <u/>
        <sz val="10"/>
        <color theme="1"/>
        <rFont val="Times New Roman"/>
        <family val="1"/>
        <charset val="204"/>
      </rPr>
      <t xml:space="preserve">ТП-86 (КТП)     </t>
    </r>
    <r>
      <rPr>
        <sz val="10"/>
        <color theme="1"/>
        <rFont val="Times New Roman"/>
        <family val="1"/>
        <charset val="204"/>
      </rPr>
      <t xml:space="preserve">                          обор- 180000337  1973</t>
    </r>
  </si>
  <si>
    <t>ВЛИ-0,4кВ от ТП-86 (Л1,Л2,Л4)                    Lобщ = 3,559 км:</t>
  </si>
  <si>
    <t xml:space="preserve">ТП-4141 (КТП)  </t>
  </si>
  <si>
    <t>ул. Красная                             КТП-080001506,              обор-080001509,                    2018г</t>
  </si>
  <si>
    <t>ТП-4142 (КТПМ)</t>
  </si>
  <si>
    <t xml:space="preserve">  инв. № 180000115 2009</t>
  </si>
  <si>
    <t xml:space="preserve"> Т1  инв. № 180000095</t>
  </si>
  <si>
    <t>Л1:  ул.Деревообделочников д.2б, 4б, 6б</t>
  </si>
  <si>
    <t>ул.  Деревообде-   лочников                       обор-180000519   2012</t>
  </si>
  <si>
    <t>Л2:  Комсомольское ш. д.114а</t>
  </si>
  <si>
    <t xml:space="preserve">Л3:  в сторону ж/д ст.Сланцы </t>
  </si>
  <si>
    <t>ТП-88 (ГКТПн)</t>
  </si>
  <si>
    <r>
      <rPr>
        <u/>
        <sz val="10"/>
        <color theme="1"/>
        <rFont val="Times New Roman"/>
        <family val="1"/>
        <charset val="204"/>
      </rPr>
      <t xml:space="preserve">ТП-48 (КТП)    </t>
    </r>
    <r>
      <rPr>
        <sz val="10"/>
        <color theme="1"/>
        <rFont val="Times New Roman"/>
        <family val="1"/>
        <charset val="204"/>
      </rPr>
      <t xml:space="preserve">               пос. Сосновка </t>
    </r>
  </si>
  <si>
    <t>обор-180000341</t>
  </si>
  <si>
    <t>Л1: на пилораму</t>
  </si>
  <si>
    <t>Л2: на пос. Сосновка</t>
  </si>
  <si>
    <t>Л3:ВЛИ  ул. Сосновка</t>
  </si>
  <si>
    <t>ТП-40                       Сланцевский лесхоз</t>
  </si>
  <si>
    <t>ВЛИ-0,4кВ от ТП-127 Lобщ.=2,454км</t>
  </si>
  <si>
    <t>обор-180000518  2012</t>
  </si>
  <si>
    <t>Л1:  ул.Деревообделочников д.31-60</t>
  </si>
  <si>
    <t>Л2:  ул.Деревообделочников д.2-44</t>
  </si>
  <si>
    <t>Л3:  ул.Деревообделочников д.1-29 (нечетная сторона)</t>
  </si>
  <si>
    <t>Л4:  пер.Шоссейный, Комсомольское шоссе  д.134-174</t>
  </si>
  <si>
    <r>
      <rPr>
        <u/>
        <sz val="10"/>
        <color theme="1"/>
        <rFont val="Times New Roman"/>
        <family val="1"/>
        <charset val="204"/>
      </rPr>
      <t>ТП-89</t>
    </r>
    <r>
      <rPr>
        <sz val="10"/>
        <color theme="1"/>
        <rFont val="Times New Roman"/>
        <family val="1"/>
        <charset val="204"/>
      </rPr>
      <t xml:space="preserve">                                             ул. Деревообде-          лочников                                       здан-180000442                      обор-180000191                              1997</t>
    </r>
  </si>
  <si>
    <t>КЛ-0,4кВ  ТП89-цех переработки древесины</t>
  </si>
  <si>
    <t>Комсомольск ш.                   Здан-180000440                    обор-180000188  1980</t>
  </si>
  <si>
    <t>Фидер  14-11</t>
  </si>
  <si>
    <r>
      <rPr>
        <u/>
        <sz val="10"/>
        <color theme="1"/>
        <rFont val="Times New Roman"/>
        <family val="1"/>
        <charset val="204"/>
      </rPr>
      <t>ТП-136</t>
    </r>
    <r>
      <rPr>
        <sz val="10"/>
        <color theme="1"/>
        <rFont val="Times New Roman"/>
        <family val="1"/>
        <charset val="204"/>
      </rPr>
      <t xml:space="preserve"> (МТП)                                 инв.№ 000002923  2016</t>
    </r>
  </si>
  <si>
    <t>обор-180000346   2000</t>
  </si>
  <si>
    <r>
      <rPr>
        <u/>
        <sz val="10"/>
        <color theme="1"/>
        <rFont val="Times New Roman"/>
        <family val="1"/>
        <charset val="204"/>
      </rPr>
      <t xml:space="preserve">ТП-92 </t>
    </r>
    <r>
      <rPr>
        <sz val="10"/>
        <color theme="1"/>
        <rFont val="Times New Roman"/>
        <family val="1"/>
        <charset val="204"/>
      </rPr>
      <t>(КТП) ул.Первостроителей</t>
    </r>
  </si>
  <si>
    <t>ул.Первостроителей                            обор-180000347  1998</t>
  </si>
  <si>
    <t>Л1: ВЛИ-0,4кВ от КТПн-39а ул.Первостроителей д.23,23а,31,33</t>
  </si>
  <si>
    <t>Л2: ВЛИ-0,4кВ от КТПн-39а ул.Первостроителей д.6,12,14</t>
  </si>
  <si>
    <t>Л3: ВЛИ-0,4кВ от КТПн-39а ул.Первостроителей д.3,7,11,13,13а,17,21,ул.Ремонтников д.1,2</t>
  </si>
  <si>
    <r>
      <rPr>
        <u/>
        <sz val="10"/>
        <color theme="1"/>
        <rFont val="Times New Roman"/>
        <family val="1"/>
        <charset val="204"/>
      </rPr>
      <t xml:space="preserve">ТП-4208 </t>
    </r>
    <r>
      <rPr>
        <sz val="10"/>
        <color theme="1"/>
        <rFont val="Times New Roman"/>
        <family val="1"/>
        <charset val="204"/>
      </rPr>
      <t>(МТП)                           ул. Первостроителей</t>
    </r>
  </si>
  <si>
    <r>
      <rPr>
        <u/>
        <sz val="10"/>
        <color theme="1"/>
        <rFont val="Times New Roman"/>
        <family val="1"/>
        <charset val="204"/>
      </rPr>
      <t>ТП-4209</t>
    </r>
    <r>
      <rPr>
        <sz val="10"/>
        <color theme="1"/>
        <rFont val="Times New Roman"/>
        <family val="1"/>
        <charset val="204"/>
      </rPr>
      <t xml:space="preserve"> (КТП) ул.Первостроителей                                 2020</t>
    </r>
  </si>
  <si>
    <t>Инв. №080001833,  080001834  2020г.</t>
  </si>
  <si>
    <r>
      <rPr>
        <u/>
        <sz val="10"/>
        <color theme="1"/>
        <rFont val="Times New Roman"/>
        <family val="1"/>
        <charset val="204"/>
      </rPr>
      <t>ТП-116</t>
    </r>
    <r>
      <rPr>
        <sz val="10"/>
        <color theme="1"/>
        <rFont val="Times New Roman"/>
        <family val="1"/>
        <charset val="204"/>
      </rPr>
      <t xml:space="preserve">                              Шахта 1</t>
    </r>
  </si>
  <si>
    <t xml:space="preserve">ВЛ-0,4кВ от ТП-39                  Lобщ =3,21 км ;                  КЛ-0,4 кВ  от ТП-39  Lобщ = 0,31 км                 </t>
  </si>
  <si>
    <t>ул.Лесная                          здан-180000276           обор- 180000301   1954</t>
  </si>
  <si>
    <t>СБн 3х25+1х10</t>
  </si>
  <si>
    <t>Фидер 14-12</t>
  </si>
  <si>
    <r>
      <rPr>
        <u/>
        <sz val="10"/>
        <color theme="1"/>
        <rFont val="Times New Roman"/>
        <family val="1"/>
        <charset val="204"/>
      </rPr>
      <t>ТП-70</t>
    </r>
    <r>
      <rPr>
        <sz val="10"/>
        <color theme="1"/>
        <rFont val="Times New Roman"/>
        <family val="1"/>
        <charset val="204"/>
      </rPr>
      <t xml:space="preserve">  Школа 1</t>
    </r>
  </si>
  <si>
    <t>здан-180000451                                 обор-180000247     1972</t>
  </si>
  <si>
    <t>АСБ 3х70+1х25;      0,05 км</t>
  </si>
  <si>
    <r>
      <rPr>
        <u/>
        <sz val="10"/>
        <color theme="1"/>
        <rFont val="Times New Roman"/>
        <family val="1"/>
        <charset val="204"/>
      </rPr>
      <t>ТП-71</t>
    </r>
    <r>
      <rPr>
        <sz val="10"/>
        <color theme="1"/>
        <rFont val="Times New Roman"/>
        <family val="1"/>
        <charset val="204"/>
      </rPr>
      <t xml:space="preserve"> </t>
    </r>
  </si>
  <si>
    <t>здан-180000450</t>
  </si>
  <si>
    <t>обор-180000246</t>
  </si>
  <si>
    <t>АСБ 3х95+1х35           0,04 км</t>
  </si>
  <si>
    <t>здан-180000453             обор-180000264</t>
  </si>
  <si>
    <t>КЛ  КР72 д.45 Кирова - ГРП №7</t>
  </si>
  <si>
    <t>ул.Ленина(за д.8)           обор-180000357  1987</t>
  </si>
  <si>
    <t>здан-180000236</t>
  </si>
  <si>
    <t>обор-180000322</t>
  </si>
  <si>
    <t>ВЛ к магазину 10 "Муравей"</t>
  </si>
  <si>
    <t>СИП                        0,16 км</t>
  </si>
  <si>
    <t>Т1 160</t>
  </si>
  <si>
    <t>Т2 160</t>
  </si>
  <si>
    <t>здан-180000454  обор-180000265  1973</t>
  </si>
  <si>
    <t>Фидер 14-13</t>
  </si>
  <si>
    <r>
      <t>СИП-3 3(1х95)</t>
    </r>
    <r>
      <rPr>
        <sz val="8"/>
        <color theme="1"/>
        <rFont val="Times New Roman"/>
        <family val="1"/>
        <charset val="204"/>
      </rPr>
      <t xml:space="preserve"> в т.ч. Рек-3,782км; сущ.-0,153км</t>
    </r>
  </si>
  <si>
    <t>водозабор                             обор-180000169  1982</t>
  </si>
  <si>
    <t>Фидер  14-14</t>
  </si>
  <si>
    <t>здан-180000235</t>
  </si>
  <si>
    <t>обор-180000323</t>
  </si>
  <si>
    <t>здан-180000223</t>
  </si>
  <si>
    <t>обор-180000334</t>
  </si>
  <si>
    <t>здан-180000438</t>
  </si>
  <si>
    <t>обор-180000186</t>
  </si>
  <si>
    <t>здан-180000437</t>
  </si>
  <si>
    <t>обор-180000184</t>
  </si>
  <si>
    <t>Фидер  14-15</t>
  </si>
  <si>
    <t>ЦРП-3  2 секция</t>
  </si>
  <si>
    <r>
      <rPr>
        <u/>
        <sz val="10"/>
        <color theme="1"/>
        <rFont val="Times New Roman"/>
        <family val="1"/>
        <charset val="204"/>
      </rPr>
      <t>ТП-1322</t>
    </r>
    <r>
      <rPr>
        <sz val="10"/>
        <color theme="1"/>
        <rFont val="Times New Roman"/>
        <family val="1"/>
        <charset val="204"/>
      </rPr>
      <t xml:space="preserve"> (КТП)              Ул. Дорожная</t>
    </r>
  </si>
  <si>
    <t>Инв.№ 180000356                1998</t>
  </si>
  <si>
    <t>ЛЭП ТП1369-д.96 дер. Б.Поля:</t>
  </si>
  <si>
    <t>КЛ -до ВЛ в ст.ж.д.</t>
  </si>
  <si>
    <t>АВВГ 3х50+1х35</t>
  </si>
  <si>
    <t>здан-180000252</t>
  </si>
  <si>
    <t>обор-180000461  2004</t>
  </si>
  <si>
    <t>L7: ВЛИ-0,4кВ от ТП-1369 - КР326 д.96 Б.Поля, д.92,94</t>
  </si>
  <si>
    <t>КЛ -от ВЛ в ст.ж.д.</t>
  </si>
  <si>
    <t>обор-180000462,  180000253     2004</t>
  </si>
  <si>
    <t xml:space="preserve">обор-180000463,  180000254  </t>
  </si>
  <si>
    <t>Сев. окраина                           здан-180000436                    обор-180000183       1981</t>
  </si>
  <si>
    <r>
      <rPr>
        <u/>
        <sz val="10"/>
        <color theme="1"/>
        <rFont val="Times New Roman"/>
        <family val="1"/>
        <charset val="204"/>
      </rPr>
      <t>ТП-94</t>
    </r>
    <r>
      <rPr>
        <sz val="10"/>
        <color theme="1"/>
        <rFont val="Times New Roman"/>
        <family val="1"/>
        <charset val="204"/>
      </rPr>
      <t xml:space="preserve">                                              </t>
    </r>
    <r>
      <rPr>
        <sz val="9"/>
        <color theme="1"/>
        <rFont val="Times New Roman"/>
        <family val="1"/>
        <charset val="204"/>
      </rPr>
      <t>ООО "Русский промышленник"</t>
    </r>
  </si>
  <si>
    <r>
      <t xml:space="preserve">ГКТПн-94А   </t>
    </r>
    <r>
      <rPr>
        <sz val="9"/>
        <color theme="1"/>
        <rFont val="Times New Roman"/>
        <family val="1"/>
        <charset val="204"/>
      </rPr>
      <t>ООО "Кентавр"</t>
    </r>
  </si>
  <si>
    <t>здан-180000448</t>
  </si>
  <si>
    <t>обор-180000244</t>
  </si>
  <si>
    <t>здан-180000446</t>
  </si>
  <si>
    <t>обор-180000241</t>
  </si>
  <si>
    <t>к.р.2003</t>
  </si>
  <si>
    <t>здан-180000447 обор-180000242</t>
  </si>
  <si>
    <t>здан-180000288</t>
  </si>
  <si>
    <t>обор-180000286                   1976</t>
  </si>
  <si>
    <t>СБУ 3х95+1х35         2х0,115 км</t>
  </si>
  <si>
    <t>ААБ 3х120+1х70          0,105 км</t>
  </si>
  <si>
    <t>АСБ 3х95+1х35                0,16км</t>
  </si>
  <si>
    <t>здан-180000287</t>
  </si>
  <si>
    <t>обор-180000290</t>
  </si>
  <si>
    <t>АСБ 3х95+1х35                 0,08 км</t>
  </si>
  <si>
    <t>КЛ -КР300 д.16 Кирова</t>
  </si>
  <si>
    <t>АСБ 3х185+1х50               0,2 км</t>
  </si>
  <si>
    <t>СБУ 3х95+1х35                  0,2 км</t>
  </si>
  <si>
    <t>здан-180000250  1997г</t>
  </si>
  <si>
    <t>обор-180000317    1999г.</t>
  </si>
  <si>
    <r>
      <rPr>
        <u/>
        <sz val="10"/>
        <color theme="1"/>
        <rFont val="Times New Roman"/>
        <family val="1"/>
        <charset val="204"/>
      </rPr>
      <t>ТП-55А</t>
    </r>
    <r>
      <rPr>
        <sz val="10"/>
        <color theme="1"/>
        <rFont val="Times New Roman"/>
        <family val="1"/>
        <charset val="204"/>
      </rPr>
      <t xml:space="preserve"> тер.молокозавода</t>
    </r>
  </si>
  <si>
    <t>инв.№080001808</t>
  </si>
  <si>
    <t>ВЛЗ-6кВ оп.К-1 - оп.К-2</t>
  </si>
  <si>
    <t>обор-080001809</t>
  </si>
  <si>
    <t>здан-180000443 обор-180000197  1947</t>
  </si>
  <si>
    <t>здание - нет на балансе</t>
  </si>
  <si>
    <t>обор-180000243  2004 (1959)</t>
  </si>
  <si>
    <t>ЛЭП-0,4кВ от ТП-75 (КЛ+ВЛИ)  L=2,404 км</t>
  </si>
  <si>
    <t>от ТП-75</t>
  </si>
  <si>
    <t>= 2,08км</t>
  </si>
  <si>
    <t>Lобщ. КЛ-0,4кВ</t>
  </si>
  <si>
    <t>КЛ КР284 д.20а - КР255 д.22 Кирова</t>
  </si>
  <si>
    <t>здан-180000283</t>
  </si>
  <si>
    <t>обор-180000295</t>
  </si>
  <si>
    <t>здан-180000282  обор-180000296</t>
  </si>
  <si>
    <t>ЛЭП  ул.Дорожная: ТП56 - опора №1 ВЛ</t>
  </si>
  <si>
    <t xml:space="preserve">АВВГ 4х70 </t>
  </si>
  <si>
    <t>здан-180000284  обор-180000294   1974</t>
  </si>
  <si>
    <t>L1: ВЛИ-0,4кВ от ТП-56 ул.Горняков, Береговая, пер. Речной</t>
  </si>
  <si>
    <t>КЛ-6 кВ ТП Шахты Кирова  яч.7-ТП56</t>
  </si>
  <si>
    <t>КЛ-6 кВ ТП Шахты Кирова яч.7 -соединит. муфта №9</t>
  </si>
  <si>
    <t>здан-180000444</t>
  </si>
  <si>
    <t>обор-180000199</t>
  </si>
  <si>
    <t>здан-180000249</t>
  </si>
  <si>
    <t>обор-180000318</t>
  </si>
  <si>
    <t>здан-180000224</t>
  </si>
  <si>
    <t>обор-180000333</t>
  </si>
  <si>
    <t>ТП-124 ул.Баранова</t>
  </si>
  <si>
    <t>здан-180000227</t>
  </si>
  <si>
    <t>обор-180000158</t>
  </si>
  <si>
    <t>ГРШ 3х35+1х16    0,105км</t>
  </si>
  <si>
    <r>
      <rPr>
        <u/>
        <sz val="10"/>
        <color theme="1"/>
        <rFont val="Times New Roman"/>
        <family val="1"/>
        <charset val="204"/>
      </rPr>
      <t>ТП-79</t>
    </r>
    <r>
      <rPr>
        <sz val="10"/>
        <color theme="1"/>
        <rFont val="Times New Roman"/>
        <family val="1"/>
        <charset val="204"/>
      </rPr>
      <t xml:space="preserve"> (встроенная в здание КНС Водоканала)</t>
    </r>
  </si>
  <si>
    <t>КЛ  дист. упр. УО  ТП104-ТП79</t>
  </si>
  <si>
    <t>АВВГ 3х4+1х2,5</t>
  </si>
  <si>
    <t>ул.Баранова  обор-180000240    1965</t>
  </si>
  <si>
    <t>здан-180000285  обор-180000293</t>
  </si>
  <si>
    <t>КЛ-0,4 кВ  на ветлечебницу</t>
  </si>
  <si>
    <t>КЛ 6кВ ТП 2 СПЗ яч.8 -муфта</t>
  </si>
  <si>
    <r>
      <rPr>
        <u/>
        <sz val="10"/>
        <color theme="1"/>
        <rFont val="Times New Roman"/>
        <family val="1"/>
        <charset val="204"/>
      </rPr>
      <t xml:space="preserve">ТП-201 </t>
    </r>
    <r>
      <rPr>
        <sz val="10"/>
        <color theme="1"/>
        <rFont val="Times New Roman"/>
        <family val="1"/>
        <charset val="204"/>
      </rPr>
      <t>(КТП)                                ул. Заводская  Инв.№180000539           2014 г.</t>
    </r>
  </si>
  <si>
    <t>КЛ 6кВ муфта-опора ВЛ с ЛР 67</t>
  </si>
  <si>
    <t>АС-50; 0,045 км</t>
  </si>
  <si>
    <r>
      <rPr>
        <u/>
        <sz val="10"/>
        <color theme="1"/>
        <rFont val="Times New Roman"/>
        <family val="1"/>
        <charset val="204"/>
      </rPr>
      <t>ТП-1</t>
    </r>
    <r>
      <rPr>
        <sz val="10"/>
        <color theme="1"/>
        <rFont val="Times New Roman"/>
        <family val="1"/>
        <charset val="204"/>
      </rPr>
      <t xml:space="preserve">                           Школа №2</t>
    </r>
  </si>
  <si>
    <t>здан-180000221</t>
  </si>
  <si>
    <t>обор-180000336</t>
  </si>
  <si>
    <t xml:space="preserve"> ВЛИ-0,4кВ от ТП-2         Общ. длина=0,89км.                         Л3: ВЛИ-0,4 в сторону ул.1 Мая д.30а-34</t>
  </si>
  <si>
    <t xml:space="preserve">пер. Речной  здание 180000260  оборудование  180000309                      </t>
  </si>
  <si>
    <t>здан-180000251</t>
  </si>
  <si>
    <t>обор-180000316</t>
  </si>
  <si>
    <t xml:space="preserve">инв.№Т1 180000123 </t>
  </si>
  <si>
    <t>ВЛИ от ТП-13 кв-л 3   L общ. =1,1 км:</t>
  </si>
  <si>
    <t>ул.Кутузова                    здание 180000255      оборудование 180000315    1953</t>
  </si>
  <si>
    <t>КЛ-д.12А Ломоносова</t>
  </si>
  <si>
    <t>здание 180000256    оборудование 180000314           1953</t>
  </si>
  <si>
    <t xml:space="preserve">ВЛИ-0,4кВ от ТП-15        L общ.= 0,86км.        </t>
  </si>
  <si>
    <t>КЛ оп.10-д.8 Ломон.</t>
  </si>
  <si>
    <t>АВБВ 3х35+1х16</t>
  </si>
  <si>
    <t>КЛ-опора 1 ВЛ</t>
  </si>
  <si>
    <t xml:space="preserve">КЛ КР13 - КР15 д.9 </t>
  </si>
  <si>
    <t>здан-180000257</t>
  </si>
  <si>
    <t>КЛ- КР14 д.9 Маяк.</t>
  </si>
  <si>
    <t>обор-180000313</t>
  </si>
  <si>
    <t xml:space="preserve">КЛ КР14-КР15 д.9 </t>
  </si>
  <si>
    <t>КЛ-оп.ВЛ д.6 Новый</t>
  </si>
  <si>
    <t>АНРг 3х95    0,02 км</t>
  </si>
  <si>
    <t>ВЛИ от ТП-16 кв-л 13 L общ. =1,02 км:</t>
  </si>
  <si>
    <t>КЛ-кинотеатр "Труд"</t>
  </si>
  <si>
    <t>КЛ-оп  в ст. Лом.57</t>
  </si>
  <si>
    <t>АНРБ 3х35+1х16</t>
  </si>
  <si>
    <t>здан-180000258</t>
  </si>
  <si>
    <t>КЛ-оп в ст. Маяк.17</t>
  </si>
  <si>
    <t>АВВг 3х95</t>
  </si>
  <si>
    <t>обор-180000312</t>
  </si>
  <si>
    <t>КЛ-оп. ВЛ (резерв)</t>
  </si>
  <si>
    <t>ВЛ -0,4кВ от ТП-17 Lобщ.=1,297 км</t>
  </si>
  <si>
    <t>Л1: ВЛИ-0,4кВ от ТП-17 кв-л 14 ул.Ломоносова д.57-65, Маяковского д.17 кв.1</t>
  </si>
  <si>
    <t>Л2: ВЛИ-0,4кВ от ТП-17 кв-л 14  пер.Полевой д.3-10, ул. Маяковского д.17 кв.2, 23, ул.1Мая д.68 кв.2, ул.Декабристов д.32-38</t>
  </si>
  <si>
    <t>Л3: ВЛИ-0,4кВ от ТП-17 кв-л 14 ул.1 Мая д.68 кв.1-78; 81-97</t>
  </si>
  <si>
    <t xml:space="preserve">ВЛ 0,4кВ от ТП-18                L общ.=1,405 км      </t>
  </si>
  <si>
    <t>ул.1 Мая ВНС-2                 обор-180000311   1959</t>
  </si>
  <si>
    <r>
      <rPr>
        <u/>
        <sz val="10"/>
        <color theme="1"/>
        <rFont val="Times New Roman"/>
        <family val="1"/>
        <charset val="204"/>
      </rPr>
      <t xml:space="preserve">ТП-200 </t>
    </r>
    <r>
      <rPr>
        <sz val="10"/>
        <color theme="1"/>
        <rFont val="Times New Roman"/>
        <family val="1"/>
        <charset val="204"/>
      </rPr>
      <t>(КТП)  Кингисеппское шоссе</t>
    </r>
  </si>
  <si>
    <t xml:space="preserve">КТП-180000528 обор-180000530  2013 </t>
  </si>
  <si>
    <r>
      <rPr>
        <u/>
        <sz val="10"/>
        <color theme="1"/>
        <rFont val="Times New Roman"/>
        <family val="1"/>
        <charset val="204"/>
      </rPr>
      <t>ТП-202 (КТП)</t>
    </r>
    <r>
      <rPr>
        <sz val="10"/>
        <color theme="1"/>
        <rFont val="Times New Roman"/>
        <family val="1"/>
        <charset val="204"/>
      </rPr>
      <t xml:space="preserve">  ул.Школьная</t>
    </r>
  </si>
  <si>
    <t xml:space="preserve">инв.№180000551  </t>
  </si>
  <si>
    <t>КЛ-Столовая 4</t>
  </si>
  <si>
    <t>Кингисеппское шоссе                         здан-180000273                                           обор-180000302  1957</t>
  </si>
  <si>
    <t>ВЛ и КЛ-0,4кВ от ТП-34 (ВЛ)</t>
  </si>
  <si>
    <r>
      <rPr>
        <u/>
        <sz val="10"/>
        <color theme="1"/>
        <rFont val="Times New Roman"/>
        <family val="1"/>
        <charset val="204"/>
      </rPr>
      <t xml:space="preserve">ВЛИ-0,4 кВ от ТП-34: </t>
    </r>
    <r>
      <rPr>
        <sz val="10"/>
        <color theme="1"/>
        <rFont val="Times New Roman"/>
        <family val="1"/>
        <charset val="204"/>
      </rPr>
      <t xml:space="preserve">                 Л-2 СИП-2  3х25+1х35=0,197км                </t>
    </r>
    <r>
      <rPr>
        <u/>
        <sz val="10"/>
        <color theme="1"/>
        <rFont val="Times New Roman"/>
        <family val="1"/>
        <charset val="204"/>
      </rPr>
      <t xml:space="preserve">ВЛИ-0,4кВ от ТП-200  L=1,073км </t>
    </r>
    <r>
      <rPr>
        <sz val="10"/>
        <color theme="1"/>
        <rFont val="Times New Roman"/>
        <family val="1"/>
        <charset val="204"/>
      </rPr>
      <t xml:space="preserve">        Л1: СИП-2 3х35+1х50+1х16= 0,265км,  3х70+1х95+1х25=0,135км (по опорам УО),                        Л3:СИП-2 3х95+1х95=0,233км, 3х50+1х70=0,360км; 3х25+1х35= 0,08км.                    </t>
    </r>
  </si>
  <si>
    <t xml:space="preserve">ВЛИ-0,4кВ  от ТП-20 Lобщ.=1,03км    </t>
  </si>
  <si>
    <t>здан-180000261                                  обор- 180000308            1959</t>
  </si>
  <si>
    <t>здан-180000262</t>
  </si>
  <si>
    <t>обор-180000307</t>
  </si>
  <si>
    <t>КЛ 0,4кВ от ТП-11      Lобщ.=1,71 км.</t>
  </si>
  <si>
    <t>здан-180000233</t>
  </si>
  <si>
    <t>обор-180000325  1958г.</t>
  </si>
  <si>
    <t>К-р "Труд"</t>
  </si>
  <si>
    <t>здан-180000239                          обор-180000319</t>
  </si>
  <si>
    <t xml:space="preserve">ТП-19           </t>
  </si>
  <si>
    <t>здан-180000259</t>
  </si>
  <si>
    <t>обор-180000310</t>
  </si>
  <si>
    <t>опора ВЛ в стор. Быт.корпуса инт.</t>
  </si>
  <si>
    <r>
      <rPr>
        <u/>
        <sz val="10"/>
        <color theme="1"/>
        <rFont val="Times New Roman"/>
        <family val="1"/>
        <charset val="204"/>
      </rPr>
      <t>ТП-4204</t>
    </r>
    <r>
      <rPr>
        <sz val="10"/>
        <color theme="1"/>
        <rFont val="Times New Roman"/>
        <family val="1"/>
        <charset val="204"/>
      </rPr>
      <t xml:space="preserve"> (СТП) СНТ "МИР"</t>
    </r>
  </si>
  <si>
    <t>Инв.№  80001648;  080001649</t>
  </si>
  <si>
    <t>ТП-4205 (МТП) СНТ "Дачник"</t>
  </si>
  <si>
    <t>Инв.№  80001646;  080001647       2018</t>
  </si>
  <si>
    <t>Л3: ВЛИ-0,4 кВ от                  ТП-205 ул. Центральная</t>
  </si>
  <si>
    <r>
      <rPr>
        <u/>
        <sz val="10"/>
        <color theme="1"/>
        <rFont val="Times New Roman"/>
        <family val="1"/>
        <charset val="204"/>
      </rPr>
      <t xml:space="preserve">ТП-23 </t>
    </r>
    <r>
      <rPr>
        <sz val="10"/>
        <color theme="1"/>
        <rFont val="Times New Roman"/>
        <family val="1"/>
        <charset val="204"/>
      </rPr>
      <t>(КТП)   Замошье</t>
    </r>
  </si>
  <si>
    <t xml:space="preserve">ВЛ-0,4кВ от ГКТПн-23:  L общ. (от ТП-23 и от ТП-37) = 2,791 км </t>
  </si>
  <si>
    <t>обор-180000355  1983</t>
  </si>
  <si>
    <t>Л1: ул. Сиженская д.22-38, 27-41</t>
  </si>
  <si>
    <t>Л2: ул. Сиженская д.6-20/1,3,21,23; пер.Замошский д.29; ул. Пригородная,д.10,13-31; ул. Социалистическая д.4,5</t>
  </si>
  <si>
    <t>Л3: ул.Пригородная,д.5-11,4-8; пер. Социалистический д.1-15; ул.Сиженская д.4; ул. Социалистическая д.1/2, 3</t>
  </si>
  <si>
    <t>Л1: ул. Сиженская д.40-70, 47-75</t>
  </si>
  <si>
    <t>Л2: ул. Пригородная д.14-32, 37-57</t>
  </si>
  <si>
    <t>Л3: ул. Пригородная д.12/5, ул.Социалистическая д.7-27, магазин</t>
  </si>
  <si>
    <r>
      <rPr>
        <u/>
        <sz val="10"/>
        <color theme="1"/>
        <rFont val="Times New Roman"/>
        <family val="1"/>
        <charset val="204"/>
      </rPr>
      <t xml:space="preserve">ТП-37 </t>
    </r>
    <r>
      <rPr>
        <sz val="10"/>
        <color theme="1"/>
        <rFont val="Times New Roman"/>
        <family val="1"/>
        <charset val="204"/>
      </rPr>
      <t>(КТПн)   Замошье</t>
    </r>
  </si>
  <si>
    <t>обор-180000349  1979</t>
  </si>
  <si>
    <t>ВЛИ-0,4кВ от ТП-27          :Lобщ.=1,004 км</t>
  </si>
  <si>
    <t>обор-000000542  2007</t>
  </si>
  <si>
    <t>ф.5-4  - ТП 1-1 (6-1)</t>
  </si>
  <si>
    <t>РП-5  - ТП 1-2 (6-2)</t>
  </si>
  <si>
    <t>ф.168-21,26 - РП-5</t>
  </si>
  <si>
    <t>2АСБ 3х185</t>
  </si>
  <si>
    <t>КЛ-0,4 кВ от КД-1-2/1 до ВРУ-0,4 кВ (Нева Телеком)</t>
  </si>
  <si>
    <t>КЛ 0.4 кВ ТП-1-3 Р.1 г/к "Электрон-3"</t>
  </si>
  <si>
    <t>КЛ 0.4 кВ ТП-1-3 Р.2 г/к "ФАТ"</t>
  </si>
  <si>
    <t>замена участка КЛ</t>
  </si>
  <si>
    <t>ВЛ-0,4 кВ от ТП-ПР-2 (1-6) (инв. №00100666) до оп. №2</t>
  </si>
  <si>
    <t>КЛ-0,4 кВ от оп. №2 ТП-ПР-2 (1-6) до КД-0,4 кВ</t>
  </si>
  <si>
    <t>АПвБШп-1 4х35 -</t>
  </si>
  <si>
    <r>
      <t xml:space="preserve">ф.4-14оп. № </t>
    </r>
    <r>
      <rPr>
        <i/>
        <sz val="10"/>
        <color theme="1"/>
        <rFont val="Times New Roman"/>
        <family val="1"/>
        <charset val="204"/>
      </rPr>
      <t xml:space="preserve">28-18  </t>
    </r>
  </si>
  <si>
    <t>АПВПУ3(1х120)</t>
  </si>
  <si>
    <t>зд.000004139</t>
  </si>
  <si>
    <t>обор.000004138</t>
  </si>
  <si>
    <r>
      <t xml:space="preserve">ф.8-15оп. </t>
    </r>
    <r>
      <rPr>
        <i/>
        <sz val="10"/>
        <color theme="1"/>
        <rFont val="Times New Roman"/>
        <family val="1"/>
        <charset val="204"/>
      </rPr>
      <t xml:space="preserve">№18  </t>
    </r>
  </si>
  <si>
    <t>обор.190000229</t>
  </si>
  <si>
    <t>зд.000006458</t>
  </si>
  <si>
    <t>обор.000006457</t>
  </si>
  <si>
    <t xml:space="preserve"> АСБ2л 3х120</t>
  </si>
  <si>
    <t>кл до ВРУ</t>
  </si>
  <si>
    <t>АПВбШп 4х35</t>
  </si>
  <si>
    <t xml:space="preserve">ТП 2-2 -КД 2-2 </t>
  </si>
  <si>
    <t>ТП 2-2 -КД  для освещ.сквера</t>
  </si>
  <si>
    <t>АПВБбШп 4х35</t>
  </si>
  <si>
    <t>КЛ 0.4 кВ ТП- 2-2 ул.Ленинская</t>
  </si>
  <si>
    <t>КЛ-0,4 кВ от ТП 2-5 до КД-0,4 кВ</t>
  </si>
  <si>
    <t>обор.190000120</t>
  </si>
  <si>
    <t>КЛ 0.4 кВ ТП- 3-5 П.3Р.1 м-н."Дикси"-Солнечная 7</t>
  </si>
  <si>
    <t>ТП 4-11  - ТП 4-5(врезка)</t>
  </si>
  <si>
    <t>ААШВ+
АСБ 3х120</t>
  </si>
  <si>
    <t>зд.000004228</t>
  </si>
  <si>
    <t>обор.000004227</t>
  </si>
  <si>
    <t>КЛ 0.4 кВ ТП- 4-13 до КК 4-13-1</t>
  </si>
  <si>
    <t>АПВБбШв 4х120</t>
  </si>
  <si>
    <t>здан.000001663</t>
  </si>
  <si>
    <t>ТП 7-7 - АЭН</t>
  </si>
  <si>
    <t>2 АВБШв 4х70</t>
  </si>
  <si>
    <t>ТП 7-12- ТП 7-11</t>
  </si>
  <si>
    <t>ТП 7-12 - ТП 7-11</t>
  </si>
  <si>
    <t>врезка</t>
  </si>
  <si>
    <t>2 АСБ 3х185</t>
  </si>
  <si>
    <t>Ф 503 -18,23 РП-8</t>
  </si>
  <si>
    <t>РП-8 яч.5  - ТП 7-12</t>
  </si>
  <si>
    <t xml:space="preserve">ТП 7-12 </t>
  </si>
  <si>
    <t>КЛ-0,4 кВ от РУ-0,4 кВ ТП 7-12 до ВРУ-1 0,4 кВ д/сада</t>
  </si>
  <si>
    <t xml:space="preserve">АПВБбШп 4x185 </t>
  </si>
  <si>
    <t>РП-8 яч.6  - ТП 7-12</t>
  </si>
  <si>
    <t>обор.080003322</t>
  </si>
  <si>
    <t>КЛ-0,4 кВ от РУ-0,4 кВ ТП 7-12 до ВРУ-2 0,4 кВ д/сада</t>
  </si>
  <si>
    <t>зд.080003320</t>
  </si>
  <si>
    <t>КЛ-0,4 кВ от РУ-0,4 кВ ТП 7-14 до КД-0,4 кВ</t>
  </si>
  <si>
    <t xml:space="preserve">АПВБбШп 4x120 </t>
  </si>
  <si>
    <t>эдан. 000001403</t>
  </si>
  <si>
    <t>зд.000003672</t>
  </si>
  <si>
    <t>обор.000004092</t>
  </si>
  <si>
    <t>зд.000003607</t>
  </si>
  <si>
    <t>обор.000003606</t>
  </si>
  <si>
    <t>ТП 7-17</t>
  </si>
  <si>
    <t>зд.000005357</t>
  </si>
  <si>
    <t>обор.000005356</t>
  </si>
  <si>
    <t xml:space="preserve">ВЛ-0,4 кВ от оп. ВЛИ-0,4 кВ  </t>
  </si>
  <si>
    <t>обор.080001585</t>
  </si>
  <si>
    <t>РП-3 ф.15 - ТП 8-2</t>
  </si>
  <si>
    <t>КЛ 0.4 кВ ТП- 8-4 П.3Р.2 ГРЩ школа №4</t>
  </si>
  <si>
    <t>АПВБшп 4х240</t>
  </si>
  <si>
    <t>КЛ 0.4 кВ ТП- 8-5 П.1Р.3 ГРЩ  Школа № 4, Пр.Героев 36</t>
  </si>
  <si>
    <t>АПВБШп 4х240</t>
  </si>
  <si>
    <t>КЛ 0.4 кВ ТП- 9-1 до КД</t>
  </si>
  <si>
    <t>КЛ 0.4 кВ ТП- 9-1 П.4Р.1 кафе "Кристалл", Солнечная 24а</t>
  </si>
  <si>
    <t xml:space="preserve">Ф168-05 </t>
  </si>
  <si>
    <t>Ф168-04</t>
  </si>
  <si>
    <t>КЛ 0.4 кВ ТП- 9-8 МФЦ</t>
  </si>
  <si>
    <t>Ф168-04,05-ТП 9-11</t>
  </si>
  <si>
    <t>2АСБ2л,3х240</t>
  </si>
  <si>
    <t>до врезки в РП-7</t>
  </si>
  <si>
    <t>2АСБ2л,3х185</t>
  </si>
  <si>
    <t>зд.000005935</t>
  </si>
  <si>
    <t>обор.000005934</t>
  </si>
  <si>
    <t>зд.080001551</t>
  </si>
  <si>
    <t>обор.080001552</t>
  </si>
  <si>
    <t>зд.000004822</t>
  </si>
  <si>
    <t>обор.000004821</t>
  </si>
  <si>
    <t>КЛ 0.4 кВ ТП- 10-9 до КД</t>
  </si>
  <si>
    <t>АПБбШп 4х120</t>
  </si>
  <si>
    <t>ТП 10-13 - ТП 10-14</t>
  </si>
  <si>
    <t>КЛ 0.4 кВ ТП-10-16 lj RL</t>
  </si>
  <si>
    <t>FGD&lt;,Ig 4[120</t>
  </si>
  <si>
    <t>зд.080001531</t>
  </si>
  <si>
    <t>обор.080001532</t>
  </si>
  <si>
    <t>КЛ 0.4 кВ ТП- 14-1 КК-14-4 - КК 14-5</t>
  </si>
  <si>
    <t xml:space="preserve">АПВбШп 4x35  </t>
  </si>
  <si>
    <t xml:space="preserve">АПВбШп 4x150  </t>
  </si>
  <si>
    <t>ТП 14-2-ТП 14-4</t>
  </si>
  <si>
    <t xml:space="preserve"> ТП 14-2-ТП 14-4</t>
  </si>
  <si>
    <t>Ф168-21,26</t>
  </si>
  <si>
    <t>Ф168-21,26 - ТП 14-6 ВРЕЗКА</t>
  </si>
  <si>
    <t>4АСБ 3х185</t>
  </si>
  <si>
    <t>здан.000001687</t>
  </si>
  <si>
    <t>Ф168-27,30</t>
  </si>
  <si>
    <t>ТП 15-2 - ТП 15-1</t>
  </si>
  <si>
    <t>КЛ 0.4 кВ ТП-15-1 ВРУ д. Солнечная 33-35</t>
  </si>
  <si>
    <t>Ф168-27 ,30</t>
  </si>
  <si>
    <t>ТП 15-5 - ТП 15-2</t>
  </si>
  <si>
    <t>КЛ 0.4 кВ ТП-15-2 П.3Р.2 Солнечная 51</t>
  </si>
  <si>
    <t>КЛ 0.4 кВ ТП-15-2 П.7Р.3 КНС-15 КД1,2,рынок,"Сильвер"</t>
  </si>
  <si>
    <t>КЛ 0.4 кВ ТП-15-2 П.7Р.4 Солнечная 51,КД 15-3</t>
  </si>
  <si>
    <t xml:space="preserve"> ТП 15-2 - ТП 15-3</t>
  </si>
  <si>
    <t xml:space="preserve">ТП 15-1 - ТП 15-4 </t>
  </si>
  <si>
    <t xml:space="preserve"> АСБ 3х70</t>
  </si>
  <si>
    <t>КЛ-0,4 кВ от ТП КЗ-4 до КД-0,4 кВ</t>
  </si>
  <si>
    <t xml:space="preserve"> АПвБбШп 4х150</t>
  </si>
  <si>
    <t>обор.000003003</t>
  </si>
  <si>
    <t>Ф.168-27,30-ТП 15-5</t>
  </si>
  <si>
    <t>2АСБ2л 3х240</t>
  </si>
  <si>
    <t>обор.000002817</t>
  </si>
  <si>
    <t>Ф.168-27,30 ВРЕЗКА</t>
  </si>
  <si>
    <t>4АСБ2л 3х240</t>
  </si>
  <si>
    <t>обор.000002838</t>
  </si>
  <si>
    <t>КЛ 0.4 кВ ТП- 15-6  до КД Ветклиника</t>
  </si>
  <si>
    <t>2АПвБбШп4х240</t>
  </si>
  <si>
    <t xml:space="preserve">КЛ 0.4 кВ ТП- 15-6  до КД </t>
  </si>
  <si>
    <t>АПвБбШп4х95</t>
  </si>
  <si>
    <t>Ф.168-27 врезка</t>
  </si>
  <si>
    <t>зд.080001922</t>
  </si>
  <si>
    <t>обор.080001923</t>
  </si>
  <si>
    <t>КЛ-0,4 от ТП 15-7</t>
  </si>
  <si>
    <t xml:space="preserve"> ВЛ-0,4 от ТП 15-7</t>
  </si>
  <si>
    <t>СИП 4х35</t>
  </si>
  <si>
    <t>КВЛ-10 ТП 15-6-ТП Н-1</t>
  </si>
  <si>
    <t xml:space="preserve">Л.1 </t>
  </si>
  <si>
    <t xml:space="preserve">СИП-2 3х120+1х95 </t>
  </si>
  <si>
    <t>зд.000006156</t>
  </si>
  <si>
    <t>обор.000006155</t>
  </si>
  <si>
    <t>отп.от оп.23 ВЛ ТП Н-1- ТП Н-5</t>
  </si>
  <si>
    <t>зд.000006436</t>
  </si>
  <si>
    <t>ВЛ-0,4 кВ от оп. №6.2 от ТП Н-2</t>
  </si>
  <si>
    <t>обор.000006435</t>
  </si>
  <si>
    <t>ВЛ-0,4 кВ от оп. № 3/2 ВЛИ-0,4 кВ от ТП Н-2</t>
  </si>
  <si>
    <t>ВЛ-0,4 кВ от оп. №11Л2 от ТП Н-2</t>
  </si>
  <si>
    <t>ВЛ-10 ТП Н-2 - ТП Н-3</t>
  </si>
  <si>
    <t>обор.080001786</t>
  </si>
  <si>
    <t>обор.080001787</t>
  </si>
  <si>
    <t>отп.от оп.43 к ТП Н-4</t>
  </si>
  <si>
    <t>СИП 3(1х7)</t>
  </si>
  <si>
    <t>зд.000006596</t>
  </si>
  <si>
    <t>обор.000006595</t>
  </si>
  <si>
    <t>ВЛ-10 ТП Н-1 - ТП Н-5</t>
  </si>
  <si>
    <t>зд.000006439</t>
  </si>
  <si>
    <t>обор.000006438</t>
  </si>
  <si>
    <t>зд.080001739</t>
  </si>
  <si>
    <t>обор.080001740</t>
  </si>
  <si>
    <t>зд.080001741</t>
  </si>
  <si>
    <t>обор.080001742</t>
  </si>
  <si>
    <t>зд.080001790</t>
  </si>
  <si>
    <t>обор.080001791</t>
  </si>
  <si>
    <t xml:space="preserve">Ф168-24,25 </t>
  </si>
  <si>
    <t>Ф168-24,25 - РП-4</t>
  </si>
  <si>
    <t xml:space="preserve">ф.168-14,31 </t>
  </si>
  <si>
    <t>ф.11-14,15</t>
  </si>
  <si>
    <t>зд.000006000</t>
  </si>
  <si>
    <t>обор.000005999</t>
  </si>
  <si>
    <t>ф.11-14</t>
  </si>
  <si>
    <t>ТП 16-3 -ТП 16-4</t>
  </si>
  <si>
    <t>зд.000006002</t>
  </si>
  <si>
    <t>обор.000006001</t>
  </si>
  <si>
    <t>ф.10,13 - ТП 19-1</t>
  </si>
  <si>
    <t>кл до КД к магаз.</t>
  </si>
  <si>
    <t>зд.000006290</t>
  </si>
  <si>
    <t>обор.000006289</t>
  </si>
  <si>
    <t>зд.080001544</t>
  </si>
  <si>
    <t>обор.080001545</t>
  </si>
  <si>
    <t xml:space="preserve">ф.2-15 - ТП В-2 </t>
  </si>
  <si>
    <t>1973/13</t>
  </si>
  <si>
    <t>зд.000005922</t>
  </si>
  <si>
    <t>обор.000005921</t>
  </si>
  <si>
    <t>зд.080001473</t>
  </si>
  <si>
    <t>обор.080001492</t>
  </si>
  <si>
    <t>зд.080001493</t>
  </si>
  <si>
    <t>обор.080001494</t>
  </si>
  <si>
    <t>обор.000002723</t>
  </si>
  <si>
    <t>КЛ-0,4 кВ от ТП КЗ-7 до проектируемого КД-0,4 кВ</t>
  </si>
  <si>
    <t>АПВБбШп 4х95</t>
  </si>
  <si>
    <t>обор.000002729</t>
  </si>
  <si>
    <t>обор.000002732</t>
  </si>
  <si>
    <t>КЛ-0,4 кВ от РУ-0,4 кВ ТП-КЗ.УК-1 (10)  (инв.№04071105) до КД-0,4 кВ</t>
  </si>
  <si>
    <t xml:space="preserve"> АПВБШп 4x95 </t>
  </si>
  <si>
    <t xml:space="preserve"> АПВБШп 4x150</t>
  </si>
  <si>
    <t>обор.000002277</t>
  </si>
  <si>
    <t>зд.080001858</t>
  </si>
  <si>
    <t>обор.080001859</t>
  </si>
  <si>
    <t>ВЛ-0,4 кВ от ТП БО-1 ул. Лесная</t>
  </si>
  <si>
    <t>КЛ-0,4 кВ от ТП БО-1 до ГРЩ</t>
  </si>
  <si>
    <t>ф.333-32</t>
  </si>
  <si>
    <t>обор.000002779</t>
  </si>
  <si>
    <t>спуск с опоры</t>
  </si>
  <si>
    <t>обор.190000288</t>
  </si>
  <si>
    <t>080001827</t>
  </si>
  <si>
    <t>обор.000002377</t>
  </si>
  <si>
    <t>зд.080001770</t>
  </si>
  <si>
    <t>обор.080001771</t>
  </si>
  <si>
    <t>зд.080001919</t>
  </si>
  <si>
    <t>обор.080001920</t>
  </si>
  <si>
    <t>отпайка от оп. №27/1 ф.1-8 ТП У-10</t>
  </si>
  <si>
    <t>кл-0,4 кВ от ТП до КК-1</t>
  </si>
  <si>
    <t>2АПвБбШп 4х240</t>
  </si>
  <si>
    <t>2012/2019</t>
  </si>
  <si>
    <t>обор.000002771</t>
  </si>
  <si>
    <t>зд.000005732</t>
  </si>
  <si>
    <t>обор.000005731</t>
  </si>
  <si>
    <t>зд.000005730</t>
  </si>
  <si>
    <t>обор.000005729</t>
  </si>
  <si>
    <t>зд.000006516</t>
  </si>
  <si>
    <t>обор.000006515</t>
  </si>
  <si>
    <t>КЛ-10 кВ  ТП К-37- ТП К-7-1п</t>
  </si>
  <si>
    <t>зд.000006396</t>
  </si>
  <si>
    <t>обор.000006395</t>
  </si>
  <si>
    <t>соам.подвеска с ф.1</t>
  </si>
  <si>
    <t>соам.подвеска с ВЛ-10 кВ</t>
  </si>
  <si>
    <t>д.Лендовщина (левая сторона)</t>
  </si>
  <si>
    <t>зд.000006399</t>
  </si>
  <si>
    <t>обор.000006398</t>
  </si>
  <si>
    <t>зд.000006394</t>
  </si>
  <si>
    <t>обор.000006393</t>
  </si>
  <si>
    <t>зд.000005728</t>
  </si>
  <si>
    <t>обор.000005727</t>
  </si>
  <si>
    <t>достройка</t>
  </si>
  <si>
    <t xml:space="preserve">СИП2А 3х50+1х70+1х16 </t>
  </si>
  <si>
    <t>СИП 3(1х95)</t>
  </si>
  <si>
    <t>зд.080001694</t>
  </si>
  <si>
    <t>обор.080001695</t>
  </si>
  <si>
    <t>зд.080001692</t>
  </si>
  <si>
    <t>обор.080001693</t>
  </si>
  <si>
    <t>зд.000006140</t>
  </si>
  <si>
    <t>обор.000006139</t>
  </si>
  <si>
    <t>обор.0080001345</t>
  </si>
  <si>
    <t>СИП2А 3х50+1х70+1х25</t>
  </si>
  <si>
    <t>Ф.333-04,05</t>
  </si>
  <si>
    <t>Ф.9-06,13- ВЛ-10 кВ "Коваши"</t>
  </si>
  <si>
    <t>2СИП3(1х95)</t>
  </si>
  <si>
    <t>питающий каб. от РП-9</t>
  </si>
  <si>
    <t>2АСБ3х120</t>
  </si>
  <si>
    <t>зд.000006404</t>
  </si>
  <si>
    <t>СИП2А(3х95+1х95+1х25),3х50+1х70+1х25,4х16,2х16</t>
  </si>
  <si>
    <t>СИП2А(3х70+1х95+1х25)</t>
  </si>
  <si>
    <t>обор.000006403</t>
  </si>
  <si>
    <t>СИП 2 4х35</t>
  </si>
  <si>
    <t>д.Лендовщина</t>
  </si>
  <si>
    <t>обор.190000207</t>
  </si>
  <si>
    <t>зд.000006412</t>
  </si>
  <si>
    <t xml:space="preserve">СИП2А 4х25, </t>
  </si>
  <si>
    <t>обор.000006411</t>
  </si>
  <si>
    <t>зд.000005132</t>
  </si>
  <si>
    <t>обор.000005131</t>
  </si>
  <si>
    <t>зд.000006138</t>
  </si>
  <si>
    <t>обор.000006137</t>
  </si>
  <si>
    <t>обор.080003180</t>
  </si>
  <si>
    <t>20м собств.</t>
  </si>
  <si>
    <t>зд.000006407</t>
  </si>
  <si>
    <t>обор.000006406</t>
  </si>
  <si>
    <t>кл-0,4 кВ от сущ.опоры</t>
  </si>
  <si>
    <t>АПВБбШп 4х70</t>
  </si>
  <si>
    <t>зд.000005134</t>
  </si>
  <si>
    <t>обор.000005133</t>
  </si>
  <si>
    <t>СИП-2 (3х50+1х70 )</t>
  </si>
  <si>
    <t>зд.000006410</t>
  </si>
  <si>
    <t>обор.000006409</t>
  </si>
  <si>
    <t>зд.000006392</t>
  </si>
  <si>
    <t>обор.000006391</t>
  </si>
  <si>
    <t>КЛ-10 кВ от оп.103/31</t>
  </si>
  <si>
    <t>зд.000004936</t>
  </si>
  <si>
    <t>обор.000004935</t>
  </si>
  <si>
    <t>зд.000004594</t>
  </si>
  <si>
    <t>обор.000004593</t>
  </si>
  <si>
    <t>АПвПУ2г 3х95</t>
  </si>
  <si>
    <t>зд.080001848</t>
  </si>
  <si>
    <t>обор.080001849</t>
  </si>
  <si>
    <t>зд.080003052</t>
  </si>
  <si>
    <t>обор.080003053</t>
  </si>
  <si>
    <t>зд.080001573</t>
  </si>
  <si>
    <t>обор.080001574</t>
  </si>
  <si>
    <t xml:space="preserve"> отп. от  оп.13-135/15 </t>
  </si>
  <si>
    <t>ТП К-48</t>
  </si>
  <si>
    <t>Ф.9-05,14- ВЛ-10 кВ "Сады"до оп.14-56</t>
  </si>
  <si>
    <t>от оп.14/56 до Энерг.</t>
  </si>
  <si>
    <t xml:space="preserve">отп. от оп. №1-8  </t>
  </si>
  <si>
    <t>питающий КЛ до КРУН-10 кВ</t>
  </si>
  <si>
    <t>зд.000003786</t>
  </si>
  <si>
    <t>обор.000004083</t>
  </si>
  <si>
    <t xml:space="preserve">зд.000003730
</t>
  </si>
  <si>
    <t>обор.000004082</t>
  </si>
  <si>
    <t>ф.333-04</t>
  </si>
  <si>
    <t>зд.080001865</t>
  </si>
  <si>
    <t>обор.080001866</t>
  </si>
  <si>
    <t>зд.000006184</t>
  </si>
  <si>
    <t>обор.000006183</t>
  </si>
  <si>
    <t>от оп.77/56  ТП С-11 ДНТ "Парус"-ТП С-14 ДНТ Рябина</t>
  </si>
  <si>
    <t>обор.190000273</t>
  </si>
  <si>
    <t>зд.000006179</t>
  </si>
  <si>
    <t>обор.000006178</t>
  </si>
  <si>
    <t>Отп.от оп.32/11 на Малахит</t>
  </si>
  <si>
    <t xml:space="preserve"> отп. от  оп.5/32/45/4ДНТ Весна</t>
  </si>
  <si>
    <t>зд.000006187</t>
  </si>
  <si>
    <t>обор.000006186</t>
  </si>
  <si>
    <t>зд.000006181</t>
  </si>
  <si>
    <t>обор.000006180</t>
  </si>
  <si>
    <t>Вли-0,4 кВ до заявителя</t>
  </si>
  <si>
    <t>зд.000006177</t>
  </si>
  <si>
    <t>обор.000006176</t>
  </si>
  <si>
    <t>зд.080001659</t>
  </si>
  <si>
    <t>обор.080001661</t>
  </si>
  <si>
    <t>зд.080001660</t>
  </si>
  <si>
    <t>обор.080001662</t>
  </si>
  <si>
    <t xml:space="preserve">отп.от оп.8 </t>
  </si>
  <si>
    <t>зд.080001868</t>
  </si>
  <si>
    <t>обор.080001869</t>
  </si>
  <si>
    <t>от оп. №5-37 ВЛЗ-10 ф.9-05 до ТП С-40</t>
  </si>
  <si>
    <t>зд.080003206</t>
  </si>
  <si>
    <t>зд.080001674</t>
  </si>
  <si>
    <t>обор.080001675</t>
  </si>
  <si>
    <t>отп.от оп.32/8</t>
  </si>
  <si>
    <t>зд.080002884</t>
  </si>
  <si>
    <t>обор.080002885</t>
  </si>
  <si>
    <t xml:space="preserve">СИП 3х50+1х50 </t>
  </si>
  <si>
    <t>зд.080001656</t>
  </si>
  <si>
    <t>обор.080001657</t>
  </si>
  <si>
    <t>отп.от оп.59/51/12</t>
  </si>
  <si>
    <t>зд.080001896</t>
  </si>
  <si>
    <t>обор.080001897</t>
  </si>
  <si>
    <t>зд.080001870</t>
  </si>
  <si>
    <t>обор.080001871</t>
  </si>
  <si>
    <t>д.Керново</t>
  </si>
  <si>
    <t>зд.080001538</t>
  </si>
  <si>
    <t>обор.080001539</t>
  </si>
  <si>
    <t>через дорогу к реке</t>
  </si>
  <si>
    <t xml:space="preserve">д.С-Палкино (вдоль дороги) </t>
  </si>
  <si>
    <t>зд.000005928</t>
  </si>
  <si>
    <t>обор.000005927</t>
  </si>
  <si>
    <t>д.Мустово</t>
  </si>
  <si>
    <t>зд.080001610</t>
  </si>
  <si>
    <t>обор.080001611</t>
  </si>
  <si>
    <t>д. Мустово</t>
  </si>
  <si>
    <t>зд.080001560</t>
  </si>
  <si>
    <t>обор.080001561</t>
  </si>
  <si>
    <t>ВЛ-0,4 кВ от оп. №2/12 ВЛИ-0,4 кВ от ТП СП-7 до оп. №2/13</t>
  </si>
  <si>
    <t xml:space="preserve">СИП2А(3х95+1х95+1х25),  </t>
  </si>
  <si>
    <t>обор.000002668</t>
  </si>
  <si>
    <t>обор.000002767</t>
  </si>
  <si>
    <t>обор.000003495</t>
  </si>
  <si>
    <t>обор.080001352</t>
  </si>
  <si>
    <t>ВЛ-10 кВ от ТП СП-14 до ТП СП-15</t>
  </si>
  <si>
    <t>Мустово</t>
  </si>
  <si>
    <t>зд.000005949</t>
  </si>
  <si>
    <t>обор.000005948</t>
  </si>
  <si>
    <t>зд.000005930</t>
  </si>
  <si>
    <t>обор.000005929</t>
  </si>
  <si>
    <t>АСБ2л3х35</t>
  </si>
  <si>
    <t>зд.000005932</t>
  </si>
  <si>
    <t>обор.000005931</t>
  </si>
  <si>
    <t>обор.000002824</t>
  </si>
  <si>
    <t>зд.000006143</t>
  </si>
  <si>
    <t>обор.000006142</t>
  </si>
  <si>
    <t>зд.000005478</t>
  </si>
  <si>
    <t>обор.000005477</t>
  </si>
  <si>
    <t>зд.000005472</t>
  </si>
  <si>
    <t>обор.000005471</t>
  </si>
  <si>
    <t>Систо-Палкино</t>
  </si>
  <si>
    <t>зд.080001796</t>
  </si>
  <si>
    <t>обор.080001797</t>
  </si>
  <si>
    <t>Лужки</t>
  </si>
  <si>
    <t xml:space="preserve"> Л.1, Л.3 СОВМ.ПОДВ.</t>
  </si>
  <si>
    <t xml:space="preserve"> Л.2, Л.4 СОВМ.ПОДВ.</t>
  </si>
  <si>
    <t>Л.4,5</t>
  </si>
  <si>
    <t>ф.4-13 до оп. №1</t>
  </si>
  <si>
    <t>зд.080001413</t>
  </si>
  <si>
    <t>обор.080001419</t>
  </si>
  <si>
    <t xml:space="preserve">отп.от оп.№ </t>
  </si>
  <si>
    <t>зд.080001414</t>
  </si>
  <si>
    <t>обор.080001418</t>
  </si>
  <si>
    <t>обор.190000289</t>
  </si>
  <si>
    <t>отп. от оп. №1-60 ТП Ш-5</t>
  </si>
  <si>
    <t>обор.000002299</t>
  </si>
  <si>
    <t>300м</t>
  </si>
  <si>
    <t>д.Шепелево (частичная совм.подвеска с ВЛи-0,4 кВ и ВЛЗ-10кВ)</t>
  </si>
  <si>
    <t>ф.6д.Шепелево (частичная совм.подвеска с ВЛи-0,4 кВ ф.7 и ВЛЗ-10кВ)</t>
  </si>
  <si>
    <t>выход из ТП до опоры ВЛ</t>
  </si>
  <si>
    <t>2АВБбШв 5х120</t>
  </si>
  <si>
    <t>д.Шепелево (правая сторона через дорогу)</t>
  </si>
  <si>
    <t>д.Шепелево (левая сторона через дорогу совм.подвеска с ВЛЗ-10 кВ)</t>
  </si>
  <si>
    <t>обор.000004846</t>
  </si>
  <si>
    <t xml:space="preserve">д.Шепелево  </t>
  </si>
  <si>
    <t>обор.000004847</t>
  </si>
  <si>
    <t>обор.000004848</t>
  </si>
  <si>
    <t>зд.000006592</t>
  </si>
  <si>
    <t>обор.000006591</t>
  </si>
  <si>
    <t>отп. от оп. №1-19 ТП Ш-4 (ТП Ш-2)</t>
  </si>
  <si>
    <t xml:space="preserve"> КК8-2- КК8-3</t>
  </si>
  <si>
    <t>КЛ-0,4 кВ от КК-2 (КК9-1) до ВРУ-0,4 кВ</t>
  </si>
  <si>
    <t>обор.190000299</t>
  </si>
  <si>
    <t xml:space="preserve">СИП 3х95+1х95+1х16,  </t>
  </si>
  <si>
    <t>СИП 3х50+1х50, СИП 3х95+1х95</t>
  </si>
  <si>
    <t>зд.000006569</t>
  </si>
  <si>
    <t xml:space="preserve">Л.6 </t>
  </si>
  <si>
    <t>обор.000006568</t>
  </si>
  <si>
    <t>зд.080001458</t>
  </si>
  <si>
    <t>обор.080001459</t>
  </si>
  <si>
    <t>ф.4-13</t>
  </si>
  <si>
    <t>ТП Ш-52</t>
  </si>
  <si>
    <t>отп.от оп.46/5</t>
  </si>
  <si>
    <t xml:space="preserve">СИП-2 (3х120+1х95+1х25); </t>
  </si>
  <si>
    <t>зд.080003204</t>
  </si>
  <si>
    <t>отп.от оп.46/5/10</t>
  </si>
  <si>
    <t xml:space="preserve"> Л.2.1, Л.2.2, Л.2.3, Л.2.4</t>
  </si>
  <si>
    <t>зд.080003200</t>
  </si>
  <si>
    <t xml:space="preserve">   Л.1.1, Л.1.2, Л.1.3, Л.1.4</t>
  </si>
  <si>
    <t xml:space="preserve">4*СИП-2 (3х120+1х95+1х25); </t>
  </si>
  <si>
    <t>отп.от оп.46/5/26</t>
  </si>
  <si>
    <t>зд.080003202</t>
  </si>
  <si>
    <t>СИП-2 3(3х120+1х95+1х25); СИП-2 (3х95+1х95+1х25);</t>
  </si>
  <si>
    <t>зд.080001687</t>
  </si>
  <si>
    <t>обор.080001688</t>
  </si>
  <si>
    <t>ТП Р-5 - ТП Р-2</t>
  </si>
  <si>
    <t>зд.000005142</t>
  </si>
  <si>
    <t>обор.000005141</t>
  </si>
  <si>
    <t>ТП Р-4 - ТП Р-3</t>
  </si>
  <si>
    <t>обор.000002842</t>
  </si>
  <si>
    <t>ТП БО-11 - ТП Р-4</t>
  </si>
  <si>
    <t>обор.000002183</t>
  </si>
  <si>
    <t>д.Ракопежи № Р-4 - 7 СНТ "Ручеек"</t>
  </si>
  <si>
    <t>ВЛ-10 кВ от ТП Р-4 до ТП Р-5</t>
  </si>
  <si>
    <t>зд.000005146</t>
  </si>
  <si>
    <t>обор.000005145</t>
  </si>
  <si>
    <t>Перечень и состав объектов электроэнергетического хозяйства РЭС г. Кингисепп</t>
  </si>
  <si>
    <t>Перечень и состав объектов электроэнергетического хозяйства РЭС г. Сосновый Бор</t>
  </si>
  <si>
    <t>Перечень и состав объектов электрических сетей РЭС г. Волосово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</si>
</sst>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00"/>
    <numFmt numFmtId="165" formatCode="#,##0.000"/>
    <numFmt numFmtId="166" formatCode="0.0"/>
    <numFmt numFmtId="167" formatCode="#,##0;[Red]\-#,##0;\-"/>
    <numFmt numFmtId="168" formatCode="000000000"/>
    <numFmt numFmtId="169" formatCode="0.0000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1"/>
      <scheme val="minor"/>
    </font>
    <font>
      <sz val="10"/>
      <color theme="1"/>
      <name val="Calibri"/>
      <family val="2"/>
      <scheme val="minor"/>
    </font>
    <font>
      <sz val="10"/>
      <name val="Calibri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36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0"/>
      <name val="Times New Roman"/>
      <family val="1"/>
      <charset val="204"/>
    </font>
    <font>
      <b/>
      <u/>
      <sz val="18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charset val="204"/>
    </font>
    <font>
      <b/>
      <sz val="14"/>
      <color theme="1"/>
      <name val="Arial Cyr"/>
      <charset val="204"/>
    </font>
    <font>
      <i/>
      <sz val="10"/>
      <color theme="1"/>
      <name val="Arial Cyr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i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i/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indexed="0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3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8" fillId="0" borderId="0"/>
    <xf numFmtId="0" fontId="9" fillId="0" borderId="0"/>
    <xf numFmtId="164" fontId="5" fillId="0" borderId="0" applyFont="0" applyFill="0" applyBorder="0" applyAlignment="0" applyProtection="0"/>
    <xf numFmtId="0" fontId="10" fillId="5" borderId="0" applyNumberFormat="0" applyBorder="0" applyAlignment="0" applyProtection="0"/>
    <xf numFmtId="0" fontId="11" fillId="3" borderId="2" applyNumberFormat="0" applyAlignment="0" applyProtection="0"/>
    <xf numFmtId="0" fontId="12" fillId="4" borderId="2" applyNumberFormat="0" applyAlignment="0" applyProtection="0"/>
    <xf numFmtId="0" fontId="13" fillId="0" borderId="0"/>
    <xf numFmtId="43" fontId="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49" fontId="6" fillId="0" borderId="0" applyNumberFormat="0" applyFill="0" applyBorder="0">
      <alignment horizontal="center" vertical="center" wrapText="1"/>
      <protection locked="0"/>
    </xf>
    <xf numFmtId="0" fontId="14" fillId="0" borderId="0"/>
    <xf numFmtId="0" fontId="14" fillId="0" borderId="0"/>
    <xf numFmtId="44" fontId="21" fillId="0" borderId="0" applyFont="0" applyFill="0" applyBorder="0" applyAlignment="0" applyProtection="0"/>
    <xf numFmtId="0" fontId="2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85">
    <xf numFmtId="0" fontId="0" fillId="0" borderId="0" xfId="0"/>
    <xf numFmtId="0" fontId="15" fillId="2" borderId="1" xfId="0" applyFont="1" applyFill="1" applyBorder="1"/>
    <xf numFmtId="0" fontId="15" fillId="2" borderId="1" xfId="0" applyFont="1" applyFill="1" applyBorder="1" applyAlignment="1"/>
    <xf numFmtId="49" fontId="15" fillId="2" borderId="1" xfId="0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15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justify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/>
    <xf numFmtId="0" fontId="18" fillId="2" borderId="1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/>
    <xf numFmtId="0" fontId="15" fillId="2" borderId="1" xfId="22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5" fillId="2" borderId="1" xfId="22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2" borderId="1" xfId="22" applyFont="1" applyFill="1" applyBorder="1" applyAlignment="1">
      <alignment wrapText="1"/>
    </xf>
    <xf numFmtId="0" fontId="15" fillId="2" borderId="1" xfId="22" applyFont="1" applyFill="1" applyBorder="1" applyAlignment="1">
      <alignment horizontal="center" wrapText="1"/>
    </xf>
    <xf numFmtId="0" fontId="15" fillId="2" borderId="1" xfId="0" applyFont="1" applyFill="1" applyBorder="1" applyAlignment="1">
      <alignment vertical="center" wrapText="1"/>
    </xf>
    <xf numFmtId="49" fontId="15" fillId="2" borderId="0" xfId="0" applyNumberFormat="1" applyFont="1" applyFill="1"/>
    <xf numFmtId="49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5" fillId="2" borderId="1" xfId="21" applyFont="1" applyFill="1" applyBorder="1" applyAlignment="1">
      <alignment wrapText="1"/>
    </xf>
    <xf numFmtId="0" fontId="16" fillId="2" borderId="1" xfId="1" applyFont="1" applyFill="1" applyBorder="1" applyAlignment="1">
      <alignment horizontal="left" vertical="center"/>
    </xf>
    <xf numFmtId="0" fontId="15" fillId="2" borderId="1" xfId="21" applyFont="1" applyFill="1" applyBorder="1" applyAlignment="1">
      <alignment horizontal="center" vertical="center" wrapText="1"/>
    </xf>
    <xf numFmtId="0" fontId="15" fillId="2" borderId="1" xfId="21" applyFont="1" applyFill="1" applyBorder="1" applyAlignment="1">
      <alignment horizontal="left" vertical="center" wrapText="1"/>
    </xf>
    <xf numFmtId="0" fontId="15" fillId="2" borderId="1" xfId="21" applyFont="1" applyFill="1" applyBorder="1" applyAlignment="1">
      <alignment horizontal="justify" wrapText="1"/>
    </xf>
    <xf numFmtId="0" fontId="16" fillId="2" borderId="1" xfId="2" applyFont="1" applyFill="1" applyBorder="1" applyAlignment="1">
      <alignment wrapText="1"/>
    </xf>
    <xf numFmtId="0" fontId="16" fillId="2" borderId="1" xfId="3" applyFont="1" applyFill="1" applyBorder="1" applyAlignment="1">
      <alignment horizontal="center" vertical="center"/>
    </xf>
    <xf numFmtId="0" fontId="16" fillId="2" borderId="1" xfId="4" applyFont="1" applyFill="1" applyBorder="1" applyAlignment="1">
      <alignment horizontal="center" vertical="center"/>
    </xf>
    <xf numFmtId="0" fontId="16" fillId="2" borderId="1" xfId="5" applyFont="1" applyFill="1" applyBorder="1" applyAlignment="1">
      <alignment horizontal="left" vertical="center"/>
    </xf>
    <xf numFmtId="14" fontId="16" fillId="2" borderId="1" xfId="5" applyNumberFormat="1" applyFont="1" applyFill="1" applyBorder="1" applyAlignment="1">
      <alignment horizontal="left" vertical="center"/>
    </xf>
    <xf numFmtId="0" fontId="16" fillId="2" borderId="1" xfId="6" applyFont="1" applyFill="1" applyBorder="1"/>
    <xf numFmtId="0" fontId="16" fillId="2" borderId="1" xfId="7" applyFont="1" applyFill="1" applyBorder="1" applyAlignment="1">
      <alignment horizontal="center" vertical="center"/>
    </xf>
    <xf numFmtId="0" fontId="16" fillId="2" borderId="1" xfId="8" applyFont="1" applyFill="1" applyBorder="1" applyAlignment="1">
      <alignment horizontal="left" vertical="center"/>
    </xf>
    <xf numFmtId="0" fontId="16" fillId="2" borderId="1" xfId="6" applyFont="1" applyFill="1" applyBorder="1" applyAlignment="1">
      <alignment horizontal="justify"/>
    </xf>
    <xf numFmtId="0" fontId="16" fillId="2" borderId="1" xfId="6" applyFont="1" applyFill="1" applyBorder="1" applyAlignment="1">
      <alignment wrapText="1"/>
    </xf>
    <xf numFmtId="0" fontId="16" fillId="2" borderId="1" xfId="1" applyFont="1" applyFill="1" applyBorder="1"/>
    <xf numFmtId="0" fontId="16" fillId="2" borderId="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wrapText="1"/>
    </xf>
    <xf numFmtId="0" fontId="16" fillId="2" borderId="1" xfId="1" applyFont="1" applyFill="1" applyBorder="1" applyAlignment="1">
      <alignment horizontal="justify"/>
    </xf>
    <xf numFmtId="0" fontId="16" fillId="2" borderId="1" xfId="1" applyFont="1" applyFill="1" applyBorder="1" applyAlignment="1">
      <alignment horizontal="left" vertical="center" wrapText="1"/>
    </xf>
    <xf numFmtId="0" fontId="15" fillId="2" borderId="1" xfId="21" applyFont="1" applyFill="1" applyBorder="1" applyAlignment="1">
      <alignment horizontal="left" wrapText="1"/>
    </xf>
    <xf numFmtId="0" fontId="15" fillId="2" borderId="1" xfId="21" applyFont="1" applyFill="1" applyBorder="1" applyAlignment="1">
      <alignment horizontal="right" wrapText="1"/>
    </xf>
    <xf numFmtId="0" fontId="15" fillId="2" borderId="1" xfId="21" applyFont="1" applyFill="1" applyBorder="1" applyAlignment="1">
      <alignment horizontal="center" wrapText="1"/>
    </xf>
    <xf numFmtId="0" fontId="15" fillId="2" borderId="1" xfId="21" applyFont="1" applyFill="1" applyBorder="1" applyAlignment="1">
      <alignment horizontal="justify" vertical="center" wrapText="1"/>
    </xf>
    <xf numFmtId="0" fontId="16" fillId="2" borderId="1" xfId="22" applyFont="1" applyFill="1" applyBorder="1" applyAlignment="1">
      <alignment wrapText="1"/>
    </xf>
    <xf numFmtId="0" fontId="16" fillId="6" borderId="1" xfId="22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/>
    </xf>
    <xf numFmtId="164" fontId="15" fillId="2" borderId="1" xfId="0" applyNumberFormat="1" applyFont="1" applyFill="1" applyBorder="1"/>
    <xf numFmtId="49" fontId="15" fillId="2" borderId="1" xfId="0" applyNumberFormat="1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5" fillId="2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/>
    </xf>
    <xf numFmtId="0" fontId="0" fillId="2" borderId="0" xfId="0" applyFont="1" applyFill="1"/>
    <xf numFmtId="49" fontId="22" fillId="2" borderId="0" xfId="0" applyNumberFormat="1" applyFont="1" applyFill="1"/>
    <xf numFmtId="0" fontId="23" fillId="2" borderId="0" xfId="0" applyFont="1" applyFill="1"/>
    <xf numFmtId="49" fontId="22" fillId="2" borderId="0" xfId="0" applyNumberFormat="1" applyFont="1" applyFill="1" applyAlignment="1">
      <alignment horizontal="center" vertical="center"/>
    </xf>
    <xf numFmtId="0" fontId="22" fillId="2" borderId="0" xfId="0" applyFont="1" applyFill="1" applyAlignment="1">
      <alignment horizontal="center"/>
    </xf>
    <xf numFmtId="0" fontId="24" fillId="2" borderId="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wrapText="1"/>
    </xf>
    <xf numFmtId="0" fontId="24" fillId="2" borderId="0" xfId="0" applyFont="1" applyFill="1" applyBorder="1" applyAlignment="1">
      <alignment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textRotation="90" wrapText="1"/>
    </xf>
    <xf numFmtId="0" fontId="24" fillId="2" borderId="0" xfId="0" applyFont="1" applyFill="1" applyBorder="1" applyAlignment="1">
      <alignment horizontal="center" vertical="center" textRotation="90" wrapText="1"/>
    </xf>
    <xf numFmtId="0" fontId="24" fillId="2" borderId="4" xfId="0" applyFont="1" applyFill="1" applyBorder="1" applyAlignment="1">
      <alignment horizontal="center" vertical="center" textRotation="90" wrapText="1"/>
    </xf>
    <xf numFmtId="0" fontId="25" fillId="2" borderId="13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49" fontId="23" fillId="2" borderId="17" xfId="0" applyNumberFormat="1" applyFont="1" applyFill="1" applyBorder="1" applyAlignment="1">
      <alignment horizontal="center" vertical="center" wrapText="1"/>
    </xf>
    <xf numFmtId="49" fontId="23" fillId="2" borderId="9" xfId="0" applyNumberFormat="1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49" fontId="26" fillId="2" borderId="40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6" fillId="2" borderId="17" xfId="0" applyFont="1" applyFill="1" applyBorder="1" applyAlignment="1"/>
    <xf numFmtId="0" fontId="26" fillId="2" borderId="41" xfId="0" applyFont="1" applyFill="1" applyBorder="1" applyAlignment="1">
      <alignment wrapText="1"/>
    </xf>
    <xf numFmtId="0" fontId="26" fillId="2" borderId="42" xfId="0" applyFont="1" applyFill="1" applyBorder="1" applyAlignment="1">
      <alignment horizontal="center" vertical="center"/>
    </xf>
    <xf numFmtId="0" fontId="26" fillId="2" borderId="43" xfId="0" applyFont="1" applyFill="1" applyBorder="1" applyAlignment="1">
      <alignment vertical="center"/>
    </xf>
    <xf numFmtId="0" fontId="26" fillId="2" borderId="43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2" borderId="0" xfId="0" applyFont="1" applyFill="1" applyBorder="1"/>
    <xf numFmtId="0" fontId="26" fillId="2" borderId="0" xfId="0" applyFont="1" applyFill="1"/>
    <xf numFmtId="49" fontId="26" fillId="2" borderId="45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26" fillId="2" borderId="26" xfId="0" applyFont="1" applyFill="1" applyBorder="1" applyAlignment="1"/>
    <xf numFmtId="0" fontId="26" fillId="2" borderId="23" xfId="0" applyFont="1" applyFill="1" applyBorder="1" applyAlignment="1">
      <alignment wrapText="1"/>
    </xf>
    <xf numFmtId="0" fontId="26" fillId="2" borderId="1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vertical="center"/>
    </xf>
    <xf numFmtId="0" fontId="26" fillId="2" borderId="27" xfId="0" applyFont="1" applyFill="1" applyBorder="1" applyAlignment="1">
      <alignment horizontal="center" vertical="center"/>
    </xf>
    <xf numFmtId="0" fontId="26" fillId="2" borderId="28" xfId="0" applyFont="1" applyFill="1" applyBorder="1" applyAlignment="1">
      <alignment horizontal="center" vertical="center"/>
    </xf>
    <xf numFmtId="44" fontId="6" fillId="2" borderId="49" xfId="23" applyFont="1" applyFill="1" applyBorder="1" applyAlignment="1">
      <alignment vertical="top"/>
    </xf>
    <xf numFmtId="44" fontId="6" fillId="2" borderId="50" xfId="23" applyFont="1" applyFill="1" applyBorder="1" applyAlignment="1">
      <alignment vertical="top"/>
    </xf>
    <xf numFmtId="0" fontId="6" fillId="2" borderId="27" xfId="0" applyFont="1" applyFill="1" applyBorder="1" applyAlignment="1"/>
    <xf numFmtId="0" fontId="26" fillId="2" borderId="27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 vertical="center" wrapText="1"/>
    </xf>
    <xf numFmtId="44" fontId="6" fillId="2" borderId="25" xfId="23" applyFont="1" applyFill="1" applyBorder="1" applyAlignment="1">
      <alignment vertical="top"/>
    </xf>
    <xf numFmtId="44" fontId="6" fillId="2" borderId="4" xfId="23" applyFont="1" applyFill="1" applyBorder="1" applyAlignment="1">
      <alignment vertical="top"/>
    </xf>
    <xf numFmtId="0" fontId="6" fillId="2" borderId="26" xfId="0" applyFont="1" applyFill="1" applyBorder="1" applyAlignment="1"/>
    <xf numFmtId="0" fontId="26" fillId="2" borderId="26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6" fillId="2" borderId="52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vertical="center"/>
    </xf>
    <xf numFmtId="0" fontId="26" fillId="2" borderId="45" xfId="0" applyFont="1" applyFill="1" applyBorder="1" applyAlignment="1">
      <alignment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center"/>
    </xf>
    <xf numFmtId="0" fontId="26" fillId="2" borderId="55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vertical="center" wrapText="1"/>
    </xf>
    <xf numFmtId="44" fontId="6" fillId="2" borderId="46" xfId="23" applyFont="1" applyFill="1" applyBorder="1" applyAlignment="1">
      <alignment vertical="top"/>
    </xf>
    <xf numFmtId="44" fontId="6" fillId="2" borderId="47" xfId="23" applyFont="1" applyFill="1" applyBorder="1" applyAlignment="1">
      <alignment vertical="top"/>
    </xf>
    <xf numFmtId="0" fontId="6" fillId="2" borderId="48" xfId="0" applyFont="1" applyFill="1" applyBorder="1" applyAlignment="1"/>
    <xf numFmtId="0" fontId="26" fillId="2" borderId="48" xfId="0" applyFont="1" applyFill="1" applyBorder="1" applyAlignment="1">
      <alignment horizontal="center"/>
    </xf>
    <xf numFmtId="0" fontId="26" fillId="2" borderId="51" xfId="0" applyFont="1" applyFill="1" applyBorder="1" applyAlignment="1">
      <alignment horizontal="center" vertical="center"/>
    </xf>
    <xf numFmtId="0" fontId="28" fillId="2" borderId="52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top"/>
    </xf>
    <xf numFmtId="0" fontId="26" fillId="2" borderId="53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wrapText="1"/>
    </xf>
    <xf numFmtId="0" fontId="26" fillId="2" borderId="26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vertical="center"/>
    </xf>
    <xf numFmtId="0" fontId="26" fillId="2" borderId="29" xfId="0" applyFont="1" applyFill="1" applyBorder="1" applyAlignment="1">
      <alignment horizontal="center" vertical="center"/>
    </xf>
    <xf numFmtId="49" fontId="6" fillId="2" borderId="48" xfId="0" applyNumberFormat="1" applyFont="1" applyFill="1" applyBorder="1" applyAlignment="1">
      <alignment horizontal="center" vertical="center"/>
    </xf>
    <xf numFmtId="0" fontId="26" fillId="2" borderId="4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29" fillId="2" borderId="39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6" fillId="2" borderId="25" xfId="0" applyFont="1" applyFill="1" applyBorder="1"/>
    <xf numFmtId="0" fontId="6" fillId="2" borderId="4" xfId="0" applyFont="1" applyFill="1" applyBorder="1"/>
    <xf numFmtId="0" fontId="6" fillId="2" borderId="26" xfId="0" applyFont="1" applyFill="1" applyBorder="1" applyAlignment="1">
      <alignment horizontal="center"/>
    </xf>
    <xf numFmtId="49" fontId="6" fillId="2" borderId="26" xfId="0" applyNumberFormat="1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wrapText="1"/>
    </xf>
    <xf numFmtId="0" fontId="30" fillId="2" borderId="1" xfId="0" applyFont="1" applyFill="1" applyBorder="1" applyAlignment="1">
      <alignment horizontal="center" wrapText="1"/>
    </xf>
    <xf numFmtId="0" fontId="26" fillId="2" borderId="57" xfId="0" applyFont="1" applyFill="1" applyBorder="1" applyAlignment="1">
      <alignment wrapText="1"/>
    </xf>
    <xf numFmtId="0" fontId="6" fillId="2" borderId="50" xfId="0" applyFont="1" applyFill="1" applyBorder="1" applyAlignment="1">
      <alignment horizontal="center" vertical="center" wrapText="1"/>
    </xf>
    <xf numFmtId="0" fontId="26" fillId="2" borderId="50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vertical="center"/>
    </xf>
    <xf numFmtId="0" fontId="26" fillId="2" borderId="27" xfId="0" applyFont="1" applyFill="1" applyBorder="1" applyAlignment="1">
      <alignment horizontal="center" wrapText="1"/>
    </xf>
    <xf numFmtId="0" fontId="29" fillId="2" borderId="10" xfId="0" applyFont="1" applyFill="1" applyBorder="1" applyAlignment="1">
      <alignment horizontal="center" vertical="center"/>
    </xf>
    <xf numFmtId="0" fontId="26" fillId="2" borderId="58" xfId="0" applyFont="1" applyFill="1" applyBorder="1" applyAlignment="1">
      <alignment horizontal="center" vertical="center"/>
    </xf>
    <xf numFmtId="0" fontId="26" fillId="2" borderId="54" xfId="0" applyFont="1" applyFill="1" applyBorder="1" applyAlignment="1">
      <alignment wrapText="1"/>
    </xf>
    <xf numFmtId="0" fontId="6" fillId="2" borderId="52" xfId="0" applyFont="1" applyFill="1" applyBorder="1"/>
    <xf numFmtId="0" fontId="6" fillId="2" borderId="48" xfId="0" applyFont="1" applyFill="1" applyBorder="1"/>
    <xf numFmtId="0" fontId="26" fillId="2" borderId="47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 vertical="center"/>
    </xf>
    <xf numFmtId="0" fontId="6" fillId="2" borderId="56" xfId="0" applyFont="1" applyFill="1" applyBorder="1"/>
    <xf numFmtId="0" fontId="6" fillId="2" borderId="54" xfId="0" applyFont="1" applyFill="1" applyBorder="1"/>
    <xf numFmtId="0" fontId="22" fillId="2" borderId="25" xfId="0" applyFont="1" applyFill="1" applyBorder="1" applyAlignment="1"/>
    <xf numFmtId="0" fontId="22" fillId="2" borderId="4" xfId="0" applyFont="1" applyFill="1" applyBorder="1" applyAlignment="1"/>
    <xf numFmtId="0" fontId="26" fillId="2" borderId="52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26" fillId="2" borderId="53" xfId="0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wrapText="1"/>
    </xf>
    <xf numFmtId="0" fontId="26" fillId="2" borderId="48" xfId="0" applyFont="1" applyFill="1" applyBorder="1" applyAlignment="1"/>
    <xf numFmtId="0" fontId="26" fillId="2" borderId="3" xfId="0" applyFont="1" applyFill="1" applyBorder="1" applyAlignment="1">
      <alignment horizontal="center" vertical="center"/>
    </xf>
    <xf numFmtId="0" fontId="26" fillId="2" borderId="47" xfId="0" applyFont="1" applyFill="1" applyBorder="1" applyAlignment="1">
      <alignment horizontal="center" vertical="center"/>
    </xf>
    <xf numFmtId="0" fontId="26" fillId="2" borderId="24" xfId="0" applyFont="1" applyFill="1" applyBorder="1" applyAlignment="1"/>
    <xf numFmtId="0" fontId="22" fillId="2" borderId="46" xfId="0" applyFont="1" applyFill="1" applyBorder="1" applyAlignment="1"/>
    <xf numFmtId="0" fontId="22" fillId="2" borderId="47" xfId="0" applyFont="1" applyFill="1" applyBorder="1" applyAlignment="1"/>
    <xf numFmtId="0" fontId="26" fillId="2" borderId="27" xfId="0" applyFont="1" applyFill="1" applyBorder="1" applyAlignment="1"/>
    <xf numFmtId="0" fontId="6" fillId="2" borderId="54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vertical="center"/>
    </xf>
    <xf numFmtId="0" fontId="26" fillId="2" borderId="10" xfId="0" applyFont="1" applyFill="1" applyBorder="1" applyAlignment="1">
      <alignment horizontal="center" vertical="top"/>
    </xf>
    <xf numFmtId="0" fontId="6" fillId="2" borderId="46" xfId="0" applyFont="1" applyFill="1" applyBorder="1"/>
    <xf numFmtId="0" fontId="6" fillId="2" borderId="47" xfId="0" applyFont="1" applyFill="1" applyBorder="1"/>
    <xf numFmtId="0" fontId="6" fillId="2" borderId="48" xfId="0" applyFont="1" applyFill="1" applyBorder="1" applyAlignment="1">
      <alignment horizontal="center"/>
    </xf>
    <xf numFmtId="0" fontId="29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26" fillId="2" borderId="2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9" xfId="0" applyFont="1" applyFill="1" applyBorder="1"/>
    <xf numFmtId="0" fontId="6" fillId="2" borderId="50" xfId="0" applyFont="1" applyFill="1" applyBorder="1"/>
    <xf numFmtId="0" fontId="6" fillId="2" borderId="27" xfId="0" applyFont="1" applyFill="1" applyBorder="1" applyAlignment="1">
      <alignment horizontal="center"/>
    </xf>
    <xf numFmtId="0" fontId="26" fillId="2" borderId="2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/>
    </xf>
    <xf numFmtId="0" fontId="6" fillId="2" borderId="5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left" vertical="center"/>
    </xf>
    <xf numFmtId="0" fontId="26" fillId="2" borderId="25" xfId="0" applyFont="1" applyFill="1" applyBorder="1" applyAlignment="1">
      <alignment horizontal="center" vertical="top"/>
    </xf>
    <xf numFmtId="0" fontId="26" fillId="2" borderId="57" xfId="0" applyFont="1" applyFill="1" applyBorder="1" applyAlignment="1">
      <alignment vertical="center" wrapText="1"/>
    </xf>
    <xf numFmtId="0" fontId="6" fillId="2" borderId="58" xfId="0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49" fontId="26" fillId="2" borderId="59" xfId="0" applyNumberFormat="1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/>
    </xf>
    <xf numFmtId="0" fontId="26" fillId="2" borderId="61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26" fillId="2" borderId="36" xfId="0" applyFont="1" applyFill="1" applyBorder="1" applyAlignment="1">
      <alignment horizontal="center" vertical="center"/>
    </xf>
    <xf numFmtId="0" fontId="26" fillId="2" borderId="63" xfId="0" applyFont="1" applyFill="1" applyBorder="1" applyAlignment="1">
      <alignment wrapText="1"/>
    </xf>
    <xf numFmtId="0" fontId="26" fillId="2" borderId="64" xfId="0" applyFont="1" applyFill="1" applyBorder="1" applyAlignment="1">
      <alignment horizontal="center" vertical="center"/>
    </xf>
    <xf numFmtId="0" fontId="26" fillId="2" borderId="65" xfId="0" applyFont="1" applyFill="1" applyBorder="1" applyAlignment="1">
      <alignment vertical="center"/>
    </xf>
    <xf numFmtId="0" fontId="6" fillId="2" borderId="61" xfId="0" applyFont="1" applyFill="1" applyBorder="1"/>
    <xf numFmtId="0" fontId="6" fillId="2" borderId="62" xfId="0" applyFont="1" applyFill="1" applyBorder="1"/>
    <xf numFmtId="0" fontId="26" fillId="2" borderId="35" xfId="0" applyFont="1" applyFill="1" applyBorder="1" applyAlignment="1">
      <alignment horizontal="center"/>
    </xf>
    <xf numFmtId="0" fontId="26" fillId="2" borderId="34" xfId="0" applyFont="1" applyFill="1" applyBorder="1" applyAlignment="1">
      <alignment horizontal="center" vertical="center"/>
    </xf>
    <xf numFmtId="0" fontId="33" fillId="2" borderId="25" xfId="0" applyFont="1" applyFill="1" applyBorder="1" applyAlignment="1">
      <alignment horizontal="center"/>
    </xf>
    <xf numFmtId="0" fontId="24" fillId="2" borderId="60" xfId="0" applyFont="1" applyFill="1" applyBorder="1" applyAlignment="1">
      <alignment horizontal="center"/>
    </xf>
    <xf numFmtId="0" fontId="26" fillId="2" borderId="60" xfId="0" applyFont="1" applyFill="1" applyBorder="1" applyAlignment="1">
      <alignment horizontal="center"/>
    </xf>
    <xf numFmtId="0" fontId="26" fillId="2" borderId="60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26" fillId="2" borderId="60" xfId="0" applyFont="1" applyFill="1" applyBorder="1" applyAlignment="1">
      <alignment wrapText="1"/>
    </xf>
    <xf numFmtId="0" fontId="26" fillId="2" borderId="60" xfId="0" applyFont="1" applyFill="1" applyBorder="1"/>
    <xf numFmtId="0" fontId="26" fillId="2" borderId="40" xfId="0" applyFont="1" applyFill="1" applyBorder="1" applyAlignment="1">
      <alignment horizontal="center"/>
    </xf>
    <xf numFmtId="0" fontId="26" fillId="2" borderId="18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wrapText="1"/>
    </xf>
    <xf numFmtId="0" fontId="26" fillId="2" borderId="17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vertical="center"/>
    </xf>
    <xf numFmtId="0" fontId="26" fillId="2" borderId="8" xfId="0" applyFont="1" applyFill="1" applyBorder="1" applyAlignment="1">
      <alignment wrapText="1"/>
    </xf>
    <xf numFmtId="0" fontId="26" fillId="2" borderId="9" xfId="0" applyFont="1" applyFill="1" applyBorder="1" applyAlignment="1">
      <alignment vertical="center"/>
    </xf>
    <xf numFmtId="0" fontId="26" fillId="2" borderId="45" xfId="0" applyFont="1" applyFill="1" applyBorder="1" applyAlignment="1">
      <alignment horizontal="center"/>
    </xf>
    <xf numFmtId="0" fontId="26" fillId="2" borderId="27" xfId="0" applyFont="1" applyFill="1" applyBorder="1" applyAlignment="1">
      <alignment horizontal="center" vertical="center" wrapText="1"/>
    </xf>
    <xf numFmtId="2" fontId="26" fillId="2" borderId="27" xfId="0" applyNumberFormat="1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6" fillId="2" borderId="70" xfId="0" applyFont="1" applyFill="1" applyBorder="1" applyAlignment="1">
      <alignment wrapText="1"/>
    </xf>
    <xf numFmtId="0" fontId="6" fillId="2" borderId="23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top"/>
    </xf>
    <xf numFmtId="0" fontId="26" fillId="2" borderId="24" xfId="0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6" fillId="2" borderId="52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vertical="center"/>
    </xf>
    <xf numFmtId="0" fontId="6" fillId="2" borderId="52" xfId="0" applyFont="1" applyFill="1" applyBorder="1" applyAlignment="1">
      <alignment wrapText="1"/>
    </xf>
    <xf numFmtId="0" fontId="26" fillId="2" borderId="5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wrapText="1"/>
    </xf>
    <xf numFmtId="0" fontId="6" fillId="2" borderId="23" xfId="0" applyFont="1" applyFill="1" applyBorder="1" applyAlignment="1">
      <alignment wrapText="1"/>
    </xf>
    <xf numFmtId="0" fontId="26" fillId="2" borderId="45" xfId="0" applyFont="1" applyFill="1" applyBorder="1" applyAlignment="1">
      <alignment horizontal="center" vertical="center"/>
    </xf>
    <xf numFmtId="0" fontId="26" fillId="2" borderId="59" xfId="0" applyFont="1" applyFill="1" applyBorder="1" applyAlignment="1">
      <alignment horizontal="center"/>
    </xf>
    <xf numFmtId="0" fontId="26" fillId="2" borderId="73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wrapText="1"/>
    </xf>
    <xf numFmtId="0" fontId="26" fillId="2" borderId="64" xfId="0" applyFont="1" applyFill="1" applyBorder="1" applyAlignment="1">
      <alignment vertical="center"/>
    </xf>
    <xf numFmtId="0" fontId="26" fillId="2" borderId="64" xfId="0" applyFont="1" applyFill="1" applyBorder="1" applyAlignment="1">
      <alignment horizontal="center"/>
    </xf>
    <xf numFmtId="0" fontId="26" fillId="2" borderId="65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wrapText="1"/>
    </xf>
    <xf numFmtId="0" fontId="6" fillId="2" borderId="72" xfId="0" applyFont="1" applyFill="1" applyBorder="1"/>
    <xf numFmtId="0" fontId="6" fillId="2" borderId="64" xfId="0" applyFont="1" applyFill="1" applyBorder="1"/>
    <xf numFmtId="0" fontId="26" fillId="2" borderId="59" xfId="0" applyFont="1" applyFill="1" applyBorder="1" applyAlignment="1">
      <alignment horizontal="center" vertical="center"/>
    </xf>
    <xf numFmtId="0" fontId="26" fillId="2" borderId="68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/>
    </xf>
    <xf numFmtId="0" fontId="26" fillId="2" borderId="19" xfId="0" applyFont="1" applyFill="1" applyBorder="1" applyAlignment="1">
      <alignment wrapText="1"/>
    </xf>
    <xf numFmtId="0" fontId="26" fillId="2" borderId="42" xfId="0" applyFont="1" applyFill="1" applyBorder="1" applyAlignment="1">
      <alignment vertical="center" wrapText="1"/>
    </xf>
    <xf numFmtId="0" fontId="26" fillId="2" borderId="42" xfId="0" applyFont="1" applyFill="1" applyBorder="1" applyAlignment="1">
      <alignment horizontal="center"/>
    </xf>
    <xf numFmtId="0" fontId="26" fillId="2" borderId="69" xfId="0" applyFont="1" applyFill="1" applyBorder="1" applyAlignment="1">
      <alignment wrapText="1"/>
    </xf>
    <xf numFmtId="0" fontId="26" fillId="2" borderId="18" xfId="0" applyFont="1" applyFill="1" applyBorder="1" applyAlignment="1">
      <alignment vertical="center" wrapText="1"/>
    </xf>
    <xf numFmtId="0" fontId="34" fillId="2" borderId="9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/>
    </xf>
    <xf numFmtId="0" fontId="26" fillId="2" borderId="56" xfId="0" applyFont="1" applyFill="1" applyBorder="1" applyAlignment="1">
      <alignment horizontal="center" vertical="center"/>
    </xf>
    <xf numFmtId="0" fontId="26" fillId="2" borderId="70" xfId="0" applyFont="1" applyFill="1" applyBorder="1" applyAlignment="1">
      <alignment vertical="center" wrapText="1"/>
    </xf>
    <xf numFmtId="0" fontId="26" fillId="2" borderId="54" xfId="0" applyFont="1" applyFill="1" applyBorder="1" applyAlignment="1">
      <alignment vertical="center" wrapText="1"/>
    </xf>
    <xf numFmtId="0" fontId="26" fillId="2" borderId="55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center"/>
    </xf>
    <xf numFmtId="0" fontId="26" fillId="2" borderId="58" xfId="0" applyFont="1" applyFill="1" applyBorder="1" applyAlignment="1">
      <alignment vertical="center"/>
    </xf>
    <xf numFmtId="0" fontId="26" fillId="2" borderId="50" xfId="0" applyFont="1" applyFill="1" applyBorder="1" applyAlignment="1">
      <alignment vertical="center"/>
    </xf>
    <xf numFmtId="0" fontId="26" fillId="2" borderId="27" xfId="0" applyFont="1" applyFill="1" applyBorder="1" applyAlignment="1">
      <alignment horizontal="left" vertical="center"/>
    </xf>
    <xf numFmtId="0" fontId="26" fillId="2" borderId="27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wrapText="1"/>
    </xf>
    <xf numFmtId="0" fontId="6" fillId="2" borderId="55" xfId="0" applyFont="1" applyFill="1" applyBorder="1" applyAlignment="1">
      <alignment vertical="center"/>
    </xf>
    <xf numFmtId="0" fontId="6" fillId="2" borderId="49" xfId="0" applyFont="1" applyFill="1" applyBorder="1" applyAlignment="1">
      <alignment vertical="center"/>
    </xf>
    <xf numFmtId="0" fontId="6" fillId="2" borderId="50" xfId="0" applyFont="1" applyFill="1" applyBorder="1" applyAlignment="1">
      <alignment vertical="center"/>
    </xf>
    <xf numFmtId="0" fontId="26" fillId="2" borderId="28" xfId="0" applyFont="1" applyFill="1" applyBorder="1" applyAlignment="1">
      <alignment horizontal="left" vertical="center" wrapText="1"/>
    </xf>
    <xf numFmtId="0" fontId="26" fillId="2" borderId="0" xfId="0" applyFont="1" applyFill="1" applyBorder="1" applyAlignment="1">
      <alignment horizontal="left" vertical="center" wrapText="1"/>
    </xf>
    <xf numFmtId="0" fontId="6" fillId="2" borderId="0" xfId="0" applyFont="1" applyFill="1"/>
    <xf numFmtId="0" fontId="6" fillId="2" borderId="58" xfId="0" applyFont="1" applyFill="1" applyBorder="1" applyAlignment="1">
      <alignment vertical="center"/>
    </xf>
    <xf numFmtId="0" fontId="6" fillId="2" borderId="32" xfId="0" applyFont="1" applyFill="1" applyBorder="1" applyAlignment="1">
      <alignment horizontal="center" vertical="center"/>
    </xf>
    <xf numFmtId="0" fontId="29" fillId="2" borderId="49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/>
    </xf>
    <xf numFmtId="0" fontId="26" fillId="2" borderId="55" xfId="0" applyFont="1" applyFill="1" applyBorder="1" applyAlignment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165" fontId="26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vertical="center" wrapText="1"/>
    </xf>
    <xf numFmtId="0" fontId="26" fillId="2" borderId="24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 wrapText="1"/>
    </xf>
    <xf numFmtId="165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wrapText="1"/>
    </xf>
    <xf numFmtId="0" fontId="26" fillId="2" borderId="0" xfId="0" applyFont="1" applyFill="1" applyAlignment="1">
      <alignment horizontal="left" vertical="center" wrapText="1"/>
    </xf>
    <xf numFmtId="0" fontId="26" fillId="2" borderId="55" xfId="0" applyFont="1" applyFill="1" applyBorder="1" applyAlignment="1">
      <alignment horizontal="center" wrapText="1"/>
    </xf>
    <xf numFmtId="0" fontId="36" fillId="2" borderId="46" xfId="0" applyFont="1" applyFill="1" applyBorder="1" applyAlignment="1">
      <alignment horizontal="center" vertical="center" wrapText="1"/>
    </xf>
    <xf numFmtId="0" fontId="36" fillId="2" borderId="5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left" wrapText="1"/>
    </xf>
    <xf numFmtId="0" fontId="26" fillId="2" borderId="27" xfId="0" applyFont="1" applyFill="1" applyBorder="1" applyAlignment="1">
      <alignment horizontal="left" wrapText="1"/>
    </xf>
    <xf numFmtId="0" fontId="26" fillId="2" borderId="32" xfId="0" applyFont="1" applyFill="1" applyBorder="1" applyAlignment="1">
      <alignment horizontal="left" wrapText="1"/>
    </xf>
    <xf numFmtId="0" fontId="28" fillId="2" borderId="25" xfId="0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wrapText="1"/>
    </xf>
    <xf numFmtId="0" fontId="26" fillId="2" borderId="0" xfId="0" applyFont="1" applyFill="1" applyBorder="1" applyAlignment="1">
      <alignment horizontal="center" wrapText="1"/>
    </xf>
    <xf numFmtId="0" fontId="26" fillId="2" borderId="48" xfId="0" applyFont="1" applyFill="1" applyBorder="1" applyAlignment="1">
      <alignment horizontal="left" wrapText="1"/>
    </xf>
    <xf numFmtId="0" fontId="26" fillId="2" borderId="48" xfId="0" applyFont="1" applyFill="1" applyBorder="1" applyAlignment="1">
      <alignment horizontal="center" wrapText="1"/>
    </xf>
    <xf numFmtId="0" fontId="26" fillId="2" borderId="47" xfId="0" applyFont="1" applyFill="1" applyBorder="1" applyAlignment="1">
      <alignment horizontal="left" wrapText="1"/>
    </xf>
    <xf numFmtId="0" fontId="26" fillId="2" borderId="53" xfId="0" applyFont="1" applyFill="1" applyBorder="1" applyAlignment="1">
      <alignment horizontal="left" wrapText="1"/>
    </xf>
    <xf numFmtId="0" fontId="26" fillId="2" borderId="52" xfId="0" applyFont="1" applyFill="1" applyBorder="1" applyAlignment="1">
      <alignment horizontal="center" vertical="top" wrapText="1"/>
    </xf>
    <xf numFmtId="0" fontId="26" fillId="2" borderId="51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wrapText="1"/>
    </xf>
    <xf numFmtId="0" fontId="26" fillId="2" borderId="29" xfId="0" applyFont="1" applyFill="1" applyBorder="1" applyAlignment="1">
      <alignment horizontal="center"/>
    </xf>
    <xf numFmtId="0" fontId="28" fillId="2" borderId="10" xfId="0" applyFont="1" applyFill="1" applyBorder="1" applyAlignment="1">
      <alignment horizontal="center" vertical="center"/>
    </xf>
    <xf numFmtId="0" fontId="26" fillId="2" borderId="58" xfId="0" applyFont="1" applyFill="1" applyBorder="1" applyAlignment="1">
      <alignment wrapText="1"/>
    </xf>
    <xf numFmtId="0" fontId="6" fillId="2" borderId="25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26" fillId="2" borderId="31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 vertical="top" wrapText="1"/>
    </xf>
    <xf numFmtId="0" fontId="6" fillId="2" borderId="46" xfId="0" applyFont="1" applyFill="1" applyBorder="1" applyAlignment="1">
      <alignment wrapText="1"/>
    </xf>
    <xf numFmtId="0" fontId="6" fillId="2" borderId="47" xfId="0" applyFont="1" applyFill="1" applyBorder="1" applyAlignment="1">
      <alignment wrapText="1"/>
    </xf>
    <xf numFmtId="0" fontId="26" fillId="2" borderId="54" xfId="0" applyFont="1" applyFill="1" applyBorder="1" applyAlignment="1">
      <alignment horizontal="center" vertical="center"/>
    </xf>
    <xf numFmtId="0" fontId="31" fillId="2" borderId="2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top"/>
    </xf>
    <xf numFmtId="0" fontId="26" fillId="2" borderId="48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6" fillId="2" borderId="47" xfId="0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wrapText="1"/>
    </xf>
    <xf numFmtId="0" fontId="26" fillId="2" borderId="47" xfId="0" applyFont="1" applyFill="1" applyBorder="1" applyAlignment="1">
      <alignment wrapText="1"/>
    </xf>
    <xf numFmtId="0" fontId="26" fillId="2" borderId="55" xfId="0" applyFont="1" applyFill="1" applyBorder="1" applyAlignment="1">
      <alignment vertical="center" wrapText="1"/>
    </xf>
    <xf numFmtId="0" fontId="6" fillId="2" borderId="3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26" fillId="2" borderId="28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29" fillId="2" borderId="39" xfId="0" applyFont="1" applyFill="1" applyBorder="1" applyAlignment="1">
      <alignment horizontal="center" vertical="top"/>
    </xf>
    <xf numFmtId="0" fontId="26" fillId="2" borderId="58" xfId="0" applyFont="1" applyFill="1" applyBorder="1" applyAlignment="1">
      <alignment vertical="center" wrapText="1"/>
    </xf>
    <xf numFmtId="0" fontId="26" fillId="2" borderId="25" xfId="0" applyFont="1" applyFill="1" applyBorder="1" applyAlignment="1">
      <alignment horizontal="center" vertical="top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vertical="top"/>
    </xf>
    <xf numFmtId="0" fontId="26" fillId="2" borderId="31" xfId="0" applyFont="1" applyFill="1" applyBorder="1" applyAlignment="1">
      <alignment horizontal="center"/>
    </xf>
    <xf numFmtId="0" fontId="26" fillId="2" borderId="75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vertical="center"/>
    </xf>
    <xf numFmtId="0" fontId="6" fillId="2" borderId="49" xfId="0" applyFont="1" applyFill="1" applyBorder="1" applyAlignment="1"/>
    <xf numFmtId="0" fontId="6" fillId="2" borderId="50" xfId="0" applyFont="1" applyFill="1" applyBorder="1" applyAlignment="1"/>
    <xf numFmtId="0" fontId="26" fillId="2" borderId="58" xfId="0" applyFont="1" applyFill="1" applyBorder="1" applyAlignment="1">
      <alignment horizontal="center"/>
    </xf>
    <xf numFmtId="0" fontId="26" fillId="2" borderId="53" xfId="0" applyFont="1" applyFill="1" applyBorder="1" applyAlignment="1">
      <alignment vertical="center"/>
    </xf>
    <xf numFmtId="0" fontId="26" fillId="2" borderId="3" xfId="0" applyFont="1" applyFill="1" applyBorder="1"/>
    <xf numFmtId="0" fontId="26" fillId="2" borderId="48" xfId="0" applyFont="1" applyFill="1" applyBorder="1"/>
    <xf numFmtId="0" fontId="26" fillId="2" borderId="54" xfId="0" applyFont="1" applyFill="1" applyBorder="1" applyAlignment="1">
      <alignment vertical="center"/>
    </xf>
    <xf numFmtId="0" fontId="38" fillId="2" borderId="30" xfId="0" applyFont="1" applyFill="1" applyBorder="1" applyAlignment="1">
      <alignment horizontal="center"/>
    </xf>
    <xf numFmtId="0" fontId="22" fillId="2" borderId="25" xfId="0" applyFont="1" applyFill="1" applyBorder="1"/>
    <xf numFmtId="0" fontId="22" fillId="2" borderId="4" xfId="0" applyFont="1" applyFill="1" applyBorder="1"/>
    <xf numFmtId="0" fontId="26" fillId="2" borderId="45" xfId="0" applyFont="1" applyFill="1" applyBorder="1" applyAlignment="1">
      <alignment vertical="center"/>
    </xf>
    <xf numFmtId="49" fontId="26" fillId="2" borderId="70" xfId="0" applyNumberFormat="1" applyFont="1" applyFill="1" applyBorder="1" applyAlignment="1">
      <alignment wrapText="1"/>
    </xf>
    <xf numFmtId="49" fontId="26" fillId="2" borderId="70" xfId="0" applyNumberFormat="1" applyFont="1" applyFill="1" applyBorder="1" applyAlignment="1">
      <alignment vertical="center" wrapText="1"/>
    </xf>
    <xf numFmtId="0" fontId="26" fillId="2" borderId="47" xfId="0" applyFont="1" applyFill="1" applyBorder="1" applyAlignment="1">
      <alignment vertical="center" wrapText="1"/>
    </xf>
    <xf numFmtId="0" fontId="22" fillId="2" borderId="0" xfId="0" applyFont="1" applyFill="1" applyBorder="1"/>
    <xf numFmtId="49" fontId="26" fillId="2" borderId="3" xfId="0" applyNumberFormat="1" applyFont="1" applyFill="1" applyBorder="1" applyAlignment="1">
      <alignment vertical="center" wrapText="1"/>
    </xf>
    <xf numFmtId="0" fontId="26" fillId="2" borderId="77" xfId="0" applyFont="1" applyFill="1" applyBorder="1" applyAlignment="1">
      <alignment horizontal="center" vertical="center" wrapText="1"/>
    </xf>
    <xf numFmtId="49" fontId="6" fillId="2" borderId="30" xfId="0" applyNumberFormat="1" applyFont="1" applyFill="1" applyBorder="1" applyAlignment="1">
      <alignment horizontal="center"/>
    </xf>
    <xf numFmtId="49" fontId="6" fillId="2" borderId="50" xfId="0" applyNumberFormat="1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vertical="center"/>
    </xf>
    <xf numFmtId="0" fontId="26" fillId="2" borderId="25" xfId="0" applyFont="1" applyFill="1" applyBorder="1" applyAlignment="1">
      <alignment horizontal="center" wrapText="1"/>
    </xf>
    <xf numFmtId="0" fontId="30" fillId="2" borderId="55" xfId="0" applyFont="1" applyFill="1" applyBorder="1" applyAlignment="1">
      <alignment wrapText="1"/>
    </xf>
    <xf numFmtId="0" fontId="26" fillId="2" borderId="1" xfId="0" applyFont="1" applyFill="1" applyBorder="1" applyAlignment="1">
      <alignment wrapText="1"/>
    </xf>
    <xf numFmtId="0" fontId="26" fillId="2" borderId="24" xfId="0" applyFont="1" applyFill="1" applyBorder="1" applyAlignment="1">
      <alignment wrapText="1"/>
    </xf>
    <xf numFmtId="0" fontId="26" fillId="2" borderId="76" xfId="0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vertical="center"/>
    </xf>
    <xf numFmtId="0" fontId="26" fillId="2" borderId="11" xfId="0" applyFont="1" applyFill="1" applyBorder="1" applyAlignment="1">
      <alignment vertical="center"/>
    </xf>
    <xf numFmtId="0" fontId="26" fillId="2" borderId="4" xfId="0" applyFont="1" applyFill="1" applyBorder="1"/>
    <xf numFmtId="0" fontId="26" fillId="2" borderId="3" xfId="0" applyFont="1" applyFill="1" applyBorder="1" applyAlignment="1">
      <alignment vertical="center" wrapText="1"/>
    </xf>
    <xf numFmtId="0" fontId="26" fillId="2" borderId="70" xfId="0" applyFont="1" applyFill="1" applyBorder="1" applyAlignment="1">
      <alignment vertical="center"/>
    </xf>
    <xf numFmtId="0" fontId="26" fillId="2" borderId="70" xfId="0" applyFont="1" applyFill="1" applyBorder="1" applyAlignment="1">
      <alignment horizontal="center"/>
    </xf>
    <xf numFmtId="0" fontId="26" fillId="2" borderId="70" xfId="0" applyFont="1" applyFill="1" applyBorder="1" applyAlignment="1">
      <alignment horizontal="center" vertical="center"/>
    </xf>
    <xf numFmtId="0" fontId="26" fillId="2" borderId="4" xfId="0" applyFont="1" applyFill="1" applyBorder="1" applyAlignment="1"/>
    <xf numFmtId="0" fontId="26" fillId="2" borderId="50" xfId="0" applyFont="1" applyFill="1" applyBorder="1" applyAlignment="1">
      <alignment vertical="center" wrapText="1"/>
    </xf>
    <xf numFmtId="0" fontId="26" fillId="2" borderId="71" xfId="0" applyFont="1" applyFill="1" applyBorder="1" applyAlignment="1">
      <alignment horizontal="center" vertical="center"/>
    </xf>
    <xf numFmtId="0" fontId="38" fillId="2" borderId="37" xfId="0" applyFont="1" applyFill="1" applyBorder="1" applyAlignment="1">
      <alignment horizontal="center"/>
    </xf>
    <xf numFmtId="0" fontId="26" fillId="2" borderId="62" xfId="0" applyFont="1" applyFill="1" applyBorder="1" applyAlignment="1"/>
    <xf numFmtId="49" fontId="6" fillId="2" borderId="35" xfId="0" applyNumberFormat="1" applyFont="1" applyFill="1" applyBorder="1" applyAlignment="1">
      <alignment horizontal="center" vertical="center"/>
    </xf>
    <xf numFmtId="0" fontId="26" fillId="2" borderId="62" xfId="0" applyFont="1" applyFill="1" applyBorder="1" applyAlignment="1">
      <alignment wrapText="1"/>
    </xf>
    <xf numFmtId="0" fontId="26" fillId="2" borderId="35" xfId="0" applyFont="1" applyFill="1" applyBorder="1" applyAlignment="1">
      <alignment horizontal="center" vertical="center"/>
    </xf>
    <xf numFmtId="0" fontId="26" fillId="2" borderId="36" xfId="0" applyFont="1" applyFill="1" applyBorder="1" applyAlignment="1">
      <alignment vertical="center"/>
    </xf>
    <xf numFmtId="0" fontId="6" fillId="2" borderId="71" xfId="0" applyFont="1" applyFill="1" applyBorder="1" applyAlignment="1">
      <alignment vertical="center"/>
    </xf>
    <xf numFmtId="0" fontId="31" fillId="2" borderId="36" xfId="0" applyFont="1" applyFill="1" applyBorder="1" applyAlignment="1">
      <alignment vertical="center"/>
    </xf>
    <xf numFmtId="0" fontId="26" fillId="2" borderId="60" xfId="0" applyFont="1" applyFill="1" applyBorder="1" applyAlignment="1">
      <alignment vertical="center"/>
    </xf>
    <xf numFmtId="0" fontId="26" fillId="2" borderId="62" xfId="0" applyFont="1" applyFill="1" applyBorder="1" applyAlignment="1">
      <alignment horizontal="center"/>
    </xf>
    <xf numFmtId="0" fontId="26" fillId="2" borderId="41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/>
    </xf>
    <xf numFmtId="0" fontId="26" fillId="2" borderId="50" xfId="0" applyFont="1" applyFill="1" applyBorder="1" applyAlignment="1">
      <alignment wrapText="1"/>
    </xf>
    <xf numFmtId="0" fontId="26" fillId="2" borderId="39" xfId="0" applyFont="1" applyFill="1" applyBorder="1" applyAlignment="1">
      <alignment wrapText="1"/>
    </xf>
    <xf numFmtId="0" fontId="26" fillId="2" borderId="28" xfId="0" applyFont="1" applyFill="1" applyBorder="1" applyAlignment="1">
      <alignment vertical="center"/>
    </xf>
    <xf numFmtId="0" fontId="26" fillId="2" borderId="4" xfId="0" applyFont="1" applyFill="1" applyBorder="1" applyAlignment="1">
      <alignment vertical="center" wrapText="1"/>
    </xf>
    <xf numFmtId="0" fontId="26" fillId="2" borderId="46" xfId="0" applyFont="1" applyFill="1" applyBorder="1" applyAlignment="1">
      <alignment vertical="center"/>
    </xf>
    <xf numFmtId="0" fontId="26" fillId="2" borderId="47" xfId="0" applyFont="1" applyFill="1" applyBorder="1" applyAlignment="1">
      <alignment vertical="center"/>
    </xf>
    <xf numFmtId="0" fontId="26" fillId="2" borderId="11" xfId="0" applyFont="1" applyFill="1" applyBorder="1" applyAlignment="1">
      <alignment horizontal="center" vertical="top"/>
    </xf>
    <xf numFmtId="0" fontId="26" fillId="2" borderId="52" xfId="0" applyFont="1" applyFill="1" applyBorder="1" applyAlignment="1">
      <alignment horizontal="left" vertical="center" wrapText="1"/>
    </xf>
    <xf numFmtId="0" fontId="26" fillId="2" borderId="51" xfId="0" applyFont="1" applyFill="1" applyBorder="1" applyAlignment="1">
      <alignment horizontal="left" vertical="center"/>
    </xf>
    <xf numFmtId="0" fontId="26" fillId="2" borderId="25" xfId="0" applyFont="1" applyFill="1" applyBorder="1"/>
    <xf numFmtId="0" fontId="6" fillId="2" borderId="26" xfId="0" applyFont="1" applyFill="1" applyBorder="1" applyAlignment="1">
      <alignment vertical="top"/>
    </xf>
    <xf numFmtId="0" fontId="26" fillId="2" borderId="23" xfId="0" applyFont="1" applyFill="1" applyBorder="1" applyAlignment="1">
      <alignment horizontal="left" vertical="center" wrapText="1"/>
    </xf>
    <xf numFmtId="0" fontId="26" fillId="2" borderId="24" xfId="0" applyFont="1" applyFill="1" applyBorder="1" applyAlignment="1">
      <alignment horizontal="left" vertical="center"/>
    </xf>
    <xf numFmtId="0" fontId="26" fillId="2" borderId="56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center" vertical="center" wrapText="1"/>
    </xf>
    <xf numFmtId="0" fontId="26" fillId="2" borderId="54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32" fillId="2" borderId="26" xfId="0" applyFont="1" applyFill="1" applyBorder="1" applyAlignment="1">
      <alignment horizontal="center" vertical="center"/>
    </xf>
    <xf numFmtId="0" fontId="26" fillId="2" borderId="49" xfId="0" applyFont="1" applyFill="1" applyBorder="1" applyAlignment="1">
      <alignment vertical="center"/>
    </xf>
    <xf numFmtId="0" fontId="26" fillId="2" borderId="50" xfId="0" applyFont="1" applyFill="1" applyBorder="1"/>
    <xf numFmtId="0" fontId="26" fillId="2" borderId="39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32" fillId="2" borderId="27" xfId="0" applyFont="1" applyFill="1" applyBorder="1" applyAlignment="1">
      <alignment horizontal="center" vertical="center"/>
    </xf>
    <xf numFmtId="0" fontId="6" fillId="2" borderId="71" xfId="0" applyFont="1" applyFill="1" applyBorder="1"/>
    <xf numFmtId="0" fontId="6" fillId="2" borderId="64" xfId="0" applyFont="1" applyFill="1" applyBorder="1" applyAlignment="1">
      <alignment horizontal="center"/>
    </xf>
    <xf numFmtId="0" fontId="6" fillId="2" borderId="65" xfId="0" applyFont="1" applyFill="1" applyBorder="1" applyAlignment="1">
      <alignment horizontal="center"/>
    </xf>
    <xf numFmtId="0" fontId="6" fillId="2" borderId="72" xfId="0" applyFont="1" applyFill="1" applyBorder="1" applyAlignment="1">
      <alignment wrapText="1"/>
    </xf>
    <xf numFmtId="0" fontId="6" fillId="2" borderId="64" xfId="0" applyFont="1" applyFill="1" applyBorder="1" applyAlignment="1">
      <alignment vertical="center"/>
    </xf>
    <xf numFmtId="0" fontId="6" fillId="2" borderId="73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vertical="center"/>
    </xf>
    <xf numFmtId="0" fontId="24" fillId="2" borderId="6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wrapText="1"/>
    </xf>
    <xf numFmtId="0" fontId="26" fillId="2" borderId="6" xfId="0" applyFont="1" applyFill="1" applyBorder="1" applyAlignment="1">
      <alignment vertical="center"/>
    </xf>
    <xf numFmtId="0" fontId="26" fillId="2" borderId="67" xfId="0" applyFont="1" applyFill="1" applyBorder="1" applyAlignment="1">
      <alignment horizontal="center"/>
    </xf>
    <xf numFmtId="0" fontId="26" fillId="2" borderId="40" xfId="0" applyFont="1" applyFill="1" applyBorder="1" applyAlignment="1">
      <alignment horizontal="center" wrapText="1"/>
    </xf>
    <xf numFmtId="0" fontId="31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vertical="top" wrapText="1"/>
    </xf>
    <xf numFmtId="0" fontId="38" fillId="2" borderId="56" xfId="0" applyFont="1" applyFill="1" applyBorder="1" applyAlignment="1">
      <alignment vertical="top" wrapText="1"/>
    </xf>
    <xf numFmtId="0" fontId="38" fillId="2" borderId="54" xfId="0" applyFont="1" applyFill="1" applyBorder="1" applyAlignment="1">
      <alignment vertical="top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wrapText="1"/>
    </xf>
    <xf numFmtId="0" fontId="38" fillId="2" borderId="25" xfId="0" applyFont="1" applyFill="1" applyBorder="1" applyAlignment="1">
      <alignment vertical="top" wrapText="1"/>
    </xf>
    <xf numFmtId="0" fontId="38" fillId="2" borderId="4" xfId="0" applyFont="1" applyFill="1" applyBorder="1" applyAlignment="1">
      <alignment vertical="top" wrapText="1"/>
    </xf>
    <xf numFmtId="0" fontId="5" fillId="2" borderId="29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29" fillId="2" borderId="39" xfId="0" applyFont="1" applyFill="1" applyBorder="1" applyAlignment="1">
      <alignment horizontal="center" vertical="center" wrapText="1"/>
    </xf>
    <xf numFmtId="49" fontId="26" fillId="2" borderId="54" xfId="0" applyNumberFormat="1" applyFont="1" applyFill="1" applyBorder="1" applyAlignment="1">
      <alignment wrapText="1"/>
    </xf>
    <xf numFmtId="0" fontId="34" fillId="2" borderId="29" xfId="0" applyFont="1" applyFill="1" applyBorder="1" applyAlignment="1">
      <alignment horizontal="center"/>
    </xf>
    <xf numFmtId="0" fontId="34" fillId="2" borderId="11" xfId="0" applyFont="1" applyFill="1" applyBorder="1" applyAlignment="1">
      <alignment horizontal="center" vertical="center"/>
    </xf>
    <xf numFmtId="0" fontId="34" fillId="2" borderId="0" xfId="0" applyFont="1" applyFill="1" applyBorder="1"/>
    <xf numFmtId="0" fontId="34" fillId="2" borderId="0" xfId="0" applyFont="1" applyFill="1"/>
    <xf numFmtId="0" fontId="6" fillId="2" borderId="50" xfId="0" applyFont="1" applyFill="1" applyBorder="1" applyAlignment="1">
      <alignment wrapText="1"/>
    </xf>
    <xf numFmtId="0" fontId="6" fillId="2" borderId="32" xfId="0" applyFont="1" applyFill="1" applyBorder="1" applyAlignment="1">
      <alignment vertical="center"/>
    </xf>
    <xf numFmtId="0" fontId="38" fillId="2" borderId="46" xfId="0" applyFont="1" applyFill="1" applyBorder="1" applyAlignment="1">
      <alignment vertical="top" wrapText="1"/>
    </xf>
    <xf numFmtId="0" fontId="38" fillId="2" borderId="47" xfId="0" applyFont="1" applyFill="1" applyBorder="1" applyAlignment="1">
      <alignment vertical="top" wrapText="1"/>
    </xf>
    <xf numFmtId="0" fontId="34" fillId="2" borderId="53" xfId="0" applyFont="1" applyFill="1" applyBorder="1" applyAlignment="1">
      <alignment horizontal="center"/>
    </xf>
    <xf numFmtId="0" fontId="34" fillId="2" borderId="51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0" fontId="6" fillId="2" borderId="49" xfId="0" applyFont="1" applyFill="1" applyBorder="1" applyAlignment="1">
      <alignment horizontal="center" vertical="top" wrapText="1"/>
    </xf>
    <xf numFmtId="0" fontId="26" fillId="2" borderId="28" xfId="0" applyFont="1" applyFill="1" applyBorder="1" applyAlignment="1">
      <alignment horizontal="center" vertical="top"/>
    </xf>
    <xf numFmtId="0" fontId="26" fillId="2" borderId="70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vertical="top"/>
    </xf>
    <xf numFmtId="0" fontId="26" fillId="2" borderId="24" xfId="0" applyFont="1" applyFill="1" applyBorder="1" applyAlignment="1">
      <alignment vertical="top"/>
    </xf>
    <xf numFmtId="0" fontId="26" fillId="2" borderId="27" xfId="0" applyFont="1" applyFill="1" applyBorder="1" applyAlignment="1">
      <alignment vertical="top"/>
    </xf>
    <xf numFmtId="0" fontId="26" fillId="2" borderId="28" xfId="0" applyFont="1" applyFill="1" applyBorder="1" applyAlignment="1">
      <alignment vertical="top"/>
    </xf>
    <xf numFmtId="0" fontId="26" fillId="2" borderId="46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vertical="top"/>
    </xf>
    <xf numFmtId="0" fontId="26" fillId="2" borderId="51" xfId="0" applyFont="1" applyFill="1" applyBorder="1" applyAlignment="1">
      <alignment vertical="top"/>
    </xf>
    <xf numFmtId="0" fontId="6" fillId="2" borderId="70" xfId="0" applyFont="1" applyFill="1" applyBorder="1" applyAlignment="1">
      <alignment vertical="center" wrapText="1"/>
    </xf>
    <xf numFmtId="0" fontId="6" fillId="2" borderId="54" xfId="0" applyFont="1" applyFill="1" applyBorder="1" applyAlignment="1">
      <alignment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center" vertical="top" wrapText="1"/>
    </xf>
    <xf numFmtId="0" fontId="26" fillId="2" borderId="49" xfId="0" applyFont="1" applyFill="1" applyBorder="1" applyAlignment="1">
      <alignment vertical="top"/>
    </xf>
    <xf numFmtId="0" fontId="26" fillId="2" borderId="50" xfId="0" applyFont="1" applyFill="1" applyBorder="1" applyAlignment="1">
      <alignment vertical="top"/>
    </xf>
    <xf numFmtId="0" fontId="26" fillId="2" borderId="50" xfId="0" applyFont="1" applyFill="1" applyBorder="1" applyAlignment="1">
      <alignment horizontal="center"/>
    </xf>
    <xf numFmtId="0" fontId="26" fillId="2" borderId="39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vertical="top"/>
    </xf>
    <xf numFmtId="0" fontId="6" fillId="2" borderId="50" xfId="0" applyFont="1" applyFill="1" applyBorder="1" applyAlignment="1">
      <alignment vertical="top"/>
    </xf>
    <xf numFmtId="0" fontId="26" fillId="2" borderId="25" xfId="0" applyFont="1" applyFill="1" applyBorder="1" applyAlignment="1">
      <alignment vertical="top"/>
    </xf>
    <xf numFmtId="0" fontId="26" fillId="2" borderId="4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0" fontId="6" fillId="2" borderId="47" xfId="0" applyFont="1" applyFill="1" applyBorder="1" applyAlignment="1">
      <alignment vertical="top"/>
    </xf>
    <xf numFmtId="0" fontId="6" fillId="2" borderId="25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26" fillId="2" borderId="25" xfId="0" applyFont="1" applyFill="1" applyBorder="1" applyAlignment="1">
      <alignment horizontal="left" vertical="top"/>
    </xf>
    <xf numFmtId="0" fontId="26" fillId="2" borderId="4" xfId="0" applyFont="1" applyFill="1" applyBorder="1" applyAlignment="1">
      <alignment horizontal="left" vertical="top"/>
    </xf>
    <xf numFmtId="49" fontId="6" fillId="2" borderId="26" xfId="0" applyNumberFormat="1" applyFont="1" applyFill="1" applyBorder="1" applyAlignment="1">
      <alignment horizontal="center" vertical="top" wrapText="1"/>
    </xf>
    <xf numFmtId="0" fontId="26" fillId="2" borderId="31" xfId="0" applyFont="1" applyFill="1" applyBorder="1" applyAlignment="1">
      <alignment horizontal="center" vertical="top"/>
    </xf>
    <xf numFmtId="0" fontId="6" fillId="2" borderId="25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26" fillId="2" borderId="46" xfId="0" applyFont="1" applyFill="1" applyBorder="1" applyAlignment="1">
      <alignment horizontal="left" vertical="top"/>
    </xf>
    <xf numFmtId="0" fontId="26" fillId="2" borderId="47" xfId="0" applyFont="1" applyFill="1" applyBorder="1" applyAlignment="1">
      <alignment horizontal="left" vertical="top"/>
    </xf>
    <xf numFmtId="0" fontId="26" fillId="2" borderId="51" xfId="0" applyFont="1" applyFill="1" applyBorder="1" applyAlignment="1">
      <alignment horizontal="center"/>
    </xf>
    <xf numFmtId="0" fontId="26" fillId="2" borderId="23" xfId="0" applyFont="1" applyFill="1" applyBorder="1" applyAlignment="1">
      <alignment horizontal="center" vertical="top" wrapText="1"/>
    </xf>
    <xf numFmtId="49" fontId="6" fillId="2" borderId="50" xfId="0" applyNumberFormat="1" applyFont="1" applyFill="1" applyBorder="1" applyAlignment="1">
      <alignment horizontal="center" vertical="top"/>
    </xf>
    <xf numFmtId="0" fontId="26" fillId="2" borderId="24" xfId="0" applyFont="1" applyFill="1" applyBorder="1" applyAlignment="1">
      <alignment horizontal="center" vertical="top" wrapText="1"/>
    </xf>
    <xf numFmtId="0" fontId="26" fillId="2" borderId="28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vertical="top" wrapText="1"/>
    </xf>
    <xf numFmtId="0" fontId="26" fillId="2" borderId="4" xfId="0" applyFont="1" applyFill="1" applyBorder="1" applyAlignment="1">
      <alignment vertical="top" wrapText="1"/>
    </xf>
    <xf numFmtId="0" fontId="26" fillId="2" borderId="46" xfId="0" applyFont="1" applyFill="1" applyBorder="1" applyAlignment="1">
      <alignment vertical="top" wrapText="1"/>
    </xf>
    <xf numFmtId="0" fontId="26" fillId="2" borderId="47" xfId="0" applyFont="1" applyFill="1" applyBorder="1" applyAlignment="1">
      <alignment vertical="top" wrapText="1"/>
    </xf>
    <xf numFmtId="0" fontId="6" fillId="2" borderId="48" xfId="0" applyFont="1" applyFill="1" applyBorder="1" applyAlignment="1">
      <alignment horizontal="center" vertical="top"/>
    </xf>
    <xf numFmtId="49" fontId="6" fillId="2" borderId="48" xfId="0" applyNumberFormat="1" applyFont="1" applyFill="1" applyBorder="1" applyAlignment="1">
      <alignment horizontal="center" vertical="top"/>
    </xf>
    <xf numFmtId="0" fontId="26" fillId="2" borderId="51" xfId="0" applyFont="1" applyFill="1" applyBorder="1" applyAlignment="1">
      <alignment horizontal="center" vertical="top" wrapText="1"/>
    </xf>
    <xf numFmtId="0" fontId="26" fillId="2" borderId="5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/>
    </xf>
    <xf numFmtId="0" fontId="26" fillId="2" borderId="24" xfId="0" applyFont="1" applyFill="1" applyBorder="1" applyAlignment="1">
      <alignment horizontal="center" vertical="top"/>
    </xf>
    <xf numFmtId="0" fontId="26" fillId="2" borderId="56" xfId="0" applyFont="1" applyFill="1" applyBorder="1" applyAlignment="1">
      <alignment vertical="top" wrapText="1"/>
    </xf>
    <xf numFmtId="0" fontId="26" fillId="2" borderId="54" xfId="0" applyFont="1" applyFill="1" applyBorder="1" applyAlignment="1">
      <alignment vertical="top" wrapText="1"/>
    </xf>
    <xf numFmtId="0" fontId="29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vertical="top" wrapText="1"/>
    </xf>
    <xf numFmtId="0" fontId="26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31" fillId="2" borderId="39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26" fillId="2" borderId="46" xfId="0" applyFont="1" applyFill="1" applyBorder="1" applyAlignment="1">
      <alignment horizontal="center"/>
    </xf>
    <xf numFmtId="0" fontId="26" fillId="2" borderId="54" xfId="0" applyFont="1" applyFill="1" applyBorder="1" applyAlignment="1">
      <alignment horizontal="center"/>
    </xf>
    <xf numFmtId="0" fontId="6" fillId="2" borderId="27" xfId="0" applyFont="1" applyFill="1" applyBorder="1" applyAlignment="1">
      <alignment vertical="top"/>
    </xf>
    <xf numFmtId="0" fontId="26" fillId="2" borderId="25" xfId="0" applyFont="1" applyFill="1" applyBorder="1" applyAlignment="1">
      <alignment horizontal="center"/>
    </xf>
    <xf numFmtId="0" fontId="26" fillId="2" borderId="59" xfId="0" applyFont="1" applyFill="1" applyBorder="1" applyAlignment="1">
      <alignment horizontal="center" wrapText="1"/>
    </xf>
    <xf numFmtId="0" fontId="26" fillId="2" borderId="61" xfId="0" applyFont="1" applyFill="1" applyBorder="1" applyAlignment="1">
      <alignment horizontal="center"/>
    </xf>
    <xf numFmtId="0" fontId="26" fillId="2" borderId="34" xfId="0" applyFont="1" applyFill="1" applyBorder="1" applyAlignment="1">
      <alignment horizontal="center"/>
    </xf>
    <xf numFmtId="49" fontId="6" fillId="2" borderId="35" xfId="0" applyNumberFormat="1" applyFont="1" applyFill="1" applyBorder="1" applyAlignment="1">
      <alignment vertical="top"/>
    </xf>
    <xf numFmtId="0" fontId="26" fillId="2" borderId="64" xfId="0" applyFont="1" applyFill="1" applyBorder="1" applyAlignment="1">
      <alignment vertical="center" wrapText="1"/>
    </xf>
    <xf numFmtId="0" fontId="6" fillId="2" borderId="61" xfId="0" applyFont="1" applyFill="1" applyBorder="1" applyAlignment="1">
      <alignment horizontal="center"/>
    </xf>
    <xf numFmtId="0" fontId="6" fillId="2" borderId="62" xfId="0" applyFont="1" applyFill="1" applyBorder="1" applyAlignment="1">
      <alignment horizontal="center"/>
    </xf>
    <xf numFmtId="0" fontId="26" fillId="2" borderId="59" xfId="0" applyFont="1" applyFill="1" applyBorder="1" applyAlignment="1">
      <alignment wrapText="1"/>
    </xf>
    <xf numFmtId="0" fontId="5" fillId="2" borderId="55" xfId="0" applyFont="1" applyFill="1" applyBorder="1" applyAlignment="1">
      <alignment horizontal="center" vertical="top" wrapText="1"/>
    </xf>
    <xf numFmtId="49" fontId="27" fillId="2" borderId="22" xfId="0" applyNumberFormat="1" applyFont="1" applyFill="1" applyBorder="1" applyAlignment="1">
      <alignment horizontal="center" vertical="top" wrapText="1"/>
    </xf>
    <xf numFmtId="0" fontId="26" fillId="2" borderId="13" xfId="0" applyFont="1" applyFill="1" applyBorder="1" applyAlignment="1">
      <alignment wrapText="1"/>
    </xf>
    <xf numFmtId="0" fontId="26" fillId="2" borderId="14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0" fontId="26" fillId="2" borderId="14" xfId="0" applyFont="1" applyFill="1" applyBorder="1" applyAlignment="1">
      <alignment horizontal="center"/>
    </xf>
    <xf numFmtId="0" fontId="26" fillId="2" borderId="15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vertical="center"/>
    </xf>
    <xf numFmtId="0" fontId="6" fillId="2" borderId="13" xfId="0" applyFont="1" applyFill="1" applyBorder="1"/>
    <xf numFmtId="0" fontId="6" fillId="2" borderId="16" xfId="0" applyFont="1" applyFill="1" applyBorder="1"/>
    <xf numFmtId="49" fontId="38" fillId="2" borderId="30" xfId="0" applyNumberFormat="1" applyFont="1" applyFill="1" applyBorder="1" applyAlignment="1">
      <alignment horizontal="center" vertical="top" wrapText="1"/>
    </xf>
    <xf numFmtId="0" fontId="26" fillId="2" borderId="46" xfId="0" applyFont="1" applyFill="1" applyBorder="1" applyAlignment="1">
      <alignment wrapText="1"/>
    </xf>
    <xf numFmtId="0" fontId="26" fillId="2" borderId="3" xfId="0" applyFont="1" applyFill="1" applyBorder="1" applyAlignment="1">
      <alignment vertical="center"/>
    </xf>
    <xf numFmtId="0" fontId="26" fillId="2" borderId="3" xfId="0" applyFont="1" applyFill="1" applyBorder="1" applyAlignment="1">
      <alignment horizontal="center"/>
    </xf>
    <xf numFmtId="0" fontId="26" fillId="2" borderId="77" xfId="0" applyFont="1" applyFill="1" applyBorder="1" applyAlignment="1">
      <alignment horizontal="center" vertical="center"/>
    </xf>
    <xf numFmtId="0" fontId="26" fillId="2" borderId="77" xfId="0" applyFont="1" applyFill="1" applyBorder="1" applyAlignment="1">
      <alignment vertical="center"/>
    </xf>
    <xf numFmtId="0" fontId="38" fillId="2" borderId="30" xfId="0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top"/>
    </xf>
    <xf numFmtId="0" fontId="26" fillId="2" borderId="29" xfId="0" applyFont="1" applyFill="1" applyBorder="1" applyAlignment="1">
      <alignment horizontal="center" vertical="top"/>
    </xf>
    <xf numFmtId="0" fontId="26" fillId="2" borderId="4" xfId="0" applyFont="1" applyFill="1" applyBorder="1" applyAlignment="1">
      <alignment horizontal="center" vertical="top"/>
    </xf>
    <xf numFmtId="0" fontId="26" fillId="2" borderId="0" xfId="0" applyFont="1" applyFill="1" applyAlignment="1">
      <alignment horizontal="center" vertical="center"/>
    </xf>
    <xf numFmtId="0" fontId="29" fillId="2" borderId="50" xfId="0" applyFont="1" applyFill="1" applyBorder="1" applyAlignment="1">
      <alignment horizontal="center" vertical="top" wrapText="1"/>
    </xf>
    <xf numFmtId="0" fontId="6" fillId="2" borderId="32" xfId="0" applyFont="1" applyFill="1" applyBorder="1" applyAlignment="1">
      <alignment horizontal="center" vertical="top"/>
    </xf>
    <xf numFmtId="0" fontId="26" fillId="2" borderId="32" xfId="0" applyFont="1" applyFill="1" applyBorder="1" applyAlignment="1">
      <alignment horizontal="center" vertical="top"/>
    </xf>
    <xf numFmtId="0" fontId="29" fillId="2" borderId="50" xfId="0" applyFont="1" applyFill="1" applyBorder="1" applyAlignment="1">
      <alignment horizontal="center" vertical="top"/>
    </xf>
    <xf numFmtId="0" fontId="6" fillId="2" borderId="39" xfId="0" applyFont="1" applyFill="1" applyBorder="1" applyAlignment="1">
      <alignment horizontal="left" vertical="center" wrapText="1"/>
    </xf>
    <xf numFmtId="0" fontId="26" fillId="2" borderId="26" xfId="0" applyFont="1" applyFill="1" applyBorder="1"/>
    <xf numFmtId="0" fontId="26" fillId="2" borderId="29" xfId="0" applyFont="1" applyFill="1" applyBorder="1"/>
    <xf numFmtId="0" fontId="26" fillId="2" borderId="11" xfId="0" applyFont="1" applyFill="1" applyBorder="1"/>
    <xf numFmtId="0" fontId="26" fillId="2" borderId="26" xfId="0" applyFont="1" applyFill="1" applyBorder="1" applyAlignment="1">
      <alignment vertical="top"/>
    </xf>
    <xf numFmtId="0" fontId="26" fillId="2" borderId="0" xfId="0" applyFont="1" applyFill="1" applyBorder="1" applyAlignment="1">
      <alignment vertical="top"/>
    </xf>
    <xf numFmtId="49" fontId="26" fillId="2" borderId="23" xfId="0" applyNumberFormat="1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vertical="center"/>
    </xf>
    <xf numFmtId="49" fontId="26" fillId="2" borderId="23" xfId="0" applyNumberFormat="1" applyFont="1" applyFill="1" applyBorder="1" applyAlignment="1">
      <alignment horizontal="left" vertical="center" wrapText="1"/>
    </xf>
    <xf numFmtId="49" fontId="6" fillId="2" borderId="47" xfId="0" applyNumberFormat="1" applyFont="1" applyFill="1" applyBorder="1" applyAlignment="1">
      <alignment horizontal="center" vertical="center"/>
    </xf>
    <xf numFmtId="0" fontId="39" fillId="2" borderId="50" xfId="0" applyFont="1" applyFill="1" applyBorder="1" applyAlignment="1">
      <alignment horizontal="center" vertical="center" wrapText="1"/>
    </xf>
    <xf numFmtId="0" fontId="26" fillId="2" borderId="32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horizontal="center" vertical="center" wrapText="1"/>
    </xf>
    <xf numFmtId="0" fontId="29" fillId="2" borderId="70" xfId="0" applyFont="1" applyFill="1" applyBorder="1" applyAlignment="1">
      <alignment horizontal="center" vertical="center"/>
    </xf>
    <xf numFmtId="0" fontId="26" fillId="2" borderId="39" xfId="0" applyFont="1" applyFill="1" applyBorder="1" applyAlignment="1">
      <alignment horizontal="left" vertical="center" wrapText="1"/>
    </xf>
    <xf numFmtId="0" fontId="38" fillId="2" borderId="37" xfId="0" applyFont="1" applyFill="1" applyBorder="1" applyAlignment="1">
      <alignment horizontal="center" vertical="top" wrapText="1"/>
    </xf>
    <xf numFmtId="0" fontId="26" fillId="2" borderId="54" xfId="0" applyFont="1" applyFill="1" applyBorder="1" applyAlignment="1">
      <alignment horizontal="center" vertical="center" wrapText="1"/>
    </xf>
    <xf numFmtId="0" fontId="26" fillId="2" borderId="72" xfId="0" applyFont="1" applyFill="1" applyBorder="1" applyAlignment="1">
      <alignment horizontal="center" vertical="center"/>
    </xf>
    <xf numFmtId="0" fontId="26" fillId="2" borderId="65" xfId="0" applyFont="1" applyFill="1" applyBorder="1" applyAlignment="1">
      <alignment horizontal="center" vertical="center" wrapText="1"/>
    </xf>
    <xf numFmtId="0" fontId="31" fillId="2" borderId="21" xfId="0" applyFont="1" applyFill="1" applyBorder="1" applyAlignment="1">
      <alignment vertical="center"/>
    </xf>
    <xf numFmtId="0" fontId="5" fillId="2" borderId="40" xfId="0" applyFont="1" applyFill="1" applyBorder="1" applyAlignment="1">
      <alignment horizontal="center" vertical="top" wrapText="1"/>
    </xf>
    <xf numFmtId="0" fontId="26" fillId="2" borderId="13" xfId="0" applyFont="1" applyFill="1" applyBorder="1" applyAlignment="1">
      <alignment vertical="center"/>
    </xf>
    <xf numFmtId="0" fontId="26" fillId="2" borderId="16" xfId="0" applyFont="1" applyFill="1" applyBorder="1" applyAlignment="1">
      <alignment vertical="center"/>
    </xf>
    <xf numFmtId="0" fontId="29" fillId="2" borderId="8" xfId="0" applyFont="1" applyFill="1" applyBorder="1" applyAlignment="1">
      <alignment horizontal="center" vertical="center"/>
    </xf>
    <xf numFmtId="0" fontId="26" fillId="2" borderId="4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/>
    </xf>
    <xf numFmtId="0" fontId="5" fillId="2" borderId="45" xfId="0" applyFont="1" applyFill="1" applyBorder="1" applyAlignment="1">
      <alignment horizontal="center" vertical="top" wrapText="1"/>
    </xf>
    <xf numFmtId="0" fontId="38" fillId="2" borderId="0" xfId="0" applyFont="1" applyFill="1" applyBorder="1" applyAlignment="1">
      <alignment horizontal="center" vertical="top" wrapText="1"/>
    </xf>
    <xf numFmtId="49" fontId="6" fillId="2" borderId="29" xfId="0" applyNumberFormat="1" applyFont="1" applyFill="1" applyBorder="1" applyAlignment="1">
      <alignment horizontal="center" vertical="center"/>
    </xf>
    <xf numFmtId="0" fontId="29" fillId="2" borderId="39" xfId="0" applyFont="1" applyFill="1" applyBorder="1" applyAlignment="1">
      <alignment horizontal="center" vertical="top" wrapText="1"/>
    </xf>
    <xf numFmtId="0" fontId="6" fillId="2" borderId="27" xfId="0" applyFont="1" applyFill="1" applyBorder="1" applyAlignment="1">
      <alignment horizontal="center" vertical="top" wrapText="1"/>
    </xf>
    <xf numFmtId="0" fontId="26" fillId="2" borderId="28" xfId="0" applyFont="1" applyFill="1" applyBorder="1" applyAlignment="1">
      <alignment horizontal="center" vertical="top" wrapText="1"/>
    </xf>
    <xf numFmtId="0" fontId="26" fillId="2" borderId="25" xfId="0" applyFont="1" applyFill="1" applyBorder="1" applyAlignment="1">
      <alignment vertical="center" wrapText="1"/>
    </xf>
    <xf numFmtId="1" fontId="26" fillId="2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24" xfId="0" applyFont="1" applyFill="1" applyBorder="1" applyAlignment="1">
      <alignment vertical="center" wrapText="1"/>
    </xf>
    <xf numFmtId="0" fontId="26" fillId="2" borderId="0" xfId="0" applyFont="1" applyFill="1" applyAlignment="1">
      <alignment wrapText="1"/>
    </xf>
    <xf numFmtId="49" fontId="26" fillId="2" borderId="23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7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wrapText="1"/>
    </xf>
    <xf numFmtId="0" fontId="26" fillId="2" borderId="26" xfId="0" applyFont="1" applyFill="1" applyBorder="1" applyAlignment="1">
      <alignment horizontal="center" wrapText="1"/>
    </xf>
    <xf numFmtId="0" fontId="26" fillId="2" borderId="26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 wrapText="1"/>
    </xf>
    <xf numFmtId="49" fontId="26" fillId="2" borderId="24" xfId="0" applyNumberFormat="1" applyFont="1" applyFill="1" applyBorder="1" applyAlignment="1">
      <alignment vertical="center" wrapText="1"/>
    </xf>
    <xf numFmtId="0" fontId="26" fillId="2" borderId="25" xfId="0" applyFont="1" applyFill="1" applyBorder="1" applyAlignment="1">
      <alignment wrapText="1"/>
    </xf>
    <xf numFmtId="49" fontId="26" fillId="2" borderId="24" xfId="0" applyNumberFormat="1" applyFont="1" applyFill="1" applyBorder="1" applyAlignment="1">
      <alignment vertical="center"/>
    </xf>
    <xf numFmtId="49" fontId="26" fillId="2" borderId="54" xfId="0" applyNumberFormat="1" applyFont="1" applyFill="1" applyBorder="1" applyAlignment="1">
      <alignment vertical="center" wrapText="1"/>
    </xf>
    <xf numFmtId="49" fontId="26" fillId="2" borderId="1" xfId="0" applyNumberFormat="1" applyFont="1" applyFill="1" applyBorder="1" applyAlignment="1">
      <alignment vertical="center" wrapText="1"/>
    </xf>
    <xf numFmtId="49" fontId="26" fillId="2" borderId="23" xfId="0" applyNumberFormat="1" applyFont="1" applyFill="1" applyBorder="1" applyAlignment="1">
      <alignment wrapText="1"/>
    </xf>
    <xf numFmtId="0" fontId="6" fillId="2" borderId="70" xfId="0" applyFont="1" applyFill="1" applyBorder="1" applyAlignment="1">
      <alignment vertical="center"/>
    </xf>
    <xf numFmtId="0" fontId="26" fillId="2" borderId="39" xfId="0" applyFont="1" applyFill="1" applyBorder="1" applyAlignment="1">
      <alignment vertical="center" wrapText="1"/>
    </xf>
    <xf numFmtId="0" fontId="26" fillId="2" borderId="52" xfId="0" applyFont="1" applyFill="1" applyBorder="1" applyAlignment="1">
      <alignment vertical="center" wrapText="1"/>
    </xf>
    <xf numFmtId="0" fontId="26" fillId="2" borderId="0" xfId="0" applyFont="1" applyFill="1" applyBorder="1" applyAlignment="1">
      <alignment vertical="center" wrapText="1"/>
    </xf>
    <xf numFmtId="0" fontId="34" fillId="2" borderId="54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vertical="center"/>
    </xf>
    <xf numFmtId="0" fontId="34" fillId="2" borderId="23" xfId="0" applyFont="1" applyFill="1" applyBorder="1" applyAlignment="1">
      <alignment vertical="center" wrapText="1"/>
    </xf>
    <xf numFmtId="0" fontId="34" fillId="2" borderId="24" xfId="0" applyFont="1" applyFill="1" applyBorder="1" applyAlignment="1">
      <alignment vertical="center"/>
    </xf>
    <xf numFmtId="0" fontId="40" fillId="2" borderId="39" xfId="0" applyFont="1" applyFill="1" applyBorder="1" applyAlignment="1">
      <alignment horizontal="center" vertical="top"/>
    </xf>
    <xf numFmtId="0" fontId="6" fillId="2" borderId="29" xfId="0" applyFont="1" applyFill="1" applyBorder="1" applyAlignment="1">
      <alignment horizontal="center" vertical="top"/>
    </xf>
    <xf numFmtId="49" fontId="26" fillId="2" borderId="52" xfId="0" applyNumberFormat="1" applyFont="1" applyFill="1" applyBorder="1" applyAlignment="1">
      <alignment vertical="center" wrapText="1"/>
    </xf>
    <xf numFmtId="0" fontId="5" fillId="2" borderId="59" xfId="0" applyFont="1" applyFill="1" applyBorder="1" applyAlignment="1">
      <alignment horizontal="center" vertical="top" wrapText="1"/>
    </xf>
    <xf numFmtId="0" fontId="26" fillId="2" borderId="61" xfId="0" applyFont="1" applyFill="1" applyBorder="1"/>
    <xf numFmtId="0" fontId="26" fillId="2" borderId="62" xfId="0" applyFont="1" applyFill="1" applyBorder="1"/>
    <xf numFmtId="0" fontId="26" fillId="2" borderId="3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26" fillId="2" borderId="63" xfId="0" applyFont="1" applyFill="1" applyBorder="1" applyAlignment="1">
      <alignment vertical="center" wrapText="1"/>
    </xf>
    <xf numFmtId="0" fontId="6" fillId="2" borderId="60" xfId="0" applyFont="1" applyFill="1" applyBorder="1"/>
    <xf numFmtId="0" fontId="26" fillId="2" borderId="62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 wrapText="1"/>
    </xf>
    <xf numFmtId="0" fontId="26" fillId="2" borderId="70" xfId="0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vertical="center"/>
    </xf>
    <xf numFmtId="0" fontId="26" fillId="2" borderId="25" xfId="0" applyFont="1" applyFill="1" applyBorder="1" applyAlignment="1">
      <alignment vertical="center"/>
    </xf>
    <xf numFmtId="0" fontId="26" fillId="2" borderId="4" xfId="0" applyFont="1" applyFill="1" applyBorder="1" applyAlignment="1">
      <alignment vertical="center"/>
    </xf>
    <xf numFmtId="0" fontId="29" fillId="2" borderId="10" xfId="0" applyFont="1" applyFill="1" applyBorder="1" applyAlignment="1">
      <alignment horizontal="center"/>
    </xf>
    <xf numFmtId="0" fontId="29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vertical="center"/>
    </xf>
    <xf numFmtId="0" fontId="29" fillId="2" borderId="10" xfId="0" applyFont="1" applyFill="1" applyBorder="1" applyAlignment="1">
      <alignment horizontal="center" vertical="top" wrapText="1"/>
    </xf>
    <xf numFmtId="0" fontId="26" fillId="2" borderId="11" xfId="0" applyFont="1" applyFill="1" applyBorder="1" applyAlignment="1">
      <alignment horizontal="center" vertical="top" wrapText="1"/>
    </xf>
    <xf numFmtId="0" fontId="26" fillId="2" borderId="46" xfId="0" applyFont="1" applyFill="1" applyBorder="1"/>
    <xf numFmtId="0" fontId="26" fillId="2" borderId="47" xfId="0" applyFont="1" applyFill="1" applyBorder="1"/>
    <xf numFmtId="0" fontId="26" fillId="2" borderId="11" xfId="0" applyFont="1" applyFill="1" applyBorder="1" applyAlignment="1"/>
    <xf numFmtId="0" fontId="6" fillId="2" borderId="0" xfId="0" applyFont="1" applyFill="1" applyBorder="1" applyAlignment="1"/>
    <xf numFmtId="49" fontId="26" fillId="2" borderId="0" xfId="0" applyNumberFormat="1" applyFont="1" applyFill="1" applyBorder="1" applyAlignment="1">
      <alignment vertical="center" wrapText="1"/>
    </xf>
    <xf numFmtId="0" fontId="26" fillId="2" borderId="32" xfId="0" applyFont="1" applyFill="1" applyBorder="1" applyAlignment="1">
      <alignment horizontal="center"/>
    </xf>
    <xf numFmtId="0" fontId="6" fillId="2" borderId="58" xfId="0" applyFont="1" applyFill="1" applyBorder="1" applyAlignment="1">
      <alignment wrapText="1"/>
    </xf>
    <xf numFmtId="0" fontId="6" fillId="2" borderId="27" xfId="0" applyFont="1" applyFill="1" applyBorder="1" applyAlignment="1">
      <alignment vertical="center"/>
    </xf>
    <xf numFmtId="0" fontId="26" fillId="2" borderId="53" xfId="0" applyFont="1" applyFill="1" applyBorder="1" applyAlignment="1">
      <alignment horizontal="center"/>
    </xf>
    <xf numFmtId="0" fontId="26" fillId="2" borderId="25" xfId="0" applyFont="1" applyFill="1" applyBorder="1" applyAlignment="1">
      <alignment horizontal="left" vertical="center" wrapText="1"/>
    </xf>
    <xf numFmtId="0" fontId="26" fillId="2" borderId="28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center" vertical="top"/>
    </xf>
    <xf numFmtId="0" fontId="26" fillId="2" borderId="46" xfId="0" applyFont="1" applyFill="1" applyBorder="1" applyAlignment="1">
      <alignment horizontal="left" vertical="center" wrapText="1"/>
    </xf>
    <xf numFmtId="0" fontId="26" fillId="2" borderId="47" xfId="0" applyFont="1" applyFill="1" applyBorder="1" applyAlignment="1">
      <alignment horizontal="left" vertical="center" wrapText="1"/>
    </xf>
    <xf numFmtId="0" fontId="26" fillId="2" borderId="27" xfId="0" applyFont="1" applyFill="1" applyBorder="1" applyAlignment="1">
      <alignment horizontal="center" vertical="top"/>
    </xf>
    <xf numFmtId="0" fontId="26" fillId="2" borderId="58" xfId="0" applyFont="1" applyFill="1" applyBorder="1" applyAlignment="1">
      <alignment horizontal="center" vertical="top"/>
    </xf>
    <xf numFmtId="0" fontId="26" fillId="2" borderId="32" xfId="0" applyFont="1" applyFill="1" applyBorder="1" applyAlignment="1">
      <alignment vertical="center" wrapText="1"/>
    </xf>
    <xf numFmtId="0" fontId="26" fillId="2" borderId="75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vertical="center"/>
    </xf>
    <xf numFmtId="49" fontId="26" fillId="2" borderId="10" xfId="0" applyNumberFormat="1" applyFont="1" applyFill="1" applyBorder="1" applyAlignment="1">
      <alignment horizontal="center" vertical="center" wrapText="1"/>
    </xf>
    <xf numFmtId="49" fontId="26" fillId="2" borderId="10" xfId="0" applyNumberFormat="1" applyFont="1" applyFill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center" vertical="top"/>
    </xf>
    <xf numFmtId="49" fontId="26" fillId="2" borderId="10" xfId="0" applyNumberFormat="1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horizontal="center" vertical="top"/>
    </xf>
    <xf numFmtId="0" fontId="31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top" wrapText="1"/>
    </xf>
    <xf numFmtId="0" fontId="41" fillId="2" borderId="1" xfId="0" applyFont="1" applyFill="1" applyBorder="1" applyAlignment="1">
      <alignment horizontal="center" vertical="center"/>
    </xf>
    <xf numFmtId="164" fontId="41" fillId="2" borderId="1" xfId="0" applyNumberFormat="1" applyFont="1" applyFill="1" applyBorder="1" applyAlignment="1">
      <alignment horizontal="center" vertical="center"/>
    </xf>
    <xf numFmtId="0" fontId="41" fillId="2" borderId="48" xfId="0" applyFont="1" applyFill="1" applyBorder="1" applyAlignment="1">
      <alignment vertical="center"/>
    </xf>
    <xf numFmtId="164" fontId="26" fillId="2" borderId="1" xfId="0" applyNumberFormat="1" applyFont="1" applyFill="1" applyBorder="1" applyAlignment="1">
      <alignment horizontal="center" vertical="center"/>
    </xf>
    <xf numFmtId="49" fontId="38" fillId="2" borderId="0" xfId="0" applyNumberFormat="1" applyFont="1" applyFill="1" applyBorder="1" applyAlignment="1">
      <alignment horizontal="center" vertical="top"/>
    </xf>
    <xf numFmtId="0" fontId="6" fillId="2" borderId="25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49" fontId="38" fillId="2" borderId="0" xfId="0" applyNumberFormat="1" applyFont="1" applyFill="1" applyBorder="1" applyAlignment="1">
      <alignment horizontal="center"/>
    </xf>
    <xf numFmtId="0" fontId="26" fillId="2" borderId="75" xfId="0" applyFont="1" applyFill="1" applyBorder="1" applyAlignment="1">
      <alignment horizontal="center" vertical="top" wrapText="1"/>
    </xf>
    <xf numFmtId="0" fontId="26" fillId="2" borderId="0" xfId="0" applyFont="1" applyFill="1" applyBorder="1" applyAlignment="1"/>
    <xf numFmtId="0" fontId="26" fillId="2" borderId="33" xfId="0" applyFont="1" applyFill="1" applyBorder="1" applyAlignment="1">
      <alignment horizontal="center" vertical="top" wrapText="1"/>
    </xf>
    <xf numFmtId="0" fontId="6" fillId="2" borderId="35" xfId="0" applyFont="1" applyFill="1" applyBorder="1" applyAlignment="1">
      <alignment horizontal="center" vertical="top"/>
    </xf>
    <xf numFmtId="0" fontId="26" fillId="2" borderId="34" xfId="0" applyFont="1" applyFill="1" applyBorder="1" applyAlignment="1">
      <alignment horizontal="center" vertical="top"/>
    </xf>
    <xf numFmtId="0" fontId="26" fillId="2" borderId="60" xfId="0" applyFont="1" applyFill="1" applyBorder="1" applyAlignment="1"/>
    <xf numFmtId="0" fontId="26" fillId="2" borderId="38" xfId="0" applyFont="1" applyFill="1" applyBorder="1" applyAlignment="1">
      <alignment horizontal="center"/>
    </xf>
    <xf numFmtId="49" fontId="27" fillId="2" borderId="22" xfId="0" applyNumberFormat="1" applyFont="1" applyFill="1" applyBorder="1" applyAlignment="1">
      <alignment horizontal="center"/>
    </xf>
    <xf numFmtId="0" fontId="6" fillId="2" borderId="41" xfId="0" applyFont="1" applyFill="1" applyBorder="1" applyAlignment="1">
      <alignment vertical="center"/>
    </xf>
    <xf numFmtId="0" fontId="6" fillId="2" borderId="42" xfId="0" applyFont="1" applyFill="1" applyBorder="1" applyAlignment="1">
      <alignment vertical="center"/>
    </xf>
    <xf numFmtId="0" fontId="6" fillId="2" borderId="42" xfId="0" applyFont="1" applyFill="1" applyBorder="1" applyAlignment="1">
      <alignment horizontal="center" vertical="center"/>
    </xf>
    <xf numFmtId="164" fontId="26" fillId="2" borderId="42" xfId="0" applyNumberFormat="1" applyFont="1" applyFill="1" applyBorder="1" applyAlignment="1">
      <alignment horizontal="center" vertical="center"/>
    </xf>
    <xf numFmtId="0" fontId="26" fillId="2" borderId="4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26" fillId="2" borderId="77" xfId="0" applyFont="1" applyFill="1" applyBorder="1" applyAlignment="1">
      <alignment horizontal="center" vertical="top" wrapText="1"/>
    </xf>
    <xf numFmtId="0" fontId="6" fillId="2" borderId="58" xfId="0" applyFont="1" applyFill="1" applyBorder="1" applyAlignment="1"/>
    <xf numFmtId="0" fontId="6" fillId="2" borderId="26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vertical="center"/>
    </xf>
    <xf numFmtId="0" fontId="6" fillId="2" borderId="3" xfId="0" applyFont="1" applyFill="1" applyBorder="1" applyAlignment="1"/>
    <xf numFmtId="0" fontId="6" fillId="2" borderId="29" xfId="0" applyFont="1" applyFill="1" applyBorder="1" applyAlignment="1"/>
    <xf numFmtId="0" fontId="6" fillId="2" borderId="47" xfId="0" applyFont="1" applyFill="1" applyBorder="1" applyAlignment="1"/>
    <xf numFmtId="0" fontId="6" fillId="2" borderId="53" xfId="0" applyFont="1" applyFill="1" applyBorder="1" applyAlignment="1"/>
    <xf numFmtId="0" fontId="26" fillId="2" borderId="51" xfId="0" applyFont="1" applyFill="1" applyBorder="1" applyAlignment="1">
      <alignment horizontal="center" vertical="top"/>
    </xf>
    <xf numFmtId="0" fontId="26" fillId="2" borderId="55" xfId="0" applyFont="1" applyFill="1" applyBorder="1" applyAlignment="1">
      <alignment horizontal="center"/>
    </xf>
    <xf numFmtId="0" fontId="6" fillId="2" borderId="70" xfId="0" applyFont="1" applyFill="1" applyBorder="1" applyAlignment="1">
      <alignment horizontal="center" vertical="center"/>
    </xf>
    <xf numFmtId="0" fontId="6" fillId="2" borderId="76" xfId="0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horizontal="left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 wrapText="1"/>
    </xf>
    <xf numFmtId="0" fontId="26" fillId="2" borderId="70" xfId="0" applyFont="1" applyFill="1" applyBorder="1" applyAlignment="1">
      <alignment vertical="top" wrapText="1"/>
    </xf>
    <xf numFmtId="49" fontId="6" fillId="2" borderId="29" xfId="0" applyNumberFormat="1" applyFont="1" applyFill="1" applyBorder="1" applyAlignment="1">
      <alignment horizontal="center" vertical="top"/>
    </xf>
    <xf numFmtId="0" fontId="29" fillId="2" borderId="10" xfId="0" applyFont="1" applyFill="1" applyBorder="1" applyAlignment="1">
      <alignment vertical="top"/>
    </xf>
    <xf numFmtId="0" fontId="26" fillId="2" borderId="35" xfId="0" applyFont="1" applyFill="1" applyBorder="1" applyAlignment="1">
      <alignment vertical="center"/>
    </xf>
    <xf numFmtId="0" fontId="26" fillId="2" borderId="40" xfId="0" applyFont="1" applyFill="1" applyBorder="1" applyAlignment="1">
      <alignment horizontal="center" vertical="top"/>
    </xf>
    <xf numFmtId="0" fontId="26" fillId="2" borderId="16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top"/>
    </xf>
    <xf numFmtId="0" fontId="26" fillId="2" borderId="21" xfId="0" applyFont="1" applyFill="1" applyBorder="1" applyAlignment="1">
      <alignment horizontal="center" vertical="top"/>
    </xf>
    <xf numFmtId="0" fontId="6" fillId="2" borderId="13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26" fillId="2" borderId="45" xfId="0" applyFont="1" applyFill="1" applyBorder="1" applyAlignment="1">
      <alignment horizontal="center" vertical="top"/>
    </xf>
    <xf numFmtId="0" fontId="6" fillId="2" borderId="25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top"/>
    </xf>
    <xf numFmtId="0" fontId="26" fillId="2" borderId="29" xfId="0" applyFont="1" applyFill="1" applyBorder="1" applyAlignment="1">
      <alignment vertical="top" wrapText="1"/>
    </xf>
    <xf numFmtId="0" fontId="38" fillId="2" borderId="25" xfId="0" applyFont="1" applyFill="1" applyBorder="1" applyAlignment="1">
      <alignment vertical="top"/>
    </xf>
    <xf numFmtId="0" fontId="38" fillId="2" borderId="4" xfId="0" applyFont="1" applyFill="1" applyBorder="1" applyAlignment="1">
      <alignment vertical="top"/>
    </xf>
    <xf numFmtId="0" fontId="26" fillId="2" borderId="53" xfId="0" applyFont="1" applyFill="1" applyBorder="1" applyAlignment="1">
      <alignment vertical="top" wrapText="1"/>
    </xf>
    <xf numFmtId="0" fontId="38" fillId="2" borderId="46" xfId="0" applyFont="1" applyFill="1" applyBorder="1" applyAlignment="1">
      <alignment vertical="top"/>
    </xf>
    <xf numFmtId="0" fontId="38" fillId="2" borderId="47" xfId="0" applyFont="1" applyFill="1" applyBorder="1" applyAlignment="1">
      <alignment vertical="top"/>
    </xf>
    <xf numFmtId="0" fontId="26" fillId="2" borderId="47" xfId="0" applyFont="1" applyFill="1" applyBorder="1" applyAlignment="1">
      <alignment vertical="top"/>
    </xf>
    <xf numFmtId="0" fontId="28" fillId="2" borderId="3" xfId="0" applyFont="1" applyFill="1" applyBorder="1" applyAlignment="1">
      <alignment horizontal="center" vertical="top" wrapText="1"/>
    </xf>
    <xf numFmtId="0" fontId="26" fillId="2" borderId="29" xfId="0" applyFont="1" applyFill="1" applyBorder="1" applyAlignment="1">
      <alignment horizontal="center" vertical="top" wrapText="1"/>
    </xf>
    <xf numFmtId="0" fontId="22" fillId="2" borderId="25" xfId="0" applyFont="1" applyFill="1" applyBorder="1" applyAlignment="1">
      <alignment vertical="top"/>
    </xf>
    <xf numFmtId="0" fontId="22" fillId="2" borderId="50" xfId="0" applyFont="1" applyFill="1" applyBorder="1" applyAlignment="1">
      <alignment vertical="top"/>
    </xf>
    <xf numFmtId="0" fontId="22" fillId="2" borderId="26" xfId="0" applyFont="1" applyFill="1" applyBorder="1" applyAlignment="1">
      <alignment vertical="top"/>
    </xf>
    <xf numFmtId="0" fontId="22" fillId="2" borderId="4" xfId="0" applyFont="1" applyFill="1" applyBorder="1" applyAlignment="1">
      <alignment vertical="top"/>
    </xf>
    <xf numFmtId="0" fontId="32" fillId="2" borderId="45" xfId="0" applyFont="1" applyFill="1" applyBorder="1" applyAlignment="1">
      <alignment vertical="center" wrapText="1"/>
    </xf>
    <xf numFmtId="0" fontId="32" fillId="2" borderId="54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center"/>
    </xf>
    <xf numFmtId="0" fontId="32" fillId="2" borderId="55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top"/>
    </xf>
    <xf numFmtId="0" fontId="26" fillId="2" borderId="30" xfId="0" applyFont="1" applyFill="1" applyBorder="1" applyAlignment="1">
      <alignment vertical="center" wrapText="1"/>
    </xf>
    <xf numFmtId="0" fontId="26" fillId="2" borderId="26" xfId="0" applyFont="1" applyFill="1" applyBorder="1" applyAlignment="1">
      <alignment vertical="center" wrapText="1"/>
    </xf>
    <xf numFmtId="0" fontId="26" fillId="2" borderId="29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22" fillId="2" borderId="56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9" fillId="2" borderId="50" xfId="0" applyFont="1" applyFill="1" applyBorder="1" applyAlignment="1">
      <alignment horizontal="center" vertical="center" wrapText="1"/>
    </xf>
    <xf numFmtId="0" fontId="26" fillId="2" borderId="52" xfId="0" applyFont="1" applyFill="1" applyBorder="1" applyAlignment="1">
      <alignment wrapText="1"/>
    </xf>
    <xf numFmtId="0" fontId="26" fillId="2" borderId="4" xfId="0" applyFont="1" applyFill="1" applyBorder="1" applyAlignment="1">
      <alignment horizontal="center" vertical="top" wrapText="1"/>
    </xf>
    <xf numFmtId="0" fontId="26" fillId="2" borderId="29" xfId="0" applyFont="1" applyFill="1" applyBorder="1" applyAlignment="1">
      <alignment vertical="center"/>
    </xf>
    <xf numFmtId="0" fontId="22" fillId="2" borderId="25" xfId="0" applyFont="1" applyFill="1" applyBorder="1" applyAlignment="1">
      <alignment vertical="top" wrapText="1"/>
    </xf>
    <xf numFmtId="0" fontId="22" fillId="2" borderId="0" xfId="0" applyFont="1" applyFill="1" applyBorder="1" applyAlignment="1">
      <alignment vertical="top" wrapText="1"/>
    </xf>
    <xf numFmtId="0" fontId="29" fillId="2" borderId="5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vertical="center" wrapText="1"/>
    </xf>
    <xf numFmtId="0" fontId="26" fillId="2" borderId="59" xfId="0" applyFont="1" applyFill="1" applyBorder="1" applyAlignment="1">
      <alignment horizontal="center" vertical="top"/>
    </xf>
    <xf numFmtId="0" fontId="26" fillId="2" borderId="35" xfId="0" applyFont="1" applyFill="1" applyBorder="1" applyAlignment="1"/>
    <xf numFmtId="0" fontId="26" fillId="2" borderId="47" xfId="0" applyFont="1" applyFill="1" applyBorder="1" applyAlignment="1">
      <alignment horizontal="center" vertical="center" wrapText="1"/>
    </xf>
    <xf numFmtId="0" fontId="26" fillId="2" borderId="37" xfId="0" applyFont="1" applyFill="1" applyBorder="1" applyAlignment="1">
      <alignment vertical="center" wrapText="1"/>
    </xf>
    <xf numFmtId="0" fontId="26" fillId="2" borderId="33" xfId="0" applyFont="1" applyFill="1" applyBorder="1" applyAlignment="1">
      <alignment vertical="center" wrapText="1"/>
    </xf>
    <xf numFmtId="0" fontId="26" fillId="2" borderId="34" xfId="0" applyFont="1" applyFill="1" applyBorder="1" applyAlignment="1">
      <alignment vertical="center"/>
    </xf>
    <xf numFmtId="0" fontId="26" fillId="2" borderId="43" xfId="0" applyFont="1" applyFill="1" applyBorder="1" applyAlignment="1">
      <alignment horizontal="center"/>
    </xf>
    <xf numFmtId="0" fontId="26" fillId="2" borderId="22" xfId="0" applyFont="1" applyFill="1" applyBorder="1" applyAlignment="1">
      <alignment wrapText="1"/>
    </xf>
    <xf numFmtId="0" fontId="6" fillId="2" borderId="69" xfId="0" applyFont="1" applyFill="1" applyBorder="1" applyAlignment="1">
      <alignment vertical="center"/>
    </xf>
    <xf numFmtId="0" fontId="26" fillId="2" borderId="39" xfId="0" applyFont="1" applyFill="1" applyBorder="1" applyAlignment="1">
      <alignment vertical="center"/>
    </xf>
    <xf numFmtId="0" fontId="6" fillId="2" borderId="45" xfId="0" applyFont="1" applyFill="1" applyBorder="1" applyAlignment="1">
      <alignment wrapText="1"/>
    </xf>
    <xf numFmtId="0" fontId="6" fillId="2" borderId="72" xfId="0" applyFont="1" applyFill="1" applyBorder="1" applyAlignment="1">
      <alignment horizontal="center" vertical="center"/>
    </xf>
    <xf numFmtId="0" fontId="6" fillId="2" borderId="72" xfId="0" applyFont="1" applyFill="1" applyBorder="1" applyAlignment="1">
      <alignment vertical="center"/>
    </xf>
    <xf numFmtId="0" fontId="26" fillId="2" borderId="13" xfId="0" applyFont="1" applyFill="1" applyBorder="1" applyAlignment="1"/>
    <xf numFmtId="0" fontId="26" fillId="2" borderId="16" xfId="0" applyFont="1" applyFill="1" applyBorder="1" applyAlignment="1"/>
    <xf numFmtId="0" fontId="29" fillId="2" borderId="16" xfId="0" applyFont="1" applyFill="1" applyBorder="1" applyAlignment="1">
      <alignment horizontal="center" vertical="top"/>
    </xf>
    <xf numFmtId="0" fontId="26" fillId="2" borderId="21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/>
    <xf numFmtId="0" fontId="6" fillId="2" borderId="16" xfId="0" applyFont="1" applyFill="1" applyBorder="1" applyAlignment="1"/>
    <xf numFmtId="0" fontId="26" fillId="2" borderId="40" xfId="0" applyFont="1" applyFill="1" applyBorder="1" applyAlignment="1">
      <alignment wrapText="1"/>
    </xf>
    <xf numFmtId="0" fontId="22" fillId="2" borderId="0" xfId="0" applyFont="1" applyFill="1" applyBorder="1" applyAlignment="1">
      <alignment vertical="top"/>
    </xf>
    <xf numFmtId="0" fontId="22" fillId="2" borderId="3" xfId="0" applyFont="1" applyFill="1" applyBorder="1" applyAlignment="1">
      <alignment vertical="top"/>
    </xf>
    <xf numFmtId="0" fontId="22" fillId="2" borderId="47" xfId="0" applyFont="1" applyFill="1" applyBorder="1" applyAlignment="1">
      <alignment vertical="top"/>
    </xf>
    <xf numFmtId="0" fontId="26" fillId="2" borderId="27" xfId="0" applyFont="1" applyFill="1" applyBorder="1"/>
    <xf numFmtId="0" fontId="26" fillId="2" borderId="31" xfId="0" applyFont="1" applyFill="1" applyBorder="1"/>
    <xf numFmtId="0" fontId="29" fillId="2" borderId="58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left" wrapText="1"/>
    </xf>
    <xf numFmtId="0" fontId="6" fillId="2" borderId="53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left" vertical="center"/>
    </xf>
    <xf numFmtId="0" fontId="6" fillId="2" borderId="37" xfId="0" applyFont="1" applyFill="1" applyBorder="1" applyAlignment="1">
      <alignment horizontal="center"/>
    </xf>
    <xf numFmtId="0" fontId="26" fillId="2" borderId="59" xfId="0" applyFont="1" applyFill="1" applyBorder="1" applyAlignment="1">
      <alignment vertical="center" wrapText="1"/>
    </xf>
    <xf numFmtId="0" fontId="29" fillId="2" borderId="16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6" fillId="2" borderId="10" xfId="0" applyFont="1" applyFill="1" applyBorder="1" applyAlignment="1">
      <alignment wrapText="1"/>
    </xf>
    <xf numFmtId="0" fontId="26" fillId="2" borderId="57" xfId="0" applyFont="1" applyFill="1" applyBorder="1" applyAlignment="1">
      <alignment horizontal="center" vertical="center"/>
    </xf>
    <xf numFmtId="0" fontId="26" fillId="2" borderId="37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/>
    </xf>
    <xf numFmtId="0" fontId="26" fillId="2" borderId="42" xfId="0" applyFont="1" applyFill="1" applyBorder="1"/>
    <xf numFmtId="0" fontId="26" fillId="2" borderId="43" xfId="0" applyFont="1" applyFill="1" applyBorder="1"/>
    <xf numFmtId="0" fontId="26" fillId="2" borderId="1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26" fillId="2" borderId="28" xfId="0" applyFont="1" applyFill="1" applyBorder="1" applyAlignment="1"/>
    <xf numFmtId="0" fontId="26" fillId="2" borderId="51" xfId="0" applyFont="1" applyFill="1" applyBorder="1" applyAlignment="1"/>
    <xf numFmtId="0" fontId="6" fillId="2" borderId="53" xfId="0" applyFont="1" applyFill="1" applyBorder="1" applyAlignment="1">
      <alignment horizontal="center" vertical="top"/>
    </xf>
    <xf numFmtId="0" fontId="6" fillId="2" borderId="70" xfId="0" applyFont="1" applyFill="1" applyBorder="1"/>
    <xf numFmtId="0" fontId="26" fillId="2" borderId="52" xfId="0" applyFont="1" applyFill="1" applyBorder="1"/>
    <xf numFmtId="166" fontId="26" fillId="2" borderId="48" xfId="0" applyNumberFormat="1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 wrapText="1"/>
    </xf>
    <xf numFmtId="0" fontId="32" fillId="2" borderId="72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/>
    </xf>
    <xf numFmtId="0" fontId="26" fillId="2" borderId="40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26" fillId="2" borderId="1" xfId="0" applyFont="1" applyFill="1" applyBorder="1" applyAlignment="1"/>
    <xf numFmtId="0" fontId="26" fillId="2" borderId="10" xfId="0" applyFont="1" applyFill="1" applyBorder="1"/>
    <xf numFmtId="49" fontId="6" fillId="2" borderId="26" xfId="0" applyNumberFormat="1" applyFont="1" applyFill="1" applyBorder="1" applyAlignment="1"/>
    <xf numFmtId="0" fontId="28" fillId="2" borderId="63" xfId="0" applyFont="1" applyFill="1" applyBorder="1" applyAlignment="1">
      <alignment horizontal="center" vertical="center" wrapText="1"/>
    </xf>
    <xf numFmtId="0" fontId="26" fillId="2" borderId="74" xfId="0" applyFont="1" applyFill="1" applyBorder="1" applyAlignment="1">
      <alignment vertical="center" wrapText="1"/>
    </xf>
    <xf numFmtId="0" fontId="26" fillId="2" borderId="72" xfId="0" applyFont="1" applyFill="1" applyBorder="1" applyAlignment="1">
      <alignment vertical="center" wrapText="1"/>
    </xf>
    <xf numFmtId="0" fontId="6" fillId="2" borderId="73" xfId="0" applyFont="1" applyFill="1" applyBorder="1" applyAlignment="1">
      <alignment vertical="center"/>
    </xf>
    <xf numFmtId="0" fontId="26" fillId="2" borderId="69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/>
    </xf>
    <xf numFmtId="0" fontId="29" fillId="2" borderId="2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top"/>
    </xf>
    <xf numFmtId="0" fontId="6" fillId="2" borderId="2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1" xfId="0" applyFont="1" applyFill="1" applyBorder="1" applyAlignment="1">
      <alignment horizontal="center"/>
    </xf>
    <xf numFmtId="49" fontId="6" fillId="2" borderId="32" xfId="0" applyNumberFormat="1" applyFont="1" applyFill="1" applyBorder="1" applyAlignment="1">
      <alignment horizontal="center" vertical="top"/>
    </xf>
    <xf numFmtId="0" fontId="26" fillId="2" borderId="36" xfId="0" applyFont="1" applyFill="1" applyBorder="1"/>
    <xf numFmtId="0" fontId="26" fillId="2" borderId="73" xfId="0" applyFont="1" applyFill="1" applyBorder="1" applyAlignment="1">
      <alignment vertical="center"/>
    </xf>
    <xf numFmtId="0" fontId="45" fillId="2" borderId="4" xfId="0" applyFont="1" applyFill="1" applyBorder="1" applyAlignment="1">
      <alignment vertical="top" wrapText="1"/>
    </xf>
    <xf numFmtId="0" fontId="26" fillId="2" borderId="68" xfId="0" applyFont="1" applyFill="1" applyBorder="1" applyAlignment="1">
      <alignment horizontal="center"/>
    </xf>
    <xf numFmtId="0" fontId="29" fillId="2" borderId="16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vertical="center"/>
    </xf>
    <xf numFmtId="0" fontId="26" fillId="2" borderId="56" xfId="0" applyFont="1" applyFill="1" applyBorder="1" applyAlignment="1">
      <alignment horizontal="center"/>
    </xf>
    <xf numFmtId="0" fontId="26" fillId="2" borderId="49" xfId="0" applyFont="1" applyFill="1" applyBorder="1" applyAlignment="1">
      <alignment vertical="center" wrapText="1"/>
    </xf>
    <xf numFmtId="0" fontId="6" fillId="2" borderId="58" xfId="0" applyFont="1" applyFill="1" applyBorder="1" applyAlignment="1">
      <alignment vertical="center" wrapText="1"/>
    </xf>
    <xf numFmtId="0" fontId="6" fillId="2" borderId="50" xfId="0" applyFont="1" applyFill="1" applyBorder="1" applyAlignment="1">
      <alignment vertical="center" wrapText="1"/>
    </xf>
    <xf numFmtId="3" fontId="26" fillId="2" borderId="1" xfId="0" applyNumberFormat="1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vertical="center"/>
    </xf>
    <xf numFmtId="0" fontId="6" fillId="2" borderId="4" xfId="0" applyFont="1" applyFill="1" applyBorder="1" applyAlignment="1"/>
    <xf numFmtId="49" fontId="6" fillId="2" borderId="26" xfId="0" applyNumberFormat="1" applyFont="1" applyFill="1" applyBorder="1" applyAlignment="1">
      <alignment vertical="top"/>
    </xf>
    <xf numFmtId="0" fontId="26" fillId="2" borderId="25" xfId="0" applyFont="1" applyFill="1" applyBorder="1" applyAlignment="1"/>
    <xf numFmtId="0" fontId="26" fillId="2" borderId="71" xfId="0" applyFont="1" applyFill="1" applyBorder="1" applyAlignment="1">
      <alignment horizontal="center"/>
    </xf>
    <xf numFmtId="0" fontId="26" fillId="2" borderId="61" xfId="0" applyFont="1" applyFill="1" applyBorder="1" applyAlignment="1"/>
    <xf numFmtId="0" fontId="26" fillId="2" borderId="36" xfId="0" applyFont="1" applyFill="1" applyBorder="1" applyAlignment="1">
      <alignment horizontal="center"/>
    </xf>
    <xf numFmtId="0" fontId="6" fillId="2" borderId="60" xfId="0" applyFont="1" applyFill="1" applyBorder="1" applyAlignment="1"/>
    <xf numFmtId="0" fontId="6" fillId="2" borderId="62" xfId="0" applyFont="1" applyFill="1" applyBorder="1" applyAlignment="1"/>
    <xf numFmtId="0" fontId="24" fillId="2" borderId="0" xfId="0" applyFont="1" applyFill="1" applyBorder="1" applyAlignment="1">
      <alignment horizontal="center"/>
    </xf>
    <xf numFmtId="0" fontId="31" fillId="2" borderId="29" xfId="0" applyFont="1" applyFill="1" applyBorder="1" applyAlignment="1">
      <alignment vertical="center"/>
    </xf>
    <xf numFmtId="0" fontId="31" fillId="2" borderId="31" xfId="0" applyFont="1" applyFill="1" applyBorder="1" applyAlignment="1">
      <alignment vertical="center"/>
    </xf>
    <xf numFmtId="0" fontId="31" fillId="2" borderId="66" xfId="0" applyFont="1" applyFill="1" applyBorder="1" applyAlignment="1">
      <alignment vertical="center"/>
    </xf>
    <xf numFmtId="0" fontId="31" fillId="2" borderId="6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/>
    </xf>
    <xf numFmtId="0" fontId="6" fillId="2" borderId="47" xfId="0" applyFont="1" applyFill="1" applyBorder="1" applyAlignment="1">
      <alignment horizontal="left"/>
    </xf>
    <xf numFmtId="0" fontId="6" fillId="2" borderId="70" xfId="0" applyFont="1" applyFill="1" applyBorder="1" applyAlignment="1">
      <alignment horizontal="left" vertical="center"/>
    </xf>
    <xf numFmtId="0" fontId="26" fillId="2" borderId="58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top"/>
    </xf>
    <xf numFmtId="0" fontId="32" fillId="2" borderId="47" xfId="0" applyFont="1" applyFill="1" applyBorder="1" applyAlignment="1">
      <alignment horizontal="center" vertical="top"/>
    </xf>
    <xf numFmtId="0" fontId="26" fillId="2" borderId="53" xfId="0" applyFont="1" applyFill="1" applyBorder="1" applyAlignment="1">
      <alignment horizontal="center" vertical="top"/>
    </xf>
    <xf numFmtId="0" fontId="6" fillId="2" borderId="39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52" xfId="0" applyFont="1" applyFill="1" applyBorder="1" applyAlignment="1">
      <alignment vertical="center"/>
    </xf>
    <xf numFmtId="0" fontId="6" fillId="2" borderId="51" xfId="0" applyFont="1" applyFill="1" applyBorder="1" applyAlignment="1">
      <alignment vertical="center"/>
    </xf>
    <xf numFmtId="0" fontId="26" fillId="2" borderId="76" xfId="0" applyFont="1" applyFill="1" applyBorder="1" applyAlignment="1">
      <alignment vertical="center"/>
    </xf>
    <xf numFmtId="0" fontId="29" fillId="2" borderId="54" xfId="0" applyFont="1" applyFill="1" applyBorder="1" applyAlignment="1">
      <alignment horizontal="center" vertical="center"/>
    </xf>
    <xf numFmtId="0" fontId="26" fillId="2" borderId="55" xfId="0" applyFont="1" applyFill="1" applyBorder="1" applyAlignment="1"/>
    <xf numFmtId="0" fontId="26" fillId="2" borderId="71" xfId="0" applyFont="1" applyFill="1" applyBorder="1" applyAlignment="1">
      <alignment vertical="center"/>
    </xf>
    <xf numFmtId="0" fontId="26" fillId="2" borderId="72" xfId="0" applyFont="1" applyFill="1" applyBorder="1" applyAlignment="1">
      <alignment vertical="center"/>
    </xf>
    <xf numFmtId="0" fontId="39" fillId="2" borderId="72" xfId="0" applyFont="1" applyFill="1" applyBorder="1" applyAlignment="1">
      <alignment horizontal="center" vertical="center" wrapText="1"/>
    </xf>
    <xf numFmtId="0" fontId="32" fillId="2" borderId="64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vertical="center"/>
    </xf>
    <xf numFmtId="0" fontId="26" fillId="2" borderId="48" xfId="0" applyFont="1" applyFill="1" applyBorder="1" applyAlignment="1">
      <alignment horizontal="center" vertical="top"/>
    </xf>
    <xf numFmtId="0" fontId="38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/>
    </xf>
    <xf numFmtId="0" fontId="46" fillId="2" borderId="14" xfId="0" applyFont="1" applyFill="1" applyBorder="1" applyAlignment="1"/>
    <xf numFmtId="0" fontId="26" fillId="2" borderId="14" xfId="0" applyFont="1" applyFill="1" applyBorder="1"/>
    <xf numFmtId="0" fontId="26" fillId="2" borderId="14" xfId="0" applyFont="1" applyFill="1" applyBorder="1" applyAlignment="1">
      <alignment wrapText="1"/>
    </xf>
    <xf numFmtId="0" fontId="6" fillId="2" borderId="14" xfId="0" applyFont="1" applyFill="1" applyBorder="1"/>
    <xf numFmtId="0" fontId="46" fillId="2" borderId="0" xfId="0" applyFont="1" applyFill="1" applyBorder="1" applyAlignment="1"/>
    <xf numFmtId="0" fontId="29" fillId="2" borderId="0" xfId="0" applyFont="1" applyFill="1" applyBorder="1" applyAlignment="1"/>
    <xf numFmtId="0" fontId="28" fillId="2" borderId="0" xfId="0" applyFont="1" applyFill="1" applyBorder="1"/>
    <xf numFmtId="0" fontId="28" fillId="2" borderId="0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 vertical="center"/>
    </xf>
    <xf numFmtId="0" fontId="31" fillId="2" borderId="0" xfId="0" applyFont="1" applyFill="1" applyBorder="1"/>
    <xf numFmtId="0" fontId="28" fillId="2" borderId="4" xfId="0" applyFont="1" applyFill="1" applyBorder="1" applyAlignment="1">
      <alignment horizontal="center" vertical="center"/>
    </xf>
    <xf numFmtId="0" fontId="26" fillId="2" borderId="69" xfId="0" applyFont="1" applyFill="1" applyBorder="1" applyAlignment="1">
      <alignment horizontal="center" vertical="center" wrapText="1"/>
    </xf>
    <xf numFmtId="0" fontId="26" fillId="2" borderId="42" xfId="0" applyFont="1" applyFill="1" applyBorder="1" applyAlignment="1">
      <alignment horizontal="center" vertical="center" wrapText="1"/>
    </xf>
    <xf numFmtId="0" fontId="26" fillId="2" borderId="44" xfId="0" applyFont="1" applyFill="1" applyBorder="1" applyAlignment="1">
      <alignment horizontal="center"/>
    </xf>
    <xf numFmtId="0" fontId="6" fillId="2" borderId="70" xfId="0" applyFont="1" applyFill="1" applyBorder="1" applyAlignment="1"/>
    <xf numFmtId="0" fontId="6" fillId="2" borderId="54" xfId="0" applyFont="1" applyFill="1" applyBorder="1" applyAlignment="1"/>
    <xf numFmtId="0" fontId="39" fillId="2" borderId="0" xfId="0" applyFont="1" applyFill="1" applyBorder="1" applyAlignment="1"/>
    <xf numFmtId="0" fontId="39" fillId="2" borderId="4" xfId="0" applyFont="1" applyFill="1" applyBorder="1" applyAlignment="1"/>
    <xf numFmtId="0" fontId="26" fillId="2" borderId="47" xfId="0" applyFont="1" applyFill="1" applyBorder="1" applyAlignment="1">
      <alignment horizontal="center" vertical="top"/>
    </xf>
    <xf numFmtId="0" fontId="39" fillId="2" borderId="58" xfId="0" applyFont="1" applyFill="1" applyBorder="1" applyAlignment="1">
      <alignment horizontal="center" vertical="center"/>
    </xf>
    <xf numFmtId="0" fontId="26" fillId="2" borderId="54" xfId="0" applyFont="1" applyFill="1" applyBorder="1" applyAlignment="1">
      <alignment horizontal="center" vertical="top" wrapText="1"/>
    </xf>
    <xf numFmtId="0" fontId="29" fillId="2" borderId="58" xfId="0" applyFont="1" applyFill="1" applyBorder="1" applyAlignment="1">
      <alignment horizontal="center" vertical="top"/>
    </xf>
    <xf numFmtId="0" fontId="22" fillId="2" borderId="1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vertical="top" wrapText="1"/>
    </xf>
    <xf numFmtId="0" fontId="6" fillId="2" borderId="50" xfId="0" applyFont="1" applyFill="1" applyBorder="1" applyAlignment="1">
      <alignment vertical="top" wrapText="1"/>
    </xf>
    <xf numFmtId="0" fontId="26" fillId="2" borderId="27" xfId="0" applyFont="1" applyFill="1" applyBorder="1" applyAlignment="1">
      <alignment horizontal="center" vertical="top" wrapText="1"/>
    </xf>
    <xf numFmtId="0" fontId="32" fillId="2" borderId="23" xfId="0" applyFont="1" applyFill="1" applyBorder="1" applyAlignment="1">
      <alignment vertical="center" wrapText="1"/>
    </xf>
    <xf numFmtId="0" fontId="32" fillId="2" borderId="24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 wrapText="1"/>
    </xf>
    <xf numFmtId="0" fontId="26" fillId="2" borderId="26" xfId="0" applyFont="1" applyFill="1" applyBorder="1" applyAlignment="1">
      <alignment vertical="top" wrapText="1"/>
    </xf>
    <xf numFmtId="0" fontId="26" fillId="2" borderId="11" xfId="0" applyFont="1" applyFill="1" applyBorder="1" applyAlignment="1">
      <alignment vertical="top" wrapText="1"/>
    </xf>
    <xf numFmtId="0" fontId="40" fillId="2" borderId="50" xfId="0" applyFont="1" applyFill="1" applyBorder="1" applyAlignment="1">
      <alignment horizontal="center" vertical="top"/>
    </xf>
    <xf numFmtId="0" fontId="26" fillId="2" borderId="58" xfId="0" applyFont="1" applyFill="1" applyBorder="1" applyAlignment="1">
      <alignment horizontal="center" vertical="top" wrapText="1"/>
    </xf>
    <xf numFmtId="0" fontId="46" fillId="2" borderId="3" xfId="0" applyFont="1" applyFill="1" applyBorder="1" applyAlignment="1"/>
    <xf numFmtId="0" fontId="26" fillId="2" borderId="50" xfId="0" applyFont="1" applyFill="1" applyBorder="1" applyAlignment="1">
      <alignment horizontal="center" vertical="top" wrapText="1"/>
    </xf>
    <xf numFmtId="0" fontId="32" fillId="2" borderId="27" xfId="0" applyFont="1" applyFill="1" applyBorder="1" applyAlignment="1">
      <alignment horizontal="center" vertical="top" wrapText="1"/>
    </xf>
    <xf numFmtId="0" fontId="26" fillId="2" borderId="45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49" fontId="6" fillId="2" borderId="0" xfId="0" applyNumberFormat="1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top"/>
    </xf>
    <xf numFmtId="0" fontId="26" fillId="2" borderId="26" xfId="0" applyFont="1" applyFill="1" applyBorder="1" applyAlignment="1">
      <alignment horizontal="center" vertical="top"/>
    </xf>
    <xf numFmtId="0" fontId="26" fillId="2" borderId="64" xfId="0" applyFont="1" applyFill="1" applyBorder="1" applyAlignment="1">
      <alignment horizontal="center" wrapText="1"/>
    </xf>
    <xf numFmtId="0" fontId="31" fillId="2" borderId="5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vertical="top"/>
    </xf>
    <xf numFmtId="0" fontId="38" fillId="2" borderId="0" xfId="0" applyFont="1" applyFill="1" applyBorder="1" applyAlignment="1">
      <alignment vertical="top"/>
    </xf>
    <xf numFmtId="0" fontId="26" fillId="2" borderId="50" xfId="0" applyFont="1" applyFill="1" applyBorder="1" applyAlignment="1">
      <alignment horizontal="center" vertical="center" wrapText="1"/>
    </xf>
    <xf numFmtId="0" fontId="26" fillId="2" borderId="49" xfId="0" applyFont="1" applyFill="1" applyBorder="1" applyAlignment="1">
      <alignment vertical="top" wrapText="1"/>
    </xf>
    <xf numFmtId="0" fontId="26" fillId="2" borderId="50" xfId="0" applyFont="1" applyFill="1" applyBorder="1" applyAlignment="1">
      <alignment vertical="top" wrapText="1"/>
    </xf>
    <xf numFmtId="0" fontId="26" fillId="2" borderId="75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47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0" fontId="48" fillId="2" borderId="46" xfId="0" applyFont="1" applyFill="1" applyBorder="1" applyAlignment="1">
      <alignment vertical="top"/>
    </xf>
    <xf numFmtId="0" fontId="2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6" fillId="2" borderId="0" xfId="0" applyFont="1" applyFill="1" applyBorder="1" applyAlignment="1">
      <alignment horizontal="center" vertical="top" wrapText="1"/>
    </xf>
    <xf numFmtId="0" fontId="49" fillId="2" borderId="45" xfId="0" applyFont="1" applyFill="1" applyBorder="1" applyAlignment="1">
      <alignment vertical="center" wrapText="1"/>
    </xf>
    <xf numFmtId="0" fontId="26" fillId="2" borderId="1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top" wrapText="1"/>
    </xf>
    <xf numFmtId="0" fontId="6" fillId="2" borderId="47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7" xfId="0" applyNumberFormat="1" applyFont="1" applyFill="1" applyBorder="1" applyAlignment="1">
      <alignment horizontal="center" vertical="top" wrapText="1"/>
    </xf>
    <xf numFmtId="0" fontId="26" fillId="2" borderId="25" xfId="0" applyFont="1" applyFill="1" applyBorder="1" applyAlignment="1">
      <alignment horizontal="left" wrapText="1"/>
    </xf>
    <xf numFmtId="0" fontId="26" fillId="2" borderId="4" xfId="0" applyFont="1" applyFill="1" applyBorder="1" applyAlignment="1">
      <alignment horizontal="left" wrapText="1"/>
    </xf>
    <xf numFmtId="0" fontId="26" fillId="2" borderId="51" xfId="0" applyFont="1" applyFill="1" applyBorder="1" applyAlignment="1">
      <alignment vertical="center" wrapText="1"/>
    </xf>
    <xf numFmtId="49" fontId="6" fillId="2" borderId="35" xfId="0" applyNumberFormat="1" applyFont="1" applyFill="1" applyBorder="1" applyAlignment="1">
      <alignment horizontal="center" vertical="top" wrapText="1"/>
    </xf>
    <xf numFmtId="0" fontId="26" fillId="2" borderId="65" xfId="0" applyFont="1" applyFill="1" applyBorder="1" applyAlignment="1">
      <alignment vertical="center" wrapText="1"/>
    </xf>
    <xf numFmtId="0" fontId="0" fillId="2" borderId="0" xfId="0" applyFont="1" applyFill="1" applyBorder="1"/>
    <xf numFmtId="49" fontId="22" fillId="2" borderId="0" xfId="0" applyNumberFormat="1" applyFont="1" applyFill="1" applyBorder="1"/>
    <xf numFmtId="49" fontId="22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6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11" xfId="0" applyFont="1" applyFill="1" applyBorder="1" applyAlignment="1">
      <alignment horizontal="center" vertical="center"/>
    </xf>
    <xf numFmtId="0" fontId="0" fillId="2" borderId="5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29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 vertical="center"/>
    </xf>
    <xf numFmtId="0" fontId="0" fillId="2" borderId="4" xfId="0" applyFont="1" applyFill="1" applyBorder="1"/>
    <xf numFmtId="0" fontId="0" fillId="2" borderId="26" xfId="0" applyFont="1" applyFill="1" applyBorder="1" applyAlignment="1"/>
    <xf numFmtId="0" fontId="0" fillId="2" borderId="26" xfId="0" applyFont="1" applyFill="1" applyBorder="1" applyAlignment="1">
      <alignment horizontal="center" vertical="center"/>
    </xf>
    <xf numFmtId="0" fontId="0" fillId="2" borderId="26" xfId="0" applyFont="1" applyFill="1" applyBorder="1"/>
    <xf numFmtId="0" fontId="0" fillId="2" borderId="11" xfId="0" applyFont="1" applyFill="1" applyBorder="1" applyAlignment="1">
      <alignment horizontal="center" vertical="center" wrapText="1"/>
    </xf>
    <xf numFmtId="0" fontId="39" fillId="2" borderId="23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top"/>
    </xf>
    <xf numFmtId="0" fontId="0" fillId="2" borderId="10" xfId="0" applyFont="1" applyFill="1" applyBorder="1" applyAlignment="1">
      <alignment horizontal="center" vertical="center" wrapText="1"/>
    </xf>
    <xf numFmtId="0" fontId="39" fillId="2" borderId="71" xfId="0" applyFont="1" applyFill="1" applyBorder="1" applyAlignment="1">
      <alignment vertical="center"/>
    </xf>
    <xf numFmtId="0" fontId="39" fillId="2" borderId="72" xfId="0" applyFont="1" applyFill="1" applyBorder="1" applyAlignment="1">
      <alignment vertical="center"/>
    </xf>
    <xf numFmtId="0" fontId="36" fillId="2" borderId="64" xfId="0" applyFont="1" applyFill="1" applyBorder="1" applyAlignment="1">
      <alignment horizontal="center" vertical="center"/>
    </xf>
    <xf numFmtId="0" fontId="36" fillId="2" borderId="65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vertical="top"/>
    </xf>
    <xf numFmtId="0" fontId="0" fillId="2" borderId="25" xfId="0" applyFont="1" applyFill="1" applyBorder="1" applyAlignment="1">
      <alignment vertical="top"/>
    </xf>
    <xf numFmtId="0" fontId="0" fillId="2" borderId="4" xfId="0" applyFont="1" applyFill="1" applyBorder="1" applyAlignment="1">
      <alignment vertical="top"/>
    </xf>
    <xf numFmtId="0" fontId="0" fillId="2" borderId="26" xfId="0" applyFont="1" applyFill="1" applyBorder="1" applyAlignment="1">
      <alignment vertical="top"/>
    </xf>
    <xf numFmtId="0" fontId="0" fillId="2" borderId="29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vertical="top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/>
    <xf numFmtId="0" fontId="0" fillId="2" borderId="4" xfId="0" applyFont="1" applyFill="1" applyBorder="1" applyAlignment="1"/>
    <xf numFmtId="0" fontId="0" fillId="2" borderId="26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8" xfId="0" applyFont="1" applyFill="1" applyBorder="1" applyAlignment="1">
      <alignment vertical="top" wrapText="1"/>
    </xf>
    <xf numFmtId="0" fontId="0" fillId="2" borderId="5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top" wrapText="1"/>
    </xf>
    <xf numFmtId="0" fontId="0" fillId="2" borderId="26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center"/>
    </xf>
    <xf numFmtId="0" fontId="0" fillId="2" borderId="45" xfId="0" applyFont="1" applyFill="1" applyBorder="1" applyAlignment="1">
      <alignment vertical="center" wrapText="1"/>
    </xf>
    <xf numFmtId="0" fontId="0" fillId="2" borderId="23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49" fontId="0" fillId="2" borderId="0" xfId="0" applyNumberFormat="1" applyFont="1" applyFill="1" applyBorder="1"/>
    <xf numFmtId="0" fontId="31" fillId="2" borderId="60" xfId="0" applyFont="1" applyFill="1" applyBorder="1" applyAlignment="1">
      <alignment horizontal="center" vertical="center"/>
    </xf>
    <xf numFmtId="0" fontId="24" fillId="2" borderId="0" xfId="24" applyFont="1" applyFill="1" applyBorder="1" applyAlignment="1">
      <alignment wrapText="1"/>
    </xf>
    <xf numFmtId="0" fontId="26" fillId="2" borderId="41" xfId="24" applyFont="1" applyFill="1" applyBorder="1" applyAlignment="1">
      <alignment horizontal="left" vertical="center"/>
    </xf>
    <xf numFmtId="0" fontId="26" fillId="2" borderId="42" xfId="24" applyFont="1" applyFill="1" applyBorder="1" applyAlignment="1">
      <alignment horizontal="center" vertical="center"/>
    </xf>
    <xf numFmtId="0" fontId="26" fillId="2" borderId="23" xfId="24" applyFont="1" applyFill="1" applyBorder="1" applyAlignment="1">
      <alignment horizontal="left" vertical="center"/>
    </xf>
    <xf numFmtId="0" fontId="26" fillId="2" borderId="1" xfId="24" applyFont="1" applyFill="1" applyBorder="1" applyAlignment="1">
      <alignment horizontal="center" vertical="center"/>
    </xf>
    <xf numFmtId="0" fontId="26" fillId="2" borderId="45" xfId="24" applyFont="1" applyFill="1" applyBorder="1" applyAlignment="1">
      <alignment horizontal="center" vertical="center"/>
    </xf>
    <xf numFmtId="0" fontId="6" fillId="2" borderId="56" xfId="24" applyFont="1" applyFill="1" applyBorder="1" applyAlignment="1">
      <alignment horizontal="center" vertical="center" wrapText="1"/>
    </xf>
    <xf numFmtId="49" fontId="26" fillId="2" borderId="24" xfId="24" applyNumberFormat="1" applyFont="1" applyFill="1" applyBorder="1" applyAlignment="1">
      <alignment horizontal="center" vertical="center"/>
    </xf>
    <xf numFmtId="0" fontId="26" fillId="2" borderId="23" xfId="24" applyFont="1" applyFill="1" applyBorder="1" applyAlignment="1">
      <alignment horizontal="left"/>
    </xf>
    <xf numFmtId="0" fontId="34" fillId="2" borderId="23" xfId="24" applyFont="1" applyFill="1" applyBorder="1" applyAlignment="1">
      <alignment horizontal="left" vertical="center"/>
    </xf>
    <xf numFmtId="0" fontId="26" fillId="2" borderId="1" xfId="24" applyFont="1" applyFill="1" applyBorder="1" applyAlignment="1">
      <alignment horizontal="left" vertical="center"/>
    </xf>
    <xf numFmtId="0" fontId="26" fillId="2" borderId="24" xfId="24" applyFont="1" applyFill="1" applyBorder="1" applyAlignment="1">
      <alignment horizontal="left" vertical="center"/>
    </xf>
    <xf numFmtId="0" fontId="41" fillId="2" borderId="1" xfId="24" applyFont="1" applyFill="1" applyBorder="1" applyAlignment="1">
      <alignment horizontal="center" vertical="center"/>
    </xf>
    <xf numFmtId="0" fontId="41" fillId="2" borderId="1" xfId="24" applyFont="1" applyFill="1" applyBorder="1" applyAlignment="1">
      <alignment horizontal="left" vertical="center"/>
    </xf>
    <xf numFmtId="0" fontId="41" fillId="2" borderId="24" xfId="24" applyFont="1" applyFill="1" applyBorder="1" applyAlignment="1">
      <alignment horizontal="left" vertical="center"/>
    </xf>
    <xf numFmtId="0" fontId="41" fillId="2" borderId="24" xfId="24" applyFont="1" applyFill="1" applyBorder="1" applyAlignment="1">
      <alignment horizontal="center" vertical="center"/>
    </xf>
    <xf numFmtId="49" fontId="41" fillId="2" borderId="24" xfId="24" applyNumberFormat="1" applyFont="1" applyFill="1" applyBorder="1" applyAlignment="1">
      <alignment horizontal="center" vertical="center"/>
    </xf>
    <xf numFmtId="0" fontId="26" fillId="2" borderId="1" xfId="24" applyFont="1" applyFill="1" applyBorder="1" applyAlignment="1">
      <alignment vertical="center"/>
    </xf>
    <xf numFmtId="0" fontId="41" fillId="2" borderId="45" xfId="24" applyFont="1" applyFill="1" applyBorder="1" applyAlignment="1">
      <alignment horizontal="center" vertical="center"/>
    </xf>
    <xf numFmtId="0" fontId="6" fillId="2" borderId="56" xfId="24" applyFont="1" applyFill="1" applyBorder="1" applyAlignment="1">
      <alignment horizontal="left" vertical="center" wrapText="1"/>
    </xf>
    <xf numFmtId="0" fontId="48" fillId="2" borderId="56" xfId="24" applyFont="1" applyFill="1" applyBorder="1" applyAlignment="1">
      <alignment horizontal="left" vertical="center" wrapText="1"/>
    </xf>
    <xf numFmtId="0" fontId="41" fillId="2" borderId="23" xfId="24" applyFont="1" applyFill="1" applyBorder="1" applyAlignment="1">
      <alignment horizontal="left" vertical="center"/>
    </xf>
    <xf numFmtId="0" fontId="41" fillId="2" borderId="1" xfId="24" applyFont="1" applyFill="1" applyBorder="1" applyAlignment="1">
      <alignment vertical="center"/>
    </xf>
    <xf numFmtId="0" fontId="34" fillId="2" borderId="1" xfId="24" applyFont="1" applyFill="1" applyBorder="1" applyAlignment="1">
      <alignment vertical="center" wrapText="1"/>
    </xf>
    <xf numFmtId="0" fontId="26" fillId="2" borderId="24" xfId="24" applyFont="1" applyFill="1" applyBorder="1" applyAlignment="1">
      <alignment horizontal="center" vertical="center"/>
    </xf>
    <xf numFmtId="0" fontId="26" fillId="2" borderId="70" xfId="24" applyFont="1" applyFill="1" applyBorder="1" applyAlignment="1">
      <alignment horizontal="center" vertical="center"/>
    </xf>
    <xf numFmtId="0" fontId="6" fillId="2" borderId="49" xfId="24" applyFont="1" applyFill="1" applyBorder="1" applyAlignment="1">
      <alignment horizontal="left" vertical="center" wrapText="1"/>
    </xf>
    <xf numFmtId="0" fontId="26" fillId="2" borderId="27" xfId="24" applyFont="1" applyFill="1" applyBorder="1" applyAlignment="1">
      <alignment horizontal="center" vertical="center"/>
    </xf>
    <xf numFmtId="0" fontId="26" fillId="2" borderId="55" xfId="24" applyFont="1" applyFill="1" applyBorder="1" applyAlignment="1">
      <alignment horizontal="center" vertical="center"/>
    </xf>
    <xf numFmtId="0" fontId="41" fillId="2" borderId="55" xfId="24" applyFont="1" applyFill="1" applyBorder="1" applyAlignment="1">
      <alignment horizontal="center" vertical="center"/>
    </xf>
    <xf numFmtId="49" fontId="26" fillId="2" borderId="24" xfId="24" applyNumberFormat="1" applyFont="1" applyFill="1" applyBorder="1"/>
    <xf numFmtId="0" fontId="26" fillId="2" borderId="1" xfId="24" applyFont="1" applyFill="1" applyBorder="1" applyAlignment="1">
      <alignment horizontal="center" vertical="center" wrapText="1"/>
    </xf>
    <xf numFmtId="49" fontId="26" fillId="2" borderId="24" xfId="24" applyNumberFormat="1" applyFont="1" applyFill="1" applyBorder="1" applyAlignment="1">
      <alignment horizontal="center" vertical="center" wrapText="1"/>
    </xf>
    <xf numFmtId="49" fontId="26" fillId="2" borderId="24" xfId="24" applyNumberFormat="1" applyFont="1" applyFill="1" applyBorder="1" applyAlignment="1">
      <alignment horizontal="center"/>
    </xf>
    <xf numFmtId="0" fontId="26" fillId="2" borderId="23" xfId="24" applyFont="1" applyFill="1" applyBorder="1" applyAlignment="1">
      <alignment horizontal="left" vertical="center" wrapText="1"/>
    </xf>
    <xf numFmtId="0" fontId="6" fillId="2" borderId="49" xfId="24" applyFont="1" applyFill="1" applyBorder="1" applyAlignment="1">
      <alignment horizontal="center" vertical="center" wrapText="1"/>
    </xf>
    <xf numFmtId="0" fontId="6" fillId="2" borderId="56" xfId="24" applyFont="1" applyFill="1" applyBorder="1" applyAlignment="1">
      <alignment horizontal="center" wrapText="1"/>
    </xf>
    <xf numFmtId="0" fontId="26" fillId="2" borderId="1" xfId="24" applyFont="1" applyFill="1" applyBorder="1" applyAlignment="1">
      <alignment horizontal="center"/>
    </xf>
    <xf numFmtId="0" fontId="26" fillId="2" borderId="48" xfId="24" applyFont="1" applyFill="1" applyBorder="1" applyAlignment="1">
      <alignment horizontal="center" vertical="center"/>
    </xf>
    <xf numFmtId="49" fontId="26" fillId="2" borderId="51" xfId="24" applyNumberFormat="1" applyFont="1" applyFill="1" applyBorder="1" applyAlignment="1">
      <alignment horizontal="center" vertical="center"/>
    </xf>
    <xf numFmtId="49" fontId="26" fillId="2" borderId="76" xfId="24" applyNumberFormat="1" applyFont="1" applyFill="1" applyBorder="1" applyAlignment="1">
      <alignment horizontal="center"/>
    </xf>
    <xf numFmtId="0" fontId="26" fillId="2" borderId="24" xfId="24" applyFont="1" applyFill="1" applyBorder="1" applyAlignment="1">
      <alignment horizontal="center"/>
    </xf>
    <xf numFmtId="49" fontId="26" fillId="2" borderId="31" xfId="24" applyNumberFormat="1" applyFont="1" applyFill="1" applyBorder="1" applyAlignment="1">
      <alignment horizontal="center"/>
    </xf>
    <xf numFmtId="0" fontId="26" fillId="2" borderId="57" xfId="24" applyFont="1" applyFill="1" applyBorder="1" applyAlignment="1">
      <alignment horizontal="center" vertical="center"/>
    </xf>
    <xf numFmtId="0" fontId="6" fillId="2" borderId="1" xfId="24" applyFont="1" applyFill="1" applyBorder="1" applyAlignment="1">
      <alignment horizontal="center"/>
    </xf>
    <xf numFmtId="49" fontId="26" fillId="2" borderId="23" xfId="24" applyNumberFormat="1" applyFont="1" applyFill="1" applyBorder="1" applyAlignment="1">
      <alignment horizontal="left" vertical="center"/>
    </xf>
    <xf numFmtId="0" fontId="6" fillId="2" borderId="46" xfId="24" applyFont="1" applyFill="1" applyBorder="1" applyAlignment="1">
      <alignment horizontal="center" vertical="center" wrapText="1"/>
    </xf>
    <xf numFmtId="0" fontId="26" fillId="2" borderId="52" xfId="24" applyFont="1" applyFill="1" applyBorder="1" applyAlignment="1">
      <alignment horizontal="left" vertical="center"/>
    </xf>
    <xf numFmtId="0" fontId="26" fillId="2" borderId="51" xfId="24" applyFont="1" applyFill="1" applyBorder="1" applyAlignment="1">
      <alignment horizontal="center" vertical="center"/>
    </xf>
    <xf numFmtId="0" fontId="6" fillId="2" borderId="25" xfId="24" applyFont="1" applyFill="1" applyBorder="1" applyAlignment="1">
      <alignment horizontal="center" wrapText="1"/>
    </xf>
    <xf numFmtId="0" fontId="26" fillId="2" borderId="39" xfId="24" applyFont="1" applyFill="1" applyBorder="1" applyAlignment="1">
      <alignment horizontal="left" vertical="center"/>
    </xf>
    <xf numFmtId="0" fontId="26" fillId="2" borderId="28" xfId="24" applyFont="1" applyFill="1" applyBorder="1" applyAlignment="1">
      <alignment horizontal="center" vertical="center"/>
    </xf>
    <xf numFmtId="0" fontId="26" fillId="2" borderId="1" xfId="24" applyFont="1" applyFill="1" applyBorder="1" applyAlignment="1">
      <alignment wrapText="1"/>
    </xf>
    <xf numFmtId="164" fontId="26" fillId="2" borderId="1" xfId="24" applyNumberFormat="1" applyFont="1" applyFill="1" applyBorder="1" applyAlignment="1">
      <alignment horizontal="center" vertical="center"/>
    </xf>
    <xf numFmtId="0" fontId="26" fillId="2" borderId="1" xfId="24" applyFont="1" applyFill="1" applyBorder="1" applyAlignment="1">
      <alignment vertical="center" wrapText="1"/>
    </xf>
    <xf numFmtId="49" fontId="26" fillId="2" borderId="1" xfId="24" applyNumberFormat="1" applyFont="1" applyFill="1" applyBorder="1" applyAlignment="1">
      <alignment horizontal="center" vertical="center"/>
    </xf>
    <xf numFmtId="49" fontId="26" fillId="2" borderId="76" xfId="24" applyNumberFormat="1" applyFont="1" applyFill="1" applyBorder="1" applyAlignment="1">
      <alignment horizontal="center" vertical="center"/>
    </xf>
    <xf numFmtId="169" fontId="26" fillId="2" borderId="1" xfId="24" applyNumberFormat="1" applyFont="1" applyFill="1" applyBorder="1" applyAlignment="1">
      <alignment horizontal="center" vertical="center"/>
    </xf>
    <xf numFmtId="0" fontId="24" fillId="2" borderId="0" xfId="24" applyFont="1" applyFill="1" applyAlignment="1">
      <alignment wrapText="1"/>
    </xf>
    <xf numFmtId="0" fontId="24" fillId="2" borderId="78" xfId="24" applyFont="1" applyFill="1" applyBorder="1" applyAlignment="1">
      <alignment horizontal="left" vertical="center" wrapText="1"/>
    </xf>
    <xf numFmtId="0" fontId="22" fillId="2" borderId="5" xfId="24" applyFont="1" applyFill="1" applyBorder="1" applyAlignment="1">
      <alignment horizontal="center" vertical="center" wrapText="1"/>
    </xf>
    <xf numFmtId="0" fontId="23" fillId="2" borderId="5" xfId="24" applyFont="1" applyFill="1" applyBorder="1" applyAlignment="1">
      <alignment horizontal="center" vertical="center" wrapText="1"/>
    </xf>
    <xf numFmtId="0" fontId="23" fillId="2" borderId="12" xfId="24" applyFont="1" applyFill="1" applyBorder="1" applyAlignment="1">
      <alignment horizontal="center" vertical="center" wrapText="1"/>
    </xf>
    <xf numFmtId="49" fontId="23" fillId="2" borderId="79" xfId="24" applyNumberFormat="1" applyFont="1" applyFill="1" applyBorder="1" applyAlignment="1">
      <alignment horizontal="center" vertical="center" wrapText="1"/>
    </xf>
    <xf numFmtId="49" fontId="23" fillId="2" borderId="66" xfId="24" applyNumberFormat="1" applyFont="1" applyFill="1" applyBorder="1" applyAlignment="1">
      <alignment horizontal="center" vertical="center" wrapText="1"/>
    </xf>
    <xf numFmtId="49" fontId="23" fillId="2" borderId="78" xfId="24" applyNumberFormat="1" applyFont="1" applyFill="1" applyBorder="1" applyAlignment="1">
      <alignment horizontal="center" vertical="center" wrapText="1"/>
    </xf>
    <xf numFmtId="49" fontId="23" fillId="2" borderId="80" xfId="24" applyNumberFormat="1" applyFont="1" applyFill="1" applyBorder="1" applyAlignment="1">
      <alignment horizontal="center" vertical="center" wrapText="1"/>
    </xf>
    <xf numFmtId="0" fontId="23" fillId="2" borderId="8" xfId="24" applyFont="1" applyFill="1" applyBorder="1" applyAlignment="1">
      <alignment horizontal="center" vertical="center" wrapText="1"/>
    </xf>
    <xf numFmtId="0" fontId="23" fillId="2" borderId="17" xfId="24" applyFont="1" applyFill="1" applyBorder="1" applyAlignment="1">
      <alignment horizontal="center" vertical="center" wrapText="1"/>
    </xf>
    <xf numFmtId="0" fontId="23" fillId="2" borderId="16" xfId="24" applyFont="1" applyFill="1" applyBorder="1" applyAlignment="1">
      <alignment horizontal="center" vertical="center" wrapText="1"/>
    </xf>
    <xf numFmtId="0" fontId="23" fillId="2" borderId="16" xfId="24" applyFont="1" applyFill="1" applyBorder="1" applyAlignment="1">
      <alignment horizontal="center" wrapText="1"/>
    </xf>
    <xf numFmtId="0" fontId="23" fillId="2" borderId="17" xfId="24" applyFont="1" applyFill="1" applyBorder="1" applyAlignment="1">
      <alignment horizontal="center" wrapText="1"/>
    </xf>
    <xf numFmtId="0" fontId="23" fillId="2" borderId="15" xfId="24" applyFont="1" applyFill="1" applyBorder="1" applyAlignment="1">
      <alignment horizontal="center" wrapText="1"/>
    </xf>
    <xf numFmtId="0" fontId="23" fillId="2" borderId="5" xfId="24" applyFont="1" applyFill="1" applyBorder="1" applyAlignment="1">
      <alignment horizontal="center" wrapText="1"/>
    </xf>
    <xf numFmtId="0" fontId="23" fillId="2" borderId="65" xfId="24" applyFont="1" applyFill="1" applyBorder="1" applyAlignment="1">
      <alignment horizontal="center" vertical="center" wrapText="1"/>
    </xf>
    <xf numFmtId="0" fontId="23" fillId="2" borderId="5" xfId="24" applyFont="1" applyFill="1" applyBorder="1" applyAlignment="1">
      <alignment vertical="center" wrapText="1"/>
    </xf>
    <xf numFmtId="0" fontId="23" fillId="2" borderId="7" xfId="24" applyFont="1" applyFill="1" applyBorder="1" applyAlignment="1">
      <alignment horizontal="center" vertical="center" wrapText="1"/>
    </xf>
    <xf numFmtId="0" fontId="23" fillId="2" borderId="79" xfId="24" applyFont="1" applyFill="1" applyBorder="1" applyAlignment="1">
      <alignment horizontal="center" vertical="center" wrapText="1"/>
    </xf>
    <xf numFmtId="0" fontId="23" fillId="2" borderId="60" xfId="24" applyFont="1" applyFill="1" applyBorder="1" applyAlignment="1">
      <alignment horizontal="center" vertical="center" wrapText="1"/>
    </xf>
    <xf numFmtId="0" fontId="26" fillId="2" borderId="40" xfId="24" applyFont="1" applyFill="1" applyBorder="1" applyAlignment="1">
      <alignment horizontal="center" vertical="center"/>
    </xf>
    <xf numFmtId="0" fontId="6" fillId="2" borderId="18" xfId="24" applyFont="1" applyFill="1" applyBorder="1" applyAlignment="1">
      <alignment horizontal="left" vertical="center" wrapText="1"/>
    </xf>
    <xf numFmtId="0" fontId="26" fillId="2" borderId="42" xfId="24" applyFont="1" applyFill="1" applyBorder="1" applyAlignment="1">
      <alignment horizontal="left" vertical="center"/>
    </xf>
    <xf numFmtId="0" fontId="26" fillId="2" borderId="43" xfId="24" applyFont="1" applyFill="1" applyBorder="1" applyAlignment="1">
      <alignment horizontal="left" vertical="center"/>
    </xf>
    <xf numFmtId="0" fontId="26" fillId="2" borderId="41" xfId="24" applyFont="1" applyFill="1" applyBorder="1" applyAlignment="1">
      <alignment horizontal="center" vertical="center"/>
    </xf>
    <xf numFmtId="49" fontId="26" fillId="2" borderId="43" xfId="24" applyNumberFormat="1" applyFont="1" applyFill="1" applyBorder="1" applyAlignment="1">
      <alignment horizontal="center" vertical="center"/>
    </xf>
    <xf numFmtId="0" fontId="26" fillId="2" borderId="42" xfId="24" applyFont="1" applyFill="1" applyBorder="1" applyAlignment="1">
      <alignment vertical="center"/>
    </xf>
    <xf numFmtId="0" fontId="26" fillId="2" borderId="42" xfId="24" applyFont="1" applyFill="1" applyBorder="1" applyAlignment="1">
      <alignment horizontal="center"/>
    </xf>
    <xf numFmtId="0" fontId="26" fillId="2" borderId="43" xfId="24" applyFont="1" applyFill="1" applyBorder="1" applyAlignment="1">
      <alignment horizontal="center"/>
    </xf>
    <xf numFmtId="0" fontId="26" fillId="2" borderId="43" xfId="24" applyFont="1" applyFill="1" applyBorder="1" applyAlignment="1">
      <alignment vertical="center"/>
    </xf>
    <xf numFmtId="0" fontId="26" fillId="2" borderId="69" xfId="24" applyFont="1" applyFill="1" applyBorder="1" applyAlignment="1">
      <alignment horizontal="left" vertical="center" wrapText="1"/>
    </xf>
    <xf numFmtId="0" fontId="26" fillId="2" borderId="43" xfId="24" applyFont="1" applyFill="1" applyBorder="1" applyAlignment="1">
      <alignment horizontal="center" vertical="center"/>
    </xf>
    <xf numFmtId="0" fontId="26" fillId="2" borderId="23" xfId="24" applyFont="1" applyFill="1" applyBorder="1" applyAlignment="1">
      <alignment horizontal="center" vertical="center"/>
    </xf>
    <xf numFmtId="0" fontId="26" fillId="2" borderId="24" xfId="24" applyFont="1" applyFill="1" applyBorder="1" applyAlignment="1">
      <alignment vertical="center"/>
    </xf>
    <xf numFmtId="0" fontId="26" fillId="2" borderId="54" xfId="24" applyFont="1" applyFill="1" applyBorder="1" applyAlignment="1">
      <alignment horizontal="left" vertical="center" wrapText="1"/>
    </xf>
    <xf numFmtId="0" fontId="41" fillId="2" borderId="23" xfId="24" applyFont="1" applyFill="1" applyBorder="1" applyAlignment="1">
      <alignment horizontal="center" vertical="center"/>
    </xf>
    <xf numFmtId="0" fontId="41" fillId="2" borderId="1" xfId="24" applyFont="1" applyFill="1" applyBorder="1" applyAlignment="1">
      <alignment horizontal="center"/>
    </xf>
    <xf numFmtId="0" fontId="41" fillId="2" borderId="24" xfId="24" applyFont="1" applyFill="1" applyBorder="1" applyAlignment="1">
      <alignment horizontal="center"/>
    </xf>
    <xf numFmtId="0" fontId="6" fillId="2" borderId="25" xfId="24" applyFont="1" applyFill="1" applyBorder="1" applyAlignment="1">
      <alignment wrapText="1"/>
    </xf>
    <xf numFmtId="0" fontId="26" fillId="2" borderId="0" xfId="24" applyFont="1" applyFill="1" applyBorder="1" applyAlignment="1">
      <alignment wrapText="1"/>
    </xf>
    <xf numFmtId="0" fontId="41" fillId="2" borderId="56" xfId="24" applyFont="1" applyFill="1" applyBorder="1" applyAlignment="1">
      <alignment horizontal="center" vertical="center"/>
    </xf>
    <xf numFmtId="0" fontId="41" fillId="2" borderId="70" xfId="24" applyFont="1" applyFill="1" applyBorder="1" applyAlignment="1">
      <alignment horizontal="center" vertical="center"/>
    </xf>
    <xf numFmtId="49" fontId="41" fillId="2" borderId="76" xfId="24" applyNumberFormat="1" applyFont="1" applyFill="1" applyBorder="1" applyAlignment="1">
      <alignment horizontal="center" vertical="center"/>
    </xf>
    <xf numFmtId="0" fontId="26" fillId="2" borderId="0" xfId="24" applyFont="1" applyFill="1" applyBorder="1" applyAlignment="1">
      <alignment horizontal="center" vertical="center"/>
    </xf>
    <xf numFmtId="0" fontId="6" fillId="2" borderId="23" xfId="24" applyFont="1" applyFill="1" applyBorder="1" applyAlignment="1">
      <alignment horizontal="left" vertical="center" wrapText="1"/>
    </xf>
    <xf numFmtId="0" fontId="41" fillId="2" borderId="70" xfId="24" applyFont="1" applyFill="1" applyBorder="1" applyAlignment="1">
      <alignment horizontal="center"/>
    </xf>
    <xf numFmtId="0" fontId="41" fillId="2" borderId="76" xfId="24" applyFont="1" applyFill="1" applyBorder="1" applyAlignment="1">
      <alignment horizontal="center"/>
    </xf>
    <xf numFmtId="0" fontId="6" fillId="2" borderId="56" xfId="24" applyFont="1" applyFill="1" applyBorder="1" applyAlignment="1">
      <alignment vertical="center" wrapText="1"/>
    </xf>
    <xf numFmtId="0" fontId="26" fillId="2" borderId="54" xfId="24" applyFont="1" applyFill="1" applyBorder="1" applyAlignment="1">
      <alignment vertical="center" wrapText="1"/>
    </xf>
    <xf numFmtId="0" fontId="26" fillId="2" borderId="54" xfId="24" applyFont="1" applyFill="1" applyBorder="1" applyAlignment="1">
      <alignment horizontal="center" vertical="center" wrapText="1"/>
    </xf>
    <xf numFmtId="0" fontId="35" fillId="2" borderId="56" xfId="24" applyFont="1" applyFill="1" applyBorder="1" applyAlignment="1">
      <alignment horizontal="left" vertical="center" wrapText="1"/>
    </xf>
    <xf numFmtId="0" fontId="30" fillId="2" borderId="54" xfId="24" applyFont="1" applyFill="1" applyBorder="1" applyAlignment="1">
      <alignment horizontal="left" vertical="center" wrapText="1"/>
    </xf>
    <xf numFmtId="0" fontId="34" fillId="2" borderId="1" xfId="24" applyFont="1" applyFill="1" applyBorder="1" applyAlignment="1">
      <alignment horizontal="left" vertical="center"/>
    </xf>
    <xf numFmtId="0" fontId="30" fillId="2" borderId="23" xfId="24" applyFont="1" applyFill="1" applyBorder="1" applyAlignment="1">
      <alignment horizontal="left" vertical="center"/>
    </xf>
    <xf numFmtId="0" fontId="30" fillId="2" borderId="1" xfId="24" applyFont="1" applyFill="1" applyBorder="1" applyAlignment="1">
      <alignment horizontal="left" vertical="center"/>
    </xf>
    <xf numFmtId="0" fontId="6" fillId="2" borderId="56" xfId="24" applyFont="1" applyFill="1" applyBorder="1" applyAlignment="1">
      <alignment wrapText="1"/>
    </xf>
    <xf numFmtId="0" fontId="26" fillId="2" borderId="1" xfId="24" applyFont="1" applyFill="1" applyBorder="1"/>
    <xf numFmtId="0" fontId="26" fillId="2" borderId="54" xfId="24" applyFont="1" applyFill="1" applyBorder="1" applyAlignment="1">
      <alignment wrapText="1"/>
    </xf>
    <xf numFmtId="0" fontId="26" fillId="2" borderId="0" xfId="24" applyFont="1" applyFill="1" applyBorder="1" applyAlignment="1">
      <alignment horizontal="center"/>
    </xf>
    <xf numFmtId="0" fontId="26" fillId="2" borderId="1" xfId="24" applyFont="1" applyFill="1" applyBorder="1" applyAlignment="1">
      <alignment horizontal="right" vertical="center"/>
    </xf>
    <xf numFmtId="0" fontId="26" fillId="2" borderId="24" xfId="24" applyFont="1" applyFill="1" applyBorder="1" applyAlignment="1">
      <alignment horizontal="right" vertical="center"/>
    </xf>
    <xf numFmtId="0" fontId="26" fillId="2" borderId="70" xfId="24" applyFont="1" applyFill="1" applyBorder="1" applyAlignment="1">
      <alignment horizontal="left" vertical="center"/>
    </xf>
    <xf numFmtId="0" fontId="26" fillId="2" borderId="70" xfId="24" applyFont="1" applyFill="1" applyBorder="1" applyAlignment="1">
      <alignment horizontal="right" vertical="center"/>
    </xf>
    <xf numFmtId="0" fontId="26" fillId="2" borderId="54" xfId="24" applyFont="1" applyFill="1" applyBorder="1" applyAlignment="1">
      <alignment horizontal="center"/>
    </xf>
    <xf numFmtId="0" fontId="26" fillId="2" borderId="76" xfId="24" applyFont="1" applyFill="1" applyBorder="1" applyAlignment="1">
      <alignment horizontal="right" vertical="center"/>
    </xf>
    <xf numFmtId="0" fontId="26" fillId="2" borderId="31" xfId="24" applyFont="1" applyFill="1" applyBorder="1" applyAlignment="1">
      <alignment horizontal="center" vertical="center"/>
    </xf>
    <xf numFmtId="0" fontId="26" fillId="2" borderId="1" xfId="24" applyFont="1" applyFill="1" applyBorder="1" applyAlignment="1">
      <alignment horizontal="left"/>
    </xf>
    <xf numFmtId="0" fontId="26" fillId="2" borderId="24" xfId="24" applyFont="1" applyFill="1" applyBorder="1" applyAlignment="1">
      <alignment horizontal="left"/>
    </xf>
    <xf numFmtId="0" fontId="26" fillId="2" borderId="24" xfId="24" applyFont="1" applyFill="1" applyBorder="1"/>
    <xf numFmtId="0" fontId="26" fillId="2" borderId="23" xfId="24" applyFont="1" applyFill="1" applyBorder="1" applyAlignment="1">
      <alignment horizontal="left" wrapText="1"/>
    </xf>
    <xf numFmtId="0" fontId="26" fillId="2" borderId="30" xfId="24" applyFont="1" applyFill="1" applyBorder="1" applyAlignment="1">
      <alignment horizontal="center" vertical="center"/>
    </xf>
    <xf numFmtId="0" fontId="6" fillId="2" borderId="1" xfId="24" applyFont="1" applyFill="1" applyBorder="1" applyAlignment="1">
      <alignment horizontal="center" vertical="center"/>
    </xf>
    <xf numFmtId="0" fontId="48" fillId="2" borderId="1" xfId="24" applyFont="1" applyFill="1" applyBorder="1" applyAlignment="1">
      <alignment horizontal="center"/>
    </xf>
    <xf numFmtId="0" fontId="48" fillId="2" borderId="24" xfId="24" applyFont="1" applyFill="1" applyBorder="1" applyAlignment="1">
      <alignment horizontal="center"/>
    </xf>
    <xf numFmtId="0" fontId="41" fillId="2" borderId="54" xfId="24" applyFont="1" applyFill="1" applyBorder="1" applyAlignment="1">
      <alignment horizontal="left" vertical="center" wrapText="1"/>
    </xf>
    <xf numFmtId="0" fontId="41" fillId="2" borderId="23" xfId="24" applyFont="1" applyFill="1" applyBorder="1" applyAlignment="1">
      <alignment horizontal="left" vertical="center" wrapText="1"/>
    </xf>
    <xf numFmtId="0" fontId="41" fillId="2" borderId="24" xfId="24" applyFont="1" applyFill="1" applyBorder="1" applyAlignment="1">
      <alignment vertical="center"/>
    </xf>
    <xf numFmtId="0" fontId="26" fillId="2" borderId="1" xfId="24" applyFont="1" applyFill="1" applyBorder="1" applyAlignment="1">
      <alignment horizontal="left" vertical="center" wrapText="1"/>
    </xf>
    <xf numFmtId="0" fontId="34" fillId="2" borderId="24" xfId="24" applyFont="1" applyFill="1" applyBorder="1" applyAlignment="1">
      <alignment horizontal="center" vertical="center" wrapText="1"/>
    </xf>
    <xf numFmtId="0" fontId="26" fillId="2" borderId="23" xfId="24" applyFont="1" applyFill="1" applyBorder="1" applyAlignment="1">
      <alignment horizontal="center" vertical="center" wrapText="1"/>
    </xf>
    <xf numFmtId="0" fontId="6" fillId="2" borderId="1" xfId="24" applyFont="1" applyFill="1" applyBorder="1" applyAlignment="1">
      <alignment vertical="center"/>
    </xf>
    <xf numFmtId="0" fontId="6" fillId="2" borderId="24" xfId="24" applyFont="1" applyFill="1" applyBorder="1" applyAlignment="1">
      <alignment vertical="center"/>
    </xf>
    <xf numFmtId="0" fontId="6" fillId="2" borderId="24" xfId="24" applyFont="1" applyFill="1" applyBorder="1" applyAlignment="1">
      <alignment horizontal="center" vertical="center"/>
    </xf>
    <xf numFmtId="168" fontId="26" fillId="2" borderId="23" xfId="24" applyNumberFormat="1" applyFont="1" applyFill="1" applyBorder="1" applyAlignment="1">
      <alignment horizontal="center"/>
    </xf>
    <xf numFmtId="168" fontId="26" fillId="2" borderId="52" xfId="24" applyNumberFormat="1" applyFont="1" applyFill="1" applyBorder="1" applyAlignment="1">
      <alignment horizontal="center"/>
    </xf>
    <xf numFmtId="168" fontId="34" fillId="2" borderId="82" xfId="24" applyNumberFormat="1" applyFont="1" applyFill="1" applyBorder="1" applyAlignment="1">
      <alignment horizontal="center"/>
    </xf>
    <xf numFmtId="0" fontId="41" fillId="2" borderId="54" xfId="24" applyFont="1" applyFill="1" applyBorder="1" applyAlignment="1">
      <alignment horizontal="center" vertical="center"/>
    </xf>
    <xf numFmtId="0" fontId="41" fillId="2" borderId="56" xfId="24" applyFont="1" applyFill="1" applyBorder="1" applyAlignment="1">
      <alignment horizontal="left" vertical="center" wrapText="1"/>
    </xf>
    <xf numFmtId="0" fontId="41" fillId="2" borderId="70" xfId="24" applyFont="1" applyFill="1" applyBorder="1" applyAlignment="1">
      <alignment horizontal="left" vertical="center"/>
    </xf>
    <xf numFmtId="0" fontId="41" fillId="2" borderId="76" xfId="24" applyFont="1" applyFill="1" applyBorder="1" applyAlignment="1">
      <alignment horizontal="center" vertical="center"/>
    </xf>
    <xf numFmtId="0" fontId="30" fillId="2" borderId="1" xfId="24" applyFont="1" applyFill="1" applyBorder="1" applyAlignment="1">
      <alignment horizontal="center"/>
    </xf>
    <xf numFmtId="0" fontId="30" fillId="2" borderId="24" xfId="24" applyFont="1" applyFill="1" applyBorder="1" applyAlignment="1">
      <alignment horizontal="center"/>
    </xf>
    <xf numFmtId="49" fontId="26" fillId="2" borderId="31" xfId="24" applyNumberFormat="1" applyFont="1" applyFill="1" applyBorder="1" applyAlignment="1">
      <alignment vertical="center"/>
    </xf>
    <xf numFmtId="0" fontId="41" fillId="2" borderId="70" xfId="24" applyFont="1" applyFill="1" applyBorder="1" applyAlignment="1">
      <alignment vertical="center"/>
    </xf>
    <xf numFmtId="0" fontId="26" fillId="2" borderId="0" xfId="24" applyFont="1" applyFill="1" applyBorder="1" applyAlignment="1">
      <alignment vertical="center"/>
    </xf>
    <xf numFmtId="0" fontId="26" fillId="2" borderId="31" xfId="24" applyFont="1" applyFill="1" applyBorder="1" applyAlignment="1">
      <alignment vertical="center"/>
    </xf>
    <xf numFmtId="0" fontId="26" fillId="2" borderId="10" xfId="24" applyFont="1" applyFill="1" applyBorder="1" applyAlignment="1">
      <alignment horizontal="left" vertical="center" wrapText="1"/>
    </xf>
    <xf numFmtId="0" fontId="26" fillId="2" borderId="25" xfId="24" applyFont="1" applyFill="1" applyBorder="1" applyAlignment="1">
      <alignment horizontal="left" vertical="center" wrapText="1"/>
    </xf>
    <xf numFmtId="0" fontId="26" fillId="2" borderId="25" xfId="24" applyFont="1" applyFill="1" applyBorder="1" applyAlignment="1">
      <alignment horizontal="center" vertical="center"/>
    </xf>
    <xf numFmtId="0" fontId="41" fillId="2" borderId="3" xfId="24" applyFont="1" applyFill="1" applyBorder="1" applyAlignment="1">
      <alignment horizontal="center" vertical="center"/>
    </xf>
    <xf numFmtId="0" fontId="41" fillId="2" borderId="53" xfId="24" applyFont="1" applyFill="1" applyBorder="1" applyAlignment="1">
      <alignment horizontal="center" vertical="center"/>
    </xf>
    <xf numFmtId="0" fontId="41" fillId="2" borderId="77" xfId="24" applyFont="1" applyFill="1" applyBorder="1" applyAlignment="1">
      <alignment horizontal="center" vertical="center"/>
    </xf>
    <xf numFmtId="0" fontId="26" fillId="2" borderId="56" xfId="24" applyFont="1" applyFill="1" applyBorder="1" applyAlignment="1">
      <alignment horizontal="center" vertical="center"/>
    </xf>
    <xf numFmtId="49" fontId="41" fillId="2" borderId="77" xfId="24" applyNumberFormat="1" applyFont="1" applyFill="1" applyBorder="1" applyAlignment="1">
      <alignment horizontal="center" vertical="center"/>
    </xf>
    <xf numFmtId="0" fontId="41" fillId="2" borderId="55" xfId="24" applyFont="1" applyFill="1" applyBorder="1" applyAlignment="1">
      <alignment vertical="center"/>
    </xf>
    <xf numFmtId="0" fontId="26" fillId="2" borderId="55" xfId="24" applyFont="1" applyFill="1" applyBorder="1" applyAlignment="1">
      <alignment vertical="center"/>
    </xf>
    <xf numFmtId="0" fontId="26" fillId="2" borderId="24" xfId="24" applyFont="1" applyFill="1" applyBorder="1" applyAlignment="1">
      <alignment horizontal="center" vertical="center" wrapText="1"/>
    </xf>
    <xf numFmtId="0" fontId="26" fillId="2" borderId="76" xfId="24" applyFont="1" applyFill="1" applyBorder="1" applyAlignment="1">
      <alignment horizontal="center" vertical="center"/>
    </xf>
    <xf numFmtId="0" fontId="26" fillId="2" borderId="26" xfId="24" applyFont="1" applyFill="1" applyBorder="1" applyAlignment="1">
      <alignment horizontal="center" vertical="center"/>
    </xf>
    <xf numFmtId="49" fontId="26" fillId="2" borderId="28" xfId="24" applyNumberFormat="1" applyFont="1" applyFill="1" applyBorder="1" applyAlignment="1">
      <alignment horizontal="center" vertical="center"/>
    </xf>
    <xf numFmtId="0" fontId="26" fillId="2" borderId="39" xfId="24" applyFont="1" applyFill="1" applyBorder="1" applyAlignment="1">
      <alignment horizontal="center" vertical="center"/>
    </xf>
    <xf numFmtId="0" fontId="26" fillId="2" borderId="27" xfId="24" applyFont="1" applyFill="1" applyBorder="1" applyAlignment="1">
      <alignment vertical="center"/>
    </xf>
    <xf numFmtId="0" fontId="26" fillId="2" borderId="27" xfId="24" applyFont="1" applyFill="1" applyBorder="1" applyAlignment="1">
      <alignment horizontal="center"/>
    </xf>
    <xf numFmtId="0" fontId="26" fillId="2" borderId="28" xfId="24" applyFont="1" applyFill="1" applyBorder="1" applyAlignment="1">
      <alignment horizontal="center"/>
    </xf>
    <xf numFmtId="0" fontId="26" fillId="2" borderId="28" xfId="24" applyFont="1" applyFill="1" applyBorder="1" applyAlignment="1">
      <alignment vertical="center"/>
    </xf>
    <xf numFmtId="0" fontId="26" fillId="2" borderId="50" xfId="24" applyFont="1" applyFill="1" applyBorder="1" applyAlignment="1">
      <alignment horizontal="left" vertical="center" wrapText="1"/>
    </xf>
    <xf numFmtId="0" fontId="26" fillId="2" borderId="27" xfId="24" applyFont="1" applyFill="1" applyBorder="1" applyAlignment="1">
      <alignment horizontal="left" vertical="center"/>
    </xf>
    <xf numFmtId="0" fontId="41" fillId="2" borderId="44" xfId="24" applyFont="1" applyFill="1" applyBorder="1" applyAlignment="1">
      <alignment horizontal="center" vertical="center"/>
    </xf>
    <xf numFmtId="0" fontId="48" fillId="2" borderId="46" xfId="24" applyFont="1" applyFill="1" applyBorder="1" applyAlignment="1">
      <alignment horizontal="left" vertical="center" wrapText="1"/>
    </xf>
    <xf numFmtId="0" fontId="41" fillId="2" borderId="46" xfId="24" applyFont="1" applyFill="1" applyBorder="1" applyAlignment="1">
      <alignment horizontal="center" vertical="center"/>
    </xf>
    <xf numFmtId="0" fontId="41" fillId="2" borderId="52" xfId="24" applyFont="1" applyFill="1" applyBorder="1" applyAlignment="1">
      <alignment horizontal="left" vertical="center" wrapText="1"/>
    </xf>
    <xf numFmtId="0" fontId="41" fillId="2" borderId="48" xfId="24" applyFont="1" applyFill="1" applyBorder="1" applyAlignment="1">
      <alignment horizontal="center" vertical="center"/>
    </xf>
    <xf numFmtId="0" fontId="41" fillId="2" borderId="48" xfId="24" applyFont="1" applyFill="1" applyBorder="1" applyAlignment="1">
      <alignment vertical="center"/>
    </xf>
    <xf numFmtId="0" fontId="41" fillId="2" borderId="48" xfId="24" applyFont="1" applyFill="1" applyBorder="1" applyAlignment="1">
      <alignment horizontal="center"/>
    </xf>
    <xf numFmtId="0" fontId="41" fillId="2" borderId="51" xfId="24" applyFont="1" applyFill="1" applyBorder="1" applyAlignment="1">
      <alignment horizontal="center"/>
    </xf>
    <xf numFmtId="0" fontId="41" fillId="2" borderId="51" xfId="24" applyFont="1" applyFill="1" applyBorder="1" applyAlignment="1">
      <alignment vertical="center"/>
    </xf>
    <xf numFmtId="0" fontId="41" fillId="2" borderId="47" xfId="24" applyFont="1" applyFill="1" applyBorder="1" applyAlignment="1">
      <alignment horizontal="left" vertical="center" wrapText="1"/>
    </xf>
    <xf numFmtId="0" fontId="41" fillId="2" borderId="48" xfId="24" applyFont="1" applyFill="1" applyBorder="1" applyAlignment="1">
      <alignment horizontal="left" vertical="center"/>
    </xf>
    <xf numFmtId="0" fontId="41" fillId="2" borderId="3" xfId="24" applyFont="1" applyFill="1" applyBorder="1" applyAlignment="1">
      <alignment vertical="center"/>
    </xf>
    <xf numFmtId="0" fontId="26" fillId="2" borderId="70" xfId="24" applyFont="1" applyFill="1" applyBorder="1" applyAlignment="1">
      <alignment vertical="center"/>
    </xf>
    <xf numFmtId="0" fontId="26" fillId="2" borderId="56" xfId="24" applyFont="1" applyFill="1" applyBorder="1" applyAlignment="1">
      <alignment horizontal="left" vertical="center" wrapText="1"/>
    </xf>
    <xf numFmtId="0" fontId="41" fillId="2" borderId="76" xfId="24" applyFont="1" applyFill="1" applyBorder="1" applyAlignment="1">
      <alignment vertical="center"/>
    </xf>
    <xf numFmtId="0" fontId="26" fillId="2" borderId="44" xfId="24" applyFont="1" applyFill="1" applyBorder="1" applyAlignment="1">
      <alignment horizontal="center" vertical="center"/>
    </xf>
    <xf numFmtId="0" fontId="6" fillId="2" borderId="46" xfId="24" applyFont="1" applyFill="1" applyBorder="1" applyAlignment="1">
      <alignment horizontal="left" vertical="center" wrapText="1"/>
    </xf>
    <xf numFmtId="0" fontId="26" fillId="2" borderId="52" xfId="24" applyFont="1" applyFill="1" applyBorder="1" applyAlignment="1">
      <alignment horizontal="center" vertical="center"/>
    </xf>
    <xf numFmtId="0" fontId="26" fillId="2" borderId="47" xfId="24" applyFont="1" applyFill="1" applyBorder="1" applyAlignment="1">
      <alignment horizontal="left" vertical="center" wrapText="1"/>
    </xf>
    <xf numFmtId="0" fontId="26" fillId="2" borderId="48" xfId="24" applyFont="1" applyFill="1" applyBorder="1" applyAlignment="1">
      <alignment horizontal="left" vertical="center"/>
    </xf>
    <xf numFmtId="0" fontId="26" fillId="2" borderId="54" xfId="24" applyFont="1" applyFill="1" applyBorder="1" applyAlignment="1">
      <alignment horizontal="center" vertical="center"/>
    </xf>
    <xf numFmtId="0" fontId="26" fillId="2" borderId="56" xfId="24" applyFont="1" applyFill="1" applyBorder="1"/>
    <xf numFmtId="0" fontId="26" fillId="2" borderId="0" xfId="24" applyFont="1" applyFill="1" applyBorder="1"/>
    <xf numFmtId="0" fontId="26" fillId="2" borderId="31" xfId="24" applyFont="1" applyFill="1" applyBorder="1"/>
    <xf numFmtId="0" fontId="26" fillId="2" borderId="55" xfId="24" applyFont="1" applyFill="1" applyBorder="1" applyAlignment="1">
      <alignment horizontal="left" vertical="center"/>
    </xf>
    <xf numFmtId="0" fontId="26" fillId="2" borderId="70" xfId="24" applyFont="1" applyFill="1" applyBorder="1" applyAlignment="1">
      <alignment horizontal="center"/>
    </xf>
    <xf numFmtId="0" fontId="26" fillId="2" borderId="76" xfId="24" applyFont="1" applyFill="1" applyBorder="1" applyAlignment="1">
      <alignment horizontal="center"/>
    </xf>
    <xf numFmtId="0" fontId="26" fillId="2" borderId="0" xfId="24" applyFont="1" applyFill="1" applyBorder="1" applyAlignment="1">
      <alignment horizontal="left" vertical="center"/>
    </xf>
    <xf numFmtId="0" fontId="26" fillId="2" borderId="23" xfId="24" applyFont="1" applyFill="1" applyBorder="1" applyAlignment="1">
      <alignment horizontal="center"/>
    </xf>
    <xf numFmtId="0" fontId="26" fillId="2" borderId="24" xfId="24" applyFont="1" applyFill="1" applyBorder="1" applyAlignment="1">
      <alignment horizontal="left" vertical="center" wrapText="1"/>
    </xf>
    <xf numFmtId="0" fontId="26" fillId="2" borderId="54" xfId="24" applyFont="1" applyFill="1" applyBorder="1" applyAlignment="1">
      <alignment horizontal="left" vertical="center"/>
    </xf>
    <xf numFmtId="3" fontId="26" fillId="2" borderId="1" xfId="24" applyNumberFormat="1" applyFont="1" applyFill="1" applyBorder="1" applyAlignment="1">
      <alignment horizontal="center" vertical="center"/>
    </xf>
    <xf numFmtId="168" fontId="34" fillId="2" borderId="83" xfId="24" applyNumberFormat="1" applyFont="1" applyFill="1" applyBorder="1" applyAlignment="1">
      <alignment horizontal="center"/>
    </xf>
    <xf numFmtId="0" fontId="26" fillId="2" borderId="50" xfId="24" applyFont="1" applyFill="1" applyBorder="1" applyAlignment="1">
      <alignment horizontal="center" vertical="center" wrapText="1"/>
    </xf>
    <xf numFmtId="0" fontId="26" fillId="2" borderId="54" xfId="24" applyFont="1" applyFill="1" applyBorder="1" applyAlignment="1">
      <alignment horizontal="center" wrapText="1"/>
    </xf>
    <xf numFmtId="0" fontId="26" fillId="2" borderId="56" xfId="24" applyFont="1" applyFill="1" applyBorder="1" applyAlignment="1">
      <alignment horizontal="center"/>
    </xf>
    <xf numFmtId="0" fontId="26" fillId="2" borderId="25" xfId="24" applyFont="1" applyFill="1" applyBorder="1" applyAlignment="1">
      <alignment horizontal="center"/>
    </xf>
    <xf numFmtId="0" fontId="26" fillId="2" borderId="27" xfId="24" applyFont="1" applyFill="1" applyBorder="1" applyAlignment="1">
      <alignment horizontal="left" vertical="center" wrapText="1"/>
    </xf>
    <xf numFmtId="0" fontId="26" fillId="2" borderId="39" xfId="24" applyFont="1" applyFill="1" applyBorder="1" applyAlignment="1">
      <alignment horizontal="left" vertical="center" wrapText="1"/>
    </xf>
    <xf numFmtId="0" fontId="26" fillId="2" borderId="28" xfId="24" applyFont="1" applyFill="1" applyBorder="1" applyAlignment="1">
      <alignment horizontal="left" vertical="center" wrapText="1"/>
    </xf>
    <xf numFmtId="168" fontId="34" fillId="2" borderId="10" xfId="24" applyNumberFormat="1" applyFont="1" applyFill="1" applyBorder="1" applyAlignment="1">
      <alignment horizontal="center"/>
    </xf>
    <xf numFmtId="168" fontId="34" fillId="2" borderId="84" xfId="24" applyNumberFormat="1" applyFont="1" applyFill="1" applyBorder="1" applyAlignment="1">
      <alignment horizontal="center"/>
    </xf>
    <xf numFmtId="168" fontId="34" fillId="2" borderId="23" xfId="24" applyNumberFormat="1" applyFont="1" applyFill="1" applyBorder="1" applyAlignment="1">
      <alignment horizontal="center"/>
    </xf>
    <xf numFmtId="168" fontId="34" fillId="2" borderId="25" xfId="24" applyNumberFormat="1" applyFont="1" applyFill="1" applyBorder="1" applyAlignment="1">
      <alignment horizontal="center"/>
    </xf>
    <xf numFmtId="0" fontId="26" fillId="2" borderId="50" xfId="24" applyFont="1" applyFill="1" applyBorder="1" applyAlignment="1">
      <alignment horizontal="center"/>
    </xf>
    <xf numFmtId="0" fontId="26" fillId="2" borderId="28" xfId="24" applyFont="1" applyFill="1" applyBorder="1" applyAlignment="1">
      <alignment horizontal="left" vertical="center"/>
    </xf>
    <xf numFmtId="0" fontId="26" fillId="2" borderId="31" xfId="24" applyFont="1" applyFill="1" applyBorder="1" applyAlignment="1">
      <alignment horizontal="center"/>
    </xf>
    <xf numFmtId="0" fontId="26" fillId="2" borderId="25" xfId="24" applyFont="1" applyFill="1" applyBorder="1" applyAlignment="1">
      <alignment horizontal="left" wrapText="1"/>
    </xf>
    <xf numFmtId="0" fontId="6" fillId="2" borderId="55" xfId="24" applyFont="1" applyFill="1" applyBorder="1" applyAlignment="1">
      <alignment horizontal="center" vertical="center"/>
    </xf>
    <xf numFmtId="49" fontId="26" fillId="2" borderId="31" xfId="24" applyNumberFormat="1" applyFont="1" applyFill="1" applyBorder="1" applyAlignment="1">
      <alignment horizontal="center" vertical="center"/>
    </xf>
    <xf numFmtId="49" fontId="26" fillId="2" borderId="23" xfId="24" applyNumberFormat="1" applyFont="1" applyFill="1" applyBorder="1" applyAlignment="1">
      <alignment horizontal="center" vertical="center"/>
    </xf>
    <xf numFmtId="0" fontId="26" fillId="2" borderId="49" xfId="24" applyFont="1" applyFill="1" applyBorder="1" applyAlignment="1">
      <alignment horizontal="center" vertical="center"/>
    </xf>
    <xf numFmtId="0" fontId="26" fillId="2" borderId="1" xfId="24" applyFont="1" applyFill="1" applyBorder="1" applyAlignment="1">
      <alignment horizontal="center" vertical="top" wrapText="1"/>
    </xf>
    <xf numFmtId="0" fontId="26" fillId="2" borderId="24" xfId="24" applyFont="1" applyFill="1" applyBorder="1" applyAlignment="1">
      <alignment horizontal="center" vertical="top" wrapText="1"/>
    </xf>
    <xf numFmtId="0" fontId="6" fillId="2" borderId="1" xfId="24" applyFont="1" applyFill="1" applyBorder="1" applyAlignment="1">
      <alignment horizontal="left" vertical="center" wrapText="1"/>
    </xf>
    <xf numFmtId="0" fontId="6" fillId="2" borderId="24" xfId="24" applyFont="1" applyFill="1" applyBorder="1" applyAlignment="1">
      <alignment horizontal="left" vertical="center" wrapText="1"/>
    </xf>
    <xf numFmtId="0" fontId="26" fillId="2" borderId="46" xfId="24" applyFont="1" applyFill="1" applyBorder="1" applyAlignment="1">
      <alignment horizontal="left" vertical="center" wrapText="1"/>
    </xf>
    <xf numFmtId="0" fontId="26" fillId="2" borderId="1" xfId="24" applyFont="1" applyFill="1" applyBorder="1" applyAlignment="1">
      <alignment horizontal="center" wrapText="1"/>
    </xf>
    <xf numFmtId="0" fontId="26" fillId="2" borderId="56" xfId="24" applyFont="1" applyFill="1" applyBorder="1" applyAlignment="1">
      <alignment horizontal="left" wrapText="1"/>
    </xf>
    <xf numFmtId="0" fontId="26" fillId="2" borderId="24" xfId="24" applyFont="1" applyFill="1" applyBorder="1" applyAlignment="1">
      <alignment horizontal="center" wrapText="1"/>
    </xf>
    <xf numFmtId="0" fontId="26" fillId="2" borderId="49" xfId="24" applyFont="1" applyFill="1" applyBorder="1" applyAlignment="1">
      <alignment horizontal="left" vertical="center" wrapText="1"/>
    </xf>
    <xf numFmtId="0" fontId="26" fillId="2" borderId="27" xfId="24" applyFont="1" applyFill="1" applyBorder="1" applyAlignment="1">
      <alignment horizontal="center" vertical="center" wrapText="1"/>
    </xf>
    <xf numFmtId="0" fontId="26" fillId="2" borderId="28" xfId="24" applyFont="1" applyFill="1" applyBorder="1" applyAlignment="1">
      <alignment horizontal="center" vertical="center" wrapText="1"/>
    </xf>
    <xf numFmtId="0" fontId="26" fillId="2" borderId="32" xfId="24" applyFont="1" applyFill="1" applyBorder="1" applyAlignment="1">
      <alignment horizontal="center" vertical="center"/>
    </xf>
    <xf numFmtId="0" fontId="26" fillId="2" borderId="70" xfId="24" applyFont="1" applyFill="1" applyBorder="1" applyAlignment="1">
      <alignment horizontal="center" vertical="center" wrapText="1"/>
    </xf>
    <xf numFmtId="0" fontId="6" fillId="2" borderId="55" xfId="24" applyFont="1" applyFill="1" applyBorder="1" applyAlignment="1">
      <alignment horizontal="center" vertical="center" wrapText="1"/>
    </xf>
    <xf numFmtId="0" fontId="26" fillId="2" borderId="47" xfId="24" applyFont="1" applyFill="1" applyBorder="1" applyAlignment="1">
      <alignment horizontal="center" vertical="center" wrapText="1"/>
    </xf>
    <xf numFmtId="0" fontId="26" fillId="2" borderId="0" xfId="24" applyFont="1" applyFill="1" applyBorder="1" applyAlignment="1">
      <alignment horizontal="center" wrapText="1"/>
    </xf>
    <xf numFmtId="0" fontId="26" fillId="2" borderId="50" xfId="24" applyFont="1" applyFill="1" applyBorder="1" applyAlignment="1">
      <alignment horizontal="center" vertical="center"/>
    </xf>
    <xf numFmtId="0" fontId="6" fillId="2" borderId="55" xfId="24" applyFont="1" applyFill="1" applyBorder="1" applyAlignment="1">
      <alignment horizontal="center" wrapText="1"/>
    </xf>
    <xf numFmtId="0" fontId="26" fillId="2" borderId="52" xfId="24" applyFont="1" applyFill="1" applyBorder="1" applyAlignment="1">
      <alignment horizontal="left" vertical="center" wrapText="1"/>
    </xf>
    <xf numFmtId="0" fontId="26" fillId="2" borderId="48" xfId="24" applyFont="1" applyFill="1" applyBorder="1" applyAlignment="1">
      <alignment horizontal="center" vertical="center" wrapText="1"/>
    </xf>
    <xf numFmtId="0" fontId="26" fillId="2" borderId="48" xfId="24" applyFont="1" applyFill="1" applyBorder="1" applyAlignment="1">
      <alignment horizontal="center"/>
    </xf>
    <xf numFmtId="0" fontId="26" fillId="2" borderId="51" xfId="24" applyFont="1" applyFill="1" applyBorder="1" applyAlignment="1">
      <alignment horizontal="center"/>
    </xf>
    <xf numFmtId="0" fontId="26" fillId="2" borderId="51" xfId="24" applyFont="1" applyFill="1" applyBorder="1" applyAlignment="1">
      <alignment horizontal="center" vertical="center" wrapText="1"/>
    </xf>
    <xf numFmtId="0" fontId="26" fillId="2" borderId="48" xfId="24" applyFont="1" applyFill="1" applyBorder="1" applyAlignment="1">
      <alignment horizontal="left" vertical="center" wrapText="1"/>
    </xf>
    <xf numFmtId="166" fontId="26" fillId="2" borderId="1" xfId="24" applyNumberFormat="1" applyFont="1" applyFill="1" applyBorder="1" applyAlignment="1">
      <alignment horizontal="center" vertical="center"/>
    </xf>
    <xf numFmtId="0" fontId="34" fillId="2" borderId="1" xfId="24" applyFont="1" applyFill="1" applyBorder="1" applyAlignment="1">
      <alignment horizontal="center" vertical="center" wrapText="1"/>
    </xf>
    <xf numFmtId="49" fontId="26" fillId="2" borderId="55" xfId="24" applyNumberFormat="1" applyFont="1" applyFill="1" applyBorder="1" applyAlignment="1">
      <alignment horizontal="center" vertical="center"/>
    </xf>
    <xf numFmtId="0" fontId="26" fillId="2" borderId="55" xfId="24" applyFont="1" applyFill="1" applyBorder="1" applyAlignment="1">
      <alignment horizontal="left" wrapText="1"/>
    </xf>
    <xf numFmtId="0" fontId="50" fillId="2" borderId="0" xfId="24" applyFont="1" applyFill="1"/>
    <xf numFmtId="0" fontId="51" fillId="2" borderId="0" xfId="24" applyFont="1" applyFill="1" applyAlignment="1">
      <alignment wrapText="1"/>
    </xf>
    <xf numFmtId="0" fontId="50" fillId="2" borderId="0" xfId="24" applyFont="1" applyFill="1" applyAlignment="1">
      <alignment horizontal="left"/>
    </xf>
    <xf numFmtId="0" fontId="50" fillId="2" borderId="0" xfId="24" applyFont="1" applyFill="1" applyAlignment="1">
      <alignment horizontal="left" vertical="center" wrapText="1"/>
    </xf>
    <xf numFmtId="0" fontId="50" fillId="2" borderId="0" xfId="24" applyFont="1" applyFill="1" applyAlignment="1">
      <alignment horizontal="center"/>
    </xf>
    <xf numFmtId="0" fontId="50" fillId="2" borderId="0" xfId="24" applyFont="1" applyFill="1" applyAlignment="1">
      <alignment horizontal="left" wrapText="1"/>
    </xf>
    <xf numFmtId="0" fontId="50" fillId="2" borderId="0" xfId="24" applyFont="1" applyFill="1" applyAlignment="1">
      <alignment wrapText="1"/>
    </xf>
    <xf numFmtId="0" fontId="50" fillId="2" borderId="0" xfId="24" applyFont="1" applyFill="1" applyAlignment="1">
      <alignment horizontal="left" vertical="center"/>
    </xf>
    <xf numFmtId="0" fontId="50" fillId="2" borderId="0" xfId="24" applyFont="1" applyFill="1" applyAlignment="1">
      <alignment horizontal="center" vertical="center"/>
    </xf>
    <xf numFmtId="0" fontId="26" fillId="2" borderId="0" xfId="24" applyFont="1" applyFill="1"/>
    <xf numFmtId="49" fontId="6" fillId="2" borderId="0" xfId="24" applyNumberFormat="1" applyFont="1" applyFill="1" applyAlignment="1">
      <alignment wrapText="1"/>
    </xf>
    <xf numFmtId="0" fontId="26" fillId="2" borderId="0" xfId="24" applyFont="1" applyFill="1" applyAlignment="1">
      <alignment horizontal="left"/>
    </xf>
    <xf numFmtId="0" fontId="26" fillId="2" borderId="0" xfId="24" applyFont="1" applyFill="1" applyAlignment="1">
      <alignment horizontal="center" vertical="center"/>
    </xf>
    <xf numFmtId="49" fontId="26" fillId="2" borderId="0" xfId="24" applyNumberFormat="1" applyFont="1" applyFill="1" applyAlignment="1">
      <alignment horizontal="center" vertical="center"/>
    </xf>
    <xf numFmtId="0" fontId="26" fillId="2" borderId="0" xfId="24" applyFont="1" applyFill="1" applyAlignment="1">
      <alignment horizontal="left" vertical="center" wrapText="1"/>
    </xf>
    <xf numFmtId="0" fontId="33" fillId="2" borderId="0" xfId="24" applyFont="1" applyFill="1" applyAlignment="1">
      <alignment horizontal="left" vertical="center"/>
    </xf>
    <xf numFmtId="0" fontId="26" fillId="2" borderId="0" xfId="24" applyFont="1" applyFill="1" applyAlignment="1">
      <alignment horizontal="center"/>
    </xf>
    <xf numFmtId="0" fontId="26" fillId="2" borderId="0" xfId="24" applyFont="1" applyFill="1" applyAlignment="1">
      <alignment horizontal="left" wrapText="1"/>
    </xf>
    <xf numFmtId="49" fontId="26" fillId="2" borderId="0" xfId="24" applyNumberFormat="1" applyFont="1" applyFill="1" applyAlignment="1">
      <alignment wrapText="1"/>
    </xf>
    <xf numFmtId="0" fontId="26" fillId="2" borderId="0" xfId="24" applyFont="1" applyFill="1" applyAlignment="1">
      <alignment horizontal="left" vertical="center"/>
    </xf>
    <xf numFmtId="0" fontId="50" fillId="2" borderId="0" xfId="24" applyFont="1" applyFill="1" applyBorder="1"/>
    <xf numFmtId="0" fontId="50" fillId="2" borderId="6" xfId="24" applyFont="1" applyFill="1" applyBorder="1"/>
    <xf numFmtId="0" fontId="26" fillId="2" borderId="27" xfId="24" applyFont="1" applyFill="1" applyBorder="1"/>
    <xf numFmtId="49" fontId="6" fillId="2" borderId="49" xfId="24" applyNumberFormat="1" applyFont="1" applyFill="1" applyBorder="1" applyAlignment="1">
      <alignment wrapText="1"/>
    </xf>
    <xf numFmtId="0" fontId="26" fillId="2" borderId="22" xfId="24" applyFont="1" applyFill="1" applyBorder="1" applyAlignment="1">
      <alignment horizontal="left"/>
    </xf>
    <xf numFmtId="0" fontId="26" fillId="2" borderId="17" xfId="24" applyFont="1" applyFill="1" applyBorder="1"/>
    <xf numFmtId="0" fontId="26" fillId="2" borderId="17" xfId="24" applyFont="1" applyFill="1" applyBorder="1" applyAlignment="1">
      <alignment horizontal="center" vertical="center"/>
    </xf>
    <xf numFmtId="0" fontId="26" fillId="2" borderId="9" xfId="24" applyFont="1" applyFill="1" applyBorder="1"/>
    <xf numFmtId="0" fontId="26" fillId="2" borderId="50" xfId="24" applyFont="1" applyFill="1" applyBorder="1"/>
    <xf numFmtId="0" fontId="26" fillId="2" borderId="13" xfId="24" applyFont="1" applyFill="1" applyBorder="1" applyAlignment="1">
      <alignment horizontal="left" wrapText="1"/>
    </xf>
    <xf numFmtId="0" fontId="26" fillId="2" borderId="9" xfId="24" applyFont="1" applyFill="1" applyBorder="1" applyAlignment="1">
      <alignment horizontal="left" vertical="center"/>
    </xf>
    <xf numFmtId="49" fontId="26" fillId="2" borderId="16" xfId="24" applyNumberFormat="1" applyFont="1" applyFill="1" applyBorder="1" applyAlignment="1">
      <alignment wrapText="1"/>
    </xf>
    <xf numFmtId="0" fontId="26" fillId="2" borderId="17" xfId="24" applyFont="1" applyFill="1" applyBorder="1" applyAlignment="1">
      <alignment horizontal="left" vertical="center"/>
    </xf>
    <xf numFmtId="0" fontId="26" fillId="2" borderId="9" xfId="24" applyFont="1" applyFill="1" applyBorder="1" applyAlignment="1">
      <alignment horizontal="center" vertical="center"/>
    </xf>
    <xf numFmtId="0" fontId="26" fillId="2" borderId="41" xfId="24" applyFont="1" applyFill="1" applyBorder="1" applyAlignment="1">
      <alignment horizontal="left" vertical="center" wrapText="1"/>
    </xf>
    <xf numFmtId="0" fontId="26" fillId="2" borderId="68" xfId="24" applyFont="1" applyFill="1" applyBorder="1" applyAlignment="1">
      <alignment horizontal="left" wrapText="1"/>
    </xf>
    <xf numFmtId="0" fontId="50" fillId="2" borderId="1" xfId="24" applyFont="1" applyFill="1" applyBorder="1" applyAlignment="1">
      <alignment vertical="center"/>
    </xf>
    <xf numFmtId="0" fontId="50" fillId="2" borderId="1" xfId="24" applyFont="1" applyFill="1" applyBorder="1" applyAlignment="1">
      <alignment horizontal="center" vertical="center"/>
    </xf>
    <xf numFmtId="0" fontId="50" fillId="2" borderId="24" xfId="24" applyFont="1" applyFill="1" applyBorder="1" applyAlignment="1">
      <alignment vertical="center"/>
    </xf>
    <xf numFmtId="0" fontId="50" fillId="2" borderId="24" xfId="24" applyFont="1" applyFill="1" applyBorder="1" applyAlignment="1">
      <alignment horizontal="center" vertical="center"/>
    </xf>
    <xf numFmtId="0" fontId="26" fillId="2" borderId="1" xfId="24" applyFont="1" applyFill="1" applyBorder="1" applyAlignment="1">
      <alignment horizontal="right"/>
    </xf>
    <xf numFmtId="0" fontId="26" fillId="2" borderId="55" xfId="24" applyFont="1" applyFill="1" applyBorder="1"/>
    <xf numFmtId="0" fontId="26" fillId="2" borderId="78" xfId="24" applyFont="1" applyFill="1" applyBorder="1" applyAlignment="1">
      <alignment horizontal="left" wrapText="1"/>
    </xf>
    <xf numFmtId="0" fontId="26" fillId="2" borderId="35" xfId="24" applyFont="1" applyFill="1" applyBorder="1"/>
    <xf numFmtId="0" fontId="48" fillId="2" borderId="56" xfId="24" applyFont="1" applyFill="1" applyBorder="1" applyAlignment="1">
      <alignment vertical="center" wrapText="1"/>
    </xf>
    <xf numFmtId="0" fontId="26" fillId="2" borderId="76" xfId="24" applyFont="1" applyFill="1" applyBorder="1" applyAlignment="1">
      <alignment vertical="center"/>
    </xf>
    <xf numFmtId="0" fontId="41" fillId="2" borderId="54" xfId="24" applyFont="1" applyFill="1" applyBorder="1" applyAlignment="1">
      <alignment vertical="center" wrapText="1"/>
    </xf>
    <xf numFmtId="0" fontId="50" fillId="2" borderId="1" xfId="24" applyFont="1" applyFill="1" applyBorder="1"/>
    <xf numFmtId="0" fontId="52" fillId="2" borderId="23" xfId="24" applyFont="1" applyFill="1" applyBorder="1" applyAlignment="1">
      <alignment horizontal="left" vertical="center" wrapText="1"/>
    </xf>
    <xf numFmtId="0" fontId="52" fillId="2" borderId="1" xfId="24" applyFont="1" applyFill="1" applyBorder="1" applyAlignment="1">
      <alignment horizontal="center" vertical="center"/>
    </xf>
    <xf numFmtId="0" fontId="52" fillId="2" borderId="24" xfId="24" applyFont="1" applyFill="1" applyBorder="1" applyAlignment="1">
      <alignment horizontal="center" vertical="center"/>
    </xf>
    <xf numFmtId="167" fontId="26" fillId="2" borderId="23" xfId="24" applyNumberFormat="1" applyFont="1" applyFill="1" applyBorder="1" applyAlignment="1">
      <alignment horizontal="left" wrapText="1"/>
    </xf>
    <xf numFmtId="167" fontId="26" fillId="2" borderId="81" xfId="24" applyNumberFormat="1" applyFont="1" applyFill="1" applyBorder="1" applyAlignment="1">
      <alignment horizontal="left" vertical="center" wrapText="1"/>
    </xf>
    <xf numFmtId="49" fontId="50" fillId="2" borderId="24" xfId="24" applyNumberFormat="1" applyFont="1" applyFill="1" applyBorder="1" applyAlignment="1">
      <alignment horizontal="center" vertical="center"/>
    </xf>
    <xf numFmtId="0" fontId="50" fillId="2" borderId="1" xfId="24" applyFont="1" applyFill="1" applyBorder="1" applyAlignment="1">
      <alignment horizontal="center"/>
    </xf>
    <xf numFmtId="0" fontId="50" fillId="2" borderId="24" xfId="24" applyFont="1" applyFill="1" applyBorder="1" applyAlignment="1">
      <alignment horizontal="center"/>
    </xf>
    <xf numFmtId="0" fontId="50" fillId="2" borderId="25" xfId="24" applyFont="1" applyFill="1" applyBorder="1"/>
    <xf numFmtId="0" fontId="50" fillId="2" borderId="23" xfId="24" applyFont="1" applyFill="1" applyBorder="1" applyAlignment="1">
      <alignment horizontal="left" vertical="center" wrapText="1"/>
    </xf>
    <xf numFmtId="0" fontId="50" fillId="2" borderId="23" xfId="24" applyFont="1" applyFill="1" applyBorder="1" applyAlignment="1">
      <alignment horizontal="left" wrapText="1"/>
    </xf>
    <xf numFmtId="0" fontId="50" fillId="2" borderId="24" xfId="24" applyFont="1" applyFill="1" applyBorder="1"/>
    <xf numFmtId="0" fontId="50" fillId="2" borderId="31" xfId="24" applyFont="1" applyFill="1" applyBorder="1"/>
    <xf numFmtId="0" fontId="50" fillId="2" borderId="70" xfId="24" applyFont="1" applyFill="1" applyBorder="1"/>
    <xf numFmtId="0" fontId="50" fillId="2" borderId="54" xfId="24" applyFont="1" applyFill="1" applyBorder="1"/>
    <xf numFmtId="0" fontId="26" fillId="2" borderId="52" xfId="24" applyFont="1" applyFill="1" applyBorder="1" applyAlignment="1">
      <alignment horizontal="left" wrapText="1"/>
    </xf>
    <xf numFmtId="0" fontId="50" fillId="2" borderId="37" xfId="24" applyFont="1" applyFill="1" applyBorder="1" applyAlignment="1">
      <alignment horizontal="center" vertical="center"/>
    </xf>
    <xf numFmtId="0" fontId="51" fillId="2" borderId="61" xfId="24" applyFont="1" applyFill="1" applyBorder="1" applyAlignment="1">
      <alignment wrapText="1"/>
    </xf>
    <xf numFmtId="0" fontId="50" fillId="2" borderId="63" xfId="24" applyFont="1" applyFill="1" applyBorder="1" applyAlignment="1">
      <alignment horizontal="left"/>
    </xf>
    <xf numFmtId="0" fontId="50" fillId="2" borderId="64" xfId="24" applyFont="1" applyFill="1" applyBorder="1"/>
    <xf numFmtId="0" fontId="50" fillId="2" borderId="65" xfId="24" applyFont="1" applyFill="1" applyBorder="1"/>
    <xf numFmtId="0" fontId="50" fillId="2" borderId="61" xfId="24" applyFont="1" applyFill="1" applyBorder="1"/>
    <xf numFmtId="0" fontId="50" fillId="2" borderId="60" xfId="24" applyFont="1" applyFill="1" applyBorder="1"/>
    <xf numFmtId="0" fontId="50" fillId="2" borderId="38" xfId="24" applyFont="1" applyFill="1" applyBorder="1"/>
    <xf numFmtId="0" fontId="50" fillId="2" borderId="61" xfId="24" applyFont="1" applyFill="1" applyBorder="1" applyAlignment="1">
      <alignment horizontal="left" vertical="center"/>
    </xf>
    <xf numFmtId="0" fontId="50" fillId="2" borderId="60" xfId="24" applyFont="1" applyFill="1" applyBorder="1" applyAlignment="1">
      <alignment horizontal="center"/>
    </xf>
    <xf numFmtId="0" fontId="50" fillId="2" borderId="38" xfId="24" applyFont="1" applyFill="1" applyBorder="1" applyAlignment="1">
      <alignment horizontal="center"/>
    </xf>
    <xf numFmtId="0" fontId="50" fillId="2" borderId="61" xfId="24" applyFont="1" applyFill="1" applyBorder="1" applyAlignment="1">
      <alignment horizontal="left" wrapText="1"/>
    </xf>
    <xf numFmtId="0" fontId="50" fillId="2" borderId="72" xfId="24" applyFont="1" applyFill="1" applyBorder="1" applyAlignment="1">
      <alignment wrapText="1"/>
    </xf>
    <xf numFmtId="0" fontId="50" fillId="2" borderId="64" xfId="24" applyFont="1" applyFill="1" applyBorder="1" applyAlignment="1">
      <alignment horizontal="left" vertical="center"/>
    </xf>
    <xf numFmtId="0" fontId="50" fillId="2" borderId="64" xfId="24" applyFont="1" applyFill="1" applyBorder="1" applyAlignment="1">
      <alignment horizontal="center" vertical="center"/>
    </xf>
    <xf numFmtId="0" fontId="50" fillId="2" borderId="65" xfId="24" applyFont="1" applyFill="1" applyBorder="1" applyAlignment="1">
      <alignment horizontal="center" vertical="center"/>
    </xf>
    <xf numFmtId="49" fontId="23" fillId="2" borderId="6" xfId="24" applyNumberFormat="1" applyFont="1" applyFill="1" applyBorder="1" applyAlignment="1">
      <alignment horizontal="center" vertical="center" wrapText="1"/>
    </xf>
    <xf numFmtId="49" fontId="23" fillId="2" borderId="67" xfId="24" applyNumberFormat="1" applyFont="1" applyFill="1" applyBorder="1" applyAlignment="1">
      <alignment horizontal="center" vertical="center" wrapText="1"/>
    </xf>
    <xf numFmtId="0" fontId="34" fillId="2" borderId="1" xfId="24" applyFont="1" applyFill="1" applyBorder="1" applyAlignment="1">
      <alignment horizontal="center" vertical="center" wrapText="1"/>
    </xf>
    <xf numFmtId="0" fontId="34" fillId="2" borderId="28" xfId="24" applyFont="1" applyFill="1" applyBorder="1" applyAlignment="1">
      <alignment horizontal="center" vertical="center" wrapText="1"/>
    </xf>
    <xf numFmtId="0" fontId="34" fillId="2" borderId="51" xfId="24" applyFont="1" applyFill="1" applyBorder="1" applyAlignment="1">
      <alignment horizontal="center" vertical="center" wrapText="1"/>
    </xf>
    <xf numFmtId="0" fontId="24" fillId="2" borderId="22" xfId="24" applyFont="1" applyFill="1" applyBorder="1" applyAlignment="1">
      <alignment horizontal="center" vertical="center" textRotation="90" wrapText="1"/>
    </xf>
    <xf numFmtId="0" fontId="24" fillId="2" borderId="30" xfId="24" applyFont="1" applyFill="1" applyBorder="1" applyAlignment="1">
      <alignment horizontal="center" vertical="center" textRotation="90" wrapText="1"/>
    </xf>
    <xf numFmtId="0" fontId="24" fillId="2" borderId="37" xfId="24" applyFont="1" applyFill="1" applyBorder="1" applyAlignment="1">
      <alignment horizontal="center" vertical="center" textRotation="90" wrapText="1"/>
    </xf>
    <xf numFmtId="0" fontId="24" fillId="2" borderId="15" xfId="24" applyFont="1" applyFill="1" applyBorder="1" applyAlignment="1">
      <alignment horizontal="center" vertical="center" textRotation="90" wrapText="1"/>
    </xf>
    <xf numFmtId="0" fontId="24" fillId="2" borderId="31" xfId="24" applyFont="1" applyFill="1" applyBorder="1" applyAlignment="1">
      <alignment horizontal="center" vertical="center" textRotation="90" wrapText="1"/>
    </xf>
    <xf numFmtId="0" fontId="24" fillId="2" borderId="38" xfId="24" applyFont="1" applyFill="1" applyBorder="1" applyAlignment="1">
      <alignment horizontal="center" vertical="center" textRotation="90" wrapText="1"/>
    </xf>
    <xf numFmtId="0" fontId="24" fillId="2" borderId="27" xfId="24" applyFont="1" applyFill="1" applyBorder="1" applyAlignment="1">
      <alignment horizontal="center" vertical="center" textRotation="90" wrapText="1"/>
    </xf>
    <xf numFmtId="0" fontId="24" fillId="2" borderId="35" xfId="24" applyFont="1" applyFill="1" applyBorder="1" applyAlignment="1">
      <alignment horizontal="center" vertical="center" textRotation="90" wrapText="1"/>
    </xf>
    <xf numFmtId="0" fontId="24" fillId="2" borderId="32" xfId="24" applyFont="1" applyFill="1" applyBorder="1" applyAlignment="1">
      <alignment horizontal="center" vertical="center" textRotation="90" wrapText="1"/>
    </xf>
    <xf numFmtId="0" fontId="24" fillId="2" borderId="36" xfId="24" applyFont="1" applyFill="1" applyBorder="1" applyAlignment="1">
      <alignment horizontal="center" vertical="center" textRotation="90" wrapText="1"/>
    </xf>
    <xf numFmtId="0" fontId="24" fillId="2" borderId="17" xfId="24" applyFont="1" applyFill="1" applyBorder="1" applyAlignment="1">
      <alignment horizontal="center" textRotation="90" wrapText="1"/>
    </xf>
    <xf numFmtId="0" fontId="24" fillId="2" borderId="35" xfId="24" applyFont="1" applyFill="1" applyBorder="1" applyAlignment="1">
      <alignment horizontal="center" textRotation="90" wrapText="1"/>
    </xf>
    <xf numFmtId="0" fontId="24" fillId="2" borderId="9" xfId="24" applyFont="1" applyFill="1" applyBorder="1" applyAlignment="1">
      <alignment horizontal="center" textRotation="90" wrapText="1"/>
    </xf>
    <xf numFmtId="0" fontId="24" fillId="2" borderId="34" xfId="24" applyFont="1" applyFill="1" applyBorder="1" applyAlignment="1">
      <alignment horizontal="center" textRotation="90" wrapText="1"/>
    </xf>
    <xf numFmtId="0" fontId="24" fillId="2" borderId="77" xfId="24" applyFont="1" applyFill="1" applyBorder="1" applyAlignment="1">
      <alignment horizontal="center" vertical="center" textRotation="90" wrapText="1"/>
    </xf>
    <xf numFmtId="0" fontId="24" fillId="2" borderId="8" xfId="24" applyFont="1" applyFill="1" applyBorder="1" applyAlignment="1">
      <alignment horizontal="center" vertical="center" textRotation="90" wrapText="1"/>
    </xf>
    <xf numFmtId="0" fontId="24" fillId="2" borderId="10" xfId="24" applyFont="1" applyFill="1" applyBorder="1" applyAlignment="1">
      <alignment horizontal="center" vertical="center" textRotation="90" wrapText="1"/>
    </xf>
    <xf numFmtId="0" fontId="24" fillId="2" borderId="33" xfId="24" applyFont="1" applyFill="1" applyBorder="1" applyAlignment="1">
      <alignment horizontal="center" vertical="center" textRotation="90" wrapText="1"/>
    </xf>
    <xf numFmtId="0" fontId="24" fillId="2" borderId="9" xfId="24" applyFont="1" applyFill="1" applyBorder="1" applyAlignment="1">
      <alignment horizontal="center" vertical="center" textRotation="90" wrapText="1"/>
    </xf>
    <xf numFmtId="0" fontId="24" fillId="2" borderId="11" xfId="24" applyFont="1" applyFill="1" applyBorder="1" applyAlignment="1">
      <alignment horizontal="center" vertical="center" textRotation="90" wrapText="1"/>
    </xf>
    <xf numFmtId="0" fontId="24" fillId="2" borderId="34" xfId="24" applyFont="1" applyFill="1" applyBorder="1" applyAlignment="1">
      <alignment horizontal="center" vertical="center" textRotation="90" wrapText="1"/>
    </xf>
    <xf numFmtId="0" fontId="24" fillId="2" borderId="14" xfId="24" applyFont="1" applyFill="1" applyBorder="1" applyAlignment="1">
      <alignment horizontal="center" vertical="center" textRotation="90" wrapText="1"/>
    </xf>
    <xf numFmtId="0" fontId="24" fillId="2" borderId="16" xfId="24" applyFont="1" applyFill="1" applyBorder="1" applyAlignment="1">
      <alignment horizontal="center" vertical="center" textRotation="90" wrapText="1"/>
    </xf>
    <xf numFmtId="0" fontId="24" fillId="2" borderId="0" xfId="24" applyFont="1" applyFill="1" applyBorder="1" applyAlignment="1">
      <alignment horizontal="center" vertical="center" textRotation="90" wrapText="1"/>
    </xf>
    <xf numFmtId="0" fontId="24" fillId="2" borderId="4" xfId="24" applyFont="1" applyFill="1" applyBorder="1" applyAlignment="1">
      <alignment horizontal="center" vertical="center" textRotation="90" wrapText="1"/>
    </xf>
    <xf numFmtId="0" fontId="24" fillId="2" borderId="60" xfId="24" applyFont="1" applyFill="1" applyBorder="1" applyAlignment="1">
      <alignment horizontal="center" vertical="center" textRotation="90" wrapText="1"/>
    </xf>
    <xf numFmtId="0" fontId="24" fillId="2" borderId="62" xfId="24" applyFont="1" applyFill="1" applyBorder="1" applyAlignment="1">
      <alignment horizontal="center" vertical="center" textRotation="90" wrapText="1"/>
    </xf>
    <xf numFmtId="0" fontId="24" fillId="2" borderId="21" xfId="24" applyFont="1" applyFill="1" applyBorder="1" applyAlignment="1">
      <alignment horizontal="center" vertical="center" textRotation="90" wrapText="1"/>
    </xf>
    <xf numFmtId="0" fontId="24" fillId="2" borderId="29" xfId="24" applyFont="1" applyFill="1" applyBorder="1" applyAlignment="1">
      <alignment horizontal="center" vertical="center" textRotation="90" wrapText="1"/>
    </xf>
    <xf numFmtId="0" fontId="24" fillId="2" borderId="5" xfId="24" applyFont="1" applyFill="1" applyBorder="1" applyAlignment="1">
      <alignment horizontal="center" wrapText="1"/>
    </xf>
    <xf numFmtId="0" fontId="24" fillId="2" borderId="6" xfId="24" applyFont="1" applyFill="1" applyBorder="1" applyAlignment="1">
      <alignment horizontal="center" wrapText="1"/>
    </xf>
    <xf numFmtId="0" fontId="24" fillId="2" borderId="7" xfId="24" applyFont="1" applyFill="1" applyBorder="1" applyAlignment="1">
      <alignment horizontal="center" wrapText="1"/>
    </xf>
    <xf numFmtId="0" fontId="24" fillId="2" borderId="17" xfId="24" applyFont="1" applyFill="1" applyBorder="1" applyAlignment="1">
      <alignment horizontal="center" vertical="center" textRotation="90" wrapText="1"/>
    </xf>
    <xf numFmtId="0" fontId="24" fillId="2" borderId="26" xfId="24" applyFont="1" applyFill="1" applyBorder="1" applyAlignment="1">
      <alignment horizontal="center" vertical="center" textRotation="90" wrapText="1"/>
    </xf>
    <xf numFmtId="0" fontId="24" fillId="2" borderId="18" xfId="24" applyFont="1" applyFill="1" applyBorder="1" applyAlignment="1">
      <alignment horizontal="center" vertical="center" wrapText="1"/>
    </xf>
    <xf numFmtId="0" fontId="24" fillId="2" borderId="19" xfId="24" applyFont="1" applyFill="1" applyBorder="1" applyAlignment="1">
      <alignment horizontal="center" vertical="center" wrapText="1"/>
    </xf>
    <xf numFmtId="0" fontId="33" fillId="2" borderId="0" xfId="24" applyFont="1" applyFill="1" applyAlignment="1">
      <alignment horizontal="right" vertical="center"/>
    </xf>
    <xf numFmtId="0" fontId="24" fillId="2" borderId="13" xfId="24" applyFont="1" applyFill="1" applyBorder="1" applyAlignment="1">
      <alignment horizontal="center" vertical="center" wrapText="1"/>
    </xf>
    <xf numFmtId="0" fontId="24" fillId="2" borderId="14" xfId="24" applyFont="1" applyFill="1" applyBorder="1" applyAlignment="1">
      <alignment horizontal="center" vertical="center" wrapText="1"/>
    </xf>
    <xf numFmtId="0" fontId="24" fillId="2" borderId="15" xfId="24" applyFont="1" applyFill="1" applyBorder="1" applyAlignment="1">
      <alignment horizontal="center" vertical="center" wrapText="1"/>
    </xf>
    <xf numFmtId="0" fontId="24" fillId="2" borderId="8" xfId="24" applyFont="1" applyFill="1" applyBorder="1" applyAlignment="1">
      <alignment horizontal="center" vertical="center" wrapText="1"/>
    </xf>
    <xf numFmtId="0" fontId="24" fillId="2" borderId="10" xfId="24" applyFont="1" applyFill="1" applyBorder="1" applyAlignment="1">
      <alignment horizontal="center" vertical="center" wrapText="1"/>
    </xf>
    <xf numFmtId="0" fontId="24" fillId="2" borderId="33" xfId="24" applyFont="1" applyFill="1" applyBorder="1" applyAlignment="1">
      <alignment horizontal="center" vertical="center" wrapText="1"/>
    </xf>
    <xf numFmtId="0" fontId="24" fillId="2" borderId="21" xfId="24" applyFont="1" applyFill="1" applyBorder="1" applyAlignment="1">
      <alignment horizontal="center" vertical="center" wrapText="1"/>
    </xf>
    <xf numFmtId="0" fontId="24" fillId="2" borderId="29" xfId="24" applyFont="1" applyFill="1" applyBorder="1" applyAlignment="1">
      <alignment horizontal="center" vertical="center" wrapText="1"/>
    </xf>
    <xf numFmtId="0" fontId="24" fillId="2" borderId="36" xfId="24" applyFont="1" applyFill="1" applyBorder="1" applyAlignment="1">
      <alignment horizontal="center" vertical="center" wrapText="1"/>
    </xf>
    <xf numFmtId="0" fontId="24" fillId="2" borderId="5" xfId="24" applyFont="1" applyFill="1" applyBorder="1" applyAlignment="1">
      <alignment horizontal="center" vertical="center" wrapText="1"/>
    </xf>
    <xf numFmtId="0" fontId="24" fillId="2" borderId="6" xfId="24" applyFont="1" applyFill="1" applyBorder="1" applyAlignment="1">
      <alignment horizontal="center" vertical="center" wrapText="1"/>
    </xf>
    <xf numFmtId="0" fontId="24" fillId="2" borderId="7" xfId="24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/>
    </xf>
    <xf numFmtId="0" fontId="26" fillId="2" borderId="51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/>
    </xf>
    <xf numFmtId="0" fontId="26" fillId="2" borderId="48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top"/>
    </xf>
    <xf numFmtId="0" fontId="26" fillId="2" borderId="29" xfId="0" applyFont="1" applyFill="1" applyBorder="1" applyAlignment="1">
      <alignment horizontal="center" vertical="top"/>
    </xf>
    <xf numFmtId="0" fontId="26" fillId="2" borderId="36" xfId="0" applyFont="1" applyFill="1" applyBorder="1" applyAlignment="1">
      <alignment horizontal="center" vertical="top"/>
    </xf>
    <xf numFmtId="0" fontId="26" fillId="2" borderId="49" xfId="0" applyFont="1" applyFill="1" applyBorder="1" applyAlignment="1">
      <alignment horizontal="center" vertical="center" wrapText="1"/>
    </xf>
    <xf numFmtId="0" fontId="26" fillId="2" borderId="50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26" fillId="2" borderId="32" xfId="0" applyFont="1" applyFill="1" applyBorder="1" applyAlignment="1">
      <alignment horizontal="center" vertical="center"/>
    </xf>
    <xf numFmtId="0" fontId="26" fillId="2" borderId="53" xfId="0" applyFont="1" applyFill="1" applyBorder="1" applyAlignment="1">
      <alignment horizontal="center" vertical="center"/>
    </xf>
    <xf numFmtId="0" fontId="26" fillId="2" borderId="39" xfId="0" applyFont="1" applyFill="1" applyBorder="1" applyAlignment="1">
      <alignment horizontal="center" vertical="center"/>
    </xf>
    <xf numFmtId="0" fontId="26" fillId="2" borderId="52" xfId="0" applyFont="1" applyFill="1" applyBorder="1" applyAlignment="1">
      <alignment horizontal="center" vertical="center"/>
    </xf>
    <xf numFmtId="0" fontId="26" fillId="2" borderId="57" xfId="0" applyFont="1" applyFill="1" applyBorder="1" applyAlignment="1">
      <alignment vertical="center" wrapText="1"/>
    </xf>
    <xf numFmtId="0" fontId="26" fillId="2" borderId="44" xfId="0" applyFont="1" applyFill="1" applyBorder="1" applyAlignment="1">
      <alignment vertical="center" wrapText="1"/>
    </xf>
    <xf numFmtId="0" fontId="26" fillId="2" borderId="28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5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top"/>
    </xf>
    <xf numFmtId="0" fontId="38" fillId="2" borderId="4" xfId="0" applyFont="1" applyFill="1" applyBorder="1" applyAlignment="1">
      <alignment horizontal="center" vertical="top"/>
    </xf>
    <xf numFmtId="0" fontId="38" fillId="2" borderId="3" xfId="0" applyFont="1" applyFill="1" applyBorder="1" applyAlignment="1">
      <alignment horizontal="center" vertical="top"/>
    </xf>
    <xf numFmtId="0" fontId="38" fillId="2" borderId="47" xfId="0" applyFont="1" applyFill="1" applyBorder="1" applyAlignment="1">
      <alignment horizontal="center" vertical="top"/>
    </xf>
    <xf numFmtId="0" fontId="22" fillId="2" borderId="26" xfId="0" applyFont="1" applyFill="1" applyBorder="1" applyAlignment="1">
      <alignment horizontal="center" vertical="top"/>
    </xf>
    <xf numFmtId="0" fontId="22" fillId="2" borderId="48" xfId="0" applyFont="1" applyFill="1" applyBorder="1" applyAlignment="1">
      <alignment horizontal="center" vertical="top"/>
    </xf>
    <xf numFmtId="0" fontId="22" fillId="2" borderId="11" xfId="0" applyFont="1" applyFill="1" applyBorder="1" applyAlignment="1">
      <alignment horizontal="center" vertical="top"/>
    </xf>
    <xf numFmtId="0" fontId="22" fillId="2" borderId="51" xfId="0" applyFont="1" applyFill="1" applyBorder="1" applyAlignment="1">
      <alignment horizontal="center" vertical="top"/>
    </xf>
    <xf numFmtId="0" fontId="26" fillId="2" borderId="56" xfId="0" applyFont="1" applyFill="1" applyBorder="1" applyAlignment="1">
      <alignment horizontal="left" vertical="center" wrapText="1"/>
    </xf>
    <xf numFmtId="0" fontId="26" fillId="2" borderId="54" xfId="0" applyFont="1" applyFill="1" applyBorder="1" applyAlignment="1">
      <alignment horizontal="left" vertical="center" wrapText="1"/>
    </xf>
    <xf numFmtId="0" fontId="26" fillId="2" borderId="3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52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26" fillId="2" borderId="55" xfId="0" applyFont="1" applyFill="1" applyBorder="1" applyAlignment="1">
      <alignment horizontal="center" vertical="center" wrapText="1"/>
    </xf>
    <xf numFmtId="0" fontId="26" fillId="2" borderId="70" xfId="0" applyFont="1" applyFill="1" applyBorder="1" applyAlignment="1">
      <alignment horizontal="center" vertical="center" wrapText="1"/>
    </xf>
    <xf numFmtId="0" fontId="26" fillId="2" borderId="49" xfId="0" applyFont="1" applyFill="1" applyBorder="1" applyAlignment="1">
      <alignment horizontal="left" vertical="top" wrapText="1"/>
    </xf>
    <xf numFmtId="0" fontId="26" fillId="2" borderId="50" xfId="0" applyFont="1" applyFill="1" applyBorder="1" applyAlignment="1">
      <alignment horizontal="left" vertical="top" wrapText="1"/>
    </xf>
    <xf numFmtId="0" fontId="26" fillId="2" borderId="25" xfId="0" applyFont="1" applyFill="1" applyBorder="1" applyAlignment="1">
      <alignment horizontal="left" vertical="top" wrapText="1"/>
    </xf>
    <xf numFmtId="0" fontId="26" fillId="2" borderId="4" xfId="0" applyFont="1" applyFill="1" applyBorder="1" applyAlignment="1">
      <alignment horizontal="left" vertical="top" wrapText="1"/>
    </xf>
    <xf numFmtId="0" fontId="26" fillId="2" borderId="46" xfId="0" applyFont="1" applyFill="1" applyBorder="1" applyAlignment="1">
      <alignment horizontal="left" vertical="top" wrapText="1"/>
    </xf>
    <xf numFmtId="0" fontId="26" fillId="2" borderId="47" xfId="0" applyFont="1" applyFill="1" applyBorder="1" applyAlignment="1">
      <alignment horizontal="left" vertical="top" wrapText="1"/>
    </xf>
    <xf numFmtId="0" fontId="26" fillId="2" borderId="27" xfId="0" applyFont="1" applyFill="1" applyBorder="1" applyAlignment="1">
      <alignment horizontal="center" vertical="top"/>
    </xf>
    <xf numFmtId="0" fontId="26" fillId="2" borderId="26" xfId="0" applyFont="1" applyFill="1" applyBorder="1" applyAlignment="1">
      <alignment horizontal="center" vertical="top"/>
    </xf>
    <xf numFmtId="0" fontId="26" fillId="2" borderId="48" xfId="0" applyFont="1" applyFill="1" applyBorder="1" applyAlignment="1">
      <alignment horizontal="center" vertical="top"/>
    </xf>
    <xf numFmtId="0" fontId="26" fillId="2" borderId="28" xfId="0" applyFont="1" applyFill="1" applyBorder="1" applyAlignment="1">
      <alignment horizontal="center" vertical="top"/>
    </xf>
    <xf numFmtId="0" fontId="26" fillId="2" borderId="11" xfId="0" applyFont="1" applyFill="1" applyBorder="1" applyAlignment="1">
      <alignment horizontal="center" vertical="top"/>
    </xf>
    <xf numFmtId="0" fontId="26" fillId="2" borderId="51" xfId="0" applyFont="1" applyFill="1" applyBorder="1" applyAlignment="1">
      <alignment horizontal="center" vertical="top"/>
    </xf>
    <xf numFmtId="0" fontId="26" fillId="2" borderId="50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horizontal="center" vertical="top" wrapText="1"/>
    </xf>
    <xf numFmtId="0" fontId="26" fillId="2" borderId="47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left"/>
    </xf>
    <xf numFmtId="0" fontId="6" fillId="2" borderId="69" xfId="0" applyFont="1" applyFill="1" applyBorder="1" applyAlignment="1">
      <alignment horizontal="left"/>
    </xf>
    <xf numFmtId="0" fontId="26" fillId="2" borderId="56" xfId="0" applyFont="1" applyFill="1" applyBorder="1" applyAlignment="1">
      <alignment horizontal="left" vertical="top" wrapText="1"/>
    </xf>
    <xf numFmtId="0" fontId="26" fillId="2" borderId="54" xfId="0" applyFont="1" applyFill="1" applyBorder="1" applyAlignment="1">
      <alignment horizontal="left" vertical="top" wrapText="1"/>
    </xf>
    <xf numFmtId="0" fontId="26" fillId="2" borderId="32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26" fillId="2" borderId="53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left"/>
    </xf>
    <xf numFmtId="0" fontId="6" fillId="2" borderId="54" xfId="0" applyFont="1" applyFill="1" applyBorder="1" applyAlignment="1">
      <alignment horizontal="left"/>
    </xf>
    <xf numFmtId="0" fontId="6" fillId="2" borderId="74" xfId="0" applyFont="1" applyFill="1" applyBorder="1" applyAlignment="1">
      <alignment horizontal="left" wrapText="1"/>
    </xf>
    <xf numFmtId="0" fontId="6" fillId="2" borderId="72" xfId="0" applyFont="1" applyFill="1" applyBorder="1" applyAlignment="1">
      <alignment horizontal="left" wrapText="1"/>
    </xf>
    <xf numFmtId="0" fontId="26" fillId="2" borderId="29" xfId="0" applyFont="1" applyFill="1" applyBorder="1" applyAlignment="1">
      <alignment horizontal="center" vertical="center"/>
    </xf>
    <xf numFmtId="0" fontId="26" fillId="2" borderId="57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26" fillId="2" borderId="44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26" fillId="2" borderId="53" xfId="0" applyFont="1" applyFill="1" applyBorder="1" applyAlignment="1">
      <alignment horizontal="center" vertical="top"/>
    </xf>
    <xf numFmtId="0" fontId="6" fillId="2" borderId="70" xfId="0" applyFont="1" applyFill="1" applyBorder="1" applyAlignment="1">
      <alignment horizontal="left" vertical="center"/>
    </xf>
    <xf numFmtId="0" fontId="6" fillId="2" borderId="54" xfId="0" applyFont="1" applyFill="1" applyBorder="1" applyAlignment="1">
      <alignment horizontal="left" vertical="center"/>
    </xf>
    <xf numFmtId="0" fontId="26" fillId="2" borderId="11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left" vertical="top"/>
    </xf>
    <xf numFmtId="0" fontId="6" fillId="2" borderId="5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47" xfId="0" applyFont="1" applyFill="1" applyBorder="1" applyAlignment="1">
      <alignment horizontal="left" vertical="top"/>
    </xf>
    <xf numFmtId="0" fontId="6" fillId="2" borderId="32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left" vertical="center" wrapText="1"/>
    </xf>
    <xf numFmtId="0" fontId="6" fillId="2" borderId="54" xfId="0" applyFont="1" applyFill="1" applyBorder="1" applyAlignment="1">
      <alignment horizontal="left" vertical="center" wrapText="1"/>
    </xf>
    <xf numFmtId="0" fontId="6" fillId="2" borderId="70" xfId="0" applyFont="1" applyFill="1" applyBorder="1" applyAlignment="1">
      <alignment vertical="center" wrapText="1"/>
    </xf>
    <xf numFmtId="0" fontId="6" fillId="2" borderId="54" xfId="0" applyFont="1" applyFill="1" applyBorder="1" applyAlignment="1">
      <alignment vertical="center" wrapText="1"/>
    </xf>
    <xf numFmtId="0" fontId="6" fillId="2" borderId="58" xfId="0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32" fillId="2" borderId="28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51" xfId="0" applyFont="1" applyFill="1" applyBorder="1" applyAlignment="1">
      <alignment horizontal="center" vertical="center" wrapText="1"/>
    </xf>
    <xf numFmtId="0" fontId="32" fillId="2" borderId="26" xfId="0" applyFont="1" applyFill="1" applyBorder="1" applyAlignment="1">
      <alignment horizontal="center" vertical="top" wrapText="1"/>
    </xf>
    <xf numFmtId="0" fontId="32" fillId="2" borderId="48" xfId="0" applyFont="1" applyFill="1" applyBorder="1" applyAlignment="1">
      <alignment horizontal="center" vertical="top" wrapText="1"/>
    </xf>
    <xf numFmtId="0" fontId="26" fillId="2" borderId="25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0" fontId="26" fillId="2" borderId="48" xfId="0" applyFont="1" applyFill="1" applyBorder="1" applyAlignment="1">
      <alignment horizontal="center"/>
    </xf>
    <xf numFmtId="0" fontId="32" fillId="2" borderId="39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52" xfId="0" applyFont="1" applyFill="1" applyBorder="1" applyAlignment="1">
      <alignment horizontal="center" vertical="center" wrapText="1"/>
    </xf>
    <xf numFmtId="0" fontId="32" fillId="2" borderId="27" xfId="0" applyFont="1" applyFill="1" applyBorder="1" applyAlignment="1">
      <alignment horizontal="center" vertical="center" wrapText="1"/>
    </xf>
    <xf numFmtId="0" fontId="32" fillId="2" borderId="26" xfId="0" applyFont="1" applyFill="1" applyBorder="1" applyAlignment="1">
      <alignment horizontal="center" vertical="center" wrapText="1"/>
    </xf>
    <xf numFmtId="0" fontId="32" fillId="2" borderId="48" xfId="0" applyFont="1" applyFill="1" applyBorder="1" applyAlignment="1">
      <alignment horizontal="center" vertical="center" wrapText="1"/>
    </xf>
    <xf numFmtId="0" fontId="32" fillId="2" borderId="57" xfId="0" applyFont="1" applyFill="1" applyBorder="1" applyAlignment="1">
      <alignment horizontal="center" vertical="center" wrapText="1"/>
    </xf>
    <xf numFmtId="0" fontId="32" fillId="2" borderId="30" xfId="0" applyFont="1" applyFill="1" applyBorder="1" applyAlignment="1">
      <alignment horizontal="center" vertical="center" wrapText="1"/>
    </xf>
    <xf numFmtId="0" fontId="32" fillId="2" borderId="44" xfId="0" applyFont="1" applyFill="1" applyBorder="1" applyAlignment="1">
      <alignment horizontal="center" vertical="center" wrapText="1"/>
    </xf>
    <xf numFmtId="0" fontId="32" fillId="2" borderId="27" xfId="0" applyFont="1" applyFill="1" applyBorder="1" applyAlignment="1">
      <alignment horizontal="center" vertical="center"/>
    </xf>
    <xf numFmtId="0" fontId="32" fillId="2" borderId="26" xfId="0" applyFont="1" applyFill="1" applyBorder="1" applyAlignment="1">
      <alignment horizontal="center" vertical="center"/>
    </xf>
    <xf numFmtId="0" fontId="32" fillId="2" borderId="48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wrapText="1"/>
    </xf>
    <xf numFmtId="0" fontId="6" fillId="2" borderId="54" xfId="0" applyFont="1" applyFill="1" applyBorder="1" applyAlignment="1">
      <alignment wrapText="1"/>
    </xf>
    <xf numFmtId="0" fontId="6" fillId="2" borderId="70" xfId="0" applyFont="1" applyFill="1" applyBorder="1" applyAlignment="1">
      <alignment wrapText="1"/>
    </xf>
    <xf numFmtId="0" fontId="6" fillId="2" borderId="58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7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center" vertical="top" wrapText="1"/>
    </xf>
    <xf numFmtId="0" fontId="6" fillId="2" borderId="26" xfId="0" applyFont="1" applyFill="1" applyBorder="1" applyAlignment="1">
      <alignment horizontal="center" vertical="top" wrapText="1"/>
    </xf>
    <xf numFmtId="0" fontId="6" fillId="2" borderId="48" xfId="0" applyFont="1" applyFill="1" applyBorder="1" applyAlignment="1">
      <alignment horizontal="center" vertical="top" wrapText="1"/>
    </xf>
    <xf numFmtId="0" fontId="26" fillId="2" borderId="49" xfId="0" applyFont="1" applyFill="1" applyBorder="1" applyAlignment="1">
      <alignment horizontal="left" vertical="center" wrapText="1"/>
    </xf>
    <xf numFmtId="0" fontId="26" fillId="2" borderId="50" xfId="0" applyFont="1" applyFill="1" applyBorder="1" applyAlignment="1">
      <alignment horizontal="left" vertical="center" wrapText="1"/>
    </xf>
    <xf numFmtId="0" fontId="26" fillId="2" borderId="46" xfId="0" applyFont="1" applyFill="1" applyBorder="1" applyAlignment="1">
      <alignment horizontal="left" vertical="center" wrapText="1"/>
    </xf>
    <xf numFmtId="0" fontId="26" fillId="2" borderId="47" xfId="0" applyFont="1" applyFill="1" applyBorder="1" applyAlignment="1">
      <alignment horizontal="left" vertical="center" wrapText="1"/>
    </xf>
    <xf numFmtId="0" fontId="26" fillId="2" borderId="57" xfId="0" applyFont="1" applyFill="1" applyBorder="1" applyAlignment="1">
      <alignment horizontal="left" vertical="center" wrapText="1"/>
    </xf>
    <xf numFmtId="0" fontId="26" fillId="2" borderId="30" xfId="0" applyFont="1" applyFill="1" applyBorder="1" applyAlignment="1">
      <alignment horizontal="left" vertical="center" wrapText="1"/>
    </xf>
    <xf numFmtId="0" fontId="26" fillId="2" borderId="44" xfId="0" applyFont="1" applyFill="1" applyBorder="1" applyAlignment="1">
      <alignment horizontal="left" vertical="center" wrapText="1"/>
    </xf>
    <xf numFmtId="0" fontId="26" fillId="2" borderId="27" xfId="0" applyFont="1" applyFill="1" applyBorder="1" applyAlignment="1">
      <alignment horizontal="left" vertical="center" wrapText="1"/>
    </xf>
    <xf numFmtId="0" fontId="26" fillId="2" borderId="26" xfId="0" applyFont="1" applyFill="1" applyBorder="1" applyAlignment="1">
      <alignment horizontal="left" vertical="center" wrapText="1"/>
    </xf>
    <xf numFmtId="0" fontId="26" fillId="2" borderId="48" xfId="0" applyFont="1" applyFill="1" applyBorder="1" applyAlignment="1">
      <alignment horizontal="left" vertical="center" wrapText="1"/>
    </xf>
    <xf numFmtId="0" fontId="26" fillId="2" borderId="75" xfId="0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 vertical="center" wrapText="1"/>
    </xf>
    <xf numFmtId="0" fontId="26" fillId="2" borderId="77" xfId="0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left" vertical="center" wrapText="1"/>
    </xf>
    <xf numFmtId="0" fontId="26" fillId="2" borderId="10" xfId="0" applyFont="1" applyFill="1" applyBorder="1" applyAlignment="1">
      <alignment horizontal="left" vertical="center" wrapText="1"/>
    </xf>
    <xf numFmtId="0" fontId="26" fillId="2" borderId="52" xfId="0" applyFont="1" applyFill="1" applyBorder="1" applyAlignment="1">
      <alignment horizontal="left" vertical="center" wrapText="1"/>
    </xf>
    <xf numFmtId="0" fontId="26" fillId="2" borderId="28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/>
    </xf>
    <xf numFmtId="0" fontId="26" fillId="2" borderId="51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top" wrapText="1"/>
    </xf>
    <xf numFmtId="0" fontId="2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4" fillId="2" borderId="29" xfId="0" applyFont="1" applyFill="1" applyBorder="1" applyAlignment="1">
      <alignment horizontal="center" vertical="top" wrapText="1"/>
    </xf>
    <xf numFmtId="0" fontId="34" fillId="2" borderId="53" xfId="0" applyFont="1" applyFill="1" applyBorder="1" applyAlignment="1">
      <alignment horizontal="center" vertical="top" wrapText="1"/>
    </xf>
    <xf numFmtId="0" fontId="6" fillId="2" borderId="70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26" fillId="2" borderId="49" xfId="0" applyFont="1" applyFill="1" applyBorder="1" applyAlignment="1">
      <alignment horizontal="center" vertical="center"/>
    </xf>
    <xf numFmtId="0" fontId="26" fillId="2" borderId="50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46" xfId="0" applyFont="1" applyFill="1" applyBorder="1" applyAlignment="1">
      <alignment horizontal="center" vertical="center"/>
    </xf>
    <xf numFmtId="0" fontId="26" fillId="2" borderId="4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49" fontId="6" fillId="2" borderId="70" xfId="0" applyNumberFormat="1" applyFont="1" applyFill="1" applyBorder="1" applyAlignment="1">
      <alignment horizontal="center" vertical="center"/>
    </xf>
    <xf numFmtId="49" fontId="6" fillId="2" borderId="54" xfId="0" applyNumberFormat="1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57" xfId="0" applyFont="1" applyFill="1" applyBorder="1" applyAlignment="1">
      <alignment horizontal="center" vertical="center"/>
    </xf>
    <xf numFmtId="0" fontId="26" fillId="2" borderId="30" xfId="0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left" wrapText="1"/>
    </xf>
    <xf numFmtId="0" fontId="6" fillId="2" borderId="56" xfId="0" applyFont="1" applyFill="1" applyBorder="1" applyAlignment="1">
      <alignment horizontal="left" wrapText="1"/>
    </xf>
    <xf numFmtId="0" fontId="26" fillId="2" borderId="32" xfId="0" applyFont="1" applyFill="1" applyBorder="1" applyAlignment="1">
      <alignment horizontal="center" vertical="top" wrapText="1"/>
    </xf>
    <xf numFmtId="0" fontId="26" fillId="2" borderId="29" xfId="0" applyFont="1" applyFill="1" applyBorder="1" applyAlignment="1">
      <alignment horizontal="center" vertical="top" wrapText="1"/>
    </xf>
    <xf numFmtId="0" fontId="26" fillId="2" borderId="53" xfId="0" applyFont="1" applyFill="1" applyBorder="1" applyAlignment="1">
      <alignment horizontal="center" vertical="top" wrapText="1"/>
    </xf>
    <xf numFmtId="0" fontId="26" fillId="2" borderId="56" xfId="0" applyFont="1" applyFill="1" applyBorder="1" applyAlignment="1">
      <alignment vertical="center" wrapText="1"/>
    </xf>
    <xf numFmtId="0" fontId="26" fillId="2" borderId="54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26" fillId="2" borderId="56" xfId="0" applyNumberFormat="1" applyFont="1" applyFill="1" applyBorder="1" applyAlignment="1">
      <alignment horizontal="left" vertical="center" wrapText="1"/>
    </xf>
    <xf numFmtId="49" fontId="26" fillId="2" borderId="54" xfId="0" applyNumberFormat="1" applyFont="1" applyFill="1" applyBorder="1" applyAlignment="1">
      <alignment horizontal="left" vertical="center" wrapText="1"/>
    </xf>
    <xf numFmtId="49" fontId="6" fillId="2" borderId="70" xfId="0" applyNumberFormat="1" applyFont="1" applyFill="1" applyBorder="1" applyAlignment="1">
      <alignment horizontal="left" vertical="center" wrapText="1"/>
    </xf>
    <xf numFmtId="49" fontId="6" fillId="2" borderId="54" xfId="0" applyNumberFormat="1" applyFont="1" applyFill="1" applyBorder="1" applyAlignment="1">
      <alignment horizontal="left" vertical="center" wrapText="1"/>
    </xf>
    <xf numFmtId="0" fontId="26" fillId="2" borderId="56" xfId="0" applyFont="1" applyFill="1" applyBorder="1" applyAlignment="1">
      <alignment horizontal="center" vertical="center"/>
    </xf>
    <xf numFmtId="0" fontId="26" fillId="2" borderId="54" xfId="0" applyFont="1" applyFill="1" applyBorder="1" applyAlignment="1">
      <alignment horizontal="center" vertical="center"/>
    </xf>
    <xf numFmtId="0" fontId="47" fillId="2" borderId="14" xfId="0" applyFont="1" applyFill="1" applyBorder="1" applyAlignment="1">
      <alignment horizontal="center" vertical="top" wrapText="1"/>
    </xf>
    <xf numFmtId="0" fontId="47" fillId="2" borderId="0" xfId="0" applyFont="1" applyFill="1" applyBorder="1" applyAlignment="1">
      <alignment horizontal="center" vertical="top" wrapText="1"/>
    </xf>
    <xf numFmtId="0" fontId="47" fillId="2" borderId="60" xfId="0" applyFont="1" applyFill="1" applyBorder="1" applyAlignment="1">
      <alignment horizontal="center" vertical="top" wrapText="1"/>
    </xf>
    <xf numFmtId="0" fontId="26" fillId="2" borderId="13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center" vertical="top"/>
    </xf>
    <xf numFmtId="0" fontId="26" fillId="2" borderId="47" xfId="0" applyFont="1" applyFill="1" applyBorder="1" applyAlignment="1">
      <alignment horizontal="center" vertical="top"/>
    </xf>
    <xf numFmtId="0" fontId="6" fillId="2" borderId="32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wrapText="1"/>
    </xf>
    <xf numFmtId="0" fontId="6" fillId="2" borderId="50" xfId="0" applyFont="1" applyFill="1" applyBorder="1" applyAlignment="1">
      <alignment wrapText="1"/>
    </xf>
    <xf numFmtId="0" fontId="6" fillId="2" borderId="17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51" xfId="0" applyFont="1" applyFill="1" applyBorder="1" applyAlignment="1">
      <alignment horizontal="center"/>
    </xf>
    <xf numFmtId="0" fontId="29" fillId="2" borderId="16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49" fontId="43" fillId="2" borderId="14" xfId="0" applyNumberFormat="1" applyFont="1" applyFill="1" applyBorder="1" applyAlignment="1">
      <alignment horizontal="center" vertical="top" wrapText="1"/>
    </xf>
    <xf numFmtId="49" fontId="43" fillId="2" borderId="0" xfId="0" applyNumberFormat="1" applyFont="1" applyFill="1" applyBorder="1" applyAlignment="1">
      <alignment horizontal="center" vertical="top" wrapText="1"/>
    </xf>
    <xf numFmtId="49" fontId="43" fillId="2" borderId="60" xfId="0" applyNumberFormat="1" applyFont="1" applyFill="1" applyBorder="1" applyAlignment="1">
      <alignment horizontal="center" vertical="top" wrapText="1"/>
    </xf>
    <xf numFmtId="0" fontId="26" fillId="2" borderId="13" xfId="0" applyFont="1" applyFill="1" applyBorder="1" applyAlignment="1">
      <alignment horizontal="center" wrapText="1"/>
    </xf>
    <xf numFmtId="0" fontId="26" fillId="2" borderId="16" xfId="0" applyFont="1" applyFill="1" applyBorder="1" applyAlignment="1">
      <alignment horizontal="center" wrapText="1"/>
    </xf>
    <xf numFmtId="0" fontId="26" fillId="2" borderId="25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46" xfId="0" applyFont="1" applyFill="1" applyBorder="1" applyAlignment="1">
      <alignment horizontal="center" wrapText="1"/>
    </xf>
    <xf numFmtId="0" fontId="26" fillId="2" borderId="47" xfId="0" applyFont="1" applyFill="1" applyBorder="1" applyAlignment="1">
      <alignment horizontal="center" wrapText="1"/>
    </xf>
    <xf numFmtId="0" fontId="26" fillId="2" borderId="36" xfId="0" applyFont="1" applyFill="1" applyBorder="1" applyAlignment="1">
      <alignment horizontal="center" vertical="center" wrapText="1"/>
    </xf>
    <xf numFmtId="0" fontId="26" fillId="2" borderId="35" xfId="0" applyFont="1" applyFill="1" applyBorder="1" applyAlignment="1">
      <alignment horizontal="center" vertical="center" wrapText="1"/>
    </xf>
    <xf numFmtId="0" fontId="26" fillId="2" borderId="3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69" xfId="0" applyFont="1" applyFill="1" applyBorder="1" applyAlignment="1">
      <alignment horizontal="left" vertical="center" wrapText="1"/>
    </xf>
    <xf numFmtId="49" fontId="6" fillId="2" borderId="17" xfId="0" applyNumberFormat="1" applyFont="1" applyFill="1" applyBorder="1" applyAlignment="1">
      <alignment horizontal="center" vertical="center"/>
    </xf>
    <xf numFmtId="49" fontId="6" fillId="2" borderId="48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51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31" fillId="2" borderId="29" xfId="0" applyFont="1" applyFill="1" applyBorder="1" applyAlignment="1">
      <alignment horizontal="left" vertical="center"/>
    </xf>
    <xf numFmtId="0" fontId="31" fillId="2" borderId="31" xfId="0" applyFont="1" applyFill="1" applyBorder="1" applyAlignment="1">
      <alignment horizontal="left" vertical="center"/>
    </xf>
    <xf numFmtId="0" fontId="31" fillId="2" borderId="66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67" xfId="0" applyFont="1" applyFill="1" applyBorder="1" applyAlignment="1">
      <alignment horizontal="center" vertical="center"/>
    </xf>
    <xf numFmtId="49" fontId="45" fillId="2" borderId="13" xfId="0" applyNumberFormat="1" applyFont="1" applyFill="1" applyBorder="1" applyAlignment="1">
      <alignment horizontal="center" vertical="top" wrapText="1"/>
    </xf>
    <xf numFmtId="49" fontId="45" fillId="2" borderId="25" xfId="0" applyNumberFormat="1" applyFont="1" applyFill="1" applyBorder="1" applyAlignment="1">
      <alignment horizontal="center" vertical="top" wrapText="1"/>
    </xf>
    <xf numFmtId="49" fontId="45" fillId="2" borderId="61" xfId="0" applyNumberFormat="1" applyFont="1" applyFill="1" applyBorder="1" applyAlignment="1">
      <alignment horizontal="center" vertical="top" wrapText="1"/>
    </xf>
    <xf numFmtId="0" fontId="26" fillId="2" borderId="68" xfId="0" applyFont="1" applyFill="1" applyBorder="1" applyAlignment="1">
      <alignment horizontal="left" vertical="center" wrapText="1"/>
    </xf>
    <xf numFmtId="0" fontId="26" fillId="2" borderId="69" xfId="0" applyFont="1" applyFill="1" applyBorder="1" applyAlignment="1">
      <alignment horizontal="left" vertical="center" wrapText="1"/>
    </xf>
    <xf numFmtId="49" fontId="6" fillId="2" borderId="26" xfId="0" applyNumberFormat="1" applyFont="1" applyFill="1" applyBorder="1" applyAlignment="1">
      <alignment horizontal="center" vertical="center"/>
    </xf>
    <xf numFmtId="0" fontId="26" fillId="2" borderId="58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50" xfId="0" applyFont="1" applyFill="1" applyBorder="1" applyAlignment="1">
      <alignment vertical="center" wrapText="1"/>
    </xf>
    <xf numFmtId="0" fontId="26" fillId="2" borderId="47" xfId="0" applyFont="1" applyFill="1" applyBorder="1" applyAlignment="1">
      <alignment vertical="center" wrapText="1"/>
    </xf>
    <xf numFmtId="0" fontId="26" fillId="2" borderId="58" xfId="0" applyFont="1" applyFill="1" applyBorder="1" applyAlignment="1">
      <alignment horizontal="left"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6" fillId="2" borderId="56" xfId="0" applyFont="1" applyFill="1" applyBorder="1" applyAlignment="1">
      <alignment horizontal="left" vertical="center"/>
    </xf>
    <xf numFmtId="0" fontId="26" fillId="2" borderId="10" xfId="0" applyFont="1" applyFill="1" applyBorder="1" applyAlignment="1">
      <alignment horizontal="center" vertical="top" wrapText="1"/>
    </xf>
    <xf numFmtId="0" fontId="26" fillId="2" borderId="52" xfId="0" applyFont="1" applyFill="1" applyBorder="1" applyAlignment="1">
      <alignment horizontal="center" vertical="top" wrapText="1"/>
    </xf>
    <xf numFmtId="0" fontId="6" fillId="2" borderId="56" xfId="0" applyFont="1" applyFill="1" applyBorder="1" applyAlignment="1">
      <alignment vertical="center"/>
    </xf>
    <xf numFmtId="0" fontId="6" fillId="2" borderId="54" xfId="0" applyFont="1" applyFill="1" applyBorder="1" applyAlignment="1">
      <alignment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vertical="center" wrapText="1"/>
    </xf>
    <xf numFmtId="0" fontId="26" fillId="2" borderId="55" xfId="0" applyFont="1" applyFill="1" applyBorder="1" applyAlignment="1">
      <alignment vertical="center" wrapText="1"/>
    </xf>
    <xf numFmtId="0" fontId="26" fillId="2" borderId="10" xfId="0" applyFont="1" applyFill="1" applyBorder="1" applyAlignment="1">
      <alignment horizontal="center" vertical="top"/>
    </xf>
    <xf numFmtId="0" fontId="26" fillId="2" borderId="52" xfId="0" applyFont="1" applyFill="1" applyBorder="1" applyAlignment="1">
      <alignment horizontal="center" vertical="top"/>
    </xf>
    <xf numFmtId="0" fontId="26" fillId="2" borderId="55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24" fillId="2" borderId="25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45" fillId="2" borderId="16" xfId="0" applyFont="1" applyFill="1" applyBorder="1" applyAlignment="1">
      <alignment horizontal="center" vertical="top" wrapText="1"/>
    </xf>
    <xf numFmtId="0" fontId="45" fillId="2" borderId="4" xfId="0" applyFont="1" applyFill="1" applyBorder="1" applyAlignment="1">
      <alignment horizontal="center" vertical="top" wrapText="1"/>
    </xf>
    <xf numFmtId="0" fontId="45" fillId="2" borderId="62" xfId="0" applyFont="1" applyFill="1" applyBorder="1" applyAlignment="1">
      <alignment horizontal="center" vertical="top" wrapText="1"/>
    </xf>
    <xf numFmtId="0" fontId="26" fillId="2" borderId="21" xfId="0" applyFont="1" applyFill="1" applyBorder="1" applyAlignment="1">
      <alignment vertical="center" wrapText="1"/>
    </xf>
    <xf numFmtId="0" fontId="26" fillId="2" borderId="16" xfId="0" applyFont="1" applyFill="1" applyBorder="1" applyAlignment="1">
      <alignment vertical="center" wrapText="1"/>
    </xf>
    <xf numFmtId="0" fontId="26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71" xfId="0" applyFont="1" applyFill="1" applyBorder="1" applyAlignment="1">
      <alignment vertical="center" wrapText="1"/>
    </xf>
    <xf numFmtId="0" fontId="6" fillId="2" borderId="72" xfId="0" applyFont="1" applyFill="1" applyBorder="1" applyAlignment="1">
      <alignment vertical="center" wrapText="1"/>
    </xf>
    <xf numFmtId="0" fontId="26" fillId="2" borderId="11" xfId="0" applyFont="1" applyFill="1" applyBorder="1" applyAlignment="1">
      <alignment horizontal="center" wrapText="1"/>
    </xf>
    <xf numFmtId="0" fontId="26" fillId="2" borderId="17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left" vertical="center" wrapText="1"/>
    </xf>
    <xf numFmtId="0" fontId="32" fillId="2" borderId="56" xfId="0" applyFont="1" applyFill="1" applyBorder="1" applyAlignment="1">
      <alignment horizontal="left" vertical="center" wrapText="1"/>
    </xf>
    <xf numFmtId="0" fontId="32" fillId="2" borderId="54" xfId="0" applyFont="1" applyFill="1" applyBorder="1" applyAlignment="1">
      <alignment horizontal="left" vertical="center" wrapText="1"/>
    </xf>
    <xf numFmtId="0" fontId="26" fillId="2" borderId="9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top"/>
    </xf>
    <xf numFmtId="0" fontId="6" fillId="2" borderId="48" xfId="0" applyFont="1" applyFill="1" applyBorder="1" applyAlignment="1">
      <alignment horizontal="center" vertical="top"/>
    </xf>
    <xf numFmtId="0" fontId="26" fillId="2" borderId="14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31" fillId="2" borderId="25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1" fillId="2" borderId="36" xfId="0" applyFont="1" applyFill="1" applyBorder="1" applyAlignment="1">
      <alignment horizontal="center" vertical="center"/>
    </xf>
    <xf numFmtId="0" fontId="45" fillId="2" borderId="22" xfId="0" applyFont="1" applyFill="1" applyBorder="1" applyAlignment="1">
      <alignment horizontal="center" vertical="top" wrapText="1"/>
    </xf>
    <xf numFmtId="0" fontId="45" fillId="2" borderId="30" xfId="0" applyFont="1" applyFill="1" applyBorder="1" applyAlignment="1">
      <alignment horizontal="center" vertical="top" wrapText="1"/>
    </xf>
    <xf numFmtId="0" fontId="45" fillId="2" borderId="37" xfId="0" applyFont="1" applyFill="1" applyBorder="1" applyAlignment="1">
      <alignment horizontal="center" vertical="top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60" xfId="0" applyFont="1" applyFill="1" applyBorder="1" applyAlignment="1">
      <alignment horizontal="center" vertical="center" wrapText="1"/>
    </xf>
    <xf numFmtId="0" fontId="26" fillId="2" borderId="62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29" fillId="2" borderId="27" xfId="0" applyFont="1" applyFill="1" applyBorder="1" applyAlignment="1">
      <alignment horizontal="center" vertical="top"/>
    </xf>
    <xf numFmtId="0" fontId="29" fillId="2" borderId="48" xfId="0" applyFont="1" applyFill="1" applyBorder="1" applyAlignment="1">
      <alignment horizontal="center" vertical="top"/>
    </xf>
    <xf numFmtId="0" fontId="29" fillId="2" borderId="28" xfId="0" applyFont="1" applyFill="1" applyBorder="1" applyAlignment="1">
      <alignment horizontal="center" vertical="top"/>
    </xf>
    <xf numFmtId="0" fontId="29" fillId="2" borderId="51" xfId="0" applyFont="1" applyFill="1" applyBorder="1" applyAlignment="1">
      <alignment horizontal="center" vertical="top"/>
    </xf>
    <xf numFmtId="0" fontId="26" fillId="2" borderId="39" xfId="0" applyFont="1" applyFill="1" applyBorder="1" applyAlignment="1">
      <alignment horizontal="center" wrapText="1"/>
    </xf>
    <xf numFmtId="0" fontId="26" fillId="2" borderId="52" xfId="0" applyFont="1" applyFill="1" applyBorder="1" applyAlignment="1">
      <alignment horizontal="center" wrapText="1"/>
    </xf>
    <xf numFmtId="0" fontId="26" fillId="2" borderId="27" xfId="0" applyFont="1" applyFill="1" applyBorder="1" applyAlignment="1">
      <alignment horizontal="center" wrapText="1"/>
    </xf>
    <xf numFmtId="0" fontId="26" fillId="2" borderId="48" xfId="0" applyFont="1" applyFill="1" applyBorder="1" applyAlignment="1">
      <alignment horizontal="center" wrapText="1"/>
    </xf>
    <xf numFmtId="0" fontId="26" fillId="2" borderId="28" xfId="0" applyFont="1" applyFill="1" applyBorder="1" applyAlignment="1">
      <alignment horizontal="center" wrapText="1"/>
    </xf>
    <xf numFmtId="0" fontId="26" fillId="2" borderId="51" xfId="0" applyFont="1" applyFill="1" applyBorder="1" applyAlignment="1">
      <alignment horizontal="center" wrapText="1"/>
    </xf>
    <xf numFmtId="0" fontId="29" fillId="2" borderId="32" xfId="0" applyFont="1" applyFill="1" applyBorder="1" applyAlignment="1">
      <alignment horizontal="center" vertical="top"/>
    </xf>
    <xf numFmtId="0" fontId="29" fillId="2" borderId="53" xfId="0" applyFont="1" applyFill="1" applyBorder="1" applyAlignment="1">
      <alignment horizontal="center" vertical="top"/>
    </xf>
    <xf numFmtId="0" fontId="29" fillId="2" borderId="39" xfId="0" applyFont="1" applyFill="1" applyBorder="1" applyAlignment="1">
      <alignment horizontal="center" vertical="top"/>
    </xf>
    <xf numFmtId="0" fontId="29" fillId="2" borderId="52" xfId="0" applyFont="1" applyFill="1" applyBorder="1" applyAlignment="1">
      <alignment horizontal="center" vertical="top"/>
    </xf>
    <xf numFmtId="0" fontId="26" fillId="2" borderId="49" xfId="0" applyFont="1" applyFill="1" applyBorder="1" applyAlignment="1">
      <alignment horizontal="center"/>
    </xf>
    <xf numFmtId="0" fontId="26" fillId="2" borderId="50" xfId="0" applyFont="1" applyFill="1" applyBorder="1" applyAlignment="1">
      <alignment horizontal="center"/>
    </xf>
    <xf numFmtId="0" fontId="26" fillId="2" borderId="46" xfId="0" applyFont="1" applyFill="1" applyBorder="1" applyAlignment="1">
      <alignment horizontal="center"/>
    </xf>
    <xf numFmtId="0" fontId="26" fillId="2" borderId="47" xfId="0" applyFont="1" applyFill="1" applyBorder="1" applyAlignment="1">
      <alignment horizontal="center"/>
    </xf>
    <xf numFmtId="0" fontId="29" fillId="2" borderId="50" xfId="0" applyFont="1" applyFill="1" applyBorder="1" applyAlignment="1">
      <alignment horizontal="center" vertical="top"/>
    </xf>
    <xf numFmtId="0" fontId="29" fillId="2" borderId="47" xfId="0" applyFont="1" applyFill="1" applyBorder="1" applyAlignment="1">
      <alignment horizontal="center" vertical="top"/>
    </xf>
    <xf numFmtId="0" fontId="29" fillId="2" borderId="57" xfId="0" applyFont="1" applyFill="1" applyBorder="1" applyAlignment="1">
      <alignment horizontal="center" vertical="top"/>
    </xf>
    <xf numFmtId="0" fontId="29" fillId="2" borderId="44" xfId="0" applyFont="1" applyFill="1" applyBorder="1" applyAlignment="1">
      <alignment horizontal="center" vertical="top"/>
    </xf>
    <xf numFmtId="0" fontId="6" fillId="2" borderId="3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52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horizont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48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51" xfId="0" applyFont="1" applyFill="1" applyBorder="1" applyAlignment="1">
      <alignment horizontal="center" wrapText="1"/>
    </xf>
    <xf numFmtId="0" fontId="6" fillId="2" borderId="57" xfId="0" applyFont="1" applyFill="1" applyBorder="1" applyAlignment="1">
      <alignment horizontal="center" wrapText="1"/>
    </xf>
    <xf numFmtId="0" fontId="6" fillId="2" borderId="44" xfId="0" applyFont="1" applyFill="1" applyBorder="1" applyAlignment="1">
      <alignment horizontal="center" wrapText="1"/>
    </xf>
    <xf numFmtId="0" fontId="31" fillId="2" borderId="29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left" wrapText="1"/>
    </xf>
    <xf numFmtId="0" fontId="6" fillId="2" borderId="69" xfId="0" applyFont="1" applyFill="1" applyBorder="1" applyAlignment="1">
      <alignment horizontal="left" wrapText="1"/>
    </xf>
    <xf numFmtId="0" fontId="26" fillId="2" borderId="17" xfId="0" applyFont="1" applyFill="1" applyBorder="1" applyAlignment="1">
      <alignment horizontal="center"/>
    </xf>
    <xf numFmtId="0" fontId="6" fillId="2" borderId="14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7" xfId="0" applyFont="1" applyFill="1" applyBorder="1" applyAlignment="1">
      <alignment vertical="center"/>
    </xf>
    <xf numFmtId="0" fontId="26" fillId="2" borderId="22" xfId="0" applyFont="1" applyFill="1" applyBorder="1" applyAlignment="1">
      <alignment horizontal="center" vertical="center" wrapText="1"/>
    </xf>
    <xf numFmtId="0" fontId="24" fillId="2" borderId="61" xfId="0" applyFont="1" applyFill="1" applyBorder="1" applyAlignment="1">
      <alignment horizontal="center"/>
    </xf>
    <xf numFmtId="49" fontId="27" fillId="2" borderId="14" xfId="0" applyNumberFormat="1" applyFont="1" applyFill="1" applyBorder="1" applyAlignment="1">
      <alignment horizontal="center" vertical="top"/>
    </xf>
    <xf numFmtId="49" fontId="27" fillId="2" borderId="0" xfId="0" applyNumberFormat="1" applyFont="1" applyFill="1" applyBorder="1" applyAlignment="1">
      <alignment horizontal="center" vertical="top"/>
    </xf>
    <xf numFmtId="49" fontId="27" fillId="2" borderId="60" xfId="0" applyNumberFormat="1" applyFont="1" applyFill="1" applyBorder="1" applyAlignment="1">
      <alignment horizontal="center" vertical="top"/>
    </xf>
    <xf numFmtId="0" fontId="26" fillId="2" borderId="61" xfId="0" applyFont="1" applyFill="1" applyBorder="1" applyAlignment="1">
      <alignment horizontal="center" vertical="center"/>
    </xf>
    <xf numFmtId="0" fontId="26" fillId="2" borderId="62" xfId="0" applyFont="1" applyFill="1" applyBorder="1" applyAlignment="1">
      <alignment horizontal="center" vertical="center"/>
    </xf>
    <xf numFmtId="0" fontId="26" fillId="2" borderId="35" xfId="0" applyFont="1" applyFill="1" applyBorder="1" applyAlignment="1">
      <alignment horizontal="center"/>
    </xf>
    <xf numFmtId="0" fontId="26" fillId="2" borderId="35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/>
    </xf>
    <xf numFmtId="0" fontId="26" fillId="2" borderId="34" xfId="0" applyFont="1" applyFill="1" applyBorder="1" applyAlignment="1">
      <alignment horizontal="center"/>
    </xf>
    <xf numFmtId="0" fontId="6" fillId="2" borderId="58" xfId="0" applyFont="1" applyFill="1" applyBorder="1" applyAlignment="1">
      <alignment horizontal="left" vertical="center"/>
    </xf>
    <xf numFmtId="0" fontId="6" fillId="2" borderId="5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26" fillId="2" borderId="57" xfId="0" applyFont="1" applyFill="1" applyBorder="1" applyAlignment="1">
      <alignment horizontal="center" wrapText="1"/>
    </xf>
    <xf numFmtId="0" fontId="26" fillId="2" borderId="30" xfId="0" applyFont="1" applyFill="1" applyBorder="1" applyAlignment="1">
      <alignment horizontal="center" wrapText="1"/>
    </xf>
    <xf numFmtId="0" fontId="26" fillId="2" borderId="44" xfId="0" applyFont="1" applyFill="1" applyBorder="1" applyAlignment="1">
      <alignment horizontal="center" wrapText="1"/>
    </xf>
    <xf numFmtId="0" fontId="26" fillId="2" borderId="17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center" vertical="top"/>
    </xf>
    <xf numFmtId="0" fontId="6" fillId="2" borderId="30" xfId="0" applyFont="1" applyFill="1" applyBorder="1" applyAlignment="1">
      <alignment horizontal="center"/>
    </xf>
    <xf numFmtId="0" fontId="26" fillId="2" borderId="34" xfId="0" applyFont="1" applyFill="1" applyBorder="1" applyAlignment="1">
      <alignment horizontal="center" vertical="center"/>
    </xf>
    <xf numFmtId="0" fontId="26" fillId="2" borderId="36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wrapText="1"/>
    </xf>
    <xf numFmtId="0" fontId="26" fillId="2" borderId="33" xfId="0" applyFont="1" applyFill="1" applyBorder="1" applyAlignment="1">
      <alignment horizontal="center" wrapText="1"/>
    </xf>
    <xf numFmtId="0" fontId="26" fillId="2" borderId="25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61" xfId="0" applyFont="1" applyFill="1" applyBorder="1" applyAlignment="1">
      <alignment horizontal="center"/>
    </xf>
    <xf numFmtId="0" fontId="26" fillId="2" borderId="62" xfId="0" applyFont="1" applyFill="1" applyBorder="1" applyAlignment="1">
      <alignment horizontal="center"/>
    </xf>
    <xf numFmtId="0" fontId="6" fillId="2" borderId="49" xfId="0" applyFont="1" applyFill="1" applyBorder="1" applyAlignment="1">
      <alignment horizontal="left" vertical="top"/>
    </xf>
    <xf numFmtId="0" fontId="6" fillId="2" borderId="25" xfId="0" applyFont="1" applyFill="1" applyBorder="1" applyAlignment="1">
      <alignment horizontal="left" vertical="top"/>
    </xf>
    <xf numFmtId="0" fontId="6" fillId="2" borderId="61" xfId="0" applyFont="1" applyFill="1" applyBorder="1" applyAlignment="1">
      <alignment horizontal="left" vertical="top"/>
    </xf>
    <xf numFmtId="0" fontId="6" fillId="2" borderId="62" xfId="0" applyFont="1" applyFill="1" applyBorder="1" applyAlignment="1">
      <alignment horizontal="left" vertical="top"/>
    </xf>
    <xf numFmtId="0" fontId="26" fillId="2" borderId="68" xfId="0" applyFont="1" applyFill="1" applyBorder="1" applyAlignment="1">
      <alignment horizontal="center" vertical="center"/>
    </xf>
    <xf numFmtId="0" fontId="26" fillId="2" borderId="69" xfId="0" applyFont="1" applyFill="1" applyBorder="1" applyAlignment="1">
      <alignment horizontal="center" vertical="center"/>
    </xf>
    <xf numFmtId="0" fontId="26" fillId="2" borderId="37" xfId="0" applyFont="1" applyFill="1" applyBorder="1" applyAlignment="1">
      <alignment horizontal="center" wrapText="1"/>
    </xf>
    <xf numFmtId="0" fontId="26" fillId="2" borderId="36" xfId="0" applyFont="1" applyFill="1" applyBorder="1" applyAlignment="1">
      <alignment horizontal="center" vertical="top" wrapText="1"/>
    </xf>
    <xf numFmtId="0" fontId="6" fillId="2" borderId="49" xfId="0" applyFont="1" applyFill="1" applyBorder="1" applyAlignment="1">
      <alignment horizontal="left" vertical="center"/>
    </xf>
    <xf numFmtId="0" fontId="6" fillId="2" borderId="46" xfId="0" applyFont="1" applyFill="1" applyBorder="1" applyAlignment="1">
      <alignment horizontal="left" vertical="center"/>
    </xf>
    <xf numFmtId="0" fontId="26" fillId="2" borderId="55" xfId="0" applyFont="1" applyFill="1" applyBorder="1" applyAlignment="1">
      <alignment horizontal="center" vertical="center"/>
    </xf>
    <xf numFmtId="0" fontId="26" fillId="2" borderId="70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wrapText="1"/>
    </xf>
    <xf numFmtId="0" fontId="26" fillId="2" borderId="53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top"/>
    </xf>
    <xf numFmtId="0" fontId="0" fillId="2" borderId="25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61" xfId="0" applyFont="1" applyFill="1" applyBorder="1" applyAlignment="1">
      <alignment horizontal="center"/>
    </xf>
    <xf numFmtId="0" fontId="0" fillId="2" borderId="62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 vertical="top" wrapText="1"/>
    </xf>
    <xf numFmtId="0" fontId="0" fillId="2" borderId="35" xfId="0" applyFont="1" applyFill="1" applyBorder="1" applyAlignment="1">
      <alignment horizontal="center" vertical="top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top"/>
    </xf>
    <xf numFmtId="0" fontId="0" fillId="2" borderId="48" xfId="0" applyFont="1" applyFill="1" applyBorder="1" applyAlignment="1">
      <alignment horizontal="center" vertical="top"/>
    </xf>
    <xf numFmtId="0" fontId="0" fillId="2" borderId="11" xfId="0" applyFont="1" applyFill="1" applyBorder="1" applyAlignment="1">
      <alignment horizontal="center" vertical="center"/>
    </xf>
    <xf numFmtId="0" fontId="0" fillId="2" borderId="51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top"/>
    </xf>
    <xf numFmtId="0" fontId="22" fillId="2" borderId="4" xfId="0" applyFont="1" applyFill="1" applyBorder="1" applyAlignment="1">
      <alignment horizontal="center" vertical="top"/>
    </xf>
    <xf numFmtId="0" fontId="22" fillId="2" borderId="46" xfId="0" applyFont="1" applyFill="1" applyBorder="1" applyAlignment="1">
      <alignment horizontal="center" vertical="top"/>
    </xf>
    <xf numFmtId="0" fontId="22" fillId="2" borderId="47" xfId="0" applyFont="1" applyFill="1" applyBorder="1" applyAlignment="1">
      <alignment horizontal="center" vertical="top"/>
    </xf>
    <xf numFmtId="0" fontId="26" fillId="2" borderId="0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horizontal="center" vertical="center"/>
    </xf>
    <xf numFmtId="0" fontId="26" fillId="2" borderId="33" xfId="0" applyFont="1" applyFill="1" applyBorder="1" applyAlignment="1">
      <alignment horizontal="center" vertical="center"/>
    </xf>
    <xf numFmtId="0" fontId="26" fillId="2" borderId="70" xfId="0" applyFont="1" applyFill="1" applyBorder="1" applyAlignment="1">
      <alignment horizontal="left" vertical="center" wrapText="1"/>
    </xf>
    <xf numFmtId="0" fontId="26" fillId="2" borderId="70" xfId="0" applyFont="1" applyFill="1" applyBorder="1" applyAlignment="1">
      <alignment vertical="center" wrapText="1"/>
    </xf>
    <xf numFmtId="0" fontId="26" fillId="2" borderId="39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center"/>
    </xf>
    <xf numFmtId="0" fontId="6" fillId="2" borderId="46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 wrapText="1"/>
    </xf>
    <xf numFmtId="0" fontId="26" fillId="2" borderId="70" xfId="0" applyFont="1" applyFill="1" applyBorder="1" applyAlignment="1">
      <alignment horizontal="left"/>
    </xf>
    <xf numFmtId="0" fontId="26" fillId="2" borderId="54" xfId="0" applyFont="1" applyFill="1" applyBorder="1" applyAlignment="1">
      <alignment horizontal="left"/>
    </xf>
    <xf numFmtId="0" fontId="6" fillId="2" borderId="56" xfId="0" applyFont="1" applyFill="1" applyBorder="1" applyAlignment="1">
      <alignment horizontal="left"/>
    </xf>
    <xf numFmtId="0" fontId="6" fillId="2" borderId="49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wrapText="1"/>
    </xf>
    <xf numFmtId="0" fontId="6" fillId="2" borderId="48" xfId="0" applyFont="1" applyFill="1" applyBorder="1" applyAlignment="1">
      <alignment wrapText="1"/>
    </xf>
    <xf numFmtId="0" fontId="26" fillId="2" borderId="58" xfId="0" applyFont="1" applyFill="1" applyBorder="1" applyAlignment="1">
      <alignment horizontal="center" wrapText="1"/>
    </xf>
    <xf numFmtId="0" fontId="26" fillId="2" borderId="0" xfId="0" applyFont="1" applyFill="1" applyBorder="1" applyAlignment="1">
      <alignment horizontal="center" wrapText="1"/>
    </xf>
    <xf numFmtId="0" fontId="26" fillId="2" borderId="3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0" fontId="6" fillId="2" borderId="46" xfId="0" applyFont="1" applyFill="1" applyBorder="1" applyAlignment="1">
      <alignment horizontal="center" vertical="center" wrapText="1"/>
    </xf>
    <xf numFmtId="0" fontId="26" fillId="2" borderId="58" xfId="0" applyFont="1" applyFill="1" applyBorder="1" applyAlignment="1">
      <alignment horizontal="left"/>
    </xf>
    <xf numFmtId="0" fontId="26" fillId="2" borderId="50" xfId="0" applyFont="1" applyFill="1" applyBorder="1" applyAlignment="1">
      <alignment horizontal="left"/>
    </xf>
    <xf numFmtId="0" fontId="26" fillId="2" borderId="16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26" fillId="2" borderId="58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26" fillId="2" borderId="29" xfId="0" applyFont="1" applyFill="1" applyBorder="1" applyAlignment="1">
      <alignment horizontal="center" wrapText="1"/>
    </xf>
    <xf numFmtId="0" fontId="26" fillId="2" borderId="76" xfId="0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 vertical="center"/>
    </xf>
    <xf numFmtId="0" fontId="26" fillId="2" borderId="7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top"/>
    </xf>
    <xf numFmtId="0" fontId="6" fillId="2" borderId="26" xfId="0" applyFont="1" applyFill="1" applyBorder="1" applyAlignment="1">
      <alignment horizontal="center" vertical="top"/>
    </xf>
    <xf numFmtId="0" fontId="26" fillId="2" borderId="28" xfId="0" applyFont="1" applyFill="1" applyBorder="1" applyAlignment="1">
      <alignment horizontal="center" vertical="top" wrapText="1"/>
    </xf>
    <xf numFmtId="0" fontId="26" fillId="2" borderId="11" xfId="0" applyFont="1" applyFill="1" applyBorder="1" applyAlignment="1">
      <alignment horizontal="center" vertical="top" wrapText="1"/>
    </xf>
    <xf numFmtId="0" fontId="26" fillId="2" borderId="51" xfId="0" applyFont="1" applyFill="1" applyBorder="1" applyAlignment="1">
      <alignment horizontal="center" vertical="top" wrapText="1"/>
    </xf>
    <xf numFmtId="0" fontId="26" fillId="2" borderId="50" xfId="0" applyFont="1" applyFill="1" applyBorder="1" applyAlignment="1">
      <alignment horizontal="center" wrapText="1"/>
    </xf>
    <xf numFmtId="0" fontId="26" fillId="2" borderId="27" xfId="0" applyFont="1" applyFill="1" applyBorder="1" applyAlignment="1">
      <alignment horizontal="center" vertical="top" wrapText="1"/>
    </xf>
    <xf numFmtId="0" fontId="26" fillId="2" borderId="48" xfId="0" applyFont="1" applyFill="1" applyBorder="1" applyAlignment="1">
      <alignment horizontal="center" vertical="top" wrapText="1"/>
    </xf>
    <xf numFmtId="0" fontId="26" fillId="2" borderId="58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center"/>
    </xf>
    <xf numFmtId="49" fontId="6" fillId="2" borderId="27" xfId="0" applyNumberFormat="1" applyFont="1" applyFill="1" applyBorder="1" applyAlignment="1">
      <alignment horizontal="center" vertical="top"/>
    </xf>
    <xf numFmtId="49" fontId="6" fillId="2" borderId="48" xfId="0" applyNumberFormat="1" applyFont="1" applyFill="1" applyBorder="1" applyAlignment="1">
      <alignment horizontal="center" vertical="top"/>
    </xf>
    <xf numFmtId="0" fontId="26" fillId="2" borderId="75" xfId="0" applyFont="1" applyFill="1" applyBorder="1" applyAlignment="1">
      <alignment horizontal="center" vertical="top"/>
    </xf>
    <xf numFmtId="0" fontId="26" fillId="2" borderId="77" xfId="0" applyFont="1" applyFill="1" applyBorder="1" applyAlignment="1">
      <alignment horizontal="center" vertical="top"/>
    </xf>
    <xf numFmtId="0" fontId="6" fillId="2" borderId="49" xfId="0" applyFont="1" applyFill="1" applyBorder="1" applyAlignment="1">
      <alignment horizontal="left" vertical="center" wrapText="1"/>
    </xf>
    <xf numFmtId="0" fontId="6" fillId="2" borderId="46" xfId="0" applyFont="1" applyFill="1" applyBorder="1" applyAlignment="1">
      <alignment horizontal="left" vertical="center" wrapText="1"/>
    </xf>
    <xf numFmtId="0" fontId="26" fillId="2" borderId="56" xfId="0" applyFont="1" applyFill="1" applyBorder="1" applyAlignment="1">
      <alignment horizontal="left" vertical="center"/>
    </xf>
    <xf numFmtId="0" fontId="26" fillId="2" borderId="54" xfId="0" applyFont="1" applyFill="1" applyBorder="1" applyAlignment="1">
      <alignment horizontal="left" vertical="center"/>
    </xf>
    <xf numFmtId="0" fontId="6" fillId="2" borderId="56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top" wrapText="1"/>
    </xf>
    <xf numFmtId="0" fontId="26" fillId="2" borderId="58" xfId="0" applyFont="1" applyFill="1" applyBorder="1" applyAlignment="1">
      <alignment horizontal="center" vertical="center"/>
    </xf>
    <xf numFmtId="0" fontId="26" fillId="2" borderId="49" xfId="0" applyFont="1" applyFill="1" applyBorder="1" applyAlignment="1">
      <alignment vertical="center" wrapText="1"/>
    </xf>
    <xf numFmtId="0" fontId="26" fillId="2" borderId="25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46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vertical="center" wrapText="1"/>
    </xf>
    <xf numFmtId="0" fontId="6" fillId="2" borderId="69" xfId="0" applyFont="1" applyFill="1" applyBorder="1" applyAlignment="1">
      <alignment vertical="center" wrapText="1"/>
    </xf>
    <xf numFmtId="0" fontId="24" fillId="2" borderId="6" xfId="0" applyFont="1" applyFill="1" applyBorder="1" applyAlignment="1">
      <alignment horizontal="center"/>
    </xf>
    <xf numFmtId="49" fontId="27" fillId="2" borderId="14" xfId="0" applyNumberFormat="1" applyFont="1" applyFill="1" applyBorder="1" applyAlignment="1">
      <alignment horizontal="center" vertical="top" wrapText="1"/>
    </xf>
    <xf numFmtId="49" fontId="27" fillId="2" borderId="0" xfId="0" applyNumberFormat="1" applyFont="1" applyFill="1" applyBorder="1" applyAlignment="1">
      <alignment horizontal="center" vertical="top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vertical="center" wrapText="1"/>
    </xf>
    <xf numFmtId="0" fontId="6" fillId="2" borderId="50" xfId="0" applyFont="1" applyFill="1" applyBorder="1" applyAlignment="1">
      <alignment vertical="center" wrapText="1"/>
    </xf>
    <xf numFmtId="0" fontId="26" fillId="2" borderId="9" xfId="0" applyFont="1" applyFill="1" applyBorder="1" applyAlignment="1">
      <alignment horizontal="center" vertical="top" wrapText="1"/>
    </xf>
    <xf numFmtId="0" fontId="6" fillId="2" borderId="71" xfId="0" applyFont="1" applyFill="1" applyBorder="1" applyAlignment="1">
      <alignment horizontal="left" vertical="center"/>
    </xf>
    <xf numFmtId="0" fontId="6" fillId="2" borderId="72" xfId="0" applyFont="1" applyFill="1" applyBorder="1" applyAlignment="1">
      <alignment horizontal="left" vertical="center"/>
    </xf>
    <xf numFmtId="0" fontId="31" fillId="2" borderId="14" xfId="0" applyFont="1" applyFill="1" applyBorder="1" applyAlignment="1">
      <alignment horizontal="center" vertical="center"/>
    </xf>
    <xf numFmtId="0" fontId="31" fillId="2" borderId="66" xfId="0" applyFont="1" applyFill="1" applyBorder="1" applyAlignment="1">
      <alignment horizontal="left" vertical="center"/>
    </xf>
    <xf numFmtId="0" fontId="31" fillId="2" borderId="7" xfId="0" applyFont="1" applyFill="1" applyBorder="1" applyAlignment="1">
      <alignment horizontal="left" vertical="center"/>
    </xf>
    <xf numFmtId="0" fontId="26" fillId="2" borderId="13" xfId="0" applyFont="1" applyFill="1" applyBorder="1" applyAlignment="1">
      <alignment horizontal="center"/>
    </xf>
    <xf numFmtId="0" fontId="26" fillId="2" borderId="21" xfId="0" applyFont="1" applyFill="1" applyBorder="1" applyAlignment="1">
      <alignment horizontal="center"/>
    </xf>
    <xf numFmtId="0" fontId="26" fillId="2" borderId="29" xfId="0" applyFont="1" applyFill="1" applyBorder="1" applyAlignment="1">
      <alignment horizontal="center"/>
    </xf>
    <xf numFmtId="0" fontId="26" fillId="2" borderId="36" xfId="0" applyFont="1" applyFill="1" applyBorder="1" applyAlignment="1">
      <alignment horizontal="center"/>
    </xf>
    <xf numFmtId="0" fontId="26" fillId="2" borderId="33" xfId="0" applyFont="1" applyFill="1" applyBorder="1" applyAlignment="1">
      <alignment horizontal="center" vertical="top" wrapText="1"/>
    </xf>
    <xf numFmtId="0" fontId="26" fillId="2" borderId="34" xfId="0" applyFont="1" applyFill="1" applyBorder="1" applyAlignment="1">
      <alignment horizontal="center" vertical="top"/>
    </xf>
    <xf numFmtId="0" fontId="0" fillId="2" borderId="28" xfId="0" applyFont="1" applyFill="1" applyBorder="1" applyAlignment="1">
      <alignment horizontal="center" vertical="top" wrapText="1"/>
    </xf>
    <xf numFmtId="0" fontId="0" fillId="2" borderId="51" xfId="0" applyFont="1" applyFill="1" applyBorder="1" applyAlignment="1">
      <alignment horizontal="center" vertical="top" wrapText="1"/>
    </xf>
    <xf numFmtId="0" fontId="26" fillId="2" borderId="56" xfId="0" applyFont="1" applyFill="1" applyBorder="1" applyAlignment="1">
      <alignment horizontal="left" wrapText="1"/>
    </xf>
    <xf numFmtId="0" fontId="26" fillId="2" borderId="54" xfId="0" applyFont="1" applyFill="1" applyBorder="1" applyAlignment="1">
      <alignment horizontal="left" wrapText="1"/>
    </xf>
    <xf numFmtId="0" fontId="6" fillId="2" borderId="56" xfId="0" applyFont="1" applyFill="1" applyBorder="1" applyAlignment="1">
      <alignment horizontal="center" vertical="top" wrapText="1"/>
    </xf>
    <xf numFmtId="0" fontId="6" fillId="2" borderId="54" xfId="0" applyFont="1" applyFill="1" applyBorder="1" applyAlignment="1">
      <alignment horizontal="center" vertical="top" wrapText="1"/>
    </xf>
    <xf numFmtId="0" fontId="26" fillId="2" borderId="49" xfId="0" applyFont="1" applyFill="1" applyBorder="1" applyAlignment="1">
      <alignment horizontal="center" vertical="top" wrapText="1"/>
    </xf>
    <xf numFmtId="0" fontId="26" fillId="2" borderId="25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26" fillId="2" borderId="27" xfId="0" applyFont="1" applyFill="1" applyBorder="1" applyAlignment="1">
      <alignment vertical="center" wrapText="1"/>
    </xf>
    <xf numFmtId="0" fontId="26" fillId="2" borderId="48" xfId="0" applyFont="1" applyFill="1" applyBorder="1" applyAlignment="1">
      <alignment vertical="center" wrapText="1"/>
    </xf>
    <xf numFmtId="49" fontId="6" fillId="2" borderId="26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26" fillId="2" borderId="49" xfId="0" applyFont="1" applyFill="1" applyBorder="1" applyAlignment="1">
      <alignment horizontal="center" vertical="top"/>
    </xf>
    <xf numFmtId="0" fontId="26" fillId="2" borderId="50" xfId="0" applyFont="1" applyFill="1" applyBorder="1" applyAlignment="1">
      <alignment horizontal="center" vertical="top"/>
    </xf>
    <xf numFmtId="0" fontId="26" fillId="2" borderId="46" xfId="0" applyFont="1" applyFill="1" applyBorder="1" applyAlignment="1">
      <alignment horizontal="center" vertical="top"/>
    </xf>
    <xf numFmtId="0" fontId="38" fillId="2" borderId="11" xfId="0" applyFont="1" applyFill="1" applyBorder="1" applyAlignment="1">
      <alignment horizontal="center" vertical="center" wrapText="1"/>
    </xf>
    <xf numFmtId="0" fontId="38" fillId="2" borderId="5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51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49" fontId="27" fillId="2" borderId="22" xfId="0" applyNumberFormat="1" applyFont="1" applyFill="1" applyBorder="1" applyAlignment="1">
      <alignment horizontal="center" vertical="top" wrapText="1"/>
    </xf>
    <xf numFmtId="49" fontId="27" fillId="2" borderId="30" xfId="0" applyNumberFormat="1" applyFont="1" applyFill="1" applyBorder="1" applyAlignment="1">
      <alignment horizontal="center" vertical="top" wrapText="1"/>
    </xf>
    <xf numFmtId="49" fontId="27" fillId="2" borderId="37" xfId="0" applyNumberFormat="1" applyFont="1" applyFill="1" applyBorder="1" applyAlignment="1">
      <alignment horizontal="center" vertical="top" wrapText="1"/>
    </xf>
    <xf numFmtId="0" fontId="26" fillId="2" borderId="32" xfId="0" applyFont="1" applyFill="1" applyBorder="1" applyAlignment="1">
      <alignment horizontal="center"/>
    </xf>
    <xf numFmtId="0" fontId="26" fillId="2" borderId="53" xfId="0" applyFont="1" applyFill="1" applyBorder="1" applyAlignment="1">
      <alignment horizontal="center"/>
    </xf>
    <xf numFmtId="0" fontId="6" fillId="2" borderId="61" xfId="0" applyFont="1" applyFill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top"/>
    </xf>
    <xf numFmtId="0" fontId="31" fillId="2" borderId="60" xfId="0" applyFont="1" applyFill="1" applyBorder="1" applyAlignment="1">
      <alignment horizontal="center" vertical="center"/>
    </xf>
    <xf numFmtId="49" fontId="27" fillId="2" borderId="22" xfId="0" applyNumberFormat="1" applyFont="1" applyFill="1" applyBorder="1" applyAlignment="1">
      <alignment horizontal="center" vertical="top"/>
    </xf>
    <xf numFmtId="49" fontId="27" fillId="2" borderId="30" xfId="0" applyNumberFormat="1" applyFont="1" applyFill="1" applyBorder="1" applyAlignment="1">
      <alignment horizontal="center" vertical="top"/>
    </xf>
    <xf numFmtId="49" fontId="27" fillId="2" borderId="37" xfId="0" applyNumberFormat="1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/>
    </xf>
    <xf numFmtId="0" fontId="0" fillId="2" borderId="60" xfId="0" applyFont="1" applyFill="1" applyBorder="1" applyAlignment="1">
      <alignment horizontal="center"/>
    </xf>
    <xf numFmtId="0" fontId="26" fillId="2" borderId="60" xfId="0" applyFont="1" applyFill="1" applyBorder="1" applyAlignment="1">
      <alignment horizontal="center" wrapText="1"/>
    </xf>
    <xf numFmtId="0" fontId="26" fillId="2" borderId="35" xfId="0" applyFont="1" applyFill="1" applyBorder="1" applyAlignment="1">
      <alignment horizontal="center" wrapText="1"/>
    </xf>
    <xf numFmtId="0" fontId="0" fillId="2" borderId="26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/>
    </xf>
    <xf numFmtId="0" fontId="0" fillId="2" borderId="36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26" fillId="2" borderId="34" xfId="0" applyFont="1" applyFill="1" applyBorder="1" applyAlignment="1">
      <alignment horizontal="center" wrapText="1"/>
    </xf>
    <xf numFmtId="0" fontId="26" fillId="2" borderId="0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26" fillId="2" borderId="76" xfId="0" applyFont="1" applyFill="1" applyBorder="1" applyAlignment="1">
      <alignment horizontal="left" vertical="center" wrapText="1"/>
    </xf>
    <xf numFmtId="0" fontId="30" fillId="2" borderId="11" xfId="0" applyFont="1" applyFill="1" applyBorder="1" applyAlignment="1">
      <alignment horizontal="center" vertical="top" wrapText="1"/>
    </xf>
    <xf numFmtId="0" fontId="30" fillId="2" borderId="51" xfId="0" applyFont="1" applyFill="1" applyBorder="1" applyAlignment="1">
      <alignment horizontal="center" vertical="top" wrapText="1"/>
    </xf>
    <xf numFmtId="0" fontId="6" fillId="2" borderId="49" xfId="0" applyFont="1" applyFill="1" applyBorder="1" applyAlignment="1">
      <alignment vertical="center"/>
    </xf>
    <xf numFmtId="0" fontId="6" fillId="2" borderId="50" xfId="0" applyFont="1" applyFill="1" applyBorder="1" applyAlignment="1">
      <alignment vertical="center"/>
    </xf>
    <xf numFmtId="0" fontId="6" fillId="2" borderId="46" xfId="0" applyFont="1" applyFill="1" applyBorder="1" applyAlignment="1">
      <alignment vertical="center"/>
    </xf>
    <xf numFmtId="0" fontId="6" fillId="2" borderId="49" xfId="0" applyFont="1" applyFill="1" applyBorder="1" applyAlignment="1">
      <alignment horizontal="center"/>
    </xf>
    <xf numFmtId="165" fontId="26" fillId="2" borderId="27" xfId="0" applyNumberFormat="1" applyFont="1" applyFill="1" applyBorder="1" applyAlignment="1">
      <alignment horizontal="center" vertical="center" wrapText="1"/>
    </xf>
    <xf numFmtId="165" fontId="26" fillId="2" borderId="48" xfId="0" applyNumberFormat="1" applyFont="1" applyFill="1" applyBorder="1" applyAlignment="1">
      <alignment horizontal="center" vertical="center" wrapText="1"/>
    </xf>
    <xf numFmtId="0" fontId="26" fillId="2" borderId="58" xfId="0" applyFont="1" applyFill="1" applyBorder="1" applyAlignment="1">
      <alignment horizontal="left" vertical="top" wrapText="1"/>
    </xf>
    <xf numFmtId="0" fontId="26" fillId="2" borderId="0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top" wrapText="1"/>
    </xf>
    <xf numFmtId="165" fontId="26" fillId="2" borderId="27" xfId="0" applyNumberFormat="1" applyFont="1" applyFill="1" applyBorder="1" applyAlignment="1">
      <alignment horizontal="center" vertical="center"/>
    </xf>
    <xf numFmtId="165" fontId="26" fillId="2" borderId="26" xfId="0" applyNumberFormat="1" applyFont="1" applyFill="1" applyBorder="1" applyAlignment="1">
      <alignment horizontal="center" vertical="center"/>
    </xf>
    <xf numFmtId="165" fontId="26" fillId="2" borderId="48" xfId="0" applyNumberFormat="1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vertical="center" wrapText="1"/>
    </xf>
    <xf numFmtId="0" fontId="26" fillId="2" borderId="69" xfId="0" applyFont="1" applyFill="1" applyBorder="1" applyAlignment="1">
      <alignment vertical="center" wrapText="1"/>
    </xf>
    <xf numFmtId="0" fontId="26" fillId="2" borderId="68" xfId="0" applyFont="1" applyFill="1" applyBorder="1" applyAlignment="1">
      <alignment horizontal="center"/>
    </xf>
    <xf numFmtId="0" fontId="26" fillId="2" borderId="69" xfId="0" applyFont="1" applyFill="1" applyBorder="1" applyAlignment="1">
      <alignment horizontal="center"/>
    </xf>
    <xf numFmtId="0" fontId="26" fillId="2" borderId="56" xfId="0" applyFont="1" applyFill="1" applyBorder="1" applyAlignment="1">
      <alignment horizontal="center" vertical="center" wrapText="1"/>
    </xf>
    <xf numFmtId="0" fontId="26" fillId="2" borderId="54" xfId="0" applyFont="1" applyFill="1" applyBorder="1" applyAlignment="1">
      <alignment horizontal="center" vertical="center" wrapText="1"/>
    </xf>
    <xf numFmtId="0" fontId="26" fillId="2" borderId="56" xfId="0" applyFont="1" applyFill="1" applyBorder="1" applyAlignment="1">
      <alignment horizontal="center"/>
    </xf>
    <xf numFmtId="0" fontId="26" fillId="2" borderId="54" xfId="0" applyFont="1" applyFill="1" applyBorder="1" applyAlignment="1">
      <alignment horizontal="center"/>
    </xf>
    <xf numFmtId="0" fontId="26" fillId="2" borderId="71" xfId="0" applyFont="1" applyFill="1" applyBorder="1" applyAlignment="1">
      <alignment horizontal="center"/>
    </xf>
    <xf numFmtId="0" fontId="26" fillId="2" borderId="72" xfId="0" applyFont="1" applyFill="1" applyBorder="1" applyAlignment="1">
      <alignment horizontal="center"/>
    </xf>
    <xf numFmtId="0" fontId="26" fillId="2" borderId="67" xfId="0" applyFont="1" applyFill="1" applyBorder="1" applyAlignment="1">
      <alignment horizontal="center" vertical="center"/>
    </xf>
    <xf numFmtId="0" fontId="0" fillId="2" borderId="48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51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2" fillId="2" borderId="4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/>
    </xf>
    <xf numFmtId="0" fontId="26" fillId="2" borderId="60" xfId="0" applyFont="1" applyFill="1" applyBorder="1" applyAlignment="1">
      <alignment horizontal="center" vertical="center"/>
    </xf>
    <xf numFmtId="0" fontId="26" fillId="2" borderId="38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top"/>
    </xf>
    <xf numFmtId="0" fontId="28" fillId="2" borderId="10" xfId="0" applyFont="1" applyFill="1" applyBorder="1" applyAlignment="1">
      <alignment horizontal="center" vertical="top"/>
    </xf>
    <xf numFmtId="0" fontId="26" fillId="2" borderId="22" xfId="0" applyFont="1" applyFill="1" applyBorder="1" applyAlignment="1">
      <alignment horizontal="center" wrapText="1"/>
    </xf>
    <xf numFmtId="0" fontId="24" fillId="2" borderId="17" xfId="0" applyFont="1" applyFill="1" applyBorder="1" applyAlignment="1">
      <alignment horizontal="center" vertical="center" textRotation="90" wrapText="1"/>
    </xf>
    <xf numFmtId="0" fontId="24" fillId="2" borderId="26" xfId="0" applyFont="1" applyFill="1" applyBorder="1" applyAlignment="1">
      <alignment horizontal="center" vertical="center" textRotation="90" wrapText="1"/>
    </xf>
    <xf numFmtId="0" fontId="24" fillId="2" borderId="35" xfId="0" applyFont="1" applyFill="1" applyBorder="1" applyAlignment="1">
      <alignment horizontal="center" vertical="center" textRotation="90" wrapText="1"/>
    </xf>
    <xf numFmtId="0" fontId="24" fillId="2" borderId="27" xfId="0" applyFont="1" applyFill="1" applyBorder="1" applyAlignment="1">
      <alignment horizontal="center" vertical="center" textRotation="90" wrapText="1"/>
    </xf>
    <xf numFmtId="0" fontId="24" fillId="2" borderId="28" xfId="0" applyFont="1" applyFill="1" applyBorder="1" applyAlignment="1">
      <alignment horizontal="center" vertical="center" textRotation="90" wrapText="1"/>
    </xf>
    <xf numFmtId="0" fontId="24" fillId="2" borderId="34" xfId="0" applyFont="1" applyFill="1" applyBorder="1" applyAlignment="1">
      <alignment horizontal="center" vertical="center" textRotation="90" wrapText="1"/>
    </xf>
    <xf numFmtId="0" fontId="24" fillId="2" borderId="32" xfId="0" applyFont="1" applyFill="1" applyBorder="1" applyAlignment="1">
      <alignment horizontal="center" vertical="center" textRotation="90" wrapText="1"/>
    </xf>
    <xf numFmtId="0" fontId="24" fillId="2" borderId="36" xfId="0" applyFont="1" applyFill="1" applyBorder="1" applyAlignment="1">
      <alignment horizontal="center" vertical="center" textRotation="90" wrapText="1"/>
    </xf>
    <xf numFmtId="0" fontId="24" fillId="2" borderId="1" xfId="0" applyFont="1" applyFill="1" applyBorder="1" applyAlignment="1">
      <alignment horizontal="center" vertical="center" textRotation="90" wrapText="1"/>
    </xf>
    <xf numFmtId="0" fontId="24" fillId="2" borderId="24" xfId="0" applyFont="1" applyFill="1" applyBorder="1" applyAlignment="1">
      <alignment horizontal="center" vertical="center" textRotation="90" wrapText="1"/>
    </xf>
    <xf numFmtId="0" fontId="24" fillId="2" borderId="8" xfId="0" applyFont="1" applyFill="1" applyBorder="1" applyAlignment="1">
      <alignment horizontal="center" vertical="center" textRotation="90" wrapText="1"/>
    </xf>
    <xf numFmtId="0" fontId="24" fillId="2" borderId="10" xfId="0" applyFont="1" applyFill="1" applyBorder="1" applyAlignment="1">
      <alignment horizontal="center" vertical="center" textRotation="90" wrapText="1"/>
    </xf>
    <xf numFmtId="0" fontId="24" fillId="2" borderId="33" xfId="0" applyFont="1" applyFill="1" applyBorder="1" applyAlignment="1">
      <alignment horizontal="center" vertical="center" textRotation="90" wrapText="1"/>
    </xf>
    <xf numFmtId="0" fontId="24" fillId="2" borderId="18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textRotation="90" wrapText="1"/>
    </xf>
    <xf numFmtId="0" fontId="0" fillId="2" borderId="26" xfId="0" applyFont="1" applyFill="1" applyBorder="1" applyAlignment="1">
      <alignment horizontal="center" vertical="center" textRotation="90" wrapText="1"/>
    </xf>
    <xf numFmtId="0" fontId="24" fillId="2" borderId="21" xfId="0" applyFont="1" applyFill="1" applyBorder="1" applyAlignment="1">
      <alignment horizontal="center" vertical="center" textRotation="90" wrapText="1"/>
    </xf>
    <xf numFmtId="0" fontId="24" fillId="2" borderId="29" xfId="0" applyFont="1" applyFill="1" applyBorder="1" applyAlignment="1">
      <alignment horizontal="center" vertical="center" textRotation="90" wrapText="1"/>
    </xf>
    <xf numFmtId="0" fontId="24" fillId="2" borderId="22" xfId="0" applyFont="1" applyFill="1" applyBorder="1" applyAlignment="1">
      <alignment horizontal="center" vertical="center" textRotation="90" wrapText="1"/>
    </xf>
    <xf numFmtId="0" fontId="24" fillId="2" borderId="30" xfId="0" applyFont="1" applyFill="1" applyBorder="1" applyAlignment="1">
      <alignment horizontal="center" vertical="center" textRotation="90" wrapText="1"/>
    </xf>
    <xf numFmtId="0" fontId="24" fillId="2" borderId="37" xfId="0" applyFont="1" applyFill="1" applyBorder="1" applyAlignment="1">
      <alignment horizontal="center" vertical="center" textRotation="90" wrapText="1"/>
    </xf>
    <xf numFmtId="0" fontId="24" fillId="2" borderId="13" xfId="0" applyFont="1" applyFill="1" applyBorder="1" applyAlignment="1">
      <alignment horizontal="center" vertical="center" textRotation="90" wrapText="1"/>
    </xf>
    <xf numFmtId="0" fontId="24" fillId="2" borderId="16" xfId="0" applyFont="1" applyFill="1" applyBorder="1" applyAlignment="1">
      <alignment horizontal="center" vertical="center" textRotation="90" wrapText="1"/>
    </xf>
    <xf numFmtId="0" fontId="24" fillId="2" borderId="25" xfId="0" applyFont="1" applyFill="1" applyBorder="1" applyAlignment="1">
      <alignment horizontal="center" vertical="center" textRotation="90" wrapText="1"/>
    </xf>
    <xf numFmtId="0" fontId="24" fillId="2" borderId="4" xfId="0" applyFont="1" applyFill="1" applyBorder="1" applyAlignment="1">
      <alignment horizontal="center" vertical="center" textRotation="90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 wrapText="1"/>
    </xf>
    <xf numFmtId="0" fontId="54" fillId="2" borderId="0" xfId="0" applyFont="1" applyFill="1"/>
    <xf numFmtId="0" fontId="54" fillId="2" borderId="0" xfId="0" applyFont="1" applyFill="1" applyAlignment="1">
      <alignment horizontal="center" vertical="center"/>
    </xf>
    <xf numFmtId="0" fontId="54" fillId="2" borderId="0" xfId="0" applyFont="1" applyFill="1" applyAlignment="1">
      <alignment horizontal="center"/>
    </xf>
    <xf numFmtId="0" fontId="54" fillId="2" borderId="0" xfId="0" applyFont="1" applyFill="1" applyAlignment="1">
      <alignment horizontal="left" vertical="center"/>
    </xf>
    <xf numFmtId="0" fontId="55" fillId="2" borderId="3" xfId="0" applyFont="1" applyFill="1" applyBorder="1" applyAlignment="1">
      <alignment horizontal="center"/>
    </xf>
    <xf numFmtId="0" fontId="56" fillId="2" borderId="1" xfId="0" applyFont="1" applyFill="1" applyBorder="1" applyAlignment="1">
      <alignment horizontal="center" vertical="center" wrapText="1"/>
    </xf>
    <xf numFmtId="0" fontId="56" fillId="2" borderId="32" xfId="0" applyFont="1" applyFill="1" applyBorder="1" applyAlignment="1">
      <alignment horizontal="center" vertical="center" wrapText="1"/>
    </xf>
    <xf numFmtId="0" fontId="56" fillId="2" borderId="50" xfId="0" applyFont="1" applyFill="1" applyBorder="1" applyAlignment="1">
      <alignment horizontal="center" vertical="center" wrapText="1"/>
    </xf>
    <xf numFmtId="0" fontId="56" fillId="2" borderId="55" xfId="0" applyFont="1" applyFill="1" applyBorder="1" applyAlignment="1">
      <alignment horizontal="center" vertical="center" wrapText="1"/>
    </xf>
    <xf numFmtId="0" fontId="56" fillId="2" borderId="70" xfId="0" applyFont="1" applyFill="1" applyBorder="1" applyAlignment="1">
      <alignment horizontal="center" vertical="center" wrapText="1"/>
    </xf>
    <xf numFmtId="0" fontId="56" fillId="2" borderId="54" xfId="0" applyFont="1" applyFill="1" applyBorder="1" applyAlignment="1">
      <alignment horizontal="center" vertical="center" wrapText="1"/>
    </xf>
    <xf numFmtId="0" fontId="54" fillId="2" borderId="50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left" vertical="center" wrapText="1"/>
    </xf>
    <xf numFmtId="0" fontId="56" fillId="2" borderId="53" xfId="0" applyFont="1" applyFill="1" applyBorder="1" applyAlignment="1">
      <alignment horizontal="center" vertical="center" wrapText="1"/>
    </xf>
    <xf numFmtId="0" fontId="56" fillId="2" borderId="47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 wrapText="1"/>
    </xf>
    <xf numFmtId="0" fontId="54" fillId="2" borderId="47" xfId="0" applyFont="1" applyFill="1" applyBorder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center" wrapText="1"/>
    </xf>
    <xf numFmtId="49" fontId="53" fillId="2" borderId="1" xfId="0" applyNumberFormat="1" applyFont="1" applyFill="1" applyBorder="1" applyAlignment="1">
      <alignment horizontal="center" vertical="center" wrapText="1"/>
    </xf>
    <xf numFmtId="0" fontId="53" fillId="2" borderId="1" xfId="0" applyFont="1" applyFill="1" applyBorder="1" applyAlignment="1">
      <alignment horizontal="left" vertical="center" wrapText="1"/>
    </xf>
    <xf numFmtId="0" fontId="54" fillId="2" borderId="32" xfId="0" applyFont="1" applyFill="1" applyBorder="1" applyAlignment="1">
      <alignment vertical="center" wrapText="1"/>
    </xf>
    <xf numFmtId="49" fontId="54" fillId="2" borderId="1" xfId="0" applyNumberFormat="1" applyFont="1" applyFill="1" applyBorder="1" applyAlignment="1">
      <alignment vertical="center" wrapText="1"/>
    </xf>
    <xf numFmtId="0" fontId="57" fillId="2" borderId="1" xfId="0" applyFont="1" applyFill="1" applyBorder="1" applyAlignment="1">
      <alignment vertical="center" wrapText="1"/>
    </xf>
    <xf numFmtId="0" fontId="53" fillId="2" borderId="1" xfId="0" applyFont="1" applyFill="1" applyBorder="1" applyAlignment="1">
      <alignment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left" vertical="center" wrapText="1"/>
    </xf>
    <xf numFmtId="0" fontId="54" fillId="2" borderId="1" xfId="0" applyFont="1" applyFill="1" applyBorder="1" applyAlignment="1">
      <alignment vertical="center" wrapText="1"/>
    </xf>
    <xf numFmtId="0" fontId="58" fillId="2" borderId="32" xfId="0" applyFont="1" applyFill="1" applyBorder="1" applyAlignment="1">
      <alignment vertical="center" wrapText="1"/>
    </xf>
    <xf numFmtId="49" fontId="58" fillId="2" borderId="1" xfId="0" applyNumberFormat="1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vertical="center" wrapText="1"/>
    </xf>
    <xf numFmtId="49" fontId="58" fillId="2" borderId="1" xfId="0" applyNumberFormat="1" applyFont="1" applyFill="1" applyBorder="1" applyAlignment="1">
      <alignment horizontal="center" vertical="center"/>
    </xf>
    <xf numFmtId="0" fontId="58" fillId="2" borderId="1" xfId="0" applyFont="1" applyFill="1" applyBorder="1" applyAlignment="1">
      <alignment horizontal="center"/>
    </xf>
    <xf numFmtId="0" fontId="58" fillId="2" borderId="1" xfId="0" applyFont="1" applyFill="1" applyBorder="1" applyAlignment="1">
      <alignment horizontal="center" vertical="center"/>
    </xf>
    <xf numFmtId="0" fontId="58" fillId="2" borderId="1" xfId="0" applyFont="1" applyFill="1" applyBorder="1" applyAlignment="1">
      <alignment horizontal="left" vertical="center"/>
    </xf>
    <xf numFmtId="0" fontId="58" fillId="2" borderId="0" xfId="0" applyFont="1" applyFill="1"/>
    <xf numFmtId="0" fontId="58" fillId="2" borderId="29" xfId="0" applyFont="1" applyFill="1" applyBorder="1" applyAlignment="1">
      <alignment vertical="center" wrapText="1"/>
    </xf>
    <xf numFmtId="0" fontId="58" fillId="2" borderId="1" xfId="0" applyFont="1" applyFill="1" applyBorder="1" applyAlignment="1">
      <alignment horizontal="left" vertical="center" wrapText="1"/>
    </xf>
    <xf numFmtId="49" fontId="58" fillId="2" borderId="1" xfId="0" applyNumberFormat="1" applyFont="1" applyFill="1" applyBorder="1" applyAlignment="1">
      <alignment vertical="center" wrapText="1"/>
    </xf>
    <xf numFmtId="0" fontId="58" fillId="2" borderId="1" xfId="0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horizontal="left" vertical="center" wrapText="1"/>
    </xf>
    <xf numFmtId="0" fontId="58" fillId="2" borderId="1" xfId="0" applyFont="1" applyFill="1" applyBorder="1"/>
    <xf numFmtId="0" fontId="58" fillId="2" borderId="5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59" fillId="2" borderId="1" xfId="0" applyNumberFormat="1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left" vertical="center" wrapText="1"/>
    </xf>
    <xf numFmtId="49" fontId="58" fillId="2" borderId="1" xfId="0" applyNumberFormat="1" applyFont="1" applyFill="1" applyBorder="1"/>
    <xf numFmtId="14" fontId="59" fillId="2" borderId="1" xfId="0" applyNumberFormat="1" applyFont="1" applyFill="1" applyBorder="1" applyAlignment="1">
      <alignment horizontal="center" vertical="center" wrapText="1"/>
    </xf>
    <xf numFmtId="0" fontId="59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58" fillId="2" borderId="70" xfId="0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vertical="center"/>
    </xf>
    <xf numFmtId="168" fontId="59" fillId="2" borderId="1" xfId="25" applyNumberFormat="1" applyFont="1" applyFill="1" applyBorder="1" applyAlignment="1">
      <alignment horizontal="right" vertical="top"/>
    </xf>
    <xf numFmtId="0" fontId="59" fillId="2" borderId="1" xfId="25" applyNumberFormat="1" applyFont="1" applyFill="1" applyBorder="1" applyAlignment="1">
      <alignment horizontal="left" vertical="top" wrapText="1"/>
    </xf>
    <xf numFmtId="0" fontId="59" fillId="2" borderId="1" xfId="25" applyNumberFormat="1" applyFont="1" applyFill="1" applyBorder="1" applyAlignment="1">
      <alignment horizontal="center" vertical="center"/>
    </xf>
    <xf numFmtId="168" fontId="59" fillId="2" borderId="1" xfId="25" applyNumberFormat="1" applyFont="1" applyFill="1" applyBorder="1" applyAlignment="1">
      <alignment horizontal="center" vertical="center"/>
    </xf>
    <xf numFmtId="0" fontId="62" fillId="2" borderId="1" xfId="25" applyNumberFormat="1" applyFont="1" applyFill="1" applyBorder="1" applyAlignment="1">
      <alignment horizontal="left" vertical="top"/>
    </xf>
    <xf numFmtId="0" fontId="62" fillId="2" borderId="1" xfId="25" applyNumberFormat="1" applyFont="1" applyFill="1" applyBorder="1" applyAlignment="1">
      <alignment horizontal="left" vertical="top" wrapText="1"/>
    </xf>
    <xf numFmtId="0" fontId="59" fillId="2" borderId="1" xfId="25" applyNumberFormat="1" applyFont="1" applyFill="1" applyBorder="1" applyAlignment="1">
      <alignment horizontal="left" vertical="center"/>
    </xf>
    <xf numFmtId="0" fontId="59" fillId="2" borderId="1" xfId="25" applyNumberFormat="1" applyFont="1" applyFill="1" applyBorder="1" applyAlignment="1">
      <alignment horizontal="left" vertical="top"/>
    </xf>
    <xf numFmtId="0" fontId="58" fillId="2" borderId="55" xfId="0" applyFont="1" applyFill="1" applyBorder="1" applyAlignment="1">
      <alignment vertical="center" wrapText="1"/>
    </xf>
    <xf numFmtId="0" fontId="59" fillId="2" borderId="1" xfId="0" applyFont="1" applyFill="1" applyBorder="1" applyAlignment="1">
      <alignment horizontal="center" vertical="center"/>
    </xf>
    <xf numFmtId="0" fontId="59" fillId="2" borderId="1" xfId="0" applyNumberFormat="1" applyFont="1" applyFill="1" applyBorder="1" applyAlignment="1">
      <alignment horizontal="center" vertical="center"/>
    </xf>
    <xf numFmtId="168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58" fillId="2" borderId="1" xfId="25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horizontal="center" wrapText="1"/>
    </xf>
    <xf numFmtId="0" fontId="58" fillId="2" borderId="1" xfId="0" applyNumberFormat="1" applyFont="1" applyFill="1" applyBorder="1" applyAlignment="1">
      <alignment horizontal="center" vertical="center" wrapText="1"/>
    </xf>
    <xf numFmtId="0" fontId="58" fillId="2" borderId="55" xfId="0" applyFont="1" applyFill="1" applyBorder="1"/>
    <xf numFmtId="0" fontId="58" fillId="2" borderId="55" xfId="0" applyFont="1" applyFill="1" applyBorder="1" applyAlignment="1">
      <alignment horizontal="center" vertical="center"/>
    </xf>
    <xf numFmtId="0" fontId="58" fillId="2" borderId="0" xfId="0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8" fillId="2" borderId="55" xfId="0" applyFont="1" applyFill="1" applyBorder="1" applyAlignment="1">
      <alignment vertical="center"/>
    </xf>
    <xf numFmtId="1" fontId="59" fillId="2" borderId="1" xfId="0" applyNumberFormat="1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63" fillId="2" borderId="1" xfId="0" applyFont="1" applyFill="1" applyBorder="1" applyAlignment="1">
      <alignment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63" fillId="2" borderId="1" xfId="0" applyFont="1" applyFill="1" applyBorder="1" applyAlignment="1">
      <alignment horizontal="left" vertical="center" wrapText="1"/>
    </xf>
    <xf numFmtId="0" fontId="58" fillId="2" borderId="1" xfId="25" applyNumberFormat="1" applyFont="1" applyFill="1" applyBorder="1" applyAlignment="1">
      <alignment vertical="top" wrapText="1"/>
    </xf>
    <xf numFmtId="2" fontId="58" fillId="2" borderId="1" xfId="0" applyNumberFormat="1" applyFont="1" applyFill="1" applyBorder="1" applyAlignment="1">
      <alignment horizontal="center" vertical="center" wrapText="1"/>
    </xf>
    <xf numFmtId="0" fontId="62" fillId="2" borderId="1" xfId="25" applyNumberFormat="1" applyFont="1" applyFill="1" applyBorder="1" applyAlignment="1">
      <alignment vertical="top" wrapText="1"/>
    </xf>
    <xf numFmtId="1" fontId="58" fillId="2" borderId="1" xfId="0" applyNumberFormat="1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horizontal="right" vertical="center"/>
    </xf>
    <xf numFmtId="0" fontId="64" fillId="2" borderId="66" xfId="0" applyFont="1" applyFill="1" applyBorder="1" applyAlignment="1">
      <alignment horizontal="left" vertical="center"/>
    </xf>
    <xf numFmtId="0" fontId="64" fillId="2" borderId="6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left" vertical="center"/>
    </xf>
    <xf numFmtId="0" fontId="15" fillId="2" borderId="48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wrapText="1"/>
    </xf>
    <xf numFmtId="0" fontId="15" fillId="2" borderId="48" xfId="0" applyFont="1" applyFill="1" applyBorder="1" applyAlignment="1">
      <alignment vertical="center"/>
    </xf>
    <xf numFmtId="0" fontId="15" fillId="2" borderId="48" xfId="0" applyFont="1" applyFill="1" applyBorder="1" applyAlignment="1">
      <alignment horizontal="center"/>
    </xf>
    <xf numFmtId="0" fontId="15" fillId="2" borderId="48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wrapText="1"/>
    </xf>
    <xf numFmtId="0" fontId="15" fillId="2" borderId="27" xfId="0" applyFont="1" applyFill="1" applyBorder="1" applyAlignment="1"/>
    <xf numFmtId="44" fontId="15" fillId="2" borderId="32" xfId="23" applyFont="1" applyFill="1" applyBorder="1" applyAlignment="1">
      <alignment vertical="top"/>
    </xf>
    <xf numFmtId="44" fontId="15" fillId="2" borderId="50" xfId="23" applyFont="1" applyFill="1" applyBorder="1" applyAlignment="1">
      <alignment vertical="top"/>
    </xf>
    <xf numFmtId="0" fontId="15" fillId="2" borderId="27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/>
    <xf numFmtId="44" fontId="15" fillId="2" borderId="29" xfId="23" applyFont="1" applyFill="1" applyBorder="1" applyAlignment="1">
      <alignment vertical="top"/>
    </xf>
    <xf numFmtId="44" fontId="15" fillId="2" borderId="4" xfId="23" applyFont="1" applyFill="1" applyBorder="1" applyAlignment="1">
      <alignment vertical="top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/>
    <xf numFmtId="44" fontId="15" fillId="2" borderId="53" xfId="23" applyFont="1" applyFill="1" applyBorder="1" applyAlignment="1">
      <alignment vertical="top"/>
    </xf>
    <xf numFmtId="44" fontId="15" fillId="2" borderId="47" xfId="23" applyFont="1" applyFill="1" applyBorder="1" applyAlignment="1">
      <alignment vertical="top"/>
    </xf>
    <xf numFmtId="49" fontId="15" fillId="2" borderId="48" xfId="0" applyNumberFormat="1" applyFont="1" applyFill="1" applyBorder="1" applyAlignment="1">
      <alignment horizontal="center" vertical="center"/>
    </xf>
    <xf numFmtId="0" fontId="15" fillId="2" borderId="55" xfId="0" applyFont="1" applyFill="1" applyBorder="1" applyAlignment="1">
      <alignment horizontal="left" vertical="center" wrapText="1"/>
    </xf>
    <xf numFmtId="0" fontId="15" fillId="2" borderId="54" xfId="0" applyFont="1" applyFill="1" applyBorder="1" applyAlignment="1">
      <alignment horizontal="left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wrapText="1"/>
    </xf>
    <xf numFmtId="0" fontId="15" fillId="2" borderId="26" xfId="0" applyFont="1" applyFill="1" applyBorder="1" applyAlignment="1">
      <alignment vertical="center"/>
    </xf>
    <xf numFmtId="0" fontId="15" fillId="2" borderId="55" xfId="0" applyFont="1" applyFill="1" applyBorder="1" applyAlignment="1">
      <alignment horizontal="left" vertical="center"/>
    </xf>
    <xf numFmtId="0" fontId="15" fillId="2" borderId="54" xfId="0" applyFont="1" applyFill="1" applyBorder="1" applyAlignment="1">
      <alignment horizontal="left" vertical="center"/>
    </xf>
    <xf numFmtId="0" fontId="65" fillId="2" borderId="27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9" xfId="0" applyFont="1" applyFill="1" applyBorder="1"/>
    <xf numFmtId="0" fontId="15" fillId="2" borderId="4" xfId="0" applyFont="1" applyFill="1" applyBorder="1"/>
    <xf numFmtId="0" fontId="15" fillId="2" borderId="4" xfId="0" applyFont="1" applyFill="1" applyBorder="1" applyAlignment="1">
      <alignment horizontal="center" vertical="center"/>
    </xf>
    <xf numFmtId="0" fontId="15" fillId="2" borderId="54" xfId="0" applyFont="1" applyFill="1" applyBorder="1" applyAlignment="1">
      <alignment wrapText="1"/>
    </xf>
    <xf numFmtId="0" fontId="54" fillId="2" borderId="26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54" fillId="2" borderId="0" xfId="0" applyFont="1" applyFill="1" applyBorder="1" applyAlignment="1">
      <alignment horizontal="center"/>
    </xf>
    <xf numFmtId="0" fontId="54" fillId="2" borderId="29" xfId="0" applyFont="1" applyFill="1" applyBorder="1" applyAlignment="1">
      <alignment horizontal="center"/>
    </xf>
    <xf numFmtId="49" fontId="15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54" fillId="2" borderId="48" xfId="0" applyFont="1" applyFill="1" applyBorder="1" applyAlignment="1">
      <alignment horizontal="center"/>
    </xf>
    <xf numFmtId="0" fontId="15" fillId="2" borderId="53" xfId="0" applyFont="1" applyFill="1" applyBorder="1" applyAlignment="1">
      <alignment horizontal="center"/>
    </xf>
    <xf numFmtId="0" fontId="54" fillId="2" borderId="3" xfId="0" applyFont="1" applyFill="1" applyBorder="1" applyAlignment="1">
      <alignment horizontal="center"/>
    </xf>
    <xf numFmtId="0" fontId="54" fillId="2" borderId="53" xfId="0" applyFont="1" applyFill="1" applyBorder="1" applyAlignment="1">
      <alignment horizontal="center"/>
    </xf>
    <xf numFmtId="49" fontId="15" fillId="2" borderId="26" xfId="0" applyNumberFormat="1" applyFont="1" applyFill="1" applyBorder="1" applyAlignment="1">
      <alignment horizontal="center" vertical="center"/>
    </xf>
    <xf numFmtId="49" fontId="15" fillId="2" borderId="26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0" fontId="15" fillId="2" borderId="54" xfId="0" applyFont="1" applyFill="1" applyBorder="1" applyAlignment="1">
      <alignment horizontal="center"/>
    </xf>
    <xf numFmtId="0" fontId="15" fillId="2" borderId="48" xfId="0" applyFont="1" applyFill="1" applyBorder="1"/>
    <xf numFmtId="0" fontId="15" fillId="2" borderId="55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/>
    </xf>
    <xf numFmtId="0" fontId="15" fillId="2" borderId="50" xfId="0" applyFont="1" applyFill="1" applyBorder="1" applyAlignment="1">
      <alignment horizontal="center"/>
    </xf>
    <xf numFmtId="0" fontId="65" fillId="2" borderId="50" xfId="0" applyFont="1" applyFill="1" applyBorder="1" applyAlignment="1">
      <alignment horizontal="center" vertical="center"/>
    </xf>
    <xf numFmtId="0" fontId="15" fillId="2" borderId="55" xfId="0" applyFont="1" applyFill="1" applyBorder="1"/>
    <xf numFmtId="0" fontId="15" fillId="2" borderId="54" xfId="0" applyFont="1" applyFill="1" applyBorder="1"/>
    <xf numFmtId="0" fontId="15" fillId="2" borderId="4" xfId="0" applyFont="1" applyFill="1" applyBorder="1" applyAlignment="1"/>
    <xf numFmtId="0" fontId="54" fillId="2" borderId="4" xfId="0" applyFont="1" applyFill="1" applyBorder="1" applyAlignment="1"/>
    <xf numFmtId="0" fontId="54" fillId="2" borderId="29" xfId="0" applyFont="1" applyFill="1" applyBorder="1" applyAlignment="1"/>
    <xf numFmtId="0" fontId="54" fillId="2" borderId="47" xfId="0" applyFont="1" applyFill="1" applyBorder="1" applyAlignment="1"/>
    <xf numFmtId="0" fontId="54" fillId="2" borderId="53" xfId="0" applyFont="1" applyFill="1" applyBorder="1" applyAlignment="1"/>
    <xf numFmtId="0" fontId="15" fillId="2" borderId="54" xfId="0" applyFont="1" applyFill="1" applyBorder="1" applyAlignment="1">
      <alignment horizontal="center" vertical="center"/>
    </xf>
    <xf numFmtId="0" fontId="54" fillId="2" borderId="29" xfId="0" applyFont="1" applyFill="1" applyBorder="1" applyAlignment="1">
      <alignment vertical="center"/>
    </xf>
    <xf numFmtId="0" fontId="54" fillId="2" borderId="4" xfId="0" applyFont="1" applyFill="1" applyBorder="1" applyAlignment="1">
      <alignment vertical="center"/>
    </xf>
    <xf numFmtId="0" fontId="15" fillId="2" borderId="55" xfId="0" applyFont="1" applyFill="1" applyBorder="1" applyAlignment="1">
      <alignment vertical="center"/>
    </xf>
    <xf numFmtId="0" fontId="15" fillId="2" borderId="26" xfId="0" applyFont="1" applyFill="1" applyBorder="1" applyAlignment="1">
      <alignment horizontal="center" vertical="top"/>
    </xf>
    <xf numFmtId="0" fontId="15" fillId="2" borderId="53" xfId="0" applyFont="1" applyFill="1" applyBorder="1"/>
    <xf numFmtId="0" fontId="15" fillId="2" borderId="47" xfId="0" applyFont="1" applyFill="1" applyBorder="1"/>
    <xf numFmtId="0" fontId="15" fillId="2" borderId="32" xfId="0" applyFont="1" applyFill="1" applyBorder="1"/>
    <xf numFmtId="0" fontId="15" fillId="2" borderId="50" xfId="0" applyFont="1" applyFill="1" applyBorder="1"/>
    <xf numFmtId="0" fontId="15" fillId="2" borderId="29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15" fillId="2" borderId="53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left" vertical="center"/>
    </xf>
    <xf numFmtId="0" fontId="15" fillId="2" borderId="50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/>
    </xf>
    <xf numFmtId="0" fontId="15" fillId="2" borderId="58" xfId="0" applyFont="1" applyFill="1" applyBorder="1"/>
    <xf numFmtId="0" fontId="15" fillId="2" borderId="47" xfId="0" applyFont="1" applyFill="1" applyBorder="1" applyAlignment="1">
      <alignment horizontal="center"/>
    </xf>
    <xf numFmtId="0" fontId="15" fillId="2" borderId="0" xfId="0" applyFont="1" applyFill="1" applyBorder="1"/>
    <xf numFmtId="0" fontId="15" fillId="2" borderId="3" xfId="0" applyFont="1" applyFill="1" applyBorder="1"/>
    <xf numFmtId="0" fontId="15" fillId="2" borderId="27" xfId="0" applyFont="1" applyFill="1" applyBorder="1" applyAlignment="1">
      <alignment vertical="center" wrapText="1"/>
    </xf>
    <xf numFmtId="0" fontId="15" fillId="2" borderId="27" xfId="0" applyFont="1" applyFill="1" applyBorder="1" applyAlignment="1">
      <alignment vertical="center"/>
    </xf>
    <xf numFmtId="0" fontId="15" fillId="2" borderId="35" xfId="0" applyFont="1" applyFill="1" applyBorder="1" applyAlignment="1">
      <alignment horizontal="center"/>
    </xf>
    <xf numFmtId="0" fontId="15" fillId="2" borderId="36" xfId="0" applyFont="1" applyFill="1" applyBorder="1" applyAlignment="1">
      <alignment horizontal="center"/>
    </xf>
    <xf numFmtId="0" fontId="15" fillId="2" borderId="36" xfId="0" applyFont="1" applyFill="1" applyBorder="1" applyAlignment="1">
      <alignment horizontal="center" vertical="center"/>
    </xf>
    <xf numFmtId="0" fontId="15" fillId="2" borderId="60" xfId="0" applyFont="1" applyFill="1" applyBorder="1" applyAlignment="1">
      <alignment horizontal="center" vertical="center"/>
    </xf>
    <xf numFmtId="0" fontId="15" fillId="2" borderId="60" xfId="0" applyFont="1" applyFill="1" applyBorder="1" applyAlignment="1">
      <alignment horizontal="center"/>
    </xf>
    <xf numFmtId="0" fontId="15" fillId="2" borderId="60" xfId="0" applyFont="1" applyFill="1" applyBorder="1" applyAlignment="1">
      <alignment wrapText="1"/>
    </xf>
    <xf numFmtId="0" fontId="15" fillId="2" borderId="60" xfId="0" applyFont="1" applyFill="1" applyBorder="1" applyAlignment="1">
      <alignment vertical="center"/>
    </xf>
    <xf numFmtId="0" fontId="15" fillId="2" borderId="53" xfId="0" applyFont="1" applyFill="1" applyBorder="1" applyAlignment="1">
      <alignment horizontal="center" vertical="center"/>
    </xf>
    <xf numFmtId="2" fontId="15" fillId="2" borderId="27" xfId="0" applyNumberFormat="1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top"/>
    </xf>
    <xf numFmtId="0" fontId="15" fillId="2" borderId="64" xfId="0" applyFont="1" applyFill="1" applyBorder="1"/>
    <xf numFmtId="0" fontId="15" fillId="2" borderId="64" xfId="0" applyFont="1" applyFill="1" applyBorder="1" applyAlignment="1">
      <alignment horizontal="center" vertical="center"/>
    </xf>
    <xf numFmtId="0" fontId="15" fillId="2" borderId="73" xfId="0" applyFont="1" applyFill="1" applyBorder="1" applyAlignment="1">
      <alignment horizontal="center" vertical="center"/>
    </xf>
    <xf numFmtId="0" fontId="15" fillId="2" borderId="64" xfId="0" applyFont="1" applyFill="1" applyBorder="1" applyAlignment="1">
      <alignment horizontal="center"/>
    </xf>
    <xf numFmtId="0" fontId="15" fillId="2" borderId="64" xfId="0" applyFont="1" applyFill="1" applyBorder="1" applyAlignment="1">
      <alignment wrapText="1"/>
    </xf>
    <xf numFmtId="0" fontId="15" fillId="2" borderId="64" xfId="0" applyFont="1" applyFill="1" applyBorder="1" applyAlignment="1">
      <alignment vertical="center"/>
    </xf>
    <xf numFmtId="0" fontId="15" fillId="2" borderId="29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18" fillId="2" borderId="26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32" xfId="0" applyFont="1" applyFill="1" applyBorder="1" applyAlignment="1">
      <alignment vertical="center"/>
    </xf>
    <xf numFmtId="0" fontId="15" fillId="2" borderId="50" xfId="0" applyFont="1" applyFill="1" applyBorder="1" applyAlignment="1">
      <alignment vertical="center"/>
    </xf>
    <xf numFmtId="0" fontId="15" fillId="2" borderId="27" xfId="0" applyFont="1" applyFill="1" applyBorder="1" applyAlignment="1">
      <alignment horizontal="left" vertical="center"/>
    </xf>
    <xf numFmtId="0" fontId="15" fillId="2" borderId="27" xfId="0" applyFont="1" applyFill="1" applyBorder="1" applyAlignment="1">
      <alignment horizontal="left" vertical="center" wrapText="1"/>
    </xf>
    <xf numFmtId="0" fontId="65" fillId="2" borderId="32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vertical="center" wrapText="1"/>
    </xf>
    <xf numFmtId="0" fontId="15" fillId="2" borderId="54" xfId="0" applyFont="1" applyFill="1" applyBorder="1" applyAlignment="1">
      <alignment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left" vertical="top" wrapText="1"/>
    </xf>
    <xf numFmtId="165" fontId="15" fillId="2" borderId="1" xfId="0" applyNumberFormat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left" vertical="top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65" fillId="2" borderId="53" xfId="0" applyFont="1" applyFill="1" applyBorder="1" applyAlignment="1">
      <alignment horizontal="center" vertical="center" wrapText="1"/>
    </xf>
    <xf numFmtId="0" fontId="65" fillId="2" borderId="48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top"/>
    </xf>
    <xf numFmtId="0" fontId="15" fillId="2" borderId="48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50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wrapText="1"/>
    </xf>
    <xf numFmtId="0" fontId="15" fillId="2" borderId="27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left" vertical="top" wrapText="1"/>
    </xf>
    <xf numFmtId="0" fontId="15" fillId="2" borderId="48" xfId="0" applyFont="1" applyFill="1" applyBorder="1" applyAlignment="1">
      <alignment horizontal="left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wrapText="1"/>
    </xf>
    <xf numFmtId="0" fontId="15" fillId="2" borderId="47" xfId="0" applyFont="1" applyFill="1" applyBorder="1" applyAlignment="1">
      <alignment horizontal="left" wrapText="1"/>
    </xf>
    <xf numFmtId="0" fontId="15" fillId="2" borderId="47" xfId="0" applyFont="1" applyFill="1" applyBorder="1" applyAlignment="1">
      <alignment horizontal="center" vertical="top" wrapText="1"/>
    </xf>
    <xf numFmtId="0" fontId="15" fillId="2" borderId="29" xfId="0" applyFont="1" applyFill="1" applyBorder="1" applyAlignment="1">
      <alignment wrapText="1"/>
    </xf>
    <xf numFmtId="0" fontId="15" fillId="2" borderId="4" xfId="0" applyFont="1" applyFill="1" applyBorder="1" applyAlignment="1">
      <alignment wrapText="1"/>
    </xf>
    <xf numFmtId="0" fontId="15" fillId="2" borderId="27" xfId="0" applyFont="1" applyFill="1" applyBorder="1" applyAlignment="1">
      <alignment wrapText="1"/>
    </xf>
    <xf numFmtId="0" fontId="15" fillId="2" borderId="26" xfId="0" applyFont="1" applyFill="1" applyBorder="1" applyAlignment="1">
      <alignment horizontal="center" vertical="top" wrapText="1"/>
    </xf>
    <xf numFmtId="0" fontId="15" fillId="2" borderId="53" xfId="0" applyFont="1" applyFill="1" applyBorder="1" applyAlignment="1">
      <alignment wrapText="1"/>
    </xf>
    <xf numFmtId="0" fontId="15" fillId="2" borderId="47" xfId="0" applyFont="1" applyFill="1" applyBorder="1" applyAlignment="1">
      <alignment wrapText="1"/>
    </xf>
    <xf numFmtId="0" fontId="15" fillId="2" borderId="55" xfId="0" applyFont="1" applyFill="1" applyBorder="1" applyAlignment="1">
      <alignment vertical="center"/>
    </xf>
    <xf numFmtId="0" fontId="15" fillId="2" borderId="54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/>
    </xf>
    <xf numFmtId="0" fontId="15" fillId="2" borderId="50" xfId="0" applyFont="1" applyFill="1" applyBorder="1" applyAlignment="1">
      <alignment horizontal="center"/>
    </xf>
    <xf numFmtId="0" fontId="54" fillId="2" borderId="27" xfId="0" applyFont="1" applyFill="1" applyBorder="1" applyAlignment="1"/>
    <xf numFmtId="0" fontId="54" fillId="2" borderId="27" xfId="0" applyFont="1" applyFill="1" applyBorder="1" applyAlignment="1">
      <alignment horizontal="center"/>
    </xf>
    <xf numFmtId="0" fontId="54" fillId="2" borderId="26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54" fillId="2" borderId="26" xfId="0" applyFont="1" applyFill="1" applyBorder="1" applyAlignment="1"/>
    <xf numFmtId="0" fontId="15" fillId="2" borderId="29" xfId="0" applyFont="1" applyFill="1" applyBorder="1" applyAlignment="1">
      <alignment vertical="center"/>
    </xf>
    <xf numFmtId="0" fontId="54" fillId="2" borderId="48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left" vertical="center" wrapText="1"/>
    </xf>
    <xf numFmtId="0" fontId="15" fillId="2" borderId="48" xfId="0" applyFont="1" applyFill="1" applyBorder="1" applyAlignment="1">
      <alignment horizontal="center"/>
    </xf>
    <xf numFmtId="0" fontId="15" fillId="2" borderId="32" xfId="0" applyFont="1" applyFill="1" applyBorder="1" applyAlignment="1">
      <alignment vertical="center"/>
    </xf>
    <xf numFmtId="0" fontId="15" fillId="2" borderId="50" xfId="0" applyFont="1" applyFill="1" applyBorder="1" applyAlignment="1">
      <alignment vertical="center"/>
    </xf>
    <xf numFmtId="0" fontId="15" fillId="2" borderId="53" xfId="0" applyFont="1" applyFill="1" applyBorder="1" applyAlignment="1">
      <alignment vertical="center"/>
    </xf>
    <xf numFmtId="0" fontId="15" fillId="2" borderId="47" xfId="0" applyFont="1" applyFill="1" applyBorder="1" applyAlignment="1">
      <alignment vertical="center"/>
    </xf>
    <xf numFmtId="49" fontId="17" fillId="2" borderId="4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top" wrapText="1"/>
    </xf>
    <xf numFmtId="0" fontId="15" fillId="2" borderId="54" xfId="0" applyFont="1" applyFill="1" applyBorder="1" applyAlignment="1">
      <alignment vertical="center" wrapText="1"/>
    </xf>
    <xf numFmtId="0" fontId="15" fillId="2" borderId="58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/>
    </xf>
    <xf numFmtId="0" fontId="15" fillId="2" borderId="58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32" xfId="0" applyFont="1" applyFill="1" applyBorder="1" applyAlignment="1"/>
    <xf numFmtId="0" fontId="15" fillId="2" borderId="50" xfId="0" applyFont="1" applyFill="1" applyBorder="1" applyAlignment="1"/>
    <xf numFmtId="0" fontId="15" fillId="2" borderId="58" xfId="0" applyFont="1" applyFill="1" applyBorder="1" applyAlignment="1">
      <alignment horizontal="center"/>
    </xf>
    <xf numFmtId="0" fontId="15" fillId="2" borderId="58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/>
    </xf>
    <xf numFmtId="0" fontId="15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top"/>
    </xf>
    <xf numFmtId="0" fontId="15" fillId="2" borderId="54" xfId="0" applyFont="1" applyFill="1" applyBorder="1" applyAlignment="1">
      <alignment vertical="center"/>
    </xf>
    <xf numFmtId="0" fontId="54" fillId="2" borderId="26" xfId="0" applyFont="1" applyFill="1" applyBorder="1" applyAlignment="1">
      <alignment horizontal="center"/>
    </xf>
    <xf numFmtId="0" fontId="54" fillId="2" borderId="29" xfId="0" applyFont="1" applyFill="1" applyBorder="1"/>
    <xf numFmtId="0" fontId="54" fillId="2" borderId="4" xfId="0" applyFont="1" applyFill="1" applyBorder="1"/>
    <xf numFmtId="0" fontId="54" fillId="2" borderId="4" xfId="0" applyFont="1" applyFill="1" applyBorder="1" applyAlignment="1">
      <alignment horizontal="center" vertical="center"/>
    </xf>
    <xf numFmtId="0" fontId="54" fillId="2" borderId="29" xfId="0" applyFont="1" applyFill="1" applyBorder="1" applyAlignment="1">
      <alignment horizontal="center"/>
    </xf>
    <xf numFmtId="0" fontId="54" fillId="2" borderId="4" xfId="0" applyFont="1" applyFill="1" applyBorder="1" applyAlignment="1">
      <alignment horizontal="center"/>
    </xf>
    <xf numFmtId="0" fontId="54" fillId="2" borderId="29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top"/>
    </xf>
    <xf numFmtId="49" fontId="15" fillId="2" borderId="54" xfId="0" applyNumberFormat="1" applyFont="1" applyFill="1" applyBorder="1" applyAlignment="1">
      <alignment wrapText="1"/>
    </xf>
    <xf numFmtId="0" fontId="15" fillId="2" borderId="70" xfId="0" applyFont="1" applyFill="1" applyBorder="1" applyAlignment="1">
      <alignment horizontal="left" vertical="center" wrapText="1"/>
    </xf>
    <xf numFmtId="0" fontId="54" fillId="2" borderId="0" xfId="0" applyFont="1" applyFill="1" applyBorder="1"/>
    <xf numFmtId="0" fontId="54" fillId="2" borderId="26" xfId="0" applyFont="1" applyFill="1" applyBorder="1" applyAlignment="1">
      <alignment horizontal="center" vertical="center"/>
    </xf>
    <xf numFmtId="0" fontId="54" fillId="2" borderId="0" xfId="0" applyFont="1" applyFill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top"/>
    </xf>
    <xf numFmtId="49" fontId="15" fillId="2" borderId="1" xfId="0" applyNumberFormat="1" applyFont="1" applyFill="1" applyBorder="1" applyAlignment="1">
      <alignment vertical="center" wrapText="1"/>
    </xf>
    <xf numFmtId="0" fontId="15" fillId="2" borderId="47" xfId="0" applyFont="1" applyFill="1" applyBorder="1" applyAlignment="1">
      <alignment vertical="center" wrapText="1"/>
    </xf>
    <xf numFmtId="0" fontId="54" fillId="2" borderId="48" xfId="0" applyFont="1" applyFill="1" applyBorder="1" applyAlignment="1">
      <alignment horizontal="center" vertical="center"/>
    </xf>
    <xf numFmtId="49" fontId="15" fillId="2" borderId="48" xfId="0" applyNumberFormat="1" applyFont="1" applyFill="1" applyBorder="1" applyAlignment="1">
      <alignment horizontal="center" vertical="top"/>
    </xf>
    <xf numFmtId="49" fontId="15" fillId="2" borderId="48" xfId="0" applyNumberFormat="1" applyFont="1" applyFill="1" applyBorder="1" applyAlignment="1">
      <alignment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54" fillId="2" borderId="48" xfId="0" applyFont="1" applyFill="1" applyBorder="1" applyAlignment="1">
      <alignment horizontal="center"/>
    </xf>
    <xf numFmtId="0" fontId="15" fillId="2" borderId="55" xfId="0" applyFont="1" applyFill="1" applyBorder="1" applyAlignment="1">
      <alignment horizontal="center" vertical="center" wrapText="1"/>
    </xf>
    <xf numFmtId="0" fontId="15" fillId="2" borderId="70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wrapText="1"/>
    </xf>
    <xf numFmtId="49" fontId="15" fillId="2" borderId="4" xfId="0" applyNumberFormat="1" applyFont="1" applyFill="1" applyBorder="1" applyAlignment="1">
      <alignment horizontal="center" vertical="center"/>
    </xf>
    <xf numFmtId="49" fontId="15" fillId="2" borderId="47" xfId="0" applyNumberFormat="1" applyFont="1" applyFill="1" applyBorder="1" applyAlignment="1">
      <alignment horizontal="center" vertical="center"/>
    </xf>
    <xf numFmtId="0" fontId="17" fillId="2" borderId="55" xfId="0" applyFont="1" applyFill="1" applyBorder="1" applyAlignment="1">
      <alignment wrapText="1"/>
    </xf>
    <xf numFmtId="0" fontId="15" fillId="2" borderId="70" xfId="0" applyFont="1" applyFill="1" applyBorder="1" applyAlignment="1">
      <alignment horizontal="center" vertical="center"/>
    </xf>
    <xf numFmtId="0" fontId="15" fillId="2" borderId="70" xfId="0" applyFont="1" applyFill="1" applyBorder="1" applyAlignment="1">
      <alignment horizontal="center"/>
    </xf>
    <xf numFmtId="0" fontId="65" fillId="2" borderId="58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vertical="center"/>
    </xf>
    <xf numFmtId="0" fontId="15" fillId="2" borderId="47" xfId="0" applyFont="1" applyFill="1" applyBorder="1" applyAlignment="1"/>
    <xf numFmtId="0" fontId="15" fillId="2" borderId="70" xfId="0" applyFont="1" applyFill="1" applyBorder="1" applyAlignment="1">
      <alignment vertical="center"/>
    </xf>
    <xf numFmtId="0" fontId="54" fillId="2" borderId="0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/>
    </xf>
    <xf numFmtId="0" fontId="15" fillId="2" borderId="50" xfId="0" applyFont="1" applyFill="1" applyBorder="1" applyAlignment="1">
      <alignment vertical="center" wrapText="1"/>
    </xf>
    <xf numFmtId="0" fontId="15" fillId="2" borderId="73" xfId="0" applyFont="1" applyFill="1" applyBorder="1" applyAlignment="1">
      <alignment vertical="center"/>
    </xf>
    <xf numFmtId="0" fontId="15" fillId="2" borderId="72" xfId="0" applyFont="1" applyFill="1" applyBorder="1"/>
    <xf numFmtId="0" fontId="15" fillId="2" borderId="72" xfId="0" applyFont="1" applyFill="1" applyBorder="1" applyAlignment="1">
      <alignment wrapText="1"/>
    </xf>
    <xf numFmtId="0" fontId="15" fillId="2" borderId="53" xfId="0" applyFont="1" applyFill="1" applyBorder="1" applyAlignment="1">
      <alignment horizontal="left" vertical="center" wrapText="1"/>
    </xf>
    <xf numFmtId="0" fontId="15" fillId="2" borderId="47" xfId="0" applyFont="1" applyFill="1" applyBorder="1" applyAlignment="1">
      <alignment horizontal="left" vertical="center" wrapText="1"/>
    </xf>
    <xf numFmtId="0" fontId="15" fillId="2" borderId="32" xfId="0" applyFont="1" applyFill="1" applyBorder="1" applyAlignment="1">
      <alignment horizontal="left" vertical="center" wrapText="1"/>
    </xf>
    <xf numFmtId="0" fontId="15" fillId="2" borderId="50" xfId="0" applyFont="1" applyFill="1" applyBorder="1" applyAlignment="1">
      <alignment horizontal="left" vertical="center" wrapText="1"/>
    </xf>
    <xf numFmtId="0" fontId="65" fillId="2" borderId="55" xfId="0" applyFont="1" applyFill="1" applyBorder="1" applyAlignment="1">
      <alignment horizontal="center" vertical="center"/>
    </xf>
    <xf numFmtId="49" fontId="15" fillId="2" borderId="27" xfId="0" applyNumberFormat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vertical="center" wrapText="1"/>
    </xf>
    <xf numFmtId="0" fontId="15" fillId="2" borderId="53" xfId="0" applyFont="1" applyFill="1" applyBorder="1" applyAlignment="1">
      <alignment vertical="center"/>
    </xf>
    <xf numFmtId="0" fontId="15" fillId="2" borderId="47" xfId="0" applyFont="1" applyFill="1" applyBorder="1" applyAlignment="1">
      <alignment vertical="center"/>
    </xf>
    <xf numFmtId="0" fontId="15" fillId="2" borderId="48" xfId="0" applyFont="1" applyFill="1" applyBorder="1" applyAlignment="1">
      <alignment horizontal="left" vertical="center"/>
    </xf>
    <xf numFmtId="0" fontId="15" fillId="2" borderId="26" xfId="0" applyFont="1" applyFill="1" applyBorder="1" applyAlignment="1">
      <alignment vertical="top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vertical="top"/>
    </xf>
    <xf numFmtId="0" fontId="18" fillId="2" borderId="1" xfId="0" applyFont="1" applyFill="1" applyBorder="1" applyAlignment="1">
      <alignment horizontal="center"/>
    </xf>
    <xf numFmtId="0" fontId="15" fillId="2" borderId="29" xfId="0" applyFont="1" applyFill="1" applyBorder="1" applyAlignment="1">
      <alignment vertical="top"/>
    </xf>
    <xf numFmtId="0" fontId="15" fillId="2" borderId="4" xfId="0" applyFont="1" applyFill="1" applyBorder="1" applyAlignment="1">
      <alignment vertical="top"/>
    </xf>
    <xf numFmtId="0" fontId="18" fillId="2" borderId="1" xfId="0" applyFont="1" applyFill="1" applyBorder="1" applyAlignment="1">
      <alignment horizontal="center" vertical="center"/>
    </xf>
    <xf numFmtId="0" fontId="15" fillId="2" borderId="64" xfId="0" applyFont="1" applyFill="1" applyBorder="1" applyAlignment="1">
      <alignment horizontal="center" wrapText="1"/>
    </xf>
    <xf numFmtId="0" fontId="15" fillId="2" borderId="73" xfId="0" applyFont="1" applyFill="1" applyBorder="1"/>
    <xf numFmtId="0" fontId="66" fillId="2" borderId="55" xfId="0" applyFont="1" applyFill="1" applyBorder="1" applyAlignment="1">
      <alignment vertical="top" wrapText="1"/>
    </xf>
    <xf numFmtId="0" fontId="66" fillId="2" borderId="54" xfId="0" applyFont="1" applyFill="1" applyBorder="1" applyAlignment="1">
      <alignment vertical="top" wrapText="1"/>
    </xf>
    <xf numFmtId="0" fontId="15" fillId="2" borderId="55" xfId="0" applyFont="1" applyFill="1" applyBorder="1" applyAlignment="1">
      <alignment horizontal="center"/>
    </xf>
    <xf numFmtId="0" fontId="66" fillId="2" borderId="29" xfId="0" applyFont="1" applyFill="1" applyBorder="1" applyAlignment="1">
      <alignment vertical="top" wrapText="1"/>
    </xf>
    <xf numFmtId="0" fontId="66" fillId="2" borderId="26" xfId="0" applyFont="1" applyFill="1" applyBorder="1" applyAlignment="1">
      <alignment horizontal="center" vertical="center" wrapText="1"/>
    </xf>
    <xf numFmtId="0" fontId="66" fillId="2" borderId="4" xfId="0" applyFont="1" applyFill="1" applyBorder="1" applyAlignment="1">
      <alignment vertical="top" wrapText="1"/>
    </xf>
    <xf numFmtId="0" fontId="66" fillId="2" borderId="48" xfId="0" applyFont="1" applyFill="1" applyBorder="1" applyAlignment="1">
      <alignment horizontal="center" vertical="center" wrapText="1"/>
    </xf>
    <xf numFmtId="0" fontId="65" fillId="2" borderId="27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top" wrapText="1"/>
    </xf>
    <xf numFmtId="0" fontId="54" fillId="2" borderId="26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wrapText="1"/>
    </xf>
    <xf numFmtId="0" fontId="18" fillId="2" borderId="26" xfId="0" applyFont="1" applyFill="1" applyBorder="1" applyAlignment="1">
      <alignment horizontal="center"/>
    </xf>
    <xf numFmtId="0" fontId="18" fillId="2" borderId="29" xfId="0" applyFont="1" applyFill="1" applyBorder="1" applyAlignment="1">
      <alignment horizontal="center"/>
    </xf>
    <xf numFmtId="0" fontId="18" fillId="2" borderId="29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/>
    </xf>
    <xf numFmtId="0" fontId="18" fillId="2" borderId="48" xfId="0" applyFont="1" applyFill="1" applyBorder="1" applyAlignment="1">
      <alignment horizontal="center"/>
    </xf>
    <xf numFmtId="0" fontId="66" fillId="2" borderId="53" xfId="0" applyFont="1" applyFill="1" applyBorder="1" applyAlignment="1">
      <alignment vertical="top" wrapText="1"/>
    </xf>
    <xf numFmtId="0" fontId="66" fillId="2" borderId="47" xfId="0" applyFont="1" applyFill="1" applyBorder="1" applyAlignment="1">
      <alignment vertical="top" wrapText="1"/>
    </xf>
    <xf numFmtId="0" fontId="18" fillId="2" borderId="53" xfId="0" applyFont="1" applyFill="1" applyBorder="1" applyAlignment="1">
      <alignment horizontal="center"/>
    </xf>
    <xf numFmtId="0" fontId="18" fillId="2" borderId="53" xfId="0" applyFont="1" applyFill="1" applyBorder="1" applyAlignment="1">
      <alignment horizontal="center" vertical="center"/>
    </xf>
    <xf numFmtId="0" fontId="18" fillId="2" borderId="47" xfId="0" applyFont="1" applyFill="1" applyBorder="1" applyAlignment="1">
      <alignment horizontal="center"/>
    </xf>
    <xf numFmtId="0" fontId="54" fillId="2" borderId="48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/>
    </xf>
    <xf numFmtId="0" fontId="66" fillId="2" borderId="1" xfId="0" applyFont="1" applyFill="1" applyBorder="1" applyAlignment="1">
      <alignment vertical="center"/>
    </xf>
    <xf numFmtId="0" fontId="15" fillId="2" borderId="29" xfId="0" applyFont="1" applyFill="1" applyBorder="1" applyAlignment="1">
      <alignment horizontal="center" vertical="top" wrapText="1"/>
    </xf>
    <xf numFmtId="0" fontId="15" fillId="2" borderId="48" xfId="0" applyFont="1" applyFill="1" applyBorder="1" applyAlignment="1">
      <alignment vertical="top"/>
    </xf>
    <xf numFmtId="0" fontId="15" fillId="2" borderId="53" xfId="0" applyFont="1" applyFill="1" applyBorder="1" applyAlignment="1">
      <alignment vertical="top"/>
    </xf>
    <xf numFmtId="0" fontId="15" fillId="2" borderId="47" xfId="0" applyFont="1" applyFill="1" applyBorder="1" applyAlignment="1">
      <alignment vertical="top"/>
    </xf>
    <xf numFmtId="0" fontId="15" fillId="2" borderId="29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0" fontId="15" fillId="2" borderId="48" xfId="0" applyFont="1" applyFill="1" applyBorder="1" applyAlignment="1">
      <alignment horizontal="center" vertical="top" wrapText="1"/>
    </xf>
    <xf numFmtId="49" fontId="15" fillId="2" borderId="54" xfId="0" applyNumberFormat="1" applyFont="1" applyFill="1" applyBorder="1" applyAlignment="1">
      <alignment horizontal="center" vertical="center"/>
    </xf>
    <xf numFmtId="49" fontId="15" fillId="2" borderId="54" xfId="0" applyNumberFormat="1" applyFont="1" applyFill="1" applyBorder="1" applyAlignment="1">
      <alignment horizontal="center"/>
    </xf>
    <xf numFmtId="0" fontId="15" fillId="2" borderId="0" xfId="0" applyFont="1" applyFill="1" applyBorder="1" applyAlignment="1"/>
    <xf numFmtId="49" fontId="15" fillId="2" borderId="50" xfId="0" applyNumberFormat="1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vertical="center" wrapText="1"/>
    </xf>
    <xf numFmtId="0" fontId="15" fillId="2" borderId="48" xfId="0" applyFont="1" applyFill="1" applyBorder="1" applyAlignment="1">
      <alignment horizontal="left" vertical="center" wrapText="1"/>
    </xf>
    <xf numFmtId="0" fontId="15" fillId="2" borderId="48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top" wrapText="1"/>
    </xf>
    <xf numFmtId="0" fontId="15" fillId="2" borderId="4" xfId="0" applyFont="1" applyFill="1" applyBorder="1" applyAlignment="1">
      <alignment vertical="top" wrapText="1"/>
    </xf>
    <xf numFmtId="0" fontId="15" fillId="2" borderId="3" xfId="0" applyFont="1" applyFill="1" applyBorder="1" applyAlignment="1">
      <alignment vertical="top" wrapText="1"/>
    </xf>
    <xf numFmtId="0" fontId="15" fillId="2" borderId="47" xfId="0" applyFont="1" applyFill="1" applyBorder="1" applyAlignment="1">
      <alignment vertical="top" wrapText="1"/>
    </xf>
    <xf numFmtId="0" fontId="15" fillId="2" borderId="55" xfId="0" applyFont="1" applyFill="1" applyBorder="1" applyAlignment="1">
      <alignment vertical="top" wrapText="1"/>
    </xf>
    <xf numFmtId="0" fontId="15" fillId="2" borderId="54" xfId="0" applyFont="1" applyFill="1" applyBorder="1" applyAlignment="1">
      <alignment vertical="top" wrapText="1"/>
    </xf>
    <xf numFmtId="0" fontId="65" fillId="2" borderId="1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vertical="top" wrapText="1"/>
    </xf>
    <xf numFmtId="0" fontId="15" fillId="2" borderId="55" xfId="0" applyFont="1" applyFill="1" applyBorder="1" applyAlignment="1">
      <alignment horizontal="center" vertical="top" wrapText="1"/>
    </xf>
    <xf numFmtId="0" fontId="15" fillId="2" borderId="54" xfId="0" applyFont="1" applyFill="1" applyBorder="1" applyAlignment="1">
      <alignment horizontal="center" vertical="top" wrapText="1"/>
    </xf>
    <xf numFmtId="0" fontId="15" fillId="2" borderId="32" xfId="0" applyFont="1" applyFill="1" applyBorder="1" applyAlignment="1">
      <alignment horizontal="center" vertical="top" wrapText="1"/>
    </xf>
    <xf numFmtId="0" fontId="15" fillId="2" borderId="50" xfId="0" applyFont="1" applyFill="1" applyBorder="1" applyAlignment="1">
      <alignment horizontal="center" vertical="top" wrapText="1"/>
    </xf>
    <xf numFmtId="0" fontId="54" fillId="2" borderId="54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54" fillId="2" borderId="3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top"/>
    </xf>
    <xf numFmtId="0" fontId="15" fillId="2" borderId="29" xfId="0" applyFont="1" applyFill="1" applyBorder="1" applyAlignment="1">
      <alignment horizontal="center" vertical="top"/>
    </xf>
    <xf numFmtId="0" fontId="15" fillId="2" borderId="53" xfId="0" applyFont="1" applyFill="1" applyBorder="1" applyAlignment="1">
      <alignment vertical="top" wrapText="1"/>
    </xf>
    <xf numFmtId="0" fontId="15" fillId="2" borderId="27" xfId="0" applyFont="1" applyFill="1" applyBorder="1" applyAlignment="1">
      <alignment horizontal="center" vertical="top" wrapText="1"/>
    </xf>
    <xf numFmtId="0" fontId="15" fillId="2" borderId="27" xfId="0" applyFont="1" applyFill="1" applyBorder="1" applyAlignment="1">
      <alignment horizontal="center" vertical="top"/>
    </xf>
    <xf numFmtId="0" fontId="15" fillId="2" borderId="26" xfId="0" applyFont="1" applyFill="1" applyBorder="1" applyAlignment="1">
      <alignment horizontal="center" vertical="top"/>
    </xf>
    <xf numFmtId="0" fontId="15" fillId="2" borderId="62" xfId="0" applyFont="1" applyFill="1" applyBorder="1" applyAlignment="1">
      <alignment horizontal="center"/>
    </xf>
    <xf numFmtId="0" fontId="15" fillId="2" borderId="35" xfId="0" applyFont="1" applyFill="1" applyBorder="1" applyAlignment="1">
      <alignment horizontal="center" vertical="top" wrapText="1"/>
    </xf>
    <xf numFmtId="0" fontId="15" fillId="2" borderId="35" xfId="0" applyFont="1" applyFill="1" applyBorder="1" applyAlignment="1">
      <alignment horizontal="center" vertical="top"/>
    </xf>
    <xf numFmtId="0" fontId="15" fillId="2" borderId="64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wrapText="1"/>
    </xf>
    <xf numFmtId="0" fontId="15" fillId="2" borderId="3" xfId="0" applyFont="1" applyFill="1" applyBorder="1" applyAlignment="1">
      <alignment wrapText="1"/>
    </xf>
    <xf numFmtId="0" fontId="15" fillId="2" borderId="3" xfId="0" applyFont="1" applyFill="1" applyBorder="1" applyAlignment="1">
      <alignment vertical="center"/>
    </xf>
    <xf numFmtId="0" fontId="65" fillId="2" borderId="26" xfId="0" applyFont="1" applyFill="1" applyBorder="1" applyAlignment="1">
      <alignment horizontal="center" vertical="center"/>
    </xf>
    <xf numFmtId="0" fontId="65" fillId="2" borderId="32" xfId="0" applyFont="1" applyFill="1" applyBorder="1" applyAlignment="1">
      <alignment horizontal="center" vertical="center"/>
    </xf>
    <xf numFmtId="0" fontId="15" fillId="2" borderId="26" xfId="0" applyFont="1" applyFill="1" applyBorder="1"/>
    <xf numFmtId="49" fontId="15" fillId="2" borderId="1" xfId="0" applyNumberFormat="1" applyFont="1" applyFill="1" applyBorder="1" applyAlignment="1">
      <alignment horizontal="left" vertical="center" wrapText="1"/>
    </xf>
    <xf numFmtId="49" fontId="15" fillId="2" borderId="48" xfId="0" applyNumberFormat="1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/>
    </xf>
    <xf numFmtId="49" fontId="15" fillId="2" borderId="55" xfId="0" applyNumberFormat="1" applyFont="1" applyFill="1" applyBorder="1" applyAlignment="1">
      <alignment horizontal="center"/>
    </xf>
    <xf numFmtId="0" fontId="15" fillId="2" borderId="32" xfId="0" applyFont="1" applyFill="1" applyBorder="1" applyAlignment="1">
      <alignment vertical="center" wrapText="1"/>
    </xf>
    <xf numFmtId="0" fontId="15" fillId="2" borderId="5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vertical="center" wrapText="1"/>
    </xf>
    <xf numFmtId="49" fontId="15" fillId="2" borderId="58" xfId="0" applyNumberFormat="1" applyFont="1" applyFill="1" applyBorder="1" applyAlignment="1">
      <alignment vertical="center" wrapText="1"/>
    </xf>
    <xf numFmtId="0" fontId="15" fillId="2" borderId="26" xfId="0" applyFont="1" applyFill="1" applyBorder="1" applyAlignment="1">
      <alignment horizontal="center" wrapText="1"/>
    </xf>
    <xf numFmtId="49" fontId="15" fillId="2" borderId="3" xfId="0" applyNumberFormat="1" applyFont="1" applyFill="1" applyBorder="1" applyAlignment="1">
      <alignment vertical="center" wrapText="1"/>
    </xf>
    <xf numFmtId="49" fontId="15" fillId="2" borderId="54" xfId="0" applyNumberFormat="1" applyFont="1" applyFill="1" applyBorder="1" applyAlignment="1">
      <alignment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wrapText="1"/>
    </xf>
    <xf numFmtId="49" fontId="15" fillId="2" borderId="1" xfId="0" applyNumberFormat="1" applyFont="1" applyFill="1" applyBorder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/>
    </xf>
    <xf numFmtId="0" fontId="15" fillId="2" borderId="32" xfId="0" applyFont="1" applyFill="1" applyBorder="1" applyAlignment="1">
      <alignment vertical="center" wrapText="1"/>
    </xf>
    <xf numFmtId="49" fontId="15" fillId="2" borderId="29" xfId="0" applyNumberFormat="1" applyFont="1" applyFill="1" applyBorder="1" applyAlignment="1">
      <alignment horizontal="center" vertical="center"/>
    </xf>
    <xf numFmtId="0" fontId="15" fillId="2" borderId="36" xfId="0" applyFont="1" applyFill="1" applyBorder="1"/>
    <xf numFmtId="0" fontId="15" fillId="2" borderId="62" xfId="0" applyFont="1" applyFill="1" applyBorder="1"/>
    <xf numFmtId="0" fontId="15" fillId="2" borderId="62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top"/>
    </xf>
    <xf numFmtId="0" fontId="15" fillId="2" borderId="72" xfId="0" applyFont="1" applyFill="1" applyBorder="1" applyAlignment="1">
      <alignment horizontal="center" vertical="center"/>
    </xf>
    <xf numFmtId="0" fontId="15" fillId="2" borderId="53" xfId="0" applyFont="1" applyFill="1" applyBorder="1" applyAlignment="1">
      <alignment vertical="center" wrapText="1"/>
    </xf>
    <xf numFmtId="0" fontId="15" fillId="2" borderId="47" xfId="0" applyFont="1" applyFill="1" applyBorder="1" applyAlignment="1">
      <alignment vertical="center" wrapText="1"/>
    </xf>
    <xf numFmtId="0" fontId="15" fillId="2" borderId="42" xfId="0" applyFont="1" applyFill="1" applyBorder="1" applyAlignment="1">
      <alignment horizontal="center" vertical="center"/>
    </xf>
    <xf numFmtId="0" fontId="54" fillId="2" borderId="29" xfId="0" applyFont="1" applyFill="1" applyBorder="1" applyAlignment="1">
      <alignment vertical="center" wrapText="1"/>
    </xf>
    <xf numFmtId="0" fontId="54" fillId="2" borderId="4" xfId="0" applyFont="1" applyFill="1" applyBorder="1" applyAlignment="1">
      <alignment vertical="center" wrapText="1"/>
    </xf>
    <xf numFmtId="0" fontId="15" fillId="2" borderId="70" xfId="0" applyFont="1" applyFill="1" applyBorder="1" applyAlignment="1">
      <alignment horizontal="center" vertical="center" wrapText="1"/>
    </xf>
    <xf numFmtId="0" fontId="54" fillId="2" borderId="53" xfId="0" applyFont="1" applyFill="1" applyBorder="1" applyAlignment="1">
      <alignment vertical="center" wrapText="1"/>
    </xf>
    <xf numFmtId="0" fontId="54" fillId="2" borderId="47" xfId="0" applyFont="1" applyFill="1" applyBorder="1" applyAlignment="1">
      <alignment vertical="center" wrapText="1"/>
    </xf>
    <xf numFmtId="0" fontId="65" fillId="2" borderId="26" xfId="0" applyFont="1" applyFill="1" applyBorder="1" applyAlignment="1">
      <alignment horizontal="center"/>
    </xf>
    <xf numFmtId="0" fontId="18" fillId="2" borderId="48" xfId="0" applyFont="1" applyFill="1" applyBorder="1" applyAlignment="1">
      <alignment horizontal="center" vertical="center" wrapText="1"/>
    </xf>
    <xf numFmtId="0" fontId="65" fillId="2" borderId="48" xfId="0" applyFont="1" applyFill="1" applyBorder="1" applyAlignment="1">
      <alignment horizontal="center" vertical="center"/>
    </xf>
    <xf numFmtId="0" fontId="65" fillId="2" borderId="2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5" fillId="2" borderId="53" xfId="0" applyNumberFormat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vertical="center" wrapText="1"/>
    </xf>
    <xf numFmtId="49" fontId="15" fillId="2" borderId="26" xfId="0" applyNumberFormat="1" applyFont="1" applyFill="1" applyBorder="1" applyAlignment="1">
      <alignment horizontal="center" vertical="center" wrapText="1"/>
    </xf>
    <xf numFmtId="49" fontId="15" fillId="2" borderId="26" xfId="0" applyNumberFormat="1" applyFont="1" applyFill="1" applyBorder="1" applyAlignment="1">
      <alignment horizontal="center" vertical="top" wrapText="1"/>
    </xf>
    <xf numFmtId="49" fontId="15" fillId="2" borderId="27" xfId="0" applyNumberFormat="1" applyFont="1" applyFill="1" applyBorder="1" applyAlignment="1">
      <alignment horizontal="center"/>
    </xf>
    <xf numFmtId="0" fontId="15" fillId="2" borderId="70" xfId="0" applyFont="1" applyFill="1" applyBorder="1"/>
    <xf numFmtId="0" fontId="15" fillId="2" borderId="55" xfId="0" applyFont="1" applyFill="1" applyBorder="1" applyAlignment="1">
      <alignment horizontal="left" wrapText="1"/>
    </xf>
    <xf numFmtId="0" fontId="15" fillId="2" borderId="54" xfId="0" applyFont="1" applyFill="1" applyBorder="1" applyAlignment="1">
      <alignment horizontal="left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wrapText="1"/>
    </xf>
    <xf numFmtId="0" fontId="54" fillId="2" borderId="0" xfId="0" applyFont="1" applyFill="1" applyBorder="1" applyAlignment="1">
      <alignment horizontal="center" vertical="center" wrapText="1"/>
    </xf>
    <xf numFmtId="0" fontId="54" fillId="2" borderId="47" xfId="0" applyFont="1" applyFill="1" applyBorder="1" applyAlignment="1">
      <alignment horizontal="center" vertical="center" wrapText="1"/>
    </xf>
    <xf numFmtId="164" fontId="67" fillId="2" borderId="1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center" vertical="center"/>
    </xf>
    <xf numFmtId="0" fontId="67" fillId="2" borderId="48" xfId="0" applyFont="1" applyFill="1" applyBorder="1" applyAlignment="1">
      <alignment vertical="center"/>
    </xf>
    <xf numFmtId="0" fontId="65" fillId="2" borderId="4" xfId="0" applyFont="1" applyFill="1" applyBorder="1" applyAlignment="1">
      <alignment horizontal="center" vertical="center"/>
    </xf>
    <xf numFmtId="0" fontId="66" fillId="2" borderId="27" xfId="0" applyFont="1" applyFill="1" applyBorder="1" applyAlignment="1">
      <alignment horizontal="center" vertical="top" wrapText="1"/>
    </xf>
    <xf numFmtId="0" fontId="66" fillId="2" borderId="26" xfId="0" applyFont="1" applyFill="1" applyBorder="1" applyAlignment="1">
      <alignment horizontal="center" vertical="top" wrapText="1"/>
    </xf>
    <xf numFmtId="0" fontId="15" fillId="2" borderId="55" xfId="0" applyFont="1" applyFill="1" applyBorder="1" applyAlignment="1">
      <alignment vertical="center" wrapText="1"/>
    </xf>
    <xf numFmtId="0" fontId="15" fillId="2" borderId="32" xfId="0" applyFont="1" applyFill="1" applyBorder="1" applyAlignment="1">
      <alignment horizontal="center" vertical="top"/>
    </xf>
    <xf numFmtId="0" fontId="15" fillId="2" borderId="53" xfId="0" applyFont="1" applyFill="1" applyBorder="1" applyAlignment="1">
      <alignment horizontal="center" vertical="top"/>
    </xf>
    <xf numFmtId="0" fontId="54" fillId="2" borderId="55" xfId="0" applyFont="1" applyFill="1" applyBorder="1" applyAlignment="1">
      <alignment vertical="center" wrapText="1"/>
    </xf>
    <xf numFmtId="0" fontId="15" fillId="2" borderId="54" xfId="0" applyFont="1" applyFill="1" applyBorder="1" applyAlignment="1">
      <alignment horizontal="center" vertical="top"/>
    </xf>
    <xf numFmtId="0" fontId="15" fillId="2" borderId="48" xfId="0" applyFont="1" applyFill="1" applyBorder="1" applyAlignment="1">
      <alignment horizontal="center" vertical="top" wrapText="1"/>
    </xf>
    <xf numFmtId="0" fontId="15" fillId="2" borderId="35" xfId="0" applyFont="1" applyFill="1" applyBorder="1" applyAlignment="1">
      <alignment horizontal="center" vertical="top" wrapText="1"/>
    </xf>
    <xf numFmtId="0" fontId="15" fillId="2" borderId="35" xfId="0" applyFont="1" applyFill="1" applyBorder="1" applyAlignment="1">
      <alignment wrapText="1"/>
    </xf>
    <xf numFmtId="0" fontId="15" fillId="2" borderId="60" xfId="0" applyFont="1" applyFill="1" applyBorder="1" applyAlignment="1"/>
    <xf numFmtId="0" fontId="15" fillId="2" borderId="42" xfId="0" applyFont="1" applyFill="1" applyBorder="1" applyAlignment="1">
      <alignment vertical="center"/>
    </xf>
    <xf numFmtId="164" fontId="15" fillId="2" borderId="48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wrapText="1"/>
    </xf>
    <xf numFmtId="0" fontId="65" fillId="2" borderId="29" xfId="0" applyFont="1" applyFill="1" applyBorder="1" applyAlignment="1">
      <alignment horizontal="center" vertical="center"/>
    </xf>
    <xf numFmtId="0" fontId="15" fillId="2" borderId="3" xfId="0" applyFont="1" applyFill="1" applyBorder="1" applyAlignment="1"/>
    <xf numFmtId="0" fontId="15" fillId="2" borderId="48" xfId="0" applyFont="1" applyFill="1" applyBorder="1" applyAlignment="1">
      <alignment wrapText="1"/>
    </xf>
    <xf numFmtId="0" fontId="15" fillId="2" borderId="53" xfId="0" applyFont="1" applyFill="1" applyBorder="1" applyAlignment="1"/>
    <xf numFmtId="0" fontId="15" fillId="2" borderId="32" xfId="0" applyFont="1" applyFill="1" applyBorder="1" applyAlignment="1">
      <alignment horizontal="left"/>
    </xf>
    <xf numFmtId="0" fontId="15" fillId="2" borderId="50" xfId="0" applyFont="1" applyFill="1" applyBorder="1" applyAlignment="1">
      <alignment horizontal="left"/>
    </xf>
    <xf numFmtId="0" fontId="15" fillId="2" borderId="55" xfId="0" applyFont="1" applyFill="1" applyBorder="1" applyAlignment="1">
      <alignment horizontal="left"/>
    </xf>
    <xf numFmtId="0" fontId="15" fillId="2" borderId="54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 vertical="center" wrapText="1"/>
    </xf>
    <xf numFmtId="0" fontId="15" fillId="2" borderId="48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vertical="top" wrapText="1"/>
    </xf>
    <xf numFmtId="0" fontId="68" fillId="2" borderId="29" xfId="0" applyFont="1" applyFill="1" applyBorder="1" applyAlignment="1"/>
    <xf numFmtId="0" fontId="65" fillId="2" borderId="64" xfId="0" applyFont="1" applyFill="1" applyBorder="1" applyAlignment="1">
      <alignment horizontal="center" vertical="center"/>
    </xf>
    <xf numFmtId="0" fontId="65" fillId="2" borderId="73" xfId="0" applyFont="1" applyFill="1" applyBorder="1" applyAlignment="1">
      <alignment vertical="center"/>
    </xf>
    <xf numFmtId="0" fontId="65" fillId="2" borderId="72" xfId="0" applyFont="1" applyFill="1" applyBorder="1" applyAlignment="1">
      <alignment vertical="center"/>
    </xf>
    <xf numFmtId="0" fontId="66" fillId="2" borderId="29" xfId="0" applyFont="1" applyFill="1" applyBorder="1" applyAlignment="1">
      <alignment vertical="top"/>
    </xf>
    <xf numFmtId="0" fontId="66" fillId="2" borderId="4" xfId="0" applyFont="1" applyFill="1" applyBorder="1" applyAlignment="1">
      <alignment vertical="top"/>
    </xf>
    <xf numFmtId="0" fontId="66" fillId="2" borderId="53" xfId="0" applyFont="1" applyFill="1" applyBorder="1" applyAlignment="1">
      <alignment vertical="top"/>
    </xf>
    <xf numFmtId="0" fontId="66" fillId="2" borderId="47" xfId="0" applyFont="1" applyFill="1" applyBorder="1" applyAlignment="1">
      <alignment vertical="top"/>
    </xf>
    <xf numFmtId="0" fontId="54" fillId="2" borderId="27" xfId="0" applyFont="1" applyFill="1" applyBorder="1" applyAlignment="1">
      <alignment vertical="top"/>
    </xf>
    <xf numFmtId="0" fontId="54" fillId="2" borderId="0" xfId="0" applyFont="1" applyFill="1" applyBorder="1" applyAlignment="1">
      <alignment vertical="top"/>
    </xf>
    <xf numFmtId="0" fontId="54" fillId="2" borderId="50" xfId="0" applyFont="1" applyFill="1" applyBorder="1" applyAlignment="1">
      <alignment vertical="top"/>
    </xf>
    <xf numFmtId="0" fontId="54" fillId="2" borderId="26" xfId="0" applyFont="1" applyFill="1" applyBorder="1" applyAlignment="1">
      <alignment vertical="top"/>
    </xf>
    <xf numFmtId="0" fontId="54" fillId="2" borderId="4" xfId="0" applyFont="1" applyFill="1" applyBorder="1" applyAlignment="1">
      <alignment vertical="top"/>
    </xf>
    <xf numFmtId="0" fontId="54" fillId="2" borderId="48" xfId="0" applyFont="1" applyFill="1" applyBorder="1" applyAlignment="1">
      <alignment vertical="top"/>
    </xf>
    <xf numFmtId="0" fontId="54" fillId="2" borderId="47" xfId="0" applyFont="1" applyFill="1" applyBorder="1" applyAlignment="1">
      <alignment vertical="top"/>
    </xf>
    <xf numFmtId="0" fontId="54" fillId="2" borderId="55" xfId="0" applyFont="1" applyFill="1" applyBorder="1" applyAlignment="1">
      <alignment vertical="top"/>
    </xf>
    <xf numFmtId="0" fontId="54" fillId="2" borderId="54" xfId="0" applyFont="1" applyFill="1" applyBorder="1" applyAlignment="1">
      <alignment vertical="top"/>
    </xf>
    <xf numFmtId="0" fontId="54" fillId="2" borderId="1" xfId="0" applyFont="1" applyFill="1" applyBorder="1" applyAlignment="1">
      <alignment vertical="top"/>
    </xf>
    <xf numFmtId="0" fontId="54" fillId="2" borderId="55" xfId="0" applyFont="1" applyFill="1" applyBorder="1" applyAlignment="1">
      <alignment horizontal="center" vertical="center"/>
    </xf>
    <xf numFmtId="0" fontId="54" fillId="2" borderId="54" xfId="0" applyFont="1" applyFill="1" applyBorder="1" applyAlignment="1">
      <alignment horizontal="center" vertical="center"/>
    </xf>
    <xf numFmtId="0" fontId="54" fillId="2" borderId="26" xfId="0" applyFont="1" applyFill="1" applyBorder="1" applyAlignment="1">
      <alignment vertical="top" wrapText="1"/>
    </xf>
    <xf numFmtId="0" fontId="54" fillId="2" borderId="48" xfId="0" applyFont="1" applyFill="1" applyBorder="1" applyAlignment="1">
      <alignment vertical="top" wrapText="1"/>
    </xf>
    <xf numFmtId="0" fontId="54" fillId="2" borderId="47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left" vertical="center"/>
    </xf>
    <xf numFmtId="0" fontId="15" fillId="2" borderId="50" xfId="0" applyFont="1" applyFill="1" applyBorder="1" applyAlignment="1">
      <alignment horizontal="left" vertical="center"/>
    </xf>
    <xf numFmtId="0" fontId="54" fillId="2" borderId="53" xfId="0" applyFont="1" applyFill="1" applyBorder="1" applyAlignment="1">
      <alignment horizontal="left" vertical="center"/>
    </xf>
    <xf numFmtId="0" fontId="54" fillId="2" borderId="47" xfId="0" applyFont="1" applyFill="1" applyBorder="1" applyAlignment="1">
      <alignment horizontal="left" vertical="center"/>
    </xf>
    <xf numFmtId="0" fontId="54" fillId="2" borderId="26" xfId="0" applyFont="1" applyFill="1" applyBorder="1" applyAlignment="1">
      <alignment horizontal="center" vertical="top" wrapText="1"/>
    </xf>
    <xf numFmtId="0" fontId="54" fillId="2" borderId="0" xfId="0" applyFont="1" applyFill="1" applyBorder="1" applyAlignment="1">
      <alignment vertical="top" wrapText="1"/>
    </xf>
    <xf numFmtId="0" fontId="54" fillId="2" borderId="4" xfId="0" applyFont="1" applyFill="1" applyBorder="1" applyAlignment="1">
      <alignment horizontal="center" vertical="top" wrapText="1"/>
    </xf>
    <xf numFmtId="0" fontId="54" fillId="2" borderId="29" xfId="0" applyFont="1" applyFill="1" applyBorder="1" applyAlignment="1">
      <alignment horizontal="center" vertical="center" wrapText="1"/>
    </xf>
    <xf numFmtId="49" fontId="15" fillId="2" borderId="32" xfId="0" applyNumberFormat="1" applyFont="1" applyFill="1" applyBorder="1" applyAlignment="1">
      <alignment horizontal="center"/>
    </xf>
    <xf numFmtId="0" fontId="15" fillId="2" borderId="53" xfId="0" applyFont="1" applyFill="1" applyBorder="1" applyAlignment="1">
      <alignment horizontal="left" vertical="center"/>
    </xf>
    <xf numFmtId="0" fontId="15" fillId="2" borderId="47" xfId="0" applyFont="1" applyFill="1" applyBorder="1" applyAlignment="1">
      <alignment horizontal="left" vertical="center"/>
    </xf>
    <xf numFmtId="0" fontId="54" fillId="2" borderId="53" xfId="0" applyFont="1" applyFill="1" applyBorder="1" applyAlignment="1">
      <alignment vertical="top"/>
    </xf>
    <xf numFmtId="0" fontId="54" fillId="2" borderId="29" xfId="0" applyFont="1" applyFill="1" applyBorder="1" applyAlignment="1">
      <alignment vertical="top"/>
    </xf>
    <xf numFmtId="0" fontId="15" fillId="2" borderId="27" xfId="0" applyFont="1" applyFill="1" applyBorder="1"/>
    <xf numFmtId="0" fontId="15" fillId="2" borderId="32" xfId="0" applyFont="1" applyFill="1" applyBorder="1" applyAlignment="1">
      <alignment horizontal="left" vertical="top"/>
    </xf>
    <xf numFmtId="0" fontId="15" fillId="2" borderId="50" xfId="0" applyFont="1" applyFill="1" applyBorder="1" applyAlignment="1">
      <alignment horizontal="left" vertical="top"/>
    </xf>
    <xf numFmtId="0" fontId="54" fillId="2" borderId="53" xfId="0" applyFont="1" applyFill="1" applyBorder="1" applyAlignment="1">
      <alignment horizontal="left" vertical="top"/>
    </xf>
    <xf numFmtId="0" fontId="54" fillId="2" borderId="47" xfId="0" applyFont="1" applyFill="1" applyBorder="1" applyAlignment="1">
      <alignment horizontal="left" vertical="top"/>
    </xf>
    <xf numFmtId="0" fontId="54" fillId="2" borderId="1" xfId="0" applyFont="1" applyFill="1" applyBorder="1" applyAlignment="1">
      <alignment vertical="center"/>
    </xf>
    <xf numFmtId="0" fontId="54" fillId="2" borderId="1" xfId="0" applyFont="1" applyFill="1" applyBorder="1" applyAlignment="1">
      <alignment vertical="center"/>
    </xf>
    <xf numFmtId="0" fontId="15" fillId="2" borderId="32" xfId="0" applyFont="1" applyFill="1" applyBorder="1" applyAlignment="1">
      <alignment horizontal="left" wrapText="1"/>
    </xf>
    <xf numFmtId="0" fontId="15" fillId="2" borderId="50" xfId="0" applyFont="1" applyFill="1" applyBorder="1" applyAlignment="1">
      <alignment horizontal="left" wrapText="1"/>
    </xf>
    <xf numFmtId="0" fontId="15" fillId="2" borderId="29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166" fontId="15" fillId="2" borderId="48" xfId="0" applyNumberFormat="1" applyFont="1" applyFill="1" applyBorder="1" applyAlignment="1">
      <alignment horizontal="center"/>
    </xf>
    <xf numFmtId="0" fontId="15" fillId="2" borderId="60" xfId="0" applyFont="1" applyFill="1" applyBorder="1"/>
    <xf numFmtId="0" fontId="18" fillId="2" borderId="64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left" vertical="center" wrapText="1"/>
    </xf>
    <xf numFmtId="0" fontId="15" fillId="2" borderId="69" xfId="0" applyFont="1" applyFill="1" applyBorder="1" applyAlignment="1">
      <alignment horizontal="left" vertical="center" wrapText="1"/>
    </xf>
    <xf numFmtId="0" fontId="18" fillId="2" borderId="55" xfId="0" applyFont="1" applyFill="1" applyBorder="1" applyAlignment="1">
      <alignment horizontal="left" vertical="center" wrapText="1"/>
    </xf>
    <xf numFmtId="0" fontId="18" fillId="2" borderId="54" xfId="0" applyFont="1" applyFill="1" applyBorder="1" applyAlignment="1">
      <alignment horizontal="left" vertical="center" wrapText="1"/>
    </xf>
    <xf numFmtId="0" fontId="15" fillId="2" borderId="29" xfId="0" applyFont="1" applyFill="1" applyBorder="1" applyAlignment="1">
      <alignment horizontal="center" vertical="top"/>
    </xf>
    <xf numFmtId="0" fontId="15" fillId="2" borderId="73" xfId="0" applyFont="1" applyFill="1" applyBorder="1" applyAlignment="1">
      <alignment vertical="center" wrapText="1"/>
    </xf>
    <xf numFmtId="0" fontId="15" fillId="2" borderId="72" xfId="0" applyFont="1" applyFill="1" applyBorder="1" applyAlignment="1">
      <alignment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65" fillId="2" borderId="50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vertical="center" wrapText="1"/>
    </xf>
    <xf numFmtId="0" fontId="15" fillId="2" borderId="70" xfId="0" applyFont="1" applyFill="1" applyBorder="1" applyAlignment="1">
      <alignment vertical="center" wrapText="1"/>
    </xf>
    <xf numFmtId="0" fontId="54" fillId="2" borderId="1" xfId="0" applyFont="1" applyFill="1" applyBorder="1" applyAlignment="1">
      <alignment vertical="center" wrapText="1"/>
    </xf>
    <xf numFmtId="0" fontId="15" fillId="2" borderId="29" xfId="0" applyFont="1" applyFill="1" applyBorder="1" applyAlignment="1"/>
    <xf numFmtId="0" fontId="64" fillId="2" borderId="21" xfId="0" applyFont="1" applyFill="1" applyBorder="1" applyAlignment="1">
      <alignment horizontal="left" vertical="center"/>
    </xf>
    <xf numFmtId="0" fontId="64" fillId="2" borderId="14" xfId="0" applyFont="1" applyFill="1" applyBorder="1" applyAlignment="1">
      <alignment horizontal="left" vertical="center"/>
    </xf>
    <xf numFmtId="0" fontId="15" fillId="2" borderId="35" xfId="0" applyFont="1" applyFill="1" applyBorder="1" applyAlignment="1"/>
    <xf numFmtId="0" fontId="15" fillId="2" borderId="36" xfId="0" applyFont="1" applyFill="1" applyBorder="1" applyAlignment="1"/>
    <xf numFmtId="0" fontId="15" fillId="2" borderId="62" xfId="0" applyFont="1" applyFill="1" applyBorder="1" applyAlignment="1"/>
    <xf numFmtId="0" fontId="15" fillId="2" borderId="58" xfId="0" applyFont="1" applyFill="1" applyBorder="1" applyAlignment="1">
      <alignment wrapText="1"/>
    </xf>
    <xf numFmtId="0" fontId="15" fillId="2" borderId="53" xfId="0" applyFont="1" applyFill="1" applyBorder="1" applyAlignment="1">
      <alignment horizontal="left"/>
    </xf>
    <xf numFmtId="0" fontId="15" fillId="2" borderId="47" xfId="0" applyFont="1" applyFill="1" applyBorder="1" applyAlignment="1">
      <alignment horizontal="left"/>
    </xf>
    <xf numFmtId="0" fontId="15" fillId="2" borderId="54" xfId="0" applyFont="1" applyFill="1" applyBorder="1" applyAlignment="1">
      <alignment horizontal="left" vertical="center"/>
    </xf>
    <xf numFmtId="0" fontId="15" fillId="2" borderId="32" xfId="0" applyFont="1" applyFill="1" applyBorder="1" applyAlignment="1">
      <alignment wrapText="1"/>
    </xf>
    <xf numFmtId="0" fontId="15" fillId="2" borderId="50" xfId="0" applyFont="1" applyFill="1" applyBorder="1" applyAlignment="1">
      <alignment wrapText="1"/>
    </xf>
    <xf numFmtId="0" fontId="65" fillId="2" borderId="1" xfId="0" applyFont="1" applyFill="1" applyBorder="1" applyAlignment="1">
      <alignment horizontal="center" vertical="center" wrapText="1"/>
    </xf>
    <xf numFmtId="0" fontId="54" fillId="2" borderId="0" xfId="0" applyFont="1" applyFill="1" applyBorder="1" applyAlignment="1">
      <alignment vertical="center"/>
    </xf>
    <xf numFmtId="0" fontId="68" fillId="2" borderId="14" xfId="0" applyFont="1" applyFill="1" applyBorder="1" applyAlignment="1"/>
    <xf numFmtId="0" fontId="15" fillId="2" borderId="14" xfId="0" applyFont="1" applyFill="1" applyBorder="1"/>
    <xf numFmtId="0" fontId="15" fillId="2" borderId="14" xfId="0" applyFont="1" applyFill="1" applyBorder="1" applyAlignment="1">
      <alignment wrapText="1"/>
    </xf>
    <xf numFmtId="0" fontId="15" fillId="2" borderId="14" xfId="0" applyFont="1" applyFill="1" applyBorder="1" applyAlignment="1">
      <alignment vertical="center"/>
    </xf>
    <xf numFmtId="0" fontId="68" fillId="2" borderId="0" xfId="0" applyFont="1" applyFill="1" applyBorder="1" applyAlignment="1"/>
    <xf numFmtId="0" fontId="70" fillId="2" borderId="60" xfId="0" applyFont="1" applyFill="1" applyBorder="1" applyAlignment="1"/>
    <xf numFmtId="0" fontId="64" fillId="2" borderId="60" xfId="0" applyFont="1" applyFill="1" applyBorder="1"/>
    <xf numFmtId="0" fontId="64" fillId="2" borderId="60" xfId="0" applyFont="1" applyFill="1" applyBorder="1" applyAlignment="1">
      <alignment horizontal="center"/>
    </xf>
    <xf numFmtId="0" fontId="64" fillId="2" borderId="60" xfId="0" applyFont="1" applyFill="1" applyBorder="1" applyAlignment="1">
      <alignment horizontal="center" vertical="center"/>
    </xf>
    <xf numFmtId="0" fontId="15" fillId="2" borderId="55" xfId="0" applyFont="1" applyFill="1" applyBorder="1" applyAlignment="1"/>
    <xf numFmtId="0" fontId="15" fillId="2" borderId="54" xfId="0" applyFont="1" applyFill="1" applyBorder="1" applyAlignment="1"/>
    <xf numFmtId="49" fontId="15" fillId="2" borderId="55" xfId="0" applyNumberFormat="1" applyFont="1" applyFill="1" applyBorder="1" applyAlignment="1">
      <alignment horizontal="left" vertical="center" wrapText="1"/>
    </xf>
    <xf numFmtId="49" fontId="15" fillId="2" borderId="54" xfId="0" applyNumberFormat="1" applyFont="1" applyFill="1" applyBorder="1" applyAlignment="1">
      <alignment horizontal="left" vertical="center" wrapText="1"/>
    </xf>
    <xf numFmtId="0" fontId="15" fillId="2" borderId="53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wrapText="1"/>
    </xf>
    <xf numFmtId="49" fontId="15" fillId="2" borderId="55" xfId="0" applyNumberFormat="1" applyFont="1" applyFill="1" applyBorder="1" applyAlignment="1">
      <alignment horizontal="center" vertical="center"/>
    </xf>
    <xf numFmtId="49" fontId="15" fillId="2" borderId="54" xfId="0" applyNumberFormat="1" applyFont="1" applyFill="1" applyBorder="1" applyAlignment="1">
      <alignment horizontal="center" vertical="center"/>
    </xf>
    <xf numFmtId="0" fontId="65" fillId="2" borderId="29" xfId="0" applyFont="1" applyFill="1" applyBorder="1" applyAlignment="1"/>
    <xf numFmtId="0" fontId="65" fillId="2" borderId="4" xfId="0" applyFont="1" applyFill="1" applyBorder="1" applyAlignment="1"/>
    <xf numFmtId="0" fontId="15" fillId="2" borderId="5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71" fillId="2" borderId="48" xfId="0" applyFont="1" applyFill="1" applyBorder="1" applyAlignment="1"/>
    <xf numFmtId="0" fontId="67" fillId="2" borderId="1" xfId="0" applyFont="1" applyFill="1" applyBorder="1" applyAlignment="1">
      <alignment vertical="center" wrapText="1"/>
    </xf>
    <xf numFmtId="0" fontId="67" fillId="2" borderId="1" xfId="0" applyFont="1" applyFill="1" applyBorder="1" applyAlignment="1">
      <alignment vertical="center"/>
    </xf>
    <xf numFmtId="0" fontId="67" fillId="2" borderId="1" xfId="0" applyFont="1" applyFill="1" applyBorder="1" applyAlignment="1">
      <alignment horizontal="center"/>
    </xf>
    <xf numFmtId="0" fontId="15" fillId="2" borderId="53" xfId="0" applyFont="1" applyFill="1" applyBorder="1" applyAlignment="1">
      <alignment horizontal="center" vertical="top" wrapText="1"/>
    </xf>
    <xf numFmtId="0" fontId="66" fillId="2" borderId="1" xfId="0" applyFont="1" applyFill="1" applyBorder="1" applyAlignment="1">
      <alignment vertical="center" wrapText="1"/>
    </xf>
    <xf numFmtId="0" fontId="15" fillId="2" borderId="27" xfId="0" applyFont="1" applyFill="1" applyBorder="1" applyAlignment="1">
      <alignment horizontal="center" vertical="top" wrapText="1"/>
    </xf>
    <xf numFmtId="0" fontId="15" fillId="2" borderId="32" xfId="0" applyFont="1" applyFill="1" applyBorder="1" applyAlignment="1">
      <alignment vertical="top" wrapText="1"/>
    </xf>
    <xf numFmtId="0" fontId="15" fillId="2" borderId="50" xfId="0" applyFont="1" applyFill="1" applyBorder="1" applyAlignment="1">
      <alignment vertical="top" wrapText="1"/>
    </xf>
    <xf numFmtId="0" fontId="15" fillId="2" borderId="26" xfId="0" applyFont="1" applyFill="1" applyBorder="1" applyAlignment="1">
      <alignment vertical="top" wrapText="1"/>
    </xf>
    <xf numFmtId="0" fontId="15" fillId="2" borderId="48" xfId="0" applyFont="1" applyFill="1" applyBorder="1" applyAlignment="1">
      <alignment vertical="top" wrapText="1"/>
    </xf>
    <xf numFmtId="0" fontId="15" fillId="2" borderId="50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wrapText="1"/>
    </xf>
    <xf numFmtId="0" fontId="15" fillId="2" borderId="50" xfId="0" applyFont="1" applyFill="1" applyBorder="1" applyAlignment="1">
      <alignment wrapText="1"/>
    </xf>
    <xf numFmtId="0" fontId="68" fillId="2" borderId="53" xfId="0" applyFont="1" applyFill="1" applyBorder="1" applyAlignment="1"/>
    <xf numFmtId="0" fontId="15" fillId="2" borderId="55" xfId="0" applyFont="1" applyFill="1" applyBorder="1" applyAlignment="1">
      <alignment wrapText="1"/>
    </xf>
    <xf numFmtId="0" fontId="15" fillId="2" borderId="54" xfId="0" applyFont="1" applyFill="1" applyBorder="1" applyAlignment="1">
      <alignment wrapText="1"/>
    </xf>
    <xf numFmtId="0" fontId="18" fillId="2" borderId="5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vertical="top"/>
    </xf>
    <xf numFmtId="0" fontId="15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center" vertical="top"/>
    </xf>
    <xf numFmtId="0" fontId="15" fillId="2" borderId="29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15" fillId="2" borderId="73" xfId="0" applyFont="1" applyFill="1" applyBorder="1" applyAlignment="1">
      <alignment horizontal="left" wrapText="1"/>
    </xf>
    <xf numFmtId="0" fontId="15" fillId="2" borderId="72" xfId="0" applyFont="1" applyFill="1" applyBorder="1" applyAlignment="1">
      <alignment horizontal="left" wrapText="1"/>
    </xf>
    <xf numFmtId="0" fontId="15" fillId="2" borderId="18" xfId="0" applyFont="1" applyFill="1" applyBorder="1" applyAlignment="1">
      <alignment horizontal="left"/>
    </xf>
    <xf numFmtId="0" fontId="15" fillId="2" borderId="69" xfId="0" applyFont="1" applyFill="1" applyBorder="1" applyAlignment="1">
      <alignment horizontal="left"/>
    </xf>
    <xf numFmtId="0" fontId="54" fillId="2" borderId="26" xfId="0" applyFont="1" applyFill="1" applyBorder="1" applyAlignment="1">
      <alignment horizontal="center" vertical="top"/>
    </xf>
    <xf numFmtId="0" fontId="54" fillId="2" borderId="29" xfId="0" applyFont="1" applyFill="1" applyBorder="1" applyAlignment="1">
      <alignment horizontal="center" vertical="center"/>
    </xf>
    <xf numFmtId="0" fontId="54" fillId="2" borderId="26" xfId="0" applyFont="1" applyFill="1" applyBorder="1" applyAlignment="1">
      <alignment horizontal="center" vertical="top"/>
    </xf>
    <xf numFmtId="0" fontId="54" fillId="2" borderId="27" xfId="0" applyFont="1" applyFill="1" applyBorder="1" applyAlignment="1">
      <alignment horizontal="center" vertical="center"/>
    </xf>
    <xf numFmtId="0" fontId="54" fillId="2" borderId="27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top" wrapText="1"/>
    </xf>
    <xf numFmtId="0" fontId="15" fillId="2" borderId="58" xfId="0" applyFont="1" applyFill="1" applyBorder="1" applyAlignment="1">
      <alignment vertical="top" wrapText="1"/>
    </xf>
    <xf numFmtId="0" fontId="15" fillId="2" borderId="58" xfId="0" applyFont="1" applyFill="1" applyBorder="1" applyAlignment="1">
      <alignment horizontal="left" vertical="top" wrapText="1"/>
    </xf>
    <xf numFmtId="0" fontId="15" fillId="2" borderId="50" xfId="0" applyFont="1" applyFill="1" applyBorder="1" applyAlignment="1">
      <alignment horizontal="left" vertical="top" wrapText="1"/>
    </xf>
    <xf numFmtId="49" fontId="15" fillId="2" borderId="48" xfId="0" applyNumberFormat="1" applyFont="1" applyFill="1" applyBorder="1" applyAlignment="1">
      <alignment horizontal="center" wrapText="1"/>
    </xf>
    <xf numFmtId="0" fontId="67" fillId="2" borderId="53" xfId="0" applyFont="1" applyFill="1" applyBorder="1" applyAlignment="1">
      <alignment vertical="top"/>
    </xf>
    <xf numFmtId="0" fontId="69" fillId="2" borderId="1" xfId="0" applyFont="1" applyFill="1" applyBorder="1" applyAlignment="1">
      <alignment vertical="center" wrapText="1"/>
    </xf>
    <xf numFmtId="0" fontId="15" fillId="2" borderId="27" xfId="0" applyFont="1" applyFill="1" applyBorder="1" applyAlignment="1">
      <alignment vertical="center" wrapText="1"/>
    </xf>
    <xf numFmtId="49" fontId="15" fillId="2" borderId="27" xfId="0" applyNumberFormat="1" applyFont="1" applyFill="1" applyBorder="1" applyAlignment="1">
      <alignment vertical="top" wrapText="1"/>
    </xf>
    <xf numFmtId="49" fontId="15" fillId="2" borderId="27" xfId="0" applyNumberFormat="1" applyFont="1" applyFill="1" applyBorder="1" applyAlignment="1">
      <alignment horizontal="center" vertical="center" wrapText="1"/>
    </xf>
    <xf numFmtId="0" fontId="72" fillId="2" borderId="1" xfId="0" applyFont="1" applyFill="1" applyBorder="1" applyAlignment="1">
      <alignment horizontal="center" vertical="center" wrapText="1"/>
    </xf>
    <xf numFmtId="49" fontId="15" fillId="2" borderId="35" xfId="0" applyNumberFormat="1" applyFont="1" applyFill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left" vertical="center"/>
    </xf>
    <xf numFmtId="168" fontId="16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  <xf numFmtId="0" fontId="67" fillId="2" borderId="1" xfId="0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54" fillId="2" borderId="1" xfId="0" applyFont="1" applyFill="1" applyBorder="1"/>
    <xf numFmtId="0" fontId="73" fillId="2" borderId="1" xfId="0" applyFont="1" applyFill="1" applyBorder="1" applyAlignment="1">
      <alignment horizontal="center" vertical="center"/>
    </xf>
    <xf numFmtId="0" fontId="58" fillId="2" borderId="1" xfId="0" applyFont="1" applyFill="1" applyBorder="1" applyAlignment="1"/>
    <xf numFmtId="0" fontId="72" fillId="2" borderId="1" xfId="0" applyFont="1" applyFill="1" applyBorder="1" applyAlignment="1">
      <alignment vertical="center"/>
    </xf>
    <xf numFmtId="0" fontId="72" fillId="2" borderId="1" xfId="0" applyFont="1" applyFill="1" applyBorder="1" applyAlignment="1"/>
    <xf numFmtId="0" fontId="72" fillId="2" borderId="1" xfId="0" applyFont="1" applyFill="1" applyBorder="1" applyAlignment="1">
      <alignment horizontal="center"/>
    </xf>
    <xf numFmtId="0" fontId="58" fillId="2" borderId="1" xfId="0" applyFont="1" applyFill="1" applyBorder="1" applyAlignment="1">
      <alignment horizontal="left"/>
    </xf>
    <xf numFmtId="168" fontId="18" fillId="2" borderId="81" xfId="0" applyNumberFormat="1" applyFont="1" applyFill="1" applyBorder="1" applyAlignment="1">
      <alignment horizontal="center"/>
    </xf>
    <xf numFmtId="0" fontId="67" fillId="2" borderId="70" xfId="0" applyFont="1" applyFill="1" applyBorder="1" applyAlignment="1">
      <alignment vertical="center"/>
    </xf>
    <xf numFmtId="0" fontId="67" fillId="2" borderId="55" xfId="0" applyFont="1" applyFill="1" applyBorder="1" applyAlignment="1">
      <alignment horizontal="center" vertical="center"/>
    </xf>
    <xf numFmtId="0" fontId="67" fillId="2" borderId="55" xfId="0" applyFont="1" applyFill="1" applyBorder="1" applyAlignment="1">
      <alignment vertical="center"/>
    </xf>
    <xf numFmtId="0" fontId="67" fillId="2" borderId="70" xfId="0" applyFont="1" applyFill="1" applyBorder="1" applyAlignment="1">
      <alignment horizontal="center" vertical="center"/>
    </xf>
    <xf numFmtId="0" fontId="67" fillId="2" borderId="55" xfId="0" applyFont="1" applyFill="1" applyBorder="1" applyAlignment="1">
      <alignment vertical="center" wrapText="1"/>
    </xf>
    <xf numFmtId="0" fontId="67" fillId="2" borderId="54" xfId="0" applyFont="1" applyFill="1" applyBorder="1" applyAlignment="1">
      <alignment horizontal="center" vertical="center"/>
    </xf>
    <xf numFmtId="0" fontId="67" fillId="2" borderId="54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67" fillId="2" borderId="0" xfId="0" applyFont="1" applyFill="1" applyBorder="1" applyAlignment="1">
      <alignment vertical="center"/>
    </xf>
    <xf numFmtId="0" fontId="67" fillId="2" borderId="3" xfId="0" applyFont="1" applyFill="1" applyBorder="1" applyAlignment="1">
      <alignment horizontal="center" vertical="center"/>
    </xf>
    <xf numFmtId="0" fontId="67" fillId="2" borderId="70" xfId="0" applyFont="1" applyFill="1" applyBorder="1" applyAlignment="1">
      <alignment horizontal="left" vertical="center"/>
    </xf>
    <xf numFmtId="0" fontId="67" fillId="2" borderId="53" xfId="0" applyFont="1" applyFill="1" applyBorder="1" applyAlignment="1">
      <alignment vertical="center"/>
    </xf>
    <xf numFmtId="0" fontId="67" fillId="2" borderId="3" xfId="0" applyFont="1" applyFill="1" applyBorder="1" applyAlignment="1">
      <alignment vertical="center"/>
    </xf>
    <xf numFmtId="0" fontId="15" fillId="2" borderId="70" xfId="0" applyFont="1" applyFill="1" applyBorder="1" applyAlignment="1">
      <alignment horizontal="left" vertical="center"/>
    </xf>
    <xf numFmtId="0" fontId="67" fillId="2" borderId="55" xfId="0" applyFont="1" applyFill="1" applyBorder="1" applyAlignment="1">
      <alignment horizontal="right" vertical="center" wrapText="1"/>
    </xf>
    <xf numFmtId="0" fontId="67" fillId="2" borderId="58" xfId="0" applyFont="1" applyFill="1" applyBorder="1" applyAlignment="1">
      <alignment horizontal="center" vertical="center"/>
    </xf>
    <xf numFmtId="0" fontId="67" fillId="2" borderId="32" xfId="0" applyFont="1" applyFill="1" applyBorder="1" applyAlignment="1">
      <alignment horizontal="center" vertical="center"/>
    </xf>
    <xf numFmtId="0" fontId="67" fillId="2" borderId="58" xfId="0" applyFont="1" applyFill="1" applyBorder="1" applyAlignment="1">
      <alignment vertical="center"/>
    </xf>
    <xf numFmtId="0" fontId="67" fillId="2" borderId="32" xfId="0" applyFont="1" applyFill="1" applyBorder="1" applyAlignment="1">
      <alignment vertical="center" wrapText="1"/>
    </xf>
    <xf numFmtId="0" fontId="67" fillId="2" borderId="27" xfId="0" applyFont="1" applyFill="1" applyBorder="1" applyAlignment="1">
      <alignment horizontal="center" vertical="center"/>
    </xf>
    <xf numFmtId="0" fontId="67" fillId="2" borderId="50" xfId="0" applyFont="1" applyFill="1" applyBorder="1" applyAlignment="1">
      <alignment horizontal="center" vertical="center"/>
    </xf>
    <xf numFmtId="0" fontId="67" fillId="2" borderId="32" xfId="0" applyFont="1" applyFill="1" applyBorder="1" applyAlignment="1">
      <alignment vertical="center"/>
    </xf>
    <xf numFmtId="0" fontId="67" fillId="2" borderId="27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right" vertical="center" wrapText="1"/>
    </xf>
    <xf numFmtId="0" fontId="67" fillId="2" borderId="0" xfId="0" applyFont="1" applyFill="1" applyBorder="1" applyAlignment="1">
      <alignment horizontal="center" vertical="center"/>
    </xf>
    <xf numFmtId="0" fontId="67" fillId="2" borderId="55" xfId="0" applyFont="1" applyFill="1" applyBorder="1" applyAlignment="1">
      <alignment horizontal="left" vertical="center"/>
    </xf>
    <xf numFmtId="0" fontId="15" fillId="2" borderId="55" xfId="0" applyFont="1" applyFill="1" applyBorder="1" applyAlignment="1">
      <alignment horizontal="left" vertical="center" wrapText="1"/>
    </xf>
    <xf numFmtId="0" fontId="67" fillId="2" borderId="58" xfId="0" applyFont="1" applyFill="1" applyBorder="1" applyAlignment="1">
      <alignment horizontal="left" vertical="center"/>
    </xf>
    <xf numFmtId="0" fontId="67" fillId="2" borderId="32" xfId="0" applyFont="1" applyFill="1" applyBorder="1" applyAlignment="1">
      <alignment horizontal="left" vertical="center"/>
    </xf>
    <xf numFmtId="0" fontId="67" fillId="2" borderId="48" xfId="0" applyFont="1" applyFill="1" applyBorder="1" applyAlignment="1">
      <alignment horizontal="left" vertical="center"/>
    </xf>
    <xf numFmtId="0" fontId="67" fillId="2" borderId="53" xfId="0" applyFont="1" applyFill="1" applyBorder="1" applyAlignment="1">
      <alignment horizontal="center" vertical="center"/>
    </xf>
    <xf numFmtId="0" fontId="67" fillId="2" borderId="0" xfId="0" applyFont="1" applyFill="1" applyBorder="1" applyAlignment="1">
      <alignment horizontal="left" vertical="center"/>
    </xf>
    <xf numFmtId="0" fontId="67" fillId="2" borderId="29" xfId="0" applyFont="1" applyFill="1" applyBorder="1" applyAlignment="1">
      <alignment horizontal="left" vertical="center"/>
    </xf>
    <xf numFmtId="0" fontId="67" fillId="2" borderId="26" xfId="0" applyFont="1" applyFill="1" applyBorder="1" applyAlignment="1">
      <alignment horizontal="center" vertical="center"/>
    </xf>
    <xf numFmtId="0" fontId="67" fillId="2" borderId="4" xfId="0" applyFont="1" applyFill="1" applyBorder="1" applyAlignment="1">
      <alignment horizontal="center" vertical="center"/>
    </xf>
    <xf numFmtId="0" fontId="67" fillId="2" borderId="26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left"/>
    </xf>
    <xf numFmtId="0" fontId="15" fillId="2" borderId="26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3" fontId="15" fillId="2" borderId="1" xfId="0" applyNumberFormat="1" applyFont="1" applyFill="1" applyBorder="1" applyAlignment="1">
      <alignment horizontal="center" vertical="center"/>
    </xf>
    <xf numFmtId="168" fontId="18" fillId="2" borderId="4" xfId="0" applyNumberFormat="1" applyFont="1" applyFill="1" applyBorder="1" applyAlignment="1">
      <alignment horizontal="center"/>
    </xf>
    <xf numFmtId="168" fontId="18" fillId="2" borderId="85" xfId="0" applyNumberFormat="1" applyFont="1" applyFill="1" applyBorder="1" applyAlignment="1">
      <alignment horizontal="center"/>
    </xf>
    <xf numFmtId="168" fontId="18" fillId="2" borderId="1" xfId="0" applyNumberFormat="1" applyFont="1" applyFill="1" applyBorder="1" applyAlignment="1">
      <alignment horizontal="center"/>
    </xf>
    <xf numFmtId="0" fontId="15" fillId="2" borderId="32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top" wrapText="1"/>
    </xf>
    <xf numFmtId="0" fontId="15" fillId="2" borderId="53" xfId="0" applyFont="1" applyFill="1" applyBorder="1" applyAlignment="1">
      <alignment horizontal="left" vertical="center"/>
    </xf>
    <xf numFmtId="0" fontId="15" fillId="2" borderId="32" xfId="0" applyFont="1" applyFill="1" applyBorder="1" applyAlignment="1">
      <alignment horizontal="center" wrapText="1"/>
    </xf>
    <xf numFmtId="0" fontId="15" fillId="2" borderId="64" xfId="0" applyFont="1" applyFill="1" applyBorder="1" applyAlignment="1">
      <alignment horizontal="left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6" fillId="2" borderId="81" xfId="0" applyNumberFormat="1" applyFont="1" applyFill="1" applyBorder="1" applyAlignment="1">
      <alignment wrapText="1"/>
    </xf>
    <xf numFmtId="0" fontId="73" fillId="2" borderId="1" xfId="0" applyFont="1" applyFill="1" applyBorder="1" applyAlignment="1">
      <alignment horizontal="center"/>
    </xf>
    <xf numFmtId="0" fontId="66" fillId="2" borderId="1" xfId="21" applyFont="1" applyFill="1" applyBorder="1" applyAlignment="1">
      <alignment wrapText="1"/>
    </xf>
    <xf numFmtId="0" fontId="1" fillId="2" borderId="1" xfId="26" applyFont="1" applyFill="1" applyBorder="1" applyAlignment="1">
      <alignment horizontal="left" vertical="center"/>
    </xf>
    <xf numFmtId="0" fontId="73" fillId="2" borderId="1" xfId="0" applyFont="1" applyFill="1" applyBorder="1" applyAlignment="1">
      <alignment horizontal="center" vertical="center" wrapText="1"/>
    </xf>
    <xf numFmtId="0" fontId="67" fillId="2" borderId="1" xfId="0" applyFont="1" applyFill="1" applyBorder="1"/>
    <xf numFmtId="0" fontId="67" fillId="2" borderId="1" xfId="0" applyFont="1" applyFill="1" applyBorder="1" applyAlignment="1">
      <alignment horizontal="right"/>
    </xf>
    <xf numFmtId="0" fontId="67" fillId="2" borderId="1" xfId="0" applyFont="1" applyFill="1" applyBorder="1" applyAlignment="1"/>
    <xf numFmtId="0" fontId="67" fillId="2" borderId="1" xfId="0" applyFont="1" applyFill="1" applyBorder="1" applyAlignment="1">
      <alignment horizontal="right"/>
    </xf>
    <xf numFmtId="0" fontId="73" fillId="2" borderId="1" xfId="0" applyFont="1" applyFill="1" applyBorder="1" applyAlignment="1">
      <alignment horizontal="left" vertical="center" wrapText="1"/>
    </xf>
    <xf numFmtId="0" fontId="66" fillId="2" borderId="1" xfId="21" applyFont="1" applyFill="1" applyBorder="1" applyAlignment="1">
      <alignment horizontal="center" vertical="center" wrapText="1"/>
    </xf>
    <xf numFmtId="0" fontId="66" fillId="2" borderId="1" xfId="21" applyFont="1" applyFill="1" applyBorder="1" applyAlignment="1">
      <alignment horizontal="left" vertical="center" wrapText="1"/>
    </xf>
    <xf numFmtId="0" fontId="66" fillId="2" borderId="1" xfId="21" applyFont="1" applyFill="1" applyBorder="1" applyAlignment="1">
      <alignment horizontal="justify" wrapText="1"/>
    </xf>
    <xf numFmtId="0" fontId="67" fillId="2" borderId="55" xfId="0" applyFont="1" applyFill="1" applyBorder="1" applyAlignment="1">
      <alignment horizontal="left"/>
    </xf>
    <xf numFmtId="0" fontId="67" fillId="2" borderId="1" xfId="0" applyFont="1" applyFill="1" applyBorder="1" applyAlignment="1">
      <alignment horizontal="left"/>
    </xf>
    <xf numFmtId="0" fontId="1" fillId="2" borderId="1" xfId="27" applyFont="1" applyFill="1" applyBorder="1" applyAlignment="1">
      <alignment wrapText="1"/>
    </xf>
    <xf numFmtId="0" fontId="1" fillId="2" borderId="1" xfId="28" applyFont="1" applyFill="1" applyBorder="1" applyAlignment="1">
      <alignment horizontal="center" vertical="center"/>
    </xf>
    <xf numFmtId="0" fontId="1" fillId="2" borderId="1" xfId="29" applyFont="1" applyFill="1" applyBorder="1" applyAlignment="1">
      <alignment horizontal="center" vertical="center"/>
    </xf>
    <xf numFmtId="0" fontId="1" fillId="2" borderId="1" xfId="30" applyFont="1" applyFill="1" applyBorder="1" applyAlignment="1">
      <alignment horizontal="left" vertical="center"/>
    </xf>
    <xf numFmtId="14" fontId="1" fillId="2" borderId="1" xfId="30" applyNumberFormat="1" applyFont="1" applyFill="1" applyBorder="1" applyAlignment="1">
      <alignment horizontal="left" vertical="center"/>
    </xf>
    <xf numFmtId="0" fontId="1" fillId="2" borderId="1" xfId="31" applyFont="1" applyFill="1" applyBorder="1"/>
    <xf numFmtId="0" fontId="1" fillId="2" borderId="1" xfId="32" applyFont="1" applyFill="1" applyBorder="1" applyAlignment="1">
      <alignment horizontal="center" vertical="center"/>
    </xf>
    <xf numFmtId="0" fontId="1" fillId="2" borderId="1" xfId="33" applyFont="1" applyFill="1" applyBorder="1" applyAlignment="1">
      <alignment horizontal="left" vertical="center"/>
    </xf>
    <xf numFmtId="0" fontId="1" fillId="2" borderId="1" xfId="31" applyFont="1" applyFill="1" applyBorder="1" applyAlignment="1">
      <alignment horizontal="justify"/>
    </xf>
    <xf numFmtId="0" fontId="1" fillId="2" borderId="1" xfId="31" applyFont="1" applyFill="1" applyBorder="1" applyAlignment="1">
      <alignment wrapText="1"/>
    </xf>
    <xf numFmtId="0" fontId="67" fillId="2" borderId="1" xfId="0" applyFont="1" applyFill="1" applyBorder="1" applyAlignment="1">
      <alignment horizontal="center"/>
    </xf>
    <xf numFmtId="0" fontId="1" fillId="2" borderId="1" xfId="26" applyFont="1" applyFill="1" applyBorder="1"/>
    <xf numFmtId="0" fontId="1" fillId="2" borderId="1" xfId="26" applyFont="1" applyFill="1" applyBorder="1" applyAlignment="1">
      <alignment horizontal="center" vertical="center"/>
    </xf>
    <xf numFmtId="0" fontId="1" fillId="2" borderId="1" xfId="26" applyFont="1" applyFill="1" applyBorder="1" applyAlignment="1">
      <alignment wrapText="1"/>
    </xf>
    <xf numFmtId="0" fontId="1" fillId="2" borderId="1" xfId="26" applyFont="1" applyFill="1" applyBorder="1" applyAlignment="1">
      <alignment horizontal="justify"/>
    </xf>
    <xf numFmtId="0" fontId="1" fillId="2" borderId="1" xfId="26" applyFont="1" applyFill="1" applyBorder="1" applyAlignment="1">
      <alignment horizontal="left" vertical="center" wrapText="1"/>
    </xf>
    <xf numFmtId="0" fontId="67" fillId="2" borderId="70" xfId="0" applyFont="1" applyFill="1" applyBorder="1" applyAlignment="1"/>
    <xf numFmtId="0" fontId="54" fillId="2" borderId="1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right" vertical="center"/>
    </xf>
    <xf numFmtId="0" fontId="15" fillId="2" borderId="48" xfId="0" applyFont="1" applyFill="1" applyBorder="1" applyAlignment="1">
      <alignment horizontal="right" vertical="center"/>
    </xf>
    <xf numFmtId="0" fontId="67" fillId="2" borderId="1" xfId="0" applyFont="1" applyFill="1" applyBorder="1" applyAlignment="1">
      <alignment horizontal="center" vertical="center"/>
    </xf>
    <xf numFmtId="164" fontId="67" fillId="2" borderId="1" xfId="0" applyNumberFormat="1" applyFont="1" applyFill="1" applyBorder="1"/>
    <xf numFmtId="0" fontId="15" fillId="2" borderId="55" xfId="0" applyFont="1" applyFill="1" applyBorder="1" applyAlignment="1">
      <alignment horizontal="left"/>
    </xf>
    <xf numFmtId="0" fontId="73" fillId="2" borderId="1" xfId="0" applyFont="1" applyFill="1" applyBorder="1" applyAlignment="1">
      <alignment horizontal="center" vertical="center"/>
    </xf>
    <xf numFmtId="0" fontId="66" fillId="2" borderId="1" xfId="21" applyFont="1" applyFill="1" applyBorder="1" applyAlignment="1">
      <alignment horizontal="left" wrapText="1"/>
    </xf>
    <xf numFmtId="0" fontId="66" fillId="2" borderId="1" xfId="21" applyFont="1" applyFill="1" applyBorder="1" applyAlignment="1">
      <alignment horizontal="right" wrapText="1"/>
    </xf>
    <xf numFmtId="0" fontId="67" fillId="2" borderId="1" xfId="0" applyFont="1" applyFill="1" applyBorder="1" applyAlignment="1">
      <alignment horizontal="left"/>
    </xf>
    <xf numFmtId="49" fontId="67" fillId="2" borderId="1" xfId="0" applyNumberFormat="1" applyFont="1" applyFill="1" applyBorder="1" applyAlignment="1">
      <alignment horizontal="center" vertical="center"/>
    </xf>
    <xf numFmtId="49" fontId="67" fillId="2" borderId="1" xfId="0" applyNumberFormat="1" applyFont="1" applyFill="1" applyBorder="1" applyAlignment="1">
      <alignment horizontal="left" vertical="center"/>
    </xf>
    <xf numFmtId="0" fontId="66" fillId="2" borderId="1" xfId="21" applyFont="1" applyFill="1" applyBorder="1" applyAlignment="1">
      <alignment horizontal="center" wrapText="1"/>
    </xf>
    <xf numFmtId="0" fontId="67" fillId="2" borderId="27" xfId="0" applyFont="1" applyFill="1" applyBorder="1" applyAlignment="1">
      <alignment horizontal="center" vertical="center"/>
    </xf>
    <xf numFmtId="0" fontId="67" fillId="2" borderId="27" xfId="0" applyFont="1" applyFill="1" applyBorder="1" applyAlignment="1">
      <alignment horizontal="center"/>
    </xf>
    <xf numFmtId="0" fontId="67" fillId="2" borderId="48" xfId="0" applyFont="1" applyFill="1" applyBorder="1" applyAlignment="1">
      <alignment horizontal="center" vertical="center"/>
    </xf>
    <xf numFmtId="0" fontId="67" fillId="2" borderId="48" xfId="0" applyFont="1" applyFill="1" applyBorder="1" applyAlignment="1">
      <alignment horizontal="center"/>
    </xf>
    <xf numFmtId="0" fontId="66" fillId="2" borderId="0" xfId="21" applyFont="1" applyFill="1" applyBorder="1" applyAlignment="1">
      <alignment wrapText="1"/>
    </xf>
    <xf numFmtId="0" fontId="66" fillId="2" borderId="1" xfId="21" applyFont="1" applyFill="1" applyBorder="1" applyAlignment="1">
      <alignment horizontal="justify" vertical="center" wrapText="1"/>
    </xf>
    <xf numFmtId="0" fontId="73" fillId="2" borderId="1" xfId="0" applyFont="1" applyFill="1" applyBorder="1" applyAlignment="1">
      <alignment horizontal="left" vertical="center"/>
    </xf>
    <xf numFmtId="0" fontId="67" fillId="2" borderId="1" xfId="0" applyFont="1" applyFill="1" applyBorder="1" applyAlignment="1">
      <alignment vertical="center"/>
    </xf>
    <xf numFmtId="0" fontId="73" fillId="2" borderId="1" xfId="0" applyFont="1" applyFill="1" applyBorder="1" applyAlignment="1">
      <alignment horizontal="center"/>
    </xf>
    <xf numFmtId="0" fontId="15" fillId="2" borderId="54" xfId="0" applyFont="1" applyFill="1" applyBorder="1" applyAlignment="1">
      <alignment horizontal="left"/>
    </xf>
    <xf numFmtId="0" fontId="15" fillId="2" borderId="70" xfId="0" applyFont="1" applyFill="1" applyBorder="1" applyAlignment="1">
      <alignment horizontal="left"/>
    </xf>
    <xf numFmtId="0" fontId="67" fillId="2" borderId="55" xfId="0" applyFont="1" applyFill="1" applyBorder="1"/>
    <xf numFmtId="0" fontId="67" fillId="2" borderId="55" xfId="0" applyFont="1" applyFill="1" applyBorder="1" applyAlignment="1">
      <alignment horizontal="right"/>
    </xf>
    <xf numFmtId="0" fontId="67" fillId="2" borderId="70" xfId="0" applyFont="1" applyFill="1" applyBorder="1" applyAlignment="1">
      <alignment horizontal="right"/>
    </xf>
    <xf numFmtId="0" fontId="67" fillId="2" borderId="70" xfId="0" applyFont="1" applyFill="1" applyBorder="1" applyAlignment="1">
      <alignment horizontal="left"/>
    </xf>
    <xf numFmtId="0" fontId="67" fillId="2" borderId="54" xfId="0" applyFont="1" applyFill="1" applyBorder="1" applyAlignment="1">
      <alignment horizontal="left"/>
    </xf>
    <xf numFmtId="0" fontId="74" fillId="2" borderId="1" xfId="22" applyFont="1" applyFill="1" applyBorder="1" applyAlignment="1">
      <alignment wrapText="1"/>
    </xf>
    <xf numFmtId="0" fontId="74" fillId="6" borderId="1" xfId="22" applyFont="1" applyFill="1" applyBorder="1" applyAlignment="1">
      <alignment horizontal="center" vertical="center"/>
    </xf>
    <xf numFmtId="0" fontId="17" fillId="2" borderId="70" xfId="0" applyFont="1" applyFill="1" applyBorder="1" applyAlignment="1">
      <alignment horizontal="center" vertical="center"/>
    </xf>
    <xf numFmtId="0" fontId="17" fillId="2" borderId="70" xfId="0" applyFont="1" applyFill="1" applyBorder="1"/>
    <xf numFmtId="0" fontId="17" fillId="2" borderId="54" xfId="0" applyFont="1" applyFill="1" applyBorder="1" applyAlignment="1">
      <alignment horizontal="center" vertical="center"/>
    </xf>
    <xf numFmtId="0" fontId="67" fillId="2" borderId="70" xfId="0" applyFont="1" applyFill="1" applyBorder="1" applyAlignment="1">
      <alignment horizontal="center"/>
    </xf>
    <xf numFmtId="0" fontId="67" fillId="2" borderId="55" xfId="0" applyFont="1" applyFill="1" applyBorder="1" applyAlignment="1">
      <alignment horizontal="right"/>
    </xf>
    <xf numFmtId="49" fontId="54" fillId="2" borderId="0" xfId="0" applyNumberFormat="1" applyFont="1" applyFill="1"/>
  </cellXfs>
  <cellStyles count="34">
    <cellStyle name="20% - Акцент3 2" xfId="14" xr:uid="{00000000-0005-0000-0000-000000000000}"/>
    <cellStyle name="Ввод  2" xfId="15" xr:uid="{00000000-0005-0000-0000-000001000000}"/>
    <cellStyle name="Вычисление 2" xfId="16" xr:uid="{00000000-0005-0000-0000-000002000000}"/>
    <cellStyle name="Денежный" xfId="23" builtinId="4"/>
    <cellStyle name="Денежный 2" xfId="13" xr:uid="{00000000-0005-0000-0000-000004000000}"/>
    <cellStyle name="Обычный" xfId="0" builtinId="0"/>
    <cellStyle name="Обычный 10" xfId="1" xr:uid="{00000000-0005-0000-0000-000006000000}"/>
    <cellStyle name="Обычный 10 2" xfId="26" xr:uid="{7C272772-80A8-4EBD-92EA-F469162D2787}"/>
    <cellStyle name="Обычный 11" xfId="9" xr:uid="{00000000-0005-0000-0000-000007000000}"/>
    <cellStyle name="Обычный 12" xfId="24" xr:uid="{2D9504B7-6D75-4A52-B9A4-9125AAEA2B35}"/>
    <cellStyle name="Обычный 2" xfId="10" xr:uid="{00000000-0005-0000-0000-000008000000}"/>
    <cellStyle name="Обычный 2 2" xfId="19" xr:uid="{00000000-0005-0000-0000-000009000000}"/>
    <cellStyle name="Обычный 3" xfId="2" xr:uid="{00000000-0005-0000-0000-00000A000000}"/>
    <cellStyle name="Обычный 3 2" xfId="11" xr:uid="{00000000-0005-0000-0000-00000B000000}"/>
    <cellStyle name="Обычный 3 3" xfId="27" xr:uid="{1D65E88D-F30B-47D2-937B-65186F934B49}"/>
    <cellStyle name="Обычный 4" xfId="4" xr:uid="{00000000-0005-0000-0000-00000C000000}"/>
    <cellStyle name="Обычный 4 2" xfId="12" xr:uid="{00000000-0005-0000-0000-00000D000000}"/>
    <cellStyle name="Обычный 4 3" xfId="29" xr:uid="{9DB707F0-7CA9-4B4D-8653-8FDE9E84045C}"/>
    <cellStyle name="Обычный 5" xfId="5" xr:uid="{00000000-0005-0000-0000-00000E000000}"/>
    <cellStyle name="Обычный 5 2" xfId="17" xr:uid="{00000000-0005-0000-0000-00000F000000}"/>
    <cellStyle name="Обычный 5 3" xfId="30" xr:uid="{B2963F7C-3586-4265-A3C7-774F8F5AAC9A}"/>
    <cellStyle name="Обычный 6" xfId="3" xr:uid="{00000000-0005-0000-0000-000010000000}"/>
    <cellStyle name="Обычный 6 2" xfId="20" xr:uid="{00000000-0005-0000-0000-000011000000}"/>
    <cellStyle name="Обычный 6 3" xfId="28" xr:uid="{0E10F7AB-0E3A-4303-8A98-89F282DDD298}"/>
    <cellStyle name="Обычный 7" xfId="6" xr:uid="{00000000-0005-0000-0000-000012000000}"/>
    <cellStyle name="Обычный 7 2" xfId="31" xr:uid="{8DE40F49-E70C-4159-A934-8460B4CF7D3B}"/>
    <cellStyle name="Обычный 8" xfId="8" xr:uid="{00000000-0005-0000-0000-000013000000}"/>
    <cellStyle name="Обычный 8 2" xfId="33" xr:uid="{421402EE-A03E-4784-B640-EF2A871E96ED}"/>
    <cellStyle name="Обычный 9" xfId="7" xr:uid="{00000000-0005-0000-0000-000014000000}"/>
    <cellStyle name="Обычный 9 2" xfId="32" xr:uid="{1EE0FF2C-7FCB-44EE-8662-67A93402B19F}"/>
    <cellStyle name="Обычный_вл-04 2" xfId="21" xr:uid="{00000000-0005-0000-0000-000015000000}"/>
    <cellStyle name="Обычный_Лист1" xfId="25" xr:uid="{817383E4-8F28-4F66-93E7-D4F11E72D0BA}"/>
    <cellStyle name="Обычный_Лист2" xfId="22" xr:uid="{00000000-0005-0000-0000-000017000000}"/>
    <cellStyle name="Финансовый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D66DD-1066-4DCB-ACF5-AE14DED5EB91}">
  <dimension ref="A2:S5422"/>
  <sheetViews>
    <sheetView tabSelected="1" view="pageBreakPreview" topLeftCell="A4" zoomScale="85" zoomScaleNormal="85" zoomScaleSheetLayoutView="85" workbookViewId="0">
      <selection activeCell="H13" sqref="H13"/>
    </sheetView>
  </sheetViews>
  <sheetFormatPr defaultRowHeight="12.75"/>
  <cols>
    <col min="1" max="1" width="5.28515625" style="2094" customWidth="1"/>
    <col min="2" max="2" width="17.42578125" style="2884" customWidth="1"/>
    <col min="3" max="3" width="27" style="2096" customWidth="1"/>
    <col min="4" max="4" width="6" style="2094" customWidth="1"/>
    <col min="5" max="5" width="8.7109375" style="2094" customWidth="1"/>
    <col min="6" max="6" width="13.85546875" style="2095" customWidth="1"/>
    <col min="7" max="7" width="7.7109375" style="2094" customWidth="1"/>
    <col min="8" max="8" width="7.5703125" style="2094" customWidth="1"/>
    <col min="9" max="9" width="8.28515625" style="2094" customWidth="1"/>
    <col min="10" max="10" width="21.7109375" style="2095" customWidth="1"/>
    <col min="11" max="11" width="8" style="2095" customWidth="1"/>
    <col min="12" max="12" width="15.28515625" style="2096" customWidth="1"/>
    <col min="13" max="13" width="39.85546875" style="2096" customWidth="1"/>
    <col min="14" max="14" width="7.85546875" style="2095" customWidth="1"/>
    <col min="15" max="15" width="13.140625" style="2095" customWidth="1"/>
    <col min="16" max="16" width="26" style="2097" customWidth="1"/>
    <col min="17" max="17" width="7.28515625" style="2095" customWidth="1"/>
    <col min="18" max="18" width="5.140625" style="2096" customWidth="1"/>
    <col min="19" max="19" width="5" style="2095" customWidth="1"/>
    <col min="20" max="16384" width="9.140625" style="2094"/>
  </cols>
  <sheetData>
    <row r="2" spans="1:19" ht="21.75" customHeight="1">
      <c r="B2" s="2098" t="s">
        <v>8653</v>
      </c>
      <c r="C2" s="2098"/>
      <c r="D2" s="2098"/>
      <c r="E2" s="2098"/>
      <c r="F2" s="2098"/>
      <c r="G2" s="2098"/>
      <c r="H2" s="2098"/>
      <c r="I2" s="2098"/>
      <c r="J2" s="2098"/>
      <c r="K2" s="2098"/>
      <c r="L2" s="2098"/>
      <c r="M2" s="2098"/>
      <c r="N2" s="2098"/>
      <c r="O2" s="2098"/>
      <c r="P2" s="2098"/>
      <c r="Q2" s="2098"/>
      <c r="R2" s="2098"/>
      <c r="S2" s="2098"/>
    </row>
    <row r="3" spans="1:19" ht="12.75" customHeight="1">
      <c r="A3" s="2099" t="s">
        <v>0</v>
      </c>
      <c r="B3" s="2100" t="s">
        <v>2</v>
      </c>
      <c r="C3" s="2101"/>
      <c r="D3" s="2099" t="s">
        <v>8</v>
      </c>
      <c r="E3" s="2099" t="s">
        <v>9</v>
      </c>
      <c r="F3" s="2099" t="s">
        <v>10</v>
      </c>
      <c r="G3" s="2102" t="s">
        <v>11</v>
      </c>
      <c r="H3" s="2103"/>
      <c r="I3" s="2104"/>
      <c r="J3" s="2099" t="s">
        <v>3</v>
      </c>
      <c r="K3" s="2099" t="s">
        <v>4</v>
      </c>
      <c r="L3" s="2100" t="s">
        <v>13</v>
      </c>
      <c r="M3" s="2105"/>
      <c r="N3" s="2099" t="s">
        <v>8</v>
      </c>
      <c r="O3" s="2099" t="s">
        <v>9</v>
      </c>
      <c r="P3" s="2106" t="s">
        <v>14</v>
      </c>
      <c r="Q3" s="2099" t="s">
        <v>11</v>
      </c>
      <c r="R3" s="2099"/>
      <c r="S3" s="2099"/>
    </row>
    <row r="4" spans="1:19" ht="76.900000000000006" customHeight="1">
      <c r="A4" s="2099"/>
      <c r="B4" s="2107"/>
      <c r="C4" s="2108"/>
      <c r="D4" s="2099"/>
      <c r="E4" s="2099"/>
      <c r="F4" s="2099"/>
      <c r="G4" s="2109" t="s">
        <v>5</v>
      </c>
      <c r="H4" s="2109" t="s">
        <v>6</v>
      </c>
      <c r="I4" s="2109" t="s">
        <v>7</v>
      </c>
      <c r="J4" s="2099"/>
      <c r="K4" s="2099"/>
      <c r="L4" s="2107"/>
      <c r="M4" s="2110"/>
      <c r="N4" s="2099"/>
      <c r="O4" s="2099"/>
      <c r="P4" s="2106"/>
      <c r="Q4" s="2109" t="s">
        <v>5</v>
      </c>
      <c r="R4" s="2109" t="s">
        <v>6</v>
      </c>
      <c r="S4" s="2109" t="s">
        <v>7</v>
      </c>
    </row>
    <row r="5" spans="1:19">
      <c r="A5" s="2111">
        <v>1</v>
      </c>
      <c r="B5" s="2112"/>
      <c r="C5" s="2111">
        <v>3</v>
      </c>
      <c r="D5" s="2111">
        <v>4</v>
      </c>
      <c r="E5" s="2111">
        <v>5</v>
      </c>
      <c r="F5" s="2111">
        <v>6</v>
      </c>
      <c r="G5" s="2111">
        <v>7</v>
      </c>
      <c r="H5" s="2111">
        <v>8</v>
      </c>
      <c r="I5" s="2111">
        <v>9</v>
      </c>
      <c r="J5" s="2111">
        <v>10</v>
      </c>
      <c r="K5" s="2111">
        <v>11</v>
      </c>
      <c r="L5" s="2111">
        <v>13</v>
      </c>
      <c r="M5" s="2111"/>
      <c r="N5" s="2111">
        <v>14</v>
      </c>
      <c r="O5" s="2111">
        <v>15</v>
      </c>
      <c r="P5" s="2113">
        <v>16</v>
      </c>
      <c r="Q5" s="2111">
        <v>17</v>
      </c>
      <c r="R5" s="2111">
        <v>18</v>
      </c>
      <c r="S5" s="2111">
        <v>19</v>
      </c>
    </row>
    <row r="6" spans="1:19">
      <c r="A6" s="2114">
        <v>1</v>
      </c>
      <c r="B6" s="2115"/>
      <c r="C6" s="2116" t="s">
        <v>5798</v>
      </c>
      <c r="D6" s="2117"/>
      <c r="E6" s="2117"/>
      <c r="F6" s="2117"/>
      <c r="G6" s="2117"/>
      <c r="H6" s="2117"/>
      <c r="I6" s="2117"/>
      <c r="J6" s="2117"/>
      <c r="K6" s="2117"/>
      <c r="L6" s="2118"/>
      <c r="M6" s="2118"/>
      <c r="N6" s="2118"/>
      <c r="O6" s="2118"/>
      <c r="P6" s="2119"/>
      <c r="Q6" s="2118"/>
      <c r="R6" s="2118"/>
      <c r="S6" s="2118"/>
    </row>
    <row r="7" spans="1:19" s="2129" customFormat="1">
      <c r="A7" s="2121"/>
      <c r="B7" s="2122"/>
      <c r="C7" s="2123" t="s">
        <v>5799</v>
      </c>
      <c r="D7" s="2123">
        <v>0.75700000000000001</v>
      </c>
      <c r="E7" s="2123">
        <v>1996</v>
      </c>
      <c r="F7" s="2123" t="s">
        <v>1752</v>
      </c>
      <c r="G7" s="2124"/>
      <c r="H7" s="2124"/>
      <c r="I7" s="2124"/>
      <c r="J7" s="2123" t="s">
        <v>2941</v>
      </c>
      <c r="K7" s="2123">
        <v>630</v>
      </c>
      <c r="L7" s="2126"/>
      <c r="M7" s="2126"/>
      <c r="N7" s="2127"/>
      <c r="O7" s="2127"/>
      <c r="P7" s="2128"/>
      <c r="Q7" s="2127"/>
      <c r="R7" s="2126"/>
      <c r="S7" s="2127"/>
    </row>
    <row r="8" spans="1:19" s="2129" customFormat="1" ht="56.25" customHeight="1">
      <c r="A8" s="2130"/>
      <c r="B8" s="2122"/>
      <c r="C8" s="2123"/>
      <c r="D8" s="2123"/>
      <c r="E8" s="2123"/>
      <c r="F8" s="2123"/>
      <c r="G8" s="2124"/>
      <c r="H8" s="2124"/>
      <c r="I8" s="2124"/>
      <c r="J8" s="2123" t="s">
        <v>5800</v>
      </c>
      <c r="K8" s="2123"/>
      <c r="L8" s="2123" t="s">
        <v>5801</v>
      </c>
      <c r="M8" s="2123" t="s">
        <v>5802</v>
      </c>
      <c r="N8" s="2123">
        <v>1.22</v>
      </c>
      <c r="O8" s="2123">
        <v>2012</v>
      </c>
      <c r="P8" s="2131" t="s">
        <v>5803</v>
      </c>
      <c r="Q8" s="2123">
        <v>44</v>
      </c>
      <c r="R8" s="2123"/>
      <c r="S8" s="2123">
        <v>44</v>
      </c>
    </row>
    <row r="9" spans="1:19" s="2129" customFormat="1">
      <c r="A9" s="2130"/>
      <c r="B9" s="2132"/>
      <c r="C9" s="2123"/>
      <c r="D9" s="2124"/>
      <c r="E9" s="2124"/>
      <c r="F9" s="2123"/>
      <c r="G9" s="2124"/>
      <c r="H9" s="2124"/>
      <c r="I9" s="2124"/>
      <c r="J9" s="2127"/>
      <c r="K9" s="2123"/>
      <c r="L9" s="2133" t="s">
        <v>5804</v>
      </c>
      <c r="M9" s="2123" t="s">
        <v>5805</v>
      </c>
      <c r="N9" s="2133">
        <v>2.8330000000000002</v>
      </c>
      <c r="O9" s="2133">
        <v>2014</v>
      </c>
      <c r="P9" s="2134" t="s">
        <v>5806</v>
      </c>
      <c r="Q9" s="2123"/>
      <c r="R9" s="2123"/>
      <c r="S9" s="2133">
        <v>124</v>
      </c>
    </row>
    <row r="10" spans="1:19" s="2129" customFormat="1">
      <c r="A10" s="2130"/>
      <c r="B10" s="2132"/>
      <c r="C10" s="2123"/>
      <c r="D10" s="2124"/>
      <c r="E10" s="2124"/>
      <c r="F10" s="2123"/>
      <c r="G10" s="2124"/>
      <c r="H10" s="2124"/>
      <c r="I10" s="2124"/>
      <c r="J10" s="2123"/>
      <c r="K10" s="2123"/>
      <c r="L10" s="2133"/>
      <c r="M10" s="2123" t="s">
        <v>5807</v>
      </c>
      <c r="N10" s="2133"/>
      <c r="O10" s="2133"/>
      <c r="P10" s="2134"/>
      <c r="Q10" s="2123"/>
      <c r="R10" s="2123"/>
      <c r="S10" s="2133"/>
    </row>
    <row r="11" spans="1:19" s="2129" customFormat="1">
      <c r="A11" s="2130"/>
      <c r="B11" s="2132"/>
      <c r="C11" s="2123"/>
      <c r="D11" s="2124"/>
      <c r="E11" s="2124"/>
      <c r="F11" s="2123"/>
      <c r="G11" s="2124"/>
      <c r="H11" s="2124"/>
      <c r="I11" s="2124"/>
      <c r="J11" s="2123"/>
      <c r="K11" s="2123"/>
      <c r="L11" s="2133"/>
      <c r="M11" s="2123" t="s">
        <v>5808</v>
      </c>
      <c r="N11" s="2133"/>
      <c r="O11" s="2133"/>
      <c r="P11" s="2134"/>
      <c r="Q11" s="2123"/>
      <c r="R11" s="2123"/>
      <c r="S11" s="2133"/>
    </row>
    <row r="12" spans="1:19" s="2129" customFormat="1">
      <c r="A12" s="2130"/>
      <c r="B12" s="2132"/>
      <c r="C12" s="2123"/>
      <c r="D12" s="2124"/>
      <c r="E12" s="2124"/>
      <c r="F12" s="2123"/>
      <c r="G12" s="2124"/>
      <c r="H12" s="2124"/>
      <c r="I12" s="2124"/>
      <c r="J12" s="2123"/>
      <c r="K12" s="2123"/>
      <c r="L12" s="2133"/>
      <c r="M12" s="2123" t="s">
        <v>5809</v>
      </c>
      <c r="N12" s="2133"/>
      <c r="O12" s="2133"/>
      <c r="P12" s="2134"/>
      <c r="Q12" s="2123"/>
      <c r="R12" s="2123"/>
      <c r="S12" s="2133"/>
    </row>
    <row r="13" spans="1:19" s="2129" customFormat="1" ht="33.75" customHeight="1">
      <c r="A13" s="2130"/>
      <c r="B13" s="2132"/>
      <c r="C13" s="2123"/>
      <c r="D13" s="2124"/>
      <c r="E13" s="2124"/>
      <c r="F13" s="2123"/>
      <c r="G13" s="2124"/>
      <c r="H13" s="2135"/>
      <c r="I13" s="2124"/>
      <c r="J13" s="2123"/>
      <c r="K13" s="2123"/>
      <c r="L13" s="2123" t="s">
        <v>5810</v>
      </c>
      <c r="M13" s="2123" t="s">
        <v>5811</v>
      </c>
      <c r="N13" s="2123">
        <v>0.72099999999999997</v>
      </c>
      <c r="O13" s="2123">
        <v>2012</v>
      </c>
      <c r="P13" s="2131" t="s">
        <v>5812</v>
      </c>
      <c r="Q13" s="2123">
        <v>31</v>
      </c>
      <c r="R13" s="2123"/>
      <c r="S13" s="2123">
        <v>31</v>
      </c>
    </row>
    <row r="14" spans="1:19" s="2129" customFormat="1" ht="33.75" customHeight="1">
      <c r="A14" s="2130"/>
      <c r="B14" s="2132"/>
      <c r="C14" s="2124"/>
      <c r="D14" s="2124"/>
      <c r="E14" s="2124"/>
      <c r="F14" s="2123"/>
      <c r="G14" s="2124"/>
      <c r="H14" s="2124"/>
      <c r="I14" s="2124"/>
      <c r="J14" s="2123"/>
      <c r="K14" s="2123"/>
      <c r="L14" s="2123" t="s">
        <v>5804</v>
      </c>
      <c r="M14" s="2123" t="s">
        <v>5813</v>
      </c>
      <c r="N14" s="2123">
        <v>0.3</v>
      </c>
      <c r="O14" s="2123">
        <v>1971</v>
      </c>
      <c r="P14" s="2131" t="s">
        <v>5814</v>
      </c>
      <c r="Q14" s="2123">
        <v>7</v>
      </c>
      <c r="R14" s="2123">
        <v>3</v>
      </c>
      <c r="S14" s="2123">
        <v>10</v>
      </c>
    </row>
    <row r="15" spans="1:19" s="2129" customFormat="1" ht="33.75" customHeight="1">
      <c r="A15" s="2130"/>
      <c r="B15" s="2132"/>
      <c r="C15" s="2124"/>
      <c r="D15" s="2124"/>
      <c r="E15" s="2124"/>
      <c r="F15" s="2123"/>
      <c r="G15" s="2124"/>
      <c r="H15" s="2124"/>
      <c r="I15" s="2124"/>
      <c r="J15" s="2123"/>
      <c r="K15" s="2123"/>
      <c r="L15" s="2123" t="s">
        <v>5815</v>
      </c>
      <c r="M15" s="2123" t="s">
        <v>5816</v>
      </c>
      <c r="N15" s="2123">
        <v>2.9000000000000001E-2</v>
      </c>
      <c r="O15" s="2123">
        <v>2021</v>
      </c>
      <c r="P15" s="2131" t="s">
        <v>5817</v>
      </c>
      <c r="Q15" s="2123">
        <v>2</v>
      </c>
      <c r="R15" s="2123"/>
      <c r="S15" s="2123">
        <v>2</v>
      </c>
    </row>
    <row r="16" spans="1:19" s="2129" customFormat="1" ht="21.75" customHeight="1">
      <c r="A16" s="2130"/>
      <c r="B16" s="2132"/>
      <c r="C16" s="2124"/>
      <c r="D16" s="2124"/>
      <c r="E16" s="2124"/>
      <c r="F16" s="2123"/>
      <c r="G16" s="2124"/>
      <c r="H16" s="2124"/>
      <c r="I16" s="2124"/>
      <c r="J16" s="2123" t="s">
        <v>5818</v>
      </c>
      <c r="K16" s="2123">
        <v>160</v>
      </c>
      <c r="L16" s="2123"/>
      <c r="M16" s="2123"/>
      <c r="N16" s="2123"/>
      <c r="O16" s="2123"/>
      <c r="P16" s="2131"/>
      <c r="Q16" s="2123"/>
      <c r="R16" s="2123"/>
      <c r="S16" s="2123"/>
    </row>
    <row r="17" spans="1:19" s="2129" customFormat="1" ht="25.5" customHeight="1">
      <c r="A17" s="2130"/>
      <c r="B17" s="2132"/>
      <c r="C17" s="2124"/>
      <c r="D17" s="2124"/>
      <c r="E17" s="2124"/>
      <c r="F17" s="2123"/>
      <c r="G17" s="2124"/>
      <c r="H17" s="2124"/>
      <c r="I17" s="2124"/>
      <c r="J17" s="2123" t="s">
        <v>5808</v>
      </c>
      <c r="K17" s="2123"/>
      <c r="L17" s="2123"/>
      <c r="M17" s="2123"/>
      <c r="N17" s="2123"/>
      <c r="O17" s="2123"/>
      <c r="P17" s="2131"/>
      <c r="Q17" s="2123"/>
      <c r="R17" s="2123"/>
      <c r="S17" s="2123"/>
    </row>
    <row r="18" spans="1:19" s="2129" customFormat="1" ht="24" customHeight="1">
      <c r="A18" s="2130"/>
      <c r="B18" s="2132"/>
      <c r="C18" s="2124"/>
      <c r="D18" s="2124"/>
      <c r="E18" s="2124"/>
      <c r="F18" s="2123"/>
      <c r="G18" s="2124"/>
      <c r="H18" s="2124"/>
      <c r="I18" s="2124"/>
      <c r="J18" s="2123" t="s">
        <v>5819</v>
      </c>
      <c r="K18" s="2123">
        <v>250</v>
      </c>
      <c r="L18" s="2123"/>
      <c r="M18" s="2123"/>
      <c r="N18" s="2123"/>
      <c r="O18" s="2123"/>
      <c r="P18" s="2131"/>
      <c r="Q18" s="2123"/>
      <c r="R18" s="2123"/>
      <c r="S18" s="2123"/>
    </row>
    <row r="19" spans="1:19" s="2129" customFormat="1" ht="92.25" customHeight="1">
      <c r="A19" s="2130"/>
      <c r="B19" s="2132"/>
      <c r="C19" s="2124"/>
      <c r="D19" s="2124"/>
      <c r="E19" s="2124"/>
      <c r="F19" s="2123"/>
      <c r="G19" s="2124"/>
      <c r="H19" s="2124"/>
      <c r="I19" s="2124"/>
      <c r="J19" s="2123" t="s">
        <v>5820</v>
      </c>
      <c r="K19" s="2123"/>
      <c r="L19" s="2123" t="s">
        <v>5821</v>
      </c>
      <c r="M19" s="2123"/>
      <c r="N19" s="2123">
        <v>2.76</v>
      </c>
      <c r="O19" s="2123">
        <v>2020</v>
      </c>
      <c r="P19" s="2131" t="s">
        <v>5822</v>
      </c>
      <c r="Q19" s="2123">
        <v>23</v>
      </c>
      <c r="R19" s="2123"/>
      <c r="S19" s="2123">
        <v>23</v>
      </c>
    </row>
    <row r="20" spans="1:19" s="2129" customFormat="1" ht="38.25" customHeight="1">
      <c r="A20" s="2130"/>
      <c r="B20" s="2132"/>
      <c r="C20" s="2124" t="s">
        <v>5823</v>
      </c>
      <c r="D20" s="2124">
        <v>0.1</v>
      </c>
      <c r="E20" s="2124">
        <v>2021</v>
      </c>
      <c r="F20" s="2123"/>
      <c r="G20" s="2124"/>
      <c r="H20" s="2124"/>
      <c r="I20" s="2124"/>
      <c r="J20" s="2123" t="s">
        <v>5824</v>
      </c>
      <c r="K20" s="2123">
        <v>25</v>
      </c>
      <c r="L20" s="2123"/>
      <c r="M20" s="2123"/>
      <c r="N20" s="2123"/>
      <c r="O20" s="2123"/>
      <c r="P20" s="2131"/>
      <c r="Q20" s="2123"/>
      <c r="R20" s="2123"/>
      <c r="S20" s="2123"/>
    </row>
    <row r="21" spans="1:19" s="2129" customFormat="1" ht="25.5" customHeight="1">
      <c r="A21" s="2130"/>
      <c r="B21" s="2132"/>
      <c r="C21" s="2124"/>
      <c r="D21" s="2124"/>
      <c r="E21" s="2124"/>
      <c r="F21" s="2123"/>
      <c r="G21" s="2124"/>
      <c r="H21" s="2124"/>
      <c r="I21" s="2124"/>
      <c r="J21" s="2123"/>
      <c r="K21" s="2123"/>
      <c r="L21" s="2123"/>
      <c r="M21" s="2123"/>
      <c r="N21" s="2123"/>
      <c r="O21" s="2123"/>
      <c r="P21" s="2131"/>
      <c r="Q21" s="2123"/>
      <c r="R21" s="2123"/>
      <c r="S21" s="2123"/>
    </row>
    <row r="22" spans="1:19" s="2129" customFormat="1" ht="30" customHeight="1">
      <c r="A22" s="2130"/>
      <c r="B22" s="2132"/>
      <c r="C22" s="2123"/>
      <c r="D22" s="2124"/>
      <c r="E22" s="2124"/>
      <c r="F22" s="2123"/>
      <c r="G22" s="2124"/>
      <c r="H22" s="2124"/>
      <c r="I22" s="2124"/>
      <c r="J22" s="2123" t="s">
        <v>5825</v>
      </c>
      <c r="K22" s="2123" t="s">
        <v>31</v>
      </c>
      <c r="L22" s="2123"/>
      <c r="M22" s="2123"/>
      <c r="N22" s="2123"/>
      <c r="O22" s="2123"/>
      <c r="P22" s="2131"/>
      <c r="Q22" s="2123"/>
      <c r="R22" s="2123"/>
      <c r="S22" s="2123"/>
    </row>
    <row r="23" spans="1:19" s="2129" customFormat="1" ht="22.5" customHeight="1">
      <c r="A23" s="2130"/>
      <c r="B23" s="2132"/>
      <c r="C23" s="2123"/>
      <c r="D23" s="2124"/>
      <c r="E23" s="2124"/>
      <c r="F23" s="2123"/>
      <c r="G23" s="2124"/>
      <c r="H23" s="2124"/>
      <c r="I23" s="2124"/>
      <c r="J23" s="2123" t="s">
        <v>5826</v>
      </c>
      <c r="K23" s="2123"/>
      <c r="L23" s="2123"/>
      <c r="M23" s="2123"/>
      <c r="N23" s="2123"/>
      <c r="O23" s="2123"/>
      <c r="P23" s="2131"/>
      <c r="Q23" s="2123"/>
      <c r="R23" s="2123"/>
      <c r="S23" s="2123"/>
    </row>
    <row r="24" spans="1:19" s="2129" customFormat="1" ht="31.5" customHeight="1">
      <c r="A24" s="2130"/>
      <c r="B24" s="2122"/>
      <c r="C24" s="2123" t="s">
        <v>5827</v>
      </c>
      <c r="D24" s="2123">
        <v>0.02</v>
      </c>
      <c r="E24" s="2123">
        <v>1966</v>
      </c>
      <c r="F24" s="2123" t="s">
        <v>5828</v>
      </c>
      <c r="G24" s="2123">
        <v>1</v>
      </c>
      <c r="H24" s="2123">
        <v>1</v>
      </c>
      <c r="I24" s="2123">
        <v>2</v>
      </c>
      <c r="J24" s="2123" t="s">
        <v>5829</v>
      </c>
      <c r="K24" s="2123" t="s">
        <v>5830</v>
      </c>
      <c r="L24" s="2123"/>
      <c r="M24" s="2123"/>
      <c r="N24" s="2123"/>
      <c r="O24" s="2123"/>
      <c r="P24" s="2131"/>
      <c r="Q24" s="2123"/>
      <c r="R24" s="2123"/>
      <c r="S24" s="2123"/>
    </row>
    <row r="25" spans="1:19" s="2129" customFormat="1" ht="28.5" customHeight="1">
      <c r="A25" s="2130"/>
      <c r="B25" s="2122"/>
      <c r="C25" s="2123"/>
      <c r="D25" s="2123"/>
      <c r="E25" s="2123"/>
      <c r="F25" s="2123"/>
      <c r="G25" s="2123"/>
      <c r="H25" s="2123"/>
      <c r="I25" s="2123"/>
      <c r="J25" s="2123" t="s">
        <v>5831</v>
      </c>
      <c r="K25" s="2123"/>
      <c r="L25" s="2123" t="s">
        <v>5832</v>
      </c>
      <c r="M25" s="2123" t="s">
        <v>5833</v>
      </c>
      <c r="N25" s="2123">
        <v>0.61499999999999999</v>
      </c>
      <c r="O25" s="2123">
        <v>2016</v>
      </c>
      <c r="P25" s="2131" t="s">
        <v>5834</v>
      </c>
      <c r="Q25" s="2123"/>
      <c r="R25" s="2123"/>
      <c r="S25" s="2123"/>
    </row>
    <row r="26" spans="1:19" s="2129" customFormat="1" ht="40.5" customHeight="1">
      <c r="A26" s="2136"/>
      <c r="B26" s="2122"/>
      <c r="C26" s="2123" t="s">
        <v>5835</v>
      </c>
      <c r="D26" s="2123">
        <v>0.57999999999999996</v>
      </c>
      <c r="E26" s="2123">
        <v>1981</v>
      </c>
      <c r="F26" s="2123" t="s">
        <v>5828</v>
      </c>
      <c r="G26" s="2123">
        <v>7</v>
      </c>
      <c r="H26" s="2124"/>
      <c r="I26" s="2123">
        <v>7</v>
      </c>
      <c r="J26" s="2123" t="s">
        <v>5836</v>
      </c>
      <c r="K26" s="2123">
        <v>630</v>
      </c>
      <c r="L26" s="2126"/>
      <c r="M26" s="2126"/>
      <c r="N26" s="2127"/>
      <c r="O26" s="2127"/>
      <c r="P26" s="2128"/>
      <c r="Q26" s="2127"/>
      <c r="R26" s="2126"/>
      <c r="S26" s="2127"/>
    </row>
    <row r="27" spans="1:19" s="2129" customFormat="1" ht="40.5" customHeight="1">
      <c r="A27" s="2130"/>
      <c r="B27" s="2122"/>
      <c r="C27" s="2123"/>
      <c r="D27" s="2123"/>
      <c r="E27" s="2123"/>
      <c r="F27" s="2123"/>
      <c r="G27" s="2123"/>
      <c r="H27" s="2124"/>
      <c r="I27" s="2123"/>
      <c r="J27" s="2123"/>
      <c r="K27" s="2123"/>
      <c r="L27" s="2123" t="s">
        <v>5837</v>
      </c>
      <c r="M27" s="2123" t="s">
        <v>5838</v>
      </c>
      <c r="N27" s="2123">
        <v>0.43</v>
      </c>
      <c r="O27" s="2123">
        <v>2012</v>
      </c>
      <c r="P27" s="2131" t="s">
        <v>5839</v>
      </c>
      <c r="Q27" s="2123">
        <v>18</v>
      </c>
      <c r="R27" s="2123"/>
      <c r="S27" s="2123">
        <v>18</v>
      </c>
    </row>
    <row r="28" spans="1:19" s="2129" customFormat="1" ht="57" customHeight="1">
      <c r="A28" s="2130"/>
      <c r="B28" s="2122"/>
      <c r="C28" s="2123"/>
      <c r="D28" s="2123"/>
      <c r="E28" s="2123"/>
      <c r="F28" s="2123"/>
      <c r="G28" s="2123"/>
      <c r="H28" s="2124"/>
      <c r="I28" s="2123"/>
      <c r="J28" s="2123"/>
      <c r="K28" s="2123"/>
      <c r="L28" s="2123" t="s">
        <v>5837</v>
      </c>
      <c r="M28" s="2123" t="s">
        <v>5840</v>
      </c>
      <c r="N28" s="2123">
        <v>0.57899999999999996</v>
      </c>
      <c r="O28" s="2123">
        <v>2013</v>
      </c>
      <c r="P28" s="2131" t="s">
        <v>5841</v>
      </c>
      <c r="Q28" s="2123">
        <v>21</v>
      </c>
      <c r="R28" s="2123"/>
      <c r="S28" s="2123">
        <v>21</v>
      </c>
    </row>
    <row r="29" spans="1:19" s="2129" customFormat="1" ht="39.75" customHeight="1">
      <c r="A29" s="2130"/>
      <c r="B29" s="2122"/>
      <c r="C29" s="2123"/>
      <c r="D29" s="2123"/>
      <c r="E29" s="2123"/>
      <c r="F29" s="2123"/>
      <c r="G29" s="2123"/>
      <c r="H29" s="2124"/>
      <c r="I29" s="2123"/>
      <c r="J29" s="2123"/>
      <c r="K29" s="2123"/>
      <c r="L29" s="2123" t="s">
        <v>5837</v>
      </c>
      <c r="M29" s="2123"/>
      <c r="N29" s="2123">
        <v>0.36299999999999999</v>
      </c>
      <c r="O29" s="2123">
        <v>2020</v>
      </c>
      <c r="P29" s="2131" t="s">
        <v>2147</v>
      </c>
      <c r="Q29" s="2123">
        <v>13</v>
      </c>
      <c r="R29" s="2123"/>
      <c r="S29" s="2123">
        <v>13</v>
      </c>
    </row>
    <row r="30" spans="1:19" s="2129" customFormat="1" ht="42" customHeight="1">
      <c r="A30" s="2130"/>
      <c r="B30" s="2122"/>
      <c r="C30" s="2123" t="s">
        <v>5842</v>
      </c>
      <c r="D30" s="2123">
        <v>7.1999999999999995E-2</v>
      </c>
      <c r="E30" s="2123">
        <v>1981</v>
      </c>
      <c r="F30" s="2123" t="s">
        <v>5828</v>
      </c>
      <c r="G30" s="2123">
        <v>1</v>
      </c>
      <c r="H30" s="2124"/>
      <c r="I30" s="2123">
        <v>1</v>
      </c>
      <c r="J30" s="2123" t="s">
        <v>5843</v>
      </c>
      <c r="K30" s="2123">
        <v>400</v>
      </c>
      <c r="L30" s="2123" t="s">
        <v>5844</v>
      </c>
      <c r="M30" s="2123" t="s">
        <v>5831</v>
      </c>
      <c r="N30" s="2123">
        <v>1.02</v>
      </c>
      <c r="O30" s="2123">
        <v>2012</v>
      </c>
      <c r="P30" s="2131" t="s">
        <v>5845</v>
      </c>
      <c r="Q30" s="2123">
        <v>18</v>
      </c>
      <c r="R30" s="2123"/>
      <c r="S30" s="2123">
        <v>18</v>
      </c>
    </row>
    <row r="31" spans="1:19" s="2129" customFormat="1" ht="34.5" customHeight="1">
      <c r="A31" s="2130"/>
      <c r="B31" s="2122"/>
      <c r="C31" s="2123"/>
      <c r="D31" s="2123"/>
      <c r="E31" s="2123"/>
      <c r="F31" s="2123"/>
      <c r="G31" s="2123"/>
      <c r="H31" s="2124"/>
      <c r="I31" s="2123"/>
      <c r="J31" s="2123"/>
      <c r="K31" s="2123"/>
      <c r="L31" s="2123" t="s">
        <v>5846</v>
      </c>
      <c r="M31" s="2123" t="s">
        <v>5847</v>
      </c>
      <c r="N31" s="2123">
        <v>0.4</v>
      </c>
      <c r="O31" s="2123">
        <v>1971</v>
      </c>
      <c r="P31" s="2131" t="s">
        <v>5848</v>
      </c>
      <c r="Q31" s="2123">
        <v>2</v>
      </c>
      <c r="R31" s="2123">
        <v>7</v>
      </c>
      <c r="S31" s="2123">
        <v>9</v>
      </c>
    </row>
    <row r="32" spans="1:19" s="2129" customFormat="1" ht="23.25" customHeight="1">
      <c r="A32" s="2130"/>
      <c r="B32" s="2122"/>
      <c r="C32" s="2123" t="s">
        <v>5849</v>
      </c>
      <c r="D32" s="2123">
        <v>1.28</v>
      </c>
      <c r="E32" s="2123">
        <v>1981</v>
      </c>
      <c r="F32" s="2123" t="s">
        <v>5828</v>
      </c>
      <c r="G32" s="2123">
        <v>18</v>
      </c>
      <c r="H32" s="2124">
        <v>3</v>
      </c>
      <c r="I32" s="2123">
        <v>21</v>
      </c>
      <c r="J32" s="2123"/>
      <c r="K32" s="2123"/>
      <c r="L32" s="2123"/>
      <c r="M32" s="2123"/>
      <c r="N32" s="2123"/>
      <c r="O32" s="2123"/>
      <c r="P32" s="2131"/>
      <c r="Q32" s="2123"/>
      <c r="R32" s="2123"/>
      <c r="S32" s="2123"/>
    </row>
    <row r="33" spans="1:19" s="2129" customFormat="1">
      <c r="A33" s="2130"/>
      <c r="B33" s="2122"/>
      <c r="C33" s="2123"/>
      <c r="D33" s="2123"/>
      <c r="E33" s="2123"/>
      <c r="F33" s="2123"/>
      <c r="G33" s="2123"/>
      <c r="H33" s="2124"/>
      <c r="I33" s="2123"/>
      <c r="J33" s="2123"/>
      <c r="K33" s="2123"/>
      <c r="L33" s="2123"/>
      <c r="M33" s="2123"/>
      <c r="N33" s="2123"/>
      <c r="O33" s="2123"/>
      <c r="P33" s="2131"/>
      <c r="Q33" s="2123"/>
      <c r="R33" s="2123"/>
      <c r="S33" s="2123"/>
    </row>
    <row r="34" spans="1:19" s="2129" customFormat="1">
      <c r="A34" s="2130">
        <v>2</v>
      </c>
      <c r="B34" s="2132"/>
      <c r="C34" s="2137" t="s">
        <v>5850</v>
      </c>
      <c r="D34" s="2134"/>
      <c r="E34" s="2134"/>
      <c r="F34" s="2134"/>
      <c r="G34" s="2134"/>
      <c r="H34" s="2134"/>
      <c r="I34" s="2134"/>
      <c r="J34" s="2134"/>
      <c r="K34" s="2134"/>
      <c r="L34" s="2123"/>
      <c r="M34" s="2123"/>
      <c r="N34" s="2123"/>
      <c r="O34" s="2123"/>
      <c r="P34" s="2131"/>
      <c r="Q34" s="2123"/>
      <c r="R34" s="2123"/>
      <c r="S34" s="2123"/>
    </row>
    <row r="35" spans="1:19" s="2129" customFormat="1" ht="36.75" customHeight="1">
      <c r="A35" s="2121"/>
      <c r="B35" s="2122"/>
      <c r="C35" s="2123" t="s">
        <v>5851</v>
      </c>
      <c r="D35" s="2123">
        <v>0.8</v>
      </c>
      <c r="E35" s="2123">
        <v>1979</v>
      </c>
      <c r="F35" s="2123" t="s">
        <v>5852</v>
      </c>
      <c r="G35" s="2124"/>
      <c r="H35" s="2124"/>
      <c r="I35" s="2124"/>
      <c r="J35" s="2123" t="s">
        <v>5853</v>
      </c>
      <c r="K35" s="2123" t="s">
        <v>27</v>
      </c>
      <c r="L35" s="2126"/>
      <c r="M35" s="2126"/>
      <c r="N35" s="2127"/>
      <c r="O35" s="2127"/>
      <c r="P35" s="2128"/>
      <c r="Q35" s="2127"/>
      <c r="R35" s="2126"/>
      <c r="S35" s="2127"/>
    </row>
    <row r="36" spans="1:19" s="2129" customFormat="1" ht="36.75" customHeight="1">
      <c r="A36" s="2130"/>
      <c r="B36" s="2122"/>
      <c r="C36" s="2123" t="s">
        <v>5854</v>
      </c>
      <c r="D36" s="2123">
        <v>0.27500000000000002</v>
      </c>
      <c r="E36" s="2123">
        <v>1964</v>
      </c>
      <c r="F36" s="2123" t="s">
        <v>1785</v>
      </c>
      <c r="G36" s="2124"/>
      <c r="H36" s="2124"/>
      <c r="I36" s="2124"/>
      <c r="J36" s="2123" t="s">
        <v>5855</v>
      </c>
      <c r="K36" s="2123"/>
      <c r="L36" s="2139" t="s">
        <v>5856</v>
      </c>
      <c r="M36" s="2139" t="s">
        <v>5857</v>
      </c>
      <c r="N36" s="2139">
        <v>3.4000000000000002E-2</v>
      </c>
      <c r="O36" s="2139">
        <v>1988</v>
      </c>
      <c r="P36" s="2140" t="s">
        <v>25</v>
      </c>
      <c r="Q36" s="2123"/>
      <c r="R36" s="2123"/>
      <c r="S36" s="2123"/>
    </row>
    <row r="37" spans="1:19" s="2129" customFormat="1" ht="24">
      <c r="A37" s="2130"/>
      <c r="B37" s="2122"/>
      <c r="C37" s="2123" t="s">
        <v>5858</v>
      </c>
      <c r="D37" s="2123">
        <v>0.22800000000000001</v>
      </c>
      <c r="E37" s="2123">
        <v>1965</v>
      </c>
      <c r="F37" s="2123" t="s">
        <v>1343</v>
      </c>
      <c r="G37" s="2124"/>
      <c r="H37" s="2124"/>
      <c r="I37" s="2124"/>
      <c r="J37" s="2127"/>
      <c r="K37" s="2123"/>
      <c r="L37" s="2139" t="s">
        <v>5856</v>
      </c>
      <c r="M37" s="2139" t="s">
        <v>5857</v>
      </c>
      <c r="N37" s="2139">
        <v>3.4000000000000002E-2</v>
      </c>
      <c r="O37" s="2139">
        <v>1988</v>
      </c>
      <c r="P37" s="2140" t="s">
        <v>25</v>
      </c>
      <c r="Q37" s="2123"/>
      <c r="R37" s="2123"/>
      <c r="S37" s="2123"/>
    </row>
    <row r="38" spans="1:19" s="2129" customFormat="1" ht="24">
      <c r="A38" s="2130"/>
      <c r="B38" s="2122"/>
      <c r="C38" s="2123" t="s">
        <v>5859</v>
      </c>
      <c r="D38" s="2123">
        <v>0.81299999999999994</v>
      </c>
      <c r="E38" s="2123">
        <v>1979</v>
      </c>
      <c r="F38" s="2123" t="s">
        <v>1785</v>
      </c>
      <c r="G38" s="2124"/>
      <c r="H38" s="2124"/>
      <c r="I38" s="2124"/>
      <c r="J38" s="2123"/>
      <c r="K38" s="2123"/>
      <c r="L38" s="2139" t="s">
        <v>5856</v>
      </c>
      <c r="M38" s="2139" t="s">
        <v>5857</v>
      </c>
      <c r="N38" s="2139">
        <v>3.4000000000000002E-2</v>
      </c>
      <c r="O38" s="2139">
        <v>1988</v>
      </c>
      <c r="P38" s="2140" t="s">
        <v>25</v>
      </c>
      <c r="Q38" s="2123"/>
      <c r="R38" s="2123"/>
      <c r="S38" s="2123"/>
    </row>
    <row r="39" spans="1:19" s="2129" customFormat="1" ht="24">
      <c r="A39" s="2130"/>
      <c r="B39" s="2122"/>
      <c r="C39" s="2123" t="s">
        <v>5860</v>
      </c>
      <c r="D39" s="2123">
        <v>0.35</v>
      </c>
      <c r="E39" s="2123">
        <v>1963</v>
      </c>
      <c r="F39" s="2123" t="s">
        <v>1343</v>
      </c>
      <c r="G39" s="2124"/>
      <c r="H39" s="2124"/>
      <c r="I39" s="2124"/>
      <c r="J39" s="2123"/>
      <c r="K39" s="2123"/>
      <c r="L39" s="2139" t="s">
        <v>5856</v>
      </c>
      <c r="M39" s="2139" t="s">
        <v>5857</v>
      </c>
      <c r="N39" s="2139">
        <v>3.4000000000000002E-2</v>
      </c>
      <c r="O39" s="2139">
        <v>1988</v>
      </c>
      <c r="P39" s="2140" t="s">
        <v>25</v>
      </c>
      <c r="Q39" s="2123"/>
      <c r="R39" s="2123"/>
      <c r="S39" s="2123"/>
    </row>
    <row r="40" spans="1:19" s="2129" customFormat="1" ht="24">
      <c r="A40" s="2130"/>
      <c r="B40" s="2122"/>
      <c r="C40" s="2123" t="s">
        <v>5861</v>
      </c>
      <c r="D40" s="2123">
        <v>0.27200000000000002</v>
      </c>
      <c r="E40" s="2123">
        <v>1965</v>
      </c>
      <c r="F40" s="2123" t="s">
        <v>1343</v>
      </c>
      <c r="G40" s="2124"/>
      <c r="H40" s="2124"/>
      <c r="I40" s="2124"/>
      <c r="J40" s="2123"/>
      <c r="K40" s="2123"/>
      <c r="L40" s="2139" t="s">
        <v>5856</v>
      </c>
      <c r="M40" s="2139" t="s">
        <v>5862</v>
      </c>
      <c r="N40" s="2139">
        <v>0.19</v>
      </c>
      <c r="O40" s="2139">
        <v>1988</v>
      </c>
      <c r="P40" s="2140" t="s">
        <v>26</v>
      </c>
      <c r="Q40" s="2123"/>
      <c r="R40" s="2123"/>
      <c r="S40" s="2123"/>
    </row>
    <row r="41" spans="1:19" s="2129" customFormat="1" ht="24">
      <c r="A41" s="2130"/>
      <c r="B41" s="2141"/>
      <c r="C41" s="2126" t="s">
        <v>5863</v>
      </c>
      <c r="D41" s="2127">
        <v>0.27200000000000002</v>
      </c>
      <c r="E41" s="2127">
        <v>2000</v>
      </c>
      <c r="F41" s="2123" t="s">
        <v>16</v>
      </c>
      <c r="G41" s="2124"/>
      <c r="H41" s="2124"/>
      <c r="I41" s="2124"/>
      <c r="J41" s="2123"/>
      <c r="K41" s="2123"/>
      <c r="L41" s="2139" t="s">
        <v>5856</v>
      </c>
      <c r="M41" s="2139" t="s">
        <v>5862</v>
      </c>
      <c r="N41" s="2139">
        <v>0.19</v>
      </c>
      <c r="O41" s="2139">
        <v>1988</v>
      </c>
      <c r="P41" s="2140" t="s">
        <v>26</v>
      </c>
      <c r="Q41" s="2123"/>
      <c r="R41" s="2123"/>
      <c r="S41" s="2123"/>
    </row>
    <row r="42" spans="1:19" s="2129" customFormat="1" ht="24">
      <c r="A42" s="2130"/>
      <c r="B42" s="2141"/>
      <c r="C42" s="2126" t="s">
        <v>5864</v>
      </c>
      <c r="D42" s="2127">
        <v>0.36499999999999999</v>
      </c>
      <c r="E42" s="2127">
        <v>1972</v>
      </c>
      <c r="F42" s="2127" t="s">
        <v>1785</v>
      </c>
      <c r="G42" s="2124"/>
      <c r="H42" s="2124"/>
      <c r="I42" s="2124"/>
      <c r="J42" s="2123"/>
      <c r="K42" s="2123"/>
      <c r="L42" s="2139" t="s">
        <v>5856</v>
      </c>
      <c r="M42" s="2139" t="s">
        <v>5865</v>
      </c>
      <c r="N42" s="2139">
        <v>0.34799999999999998</v>
      </c>
      <c r="O42" s="2139">
        <v>1977</v>
      </c>
      <c r="P42" s="2140" t="s">
        <v>1623</v>
      </c>
      <c r="Q42" s="2123"/>
      <c r="R42" s="2123"/>
      <c r="S42" s="2123"/>
    </row>
    <row r="43" spans="1:19" s="2129" customFormat="1" ht="22.5" customHeight="1">
      <c r="A43" s="2130"/>
      <c r="B43" s="2141"/>
      <c r="C43" s="2123" t="s">
        <v>5866</v>
      </c>
      <c r="D43" s="2127">
        <v>2.8530000000000002</v>
      </c>
      <c r="E43" s="2127">
        <v>1979</v>
      </c>
      <c r="F43" s="2123" t="s">
        <v>5852</v>
      </c>
      <c r="G43" s="2124"/>
      <c r="H43" s="2124"/>
      <c r="I43" s="2124"/>
      <c r="J43" s="2123" t="s">
        <v>1615</v>
      </c>
      <c r="K43" s="2123">
        <v>400</v>
      </c>
      <c r="L43" s="2126"/>
      <c r="M43" s="2126"/>
      <c r="N43" s="2127"/>
      <c r="O43" s="2127"/>
      <c r="P43" s="2128"/>
      <c r="Q43" s="2127"/>
      <c r="R43" s="2126"/>
      <c r="S43" s="2127"/>
    </row>
    <row r="44" spans="1:19" s="2129" customFormat="1" ht="40.5" customHeight="1">
      <c r="A44" s="2130"/>
      <c r="B44" s="2122"/>
      <c r="C44" s="2123"/>
      <c r="D44" s="2123"/>
      <c r="E44" s="2123"/>
      <c r="F44" s="2123"/>
      <c r="G44" s="2124"/>
      <c r="H44" s="2124"/>
      <c r="I44" s="2124"/>
      <c r="J44" s="2123" t="s">
        <v>5867</v>
      </c>
      <c r="K44" s="2123"/>
      <c r="L44" s="2139" t="s">
        <v>5868</v>
      </c>
      <c r="M44" s="2139" t="s">
        <v>5869</v>
      </c>
      <c r="N44" s="2139">
        <v>0.28999999999999998</v>
      </c>
      <c r="O44" s="2142">
        <v>34759</v>
      </c>
      <c r="P44" s="2140" t="s">
        <v>1412</v>
      </c>
      <c r="Q44" s="2123"/>
      <c r="R44" s="2123"/>
      <c r="S44" s="2123"/>
    </row>
    <row r="45" spans="1:19" s="2129" customFormat="1" ht="27" customHeight="1">
      <c r="A45" s="2130"/>
      <c r="B45" s="2122"/>
      <c r="C45" s="2123" t="s">
        <v>5870</v>
      </c>
      <c r="D45" s="2123">
        <v>0.53800000000000003</v>
      </c>
      <c r="E45" s="2123">
        <v>1963</v>
      </c>
      <c r="F45" s="2123" t="s">
        <v>1343</v>
      </c>
      <c r="G45" s="2124"/>
      <c r="H45" s="2124"/>
      <c r="I45" s="2124"/>
      <c r="J45" s="2127"/>
      <c r="K45" s="2123"/>
      <c r="L45" s="2139" t="s">
        <v>5868</v>
      </c>
      <c r="M45" s="2139" t="s">
        <v>5871</v>
      </c>
      <c r="N45" s="2139">
        <v>0.193</v>
      </c>
      <c r="O45" s="2142">
        <v>28825</v>
      </c>
      <c r="P45" s="2140" t="s">
        <v>1412</v>
      </c>
      <c r="Q45" s="2123"/>
      <c r="R45" s="2123"/>
      <c r="S45" s="2123"/>
    </row>
    <row r="46" spans="1:19" s="2129" customFormat="1" ht="25.15" customHeight="1">
      <c r="A46" s="2130"/>
      <c r="B46" s="2122"/>
      <c r="C46" s="2123" t="s">
        <v>5872</v>
      </c>
      <c r="D46" s="2123">
        <v>0.36</v>
      </c>
      <c r="E46" s="2123">
        <v>1986</v>
      </c>
      <c r="F46" s="2123" t="s">
        <v>17</v>
      </c>
      <c r="G46" s="2124"/>
      <c r="H46" s="2124"/>
      <c r="I46" s="2124"/>
      <c r="J46" s="2123"/>
      <c r="K46" s="2123"/>
      <c r="L46" s="2139" t="s">
        <v>5868</v>
      </c>
      <c r="M46" s="2139" t="s">
        <v>5873</v>
      </c>
      <c r="N46" s="2139">
        <v>0.16</v>
      </c>
      <c r="O46" s="2143">
        <v>1966</v>
      </c>
      <c r="P46" s="2140" t="s">
        <v>25</v>
      </c>
      <c r="Q46" s="2123"/>
      <c r="R46" s="2123"/>
      <c r="S46" s="2123"/>
    </row>
    <row r="47" spans="1:19" s="2129" customFormat="1" ht="24">
      <c r="A47" s="2130"/>
      <c r="B47" s="2122"/>
      <c r="C47" s="2123" t="s">
        <v>5874</v>
      </c>
      <c r="D47" s="2123">
        <v>0.877</v>
      </c>
      <c r="E47" s="2123">
        <v>1972</v>
      </c>
      <c r="F47" s="2123" t="s">
        <v>16</v>
      </c>
      <c r="G47" s="2124"/>
      <c r="H47" s="2124"/>
      <c r="I47" s="2124"/>
      <c r="J47" s="2123"/>
      <c r="K47" s="2123"/>
      <c r="L47" s="2139" t="s">
        <v>5868</v>
      </c>
      <c r="M47" s="2139" t="s">
        <v>5875</v>
      </c>
      <c r="N47" s="2139">
        <v>1.7000000000000001E-2</v>
      </c>
      <c r="O47" s="2143">
        <v>1966</v>
      </c>
      <c r="P47" s="2140" t="s">
        <v>5876</v>
      </c>
      <c r="Q47" s="2123"/>
      <c r="R47" s="2123"/>
      <c r="S47" s="2123"/>
    </row>
    <row r="48" spans="1:19" s="2129" customFormat="1" ht="25.5">
      <c r="A48" s="2130"/>
      <c r="B48" s="2122"/>
      <c r="C48" s="2144" t="s">
        <v>5877</v>
      </c>
      <c r="D48" s="2123">
        <v>0.42499999999999999</v>
      </c>
      <c r="E48" s="2123">
        <v>2022</v>
      </c>
      <c r="F48" s="2123" t="s">
        <v>862</v>
      </c>
      <c r="G48" s="2124"/>
      <c r="H48" s="2124"/>
      <c r="I48" s="2124"/>
      <c r="J48" s="2123"/>
      <c r="K48" s="2123"/>
      <c r="L48" s="2139" t="s">
        <v>5868</v>
      </c>
      <c r="M48" s="2139" t="s">
        <v>5878</v>
      </c>
      <c r="N48" s="2139">
        <v>0.104</v>
      </c>
      <c r="O48" s="2143">
        <v>1966</v>
      </c>
      <c r="P48" s="2140" t="s">
        <v>5879</v>
      </c>
      <c r="Q48" s="2123"/>
      <c r="R48" s="2123"/>
      <c r="S48" s="2123"/>
    </row>
    <row r="49" spans="1:19" s="2129" customFormat="1" ht="30" customHeight="1">
      <c r="A49" s="2130"/>
      <c r="B49" s="2122"/>
      <c r="C49" s="2123"/>
      <c r="D49" s="2123"/>
      <c r="E49" s="2123"/>
      <c r="F49" s="2123"/>
      <c r="G49" s="2124"/>
      <c r="H49" s="2124"/>
      <c r="I49" s="2124"/>
      <c r="J49" s="2123"/>
      <c r="K49" s="2123"/>
      <c r="L49" s="2139" t="s">
        <v>5868</v>
      </c>
      <c r="M49" s="2139" t="s">
        <v>5880</v>
      </c>
      <c r="N49" s="2139">
        <v>0.09</v>
      </c>
      <c r="O49" s="2143">
        <v>1966</v>
      </c>
      <c r="P49" s="2140" t="s">
        <v>1650</v>
      </c>
      <c r="Q49" s="2123"/>
      <c r="R49" s="2123"/>
      <c r="S49" s="2123"/>
    </row>
    <row r="50" spans="1:19" s="2129" customFormat="1" ht="24">
      <c r="A50" s="2130"/>
      <c r="B50" s="2122"/>
      <c r="C50" s="2123"/>
      <c r="D50" s="2123"/>
      <c r="E50" s="2123"/>
      <c r="F50" s="2123"/>
      <c r="G50" s="2124"/>
      <c r="H50" s="2124"/>
      <c r="I50" s="2124"/>
      <c r="J50" s="2123"/>
      <c r="K50" s="2123"/>
      <c r="L50" s="2139" t="s">
        <v>5868</v>
      </c>
      <c r="M50" s="2139" t="s">
        <v>5881</v>
      </c>
      <c r="N50" s="2139">
        <v>5.0999999999999997E-2</v>
      </c>
      <c r="O50" s="2143">
        <v>1966</v>
      </c>
      <c r="P50" s="2140" t="s">
        <v>5879</v>
      </c>
      <c r="Q50" s="2123"/>
      <c r="R50" s="2123"/>
      <c r="S50" s="2123"/>
    </row>
    <row r="51" spans="1:19" s="2129" customFormat="1" ht="24">
      <c r="A51" s="2130"/>
      <c r="B51" s="2122"/>
      <c r="C51" s="2123"/>
      <c r="D51" s="2123"/>
      <c r="E51" s="2123"/>
      <c r="F51" s="2123"/>
      <c r="G51" s="2124"/>
      <c r="H51" s="2124"/>
      <c r="I51" s="2124"/>
      <c r="J51" s="2123"/>
      <c r="K51" s="2123"/>
      <c r="L51" s="2139" t="s">
        <v>5868</v>
      </c>
      <c r="M51" s="2139" t="s">
        <v>5882</v>
      </c>
      <c r="N51" s="2139">
        <v>7.0000000000000007E-2</v>
      </c>
      <c r="O51" s="2143">
        <v>1966</v>
      </c>
      <c r="P51" s="2140" t="s">
        <v>1650</v>
      </c>
      <c r="Q51" s="2123"/>
      <c r="R51" s="2123"/>
      <c r="S51" s="2123"/>
    </row>
    <row r="52" spans="1:19" s="2129" customFormat="1" ht="28.9" customHeight="1">
      <c r="A52" s="2130"/>
      <c r="B52" s="2122"/>
      <c r="C52" s="2123"/>
      <c r="D52" s="2123"/>
      <c r="E52" s="2123"/>
      <c r="F52" s="2123"/>
      <c r="G52" s="2124"/>
      <c r="H52" s="2124"/>
      <c r="I52" s="2124"/>
      <c r="J52" s="2123"/>
      <c r="K52" s="2123"/>
      <c r="L52" s="2139" t="s">
        <v>5868</v>
      </c>
      <c r="M52" s="2139" t="s">
        <v>5883</v>
      </c>
      <c r="N52" s="2139">
        <v>5.6000000000000001E-2</v>
      </c>
      <c r="O52" s="2143">
        <v>1966</v>
      </c>
      <c r="P52" s="2140" t="s">
        <v>1650</v>
      </c>
      <c r="Q52" s="2123"/>
      <c r="R52" s="2123"/>
      <c r="S52" s="2123"/>
    </row>
    <row r="53" spans="1:19" s="2129" customFormat="1" ht="24">
      <c r="A53" s="2130"/>
      <c r="B53" s="2122"/>
      <c r="C53" s="2123"/>
      <c r="D53" s="2123"/>
      <c r="E53" s="2123"/>
      <c r="F53" s="2123"/>
      <c r="G53" s="2124"/>
      <c r="H53" s="2124"/>
      <c r="I53" s="2124"/>
      <c r="J53" s="2123"/>
      <c r="K53" s="2123"/>
      <c r="L53" s="2139" t="s">
        <v>5868</v>
      </c>
      <c r="M53" s="2139" t="s">
        <v>5884</v>
      </c>
      <c r="N53" s="2139">
        <v>2.5000000000000001E-2</v>
      </c>
      <c r="O53" s="2143">
        <v>1966</v>
      </c>
      <c r="P53" s="2140" t="s">
        <v>1412</v>
      </c>
      <c r="Q53" s="2123"/>
      <c r="R53" s="2123"/>
      <c r="S53" s="2123"/>
    </row>
    <row r="54" spans="1:19" s="2129" customFormat="1" ht="24">
      <c r="A54" s="2130"/>
      <c r="B54" s="2122"/>
      <c r="C54" s="2123"/>
      <c r="D54" s="2123"/>
      <c r="E54" s="2123"/>
      <c r="F54" s="2123"/>
      <c r="G54" s="2124"/>
      <c r="H54" s="2124"/>
      <c r="I54" s="2124"/>
      <c r="J54" s="2123"/>
      <c r="K54" s="2123"/>
      <c r="L54" s="2139" t="s">
        <v>5868</v>
      </c>
      <c r="M54" s="2139" t="s">
        <v>5885</v>
      </c>
      <c r="N54" s="2139">
        <v>0.115</v>
      </c>
      <c r="O54" s="2139">
        <v>1960</v>
      </c>
      <c r="P54" s="2140" t="s">
        <v>2240</v>
      </c>
      <c r="Q54" s="2123"/>
      <c r="R54" s="2123"/>
      <c r="S54" s="2123"/>
    </row>
    <row r="55" spans="1:19" s="2129" customFormat="1" ht="24">
      <c r="A55" s="2130"/>
      <c r="B55" s="2122"/>
      <c r="C55" s="2123"/>
      <c r="D55" s="2123"/>
      <c r="E55" s="2123"/>
      <c r="F55" s="2123"/>
      <c r="G55" s="2124"/>
      <c r="H55" s="2124"/>
      <c r="I55" s="2124"/>
      <c r="J55" s="2123"/>
      <c r="K55" s="2123"/>
      <c r="L55" s="2139" t="s">
        <v>5868</v>
      </c>
      <c r="M55" s="2139" t="s">
        <v>5886</v>
      </c>
      <c r="N55" s="2139">
        <v>7.1999999999999995E-2</v>
      </c>
      <c r="O55" s="2143">
        <v>1966</v>
      </c>
      <c r="P55" s="2140" t="s">
        <v>28</v>
      </c>
      <c r="Q55" s="2123"/>
      <c r="R55" s="2123"/>
      <c r="S55" s="2123"/>
    </row>
    <row r="56" spans="1:19" s="2129" customFormat="1" ht="24">
      <c r="A56" s="2130"/>
      <c r="B56" s="2122"/>
      <c r="C56" s="2123"/>
      <c r="D56" s="2123"/>
      <c r="E56" s="2123"/>
      <c r="F56" s="2123"/>
      <c r="G56" s="2124"/>
      <c r="H56" s="2124"/>
      <c r="I56" s="2124"/>
      <c r="J56" s="2123"/>
      <c r="K56" s="2123"/>
      <c r="L56" s="2139" t="s">
        <v>5868</v>
      </c>
      <c r="M56" s="2139" t="s">
        <v>5887</v>
      </c>
      <c r="N56" s="2139">
        <v>7.0000000000000007E-2</v>
      </c>
      <c r="O56" s="2143">
        <v>1966</v>
      </c>
      <c r="P56" s="2140" t="s">
        <v>28</v>
      </c>
      <c r="Q56" s="2123"/>
      <c r="R56" s="2123"/>
      <c r="S56" s="2123"/>
    </row>
    <row r="57" spans="1:19" s="2129" customFormat="1" ht="24">
      <c r="A57" s="2130"/>
      <c r="B57" s="2122"/>
      <c r="C57" s="2123"/>
      <c r="D57" s="2123"/>
      <c r="E57" s="2123"/>
      <c r="F57" s="2123"/>
      <c r="G57" s="2124"/>
      <c r="H57" s="2124"/>
      <c r="I57" s="2124"/>
      <c r="J57" s="2123"/>
      <c r="K57" s="2123"/>
      <c r="L57" s="2139" t="s">
        <v>5868</v>
      </c>
      <c r="M57" s="2139" t="s">
        <v>5888</v>
      </c>
      <c r="N57" s="2139">
        <v>5.3999999999999999E-2</v>
      </c>
      <c r="O57" s="2143">
        <v>1973</v>
      </c>
      <c r="P57" s="2140" t="s">
        <v>1412</v>
      </c>
      <c r="Q57" s="2123"/>
      <c r="R57" s="2123"/>
      <c r="S57" s="2123"/>
    </row>
    <row r="58" spans="1:19" s="2129" customFormat="1" ht="24">
      <c r="A58" s="2130"/>
      <c r="B58" s="2122"/>
      <c r="C58" s="2123"/>
      <c r="D58" s="2123"/>
      <c r="E58" s="2123"/>
      <c r="F58" s="2123"/>
      <c r="G58" s="2124"/>
      <c r="H58" s="2124"/>
      <c r="I58" s="2124"/>
      <c r="J58" s="2123"/>
      <c r="K58" s="2123"/>
      <c r="L58" s="2139" t="s">
        <v>5868</v>
      </c>
      <c r="M58" s="2139" t="s">
        <v>5889</v>
      </c>
      <c r="N58" s="2139">
        <v>6.4000000000000001E-2</v>
      </c>
      <c r="O58" s="2143">
        <v>1966</v>
      </c>
      <c r="P58" s="2140" t="s">
        <v>1412</v>
      </c>
      <c r="Q58" s="2123"/>
      <c r="R58" s="2123"/>
      <c r="S58" s="2123"/>
    </row>
    <row r="59" spans="1:19" s="2129" customFormat="1" ht="24">
      <c r="A59" s="2130"/>
      <c r="B59" s="2122"/>
      <c r="C59" s="2123"/>
      <c r="D59" s="2123"/>
      <c r="E59" s="2123"/>
      <c r="F59" s="2123"/>
      <c r="G59" s="2124"/>
      <c r="H59" s="2124"/>
      <c r="I59" s="2124"/>
      <c r="J59" s="2123"/>
      <c r="K59" s="2123"/>
      <c r="L59" s="2139" t="s">
        <v>5868</v>
      </c>
      <c r="M59" s="2139" t="s">
        <v>5890</v>
      </c>
      <c r="N59" s="2139">
        <v>0.106</v>
      </c>
      <c r="O59" s="2139">
        <v>2003</v>
      </c>
      <c r="P59" s="2140" t="s">
        <v>5891</v>
      </c>
      <c r="Q59" s="2123"/>
      <c r="R59" s="2123"/>
      <c r="S59" s="2123"/>
    </row>
    <row r="60" spans="1:19" s="2129" customFormat="1" ht="24">
      <c r="A60" s="2130"/>
      <c r="B60" s="2122"/>
      <c r="C60" s="2123"/>
      <c r="D60" s="2123"/>
      <c r="E60" s="2123"/>
      <c r="F60" s="2123"/>
      <c r="G60" s="2124"/>
      <c r="H60" s="2124"/>
      <c r="I60" s="2124"/>
      <c r="J60" s="2123"/>
      <c r="K60" s="2123"/>
      <c r="L60" s="2139" t="s">
        <v>5868</v>
      </c>
      <c r="M60" s="2139" t="s">
        <v>5892</v>
      </c>
      <c r="N60" s="2139">
        <v>5.5E-2</v>
      </c>
      <c r="O60" s="2139">
        <v>2003</v>
      </c>
      <c r="P60" s="2140" t="s">
        <v>5891</v>
      </c>
      <c r="Q60" s="2123"/>
      <c r="R60" s="2123"/>
      <c r="S60" s="2123"/>
    </row>
    <row r="61" spans="1:19" s="2129" customFormat="1" ht="24">
      <c r="A61" s="2130"/>
      <c r="B61" s="2122"/>
      <c r="C61" s="2123"/>
      <c r="D61" s="2123"/>
      <c r="E61" s="2123"/>
      <c r="F61" s="2123"/>
      <c r="G61" s="2124"/>
      <c r="H61" s="2124"/>
      <c r="I61" s="2124"/>
      <c r="J61" s="2123"/>
      <c r="K61" s="2123"/>
      <c r="L61" s="2139" t="s">
        <v>5868</v>
      </c>
      <c r="M61" s="2139" t="s">
        <v>5893</v>
      </c>
      <c r="N61" s="2139">
        <v>7.5999999999999998E-2</v>
      </c>
      <c r="O61" s="2139">
        <v>2003</v>
      </c>
      <c r="P61" s="2140" t="s">
        <v>5891</v>
      </c>
      <c r="Q61" s="2123"/>
      <c r="R61" s="2123"/>
      <c r="S61" s="2123"/>
    </row>
    <row r="62" spans="1:19" s="2129" customFormat="1" ht="24">
      <c r="A62" s="2130"/>
      <c r="B62" s="2122"/>
      <c r="C62" s="2123"/>
      <c r="D62" s="2123"/>
      <c r="E62" s="2123"/>
      <c r="F62" s="2123"/>
      <c r="G62" s="2124"/>
      <c r="H62" s="2124"/>
      <c r="I62" s="2124"/>
      <c r="J62" s="2123"/>
      <c r="K62" s="2123"/>
      <c r="L62" s="2139" t="s">
        <v>5868</v>
      </c>
      <c r="M62" s="2139" t="s">
        <v>5880</v>
      </c>
      <c r="N62" s="2139">
        <v>0.12</v>
      </c>
      <c r="O62" s="2139">
        <v>2003</v>
      </c>
      <c r="P62" s="2140" t="s">
        <v>5891</v>
      </c>
      <c r="Q62" s="2123"/>
      <c r="R62" s="2123"/>
      <c r="S62" s="2123"/>
    </row>
    <row r="63" spans="1:19" s="2129" customFormat="1" ht="26.45" customHeight="1">
      <c r="A63" s="2130"/>
      <c r="B63" s="2122"/>
      <c r="C63" s="2123"/>
      <c r="D63" s="2123"/>
      <c r="E63" s="2123"/>
      <c r="F63" s="2123"/>
      <c r="G63" s="2124"/>
      <c r="H63" s="2124"/>
      <c r="I63" s="2124"/>
      <c r="J63" s="2123"/>
      <c r="K63" s="2123"/>
      <c r="L63" s="2139" t="s">
        <v>5868</v>
      </c>
      <c r="M63" s="2139" t="s">
        <v>5883</v>
      </c>
      <c r="N63" s="2139">
        <v>4.9000000000000002E-2</v>
      </c>
      <c r="O63" s="2139">
        <v>2003</v>
      </c>
      <c r="P63" s="2140" t="s">
        <v>5891</v>
      </c>
      <c r="Q63" s="2123"/>
      <c r="R63" s="2123"/>
      <c r="S63" s="2123"/>
    </row>
    <row r="64" spans="1:19" s="2129" customFormat="1" ht="24">
      <c r="A64" s="2130"/>
      <c r="B64" s="2122"/>
      <c r="C64" s="2123"/>
      <c r="D64" s="2123"/>
      <c r="E64" s="2123"/>
      <c r="F64" s="2123"/>
      <c r="G64" s="2124"/>
      <c r="H64" s="2124"/>
      <c r="I64" s="2124"/>
      <c r="J64" s="2123"/>
      <c r="K64" s="2123"/>
      <c r="L64" s="2139" t="s">
        <v>5868</v>
      </c>
      <c r="M64" s="2139" t="s">
        <v>5894</v>
      </c>
      <c r="N64" s="2139">
        <v>0.06</v>
      </c>
      <c r="O64" s="2139">
        <v>2003</v>
      </c>
      <c r="P64" s="2140" t="s">
        <v>5891</v>
      </c>
      <c r="Q64" s="2123"/>
      <c r="R64" s="2123"/>
      <c r="S64" s="2123"/>
    </row>
    <row r="65" spans="1:19" s="2129" customFormat="1" ht="24">
      <c r="A65" s="2130"/>
      <c r="B65" s="2122"/>
      <c r="C65" s="2123"/>
      <c r="D65" s="2123"/>
      <c r="E65" s="2123"/>
      <c r="F65" s="2123"/>
      <c r="G65" s="2124"/>
      <c r="H65" s="2124"/>
      <c r="I65" s="2124"/>
      <c r="J65" s="2123"/>
      <c r="K65" s="2123"/>
      <c r="L65" s="2139" t="s">
        <v>5868</v>
      </c>
      <c r="M65" s="2139" t="s">
        <v>5895</v>
      </c>
      <c r="N65" s="2139">
        <v>5.5E-2</v>
      </c>
      <c r="O65" s="2139">
        <v>2003</v>
      </c>
      <c r="P65" s="2140" t="s">
        <v>5891</v>
      </c>
      <c r="Q65" s="2123"/>
      <c r="R65" s="2123"/>
      <c r="S65" s="2123"/>
    </row>
    <row r="66" spans="1:19" s="2129" customFormat="1" ht="24">
      <c r="A66" s="2130"/>
      <c r="B66" s="2122"/>
      <c r="C66" s="2123"/>
      <c r="D66" s="2123"/>
      <c r="E66" s="2123"/>
      <c r="F66" s="2123"/>
      <c r="G66" s="2124"/>
      <c r="H66" s="2124"/>
      <c r="I66" s="2124"/>
      <c r="J66" s="2123"/>
      <c r="K66" s="2123"/>
      <c r="L66" s="2139" t="s">
        <v>5868</v>
      </c>
      <c r="M66" s="2139" t="s">
        <v>5896</v>
      </c>
      <c r="N66" s="2139">
        <v>9.5000000000000001E-2</v>
      </c>
      <c r="O66" s="2139">
        <v>2003</v>
      </c>
      <c r="P66" s="2140" t="s">
        <v>5891</v>
      </c>
      <c r="Q66" s="2123"/>
      <c r="R66" s="2123"/>
      <c r="S66" s="2123"/>
    </row>
    <row r="67" spans="1:19" s="2129" customFormat="1" ht="23.25" customHeight="1">
      <c r="A67" s="2130"/>
      <c r="B67" s="2122"/>
      <c r="C67" s="2123"/>
      <c r="D67" s="2123"/>
      <c r="E67" s="2123"/>
      <c r="F67" s="2123"/>
      <c r="G67" s="2124"/>
      <c r="H67" s="2124"/>
      <c r="I67" s="2124"/>
      <c r="J67" s="2123" t="s">
        <v>5897</v>
      </c>
      <c r="K67" s="2123">
        <v>400</v>
      </c>
      <c r="L67" s="2126"/>
      <c r="M67" s="2126"/>
      <c r="N67" s="2127"/>
      <c r="O67" s="2127"/>
      <c r="P67" s="2128"/>
      <c r="Q67" s="2127"/>
      <c r="R67" s="2126"/>
      <c r="S67" s="2127"/>
    </row>
    <row r="68" spans="1:19" s="2129" customFormat="1" ht="38.25" customHeight="1">
      <c r="A68" s="2130"/>
      <c r="B68" s="2122"/>
      <c r="C68" s="2123"/>
      <c r="D68" s="2123"/>
      <c r="E68" s="2123"/>
      <c r="F68" s="2123"/>
      <c r="G68" s="2124"/>
      <c r="H68" s="2124"/>
      <c r="I68" s="2124"/>
      <c r="J68" s="2123" t="s">
        <v>5898</v>
      </c>
      <c r="K68" s="2123"/>
      <c r="L68" s="2139" t="s">
        <v>5899</v>
      </c>
      <c r="M68" s="2139" t="s">
        <v>5900</v>
      </c>
      <c r="N68" s="2139">
        <v>0.75</v>
      </c>
      <c r="O68" s="2142">
        <v>28460</v>
      </c>
      <c r="P68" s="2140" t="s">
        <v>5901</v>
      </c>
      <c r="Q68" s="2139"/>
      <c r="R68" s="2123"/>
      <c r="S68" s="2123"/>
    </row>
    <row r="69" spans="1:19" s="2129" customFormat="1" ht="24">
      <c r="A69" s="2130"/>
      <c r="B69" s="2132"/>
      <c r="C69" s="2123"/>
      <c r="D69" s="2124"/>
      <c r="E69" s="2124"/>
      <c r="F69" s="2123"/>
      <c r="G69" s="2124"/>
      <c r="H69" s="2124"/>
      <c r="I69" s="2124"/>
      <c r="J69" s="2127"/>
      <c r="K69" s="2123"/>
      <c r="L69" s="2139" t="s">
        <v>5899</v>
      </c>
      <c r="M69" s="2139" t="s">
        <v>5902</v>
      </c>
      <c r="N69" s="2139">
        <v>3.4000000000000002E-2</v>
      </c>
      <c r="O69" s="2142">
        <v>31747</v>
      </c>
      <c r="P69" s="2140" t="s">
        <v>5903</v>
      </c>
      <c r="Q69" s="2139"/>
      <c r="R69" s="2123"/>
      <c r="S69" s="2123"/>
    </row>
    <row r="70" spans="1:19" s="2129" customFormat="1" ht="24">
      <c r="A70" s="2130"/>
      <c r="B70" s="2132"/>
      <c r="C70" s="2123"/>
      <c r="D70" s="2124"/>
      <c r="E70" s="2124"/>
      <c r="F70" s="2123"/>
      <c r="G70" s="2124"/>
      <c r="H70" s="2124"/>
      <c r="I70" s="2124"/>
      <c r="J70" s="2123"/>
      <c r="K70" s="2123"/>
      <c r="L70" s="2139" t="s">
        <v>5899</v>
      </c>
      <c r="M70" s="2139" t="s">
        <v>5904</v>
      </c>
      <c r="N70" s="2139">
        <v>7.0000000000000007E-2</v>
      </c>
      <c r="O70" s="2139">
        <v>2004</v>
      </c>
      <c r="P70" s="2140" t="s">
        <v>26</v>
      </c>
      <c r="Q70" s="2139"/>
      <c r="R70" s="2123"/>
      <c r="S70" s="2123"/>
    </row>
    <row r="71" spans="1:19" s="2129" customFormat="1" ht="24">
      <c r="A71" s="2130"/>
      <c r="B71" s="2132"/>
      <c r="C71" s="2123"/>
      <c r="D71" s="2124"/>
      <c r="E71" s="2124"/>
      <c r="F71" s="2123"/>
      <c r="G71" s="2124"/>
      <c r="H71" s="2124"/>
      <c r="I71" s="2124"/>
      <c r="J71" s="2123"/>
      <c r="K71" s="2123"/>
      <c r="L71" s="2139" t="s">
        <v>5899</v>
      </c>
      <c r="M71" s="2139" t="s">
        <v>5905</v>
      </c>
      <c r="N71" s="2139">
        <v>3.6999999999999998E-2</v>
      </c>
      <c r="O71" s="2139">
        <v>1971</v>
      </c>
      <c r="P71" s="2140" t="s">
        <v>5906</v>
      </c>
      <c r="Q71" s="2139"/>
      <c r="R71" s="2123"/>
      <c r="S71" s="2123"/>
    </row>
    <row r="72" spans="1:19" s="2129" customFormat="1" ht="24">
      <c r="A72" s="2130"/>
      <c r="B72" s="2132"/>
      <c r="C72" s="2123"/>
      <c r="D72" s="2124"/>
      <c r="E72" s="2124"/>
      <c r="F72" s="2123"/>
      <c r="G72" s="2124"/>
      <c r="H72" s="2124"/>
      <c r="I72" s="2124"/>
      <c r="J72" s="2123"/>
      <c r="K72" s="2123"/>
      <c r="L72" s="2139" t="s">
        <v>5899</v>
      </c>
      <c r="M72" s="2139" t="s">
        <v>5907</v>
      </c>
      <c r="N72" s="2139">
        <v>6.5000000000000002E-2</v>
      </c>
      <c r="O72" s="2139">
        <v>1971</v>
      </c>
      <c r="P72" s="2140" t="s">
        <v>5908</v>
      </c>
      <c r="Q72" s="2139"/>
      <c r="R72" s="2123"/>
      <c r="S72" s="2123"/>
    </row>
    <row r="73" spans="1:19" s="2129" customFormat="1" ht="24">
      <c r="A73" s="2130"/>
      <c r="B73" s="2132"/>
      <c r="C73" s="2123"/>
      <c r="D73" s="2124"/>
      <c r="E73" s="2124"/>
      <c r="F73" s="2123"/>
      <c r="G73" s="2124"/>
      <c r="H73" s="2124"/>
      <c r="I73" s="2124"/>
      <c r="J73" s="2123"/>
      <c r="K73" s="2123"/>
      <c r="L73" s="2139" t="s">
        <v>5899</v>
      </c>
      <c r="M73" s="2139" t="s">
        <v>5909</v>
      </c>
      <c r="N73" s="2139">
        <v>3.4000000000000002E-2</v>
      </c>
      <c r="O73" s="2139">
        <v>2003</v>
      </c>
      <c r="P73" s="2140" t="s">
        <v>25</v>
      </c>
      <c r="Q73" s="2139"/>
      <c r="R73" s="2123"/>
      <c r="S73" s="2123"/>
    </row>
    <row r="74" spans="1:19" s="2129" customFormat="1" ht="24">
      <c r="A74" s="2130"/>
      <c r="B74" s="2132"/>
      <c r="C74" s="2123"/>
      <c r="D74" s="2124"/>
      <c r="E74" s="2124"/>
      <c r="F74" s="2123"/>
      <c r="G74" s="2124"/>
      <c r="H74" s="2124"/>
      <c r="I74" s="2124"/>
      <c r="J74" s="2123"/>
      <c r="K74" s="2123"/>
      <c r="L74" s="2139" t="s">
        <v>5899</v>
      </c>
      <c r="M74" s="2139" t="s">
        <v>5910</v>
      </c>
      <c r="N74" s="2139">
        <v>3.4000000000000002E-2</v>
      </c>
      <c r="O74" s="2139">
        <v>2003</v>
      </c>
      <c r="P74" s="2140" t="s">
        <v>25</v>
      </c>
      <c r="Q74" s="2139"/>
      <c r="R74" s="2123"/>
      <c r="S74" s="2123"/>
    </row>
    <row r="75" spans="1:19" s="2129" customFormat="1" ht="20.25" customHeight="1">
      <c r="A75" s="2130"/>
      <c r="B75" s="2132"/>
      <c r="C75" s="2123"/>
      <c r="D75" s="2124"/>
      <c r="E75" s="2124"/>
      <c r="F75" s="2123"/>
      <c r="G75" s="2124"/>
      <c r="H75" s="2124"/>
      <c r="I75" s="2124"/>
      <c r="J75" s="2123" t="s">
        <v>5911</v>
      </c>
      <c r="K75" s="2123">
        <v>400</v>
      </c>
      <c r="L75" s="2126"/>
      <c r="M75" s="2126"/>
      <c r="N75" s="2127"/>
      <c r="O75" s="2127"/>
      <c r="P75" s="2128"/>
      <c r="Q75" s="2127"/>
      <c r="R75" s="2126"/>
      <c r="S75" s="2127"/>
    </row>
    <row r="76" spans="1:19" s="2129" customFormat="1" ht="30.75" customHeight="1">
      <c r="A76" s="2130"/>
      <c r="B76" s="2132"/>
      <c r="C76" s="2123"/>
      <c r="D76" s="2124"/>
      <c r="E76" s="2124"/>
      <c r="F76" s="2123"/>
      <c r="G76" s="2124"/>
      <c r="H76" s="2124"/>
      <c r="I76" s="2124"/>
      <c r="J76" s="2123" t="s">
        <v>5912</v>
      </c>
      <c r="K76" s="2123"/>
      <c r="L76" s="2139" t="s">
        <v>5913</v>
      </c>
      <c r="M76" s="2139" t="s">
        <v>5914</v>
      </c>
      <c r="N76" s="2139">
        <v>3.1E-2</v>
      </c>
      <c r="O76" s="2143">
        <v>1970</v>
      </c>
      <c r="P76" s="2140" t="s">
        <v>2593</v>
      </c>
      <c r="Q76" s="2139"/>
      <c r="R76" s="2123"/>
      <c r="S76" s="2123"/>
    </row>
    <row r="77" spans="1:19" s="2129" customFormat="1" ht="49.5" customHeight="1">
      <c r="A77" s="2130"/>
      <c r="B77" s="2132"/>
      <c r="C77" s="2123"/>
      <c r="D77" s="2124"/>
      <c r="E77" s="2124"/>
      <c r="F77" s="2123"/>
      <c r="G77" s="2124"/>
      <c r="H77" s="2124"/>
      <c r="I77" s="2124"/>
      <c r="J77" s="2127"/>
      <c r="K77" s="2123"/>
      <c r="L77" s="2139" t="s">
        <v>5913</v>
      </c>
      <c r="M77" s="2139" t="s">
        <v>5915</v>
      </c>
      <c r="N77" s="2139">
        <v>5.0000000000000001E-3</v>
      </c>
      <c r="O77" s="2143">
        <v>1970</v>
      </c>
      <c r="P77" s="2140" t="s">
        <v>2593</v>
      </c>
      <c r="Q77" s="2139"/>
      <c r="R77" s="2123"/>
      <c r="S77" s="2123"/>
    </row>
    <row r="78" spans="1:19" s="2129" customFormat="1" ht="24">
      <c r="A78" s="2130"/>
      <c r="B78" s="2132"/>
      <c r="C78" s="2123"/>
      <c r="D78" s="2124"/>
      <c r="E78" s="2124"/>
      <c r="F78" s="2123"/>
      <c r="G78" s="2124"/>
      <c r="H78" s="2124"/>
      <c r="I78" s="2124"/>
      <c r="J78" s="2123"/>
      <c r="K78" s="2123"/>
      <c r="L78" s="2139" t="s">
        <v>5913</v>
      </c>
      <c r="M78" s="2139" t="s">
        <v>5916</v>
      </c>
      <c r="N78" s="2139">
        <v>0.03</v>
      </c>
      <c r="O78" s="2143">
        <v>1970</v>
      </c>
      <c r="P78" s="2140" t="s">
        <v>2593</v>
      </c>
      <c r="Q78" s="2139"/>
      <c r="R78" s="2123"/>
      <c r="S78" s="2123"/>
    </row>
    <row r="79" spans="1:19" s="2129" customFormat="1" ht="24">
      <c r="A79" s="2130"/>
      <c r="B79" s="2132"/>
      <c r="C79" s="2123"/>
      <c r="D79" s="2124"/>
      <c r="E79" s="2124"/>
      <c r="F79" s="2123"/>
      <c r="G79" s="2124"/>
      <c r="H79" s="2124"/>
      <c r="I79" s="2124"/>
      <c r="J79" s="2123"/>
      <c r="K79" s="2123"/>
      <c r="L79" s="2139" t="s">
        <v>5913</v>
      </c>
      <c r="M79" s="2139" t="s">
        <v>5917</v>
      </c>
      <c r="N79" s="2139">
        <v>0.24299999999999999</v>
      </c>
      <c r="O79" s="2143">
        <v>1970</v>
      </c>
      <c r="P79" s="2140" t="s">
        <v>1364</v>
      </c>
      <c r="Q79" s="2139"/>
      <c r="R79" s="2123"/>
      <c r="S79" s="2123"/>
    </row>
    <row r="80" spans="1:19" s="2129" customFormat="1" ht="24">
      <c r="A80" s="2130"/>
      <c r="B80" s="2132"/>
      <c r="C80" s="2123"/>
      <c r="D80" s="2124"/>
      <c r="E80" s="2124"/>
      <c r="F80" s="2123"/>
      <c r="G80" s="2124"/>
      <c r="H80" s="2124"/>
      <c r="I80" s="2124"/>
      <c r="J80" s="2123"/>
      <c r="K80" s="2123"/>
      <c r="L80" s="2139" t="s">
        <v>5913</v>
      </c>
      <c r="M80" s="2139" t="s">
        <v>5918</v>
      </c>
      <c r="N80" s="2139">
        <v>0.04</v>
      </c>
      <c r="O80" s="2143">
        <v>1970</v>
      </c>
      <c r="P80" s="2140" t="s">
        <v>1364</v>
      </c>
      <c r="Q80" s="2139"/>
      <c r="R80" s="2123"/>
      <c r="S80" s="2123"/>
    </row>
    <row r="81" spans="1:19" s="2129" customFormat="1" ht="24">
      <c r="A81" s="2130"/>
      <c r="B81" s="2132"/>
      <c r="C81" s="2123"/>
      <c r="D81" s="2124"/>
      <c r="E81" s="2124"/>
      <c r="F81" s="2123"/>
      <c r="G81" s="2124"/>
      <c r="H81" s="2124"/>
      <c r="I81" s="2124"/>
      <c r="J81" s="2123"/>
      <c r="K81" s="2123"/>
      <c r="L81" s="2139" t="s">
        <v>5913</v>
      </c>
      <c r="M81" s="2139" t="s">
        <v>5919</v>
      </c>
      <c r="N81" s="2139">
        <v>0.124</v>
      </c>
      <c r="O81" s="2143">
        <v>1970</v>
      </c>
      <c r="P81" s="2140" t="s">
        <v>25</v>
      </c>
      <c r="Q81" s="2139"/>
      <c r="R81" s="2123"/>
      <c r="S81" s="2123"/>
    </row>
    <row r="82" spans="1:19" s="2129" customFormat="1" ht="24">
      <c r="A82" s="2130"/>
      <c r="B82" s="2132"/>
      <c r="C82" s="2123"/>
      <c r="D82" s="2124"/>
      <c r="E82" s="2124"/>
      <c r="F82" s="2123"/>
      <c r="G82" s="2124"/>
      <c r="H82" s="2124"/>
      <c r="I82" s="2124"/>
      <c r="J82" s="2123"/>
      <c r="K82" s="2123"/>
      <c r="L82" s="2139" t="s">
        <v>5913</v>
      </c>
      <c r="M82" s="2139" t="s">
        <v>5920</v>
      </c>
      <c r="N82" s="2139">
        <v>0.09</v>
      </c>
      <c r="O82" s="2143">
        <v>1970</v>
      </c>
      <c r="P82" s="2140" t="s">
        <v>25</v>
      </c>
      <c r="Q82" s="2139"/>
      <c r="R82" s="2123"/>
      <c r="S82" s="2123"/>
    </row>
    <row r="83" spans="1:19" s="2129" customFormat="1" ht="24">
      <c r="A83" s="2130"/>
      <c r="B83" s="2132"/>
      <c r="C83" s="2123"/>
      <c r="D83" s="2124"/>
      <c r="E83" s="2124"/>
      <c r="F83" s="2123"/>
      <c r="G83" s="2124"/>
      <c r="H83" s="2124"/>
      <c r="I83" s="2124"/>
      <c r="J83" s="2123"/>
      <c r="K83" s="2123"/>
      <c r="L83" s="2139" t="s">
        <v>5913</v>
      </c>
      <c r="M83" s="2139" t="s">
        <v>5921</v>
      </c>
      <c r="N83" s="2139">
        <v>7.6999999999999999E-2</v>
      </c>
      <c r="O83" s="2143">
        <v>1961</v>
      </c>
      <c r="P83" s="2140" t="s">
        <v>25</v>
      </c>
      <c r="Q83" s="2139"/>
      <c r="R83" s="2123"/>
      <c r="S83" s="2123"/>
    </row>
    <row r="84" spans="1:19" s="2129" customFormat="1" ht="24">
      <c r="A84" s="2130"/>
      <c r="B84" s="2132"/>
      <c r="C84" s="2123"/>
      <c r="D84" s="2124"/>
      <c r="E84" s="2124"/>
      <c r="F84" s="2123"/>
      <c r="G84" s="2124"/>
      <c r="H84" s="2124"/>
      <c r="I84" s="2124"/>
      <c r="J84" s="2123"/>
      <c r="K84" s="2123"/>
      <c r="L84" s="2139" t="s">
        <v>5913</v>
      </c>
      <c r="M84" s="2139" t="s">
        <v>5922</v>
      </c>
      <c r="N84" s="2139">
        <v>3.2000000000000001E-2</v>
      </c>
      <c r="O84" s="2143">
        <v>1983</v>
      </c>
      <c r="P84" s="2140" t="s">
        <v>25</v>
      </c>
      <c r="Q84" s="2139"/>
      <c r="R84" s="2123"/>
      <c r="S84" s="2123"/>
    </row>
    <row r="85" spans="1:19" s="2129" customFormat="1" ht="24">
      <c r="A85" s="2130"/>
      <c r="B85" s="2132"/>
      <c r="C85" s="2123"/>
      <c r="D85" s="2124"/>
      <c r="E85" s="2124"/>
      <c r="F85" s="2123"/>
      <c r="G85" s="2124"/>
      <c r="H85" s="2124"/>
      <c r="I85" s="2124"/>
      <c r="J85" s="2123"/>
      <c r="K85" s="2123"/>
      <c r="L85" s="2139" t="s">
        <v>5913</v>
      </c>
      <c r="M85" s="2139" t="s">
        <v>5923</v>
      </c>
      <c r="N85" s="2139">
        <v>7.0000000000000007E-2</v>
      </c>
      <c r="O85" s="2143">
        <v>1962</v>
      </c>
      <c r="P85" s="2140" t="s">
        <v>25</v>
      </c>
      <c r="Q85" s="2139"/>
      <c r="R85" s="2123"/>
      <c r="S85" s="2123"/>
    </row>
    <row r="86" spans="1:19" s="2129" customFormat="1" ht="24">
      <c r="A86" s="2130"/>
      <c r="B86" s="2132"/>
      <c r="C86" s="2123"/>
      <c r="D86" s="2124"/>
      <c r="E86" s="2124"/>
      <c r="F86" s="2123"/>
      <c r="G86" s="2124"/>
      <c r="H86" s="2124"/>
      <c r="I86" s="2124"/>
      <c r="J86" s="2123"/>
      <c r="K86" s="2123"/>
      <c r="L86" s="2139" t="s">
        <v>5913</v>
      </c>
      <c r="M86" s="2139" t="s">
        <v>5924</v>
      </c>
      <c r="N86" s="2139">
        <v>3.7999999999999999E-2</v>
      </c>
      <c r="O86" s="2143">
        <v>1970</v>
      </c>
      <c r="P86" s="2140" t="s">
        <v>1894</v>
      </c>
      <c r="Q86" s="2139"/>
      <c r="R86" s="2123"/>
      <c r="S86" s="2123"/>
    </row>
    <row r="87" spans="1:19" s="2129" customFormat="1" ht="24">
      <c r="A87" s="2130"/>
      <c r="B87" s="2132"/>
      <c r="C87" s="2123"/>
      <c r="D87" s="2124"/>
      <c r="E87" s="2124"/>
      <c r="F87" s="2123"/>
      <c r="G87" s="2124"/>
      <c r="H87" s="2124"/>
      <c r="I87" s="2124"/>
      <c r="J87" s="2123"/>
      <c r="K87" s="2123"/>
      <c r="L87" s="2139" t="s">
        <v>5913</v>
      </c>
      <c r="M87" s="2139" t="s">
        <v>5925</v>
      </c>
      <c r="N87" s="2139">
        <v>5.1999999999999998E-2</v>
      </c>
      <c r="O87" s="2143">
        <v>1960</v>
      </c>
      <c r="P87" s="2140" t="s">
        <v>2240</v>
      </c>
      <c r="Q87" s="2139"/>
      <c r="R87" s="2123"/>
      <c r="S87" s="2123"/>
    </row>
    <row r="88" spans="1:19" s="2129" customFormat="1" ht="24">
      <c r="A88" s="2130"/>
      <c r="B88" s="2132"/>
      <c r="C88" s="2123"/>
      <c r="D88" s="2124"/>
      <c r="E88" s="2124"/>
      <c r="F88" s="2123"/>
      <c r="G88" s="2124"/>
      <c r="H88" s="2124"/>
      <c r="I88" s="2124"/>
      <c r="J88" s="2123"/>
      <c r="K88" s="2123"/>
      <c r="L88" s="2139" t="s">
        <v>5913</v>
      </c>
      <c r="M88" s="2139" t="s">
        <v>5926</v>
      </c>
      <c r="N88" s="2139">
        <v>0.04</v>
      </c>
      <c r="O88" s="2143">
        <v>1960</v>
      </c>
      <c r="P88" s="2140" t="s">
        <v>2240</v>
      </c>
      <c r="Q88" s="2139"/>
      <c r="R88" s="2123"/>
      <c r="S88" s="2123"/>
    </row>
    <row r="89" spans="1:19" s="2129" customFormat="1" ht="24">
      <c r="A89" s="2130"/>
      <c r="B89" s="2132"/>
      <c r="C89" s="2123"/>
      <c r="D89" s="2124"/>
      <c r="E89" s="2124"/>
      <c r="F89" s="2123"/>
      <c r="G89" s="2124"/>
      <c r="H89" s="2124"/>
      <c r="I89" s="2124"/>
      <c r="J89" s="2123"/>
      <c r="K89" s="2123"/>
      <c r="L89" s="2139" t="s">
        <v>5913</v>
      </c>
      <c r="M89" s="2139" t="s">
        <v>5927</v>
      </c>
      <c r="N89" s="2139">
        <v>4.1000000000000002E-2</v>
      </c>
      <c r="O89" s="2143">
        <v>1967</v>
      </c>
      <c r="P89" s="2140" t="s">
        <v>2240</v>
      </c>
      <c r="Q89" s="2139"/>
      <c r="R89" s="2123"/>
      <c r="S89" s="2123"/>
    </row>
    <row r="90" spans="1:19" s="2129" customFormat="1" ht="24">
      <c r="A90" s="2130"/>
      <c r="B90" s="2132"/>
      <c r="C90" s="2123"/>
      <c r="D90" s="2124"/>
      <c r="E90" s="2124"/>
      <c r="F90" s="2123"/>
      <c r="G90" s="2124"/>
      <c r="H90" s="2124"/>
      <c r="I90" s="2124"/>
      <c r="J90" s="2123"/>
      <c r="K90" s="2123"/>
      <c r="L90" s="2139" t="s">
        <v>5913</v>
      </c>
      <c r="M90" s="2139" t="s">
        <v>5928</v>
      </c>
      <c r="N90" s="2139">
        <v>3.4000000000000002E-2</v>
      </c>
      <c r="O90" s="2143">
        <v>1970</v>
      </c>
      <c r="P90" s="2140" t="s">
        <v>25</v>
      </c>
      <c r="Q90" s="2139"/>
      <c r="R90" s="2123"/>
      <c r="S90" s="2123"/>
    </row>
    <row r="91" spans="1:19" s="2129" customFormat="1" ht="24">
      <c r="A91" s="2130"/>
      <c r="B91" s="2132"/>
      <c r="C91" s="2123"/>
      <c r="D91" s="2124"/>
      <c r="E91" s="2124"/>
      <c r="F91" s="2123"/>
      <c r="G91" s="2124"/>
      <c r="H91" s="2124"/>
      <c r="I91" s="2124"/>
      <c r="J91" s="2123"/>
      <c r="K91" s="2123"/>
      <c r="L91" s="2139" t="s">
        <v>5913</v>
      </c>
      <c r="M91" s="2139" t="s">
        <v>5929</v>
      </c>
      <c r="N91" s="2139">
        <v>8.1000000000000003E-2</v>
      </c>
      <c r="O91" s="2143">
        <v>1970</v>
      </c>
      <c r="P91" s="2140" t="s">
        <v>25</v>
      </c>
      <c r="Q91" s="2139"/>
      <c r="R91" s="2123"/>
      <c r="S91" s="2123"/>
    </row>
    <row r="92" spans="1:19" s="2129" customFormat="1" ht="24">
      <c r="A92" s="2130"/>
      <c r="B92" s="2132"/>
      <c r="C92" s="2123"/>
      <c r="D92" s="2124"/>
      <c r="E92" s="2124"/>
      <c r="F92" s="2123"/>
      <c r="G92" s="2124"/>
      <c r="H92" s="2124"/>
      <c r="I92" s="2124"/>
      <c r="J92" s="2123"/>
      <c r="K92" s="2123"/>
      <c r="L92" s="2139" t="s">
        <v>5913</v>
      </c>
      <c r="M92" s="2139" t="s">
        <v>5930</v>
      </c>
      <c r="N92" s="2139">
        <v>0.13</v>
      </c>
      <c r="O92" s="2143">
        <v>1970</v>
      </c>
      <c r="P92" s="2140" t="s">
        <v>1364</v>
      </c>
      <c r="Q92" s="2139"/>
      <c r="R92" s="2123"/>
      <c r="S92" s="2123"/>
    </row>
    <row r="93" spans="1:19" s="2129" customFormat="1" ht="24">
      <c r="A93" s="2130"/>
      <c r="B93" s="2132"/>
      <c r="C93" s="2123"/>
      <c r="D93" s="2124"/>
      <c r="E93" s="2124"/>
      <c r="F93" s="2123"/>
      <c r="G93" s="2124"/>
      <c r="H93" s="2124"/>
      <c r="I93" s="2124"/>
      <c r="J93" s="2123"/>
      <c r="K93" s="2123"/>
      <c r="L93" s="2139" t="s">
        <v>5913</v>
      </c>
      <c r="M93" s="2139" t="s">
        <v>5931</v>
      </c>
      <c r="N93" s="2139">
        <v>5.7000000000000002E-2</v>
      </c>
      <c r="O93" s="2143">
        <v>1970</v>
      </c>
      <c r="P93" s="2140" t="s">
        <v>2553</v>
      </c>
      <c r="Q93" s="2139"/>
      <c r="R93" s="2123"/>
      <c r="S93" s="2123"/>
    </row>
    <row r="94" spans="1:19" s="2129" customFormat="1" ht="24">
      <c r="A94" s="2130"/>
      <c r="B94" s="2132"/>
      <c r="C94" s="2123"/>
      <c r="D94" s="2124"/>
      <c r="E94" s="2124"/>
      <c r="F94" s="2123"/>
      <c r="G94" s="2124"/>
      <c r="H94" s="2124"/>
      <c r="I94" s="2124"/>
      <c r="J94" s="2123"/>
      <c r="K94" s="2123"/>
      <c r="L94" s="2139" t="s">
        <v>5913</v>
      </c>
      <c r="M94" s="2139" t="s">
        <v>5932</v>
      </c>
      <c r="N94" s="2139">
        <v>4.1000000000000002E-2</v>
      </c>
      <c r="O94" s="2143">
        <v>1970</v>
      </c>
      <c r="P94" s="2140" t="s">
        <v>2553</v>
      </c>
      <c r="Q94" s="2139"/>
      <c r="R94" s="2123"/>
      <c r="S94" s="2123"/>
    </row>
    <row r="95" spans="1:19" s="2129" customFormat="1" ht="27.75" customHeight="1">
      <c r="A95" s="2130"/>
      <c r="B95" s="2132"/>
      <c r="C95" s="2123"/>
      <c r="D95" s="2124"/>
      <c r="E95" s="2124"/>
      <c r="F95" s="2123"/>
      <c r="G95" s="2124"/>
      <c r="H95" s="2124"/>
      <c r="I95" s="2124"/>
      <c r="J95" s="2123" t="s">
        <v>5933</v>
      </c>
      <c r="K95" s="2123">
        <v>400</v>
      </c>
      <c r="L95" s="2126"/>
      <c r="M95" s="2126"/>
      <c r="N95" s="2127"/>
      <c r="O95" s="2127"/>
      <c r="P95" s="2128"/>
      <c r="Q95" s="2127"/>
      <c r="R95" s="2126"/>
      <c r="S95" s="2127"/>
    </row>
    <row r="96" spans="1:19" s="2129" customFormat="1" ht="24">
      <c r="A96" s="2130"/>
      <c r="B96" s="2132"/>
      <c r="C96" s="2123"/>
      <c r="D96" s="2124"/>
      <c r="E96" s="2124"/>
      <c r="F96" s="2123"/>
      <c r="G96" s="2124"/>
      <c r="H96" s="2124"/>
      <c r="I96" s="2124"/>
      <c r="J96" s="2123" t="s">
        <v>5934</v>
      </c>
      <c r="K96" s="2123"/>
      <c r="L96" s="2139" t="s">
        <v>5935</v>
      </c>
      <c r="M96" s="2139" t="s">
        <v>5936</v>
      </c>
      <c r="N96" s="2139">
        <v>5.5E-2</v>
      </c>
      <c r="O96" s="2142">
        <v>32568</v>
      </c>
      <c r="P96" s="2140" t="s">
        <v>25</v>
      </c>
      <c r="Q96" s="2139"/>
      <c r="R96" s="2123"/>
      <c r="S96" s="2123"/>
    </row>
    <row r="97" spans="1:19" s="2129" customFormat="1" ht="24">
      <c r="A97" s="2130"/>
      <c r="B97" s="2132"/>
      <c r="C97" s="2123"/>
      <c r="D97" s="2124"/>
      <c r="E97" s="2124"/>
      <c r="F97" s="2123"/>
      <c r="G97" s="2124"/>
      <c r="H97" s="2124"/>
      <c r="I97" s="2124"/>
      <c r="J97" s="2127"/>
      <c r="K97" s="2123"/>
      <c r="L97" s="2139" t="s">
        <v>5935</v>
      </c>
      <c r="M97" s="2139" t="s">
        <v>5937</v>
      </c>
      <c r="N97" s="2139">
        <v>0.128</v>
      </c>
      <c r="O97" s="2142">
        <v>24077</v>
      </c>
      <c r="P97" s="2140" t="s">
        <v>5938</v>
      </c>
      <c r="Q97" s="2139"/>
      <c r="R97" s="2123"/>
      <c r="S97" s="2123"/>
    </row>
    <row r="98" spans="1:19" s="2129" customFormat="1" ht="24">
      <c r="A98" s="2130"/>
      <c r="B98" s="2132"/>
      <c r="C98" s="2123"/>
      <c r="D98" s="2124"/>
      <c r="E98" s="2124"/>
      <c r="F98" s="2123"/>
      <c r="G98" s="2124"/>
      <c r="H98" s="2124"/>
      <c r="I98" s="2124"/>
      <c r="J98" s="2123"/>
      <c r="K98" s="2123"/>
      <c r="L98" s="2139" t="s">
        <v>5935</v>
      </c>
      <c r="M98" s="2139" t="s">
        <v>5936</v>
      </c>
      <c r="N98" s="2139">
        <v>9.2999999999999999E-2</v>
      </c>
      <c r="O98" s="2142">
        <v>32843</v>
      </c>
      <c r="P98" s="2140" t="s">
        <v>25</v>
      </c>
      <c r="Q98" s="2139"/>
      <c r="R98" s="2123"/>
      <c r="S98" s="2123"/>
    </row>
    <row r="99" spans="1:19" s="2129" customFormat="1" ht="24">
      <c r="A99" s="2130"/>
      <c r="B99" s="2132"/>
      <c r="C99" s="2123"/>
      <c r="D99" s="2124"/>
      <c r="E99" s="2124"/>
      <c r="F99" s="2123"/>
      <c r="G99" s="2124"/>
      <c r="H99" s="2124"/>
      <c r="I99" s="2124"/>
      <c r="J99" s="2123"/>
      <c r="K99" s="2123"/>
      <c r="L99" s="2139" t="s">
        <v>5935</v>
      </c>
      <c r="M99" s="2139" t="s">
        <v>5939</v>
      </c>
      <c r="N99" s="2139">
        <v>0.124</v>
      </c>
      <c r="O99" s="2143">
        <v>1967</v>
      </c>
      <c r="P99" s="2140" t="s">
        <v>1894</v>
      </c>
      <c r="Q99" s="2139"/>
      <c r="R99" s="2123"/>
      <c r="S99" s="2123"/>
    </row>
    <row r="100" spans="1:19" s="2129" customFormat="1" ht="24">
      <c r="A100" s="2130"/>
      <c r="B100" s="2132"/>
      <c r="C100" s="2123"/>
      <c r="D100" s="2124"/>
      <c r="E100" s="2124"/>
      <c r="F100" s="2123"/>
      <c r="G100" s="2124"/>
      <c r="H100" s="2124"/>
      <c r="I100" s="2124"/>
      <c r="J100" s="2123"/>
      <c r="K100" s="2123"/>
      <c r="L100" s="2139" t="s">
        <v>5935</v>
      </c>
      <c r="M100" s="2139" t="s">
        <v>5940</v>
      </c>
      <c r="N100" s="2139">
        <v>0.13500000000000001</v>
      </c>
      <c r="O100" s="2143">
        <v>1967</v>
      </c>
      <c r="P100" s="2140" t="s">
        <v>29</v>
      </c>
      <c r="Q100" s="2139"/>
      <c r="R100" s="2123"/>
      <c r="S100" s="2123"/>
    </row>
    <row r="101" spans="1:19" s="2129" customFormat="1" ht="32.450000000000003" customHeight="1">
      <c r="A101" s="2130"/>
      <c r="B101" s="2132"/>
      <c r="C101" s="2123"/>
      <c r="D101" s="2124"/>
      <c r="E101" s="2124"/>
      <c r="F101" s="2123"/>
      <c r="G101" s="2124"/>
      <c r="H101" s="2124"/>
      <c r="I101" s="2124"/>
      <c r="J101" s="2123"/>
      <c r="K101" s="2123"/>
      <c r="L101" s="2139" t="s">
        <v>5935</v>
      </c>
      <c r="M101" s="2139" t="s">
        <v>5941</v>
      </c>
      <c r="N101" s="2139">
        <v>3.5000000000000003E-2</v>
      </c>
      <c r="O101" s="2143">
        <v>1967</v>
      </c>
      <c r="P101" s="2140" t="s">
        <v>25</v>
      </c>
      <c r="Q101" s="2139"/>
      <c r="R101" s="2123"/>
      <c r="S101" s="2123"/>
    </row>
    <row r="102" spans="1:19" s="2129" customFormat="1" ht="33.6" customHeight="1">
      <c r="A102" s="2130"/>
      <c r="B102" s="2132"/>
      <c r="C102" s="2123"/>
      <c r="D102" s="2124"/>
      <c r="E102" s="2124"/>
      <c r="F102" s="2123"/>
      <c r="G102" s="2124"/>
      <c r="H102" s="2124"/>
      <c r="I102" s="2124"/>
      <c r="J102" s="2123"/>
      <c r="K102" s="2123"/>
      <c r="L102" s="2139" t="s">
        <v>5935</v>
      </c>
      <c r="M102" s="2139" t="s">
        <v>5942</v>
      </c>
      <c r="N102" s="2139">
        <v>3.5000000000000003E-2</v>
      </c>
      <c r="O102" s="2143">
        <v>1967</v>
      </c>
      <c r="P102" s="2140" t="s">
        <v>1894</v>
      </c>
      <c r="Q102" s="2139"/>
      <c r="R102" s="2123"/>
      <c r="S102" s="2123"/>
    </row>
    <row r="103" spans="1:19" s="2129" customFormat="1" ht="34.9" customHeight="1">
      <c r="A103" s="2130"/>
      <c r="B103" s="2132"/>
      <c r="C103" s="2123"/>
      <c r="D103" s="2124"/>
      <c r="E103" s="2124"/>
      <c r="F103" s="2123"/>
      <c r="G103" s="2124"/>
      <c r="H103" s="2124"/>
      <c r="I103" s="2124"/>
      <c r="J103" s="2123"/>
      <c r="K103" s="2123"/>
      <c r="L103" s="2139" t="s">
        <v>5935</v>
      </c>
      <c r="M103" s="2139" t="s">
        <v>5943</v>
      </c>
      <c r="N103" s="2139">
        <v>1.7999999999999999E-2</v>
      </c>
      <c r="O103" s="2143">
        <v>1967</v>
      </c>
      <c r="P103" s="2140" t="s">
        <v>25</v>
      </c>
      <c r="Q103" s="2139"/>
      <c r="R103" s="2123"/>
      <c r="S103" s="2123"/>
    </row>
    <row r="104" spans="1:19" s="2129" customFormat="1" ht="32.450000000000003" customHeight="1">
      <c r="A104" s="2130"/>
      <c r="B104" s="2132"/>
      <c r="C104" s="2123"/>
      <c r="D104" s="2124"/>
      <c r="E104" s="2124"/>
      <c r="F104" s="2123"/>
      <c r="G104" s="2124"/>
      <c r="H104" s="2124"/>
      <c r="I104" s="2124"/>
      <c r="J104" s="2123"/>
      <c r="K104" s="2123"/>
      <c r="L104" s="2139" t="s">
        <v>5935</v>
      </c>
      <c r="M104" s="2139" t="s">
        <v>5944</v>
      </c>
      <c r="N104" s="2139">
        <v>3.6999999999999998E-2</v>
      </c>
      <c r="O104" s="2143">
        <v>1967</v>
      </c>
      <c r="P104" s="2140" t="s">
        <v>1894</v>
      </c>
      <c r="Q104" s="2139"/>
      <c r="R104" s="2123"/>
      <c r="S104" s="2123"/>
    </row>
    <row r="105" spans="1:19" s="2129" customFormat="1" ht="32.450000000000003" customHeight="1">
      <c r="A105" s="2130"/>
      <c r="B105" s="2132"/>
      <c r="C105" s="2123"/>
      <c r="D105" s="2124"/>
      <c r="E105" s="2124"/>
      <c r="F105" s="2123"/>
      <c r="G105" s="2124"/>
      <c r="H105" s="2124"/>
      <c r="I105" s="2124"/>
      <c r="J105" s="2123"/>
      <c r="K105" s="2123"/>
      <c r="L105" s="2139" t="s">
        <v>5935</v>
      </c>
      <c r="M105" s="2139" t="s">
        <v>5945</v>
      </c>
      <c r="N105" s="2139">
        <v>0.11</v>
      </c>
      <c r="O105" s="2143">
        <v>1967</v>
      </c>
      <c r="P105" s="2140" t="s">
        <v>25</v>
      </c>
      <c r="Q105" s="2139"/>
      <c r="R105" s="2123"/>
      <c r="S105" s="2123"/>
    </row>
    <row r="106" spans="1:19" s="2129" customFormat="1" ht="24">
      <c r="A106" s="2130"/>
      <c r="B106" s="2132"/>
      <c r="C106" s="2123"/>
      <c r="D106" s="2124"/>
      <c r="E106" s="2124"/>
      <c r="F106" s="2123"/>
      <c r="G106" s="2124"/>
      <c r="H106" s="2124"/>
      <c r="I106" s="2124"/>
      <c r="J106" s="2123"/>
      <c r="K106" s="2123"/>
      <c r="L106" s="2139" t="s">
        <v>5935</v>
      </c>
      <c r="M106" s="2139" t="s">
        <v>5946</v>
      </c>
      <c r="N106" s="2139">
        <v>0.10199999999999999</v>
      </c>
      <c r="O106" s="2143">
        <v>1967</v>
      </c>
      <c r="P106" s="2140" t="s">
        <v>5947</v>
      </c>
      <c r="Q106" s="2139"/>
      <c r="R106" s="2123"/>
      <c r="S106" s="2123"/>
    </row>
    <row r="107" spans="1:19" s="2129" customFormat="1" ht="32.450000000000003" customHeight="1">
      <c r="A107" s="2130"/>
      <c r="B107" s="2132"/>
      <c r="C107" s="2123"/>
      <c r="D107" s="2124"/>
      <c r="E107" s="2124"/>
      <c r="F107" s="2123"/>
      <c r="G107" s="2124"/>
      <c r="H107" s="2124"/>
      <c r="I107" s="2124"/>
      <c r="J107" s="2123"/>
      <c r="K107" s="2123"/>
      <c r="L107" s="2139" t="s">
        <v>5935</v>
      </c>
      <c r="M107" s="2139" t="s">
        <v>5948</v>
      </c>
      <c r="N107" s="2139">
        <v>2.9000000000000001E-2</v>
      </c>
      <c r="O107" s="2143">
        <v>1967</v>
      </c>
      <c r="P107" s="2140" t="s">
        <v>29</v>
      </c>
      <c r="Q107" s="2139"/>
      <c r="R107" s="2123"/>
      <c r="S107" s="2123"/>
    </row>
    <row r="108" spans="1:19" s="2129" customFormat="1" ht="32.450000000000003" customHeight="1">
      <c r="A108" s="2130"/>
      <c r="B108" s="2132"/>
      <c r="C108" s="2123"/>
      <c r="D108" s="2124"/>
      <c r="E108" s="2124"/>
      <c r="F108" s="2123"/>
      <c r="G108" s="2124"/>
      <c r="H108" s="2124"/>
      <c r="I108" s="2124"/>
      <c r="J108" s="2123"/>
      <c r="K108" s="2123"/>
      <c r="L108" s="2139" t="s">
        <v>5935</v>
      </c>
      <c r="M108" s="2139" t="s">
        <v>5949</v>
      </c>
      <c r="N108" s="2139">
        <v>0.02</v>
      </c>
      <c r="O108" s="2143">
        <v>1967</v>
      </c>
      <c r="P108" s="2140" t="s">
        <v>29</v>
      </c>
      <c r="Q108" s="2139"/>
      <c r="R108" s="2123"/>
      <c r="S108" s="2123"/>
    </row>
    <row r="109" spans="1:19" s="2129" customFormat="1" ht="30" customHeight="1">
      <c r="A109" s="2130"/>
      <c r="B109" s="2132"/>
      <c r="C109" s="2123"/>
      <c r="D109" s="2124"/>
      <c r="E109" s="2124"/>
      <c r="F109" s="2123"/>
      <c r="G109" s="2124"/>
      <c r="H109" s="2124"/>
      <c r="I109" s="2124"/>
      <c r="J109" s="2123"/>
      <c r="K109" s="2123"/>
      <c r="L109" s="2139" t="s">
        <v>5935</v>
      </c>
      <c r="M109" s="2139" t="s">
        <v>5950</v>
      </c>
      <c r="N109" s="2139">
        <v>2.7E-2</v>
      </c>
      <c r="O109" s="2143">
        <v>1967</v>
      </c>
      <c r="P109" s="2140" t="s">
        <v>29</v>
      </c>
      <c r="Q109" s="2139"/>
      <c r="R109" s="2123"/>
      <c r="S109" s="2123"/>
    </row>
    <row r="110" spans="1:19" s="2129" customFormat="1" ht="27.6" customHeight="1">
      <c r="A110" s="2130"/>
      <c r="B110" s="2132"/>
      <c r="C110" s="2123"/>
      <c r="D110" s="2124"/>
      <c r="E110" s="2124"/>
      <c r="F110" s="2123"/>
      <c r="G110" s="2124"/>
      <c r="H110" s="2124"/>
      <c r="I110" s="2124"/>
      <c r="J110" s="2123"/>
      <c r="K110" s="2123"/>
      <c r="L110" s="2139" t="s">
        <v>5935</v>
      </c>
      <c r="M110" s="2139" t="s">
        <v>5951</v>
      </c>
      <c r="N110" s="2139">
        <v>7.3999999999999996E-2</v>
      </c>
      <c r="O110" s="2143">
        <v>1967</v>
      </c>
      <c r="P110" s="2140" t="s">
        <v>29</v>
      </c>
      <c r="Q110" s="2139"/>
      <c r="R110" s="2123"/>
      <c r="S110" s="2123"/>
    </row>
    <row r="111" spans="1:19" s="2129" customFormat="1" ht="24">
      <c r="A111" s="2130"/>
      <c r="B111" s="2132"/>
      <c r="C111" s="2123"/>
      <c r="D111" s="2124"/>
      <c r="E111" s="2124"/>
      <c r="F111" s="2123"/>
      <c r="G111" s="2124"/>
      <c r="H111" s="2124"/>
      <c r="I111" s="2124"/>
      <c r="J111" s="2123"/>
      <c r="K111" s="2123"/>
      <c r="L111" s="2139" t="s">
        <v>5935</v>
      </c>
      <c r="M111" s="2139" t="s">
        <v>5952</v>
      </c>
      <c r="N111" s="2139">
        <v>0.10199999999999999</v>
      </c>
      <c r="O111" s="2143">
        <v>1965</v>
      </c>
      <c r="P111" s="2140" t="s">
        <v>29</v>
      </c>
      <c r="Q111" s="2139"/>
      <c r="R111" s="2123"/>
      <c r="S111" s="2123"/>
    </row>
    <row r="112" spans="1:19" s="2129" customFormat="1" ht="24">
      <c r="A112" s="2130"/>
      <c r="B112" s="2132"/>
      <c r="C112" s="2123"/>
      <c r="D112" s="2124"/>
      <c r="E112" s="2124"/>
      <c r="F112" s="2123"/>
      <c r="G112" s="2124"/>
      <c r="H112" s="2124"/>
      <c r="I112" s="2124"/>
      <c r="J112" s="2123"/>
      <c r="K112" s="2123"/>
      <c r="L112" s="2139" t="s">
        <v>5935</v>
      </c>
      <c r="M112" s="2139" t="s">
        <v>5952</v>
      </c>
      <c r="N112" s="2139">
        <v>0.10199999999999999</v>
      </c>
      <c r="O112" s="2143">
        <v>1965</v>
      </c>
      <c r="P112" s="2140" t="s">
        <v>29</v>
      </c>
      <c r="Q112" s="2139"/>
      <c r="R112" s="2123"/>
      <c r="S112" s="2123"/>
    </row>
    <row r="113" spans="1:19" s="2129" customFormat="1" ht="24">
      <c r="A113" s="2130"/>
      <c r="B113" s="2132"/>
      <c r="C113" s="2123"/>
      <c r="D113" s="2124"/>
      <c r="E113" s="2124"/>
      <c r="F113" s="2123"/>
      <c r="G113" s="2124"/>
      <c r="H113" s="2124"/>
      <c r="I113" s="2124"/>
      <c r="J113" s="2123"/>
      <c r="K113" s="2123"/>
      <c r="L113" s="2139" t="s">
        <v>5935</v>
      </c>
      <c r="M113" s="2139" t="s">
        <v>5953</v>
      </c>
      <c r="N113" s="2139">
        <v>9.8000000000000004E-2</v>
      </c>
      <c r="O113" s="2143">
        <v>1965</v>
      </c>
      <c r="P113" s="2140" t="s">
        <v>5938</v>
      </c>
      <c r="Q113" s="2139"/>
      <c r="R113" s="2123"/>
      <c r="S113" s="2123"/>
    </row>
    <row r="114" spans="1:19" s="2129" customFormat="1" ht="24">
      <c r="A114" s="2130"/>
      <c r="B114" s="2132"/>
      <c r="C114" s="2123"/>
      <c r="D114" s="2124"/>
      <c r="E114" s="2124"/>
      <c r="F114" s="2123"/>
      <c r="G114" s="2124"/>
      <c r="H114" s="2124"/>
      <c r="I114" s="2124"/>
      <c r="J114" s="2123"/>
      <c r="K114" s="2123"/>
      <c r="L114" s="2139" t="s">
        <v>5935</v>
      </c>
      <c r="M114" s="2139" t="s">
        <v>5954</v>
      </c>
      <c r="N114" s="2139">
        <v>0.13500000000000001</v>
      </c>
      <c r="O114" s="2143">
        <v>1972</v>
      </c>
      <c r="P114" s="2140" t="s">
        <v>25</v>
      </c>
      <c r="Q114" s="2139"/>
      <c r="R114" s="2123"/>
      <c r="S114" s="2123"/>
    </row>
    <row r="115" spans="1:19" s="2129" customFormat="1" ht="24">
      <c r="A115" s="2130"/>
      <c r="B115" s="2132"/>
      <c r="C115" s="2123"/>
      <c r="D115" s="2124"/>
      <c r="E115" s="2124"/>
      <c r="F115" s="2123"/>
      <c r="G115" s="2124"/>
      <c r="H115" s="2124"/>
      <c r="I115" s="2124"/>
      <c r="J115" s="2123"/>
      <c r="K115" s="2123"/>
      <c r="L115" s="2139" t="s">
        <v>5935</v>
      </c>
      <c r="M115" s="2139" t="s">
        <v>5955</v>
      </c>
      <c r="N115" s="2139">
        <v>9.1999999999999998E-2</v>
      </c>
      <c r="O115" s="2143">
        <v>1969</v>
      </c>
      <c r="P115" s="2140" t="s">
        <v>29</v>
      </c>
      <c r="Q115" s="2139"/>
      <c r="R115" s="2123"/>
      <c r="S115" s="2123"/>
    </row>
    <row r="116" spans="1:19" s="2129" customFormat="1" ht="31.15" customHeight="1">
      <c r="A116" s="2130"/>
      <c r="B116" s="2132"/>
      <c r="C116" s="2123"/>
      <c r="D116" s="2124"/>
      <c r="E116" s="2124"/>
      <c r="F116" s="2123"/>
      <c r="G116" s="2124"/>
      <c r="H116" s="2124"/>
      <c r="I116" s="2124"/>
      <c r="J116" s="2123"/>
      <c r="K116" s="2123"/>
      <c r="L116" s="2139" t="s">
        <v>5935</v>
      </c>
      <c r="M116" s="2139" t="s">
        <v>5956</v>
      </c>
      <c r="N116" s="2139">
        <v>0.105</v>
      </c>
      <c r="O116" s="2143">
        <v>1969</v>
      </c>
      <c r="P116" s="2140" t="s">
        <v>2593</v>
      </c>
      <c r="Q116" s="2139"/>
      <c r="R116" s="2123"/>
      <c r="S116" s="2123"/>
    </row>
    <row r="117" spans="1:19" s="2129" customFormat="1" ht="24">
      <c r="A117" s="2130"/>
      <c r="B117" s="2132"/>
      <c r="C117" s="2123"/>
      <c r="D117" s="2124"/>
      <c r="E117" s="2124"/>
      <c r="F117" s="2123"/>
      <c r="G117" s="2124"/>
      <c r="H117" s="2124"/>
      <c r="I117" s="2124"/>
      <c r="J117" s="2123"/>
      <c r="K117" s="2123"/>
      <c r="L117" s="2139" t="s">
        <v>5935</v>
      </c>
      <c r="M117" s="2139" t="s">
        <v>5957</v>
      </c>
      <c r="N117" s="2139">
        <v>2.8000000000000001E-2</v>
      </c>
      <c r="O117" s="2143">
        <v>1969</v>
      </c>
      <c r="P117" s="2140" t="s">
        <v>5958</v>
      </c>
      <c r="Q117" s="2139"/>
      <c r="R117" s="2123"/>
      <c r="S117" s="2123"/>
    </row>
    <row r="118" spans="1:19" s="2129" customFormat="1" ht="25.15" customHeight="1">
      <c r="A118" s="2130"/>
      <c r="B118" s="2132"/>
      <c r="C118" s="2123"/>
      <c r="D118" s="2124"/>
      <c r="E118" s="2124"/>
      <c r="F118" s="2123"/>
      <c r="G118" s="2124"/>
      <c r="H118" s="2124"/>
      <c r="I118" s="2124"/>
      <c r="J118" s="2123"/>
      <c r="K118" s="2123"/>
      <c r="L118" s="2139" t="s">
        <v>5935</v>
      </c>
      <c r="M118" s="2139" t="s">
        <v>5959</v>
      </c>
      <c r="N118" s="2139">
        <v>6.5000000000000002E-2</v>
      </c>
      <c r="O118" s="2143">
        <v>1972</v>
      </c>
      <c r="P118" s="2140" t="s">
        <v>1364</v>
      </c>
      <c r="Q118" s="2139"/>
      <c r="R118" s="2123"/>
      <c r="S118" s="2123"/>
    </row>
    <row r="119" spans="1:19" s="2129" customFormat="1" ht="24">
      <c r="A119" s="2130"/>
      <c r="B119" s="2132"/>
      <c r="C119" s="2123"/>
      <c r="D119" s="2124"/>
      <c r="E119" s="2124"/>
      <c r="F119" s="2123"/>
      <c r="G119" s="2124"/>
      <c r="H119" s="2124"/>
      <c r="I119" s="2124"/>
      <c r="J119" s="2123"/>
      <c r="K119" s="2123"/>
      <c r="L119" s="2139" t="s">
        <v>5935</v>
      </c>
      <c r="M119" s="2139" t="s">
        <v>5937</v>
      </c>
      <c r="N119" s="2139">
        <v>0.128</v>
      </c>
      <c r="O119" s="2143">
        <v>1965</v>
      </c>
      <c r="P119" s="2140" t="s">
        <v>5938</v>
      </c>
      <c r="Q119" s="2123"/>
      <c r="R119" s="2123"/>
      <c r="S119" s="2123"/>
    </row>
    <row r="120" spans="1:19" s="2129" customFormat="1" ht="24">
      <c r="A120" s="2130"/>
      <c r="B120" s="2132"/>
      <c r="C120" s="2123"/>
      <c r="D120" s="2124"/>
      <c r="E120" s="2124"/>
      <c r="F120" s="2123"/>
      <c r="G120" s="2124"/>
      <c r="H120" s="2124"/>
      <c r="I120" s="2124"/>
      <c r="J120" s="2123"/>
      <c r="K120" s="2123"/>
      <c r="L120" s="2139" t="s">
        <v>5935</v>
      </c>
      <c r="M120" s="2139" t="s">
        <v>5960</v>
      </c>
      <c r="N120" s="2139">
        <v>2.1000000000000001E-2</v>
      </c>
      <c r="O120" s="2143">
        <v>1971</v>
      </c>
      <c r="P120" s="2140" t="s">
        <v>1412</v>
      </c>
      <c r="Q120" s="2123"/>
      <c r="R120" s="2123"/>
      <c r="S120" s="2123"/>
    </row>
    <row r="121" spans="1:19" s="2129" customFormat="1" ht="24">
      <c r="A121" s="2130"/>
      <c r="B121" s="2132"/>
      <c r="C121" s="2123"/>
      <c r="D121" s="2124"/>
      <c r="E121" s="2124"/>
      <c r="F121" s="2123"/>
      <c r="G121" s="2124"/>
      <c r="H121" s="2124"/>
      <c r="I121" s="2124"/>
      <c r="J121" s="2123"/>
      <c r="K121" s="2123"/>
      <c r="L121" s="2139" t="s">
        <v>5935</v>
      </c>
      <c r="M121" s="2139" t="s">
        <v>5961</v>
      </c>
      <c r="N121" s="2139">
        <v>0.13500000000000001</v>
      </c>
      <c r="O121" s="2143">
        <v>2003</v>
      </c>
      <c r="P121" s="2140" t="s">
        <v>30</v>
      </c>
      <c r="Q121" s="2123"/>
      <c r="R121" s="2123"/>
      <c r="S121" s="2123"/>
    </row>
    <row r="122" spans="1:19" s="2129" customFormat="1" ht="36.75" customHeight="1">
      <c r="A122" s="2130"/>
      <c r="B122" s="2132"/>
      <c r="C122" s="2123"/>
      <c r="D122" s="2124"/>
      <c r="E122" s="2124"/>
      <c r="F122" s="2123"/>
      <c r="G122" s="2124"/>
      <c r="H122" s="2124"/>
      <c r="I122" s="2124"/>
      <c r="J122" s="2123" t="s">
        <v>1873</v>
      </c>
      <c r="K122" s="2123">
        <v>630</v>
      </c>
      <c r="L122" s="2126"/>
      <c r="M122" s="2126"/>
      <c r="N122" s="2127"/>
      <c r="O122" s="2127"/>
      <c r="P122" s="2128"/>
      <c r="Q122" s="2127"/>
      <c r="R122" s="2126"/>
      <c r="S122" s="2127"/>
    </row>
    <row r="123" spans="1:19" s="2129" customFormat="1" ht="31.5" customHeight="1">
      <c r="A123" s="2130"/>
      <c r="B123" s="2132"/>
      <c r="C123" s="2123"/>
      <c r="D123" s="2124"/>
      <c r="E123" s="2124"/>
      <c r="F123" s="2123"/>
      <c r="G123" s="2124"/>
      <c r="H123" s="2124"/>
      <c r="I123" s="2124"/>
      <c r="J123" s="2123" t="s">
        <v>5962</v>
      </c>
      <c r="K123" s="2123"/>
      <c r="L123" s="2139" t="s">
        <v>5963</v>
      </c>
      <c r="M123" s="2139" t="s">
        <v>5964</v>
      </c>
      <c r="N123" s="2139">
        <v>0.05</v>
      </c>
      <c r="O123" s="2142">
        <v>36192</v>
      </c>
      <c r="P123" s="2140" t="s">
        <v>1364</v>
      </c>
      <c r="Q123" s="2123"/>
      <c r="R123" s="2123"/>
      <c r="S123" s="2123"/>
    </row>
    <row r="124" spans="1:19" s="2129" customFormat="1" ht="39" customHeight="1">
      <c r="A124" s="2130"/>
      <c r="B124" s="2132"/>
      <c r="C124" s="2123"/>
      <c r="D124" s="2124"/>
      <c r="E124" s="2124"/>
      <c r="F124" s="2123"/>
      <c r="G124" s="2124"/>
      <c r="H124" s="2124"/>
      <c r="I124" s="2124"/>
      <c r="J124" s="2127"/>
      <c r="K124" s="2123"/>
      <c r="L124" s="2139" t="s">
        <v>5963</v>
      </c>
      <c r="M124" s="2139" t="s">
        <v>5965</v>
      </c>
      <c r="N124" s="2139">
        <v>0.28299999999999997</v>
      </c>
      <c r="O124" s="2142">
        <v>28825</v>
      </c>
      <c r="P124" s="2140" t="s">
        <v>25</v>
      </c>
      <c r="Q124" s="2123"/>
      <c r="R124" s="2123"/>
      <c r="S124" s="2123"/>
    </row>
    <row r="125" spans="1:19" s="2129" customFormat="1" ht="24">
      <c r="A125" s="2130"/>
      <c r="B125" s="2132"/>
      <c r="C125" s="2123"/>
      <c r="D125" s="2124"/>
      <c r="E125" s="2124"/>
      <c r="F125" s="2123"/>
      <c r="G125" s="2124"/>
      <c r="H125" s="2124"/>
      <c r="I125" s="2124"/>
      <c r="J125" s="2123"/>
      <c r="K125" s="2123"/>
      <c r="L125" s="2139" t="s">
        <v>5963</v>
      </c>
      <c r="M125" s="2139" t="s">
        <v>5966</v>
      </c>
      <c r="N125" s="2139">
        <v>0.28199999999999997</v>
      </c>
      <c r="O125" s="2142">
        <v>33298</v>
      </c>
      <c r="P125" s="2140" t="s">
        <v>2593</v>
      </c>
      <c r="Q125" s="2123"/>
      <c r="R125" s="2123"/>
      <c r="S125" s="2123"/>
    </row>
    <row r="126" spans="1:19" s="2129" customFormat="1" ht="24">
      <c r="A126" s="2130"/>
      <c r="B126" s="2132"/>
      <c r="C126" s="2123"/>
      <c r="D126" s="2124"/>
      <c r="E126" s="2124"/>
      <c r="F126" s="2123"/>
      <c r="G126" s="2124"/>
      <c r="H126" s="2124"/>
      <c r="I126" s="2124"/>
      <c r="J126" s="2123"/>
      <c r="K126" s="2123"/>
      <c r="L126" s="2139" t="s">
        <v>5963</v>
      </c>
      <c r="M126" s="2139" t="s">
        <v>5967</v>
      </c>
      <c r="N126" s="2139">
        <v>7.0999999999999994E-2</v>
      </c>
      <c r="O126" s="2142">
        <v>33298</v>
      </c>
      <c r="P126" s="2140" t="s">
        <v>2593</v>
      </c>
      <c r="Q126" s="2123"/>
      <c r="R126" s="2123"/>
      <c r="S126" s="2123"/>
    </row>
    <row r="127" spans="1:19" s="2129" customFormat="1" ht="24">
      <c r="A127" s="2130"/>
      <c r="B127" s="2132"/>
      <c r="C127" s="2123"/>
      <c r="D127" s="2124"/>
      <c r="E127" s="2124"/>
      <c r="F127" s="2123"/>
      <c r="G127" s="2124"/>
      <c r="H127" s="2124"/>
      <c r="I127" s="2124"/>
      <c r="J127" s="2123"/>
      <c r="K127" s="2123"/>
      <c r="L127" s="2139" t="s">
        <v>5963</v>
      </c>
      <c r="M127" s="2139" t="s">
        <v>5968</v>
      </c>
      <c r="N127" s="2139">
        <v>3.6999999999999998E-2</v>
      </c>
      <c r="O127" s="2142">
        <v>23712</v>
      </c>
      <c r="P127" s="2140" t="s">
        <v>25</v>
      </c>
      <c r="Q127" s="2123"/>
      <c r="R127" s="2123"/>
      <c r="S127" s="2123"/>
    </row>
    <row r="128" spans="1:19" s="2129" customFormat="1" ht="24">
      <c r="A128" s="2130"/>
      <c r="B128" s="2132"/>
      <c r="C128" s="2123"/>
      <c r="D128" s="2124"/>
      <c r="E128" s="2124"/>
      <c r="F128" s="2123"/>
      <c r="G128" s="2124"/>
      <c r="H128" s="2124"/>
      <c r="I128" s="2124"/>
      <c r="J128" s="2123"/>
      <c r="K128" s="2123"/>
      <c r="L128" s="2139" t="s">
        <v>5963</v>
      </c>
      <c r="M128" s="2139" t="s">
        <v>5969</v>
      </c>
      <c r="N128" s="2139">
        <v>6.2E-2</v>
      </c>
      <c r="O128" s="2142">
        <v>26634</v>
      </c>
      <c r="P128" s="2140" t="s">
        <v>2593</v>
      </c>
      <c r="Q128" s="2123"/>
      <c r="R128" s="2123"/>
      <c r="S128" s="2123"/>
    </row>
    <row r="129" spans="1:19" s="2129" customFormat="1" ht="24">
      <c r="A129" s="2130"/>
      <c r="B129" s="2132"/>
      <c r="C129" s="2123"/>
      <c r="D129" s="2124"/>
      <c r="E129" s="2124"/>
      <c r="F129" s="2123"/>
      <c r="G129" s="2124"/>
      <c r="H129" s="2124"/>
      <c r="I129" s="2124"/>
      <c r="J129" s="2123"/>
      <c r="K129" s="2123"/>
      <c r="L129" s="2139" t="s">
        <v>5963</v>
      </c>
      <c r="M129" s="2139" t="s">
        <v>5970</v>
      </c>
      <c r="N129" s="2139">
        <v>1.7000000000000001E-2</v>
      </c>
      <c r="O129" s="2139">
        <v>1969</v>
      </c>
      <c r="P129" s="2140" t="s">
        <v>1364</v>
      </c>
      <c r="Q129" s="2123"/>
      <c r="R129" s="2123"/>
      <c r="S129" s="2123"/>
    </row>
    <row r="130" spans="1:19" s="2129" customFormat="1" ht="24">
      <c r="A130" s="2130"/>
      <c r="B130" s="2132"/>
      <c r="C130" s="2123"/>
      <c r="D130" s="2124"/>
      <c r="E130" s="2124"/>
      <c r="F130" s="2123"/>
      <c r="G130" s="2124"/>
      <c r="H130" s="2124"/>
      <c r="I130" s="2124"/>
      <c r="J130" s="2123"/>
      <c r="K130" s="2123"/>
      <c r="L130" s="2139" t="s">
        <v>5963</v>
      </c>
      <c r="M130" s="2139" t="s">
        <v>5971</v>
      </c>
      <c r="N130" s="2139">
        <v>4.4999999999999998E-2</v>
      </c>
      <c r="O130" s="2139">
        <v>1969</v>
      </c>
      <c r="P130" s="2140" t="s">
        <v>25</v>
      </c>
      <c r="Q130" s="2123"/>
      <c r="R130" s="2123"/>
      <c r="S130" s="2123"/>
    </row>
    <row r="131" spans="1:19" s="2129" customFormat="1" ht="24">
      <c r="A131" s="2130"/>
      <c r="B131" s="2132"/>
      <c r="C131" s="2123"/>
      <c r="D131" s="2124"/>
      <c r="E131" s="2124"/>
      <c r="F131" s="2123"/>
      <c r="G131" s="2124"/>
      <c r="H131" s="2124"/>
      <c r="I131" s="2124"/>
      <c r="J131" s="2123"/>
      <c r="K131" s="2123"/>
      <c r="L131" s="2139" t="s">
        <v>5963</v>
      </c>
      <c r="M131" s="2139" t="s">
        <v>5972</v>
      </c>
      <c r="N131" s="2139">
        <v>5.5E-2</v>
      </c>
      <c r="O131" s="2139">
        <v>1969</v>
      </c>
      <c r="P131" s="2140" t="s">
        <v>1364</v>
      </c>
      <c r="Q131" s="2123"/>
      <c r="R131" s="2123"/>
      <c r="S131" s="2123"/>
    </row>
    <row r="132" spans="1:19" s="2129" customFormat="1" ht="24">
      <c r="A132" s="2130"/>
      <c r="B132" s="2132"/>
      <c r="C132" s="2123"/>
      <c r="D132" s="2124"/>
      <c r="E132" s="2124"/>
      <c r="F132" s="2123"/>
      <c r="G132" s="2124"/>
      <c r="H132" s="2124"/>
      <c r="I132" s="2124"/>
      <c r="J132" s="2123"/>
      <c r="K132" s="2123"/>
      <c r="L132" s="2139" t="s">
        <v>5963</v>
      </c>
      <c r="M132" s="2139" t="s">
        <v>5973</v>
      </c>
      <c r="N132" s="2139">
        <v>6.7000000000000004E-2</v>
      </c>
      <c r="O132" s="2139">
        <v>1969</v>
      </c>
      <c r="P132" s="2140" t="s">
        <v>5906</v>
      </c>
      <c r="Q132" s="2123"/>
      <c r="R132" s="2123"/>
      <c r="S132" s="2123"/>
    </row>
    <row r="133" spans="1:19" s="2129" customFormat="1" ht="24">
      <c r="A133" s="2130"/>
      <c r="B133" s="2132"/>
      <c r="C133" s="2123"/>
      <c r="D133" s="2124"/>
      <c r="E133" s="2124"/>
      <c r="F133" s="2123"/>
      <c r="G133" s="2124"/>
      <c r="H133" s="2124"/>
      <c r="I133" s="2124"/>
      <c r="J133" s="2123"/>
      <c r="K133" s="2123"/>
      <c r="L133" s="2139" t="s">
        <v>5963</v>
      </c>
      <c r="M133" s="2139" t="s">
        <v>5974</v>
      </c>
      <c r="N133" s="2139">
        <v>0.17499999999999999</v>
      </c>
      <c r="O133" s="2139">
        <v>1972</v>
      </c>
      <c r="P133" s="2140" t="s">
        <v>1650</v>
      </c>
      <c r="Q133" s="2123"/>
      <c r="R133" s="2123"/>
      <c r="S133" s="2123"/>
    </row>
    <row r="134" spans="1:19" s="2129" customFormat="1" ht="24">
      <c r="A134" s="2130"/>
      <c r="B134" s="2132"/>
      <c r="C134" s="2123"/>
      <c r="D134" s="2124"/>
      <c r="E134" s="2124"/>
      <c r="F134" s="2123"/>
      <c r="G134" s="2124"/>
      <c r="H134" s="2124"/>
      <c r="I134" s="2124"/>
      <c r="J134" s="2123"/>
      <c r="K134" s="2123"/>
      <c r="L134" s="2139" t="s">
        <v>5963</v>
      </c>
      <c r="M134" s="2139" t="s">
        <v>5975</v>
      </c>
      <c r="N134" s="2139">
        <v>6.2E-2</v>
      </c>
      <c r="O134" s="2139">
        <v>1968</v>
      </c>
      <c r="P134" s="2140" t="s">
        <v>2593</v>
      </c>
      <c r="Q134" s="2123"/>
      <c r="R134" s="2123"/>
      <c r="S134" s="2123"/>
    </row>
    <row r="135" spans="1:19" s="2129" customFormat="1" ht="24">
      <c r="A135" s="2130"/>
      <c r="B135" s="2132"/>
      <c r="C135" s="2123"/>
      <c r="D135" s="2124"/>
      <c r="E135" s="2124"/>
      <c r="F135" s="2123"/>
      <c r="G135" s="2124"/>
      <c r="H135" s="2124"/>
      <c r="I135" s="2124"/>
      <c r="J135" s="2123"/>
      <c r="K135" s="2123"/>
      <c r="L135" s="2139" t="s">
        <v>5963</v>
      </c>
      <c r="M135" s="2139" t="s">
        <v>5976</v>
      </c>
      <c r="N135" s="2139">
        <v>4.8000000000000001E-2</v>
      </c>
      <c r="O135" s="2139">
        <v>1968</v>
      </c>
      <c r="P135" s="2140" t="s">
        <v>30</v>
      </c>
      <c r="Q135" s="2123"/>
      <c r="R135" s="2123"/>
      <c r="S135" s="2123"/>
    </row>
    <row r="136" spans="1:19" s="2129" customFormat="1" ht="24">
      <c r="A136" s="2130"/>
      <c r="B136" s="2132"/>
      <c r="C136" s="2123"/>
      <c r="D136" s="2124"/>
      <c r="E136" s="2124"/>
      <c r="F136" s="2123"/>
      <c r="G136" s="2124"/>
      <c r="H136" s="2124"/>
      <c r="I136" s="2124"/>
      <c r="J136" s="2123"/>
      <c r="K136" s="2123"/>
      <c r="L136" s="2139" t="s">
        <v>5963</v>
      </c>
      <c r="M136" s="2139" t="s">
        <v>5977</v>
      </c>
      <c r="N136" s="2139">
        <v>4.7E-2</v>
      </c>
      <c r="O136" s="2139">
        <v>2003</v>
      </c>
      <c r="P136" s="2140" t="s">
        <v>30</v>
      </c>
      <c r="Q136" s="2123"/>
      <c r="R136" s="2123"/>
      <c r="S136" s="2123"/>
    </row>
    <row r="137" spans="1:19" s="2129" customFormat="1" ht="24">
      <c r="A137" s="2130"/>
      <c r="B137" s="2132"/>
      <c r="C137" s="2123"/>
      <c r="D137" s="2124"/>
      <c r="E137" s="2124"/>
      <c r="F137" s="2123"/>
      <c r="G137" s="2124"/>
      <c r="H137" s="2124"/>
      <c r="I137" s="2124"/>
      <c r="J137" s="2123"/>
      <c r="K137" s="2123"/>
      <c r="L137" s="2139" t="s">
        <v>5963</v>
      </c>
      <c r="M137" s="2139" t="s">
        <v>5978</v>
      </c>
      <c r="N137" s="2139">
        <v>3.3000000000000002E-2</v>
      </c>
      <c r="O137" s="2139">
        <v>2003</v>
      </c>
      <c r="P137" s="2140" t="s">
        <v>30</v>
      </c>
      <c r="Q137" s="2123"/>
      <c r="R137" s="2123"/>
      <c r="S137" s="2123"/>
    </row>
    <row r="138" spans="1:19" s="2129" customFormat="1" ht="24">
      <c r="A138" s="2130"/>
      <c r="B138" s="2132"/>
      <c r="C138" s="2123"/>
      <c r="D138" s="2124"/>
      <c r="E138" s="2124"/>
      <c r="F138" s="2123"/>
      <c r="G138" s="2124"/>
      <c r="H138" s="2124"/>
      <c r="I138" s="2124"/>
      <c r="J138" s="2123"/>
      <c r="K138" s="2123"/>
      <c r="L138" s="2139" t="s">
        <v>5963</v>
      </c>
      <c r="M138" s="2139" t="s">
        <v>5979</v>
      </c>
      <c r="N138" s="2139">
        <v>0.113</v>
      </c>
      <c r="O138" s="2139">
        <v>2003</v>
      </c>
      <c r="P138" s="2140" t="s">
        <v>30</v>
      </c>
      <c r="Q138" s="2123"/>
      <c r="R138" s="2123"/>
      <c r="S138" s="2123"/>
    </row>
    <row r="139" spans="1:19" s="2129" customFormat="1" ht="24">
      <c r="A139" s="2130"/>
      <c r="B139" s="2132"/>
      <c r="C139" s="2123"/>
      <c r="D139" s="2124"/>
      <c r="E139" s="2124"/>
      <c r="F139" s="2123"/>
      <c r="G139" s="2124"/>
      <c r="H139" s="2124"/>
      <c r="I139" s="2124"/>
      <c r="J139" s="2123"/>
      <c r="K139" s="2123"/>
      <c r="L139" s="2139" t="s">
        <v>5963</v>
      </c>
      <c r="M139" s="2139" t="s">
        <v>5980</v>
      </c>
      <c r="N139" s="2139">
        <v>0.112</v>
      </c>
      <c r="O139" s="2139">
        <v>1983</v>
      </c>
      <c r="P139" s="2140" t="s">
        <v>5981</v>
      </c>
      <c r="Q139" s="2123"/>
      <c r="R139" s="2123"/>
      <c r="S139" s="2123"/>
    </row>
    <row r="140" spans="1:19" s="2129" customFormat="1" ht="24">
      <c r="A140" s="2130"/>
      <c r="B140" s="2132"/>
      <c r="C140" s="2123"/>
      <c r="D140" s="2124"/>
      <c r="E140" s="2124"/>
      <c r="F140" s="2123"/>
      <c r="G140" s="2124"/>
      <c r="H140" s="2124"/>
      <c r="I140" s="2124"/>
      <c r="J140" s="2123"/>
      <c r="K140" s="2123"/>
      <c r="L140" s="2139" t="s">
        <v>5963</v>
      </c>
      <c r="M140" s="2139" t="s">
        <v>5982</v>
      </c>
      <c r="N140" s="2139">
        <v>7.0000000000000007E-2</v>
      </c>
      <c r="O140" s="2139">
        <v>2003</v>
      </c>
      <c r="P140" s="2140" t="s">
        <v>25</v>
      </c>
      <c r="Q140" s="2123"/>
      <c r="R140" s="2123"/>
      <c r="S140" s="2123"/>
    </row>
    <row r="141" spans="1:19" s="2129" customFormat="1" ht="24">
      <c r="A141" s="2130"/>
      <c r="B141" s="2132"/>
      <c r="C141" s="2123"/>
      <c r="D141" s="2124"/>
      <c r="E141" s="2124"/>
      <c r="F141" s="2123"/>
      <c r="G141" s="2124"/>
      <c r="H141" s="2124"/>
      <c r="I141" s="2124"/>
      <c r="J141" s="2123"/>
      <c r="K141" s="2123"/>
      <c r="L141" s="2139" t="s">
        <v>5963</v>
      </c>
      <c r="M141" s="2139" t="s">
        <v>5983</v>
      </c>
      <c r="N141" s="2139">
        <v>0.23499999999999999</v>
      </c>
      <c r="O141" s="2139">
        <v>2014</v>
      </c>
      <c r="P141" s="2140" t="s">
        <v>5984</v>
      </c>
      <c r="Q141" s="2123"/>
      <c r="R141" s="2123"/>
      <c r="S141" s="2123"/>
    </row>
    <row r="142" spans="1:19" s="2129" customFormat="1" ht="22.5" customHeight="1">
      <c r="A142" s="2130"/>
      <c r="B142" s="2132"/>
      <c r="C142" s="2123"/>
      <c r="D142" s="2124"/>
      <c r="E142" s="2124"/>
      <c r="F142" s="2123"/>
      <c r="G142" s="2124"/>
      <c r="H142" s="2124"/>
      <c r="I142" s="2124"/>
      <c r="J142" s="2123" t="s">
        <v>5985</v>
      </c>
      <c r="K142" s="2123">
        <v>400</v>
      </c>
      <c r="L142" s="2126"/>
      <c r="M142" s="2126"/>
      <c r="N142" s="2127"/>
      <c r="O142" s="2127"/>
      <c r="P142" s="2128"/>
      <c r="Q142" s="2127"/>
      <c r="R142" s="2126"/>
      <c r="S142" s="2127"/>
    </row>
    <row r="143" spans="1:19" s="2129" customFormat="1" ht="28.5" customHeight="1">
      <c r="A143" s="2130"/>
      <c r="B143" s="2132"/>
      <c r="C143" s="2123"/>
      <c r="D143" s="2124"/>
      <c r="E143" s="2124"/>
      <c r="F143" s="2123"/>
      <c r="G143" s="2124"/>
      <c r="H143" s="2124"/>
      <c r="I143" s="2124"/>
      <c r="J143" s="2123" t="s">
        <v>5986</v>
      </c>
      <c r="K143" s="2123"/>
      <c r="L143" s="2139" t="s">
        <v>5987</v>
      </c>
      <c r="M143" s="2139" t="s">
        <v>5988</v>
      </c>
      <c r="N143" s="2139">
        <v>0.10299999999999999</v>
      </c>
      <c r="O143" s="2142">
        <v>31747</v>
      </c>
      <c r="P143" s="2140" t="s">
        <v>2553</v>
      </c>
      <c r="Q143" s="2123"/>
      <c r="R143" s="2123"/>
      <c r="S143" s="2123"/>
    </row>
    <row r="144" spans="1:19" s="2129" customFormat="1" ht="24">
      <c r="A144" s="2130"/>
      <c r="B144" s="2132"/>
      <c r="C144" s="2123"/>
      <c r="D144" s="2124"/>
      <c r="E144" s="2124"/>
      <c r="F144" s="2123"/>
      <c r="G144" s="2124"/>
      <c r="H144" s="2124"/>
      <c r="I144" s="2124"/>
      <c r="J144" s="2127"/>
      <c r="K144" s="2123"/>
      <c r="L144" s="2139" t="s">
        <v>5987</v>
      </c>
      <c r="M144" s="2139" t="s">
        <v>5989</v>
      </c>
      <c r="N144" s="2139">
        <v>0.255</v>
      </c>
      <c r="O144" s="2142">
        <v>31747</v>
      </c>
      <c r="P144" s="2140" t="s">
        <v>2553</v>
      </c>
      <c r="Q144" s="2123"/>
      <c r="R144" s="2123"/>
      <c r="S144" s="2123"/>
    </row>
    <row r="145" spans="1:19" s="2129" customFormat="1" ht="24">
      <c r="A145" s="2130"/>
      <c r="B145" s="2132"/>
      <c r="C145" s="2123"/>
      <c r="D145" s="2124"/>
      <c r="E145" s="2124"/>
      <c r="F145" s="2123"/>
      <c r="G145" s="2124"/>
      <c r="H145" s="2124"/>
      <c r="I145" s="2124"/>
      <c r="J145" s="2123"/>
      <c r="K145" s="2123"/>
      <c r="L145" s="2139" t="s">
        <v>5987</v>
      </c>
      <c r="M145" s="2139" t="s">
        <v>5990</v>
      </c>
      <c r="N145" s="2139">
        <v>0.19600000000000001</v>
      </c>
      <c r="O145" s="2142">
        <v>33208</v>
      </c>
      <c r="P145" s="2140" t="s">
        <v>3085</v>
      </c>
      <c r="Q145" s="2123"/>
      <c r="R145" s="2123"/>
      <c r="S145" s="2123"/>
    </row>
    <row r="146" spans="1:19" s="2129" customFormat="1" ht="24">
      <c r="A146" s="2130"/>
      <c r="B146" s="2132"/>
      <c r="C146" s="2123"/>
      <c r="D146" s="2124"/>
      <c r="E146" s="2124"/>
      <c r="F146" s="2123"/>
      <c r="G146" s="2124"/>
      <c r="H146" s="2124"/>
      <c r="I146" s="2124"/>
      <c r="J146" s="2123"/>
      <c r="K146" s="2123"/>
      <c r="L146" s="2139" t="s">
        <v>5987</v>
      </c>
      <c r="M146" s="2139" t="s">
        <v>5991</v>
      </c>
      <c r="N146" s="2139">
        <v>8.8999999999999996E-2</v>
      </c>
      <c r="O146" s="2143">
        <v>1969</v>
      </c>
      <c r="P146" s="2140" t="s">
        <v>25</v>
      </c>
      <c r="Q146" s="2123"/>
      <c r="R146" s="2123"/>
      <c r="S146" s="2123"/>
    </row>
    <row r="147" spans="1:19" s="2129" customFormat="1" ht="24">
      <c r="A147" s="2130"/>
      <c r="B147" s="2132"/>
      <c r="C147" s="2123"/>
      <c r="D147" s="2124"/>
      <c r="E147" s="2124"/>
      <c r="F147" s="2123"/>
      <c r="G147" s="2124"/>
      <c r="H147" s="2124"/>
      <c r="I147" s="2124"/>
      <c r="J147" s="2123"/>
      <c r="K147" s="2123"/>
      <c r="L147" s="2139" t="s">
        <v>5987</v>
      </c>
      <c r="M147" s="2139" t="s">
        <v>5992</v>
      </c>
      <c r="N147" s="2139">
        <v>0.13800000000000001</v>
      </c>
      <c r="O147" s="2143">
        <v>1969</v>
      </c>
      <c r="P147" s="2140" t="s">
        <v>2553</v>
      </c>
      <c r="Q147" s="2123"/>
      <c r="R147" s="2123"/>
      <c r="S147" s="2123"/>
    </row>
    <row r="148" spans="1:19" s="2129" customFormat="1" ht="24">
      <c r="A148" s="2130"/>
      <c r="B148" s="2132"/>
      <c r="C148" s="2123"/>
      <c r="D148" s="2124"/>
      <c r="E148" s="2124"/>
      <c r="F148" s="2123"/>
      <c r="G148" s="2124"/>
      <c r="H148" s="2124"/>
      <c r="I148" s="2124"/>
      <c r="J148" s="2123"/>
      <c r="K148" s="2123"/>
      <c r="L148" s="2139" t="s">
        <v>5987</v>
      </c>
      <c r="M148" s="2139" t="s">
        <v>5993</v>
      </c>
      <c r="N148" s="2139">
        <v>5.1999999999999998E-2</v>
      </c>
      <c r="O148" s="2143">
        <v>1983</v>
      </c>
      <c r="P148" s="2140" t="s">
        <v>25</v>
      </c>
      <c r="Q148" s="2123"/>
      <c r="R148" s="2123"/>
      <c r="S148" s="2123"/>
    </row>
    <row r="149" spans="1:19" s="2129" customFormat="1" ht="24">
      <c r="A149" s="2130"/>
      <c r="B149" s="2132"/>
      <c r="C149" s="2123"/>
      <c r="D149" s="2124"/>
      <c r="E149" s="2124"/>
      <c r="F149" s="2123"/>
      <c r="G149" s="2124"/>
      <c r="H149" s="2124"/>
      <c r="I149" s="2124"/>
      <c r="J149" s="2123"/>
      <c r="K149" s="2123"/>
      <c r="L149" s="2139" t="s">
        <v>5987</v>
      </c>
      <c r="M149" s="2139" t="s">
        <v>5994</v>
      </c>
      <c r="N149" s="2139">
        <v>6.8000000000000005E-2</v>
      </c>
      <c r="O149" s="2143">
        <v>1969</v>
      </c>
      <c r="P149" s="2140" t="s">
        <v>5981</v>
      </c>
      <c r="Q149" s="2123"/>
      <c r="R149" s="2123"/>
      <c r="S149" s="2123"/>
    </row>
    <row r="150" spans="1:19" s="2129" customFormat="1" ht="24">
      <c r="A150" s="2130"/>
      <c r="B150" s="2132"/>
      <c r="C150" s="2123"/>
      <c r="D150" s="2124"/>
      <c r="E150" s="2124"/>
      <c r="F150" s="2123"/>
      <c r="G150" s="2124"/>
      <c r="H150" s="2124"/>
      <c r="I150" s="2124"/>
      <c r="J150" s="2123"/>
      <c r="K150" s="2123"/>
      <c r="L150" s="2139" t="s">
        <v>5987</v>
      </c>
      <c r="M150" s="2139" t="s">
        <v>5995</v>
      </c>
      <c r="N150" s="2139">
        <v>9.7000000000000003E-2</v>
      </c>
      <c r="O150" s="2143">
        <v>1971</v>
      </c>
      <c r="P150" s="2140" t="s">
        <v>25</v>
      </c>
      <c r="Q150" s="2123"/>
      <c r="R150" s="2123"/>
      <c r="S150" s="2123"/>
    </row>
    <row r="151" spans="1:19" s="2129" customFormat="1" ht="24">
      <c r="A151" s="2130"/>
      <c r="B151" s="2132"/>
      <c r="C151" s="2123"/>
      <c r="D151" s="2124"/>
      <c r="E151" s="2124"/>
      <c r="F151" s="2123"/>
      <c r="G151" s="2124"/>
      <c r="H151" s="2124"/>
      <c r="I151" s="2124"/>
      <c r="J151" s="2123"/>
      <c r="K151" s="2123"/>
      <c r="L151" s="2139" t="s">
        <v>5987</v>
      </c>
      <c r="M151" s="2139" t="s">
        <v>5996</v>
      </c>
      <c r="N151" s="2139">
        <v>0.2</v>
      </c>
      <c r="O151" s="2143">
        <v>1969</v>
      </c>
      <c r="P151" s="2140" t="s">
        <v>5981</v>
      </c>
      <c r="Q151" s="2123"/>
      <c r="R151" s="2123"/>
      <c r="S151" s="2123"/>
    </row>
    <row r="152" spans="1:19" s="2129" customFormat="1" ht="24">
      <c r="A152" s="2130"/>
      <c r="B152" s="2132"/>
      <c r="C152" s="2123"/>
      <c r="D152" s="2124"/>
      <c r="E152" s="2124"/>
      <c r="F152" s="2123"/>
      <c r="G152" s="2124"/>
      <c r="H152" s="2124"/>
      <c r="I152" s="2124"/>
      <c r="J152" s="2123"/>
      <c r="K152" s="2123"/>
      <c r="L152" s="2139" t="s">
        <v>5987</v>
      </c>
      <c r="M152" s="2139" t="s">
        <v>5997</v>
      </c>
      <c r="N152" s="2139">
        <v>0.28999999999999998</v>
      </c>
      <c r="O152" s="2143">
        <v>2015</v>
      </c>
      <c r="P152" s="2140" t="s">
        <v>5998</v>
      </c>
      <c r="Q152" s="2123"/>
      <c r="R152" s="2123"/>
      <c r="S152" s="2123"/>
    </row>
    <row r="153" spans="1:19" s="2129" customFormat="1">
      <c r="A153" s="2130"/>
      <c r="B153" s="2132"/>
      <c r="C153" s="2123"/>
      <c r="D153" s="2124"/>
      <c r="E153" s="2124"/>
      <c r="F153" s="2123"/>
      <c r="G153" s="2124"/>
      <c r="H153" s="2124"/>
      <c r="I153" s="2124"/>
      <c r="J153" s="2123"/>
      <c r="K153" s="2123"/>
      <c r="L153" s="2139"/>
      <c r="M153" s="2139"/>
      <c r="N153" s="2139"/>
      <c r="O153" s="2143"/>
      <c r="P153" s="2140"/>
      <c r="Q153" s="2123"/>
      <c r="R153" s="2123"/>
      <c r="S153" s="2123"/>
    </row>
    <row r="154" spans="1:19" s="2129" customFormat="1">
      <c r="A154" s="2130"/>
      <c r="B154" s="2132"/>
      <c r="C154" s="2123"/>
      <c r="D154" s="2124"/>
      <c r="E154" s="2124"/>
      <c r="F154" s="2123"/>
      <c r="G154" s="2124"/>
      <c r="H154" s="2124"/>
      <c r="I154" s="2124"/>
      <c r="J154" s="2123" t="s">
        <v>5999</v>
      </c>
      <c r="K154" s="2123" t="s">
        <v>2522</v>
      </c>
      <c r="L154" s="2139"/>
      <c r="M154" s="2139"/>
      <c r="N154" s="2139"/>
      <c r="O154" s="2143"/>
      <c r="P154" s="2140"/>
      <c r="Q154" s="2123"/>
      <c r="R154" s="2123"/>
      <c r="S154" s="2123"/>
    </row>
    <row r="155" spans="1:19" s="2129" customFormat="1" ht="24">
      <c r="A155" s="2130"/>
      <c r="B155" s="2132"/>
      <c r="C155" s="2123"/>
      <c r="D155" s="2124"/>
      <c r="E155" s="2124"/>
      <c r="F155" s="2123"/>
      <c r="G155" s="2124"/>
      <c r="H155" s="2124"/>
      <c r="I155" s="2124"/>
      <c r="J155" s="2123" t="s">
        <v>6000</v>
      </c>
      <c r="K155" s="2123"/>
      <c r="L155" s="2139" t="s">
        <v>6001</v>
      </c>
      <c r="M155" s="2139" t="s">
        <v>6002</v>
      </c>
      <c r="N155" s="2139">
        <v>0.16</v>
      </c>
      <c r="O155" s="2143">
        <v>2025</v>
      </c>
      <c r="P155" s="2140" t="s">
        <v>6003</v>
      </c>
      <c r="Q155" s="2123"/>
      <c r="R155" s="2123"/>
      <c r="S155" s="2123"/>
    </row>
    <row r="156" spans="1:19" s="2129" customFormat="1" ht="24">
      <c r="A156" s="2130"/>
      <c r="B156" s="2132"/>
      <c r="C156" s="2123"/>
      <c r="D156" s="2124"/>
      <c r="E156" s="2124"/>
      <c r="F156" s="2123"/>
      <c r="G156" s="2124"/>
      <c r="H156" s="2124"/>
      <c r="I156" s="2124"/>
      <c r="J156" s="2123"/>
      <c r="K156" s="2123"/>
      <c r="L156" s="2139" t="s">
        <v>6001</v>
      </c>
      <c r="M156" s="2139" t="s">
        <v>6004</v>
      </c>
      <c r="N156" s="2139">
        <v>0.16</v>
      </c>
      <c r="O156" s="2143">
        <v>2025</v>
      </c>
      <c r="P156" s="2140" t="s">
        <v>6003</v>
      </c>
      <c r="Q156" s="2123"/>
      <c r="R156" s="2123"/>
      <c r="S156" s="2123"/>
    </row>
    <row r="157" spans="1:19" s="2129" customFormat="1">
      <c r="A157" s="2130"/>
      <c r="B157" s="2132"/>
      <c r="C157" s="2123"/>
      <c r="D157" s="2124"/>
      <c r="E157" s="2124"/>
      <c r="F157" s="2123"/>
      <c r="G157" s="2124"/>
      <c r="H157" s="2124"/>
      <c r="I157" s="2124"/>
      <c r="J157" s="2123"/>
      <c r="K157" s="2123"/>
      <c r="L157" s="2139"/>
      <c r="M157" s="2139"/>
      <c r="N157" s="2139"/>
      <c r="O157" s="2143"/>
      <c r="P157" s="2140"/>
      <c r="Q157" s="2123"/>
      <c r="R157" s="2123"/>
      <c r="S157" s="2123"/>
    </row>
    <row r="158" spans="1:19" s="2129" customFormat="1">
      <c r="A158" s="2130"/>
      <c r="B158" s="2132"/>
      <c r="C158" s="2123"/>
      <c r="D158" s="2124"/>
      <c r="E158" s="2124"/>
      <c r="F158" s="2123"/>
      <c r="G158" s="2124"/>
      <c r="H158" s="2124"/>
      <c r="I158" s="2124"/>
      <c r="J158" s="2123"/>
      <c r="K158" s="2123"/>
      <c r="L158" s="2139"/>
      <c r="M158" s="2139"/>
      <c r="N158" s="2139"/>
      <c r="O158" s="2143"/>
      <c r="P158" s="2140"/>
      <c r="Q158" s="2123"/>
      <c r="R158" s="2123"/>
      <c r="S158" s="2123"/>
    </row>
    <row r="159" spans="1:19" s="2129" customFormat="1" ht="25.5" customHeight="1">
      <c r="A159" s="2130"/>
      <c r="B159" s="2132"/>
      <c r="C159" s="2123"/>
      <c r="D159" s="2124"/>
      <c r="E159" s="2124"/>
      <c r="F159" s="2123"/>
      <c r="G159" s="2124"/>
      <c r="H159" s="2124"/>
      <c r="I159" s="2124"/>
      <c r="J159" s="2123" t="s">
        <v>1770</v>
      </c>
      <c r="K159" s="2123">
        <v>400</v>
      </c>
      <c r="L159" s="2126"/>
      <c r="M159" s="2126"/>
      <c r="N159" s="2127"/>
      <c r="O159" s="2127"/>
      <c r="P159" s="2128"/>
      <c r="Q159" s="2127"/>
      <c r="R159" s="2126"/>
      <c r="S159" s="2127"/>
    </row>
    <row r="160" spans="1:19" s="2129" customFormat="1" ht="52.5" customHeight="1">
      <c r="A160" s="2130"/>
      <c r="B160" s="2132"/>
      <c r="C160" s="2123"/>
      <c r="D160" s="2124"/>
      <c r="E160" s="2124"/>
      <c r="F160" s="2123"/>
      <c r="G160" s="2124"/>
      <c r="H160" s="2124"/>
      <c r="I160" s="2124"/>
      <c r="J160" s="2139" t="s">
        <v>6005</v>
      </c>
      <c r="K160" s="2123"/>
      <c r="L160" s="2139" t="s">
        <v>6006</v>
      </c>
      <c r="M160" s="2139" t="s">
        <v>6007</v>
      </c>
      <c r="N160" s="2139">
        <v>0.14000000000000001</v>
      </c>
      <c r="O160" s="2142">
        <v>24077</v>
      </c>
      <c r="P160" s="2140" t="s">
        <v>25</v>
      </c>
      <c r="Q160" s="2123"/>
      <c r="R160" s="2123"/>
      <c r="S160" s="2123"/>
    </row>
    <row r="161" spans="1:19" s="2129" customFormat="1" ht="24">
      <c r="A161" s="2130"/>
      <c r="B161" s="2132"/>
      <c r="C161" s="2123"/>
      <c r="D161" s="2124"/>
      <c r="E161" s="2124"/>
      <c r="F161" s="2123"/>
      <c r="G161" s="2124"/>
      <c r="H161" s="2124"/>
      <c r="I161" s="2124"/>
      <c r="J161" s="2127"/>
      <c r="K161" s="2123"/>
      <c r="L161" s="2139" t="s">
        <v>6006</v>
      </c>
      <c r="M161" s="2139" t="s">
        <v>6008</v>
      </c>
      <c r="N161" s="2139">
        <v>0.16500000000000001</v>
      </c>
      <c r="O161" s="2139">
        <v>1975</v>
      </c>
      <c r="P161" s="2140" t="s">
        <v>29</v>
      </c>
      <c r="Q161" s="2123"/>
      <c r="R161" s="2123"/>
      <c r="S161" s="2123"/>
    </row>
    <row r="162" spans="1:19" s="2129" customFormat="1" ht="24">
      <c r="A162" s="2130"/>
      <c r="B162" s="2132"/>
      <c r="C162" s="2123"/>
      <c r="D162" s="2124"/>
      <c r="E162" s="2124"/>
      <c r="F162" s="2123"/>
      <c r="G162" s="2124"/>
      <c r="H162" s="2124"/>
      <c r="I162" s="2124"/>
      <c r="J162" s="2123"/>
      <c r="K162" s="2123"/>
      <c r="L162" s="2139" t="s">
        <v>6006</v>
      </c>
      <c r="M162" s="2139" t="s">
        <v>6009</v>
      </c>
      <c r="N162" s="2139">
        <v>0.124</v>
      </c>
      <c r="O162" s="2139">
        <v>1975</v>
      </c>
      <c r="P162" s="2140" t="s">
        <v>29</v>
      </c>
      <c r="Q162" s="2123"/>
      <c r="R162" s="2123"/>
      <c r="S162" s="2123"/>
    </row>
    <row r="163" spans="1:19" s="2129" customFormat="1" ht="24">
      <c r="A163" s="2130"/>
      <c r="B163" s="2132"/>
      <c r="C163" s="2123"/>
      <c r="D163" s="2124"/>
      <c r="E163" s="2124"/>
      <c r="F163" s="2123"/>
      <c r="G163" s="2124"/>
      <c r="H163" s="2124"/>
      <c r="I163" s="2124"/>
      <c r="J163" s="2123"/>
      <c r="K163" s="2123"/>
      <c r="L163" s="2139" t="s">
        <v>6006</v>
      </c>
      <c r="M163" s="2139" t="s">
        <v>6010</v>
      </c>
      <c r="N163" s="2139">
        <v>0.114</v>
      </c>
      <c r="O163" s="2139">
        <v>1975</v>
      </c>
      <c r="P163" s="2140" t="s">
        <v>25</v>
      </c>
      <c r="Q163" s="2123"/>
      <c r="R163" s="2123"/>
      <c r="S163" s="2123"/>
    </row>
    <row r="164" spans="1:19" s="2129" customFormat="1" ht="24">
      <c r="A164" s="2130"/>
      <c r="B164" s="2132"/>
      <c r="C164" s="2123"/>
      <c r="D164" s="2124"/>
      <c r="E164" s="2124"/>
      <c r="F164" s="2123"/>
      <c r="G164" s="2124"/>
      <c r="H164" s="2124"/>
      <c r="I164" s="2124"/>
      <c r="J164" s="2123"/>
      <c r="K164" s="2123"/>
      <c r="L164" s="2139" t="s">
        <v>6006</v>
      </c>
      <c r="M164" s="2139" t="s">
        <v>6011</v>
      </c>
      <c r="N164" s="2139">
        <v>0.11</v>
      </c>
      <c r="O164" s="2139">
        <v>1975</v>
      </c>
      <c r="P164" s="2140" t="s">
        <v>25</v>
      </c>
      <c r="Q164" s="2123"/>
      <c r="R164" s="2123"/>
      <c r="S164" s="2123"/>
    </row>
    <row r="165" spans="1:19" s="2129" customFormat="1" ht="24">
      <c r="A165" s="2130"/>
      <c r="B165" s="2132"/>
      <c r="C165" s="2123"/>
      <c r="D165" s="2124"/>
      <c r="E165" s="2124"/>
      <c r="F165" s="2123"/>
      <c r="G165" s="2124"/>
      <c r="H165" s="2124"/>
      <c r="I165" s="2124"/>
      <c r="J165" s="2123"/>
      <c r="K165" s="2123"/>
      <c r="L165" s="2139" t="s">
        <v>6006</v>
      </c>
      <c r="M165" s="2139" t="s">
        <v>6012</v>
      </c>
      <c r="N165" s="2139">
        <v>6.2E-2</v>
      </c>
      <c r="O165" s="2139">
        <v>1975</v>
      </c>
      <c r="P165" s="2140" t="s">
        <v>25</v>
      </c>
      <c r="Q165" s="2123"/>
      <c r="R165" s="2123"/>
      <c r="S165" s="2123"/>
    </row>
    <row r="166" spans="1:19" s="2129" customFormat="1" ht="24">
      <c r="A166" s="2130"/>
      <c r="B166" s="2132"/>
      <c r="C166" s="2123"/>
      <c r="D166" s="2124"/>
      <c r="E166" s="2124"/>
      <c r="F166" s="2123"/>
      <c r="G166" s="2124"/>
      <c r="H166" s="2124"/>
      <c r="I166" s="2124"/>
      <c r="J166" s="2123"/>
      <c r="K166" s="2123"/>
      <c r="L166" s="2139" t="s">
        <v>6006</v>
      </c>
      <c r="M166" s="2139" t="s">
        <v>6013</v>
      </c>
      <c r="N166" s="2139">
        <v>0.16800000000000001</v>
      </c>
      <c r="O166" s="2139">
        <v>1969</v>
      </c>
      <c r="P166" s="2140" t="s">
        <v>29</v>
      </c>
      <c r="Q166" s="2123"/>
      <c r="R166" s="2123"/>
      <c r="S166" s="2123"/>
    </row>
    <row r="167" spans="1:19" s="2129" customFormat="1" ht="24">
      <c r="A167" s="2130"/>
      <c r="B167" s="2132"/>
      <c r="C167" s="2123"/>
      <c r="D167" s="2124"/>
      <c r="E167" s="2124"/>
      <c r="F167" s="2123"/>
      <c r="G167" s="2124"/>
      <c r="H167" s="2124"/>
      <c r="I167" s="2124"/>
      <c r="J167" s="2123"/>
      <c r="K167" s="2123"/>
      <c r="L167" s="2139" t="s">
        <v>6006</v>
      </c>
      <c r="M167" s="2139" t="s">
        <v>6014</v>
      </c>
      <c r="N167" s="2139">
        <v>0.125</v>
      </c>
      <c r="O167" s="2139">
        <v>2003</v>
      </c>
      <c r="P167" s="2140" t="s">
        <v>6015</v>
      </c>
      <c r="Q167" s="2123"/>
      <c r="R167" s="2123"/>
      <c r="S167" s="2123"/>
    </row>
    <row r="168" spans="1:19" s="2129" customFormat="1" ht="24">
      <c r="A168" s="2130"/>
      <c r="B168" s="2132"/>
      <c r="C168" s="2123"/>
      <c r="D168" s="2124"/>
      <c r="E168" s="2124"/>
      <c r="F168" s="2123"/>
      <c r="G168" s="2124"/>
      <c r="H168" s="2124"/>
      <c r="I168" s="2124"/>
      <c r="J168" s="2123"/>
      <c r="K168" s="2123"/>
      <c r="L168" s="2139" t="s">
        <v>6006</v>
      </c>
      <c r="M168" s="2139" t="s">
        <v>6016</v>
      </c>
      <c r="N168" s="2139">
        <v>4.4999999999999998E-2</v>
      </c>
      <c r="O168" s="2139">
        <v>1975</v>
      </c>
      <c r="P168" s="2140" t="s">
        <v>6017</v>
      </c>
      <c r="Q168" s="2123"/>
      <c r="R168" s="2123"/>
      <c r="S168" s="2123"/>
    </row>
    <row r="169" spans="1:19" s="2129" customFormat="1">
      <c r="A169" s="2130"/>
      <c r="B169" s="2132"/>
      <c r="C169" s="2123"/>
      <c r="D169" s="2124"/>
      <c r="E169" s="2124"/>
      <c r="F169" s="2123"/>
      <c r="G169" s="2124"/>
      <c r="H169" s="2124"/>
      <c r="I169" s="2124"/>
      <c r="J169" s="2123"/>
      <c r="K169" s="2123"/>
      <c r="L169" s="2139" t="s">
        <v>6018</v>
      </c>
      <c r="M169" s="2139" t="s">
        <v>6019</v>
      </c>
      <c r="N169" s="2139">
        <v>8.5000000000000006E-2</v>
      </c>
      <c r="O169" s="2139">
        <v>2020</v>
      </c>
      <c r="P169" s="2140" t="s">
        <v>6020</v>
      </c>
      <c r="Q169" s="2123"/>
      <c r="R169" s="2123"/>
      <c r="S169" s="2123"/>
    </row>
    <row r="170" spans="1:19" s="2129" customFormat="1">
      <c r="A170" s="2130"/>
      <c r="B170" s="2132"/>
      <c r="C170" s="2123"/>
      <c r="D170" s="2124"/>
      <c r="E170" s="2124"/>
      <c r="F170" s="2123"/>
      <c r="G170" s="2124"/>
      <c r="H170" s="2124"/>
      <c r="I170" s="2124"/>
      <c r="J170" s="2123"/>
      <c r="K170" s="2123"/>
      <c r="L170" s="2139"/>
      <c r="M170" s="2139"/>
      <c r="N170" s="2139"/>
      <c r="O170" s="2139"/>
      <c r="P170" s="2140"/>
      <c r="Q170" s="2123"/>
      <c r="R170" s="2123"/>
      <c r="S170" s="2123"/>
    </row>
    <row r="171" spans="1:19" s="2129" customFormat="1" ht="22.5" customHeight="1">
      <c r="A171" s="2130"/>
      <c r="B171" s="2132"/>
      <c r="C171" s="2123"/>
      <c r="D171" s="2124"/>
      <c r="E171" s="2124"/>
      <c r="F171" s="2123"/>
      <c r="G171" s="2124"/>
      <c r="H171" s="2124"/>
      <c r="I171" s="2124"/>
      <c r="J171" s="2123" t="s">
        <v>6021</v>
      </c>
      <c r="K171" s="2123" t="s">
        <v>31</v>
      </c>
      <c r="L171" s="2126"/>
      <c r="M171" s="2126"/>
      <c r="N171" s="2127"/>
      <c r="O171" s="2127"/>
      <c r="P171" s="2128"/>
      <c r="Q171" s="2127"/>
      <c r="R171" s="2126"/>
      <c r="S171" s="2127"/>
    </row>
    <row r="172" spans="1:19" s="2129" customFormat="1" ht="28.5" customHeight="1">
      <c r="A172" s="2130"/>
      <c r="B172" s="2132"/>
      <c r="C172" s="2123"/>
      <c r="D172" s="2124"/>
      <c r="E172" s="2124"/>
      <c r="F172" s="2123"/>
      <c r="G172" s="2124"/>
      <c r="H172" s="2124"/>
      <c r="I172" s="2124"/>
      <c r="J172" s="2123" t="s">
        <v>6022</v>
      </c>
      <c r="K172" s="2123"/>
      <c r="L172" s="2139" t="s">
        <v>6023</v>
      </c>
      <c r="M172" s="2139" t="s">
        <v>6024</v>
      </c>
      <c r="N172" s="2139">
        <v>8.7999999999999995E-2</v>
      </c>
      <c r="O172" s="2142">
        <v>36373</v>
      </c>
      <c r="P172" s="2140" t="s">
        <v>1894</v>
      </c>
      <c r="Q172" s="2123"/>
      <c r="R172" s="2123"/>
      <c r="S172" s="2123"/>
    </row>
    <row r="173" spans="1:19" s="2129" customFormat="1" ht="24">
      <c r="A173" s="2130"/>
      <c r="B173" s="2132"/>
      <c r="C173" s="2123"/>
      <c r="D173" s="2124"/>
      <c r="E173" s="2124"/>
      <c r="F173" s="2123"/>
      <c r="G173" s="2124"/>
      <c r="H173" s="2124"/>
      <c r="I173" s="2124"/>
      <c r="J173" s="2127"/>
      <c r="K173" s="2123"/>
      <c r="L173" s="2139" t="s">
        <v>6023</v>
      </c>
      <c r="M173" s="2139" t="s">
        <v>6025</v>
      </c>
      <c r="N173" s="2139">
        <v>0.19500000000000001</v>
      </c>
      <c r="O173" s="2142">
        <v>32843</v>
      </c>
      <c r="P173" s="2140" t="s">
        <v>1412</v>
      </c>
      <c r="Q173" s="2123"/>
      <c r="R173" s="2123"/>
      <c r="S173" s="2123"/>
    </row>
    <row r="174" spans="1:19" s="2129" customFormat="1" ht="24">
      <c r="A174" s="2130"/>
      <c r="B174" s="2132"/>
      <c r="C174" s="2123"/>
      <c r="D174" s="2124"/>
      <c r="E174" s="2124"/>
      <c r="F174" s="2123"/>
      <c r="G174" s="2124"/>
      <c r="H174" s="2124"/>
      <c r="I174" s="2124"/>
      <c r="J174" s="2123"/>
      <c r="K174" s="2123"/>
      <c r="L174" s="2139" t="s">
        <v>6023</v>
      </c>
      <c r="M174" s="2139" t="s">
        <v>6026</v>
      </c>
      <c r="N174" s="2139">
        <v>0.13200000000000001</v>
      </c>
      <c r="O174" s="2142">
        <v>32843</v>
      </c>
      <c r="P174" s="2140" t="s">
        <v>1650</v>
      </c>
      <c r="Q174" s="2123"/>
      <c r="R174" s="2123"/>
      <c r="S174" s="2123"/>
    </row>
    <row r="175" spans="1:19" s="2129" customFormat="1" ht="24">
      <c r="A175" s="2130"/>
      <c r="B175" s="2132"/>
      <c r="C175" s="2123"/>
      <c r="D175" s="2124"/>
      <c r="E175" s="2124"/>
      <c r="F175" s="2123"/>
      <c r="G175" s="2124"/>
      <c r="H175" s="2124"/>
      <c r="I175" s="2124"/>
      <c r="J175" s="2123"/>
      <c r="K175" s="2123"/>
      <c r="L175" s="2139" t="s">
        <v>6023</v>
      </c>
      <c r="M175" s="2139" t="s">
        <v>6027</v>
      </c>
      <c r="N175" s="2139">
        <v>0.19500000000000001</v>
      </c>
      <c r="O175" s="2139">
        <v>1968</v>
      </c>
      <c r="P175" s="2140" t="s">
        <v>1412</v>
      </c>
      <c r="Q175" s="2123"/>
      <c r="R175" s="2123"/>
      <c r="S175" s="2123"/>
    </row>
    <row r="176" spans="1:19" s="2129" customFormat="1" ht="24">
      <c r="A176" s="2130"/>
      <c r="B176" s="2132"/>
      <c r="C176" s="2123"/>
      <c r="D176" s="2124"/>
      <c r="E176" s="2124"/>
      <c r="F176" s="2123"/>
      <c r="G176" s="2124"/>
      <c r="H176" s="2124"/>
      <c r="I176" s="2124"/>
      <c r="J176" s="2123"/>
      <c r="K176" s="2123"/>
      <c r="L176" s="2139" t="s">
        <v>6023</v>
      </c>
      <c r="M176" s="2139" t="s">
        <v>6027</v>
      </c>
      <c r="N176" s="2139">
        <v>0.19500000000000001</v>
      </c>
      <c r="O176" s="2139">
        <v>1968</v>
      </c>
      <c r="P176" s="2140" t="s">
        <v>1412</v>
      </c>
      <c r="Q176" s="2123"/>
      <c r="R176" s="2123"/>
      <c r="S176" s="2123"/>
    </row>
    <row r="177" spans="1:19" s="2129" customFormat="1" ht="24">
      <c r="A177" s="2130"/>
      <c r="B177" s="2132"/>
      <c r="C177" s="2123"/>
      <c r="D177" s="2124"/>
      <c r="E177" s="2124"/>
      <c r="F177" s="2123"/>
      <c r="G177" s="2124"/>
      <c r="H177" s="2124"/>
      <c r="I177" s="2124"/>
      <c r="J177" s="2123"/>
      <c r="K177" s="2123"/>
      <c r="L177" s="2139" t="s">
        <v>6023</v>
      </c>
      <c r="M177" s="2139" t="s">
        <v>6028</v>
      </c>
      <c r="N177" s="2139">
        <v>0.28000000000000003</v>
      </c>
      <c r="O177" s="2139">
        <v>1968</v>
      </c>
      <c r="P177" s="2140" t="s">
        <v>2624</v>
      </c>
      <c r="Q177" s="2123"/>
      <c r="R177" s="2123"/>
      <c r="S177" s="2123"/>
    </row>
    <row r="178" spans="1:19" s="2129" customFormat="1" ht="24">
      <c r="A178" s="2130"/>
      <c r="B178" s="2132"/>
      <c r="C178" s="2123"/>
      <c r="D178" s="2124"/>
      <c r="E178" s="2124"/>
      <c r="F178" s="2123"/>
      <c r="G178" s="2124"/>
      <c r="H178" s="2124"/>
      <c r="I178" s="2124"/>
      <c r="J178" s="2123"/>
      <c r="K178" s="2123"/>
      <c r="L178" s="2139" t="s">
        <v>6023</v>
      </c>
      <c r="M178" s="2139" t="s">
        <v>6029</v>
      </c>
      <c r="N178" s="2139">
        <v>0.215</v>
      </c>
      <c r="O178" s="2139">
        <v>1968</v>
      </c>
      <c r="P178" s="2140" t="s">
        <v>1650</v>
      </c>
      <c r="Q178" s="2123"/>
      <c r="R178" s="2123"/>
      <c r="S178" s="2123"/>
    </row>
    <row r="179" spans="1:19" s="2129" customFormat="1" ht="24">
      <c r="A179" s="2130"/>
      <c r="B179" s="2132"/>
      <c r="C179" s="2123"/>
      <c r="D179" s="2124"/>
      <c r="E179" s="2124"/>
      <c r="F179" s="2123"/>
      <c r="G179" s="2124"/>
      <c r="H179" s="2124"/>
      <c r="I179" s="2124"/>
      <c r="J179" s="2123"/>
      <c r="K179" s="2123"/>
      <c r="L179" s="2139" t="s">
        <v>6023</v>
      </c>
      <c r="M179" s="2139" t="s">
        <v>6030</v>
      </c>
      <c r="N179" s="2139">
        <v>0.14099999999999999</v>
      </c>
      <c r="O179" s="2139">
        <v>1968</v>
      </c>
      <c r="P179" s="2140" t="s">
        <v>6031</v>
      </c>
      <c r="Q179" s="2123"/>
      <c r="R179" s="2123"/>
      <c r="S179" s="2123"/>
    </row>
    <row r="180" spans="1:19" s="2129" customFormat="1" ht="24">
      <c r="A180" s="2130"/>
      <c r="B180" s="2132"/>
      <c r="C180" s="2123"/>
      <c r="D180" s="2124"/>
      <c r="E180" s="2124"/>
      <c r="F180" s="2123"/>
      <c r="G180" s="2124"/>
      <c r="H180" s="2124"/>
      <c r="I180" s="2124"/>
      <c r="J180" s="2123"/>
      <c r="K180" s="2123"/>
      <c r="L180" s="2139" t="s">
        <v>6023</v>
      </c>
      <c r="M180" s="2139" t="s">
        <v>6032</v>
      </c>
      <c r="N180" s="2139">
        <v>0.04</v>
      </c>
      <c r="O180" s="2139">
        <v>1968</v>
      </c>
      <c r="P180" s="2140" t="s">
        <v>6033</v>
      </c>
      <c r="Q180" s="2123"/>
      <c r="R180" s="2123"/>
      <c r="S180" s="2123"/>
    </row>
    <row r="181" spans="1:19" s="2129" customFormat="1" ht="24">
      <c r="A181" s="2130"/>
      <c r="B181" s="2132"/>
      <c r="C181" s="2123"/>
      <c r="D181" s="2124"/>
      <c r="E181" s="2124"/>
      <c r="F181" s="2123"/>
      <c r="G181" s="2124"/>
      <c r="H181" s="2124"/>
      <c r="I181" s="2124"/>
      <c r="J181" s="2123"/>
      <c r="K181" s="2123"/>
      <c r="L181" s="2139" t="s">
        <v>6023</v>
      </c>
      <c r="M181" s="2139" t="s">
        <v>6034</v>
      </c>
      <c r="N181" s="2139">
        <v>9.7000000000000003E-2</v>
      </c>
      <c r="O181" s="2139">
        <v>1968</v>
      </c>
      <c r="P181" s="2140" t="s">
        <v>6033</v>
      </c>
      <c r="Q181" s="2123"/>
      <c r="R181" s="2123"/>
      <c r="S181" s="2123"/>
    </row>
    <row r="182" spans="1:19" s="2129" customFormat="1" ht="24">
      <c r="A182" s="2130"/>
      <c r="B182" s="2132"/>
      <c r="C182" s="2123"/>
      <c r="D182" s="2124"/>
      <c r="E182" s="2124"/>
      <c r="F182" s="2123"/>
      <c r="G182" s="2124"/>
      <c r="H182" s="2124"/>
      <c r="I182" s="2124"/>
      <c r="J182" s="2123"/>
      <c r="K182" s="2123"/>
      <c r="L182" s="2139" t="s">
        <v>6023</v>
      </c>
      <c r="M182" s="2139" t="s">
        <v>6035</v>
      </c>
      <c r="N182" s="2139">
        <v>0.311</v>
      </c>
      <c r="O182" s="2139">
        <v>1968</v>
      </c>
      <c r="P182" s="2140" t="s">
        <v>6036</v>
      </c>
      <c r="Q182" s="2123"/>
      <c r="R182" s="2123"/>
      <c r="S182" s="2123"/>
    </row>
    <row r="183" spans="1:19" s="2129" customFormat="1" ht="24">
      <c r="A183" s="2130"/>
      <c r="B183" s="2132"/>
      <c r="C183" s="2123"/>
      <c r="D183" s="2124"/>
      <c r="E183" s="2124"/>
      <c r="F183" s="2123"/>
      <c r="G183" s="2124"/>
      <c r="H183" s="2124"/>
      <c r="I183" s="2124"/>
      <c r="J183" s="2123"/>
      <c r="K183" s="2123"/>
      <c r="L183" s="2139" t="s">
        <v>6023</v>
      </c>
      <c r="M183" s="2139" t="s">
        <v>6037</v>
      </c>
      <c r="N183" s="2139">
        <v>0.22</v>
      </c>
      <c r="O183" s="2139">
        <v>1968</v>
      </c>
      <c r="P183" s="2140" t="s">
        <v>6038</v>
      </c>
      <c r="Q183" s="2123"/>
      <c r="R183" s="2123"/>
      <c r="S183" s="2123"/>
    </row>
    <row r="184" spans="1:19" s="2129" customFormat="1" ht="24">
      <c r="A184" s="2130"/>
      <c r="B184" s="2132"/>
      <c r="C184" s="2123"/>
      <c r="D184" s="2124"/>
      <c r="E184" s="2124"/>
      <c r="F184" s="2123"/>
      <c r="G184" s="2124"/>
      <c r="H184" s="2124"/>
      <c r="I184" s="2124"/>
      <c r="J184" s="2123"/>
      <c r="K184" s="2123"/>
      <c r="L184" s="2139" t="s">
        <v>6023</v>
      </c>
      <c r="M184" s="2139" t="s">
        <v>6039</v>
      </c>
      <c r="N184" s="2139">
        <v>8.5000000000000006E-2</v>
      </c>
      <c r="O184" s="2139">
        <v>1968</v>
      </c>
      <c r="P184" s="2140" t="s">
        <v>6038</v>
      </c>
      <c r="Q184" s="2123"/>
      <c r="R184" s="2123"/>
      <c r="S184" s="2123"/>
    </row>
    <row r="185" spans="1:19" s="2129" customFormat="1" ht="24">
      <c r="A185" s="2130"/>
      <c r="B185" s="2132"/>
      <c r="C185" s="2123"/>
      <c r="D185" s="2124"/>
      <c r="E185" s="2124"/>
      <c r="F185" s="2123"/>
      <c r="G185" s="2124"/>
      <c r="H185" s="2124"/>
      <c r="I185" s="2124"/>
      <c r="J185" s="2123"/>
      <c r="K185" s="2123"/>
      <c r="L185" s="2139" t="s">
        <v>6023</v>
      </c>
      <c r="M185" s="2139" t="s">
        <v>6040</v>
      </c>
      <c r="N185" s="2139">
        <v>0.11799999999999999</v>
      </c>
      <c r="O185" s="2139">
        <v>1968</v>
      </c>
      <c r="P185" s="2140" t="s">
        <v>6038</v>
      </c>
      <c r="Q185" s="2123"/>
      <c r="R185" s="2123"/>
      <c r="S185" s="2123"/>
    </row>
    <row r="186" spans="1:19" s="2129" customFormat="1" ht="24">
      <c r="A186" s="2130"/>
      <c r="B186" s="2132"/>
      <c r="C186" s="2123"/>
      <c r="D186" s="2124"/>
      <c r="E186" s="2124"/>
      <c r="F186" s="2123"/>
      <c r="G186" s="2124"/>
      <c r="H186" s="2124"/>
      <c r="I186" s="2124"/>
      <c r="J186" s="2123"/>
      <c r="K186" s="2123"/>
      <c r="L186" s="2139" t="s">
        <v>6023</v>
      </c>
      <c r="M186" s="2139" t="s">
        <v>6041</v>
      </c>
      <c r="N186" s="2139">
        <v>0.114</v>
      </c>
      <c r="O186" s="2139">
        <v>1968</v>
      </c>
      <c r="P186" s="2140" t="s">
        <v>6036</v>
      </c>
      <c r="Q186" s="2123"/>
      <c r="R186" s="2123"/>
      <c r="S186" s="2123"/>
    </row>
    <row r="187" spans="1:19" s="2129" customFormat="1" ht="24">
      <c r="A187" s="2130"/>
      <c r="B187" s="2132"/>
      <c r="C187" s="2123"/>
      <c r="D187" s="2124"/>
      <c r="E187" s="2124"/>
      <c r="F187" s="2123"/>
      <c r="G187" s="2124"/>
      <c r="H187" s="2124"/>
      <c r="I187" s="2124"/>
      <c r="J187" s="2123"/>
      <c r="K187" s="2123"/>
      <c r="L187" s="2139" t="s">
        <v>6023</v>
      </c>
      <c r="M187" s="2139" t="s">
        <v>6042</v>
      </c>
      <c r="N187" s="2139">
        <v>7.3999999999999996E-2</v>
      </c>
      <c r="O187" s="2139">
        <v>1968</v>
      </c>
      <c r="P187" s="2140" t="s">
        <v>1623</v>
      </c>
      <c r="Q187" s="2123"/>
      <c r="R187" s="2123"/>
      <c r="S187" s="2123"/>
    </row>
    <row r="188" spans="1:19" s="2129" customFormat="1" ht="24">
      <c r="A188" s="2130"/>
      <c r="B188" s="2132"/>
      <c r="C188" s="2123"/>
      <c r="D188" s="2124"/>
      <c r="E188" s="2124"/>
      <c r="F188" s="2123"/>
      <c r="G188" s="2124"/>
      <c r="H188" s="2124"/>
      <c r="I188" s="2124"/>
      <c r="J188" s="2123"/>
      <c r="K188" s="2123"/>
      <c r="L188" s="2139" t="s">
        <v>6023</v>
      </c>
      <c r="M188" s="2139" t="s">
        <v>6043</v>
      </c>
      <c r="N188" s="2139">
        <v>0.121</v>
      </c>
      <c r="O188" s="2139">
        <v>1968</v>
      </c>
      <c r="P188" s="2140" t="s">
        <v>1894</v>
      </c>
      <c r="Q188" s="2123"/>
      <c r="R188" s="2123"/>
      <c r="S188" s="2123"/>
    </row>
    <row r="189" spans="1:19" s="2129" customFormat="1" ht="24">
      <c r="A189" s="2130"/>
      <c r="B189" s="2132"/>
      <c r="C189" s="2123"/>
      <c r="D189" s="2124"/>
      <c r="E189" s="2124"/>
      <c r="F189" s="2123"/>
      <c r="G189" s="2124"/>
      <c r="H189" s="2124"/>
      <c r="I189" s="2124"/>
      <c r="J189" s="2123"/>
      <c r="K189" s="2123"/>
      <c r="L189" s="2139" t="s">
        <v>6023</v>
      </c>
      <c r="M189" s="2139" t="s">
        <v>6044</v>
      </c>
      <c r="N189" s="2139">
        <v>0.04</v>
      </c>
      <c r="O189" s="2139">
        <v>1968</v>
      </c>
      <c r="P189" s="2140" t="s">
        <v>2593</v>
      </c>
      <c r="Q189" s="2123"/>
      <c r="R189" s="2123"/>
      <c r="S189" s="2123"/>
    </row>
    <row r="190" spans="1:19" s="2129" customFormat="1" ht="24">
      <c r="A190" s="2130"/>
      <c r="B190" s="2132"/>
      <c r="C190" s="2123"/>
      <c r="D190" s="2124"/>
      <c r="E190" s="2124"/>
      <c r="F190" s="2123"/>
      <c r="G190" s="2124"/>
      <c r="H190" s="2124"/>
      <c r="I190" s="2124"/>
      <c r="J190" s="2123"/>
      <c r="K190" s="2123"/>
      <c r="L190" s="2139" t="s">
        <v>6023</v>
      </c>
      <c r="M190" s="2139" t="s">
        <v>6045</v>
      </c>
      <c r="N190" s="2139">
        <v>5.5E-2</v>
      </c>
      <c r="O190" s="2139">
        <v>1968</v>
      </c>
      <c r="P190" s="2140" t="s">
        <v>2593</v>
      </c>
      <c r="Q190" s="2123"/>
      <c r="R190" s="2123"/>
      <c r="S190" s="2123"/>
    </row>
    <row r="191" spans="1:19" s="2129" customFormat="1" ht="24">
      <c r="A191" s="2130"/>
      <c r="B191" s="2132"/>
      <c r="C191" s="2123"/>
      <c r="D191" s="2124"/>
      <c r="E191" s="2124"/>
      <c r="F191" s="2123"/>
      <c r="G191" s="2124"/>
      <c r="H191" s="2124"/>
      <c r="I191" s="2124"/>
      <c r="J191" s="2123"/>
      <c r="K191" s="2123"/>
      <c r="L191" s="2139" t="s">
        <v>6023</v>
      </c>
      <c r="M191" s="2139" t="s">
        <v>6046</v>
      </c>
      <c r="N191" s="2139">
        <v>0.14799999999999999</v>
      </c>
      <c r="O191" s="2139">
        <v>1968</v>
      </c>
      <c r="P191" s="2140" t="s">
        <v>1894</v>
      </c>
      <c r="Q191" s="2123"/>
      <c r="R191" s="2123"/>
      <c r="S191" s="2123"/>
    </row>
    <row r="192" spans="1:19" s="2129" customFormat="1" ht="26.25" customHeight="1">
      <c r="A192" s="2130"/>
      <c r="B192" s="2132"/>
      <c r="C192" s="2123"/>
      <c r="D192" s="2124"/>
      <c r="E192" s="2124"/>
      <c r="F192" s="2123"/>
      <c r="G192" s="2124"/>
      <c r="H192" s="2124"/>
      <c r="I192" s="2124"/>
      <c r="J192" s="2123" t="s">
        <v>2528</v>
      </c>
      <c r="K192" s="2123">
        <v>400</v>
      </c>
      <c r="L192" s="2126"/>
      <c r="M192" s="2126"/>
      <c r="N192" s="2127"/>
      <c r="O192" s="2127"/>
      <c r="P192" s="2128"/>
      <c r="Q192" s="2127"/>
      <c r="R192" s="2126"/>
      <c r="S192" s="2127"/>
    </row>
    <row r="193" spans="1:19" s="2129" customFormat="1" ht="37.5" customHeight="1">
      <c r="A193" s="2130"/>
      <c r="B193" s="2132"/>
      <c r="C193" s="2123"/>
      <c r="D193" s="2124"/>
      <c r="E193" s="2124"/>
      <c r="F193" s="2123"/>
      <c r="G193" s="2124"/>
      <c r="H193" s="2124"/>
      <c r="I193" s="2124"/>
      <c r="J193" s="2123" t="s">
        <v>6047</v>
      </c>
      <c r="K193" s="2123"/>
      <c r="L193" s="2139" t="s">
        <v>6048</v>
      </c>
      <c r="M193" s="2139" t="s">
        <v>6049</v>
      </c>
      <c r="N193" s="2139">
        <v>0.115</v>
      </c>
      <c r="O193" s="2142">
        <v>28460</v>
      </c>
      <c r="P193" s="2140" t="s">
        <v>1894</v>
      </c>
      <c r="Q193" s="2123"/>
      <c r="R193" s="2123"/>
      <c r="S193" s="2123"/>
    </row>
    <row r="194" spans="1:19" s="2129" customFormat="1" ht="24">
      <c r="A194" s="2130"/>
      <c r="B194" s="2132"/>
      <c r="C194" s="2123"/>
      <c r="D194" s="2124"/>
      <c r="E194" s="2124"/>
      <c r="F194" s="2123"/>
      <c r="G194" s="2124"/>
      <c r="H194" s="2124"/>
      <c r="I194" s="2124"/>
      <c r="J194" s="2127"/>
      <c r="K194" s="2123"/>
      <c r="L194" s="2139" t="s">
        <v>6048</v>
      </c>
      <c r="M194" s="2139" t="s">
        <v>6050</v>
      </c>
      <c r="N194" s="2139">
        <v>9.8000000000000004E-2</v>
      </c>
      <c r="O194" s="2142">
        <v>32843</v>
      </c>
      <c r="P194" s="2140" t="s">
        <v>1894</v>
      </c>
      <c r="Q194" s="2123"/>
      <c r="R194" s="2123"/>
      <c r="S194" s="2123"/>
    </row>
    <row r="195" spans="1:19" s="2129" customFormat="1" ht="24">
      <c r="A195" s="2130"/>
      <c r="B195" s="2132"/>
      <c r="C195" s="2123"/>
      <c r="D195" s="2124"/>
      <c r="E195" s="2124"/>
      <c r="F195" s="2123"/>
      <c r="G195" s="2124"/>
      <c r="H195" s="2124"/>
      <c r="I195" s="2124"/>
      <c r="J195" s="2123"/>
      <c r="K195" s="2123"/>
      <c r="L195" s="2139" t="s">
        <v>6048</v>
      </c>
      <c r="M195" s="2139" t="s">
        <v>6051</v>
      </c>
      <c r="N195" s="2139">
        <v>0.112</v>
      </c>
      <c r="O195" s="2142">
        <v>32843</v>
      </c>
      <c r="P195" s="2140" t="s">
        <v>5981</v>
      </c>
      <c r="Q195" s="2123"/>
      <c r="R195" s="2123"/>
      <c r="S195" s="2123"/>
    </row>
    <row r="196" spans="1:19" s="2129" customFormat="1" ht="24">
      <c r="A196" s="2130"/>
      <c r="B196" s="2132"/>
      <c r="C196" s="2123"/>
      <c r="D196" s="2124"/>
      <c r="E196" s="2124"/>
      <c r="F196" s="2123"/>
      <c r="G196" s="2124"/>
      <c r="H196" s="2124"/>
      <c r="I196" s="2124"/>
      <c r="J196" s="2123"/>
      <c r="K196" s="2123"/>
      <c r="L196" s="2139" t="s">
        <v>6048</v>
      </c>
      <c r="M196" s="2139" t="s">
        <v>6052</v>
      </c>
      <c r="N196" s="2139">
        <v>0.20599999999999999</v>
      </c>
      <c r="O196" s="2142">
        <v>32843</v>
      </c>
      <c r="P196" s="2140" t="s">
        <v>1364</v>
      </c>
      <c r="Q196" s="2123"/>
      <c r="R196" s="2123"/>
      <c r="S196" s="2123"/>
    </row>
    <row r="197" spans="1:19" s="2129" customFormat="1" ht="24">
      <c r="A197" s="2130"/>
      <c r="B197" s="2132"/>
      <c r="C197" s="2123"/>
      <c r="D197" s="2124"/>
      <c r="E197" s="2124"/>
      <c r="F197" s="2123"/>
      <c r="G197" s="2124"/>
      <c r="H197" s="2124"/>
      <c r="I197" s="2124"/>
      <c r="J197" s="2123"/>
      <c r="K197" s="2123"/>
      <c r="L197" s="2139" t="s">
        <v>6048</v>
      </c>
      <c r="M197" s="2139" t="s">
        <v>6053</v>
      </c>
      <c r="N197" s="2139">
        <v>0.14000000000000001</v>
      </c>
      <c r="O197" s="2139">
        <v>1974</v>
      </c>
      <c r="P197" s="2140" t="s">
        <v>6054</v>
      </c>
      <c r="Q197" s="2123"/>
      <c r="R197" s="2123"/>
      <c r="S197" s="2123"/>
    </row>
    <row r="198" spans="1:19" s="2129" customFormat="1" ht="24">
      <c r="A198" s="2130"/>
      <c r="B198" s="2132"/>
      <c r="C198" s="2123"/>
      <c r="D198" s="2124"/>
      <c r="E198" s="2124"/>
      <c r="F198" s="2123"/>
      <c r="G198" s="2124"/>
      <c r="H198" s="2124"/>
      <c r="I198" s="2124"/>
      <c r="J198" s="2123"/>
      <c r="K198" s="2123"/>
      <c r="L198" s="2139" t="s">
        <v>6048</v>
      </c>
      <c r="M198" s="2139" t="s">
        <v>6055</v>
      </c>
      <c r="N198" s="2139">
        <v>3.3000000000000002E-2</v>
      </c>
      <c r="O198" s="2139">
        <v>1974</v>
      </c>
      <c r="P198" s="2140" t="s">
        <v>29</v>
      </c>
      <c r="Q198" s="2123"/>
      <c r="R198" s="2123"/>
      <c r="S198" s="2123"/>
    </row>
    <row r="199" spans="1:19" s="2129" customFormat="1" ht="24">
      <c r="A199" s="2130"/>
      <c r="B199" s="2132"/>
      <c r="C199" s="2123"/>
      <c r="D199" s="2124"/>
      <c r="E199" s="2124"/>
      <c r="F199" s="2123"/>
      <c r="G199" s="2124"/>
      <c r="H199" s="2124"/>
      <c r="I199" s="2124"/>
      <c r="J199" s="2123"/>
      <c r="K199" s="2123"/>
      <c r="L199" s="2139" t="s">
        <v>6048</v>
      </c>
      <c r="M199" s="2139" t="s">
        <v>6050</v>
      </c>
      <c r="N199" s="2139">
        <v>9.8000000000000004E-2</v>
      </c>
      <c r="O199" s="2139">
        <v>2003</v>
      </c>
      <c r="P199" s="2140" t="s">
        <v>25</v>
      </c>
      <c r="Q199" s="2123"/>
      <c r="R199" s="2123"/>
      <c r="S199" s="2123"/>
    </row>
    <row r="200" spans="1:19" s="2129" customFormat="1">
      <c r="A200" s="2130"/>
      <c r="B200" s="2132"/>
      <c r="C200" s="2123"/>
      <c r="D200" s="2124"/>
      <c r="E200" s="2124"/>
      <c r="F200" s="2123"/>
      <c r="G200" s="2124"/>
      <c r="H200" s="2124"/>
      <c r="I200" s="2124"/>
      <c r="J200" s="2123" t="s">
        <v>6056</v>
      </c>
      <c r="K200" s="2123" t="s">
        <v>27</v>
      </c>
      <c r="L200" s="2139"/>
      <c r="M200" s="2139"/>
      <c r="N200" s="2139"/>
      <c r="O200" s="2139"/>
      <c r="P200" s="2140"/>
      <c r="Q200" s="2123"/>
      <c r="R200" s="2123"/>
      <c r="S200" s="2123"/>
    </row>
    <row r="201" spans="1:19" s="2129" customFormat="1">
      <c r="A201" s="2130"/>
      <c r="B201" s="2132"/>
      <c r="C201" s="2123"/>
      <c r="D201" s="2124"/>
      <c r="E201" s="2124"/>
      <c r="F201" s="2123"/>
      <c r="G201" s="2124"/>
      <c r="H201" s="2124"/>
      <c r="I201" s="2124"/>
      <c r="J201" s="2123" t="s">
        <v>6057</v>
      </c>
      <c r="K201" s="2123"/>
      <c r="L201" s="2139"/>
      <c r="M201" s="2139"/>
      <c r="N201" s="2139"/>
      <c r="O201" s="2139"/>
      <c r="P201" s="2140"/>
      <c r="Q201" s="2123"/>
      <c r="R201" s="2123"/>
      <c r="S201" s="2123"/>
    </row>
    <row r="202" spans="1:19" s="2129" customFormat="1" ht="22.5" customHeight="1">
      <c r="A202" s="2130"/>
      <c r="B202" s="2132"/>
      <c r="C202" s="2123" t="s">
        <v>6058</v>
      </c>
      <c r="D202" s="2124">
        <v>38</v>
      </c>
      <c r="E202" s="2124">
        <v>2016</v>
      </c>
      <c r="F202" s="2123" t="s">
        <v>6059</v>
      </c>
      <c r="G202" s="2124"/>
      <c r="H202" s="2124"/>
      <c r="I202" s="2124"/>
      <c r="J202" s="2123" t="s">
        <v>2625</v>
      </c>
      <c r="K202" s="2123" t="s">
        <v>31</v>
      </c>
      <c r="L202" s="2139"/>
      <c r="M202" s="2139"/>
      <c r="N202" s="2139"/>
      <c r="O202" s="2139"/>
      <c r="P202" s="2140"/>
      <c r="Q202" s="2123"/>
      <c r="R202" s="2123"/>
      <c r="S202" s="2123"/>
    </row>
    <row r="203" spans="1:19" s="2129" customFormat="1" ht="22.5" customHeight="1">
      <c r="A203" s="2130"/>
      <c r="B203" s="2132"/>
      <c r="C203" s="2123"/>
      <c r="D203" s="2124"/>
      <c r="E203" s="2124"/>
      <c r="F203" s="2123"/>
      <c r="G203" s="2124"/>
      <c r="H203" s="2124"/>
      <c r="I203" s="2124"/>
      <c r="J203" s="2123" t="s">
        <v>6060</v>
      </c>
      <c r="K203" s="2123"/>
      <c r="L203" s="2139"/>
      <c r="M203" s="2139"/>
      <c r="N203" s="2139"/>
      <c r="O203" s="2139"/>
      <c r="P203" s="2140"/>
      <c r="Q203" s="2123"/>
      <c r="R203" s="2123"/>
      <c r="S203" s="2123"/>
    </row>
    <row r="204" spans="1:19" s="2129" customFormat="1" ht="33.75" customHeight="1">
      <c r="A204" s="2130"/>
      <c r="B204" s="2132"/>
      <c r="C204" s="2123"/>
      <c r="D204" s="2124"/>
      <c r="E204" s="2124"/>
      <c r="F204" s="2123"/>
      <c r="G204" s="2124"/>
      <c r="H204" s="2124"/>
      <c r="I204" s="2124"/>
      <c r="J204" s="2123" t="s">
        <v>6061</v>
      </c>
      <c r="K204" s="2123" t="s">
        <v>2522</v>
      </c>
      <c r="L204" s="2126"/>
      <c r="M204" s="2126"/>
      <c r="N204" s="2139"/>
      <c r="O204" s="2139"/>
      <c r="P204" s="2140"/>
      <c r="Q204" s="2123"/>
      <c r="R204" s="2123"/>
      <c r="S204" s="2123"/>
    </row>
    <row r="205" spans="1:19" s="2129" customFormat="1" ht="34.5" customHeight="1">
      <c r="A205" s="2130"/>
      <c r="B205" s="2132"/>
      <c r="C205" s="2123"/>
      <c r="D205" s="2124"/>
      <c r="E205" s="2124"/>
      <c r="F205" s="2123"/>
      <c r="G205" s="2124"/>
      <c r="H205" s="2124"/>
      <c r="I205" s="2124"/>
      <c r="J205" s="2123" t="s">
        <v>6060</v>
      </c>
      <c r="K205" s="2123"/>
      <c r="L205" s="2139" t="s">
        <v>6062</v>
      </c>
      <c r="M205" s="2139" t="s">
        <v>6063</v>
      </c>
      <c r="N205" s="2139">
        <v>0.70499999999999996</v>
      </c>
      <c r="O205" s="2139">
        <v>2016</v>
      </c>
      <c r="P205" s="2140" t="s">
        <v>4445</v>
      </c>
      <c r="Q205" s="2123"/>
      <c r="R205" s="2123"/>
      <c r="S205" s="2123"/>
    </row>
    <row r="206" spans="1:19" s="2129" customFormat="1" ht="34.5" customHeight="1">
      <c r="A206" s="2130"/>
      <c r="B206" s="2132"/>
      <c r="C206" s="2123"/>
      <c r="D206" s="2124"/>
      <c r="E206" s="2124"/>
      <c r="F206" s="2123"/>
      <c r="G206" s="2124"/>
      <c r="H206" s="2124"/>
      <c r="I206" s="2124"/>
      <c r="J206" s="2123"/>
      <c r="K206" s="2123"/>
      <c r="L206" s="2139" t="s">
        <v>6064</v>
      </c>
      <c r="M206" s="2139" t="s">
        <v>6065</v>
      </c>
      <c r="N206" s="2139">
        <v>5.6000000000000001E-2</v>
      </c>
      <c r="O206" s="2139">
        <v>2024</v>
      </c>
      <c r="P206" s="2140" t="s">
        <v>4445</v>
      </c>
      <c r="Q206" s="2123"/>
      <c r="R206" s="2123"/>
      <c r="S206" s="2123"/>
    </row>
    <row r="207" spans="1:19" s="2129" customFormat="1" ht="34.5" customHeight="1">
      <c r="A207" s="2130"/>
      <c r="B207" s="2132"/>
      <c r="C207" s="2123"/>
      <c r="D207" s="2124"/>
      <c r="E207" s="2124"/>
      <c r="F207" s="2123"/>
      <c r="G207" s="2124"/>
      <c r="H207" s="2124"/>
      <c r="I207" s="2124"/>
      <c r="J207" s="2123"/>
      <c r="K207" s="2123"/>
      <c r="L207" s="2139" t="s">
        <v>6064</v>
      </c>
      <c r="M207" s="2139" t="s">
        <v>6065</v>
      </c>
      <c r="N207" s="2139">
        <v>5.6000000000000001E-2</v>
      </c>
      <c r="O207" s="2139">
        <v>2024</v>
      </c>
      <c r="P207" s="2140" t="s">
        <v>4445</v>
      </c>
      <c r="Q207" s="2123"/>
      <c r="R207" s="2123"/>
      <c r="S207" s="2123"/>
    </row>
    <row r="208" spans="1:19" s="2129" customFormat="1">
      <c r="A208" s="2136"/>
      <c r="B208" s="2132"/>
      <c r="C208" s="2123"/>
      <c r="D208" s="2124"/>
      <c r="E208" s="2124"/>
      <c r="F208" s="2123"/>
      <c r="G208" s="2124"/>
      <c r="H208" s="2124"/>
      <c r="I208" s="2124"/>
      <c r="J208" s="2123"/>
      <c r="K208" s="2123"/>
      <c r="L208" s="2139"/>
      <c r="M208" s="2139"/>
      <c r="N208" s="2139"/>
      <c r="O208" s="2139"/>
      <c r="P208" s="2140"/>
      <c r="Q208" s="2123"/>
      <c r="R208" s="2123"/>
      <c r="S208" s="2123"/>
    </row>
    <row r="209" spans="1:19" s="2129" customFormat="1">
      <c r="A209" s="2130">
        <v>3</v>
      </c>
      <c r="B209" s="2132"/>
      <c r="C209" s="2137" t="s">
        <v>6066</v>
      </c>
      <c r="D209" s="2134"/>
      <c r="E209" s="2134"/>
      <c r="F209" s="2134"/>
      <c r="G209" s="2134"/>
      <c r="H209" s="2134"/>
      <c r="I209" s="2134"/>
      <c r="J209" s="2134"/>
      <c r="K209" s="2134"/>
      <c r="L209" s="2139"/>
      <c r="M209" s="2139"/>
      <c r="N209" s="2139"/>
      <c r="O209" s="2139"/>
      <c r="P209" s="2140"/>
      <c r="Q209" s="2123"/>
      <c r="R209" s="2123"/>
      <c r="S209" s="2123"/>
    </row>
    <row r="210" spans="1:19" s="2129" customFormat="1">
      <c r="A210" s="2121"/>
      <c r="B210" s="2122"/>
      <c r="C210" s="2123" t="s">
        <v>6067</v>
      </c>
      <c r="D210" s="2123">
        <v>0.192</v>
      </c>
      <c r="E210" s="2123">
        <v>1966</v>
      </c>
      <c r="F210" s="2123" t="s">
        <v>17</v>
      </c>
      <c r="G210" s="2124"/>
      <c r="H210" s="2124"/>
      <c r="I210" s="2124"/>
      <c r="J210" s="2123" t="s">
        <v>6068</v>
      </c>
      <c r="K210" s="2123" t="s">
        <v>31</v>
      </c>
      <c r="L210" s="2139"/>
      <c r="M210" s="2139"/>
      <c r="N210" s="2139"/>
      <c r="O210" s="2143"/>
      <c r="P210" s="2140"/>
      <c r="Q210" s="2123"/>
      <c r="R210" s="2123"/>
      <c r="S210" s="2123"/>
    </row>
    <row r="211" spans="1:19" s="2129" customFormat="1" ht="20.25" customHeight="1">
      <c r="A211" s="2130"/>
      <c r="B211" s="2122"/>
      <c r="C211" s="2123" t="s">
        <v>6069</v>
      </c>
      <c r="D211" s="2123">
        <v>9.0999999999999998E-2</v>
      </c>
      <c r="E211" s="2123">
        <v>1966</v>
      </c>
      <c r="F211" s="2123" t="s">
        <v>1785</v>
      </c>
      <c r="G211" s="2124"/>
      <c r="H211" s="2124"/>
      <c r="I211" s="2124"/>
      <c r="J211" s="2123" t="s">
        <v>6070</v>
      </c>
      <c r="K211" s="2123"/>
      <c r="L211" s="2123"/>
      <c r="M211" s="2123"/>
      <c r="N211" s="2123"/>
      <c r="O211" s="2123"/>
      <c r="P211" s="2131"/>
      <c r="Q211" s="2123"/>
      <c r="R211" s="2123"/>
      <c r="S211" s="2123"/>
    </row>
    <row r="212" spans="1:19" s="2129" customFormat="1" ht="19.149999999999999" customHeight="1">
      <c r="A212" s="2130"/>
      <c r="B212" s="2122"/>
      <c r="C212" s="2123" t="s">
        <v>6071</v>
      </c>
      <c r="D212" s="2123">
        <v>0.02</v>
      </c>
      <c r="E212" s="2123">
        <v>1968</v>
      </c>
      <c r="F212" s="2123" t="s">
        <v>6072</v>
      </c>
      <c r="G212" s="2124"/>
      <c r="H212" s="2124"/>
      <c r="I212" s="2124"/>
      <c r="J212" s="2123"/>
      <c r="K212" s="2123"/>
      <c r="L212" s="2123"/>
      <c r="M212" s="2123"/>
      <c r="N212" s="2123"/>
      <c r="O212" s="2123"/>
      <c r="P212" s="2131"/>
      <c r="Q212" s="2123"/>
      <c r="R212" s="2123"/>
      <c r="S212" s="2123"/>
    </row>
    <row r="213" spans="1:19" s="2129" customFormat="1" ht="19.149999999999999" customHeight="1">
      <c r="A213" s="2130"/>
      <c r="B213" s="2122"/>
      <c r="C213" s="2123"/>
      <c r="D213" s="2123"/>
      <c r="E213" s="2123"/>
      <c r="F213" s="2123"/>
      <c r="G213" s="2124"/>
      <c r="H213" s="2124"/>
      <c r="I213" s="2124"/>
      <c r="J213" s="2123"/>
      <c r="K213" s="2123"/>
      <c r="L213" s="2123"/>
      <c r="M213" s="2123"/>
      <c r="N213" s="2123"/>
      <c r="O213" s="2123"/>
      <c r="P213" s="2131"/>
      <c r="Q213" s="2123"/>
      <c r="R213" s="2123"/>
      <c r="S213" s="2123"/>
    </row>
    <row r="214" spans="1:19" s="2129" customFormat="1" ht="19.149999999999999" customHeight="1">
      <c r="A214" s="2130"/>
      <c r="B214" s="2122"/>
      <c r="C214" s="2123"/>
      <c r="D214" s="2123"/>
      <c r="E214" s="2123"/>
      <c r="F214" s="2123"/>
      <c r="G214" s="2124"/>
      <c r="H214" s="2124"/>
      <c r="I214" s="2124"/>
      <c r="J214" s="2123"/>
      <c r="K214" s="2123"/>
      <c r="L214" s="2123"/>
      <c r="M214" s="2123"/>
      <c r="N214" s="2123"/>
      <c r="O214" s="2123"/>
      <c r="P214" s="2131"/>
      <c r="Q214" s="2123"/>
      <c r="R214" s="2123"/>
      <c r="S214" s="2123"/>
    </row>
    <row r="215" spans="1:19" s="2129" customFormat="1" ht="34.5" customHeight="1">
      <c r="A215" s="2130"/>
      <c r="B215" s="2122"/>
      <c r="C215" s="2123" t="s">
        <v>6073</v>
      </c>
      <c r="D215" s="2123">
        <v>0.02</v>
      </c>
      <c r="E215" s="2123">
        <v>2012</v>
      </c>
      <c r="F215" s="2123" t="s">
        <v>6074</v>
      </c>
      <c r="G215" s="2124"/>
      <c r="H215" s="2124"/>
      <c r="I215" s="2124"/>
      <c r="J215" s="2123" t="s">
        <v>6075</v>
      </c>
      <c r="K215" s="2123">
        <v>250</v>
      </c>
      <c r="L215" s="2126"/>
      <c r="M215" s="2126"/>
      <c r="N215" s="2127"/>
      <c r="O215" s="2127"/>
      <c r="P215" s="2128"/>
      <c r="Q215" s="2127"/>
      <c r="R215" s="2126"/>
      <c r="S215" s="2127"/>
    </row>
    <row r="216" spans="1:19" s="2129" customFormat="1" ht="39" customHeight="1">
      <c r="A216" s="2130"/>
      <c r="B216" s="2122"/>
      <c r="C216" s="2123"/>
      <c r="D216" s="2123"/>
      <c r="E216" s="2123"/>
      <c r="F216" s="2123"/>
      <c r="G216" s="2124"/>
      <c r="H216" s="2124"/>
      <c r="I216" s="2124"/>
      <c r="J216" s="2123" t="s">
        <v>6076</v>
      </c>
      <c r="K216" s="2123"/>
      <c r="L216" s="2123" t="s">
        <v>6077</v>
      </c>
      <c r="M216" s="2123" t="s">
        <v>6078</v>
      </c>
      <c r="N216" s="2123">
        <v>0.77300000000000002</v>
      </c>
      <c r="O216" s="2123">
        <v>2012</v>
      </c>
      <c r="P216" s="2131" t="s">
        <v>6079</v>
      </c>
      <c r="Q216" s="2123">
        <v>27</v>
      </c>
      <c r="R216" s="2123"/>
      <c r="S216" s="2123">
        <v>27</v>
      </c>
    </row>
    <row r="217" spans="1:19" s="2129" customFormat="1" ht="36.75" customHeight="1">
      <c r="A217" s="2130"/>
      <c r="B217" s="2122"/>
      <c r="C217" s="2123" t="s">
        <v>6080</v>
      </c>
      <c r="D217" s="2123">
        <v>0.17</v>
      </c>
      <c r="E217" s="2123">
        <v>1980</v>
      </c>
      <c r="F217" s="2123" t="s">
        <v>5225</v>
      </c>
      <c r="G217" s="2124"/>
      <c r="H217" s="2124"/>
      <c r="I217" s="2124"/>
      <c r="J217" s="2127"/>
      <c r="K217" s="2123"/>
      <c r="L217" s="2123" t="s">
        <v>6077</v>
      </c>
      <c r="M217" s="2123" t="s">
        <v>6081</v>
      </c>
      <c r="N217" s="2123" t="s">
        <v>6082</v>
      </c>
      <c r="O217" s="2123">
        <v>2012</v>
      </c>
      <c r="P217" s="2131" t="s">
        <v>6083</v>
      </c>
      <c r="Q217" s="2123">
        <v>30</v>
      </c>
      <c r="R217" s="2123"/>
      <c r="S217" s="2123">
        <v>30</v>
      </c>
    </row>
    <row r="218" spans="1:19" s="2129" customFormat="1">
      <c r="A218" s="2130"/>
      <c r="B218" s="2122"/>
      <c r="C218" s="2123"/>
      <c r="D218" s="2123"/>
      <c r="E218" s="2123"/>
      <c r="F218" s="2123"/>
      <c r="G218" s="2124"/>
      <c r="H218" s="2124"/>
      <c r="I218" s="2124"/>
      <c r="J218" s="2123"/>
      <c r="K218" s="2123"/>
      <c r="L218" s="2123" t="s">
        <v>6077</v>
      </c>
      <c r="M218" s="2123" t="s">
        <v>6084</v>
      </c>
      <c r="N218" s="2123">
        <v>0.51</v>
      </c>
      <c r="O218" s="2123">
        <v>2011</v>
      </c>
      <c r="P218" s="2131" t="s">
        <v>6085</v>
      </c>
      <c r="Q218" s="2123">
        <v>20</v>
      </c>
      <c r="R218" s="2123"/>
      <c r="S218" s="2123">
        <v>20</v>
      </c>
    </row>
    <row r="219" spans="1:19" s="2129" customFormat="1" ht="30.75" customHeight="1">
      <c r="A219" s="2130"/>
      <c r="B219" s="2122"/>
      <c r="C219" s="2123"/>
      <c r="D219" s="2123"/>
      <c r="E219" s="2123"/>
      <c r="F219" s="2123"/>
      <c r="G219" s="2124"/>
      <c r="H219" s="2124"/>
      <c r="I219" s="2124"/>
      <c r="J219" s="2123"/>
      <c r="K219" s="2123"/>
      <c r="L219" s="2123" t="s">
        <v>6077</v>
      </c>
      <c r="M219" s="2123" t="s">
        <v>6084</v>
      </c>
      <c r="N219" s="2123">
        <v>0.121</v>
      </c>
      <c r="O219" s="2123">
        <v>2012</v>
      </c>
      <c r="P219" s="2131" t="s">
        <v>6086</v>
      </c>
      <c r="Q219" s="2123">
        <v>4</v>
      </c>
      <c r="R219" s="2123"/>
      <c r="S219" s="2123">
        <v>4</v>
      </c>
    </row>
    <row r="220" spans="1:19" s="2129" customFormat="1" ht="30.75" customHeight="1">
      <c r="A220" s="2130"/>
      <c r="B220" s="2122"/>
      <c r="C220" s="2123"/>
      <c r="D220" s="2123"/>
      <c r="E220" s="2123"/>
      <c r="F220" s="2123"/>
      <c r="G220" s="2124"/>
      <c r="H220" s="2124"/>
      <c r="I220" s="2124"/>
      <c r="J220" s="2123"/>
      <c r="K220" s="2123"/>
      <c r="L220" s="2123" t="s">
        <v>6077</v>
      </c>
      <c r="M220" s="2123" t="s">
        <v>6087</v>
      </c>
      <c r="N220" s="2123">
        <v>0.224</v>
      </c>
      <c r="O220" s="2123">
        <v>2020</v>
      </c>
      <c r="P220" s="2131" t="s">
        <v>1725</v>
      </c>
      <c r="Q220" s="2123">
        <v>12</v>
      </c>
      <c r="R220" s="2123"/>
      <c r="S220" s="2123"/>
    </row>
    <row r="221" spans="1:19" s="2129" customFormat="1" ht="20.45" customHeight="1">
      <c r="A221" s="2130"/>
      <c r="B221" s="2122"/>
      <c r="C221" s="2123" t="s">
        <v>6088</v>
      </c>
      <c r="D221" s="2123">
        <v>0.53</v>
      </c>
      <c r="E221" s="2123">
        <v>1979</v>
      </c>
      <c r="F221" s="2123" t="s">
        <v>6089</v>
      </c>
      <c r="G221" s="2124">
        <v>7</v>
      </c>
      <c r="H221" s="2124"/>
      <c r="I221" s="2124">
        <v>7</v>
      </c>
      <c r="J221" s="2123"/>
      <c r="K221" s="2123"/>
      <c r="L221" s="2123"/>
      <c r="M221" s="2123"/>
      <c r="N221" s="2123"/>
      <c r="O221" s="2123"/>
      <c r="P221" s="2131"/>
      <c r="Q221" s="2123"/>
      <c r="R221" s="2123"/>
      <c r="S221" s="2123"/>
    </row>
    <row r="222" spans="1:19" s="2129" customFormat="1" ht="27.75" customHeight="1">
      <c r="A222" s="2130"/>
      <c r="B222" s="2122"/>
      <c r="C222" s="2123"/>
      <c r="D222" s="2123"/>
      <c r="E222" s="2123"/>
      <c r="F222" s="2123"/>
      <c r="G222" s="2124"/>
      <c r="H222" s="2124"/>
      <c r="I222" s="2124"/>
      <c r="J222" s="2123" t="s">
        <v>6090</v>
      </c>
      <c r="K222" s="2123">
        <v>250</v>
      </c>
      <c r="L222" s="2126"/>
      <c r="M222" s="2126"/>
      <c r="N222" s="2127"/>
      <c r="O222" s="2127"/>
      <c r="P222" s="2128"/>
      <c r="Q222" s="2127"/>
      <c r="R222" s="2126"/>
      <c r="S222" s="2127"/>
    </row>
    <row r="223" spans="1:19" s="2129" customFormat="1" ht="54.75" customHeight="1">
      <c r="A223" s="2130"/>
      <c r="B223" s="2122"/>
      <c r="C223" s="2123"/>
      <c r="D223" s="2123"/>
      <c r="E223" s="2123"/>
      <c r="F223" s="2123"/>
      <c r="G223" s="2124"/>
      <c r="H223" s="2124"/>
      <c r="I223" s="2124"/>
      <c r="J223" s="2123" t="s">
        <v>6091</v>
      </c>
      <c r="K223" s="2123"/>
      <c r="L223" s="2123" t="s">
        <v>6092</v>
      </c>
      <c r="M223" s="2123" t="s">
        <v>6093</v>
      </c>
      <c r="N223" s="2123">
        <v>2.1800000000000002</v>
      </c>
      <c r="O223" s="2123">
        <v>1970</v>
      </c>
      <c r="P223" s="2131" t="s">
        <v>6094</v>
      </c>
      <c r="Q223" s="2123">
        <v>54</v>
      </c>
      <c r="R223" s="2123"/>
      <c r="S223" s="2123">
        <f>SUM(Q223:R223)</f>
        <v>54</v>
      </c>
    </row>
    <row r="224" spans="1:19" s="2129" customFormat="1" ht="72" customHeight="1">
      <c r="A224" s="2130"/>
      <c r="B224" s="2122"/>
      <c r="C224" s="2123"/>
      <c r="D224" s="2123"/>
      <c r="E224" s="2123"/>
      <c r="F224" s="2123"/>
      <c r="G224" s="2124"/>
      <c r="H224" s="2124"/>
      <c r="I224" s="2124"/>
      <c r="J224" s="2127"/>
      <c r="K224" s="2123"/>
      <c r="L224" s="2123" t="s">
        <v>6092</v>
      </c>
      <c r="M224" s="2123" t="s">
        <v>6095</v>
      </c>
      <c r="N224" s="2123">
        <v>1.1000000000000001</v>
      </c>
      <c r="O224" s="2123">
        <v>1970</v>
      </c>
      <c r="P224" s="2131" t="s">
        <v>6096</v>
      </c>
      <c r="Q224" s="2123">
        <v>18</v>
      </c>
      <c r="R224" s="2123">
        <v>3</v>
      </c>
      <c r="S224" s="2123">
        <f>SUM(Q224:R224)</f>
        <v>21</v>
      </c>
    </row>
    <row r="225" spans="1:19" s="2129" customFormat="1" ht="87.75" customHeight="1">
      <c r="A225" s="2130"/>
      <c r="B225" s="2122"/>
      <c r="C225" s="2123"/>
      <c r="D225" s="2123"/>
      <c r="E225" s="2123"/>
      <c r="F225" s="2123"/>
      <c r="G225" s="2124"/>
      <c r="H225" s="2124"/>
      <c r="I225" s="2124"/>
      <c r="J225" s="2123"/>
      <c r="K225" s="2123"/>
      <c r="L225" s="2123" t="s">
        <v>6092</v>
      </c>
      <c r="M225" s="2123" t="s">
        <v>2769</v>
      </c>
      <c r="N225" s="2123">
        <v>0.96</v>
      </c>
      <c r="O225" s="2123">
        <v>1964</v>
      </c>
      <c r="P225" s="2131" t="s">
        <v>6097</v>
      </c>
      <c r="Q225" s="2123">
        <v>31</v>
      </c>
      <c r="R225" s="2123"/>
      <c r="S225" s="2123">
        <f>SUM(Q225:R225)</f>
        <v>31</v>
      </c>
    </row>
    <row r="226" spans="1:19" s="2129" customFormat="1" ht="30" customHeight="1">
      <c r="A226" s="2130"/>
      <c r="B226" s="2122"/>
      <c r="C226" s="2123" t="s">
        <v>6098</v>
      </c>
      <c r="D226" s="2123">
        <v>0.47</v>
      </c>
      <c r="E226" s="2123">
        <v>1984</v>
      </c>
      <c r="F226" s="2123" t="s">
        <v>16</v>
      </c>
      <c r="G226" s="2124"/>
      <c r="H226" s="2124"/>
      <c r="I226" s="2124"/>
      <c r="J226" s="2123" t="s">
        <v>6099</v>
      </c>
      <c r="K226" s="2123">
        <v>400</v>
      </c>
      <c r="L226" s="2123"/>
      <c r="M226" s="2123"/>
      <c r="N226" s="2123"/>
      <c r="O226" s="2123"/>
      <c r="P226" s="2131"/>
      <c r="Q226" s="2123"/>
      <c r="R226" s="2123"/>
      <c r="S226" s="2123"/>
    </row>
    <row r="227" spans="1:19" s="2129" customFormat="1" ht="66" customHeight="1">
      <c r="A227" s="2130"/>
      <c r="B227" s="2122"/>
      <c r="C227" s="2123" t="s">
        <v>6100</v>
      </c>
      <c r="D227" s="2123">
        <v>0.502</v>
      </c>
      <c r="E227" s="2123">
        <v>1984</v>
      </c>
      <c r="F227" s="2123" t="s">
        <v>16</v>
      </c>
      <c r="G227" s="2124"/>
      <c r="H227" s="2124"/>
      <c r="I227" s="2124"/>
      <c r="J227" s="2123" t="s">
        <v>6101</v>
      </c>
      <c r="K227" s="2123"/>
      <c r="L227" s="2123" t="s">
        <v>6077</v>
      </c>
      <c r="M227" s="2123" t="s">
        <v>6102</v>
      </c>
      <c r="N227" s="2123">
        <v>0.94399999999999995</v>
      </c>
      <c r="O227" s="2123">
        <v>2011</v>
      </c>
      <c r="P227" s="2131" t="s">
        <v>6103</v>
      </c>
      <c r="Q227" s="2123">
        <v>46</v>
      </c>
      <c r="R227" s="2123"/>
      <c r="S227" s="2123">
        <v>46</v>
      </c>
    </row>
    <row r="228" spans="1:19" s="2129" customFormat="1" ht="66" customHeight="1">
      <c r="A228" s="2130"/>
      <c r="B228" s="2122"/>
      <c r="C228" s="2123"/>
      <c r="D228" s="2123"/>
      <c r="E228" s="2123"/>
      <c r="F228" s="2123"/>
      <c r="G228" s="2124"/>
      <c r="H228" s="2124"/>
      <c r="I228" s="2124"/>
      <c r="J228" s="2123"/>
      <c r="K228" s="2123"/>
      <c r="L228" s="2123" t="s">
        <v>6077</v>
      </c>
      <c r="M228" s="2123" t="s">
        <v>6104</v>
      </c>
      <c r="N228" s="2123">
        <v>0.58299999999999996</v>
      </c>
      <c r="O228" s="2123">
        <v>2011</v>
      </c>
      <c r="P228" s="2131" t="s">
        <v>6105</v>
      </c>
      <c r="Q228" s="2123">
        <v>23</v>
      </c>
      <c r="R228" s="2123"/>
      <c r="S228" s="2123">
        <v>23</v>
      </c>
    </row>
    <row r="229" spans="1:19" s="2129" customFormat="1" ht="60" customHeight="1">
      <c r="A229" s="2145"/>
      <c r="B229" s="2122"/>
      <c r="C229" s="2123"/>
      <c r="D229" s="2123"/>
      <c r="E229" s="2123"/>
      <c r="F229" s="2127"/>
      <c r="G229" s="2124"/>
      <c r="H229" s="2124"/>
      <c r="I229" s="2124"/>
      <c r="J229" s="2123"/>
      <c r="K229" s="2123"/>
      <c r="L229" s="2123" t="s">
        <v>6077</v>
      </c>
      <c r="M229" s="2123" t="s">
        <v>6106</v>
      </c>
      <c r="N229" s="2123">
        <v>0.36499999999999999</v>
      </c>
      <c r="O229" s="2123">
        <v>2011</v>
      </c>
      <c r="P229" s="2131" t="s">
        <v>6107</v>
      </c>
      <c r="Q229" s="2123">
        <v>9</v>
      </c>
      <c r="R229" s="2123"/>
      <c r="S229" s="2123">
        <v>9</v>
      </c>
    </row>
    <row r="230" spans="1:19" s="2129" customFormat="1" ht="31.5" customHeight="1">
      <c r="A230" s="2130"/>
      <c r="B230" s="2122"/>
      <c r="C230" s="2123"/>
      <c r="D230" s="2123"/>
      <c r="E230" s="2123"/>
      <c r="F230" s="2123"/>
      <c r="G230" s="2124"/>
      <c r="H230" s="2124"/>
      <c r="I230" s="2124"/>
      <c r="J230" s="2123"/>
      <c r="K230" s="2123"/>
      <c r="L230" s="2123" t="s">
        <v>6077</v>
      </c>
      <c r="M230" s="2123" t="s">
        <v>6108</v>
      </c>
      <c r="N230" s="2123">
        <v>0.41</v>
      </c>
      <c r="O230" s="2123">
        <v>2010</v>
      </c>
      <c r="P230" s="2131" t="s">
        <v>36</v>
      </c>
      <c r="Q230" s="2123">
        <v>17</v>
      </c>
      <c r="R230" s="2123"/>
      <c r="S230" s="2123">
        <v>17</v>
      </c>
    </row>
    <row r="231" spans="1:19" s="2129" customFormat="1">
      <c r="A231" s="2130"/>
      <c r="B231" s="2122"/>
      <c r="C231" s="2123"/>
      <c r="D231" s="2123"/>
      <c r="E231" s="2123"/>
      <c r="F231" s="2123"/>
      <c r="G231" s="2124"/>
      <c r="H231" s="2124"/>
      <c r="I231" s="2124"/>
      <c r="J231" s="2123"/>
      <c r="K231" s="2123"/>
      <c r="L231" s="2123" t="s">
        <v>6077</v>
      </c>
      <c r="M231" s="2123" t="s">
        <v>6109</v>
      </c>
      <c r="N231" s="2123">
        <v>0.2</v>
      </c>
      <c r="O231" s="2123">
        <v>2010</v>
      </c>
      <c r="P231" s="2131" t="s">
        <v>36</v>
      </c>
      <c r="Q231" s="2123">
        <v>4</v>
      </c>
      <c r="R231" s="2123"/>
      <c r="S231" s="2123">
        <v>4</v>
      </c>
    </row>
    <row r="232" spans="1:19" s="2129" customFormat="1" ht="21.6" customHeight="1">
      <c r="A232" s="2130"/>
      <c r="B232" s="2122"/>
      <c r="C232" s="2123"/>
      <c r="D232" s="2123"/>
      <c r="E232" s="2123"/>
      <c r="F232" s="2123"/>
      <c r="G232" s="2124"/>
      <c r="H232" s="2124"/>
      <c r="I232" s="2124"/>
      <c r="J232" s="2123"/>
      <c r="K232" s="2123"/>
      <c r="L232" s="2123"/>
      <c r="M232" s="2123"/>
      <c r="N232" s="2123"/>
      <c r="O232" s="2123"/>
      <c r="P232" s="2131"/>
      <c r="Q232" s="2123"/>
      <c r="R232" s="2123"/>
      <c r="S232" s="2123"/>
    </row>
    <row r="233" spans="1:19" s="2129" customFormat="1">
      <c r="A233" s="2130"/>
      <c r="B233" s="2122"/>
      <c r="C233" s="2123" t="s">
        <v>6110</v>
      </c>
      <c r="D233" s="2123">
        <v>0.45100000000000001</v>
      </c>
      <c r="E233" s="2123">
        <v>1970</v>
      </c>
      <c r="F233" s="2123" t="s">
        <v>5225</v>
      </c>
      <c r="G233" s="2124"/>
      <c r="H233" s="2124"/>
      <c r="I233" s="2124"/>
      <c r="J233" s="2123"/>
      <c r="K233" s="2123"/>
      <c r="L233" s="2123"/>
      <c r="M233" s="2123"/>
      <c r="N233" s="2123"/>
      <c r="O233" s="2123"/>
      <c r="P233" s="2131"/>
      <c r="Q233" s="2123"/>
      <c r="R233" s="2123"/>
      <c r="S233" s="2123"/>
    </row>
    <row r="234" spans="1:19" s="2129" customFormat="1" ht="33" customHeight="1">
      <c r="A234" s="2130"/>
      <c r="B234" s="2122"/>
      <c r="C234" s="2123" t="s">
        <v>6111</v>
      </c>
      <c r="D234" s="2123">
        <v>0.53</v>
      </c>
      <c r="E234" s="2123">
        <v>1966</v>
      </c>
      <c r="F234" s="2123" t="s">
        <v>6089</v>
      </c>
      <c r="G234" s="2124"/>
      <c r="H234" s="2124"/>
      <c r="I234" s="2124"/>
      <c r="J234" s="2123" t="s">
        <v>6112</v>
      </c>
      <c r="K234" s="2123">
        <v>320</v>
      </c>
      <c r="L234" s="2126"/>
      <c r="M234" s="2126"/>
      <c r="N234" s="2127"/>
      <c r="O234" s="2127"/>
      <c r="P234" s="2128"/>
      <c r="Q234" s="2127"/>
      <c r="R234" s="2126"/>
      <c r="S234" s="2127"/>
    </row>
    <row r="235" spans="1:19" s="2129" customFormat="1" ht="36.75" customHeight="1">
      <c r="A235" s="2130"/>
      <c r="B235" s="2122"/>
      <c r="C235" s="2123"/>
      <c r="D235" s="2123"/>
      <c r="E235" s="2123"/>
      <c r="F235" s="2123"/>
      <c r="G235" s="2124"/>
      <c r="H235" s="2124"/>
      <c r="I235" s="2124"/>
      <c r="J235" s="2123" t="s">
        <v>6113</v>
      </c>
      <c r="K235" s="2123"/>
      <c r="L235" s="2123" t="s">
        <v>6077</v>
      </c>
      <c r="M235" s="2123" t="s">
        <v>6114</v>
      </c>
      <c r="N235" s="2123">
        <v>0.61799999999999999</v>
      </c>
      <c r="O235" s="2123" t="s">
        <v>6115</v>
      </c>
      <c r="P235" s="2131" t="s">
        <v>6083</v>
      </c>
      <c r="Q235" s="2123" t="s">
        <v>6116</v>
      </c>
      <c r="R235" s="2123"/>
      <c r="S235" s="2123" t="s">
        <v>6117</v>
      </c>
    </row>
    <row r="236" spans="1:19" s="2129" customFormat="1">
      <c r="A236" s="2130"/>
      <c r="B236" s="2122"/>
      <c r="C236" s="2123"/>
      <c r="D236" s="2123"/>
      <c r="E236" s="2123"/>
      <c r="F236" s="2123"/>
      <c r="G236" s="2124"/>
      <c r="H236" s="2124"/>
      <c r="I236" s="2124"/>
      <c r="J236" s="2123"/>
      <c r="K236" s="2123"/>
      <c r="L236" s="2123" t="s">
        <v>6077</v>
      </c>
      <c r="M236" s="2123" t="s">
        <v>6118</v>
      </c>
      <c r="N236" s="2123">
        <v>0.24</v>
      </c>
      <c r="O236" s="2123">
        <v>2005</v>
      </c>
      <c r="P236" s="2131" t="s">
        <v>6083</v>
      </c>
      <c r="Q236" s="2123">
        <v>8</v>
      </c>
      <c r="R236" s="2123">
        <v>4</v>
      </c>
      <c r="S236" s="2123">
        <v>12</v>
      </c>
    </row>
    <row r="237" spans="1:19" s="2129" customFormat="1" ht="30" customHeight="1">
      <c r="A237" s="2130"/>
      <c r="B237" s="2122"/>
      <c r="C237" s="2123"/>
      <c r="D237" s="2123"/>
      <c r="E237" s="2123"/>
      <c r="F237" s="2123"/>
      <c r="G237" s="2124"/>
      <c r="H237" s="2124"/>
      <c r="I237" s="2124"/>
      <c r="J237" s="2123"/>
      <c r="K237" s="2123"/>
      <c r="L237" s="2123" t="s">
        <v>6077</v>
      </c>
      <c r="M237" s="2123" t="s">
        <v>6119</v>
      </c>
      <c r="N237" s="2123">
        <v>0.82499999999999996</v>
      </c>
      <c r="O237" s="2123">
        <v>2012</v>
      </c>
      <c r="P237" s="2131" t="s">
        <v>6120</v>
      </c>
      <c r="Q237" s="2123">
        <v>31</v>
      </c>
      <c r="R237" s="2123"/>
      <c r="S237" s="2123">
        <v>31</v>
      </c>
    </row>
    <row r="238" spans="1:19" s="2129" customFormat="1" ht="35.25" customHeight="1">
      <c r="A238" s="2130"/>
      <c r="B238" s="2122"/>
      <c r="C238" s="2123"/>
      <c r="D238" s="2123"/>
      <c r="E238" s="2123"/>
      <c r="F238" s="2123"/>
      <c r="G238" s="2124"/>
      <c r="H238" s="2124"/>
      <c r="I238" s="2124"/>
      <c r="J238" s="2123"/>
      <c r="K238" s="2123"/>
      <c r="L238" s="2123" t="s">
        <v>6077</v>
      </c>
      <c r="M238" s="2123" t="s">
        <v>6119</v>
      </c>
      <c r="N238" s="2123">
        <v>7.4999999999999997E-2</v>
      </c>
      <c r="O238" s="2123">
        <v>2012</v>
      </c>
      <c r="P238" s="2131" t="s">
        <v>6121</v>
      </c>
      <c r="Q238" s="2123">
        <v>3</v>
      </c>
      <c r="R238" s="2123"/>
      <c r="S238" s="2123">
        <v>3</v>
      </c>
    </row>
    <row r="239" spans="1:19" s="2129" customFormat="1" ht="22.5" customHeight="1">
      <c r="A239" s="2130"/>
      <c r="B239" s="2122"/>
      <c r="C239" s="2123"/>
      <c r="D239" s="2123"/>
      <c r="E239" s="2123"/>
      <c r="F239" s="2123"/>
      <c r="G239" s="2124"/>
      <c r="H239" s="2124"/>
      <c r="I239" s="2124"/>
      <c r="J239" s="2123"/>
      <c r="K239" s="2123"/>
      <c r="L239" s="2123"/>
      <c r="M239" s="2123"/>
      <c r="N239" s="2123"/>
      <c r="O239" s="2123"/>
      <c r="P239" s="2131"/>
      <c r="Q239" s="2123"/>
      <c r="R239" s="2123"/>
      <c r="S239" s="2123"/>
    </row>
    <row r="240" spans="1:19" s="2129" customFormat="1" ht="20.25" customHeight="1">
      <c r="A240" s="2130"/>
      <c r="B240" s="2122"/>
      <c r="C240" s="2123" t="s">
        <v>6122</v>
      </c>
      <c r="D240" s="2123">
        <v>0.2</v>
      </c>
      <c r="E240" s="2123">
        <v>1980</v>
      </c>
      <c r="F240" s="2123" t="s">
        <v>34</v>
      </c>
      <c r="G240" s="2124"/>
      <c r="H240" s="2124"/>
      <c r="I240" s="2124"/>
      <c r="J240" s="2123" t="s">
        <v>6123</v>
      </c>
      <c r="K240" s="2123">
        <v>250</v>
      </c>
      <c r="L240" s="2123"/>
      <c r="M240" s="2123"/>
      <c r="N240" s="2123"/>
      <c r="O240" s="2123"/>
      <c r="P240" s="2131"/>
      <c r="Q240" s="2123"/>
      <c r="R240" s="2123"/>
      <c r="S240" s="2123"/>
    </row>
    <row r="241" spans="1:19" s="2129" customFormat="1" ht="26.25" customHeight="1">
      <c r="A241" s="2130"/>
      <c r="B241" s="2141"/>
      <c r="C241" s="2126"/>
      <c r="D241" s="2135"/>
      <c r="E241" s="2135"/>
      <c r="F241" s="2127"/>
      <c r="G241" s="2124"/>
      <c r="H241" s="2124"/>
      <c r="I241" s="2124"/>
      <c r="J241" s="2123" t="s">
        <v>6124</v>
      </c>
      <c r="K241" s="2123">
        <v>400</v>
      </c>
      <c r="L241" s="2126"/>
      <c r="M241" s="2126"/>
      <c r="N241" s="2127"/>
      <c r="O241" s="2127"/>
      <c r="P241" s="2128"/>
      <c r="Q241" s="2127"/>
      <c r="R241" s="2126"/>
      <c r="S241" s="2127"/>
    </row>
    <row r="242" spans="1:19" s="2129" customFormat="1" ht="51" customHeight="1">
      <c r="A242" s="2130"/>
      <c r="B242" s="2122"/>
      <c r="C242" s="2123"/>
      <c r="D242" s="2123"/>
      <c r="E242" s="2123"/>
      <c r="F242" s="2123"/>
      <c r="G242" s="2124"/>
      <c r="H242" s="2124"/>
      <c r="I242" s="2124"/>
      <c r="J242" s="2123" t="s">
        <v>6125</v>
      </c>
      <c r="K242" s="2123"/>
      <c r="L242" s="2123" t="s">
        <v>6077</v>
      </c>
      <c r="M242" s="2123" t="s">
        <v>6126</v>
      </c>
      <c r="N242" s="2123" t="s">
        <v>6127</v>
      </c>
      <c r="O242" s="2123" t="s">
        <v>6128</v>
      </c>
      <c r="P242" s="2131" t="s">
        <v>6129</v>
      </c>
      <c r="Q242" s="2123" t="s">
        <v>6130</v>
      </c>
      <c r="R242" s="2123"/>
      <c r="S242" s="2123" t="s">
        <v>6131</v>
      </c>
    </row>
    <row r="243" spans="1:19" s="2129" customFormat="1" ht="30.75" customHeight="1">
      <c r="A243" s="2130"/>
      <c r="B243" s="2122"/>
      <c r="C243" s="2123"/>
      <c r="D243" s="2123"/>
      <c r="E243" s="2123"/>
      <c r="F243" s="2123"/>
      <c r="G243" s="2124"/>
      <c r="H243" s="2124"/>
      <c r="I243" s="2124"/>
      <c r="J243" s="2123"/>
      <c r="K243" s="2123"/>
      <c r="L243" s="2123" t="s">
        <v>6077</v>
      </c>
      <c r="M243" s="2123" t="s">
        <v>6132</v>
      </c>
      <c r="N243" s="2123">
        <v>0.24</v>
      </c>
      <c r="O243" s="2123">
        <v>2005</v>
      </c>
      <c r="P243" s="2131" t="s">
        <v>6120</v>
      </c>
      <c r="Q243" s="2123">
        <v>12</v>
      </c>
      <c r="R243" s="2123"/>
      <c r="S243" s="2123">
        <v>12</v>
      </c>
    </row>
    <row r="244" spans="1:19" s="2129" customFormat="1" ht="30.75" customHeight="1">
      <c r="A244" s="2130"/>
      <c r="B244" s="2122"/>
      <c r="C244" s="2123"/>
      <c r="D244" s="2123"/>
      <c r="E244" s="2123"/>
      <c r="F244" s="2123"/>
      <c r="G244" s="2124"/>
      <c r="H244" s="2124"/>
      <c r="I244" s="2124"/>
      <c r="J244" s="2123"/>
      <c r="K244" s="2123"/>
      <c r="L244" s="2123" t="s">
        <v>6077</v>
      </c>
      <c r="M244" s="2123" t="s">
        <v>6126</v>
      </c>
      <c r="N244" s="2123">
        <v>0.34</v>
      </c>
      <c r="O244" s="2123">
        <v>2015</v>
      </c>
      <c r="P244" s="2131" t="s">
        <v>6133</v>
      </c>
      <c r="Q244" s="2123">
        <v>13</v>
      </c>
      <c r="R244" s="2123"/>
      <c r="S244" s="2123">
        <v>13</v>
      </c>
    </row>
    <row r="245" spans="1:19" s="2129" customFormat="1" ht="30.75" customHeight="1">
      <c r="A245" s="2130"/>
      <c r="B245" s="2122"/>
      <c r="C245" s="2123"/>
      <c r="D245" s="2123"/>
      <c r="E245" s="2123"/>
      <c r="F245" s="2123"/>
      <c r="G245" s="2124"/>
      <c r="H245" s="2124"/>
      <c r="I245" s="2124"/>
      <c r="J245" s="2123"/>
      <c r="K245" s="2123"/>
      <c r="L245" s="2123" t="s">
        <v>6134</v>
      </c>
      <c r="M245" s="2123" t="s">
        <v>6135</v>
      </c>
      <c r="N245" s="2123">
        <v>3.7999999999999999E-2</v>
      </c>
      <c r="O245" s="2123">
        <v>2019</v>
      </c>
      <c r="P245" s="2131" t="s">
        <v>6136</v>
      </c>
      <c r="Q245" s="2123">
        <v>2</v>
      </c>
      <c r="R245" s="2123"/>
      <c r="S245" s="2123">
        <v>2</v>
      </c>
    </row>
    <row r="246" spans="1:19" s="2129" customFormat="1" ht="29.25" customHeight="1">
      <c r="A246" s="2130"/>
      <c r="B246" s="2122"/>
      <c r="C246" s="2123"/>
      <c r="D246" s="2123"/>
      <c r="E246" s="2123"/>
      <c r="F246" s="2123"/>
      <c r="G246" s="2124"/>
      <c r="H246" s="2124"/>
      <c r="I246" s="2124"/>
      <c r="J246" s="2123" t="s">
        <v>6137</v>
      </c>
      <c r="K246" s="2123">
        <v>630</v>
      </c>
      <c r="L246" s="2123"/>
      <c r="M246" s="2123"/>
      <c r="N246" s="2123"/>
      <c r="O246" s="2123"/>
      <c r="P246" s="2131"/>
      <c r="Q246" s="2123"/>
      <c r="R246" s="2123"/>
      <c r="S246" s="2123"/>
    </row>
    <row r="247" spans="1:19" s="2129" customFormat="1" ht="29.25" customHeight="1">
      <c r="A247" s="2130"/>
      <c r="B247" s="2122"/>
      <c r="C247" s="2123"/>
      <c r="D247" s="2123"/>
      <c r="E247" s="2123"/>
      <c r="F247" s="2123"/>
      <c r="G247" s="2124"/>
      <c r="H247" s="2124"/>
      <c r="I247" s="2124"/>
      <c r="J247" s="2123" t="s">
        <v>6138</v>
      </c>
      <c r="K247" s="2123"/>
      <c r="L247" s="2123" t="s">
        <v>6077</v>
      </c>
      <c r="M247" s="2123" t="s">
        <v>6139</v>
      </c>
      <c r="N247" s="2123">
        <v>0.44800000000000001</v>
      </c>
      <c r="O247" s="2123">
        <v>2017</v>
      </c>
      <c r="P247" s="2131" t="s">
        <v>6140</v>
      </c>
      <c r="Q247" s="2123">
        <v>17</v>
      </c>
      <c r="R247" s="2123"/>
      <c r="S247" s="2123">
        <v>17</v>
      </c>
    </row>
    <row r="248" spans="1:19" s="2129" customFormat="1" ht="27.75" customHeight="1">
      <c r="A248" s="2130"/>
      <c r="B248" s="2122"/>
      <c r="C248" s="2123"/>
      <c r="D248" s="2123"/>
      <c r="E248" s="2123"/>
      <c r="F248" s="2123"/>
      <c r="G248" s="2124"/>
      <c r="H248" s="2124"/>
      <c r="I248" s="2124"/>
      <c r="J248" s="2123"/>
      <c r="K248" s="2123"/>
      <c r="L248" s="2123" t="s">
        <v>6141</v>
      </c>
      <c r="M248" s="2123" t="s">
        <v>6142</v>
      </c>
      <c r="N248" s="2123">
        <v>0.63500000000000001</v>
      </c>
      <c r="O248" s="2123">
        <v>1966</v>
      </c>
      <c r="P248" s="2131" t="s">
        <v>6143</v>
      </c>
      <c r="Q248" s="2123">
        <v>13</v>
      </c>
      <c r="R248" s="2123"/>
      <c r="S248" s="2123">
        <v>13</v>
      </c>
    </row>
    <row r="249" spans="1:19" s="2129" customFormat="1" ht="24" customHeight="1">
      <c r="A249" s="2130"/>
      <c r="B249" s="2122"/>
      <c r="C249" s="2123"/>
      <c r="D249" s="2123"/>
      <c r="E249" s="2123"/>
      <c r="F249" s="2123"/>
      <c r="G249" s="2124"/>
      <c r="H249" s="2124"/>
      <c r="I249" s="2124"/>
      <c r="J249" s="2123"/>
      <c r="K249" s="2123"/>
      <c r="L249" s="2123"/>
      <c r="M249" s="2123"/>
      <c r="N249" s="2123"/>
      <c r="O249" s="2123"/>
      <c r="P249" s="2131"/>
      <c r="Q249" s="2123"/>
      <c r="R249" s="2123"/>
      <c r="S249" s="2123"/>
    </row>
    <row r="250" spans="1:19" s="2129" customFormat="1" ht="28.5" customHeight="1">
      <c r="A250" s="2130"/>
      <c r="B250" s="2122"/>
      <c r="C250" s="2123"/>
      <c r="D250" s="2123"/>
      <c r="E250" s="2123"/>
      <c r="F250" s="2123"/>
      <c r="G250" s="2124"/>
      <c r="H250" s="2124"/>
      <c r="I250" s="2124"/>
      <c r="J250" s="2123" t="s">
        <v>6144</v>
      </c>
      <c r="K250" s="2123" t="s">
        <v>27</v>
      </c>
      <c r="L250" s="2123"/>
      <c r="M250" s="2123"/>
      <c r="N250" s="2123"/>
      <c r="O250" s="2123"/>
      <c r="P250" s="2131"/>
      <c r="Q250" s="2123"/>
      <c r="R250" s="2123"/>
      <c r="S250" s="2123"/>
    </row>
    <row r="251" spans="1:19" s="2129" customFormat="1" ht="24">
      <c r="A251" s="2130"/>
      <c r="B251" s="2147"/>
      <c r="C251" s="2148" t="s">
        <v>6145</v>
      </c>
      <c r="D251" s="2123">
        <v>0.28000000000000003</v>
      </c>
      <c r="E251" s="2123">
        <v>2016</v>
      </c>
      <c r="F251" s="2149" t="s">
        <v>16</v>
      </c>
      <c r="G251" s="2124"/>
      <c r="H251" s="2124"/>
      <c r="I251" s="2124"/>
      <c r="J251" s="2123" t="s">
        <v>6146</v>
      </c>
      <c r="K251" s="2123"/>
      <c r="L251" s="2151" t="s">
        <v>6147</v>
      </c>
      <c r="M251" s="2152" t="s">
        <v>6148</v>
      </c>
      <c r="N251" s="2123">
        <v>0.16</v>
      </c>
      <c r="O251" s="2123">
        <v>2016</v>
      </c>
      <c r="P251" s="2153" t="s">
        <v>3654</v>
      </c>
      <c r="Q251" s="2123"/>
      <c r="R251" s="2123"/>
      <c r="S251" s="2123"/>
    </row>
    <row r="252" spans="1:19" s="2129" customFormat="1" ht="24">
      <c r="A252" s="2130"/>
      <c r="B252" s="2147"/>
      <c r="C252" s="2148" t="s">
        <v>6149</v>
      </c>
      <c r="D252" s="2123">
        <v>2.4E-2</v>
      </c>
      <c r="E252" s="2123">
        <v>2016</v>
      </c>
      <c r="F252" s="2149" t="s">
        <v>20</v>
      </c>
      <c r="G252" s="2124"/>
      <c r="H252" s="2124"/>
      <c r="I252" s="2124"/>
      <c r="J252" s="2123"/>
      <c r="K252" s="2123"/>
      <c r="L252" s="2151" t="s">
        <v>6150</v>
      </c>
      <c r="M252" s="2152" t="s">
        <v>6151</v>
      </c>
      <c r="N252" s="2123">
        <v>0.65280000000000005</v>
      </c>
      <c r="O252" s="2123">
        <v>2016</v>
      </c>
      <c r="P252" s="2153" t="s">
        <v>4469</v>
      </c>
      <c r="Q252" s="2123"/>
      <c r="R252" s="2123"/>
      <c r="S252" s="2123"/>
    </row>
    <row r="253" spans="1:19" s="2129" customFormat="1" ht="24">
      <c r="A253" s="2130"/>
      <c r="B253" s="2147"/>
      <c r="C253" s="2148" t="s">
        <v>6152</v>
      </c>
      <c r="D253" s="2123">
        <v>0.20499999999999999</v>
      </c>
      <c r="E253" s="2123">
        <v>2016</v>
      </c>
      <c r="F253" s="2149" t="s">
        <v>16</v>
      </c>
      <c r="G253" s="2124"/>
      <c r="H253" s="2124"/>
      <c r="I253" s="2124"/>
      <c r="J253" s="2123"/>
      <c r="K253" s="2123"/>
      <c r="L253" s="2151" t="s">
        <v>6147</v>
      </c>
      <c r="M253" s="2152" t="s">
        <v>6153</v>
      </c>
      <c r="N253" s="2123">
        <v>0.107</v>
      </c>
      <c r="O253" s="2123">
        <v>2016</v>
      </c>
      <c r="P253" s="2153" t="s">
        <v>3654</v>
      </c>
      <c r="Q253" s="2123"/>
      <c r="R253" s="2123"/>
      <c r="S253" s="2123"/>
    </row>
    <row r="254" spans="1:19" s="2129" customFormat="1" ht="24">
      <c r="A254" s="2130"/>
      <c r="B254" s="2147"/>
      <c r="C254" s="2148" t="s">
        <v>6154</v>
      </c>
      <c r="D254" s="2123">
        <v>7.0000000000000007E-2</v>
      </c>
      <c r="E254" s="2123">
        <v>2016</v>
      </c>
      <c r="F254" s="2149" t="s">
        <v>1343</v>
      </c>
      <c r="G254" s="2124"/>
      <c r="H254" s="2124"/>
      <c r="I254" s="2124"/>
      <c r="J254" s="2123"/>
      <c r="K254" s="2123"/>
      <c r="L254" s="2154" t="s">
        <v>6147</v>
      </c>
      <c r="M254" s="2148" t="s">
        <v>6155</v>
      </c>
      <c r="N254" s="2123">
        <v>0.12</v>
      </c>
      <c r="O254" s="2123">
        <v>2016</v>
      </c>
      <c r="P254" s="2153" t="s">
        <v>26</v>
      </c>
      <c r="Q254" s="2123"/>
      <c r="R254" s="2123"/>
      <c r="S254" s="2123"/>
    </row>
    <row r="255" spans="1:19" s="2129" customFormat="1" ht="24">
      <c r="A255" s="2130"/>
      <c r="B255" s="2122"/>
      <c r="C255" s="2123"/>
      <c r="D255" s="2123"/>
      <c r="E255" s="2123"/>
      <c r="F255" s="2123"/>
      <c r="G255" s="2124"/>
      <c r="H255" s="2124"/>
      <c r="I255" s="2124"/>
      <c r="J255" s="2123"/>
      <c r="K255" s="2123"/>
      <c r="L255" s="2148" t="s">
        <v>6156</v>
      </c>
      <c r="M255" s="2148" t="s">
        <v>6157</v>
      </c>
      <c r="N255" s="2123">
        <v>0.35799999999999998</v>
      </c>
      <c r="O255" s="2123">
        <v>2016</v>
      </c>
      <c r="P255" s="2153" t="s">
        <v>3448</v>
      </c>
      <c r="Q255" s="2123"/>
      <c r="R255" s="2123"/>
      <c r="S255" s="2123"/>
    </row>
    <row r="256" spans="1:19" s="2129" customFormat="1" ht="24">
      <c r="A256" s="2130"/>
      <c r="B256" s="2122"/>
      <c r="C256" s="2123"/>
      <c r="D256" s="2123"/>
      <c r="E256" s="2123"/>
      <c r="F256" s="2123"/>
      <c r="G256" s="2124"/>
      <c r="H256" s="2124"/>
      <c r="I256" s="2124"/>
      <c r="J256" s="2123"/>
      <c r="K256" s="2123"/>
      <c r="L256" s="2148" t="s">
        <v>6158</v>
      </c>
      <c r="M256" s="2148" t="s">
        <v>6159</v>
      </c>
      <c r="N256" s="2123">
        <v>6.8000000000000005E-2</v>
      </c>
      <c r="O256" s="2123">
        <v>2016</v>
      </c>
      <c r="P256" s="2153" t="s">
        <v>30</v>
      </c>
      <c r="Q256" s="2123"/>
      <c r="R256" s="2123"/>
      <c r="S256" s="2123"/>
    </row>
    <row r="257" spans="1:19" s="2129" customFormat="1" ht="24">
      <c r="A257" s="2130"/>
      <c r="B257" s="2122"/>
      <c r="C257" s="2123"/>
      <c r="D257" s="2123"/>
      <c r="E257" s="2123"/>
      <c r="F257" s="2123"/>
      <c r="G257" s="2124"/>
      <c r="H257" s="2124"/>
      <c r="I257" s="2124"/>
      <c r="J257" s="2123"/>
      <c r="K257" s="2123"/>
      <c r="L257" s="2148" t="s">
        <v>6147</v>
      </c>
      <c r="M257" s="2148" t="s">
        <v>6160</v>
      </c>
      <c r="N257" s="2123">
        <v>0.65280000000000005</v>
      </c>
      <c r="O257" s="2123">
        <v>2016</v>
      </c>
      <c r="P257" s="2153" t="s">
        <v>4469</v>
      </c>
      <c r="Q257" s="2123"/>
      <c r="R257" s="2123"/>
      <c r="S257" s="2123"/>
    </row>
    <row r="258" spans="1:19" s="2129" customFormat="1" ht="24">
      <c r="A258" s="2130"/>
      <c r="B258" s="2122"/>
      <c r="C258" s="2123"/>
      <c r="D258" s="2123"/>
      <c r="E258" s="2123"/>
      <c r="F258" s="2123"/>
      <c r="G258" s="2124"/>
      <c r="H258" s="2124"/>
      <c r="I258" s="2124"/>
      <c r="J258" s="2123"/>
      <c r="K258" s="2123"/>
      <c r="L258" s="2148" t="s">
        <v>6158</v>
      </c>
      <c r="M258" s="2148" t="s">
        <v>6161</v>
      </c>
      <c r="N258" s="2123">
        <v>0.107</v>
      </c>
      <c r="O258" s="2123">
        <v>2016</v>
      </c>
      <c r="P258" s="2153" t="s">
        <v>4469</v>
      </c>
      <c r="Q258" s="2123"/>
      <c r="R258" s="2123"/>
      <c r="S258" s="2123"/>
    </row>
    <row r="259" spans="1:19" s="2129" customFormat="1" ht="24">
      <c r="A259" s="2130"/>
      <c r="B259" s="2122"/>
      <c r="C259" s="2123"/>
      <c r="D259" s="2123"/>
      <c r="E259" s="2123"/>
      <c r="F259" s="2123"/>
      <c r="G259" s="2124"/>
      <c r="H259" s="2124"/>
      <c r="I259" s="2124"/>
      <c r="J259" s="2123"/>
      <c r="K259" s="2123"/>
      <c r="L259" s="2148" t="s">
        <v>6156</v>
      </c>
      <c r="M259" s="2148" t="s">
        <v>6162</v>
      </c>
      <c r="N259" s="2123">
        <v>0.05</v>
      </c>
      <c r="O259" s="2123">
        <v>2016</v>
      </c>
      <c r="P259" s="2153" t="s">
        <v>4469</v>
      </c>
      <c r="Q259" s="2123"/>
      <c r="R259" s="2123"/>
      <c r="S259" s="2123"/>
    </row>
    <row r="260" spans="1:19" s="2129" customFormat="1" ht="24">
      <c r="A260" s="2130"/>
      <c r="B260" s="2122"/>
      <c r="C260" s="2123"/>
      <c r="D260" s="2123"/>
      <c r="E260" s="2123"/>
      <c r="F260" s="2123"/>
      <c r="G260" s="2124"/>
      <c r="H260" s="2124"/>
      <c r="I260" s="2124"/>
      <c r="J260" s="2123"/>
      <c r="K260" s="2123"/>
      <c r="L260" s="2148" t="s">
        <v>6158</v>
      </c>
      <c r="M260" s="2148" t="s">
        <v>6163</v>
      </c>
      <c r="N260" s="2123">
        <v>0.04</v>
      </c>
      <c r="O260" s="2123">
        <v>2016</v>
      </c>
      <c r="P260" s="2153" t="s">
        <v>4469</v>
      </c>
      <c r="Q260" s="2123"/>
      <c r="R260" s="2123"/>
      <c r="S260" s="2123"/>
    </row>
    <row r="261" spans="1:19" s="2129" customFormat="1" ht="24">
      <c r="A261" s="2130"/>
      <c r="B261" s="2122"/>
      <c r="C261" s="2123"/>
      <c r="D261" s="2123"/>
      <c r="E261" s="2123"/>
      <c r="F261" s="2123"/>
      <c r="G261" s="2124"/>
      <c r="H261" s="2124"/>
      <c r="I261" s="2124"/>
      <c r="J261" s="2123"/>
      <c r="K261" s="2123"/>
      <c r="L261" s="2148" t="s">
        <v>6158</v>
      </c>
      <c r="M261" s="2148" t="s">
        <v>6164</v>
      </c>
      <c r="N261" s="2123">
        <v>0.1</v>
      </c>
      <c r="O261" s="2123">
        <v>2016</v>
      </c>
      <c r="P261" s="2153" t="s">
        <v>4469</v>
      </c>
      <c r="Q261" s="2123"/>
      <c r="R261" s="2123"/>
      <c r="S261" s="2123"/>
    </row>
    <row r="262" spans="1:19" s="2129" customFormat="1" ht="24">
      <c r="A262" s="2130"/>
      <c r="B262" s="2122"/>
      <c r="C262" s="2123"/>
      <c r="D262" s="2123"/>
      <c r="E262" s="2123"/>
      <c r="F262" s="2123"/>
      <c r="G262" s="2124"/>
      <c r="H262" s="2124"/>
      <c r="I262" s="2124"/>
      <c r="J262" s="2123"/>
      <c r="K262" s="2123"/>
      <c r="L262" s="2148" t="s">
        <v>6165</v>
      </c>
      <c r="M262" s="2148" t="s">
        <v>6165</v>
      </c>
      <c r="N262" s="2123">
        <v>0.2</v>
      </c>
      <c r="O262" s="2123">
        <v>2016</v>
      </c>
      <c r="P262" s="2153" t="s">
        <v>4469</v>
      </c>
      <c r="Q262" s="2123"/>
      <c r="R262" s="2123"/>
      <c r="S262" s="2123"/>
    </row>
    <row r="263" spans="1:19" s="2129" customFormat="1" ht="28.5" customHeight="1">
      <c r="A263" s="2130"/>
      <c r="B263" s="2122"/>
      <c r="C263" s="2123"/>
      <c r="D263" s="2123"/>
      <c r="E263" s="2123"/>
      <c r="F263" s="2123"/>
      <c r="G263" s="2124"/>
      <c r="H263" s="2124"/>
      <c r="I263" s="2124"/>
      <c r="J263" s="2123"/>
      <c r="K263" s="2123"/>
      <c r="L263" s="2148" t="s">
        <v>6165</v>
      </c>
      <c r="M263" s="2148" t="s">
        <v>6166</v>
      </c>
      <c r="N263" s="2123">
        <v>0.26</v>
      </c>
      <c r="O263" s="2123">
        <v>2019</v>
      </c>
      <c r="P263" s="2131" t="s">
        <v>6167</v>
      </c>
      <c r="Q263" s="2123"/>
      <c r="R263" s="2123"/>
      <c r="S263" s="2123"/>
    </row>
    <row r="264" spans="1:19" s="2129" customFormat="1" ht="28.5" customHeight="1">
      <c r="A264" s="2130"/>
      <c r="B264" s="2122"/>
      <c r="C264" s="2123"/>
      <c r="D264" s="2123"/>
      <c r="E264" s="2123"/>
      <c r="F264" s="2123"/>
      <c r="G264" s="2124"/>
      <c r="H264" s="2124"/>
      <c r="I264" s="2124"/>
      <c r="J264" s="2123"/>
      <c r="K264" s="2123"/>
      <c r="L264" s="2148" t="s">
        <v>6168</v>
      </c>
      <c r="M264" s="2148" t="s">
        <v>6168</v>
      </c>
      <c r="N264" s="2123">
        <v>0.13300000000000001</v>
      </c>
      <c r="O264" s="2123">
        <v>2020</v>
      </c>
      <c r="P264" s="2131" t="s">
        <v>1053</v>
      </c>
      <c r="Q264" s="2123">
        <v>5</v>
      </c>
      <c r="R264" s="2123"/>
      <c r="S264" s="2123">
        <v>5</v>
      </c>
    </row>
    <row r="265" spans="1:19" s="2129" customFormat="1" ht="28.5" customHeight="1">
      <c r="A265" s="2130"/>
      <c r="B265" s="2122"/>
      <c r="C265" s="2123"/>
      <c r="D265" s="2123"/>
      <c r="E265" s="2123"/>
      <c r="F265" s="2123"/>
      <c r="G265" s="2124"/>
      <c r="H265" s="2124"/>
      <c r="I265" s="2124"/>
      <c r="J265" s="2123"/>
      <c r="K265" s="2123"/>
      <c r="L265" s="2148" t="s">
        <v>6168</v>
      </c>
      <c r="M265" s="2148" t="s">
        <v>6168</v>
      </c>
      <c r="N265" s="2123">
        <v>0.03</v>
      </c>
      <c r="O265" s="2123">
        <v>2020</v>
      </c>
      <c r="P265" s="2131" t="s">
        <v>6167</v>
      </c>
      <c r="Q265" s="2123"/>
      <c r="R265" s="2123"/>
      <c r="S265" s="2123"/>
    </row>
    <row r="266" spans="1:19" s="2129" customFormat="1" ht="28.5" customHeight="1">
      <c r="A266" s="2130"/>
      <c r="B266" s="2122"/>
      <c r="C266" s="2123"/>
      <c r="D266" s="2123"/>
      <c r="E266" s="2123"/>
      <c r="F266" s="2123"/>
      <c r="G266" s="2124"/>
      <c r="H266" s="2124"/>
      <c r="I266" s="2124"/>
      <c r="J266" s="2123"/>
      <c r="K266" s="2123"/>
      <c r="L266" s="2123" t="s">
        <v>6141</v>
      </c>
      <c r="M266" s="2123" t="s">
        <v>6169</v>
      </c>
      <c r="N266" s="2123"/>
      <c r="O266" s="2123"/>
      <c r="P266" s="2131"/>
      <c r="Q266" s="2123"/>
      <c r="R266" s="2123"/>
      <c r="S266" s="2123"/>
    </row>
    <row r="267" spans="1:19" s="2129" customFormat="1" ht="28.5" customHeight="1">
      <c r="A267" s="2130"/>
      <c r="B267" s="2122"/>
      <c r="C267" s="2123"/>
      <c r="D267" s="2123"/>
      <c r="E267" s="2123"/>
      <c r="F267" s="2123"/>
      <c r="G267" s="2124"/>
      <c r="H267" s="2124"/>
      <c r="I267" s="2124"/>
      <c r="J267" s="2123"/>
      <c r="K267" s="2123"/>
      <c r="L267" s="2123" t="s">
        <v>2100</v>
      </c>
      <c r="M267" s="2123" t="s">
        <v>6170</v>
      </c>
      <c r="N267" s="2123">
        <v>0.85899999999999999</v>
      </c>
      <c r="O267" s="2123">
        <v>1963</v>
      </c>
      <c r="P267" s="2131"/>
      <c r="Q267" s="2123"/>
      <c r="R267" s="2123"/>
      <c r="S267" s="2123"/>
    </row>
    <row r="268" spans="1:19" s="2129" customFormat="1" ht="28.5" customHeight="1">
      <c r="A268" s="2130"/>
      <c r="B268" s="2122"/>
      <c r="C268" s="2123"/>
      <c r="D268" s="2123"/>
      <c r="E268" s="2123"/>
      <c r="F268" s="2123"/>
      <c r="G268" s="2124"/>
      <c r="H268" s="2124"/>
      <c r="I268" s="2124"/>
      <c r="J268" s="2123"/>
      <c r="K268" s="2123"/>
      <c r="L268" s="2123" t="s">
        <v>2100</v>
      </c>
      <c r="M268" s="2148" t="s">
        <v>6171</v>
      </c>
      <c r="N268" s="2123">
        <v>0.19500000000000001</v>
      </c>
      <c r="O268" s="2123">
        <v>2020</v>
      </c>
      <c r="P268" s="2131" t="s">
        <v>6172</v>
      </c>
      <c r="Q268" s="2123"/>
      <c r="R268" s="2123"/>
      <c r="S268" s="2123"/>
    </row>
    <row r="269" spans="1:19" s="2129" customFormat="1" ht="28.5" customHeight="1">
      <c r="A269" s="2130"/>
      <c r="B269" s="2122"/>
      <c r="C269" s="2123"/>
      <c r="D269" s="2123"/>
      <c r="E269" s="2123"/>
      <c r="F269" s="2123"/>
      <c r="G269" s="2124"/>
      <c r="H269" s="2124"/>
      <c r="I269" s="2124"/>
      <c r="J269" s="2123"/>
      <c r="K269" s="2123"/>
      <c r="L269" s="2123" t="s">
        <v>2100</v>
      </c>
      <c r="M269" s="2148" t="s">
        <v>6173</v>
      </c>
      <c r="N269" s="2123">
        <v>0.151</v>
      </c>
      <c r="O269" s="2123">
        <v>2021</v>
      </c>
      <c r="P269" s="2131" t="s">
        <v>6167</v>
      </c>
      <c r="Q269" s="2123"/>
      <c r="R269" s="2123"/>
      <c r="S269" s="2123"/>
    </row>
    <row r="270" spans="1:19" s="2129" customFormat="1" ht="28.5" customHeight="1">
      <c r="A270" s="2130"/>
      <c r="B270" s="2122"/>
      <c r="C270" s="2123"/>
      <c r="D270" s="2123"/>
      <c r="E270" s="2123"/>
      <c r="F270" s="2123"/>
      <c r="G270" s="2124"/>
      <c r="H270" s="2124"/>
      <c r="I270" s="2124"/>
      <c r="J270" s="2123"/>
      <c r="K270" s="2123"/>
      <c r="L270" s="2123" t="s">
        <v>6174</v>
      </c>
      <c r="M270" s="2148" t="s">
        <v>6175</v>
      </c>
      <c r="N270" s="2123">
        <v>0.09</v>
      </c>
      <c r="O270" s="2123">
        <v>2022</v>
      </c>
      <c r="P270" s="2131" t="s">
        <v>6176</v>
      </c>
      <c r="Q270" s="2123"/>
      <c r="R270" s="2123"/>
      <c r="S270" s="2123"/>
    </row>
    <row r="271" spans="1:19" s="2129" customFormat="1" ht="34.5" customHeight="1">
      <c r="A271" s="2130"/>
      <c r="B271" s="2122"/>
      <c r="C271" s="2123"/>
      <c r="D271" s="2123"/>
      <c r="E271" s="2123"/>
      <c r="F271" s="2123"/>
      <c r="G271" s="2124"/>
      <c r="H271" s="2124"/>
      <c r="I271" s="2124"/>
      <c r="J271" s="2123" t="s">
        <v>2390</v>
      </c>
      <c r="K271" s="2123" t="s">
        <v>27</v>
      </c>
      <c r="L271" s="2123"/>
      <c r="M271" s="2123"/>
      <c r="N271" s="2123"/>
      <c r="O271" s="2123"/>
      <c r="P271" s="2131"/>
      <c r="Q271" s="2123"/>
      <c r="R271" s="2123"/>
      <c r="S271" s="2123"/>
    </row>
    <row r="272" spans="1:19" s="2129" customFormat="1">
      <c r="A272" s="2130"/>
      <c r="B272" s="2122"/>
      <c r="C272" s="2123"/>
      <c r="D272" s="2123"/>
      <c r="E272" s="2123"/>
      <c r="F272" s="2123"/>
      <c r="G272" s="2124"/>
      <c r="H272" s="2124"/>
      <c r="I272" s="2124"/>
      <c r="J272" s="2123" t="s">
        <v>6177</v>
      </c>
      <c r="K272" s="2123"/>
      <c r="L272" s="2123"/>
      <c r="M272" s="2123"/>
      <c r="N272" s="2123"/>
      <c r="O272" s="2123"/>
      <c r="P272" s="2131"/>
      <c r="Q272" s="2123"/>
      <c r="R272" s="2123"/>
      <c r="S272" s="2123"/>
    </row>
    <row r="273" spans="1:19" s="2129" customFormat="1" ht="41.25" customHeight="1">
      <c r="A273" s="2130"/>
      <c r="B273" s="2122"/>
      <c r="C273" s="2123"/>
      <c r="D273" s="2123"/>
      <c r="E273" s="2123"/>
      <c r="F273" s="2123"/>
      <c r="G273" s="2124"/>
      <c r="H273" s="2124"/>
      <c r="I273" s="2124"/>
      <c r="J273" s="2123" t="s">
        <v>2872</v>
      </c>
      <c r="K273" s="2123">
        <v>400</v>
      </c>
      <c r="L273" s="2123"/>
      <c r="M273" s="2123"/>
      <c r="N273" s="2123"/>
      <c r="O273" s="2123"/>
      <c r="P273" s="2131"/>
      <c r="Q273" s="2123"/>
      <c r="R273" s="2123"/>
      <c r="S273" s="2123"/>
    </row>
    <row r="274" spans="1:19" s="2129" customFormat="1">
      <c r="A274" s="2130"/>
      <c r="B274" s="2122"/>
      <c r="C274" s="2123"/>
      <c r="D274" s="2123"/>
      <c r="E274" s="2123"/>
      <c r="F274" s="2123"/>
      <c r="G274" s="2124"/>
      <c r="H274" s="2124"/>
      <c r="I274" s="2124"/>
      <c r="J274" s="2123" t="s">
        <v>6178</v>
      </c>
      <c r="K274" s="2123"/>
      <c r="L274" s="2123"/>
      <c r="M274" s="2123"/>
      <c r="N274" s="2123"/>
      <c r="O274" s="2123"/>
      <c r="P274" s="2131"/>
      <c r="Q274" s="2123"/>
      <c r="R274" s="2123"/>
      <c r="S274" s="2123"/>
    </row>
    <row r="275" spans="1:19" s="2129" customFormat="1">
      <c r="A275" s="2130"/>
      <c r="B275" s="2122"/>
      <c r="C275" s="2123"/>
      <c r="D275" s="2123"/>
      <c r="E275" s="2123"/>
      <c r="F275" s="2123"/>
      <c r="G275" s="2124"/>
      <c r="H275" s="2124"/>
      <c r="I275" s="2124"/>
      <c r="J275" s="2123"/>
      <c r="K275" s="2123"/>
      <c r="L275" s="2123"/>
      <c r="M275" s="2123"/>
      <c r="N275" s="2123"/>
      <c r="O275" s="2123"/>
      <c r="P275" s="2131"/>
      <c r="Q275" s="2123"/>
      <c r="R275" s="2123"/>
      <c r="S275" s="2123"/>
    </row>
    <row r="276" spans="1:19" s="2129" customFormat="1" ht="32.25" customHeight="1">
      <c r="A276" s="2130"/>
      <c r="B276" s="2122"/>
      <c r="C276" s="2123"/>
      <c r="D276" s="2123"/>
      <c r="E276" s="2123"/>
      <c r="F276" s="2123"/>
      <c r="G276" s="2124"/>
      <c r="H276" s="2124"/>
      <c r="I276" s="2124"/>
      <c r="J276" s="2123" t="s">
        <v>6179</v>
      </c>
      <c r="K276" s="2123">
        <v>630</v>
      </c>
      <c r="L276" s="2126"/>
      <c r="M276" s="2126"/>
      <c r="N276" s="2127"/>
      <c r="O276" s="2127"/>
      <c r="P276" s="2128"/>
      <c r="Q276" s="2127"/>
      <c r="R276" s="2126"/>
      <c r="S276" s="2127"/>
    </row>
    <row r="277" spans="1:19" s="2129" customFormat="1" ht="41.25" customHeight="1">
      <c r="A277" s="2130"/>
      <c r="B277" s="2122"/>
      <c r="C277" s="2123"/>
      <c r="D277" s="2123"/>
      <c r="E277" s="2123"/>
      <c r="F277" s="2123"/>
      <c r="G277" s="2124"/>
      <c r="H277" s="2124"/>
      <c r="I277" s="2124"/>
      <c r="J277" s="2123" t="s">
        <v>6180</v>
      </c>
      <c r="K277" s="2123"/>
      <c r="L277" s="2123" t="s">
        <v>6141</v>
      </c>
      <c r="M277" s="2123" t="s">
        <v>6102</v>
      </c>
      <c r="N277" s="2123">
        <v>1.79</v>
      </c>
      <c r="O277" s="2123">
        <v>2012</v>
      </c>
      <c r="P277" s="2131" t="s">
        <v>6181</v>
      </c>
      <c r="Q277" s="2123">
        <v>31</v>
      </c>
      <c r="R277" s="2123">
        <v>2</v>
      </c>
      <c r="S277" s="2123">
        <v>33</v>
      </c>
    </row>
    <row r="278" spans="1:19" s="2129" customFormat="1" ht="76.5" customHeight="1">
      <c r="A278" s="2130"/>
      <c r="B278" s="2122"/>
      <c r="C278" s="2123"/>
      <c r="D278" s="2123"/>
      <c r="E278" s="2123"/>
      <c r="F278" s="2123"/>
      <c r="G278" s="2124"/>
      <c r="H278" s="2124"/>
      <c r="I278" s="2124"/>
      <c r="J278" s="2127"/>
      <c r="K278" s="2123"/>
      <c r="L278" s="2123" t="s">
        <v>6077</v>
      </c>
      <c r="M278" s="2123" t="s">
        <v>6180</v>
      </c>
      <c r="N278" s="2123">
        <v>0.47599999999999998</v>
      </c>
      <c r="O278" s="2123">
        <v>2012</v>
      </c>
      <c r="P278" s="2131" t="s">
        <v>6181</v>
      </c>
      <c r="Q278" s="2123">
        <v>24</v>
      </c>
      <c r="R278" s="2123"/>
      <c r="S278" s="2123">
        <v>24</v>
      </c>
    </row>
    <row r="279" spans="1:19" s="2129" customFormat="1" ht="52.5" customHeight="1">
      <c r="A279" s="2130"/>
      <c r="B279" s="2122"/>
      <c r="C279" s="2123"/>
      <c r="D279" s="2135"/>
      <c r="E279" s="2123"/>
      <c r="F279" s="2123"/>
      <c r="G279" s="2124"/>
      <c r="H279" s="2124"/>
      <c r="I279" s="2124"/>
      <c r="J279" s="2123"/>
      <c r="K279" s="2123"/>
      <c r="L279" s="2123" t="s">
        <v>6077</v>
      </c>
      <c r="M279" s="2123" t="s">
        <v>6118</v>
      </c>
      <c r="N279" s="2123">
        <v>0.68</v>
      </c>
      <c r="O279" s="2123">
        <v>2013</v>
      </c>
      <c r="P279" s="2131" t="s">
        <v>6182</v>
      </c>
      <c r="Q279" s="2123">
        <v>28</v>
      </c>
      <c r="R279" s="2123"/>
      <c r="S279" s="2123">
        <v>28</v>
      </c>
    </row>
    <row r="280" spans="1:19" s="2129" customFormat="1" ht="58.5" customHeight="1">
      <c r="A280" s="2130"/>
      <c r="B280" s="2122"/>
      <c r="C280" s="2123"/>
      <c r="D280" s="2124"/>
      <c r="E280" s="2124"/>
      <c r="F280" s="2123"/>
      <c r="G280" s="2124"/>
      <c r="H280" s="2124"/>
      <c r="I280" s="2124"/>
      <c r="J280" s="2123"/>
      <c r="K280" s="2123"/>
      <c r="L280" s="2123" t="s">
        <v>6077</v>
      </c>
      <c r="M280" s="2123" t="s">
        <v>6183</v>
      </c>
      <c r="N280" s="2123">
        <v>0.35399999999999998</v>
      </c>
      <c r="O280" s="2123">
        <v>2012</v>
      </c>
      <c r="P280" s="2131" t="s">
        <v>6184</v>
      </c>
      <c r="Q280" s="2123">
        <v>18</v>
      </c>
      <c r="R280" s="2123"/>
      <c r="S280" s="2123">
        <v>18</v>
      </c>
    </row>
    <row r="281" spans="1:19" s="2129" customFormat="1" ht="32.25" customHeight="1">
      <c r="A281" s="2130"/>
      <c r="B281" s="2132"/>
      <c r="C281" s="2123"/>
      <c r="D281" s="2124"/>
      <c r="E281" s="2124"/>
      <c r="F281" s="2123"/>
      <c r="G281" s="2124"/>
      <c r="H281" s="2124"/>
      <c r="I281" s="2124"/>
      <c r="J281" s="2123"/>
      <c r="K281" s="2123"/>
      <c r="L281" s="2123" t="s">
        <v>6077</v>
      </c>
      <c r="M281" s="2123" t="s">
        <v>6078</v>
      </c>
      <c r="N281" s="2123">
        <v>0.73699999999999999</v>
      </c>
      <c r="O281" s="2123">
        <v>2012</v>
      </c>
      <c r="P281" s="2131" t="s">
        <v>6182</v>
      </c>
      <c r="Q281" s="2123">
        <v>31</v>
      </c>
      <c r="R281" s="2123"/>
      <c r="S281" s="2123">
        <v>31</v>
      </c>
    </row>
    <row r="282" spans="1:19" s="2129" customFormat="1" ht="27" customHeight="1">
      <c r="A282" s="2130"/>
      <c r="B282" s="2132"/>
      <c r="C282" s="2123"/>
      <c r="D282" s="2124"/>
      <c r="E282" s="2124"/>
      <c r="F282" s="2123"/>
      <c r="G282" s="2124"/>
      <c r="H282" s="2124"/>
      <c r="I282" s="2124"/>
      <c r="J282" s="2123"/>
      <c r="K282" s="2123"/>
      <c r="L282" s="2123" t="s">
        <v>6077</v>
      </c>
      <c r="M282" s="2123" t="s">
        <v>6185</v>
      </c>
      <c r="N282" s="2123">
        <v>0.7</v>
      </c>
      <c r="O282" s="2123">
        <v>2008</v>
      </c>
      <c r="P282" s="2131" t="s">
        <v>6182</v>
      </c>
      <c r="Q282" s="2123">
        <v>42</v>
      </c>
      <c r="R282" s="2123"/>
      <c r="S282" s="2123">
        <v>42</v>
      </c>
    </row>
    <row r="283" spans="1:19" s="2129" customFormat="1" ht="40.5" customHeight="1">
      <c r="A283" s="2136"/>
      <c r="B283" s="2132"/>
      <c r="C283" s="2123" t="s">
        <v>6186</v>
      </c>
      <c r="D283" s="2124">
        <v>0.38</v>
      </c>
      <c r="E283" s="2124">
        <v>2012</v>
      </c>
      <c r="F283" s="2123" t="s">
        <v>34</v>
      </c>
      <c r="G283" s="2123">
        <v>2</v>
      </c>
      <c r="H283" s="2123">
        <v>5</v>
      </c>
      <c r="I283" s="2123">
        <v>7</v>
      </c>
      <c r="J283" s="2123" t="s">
        <v>6187</v>
      </c>
      <c r="K283" s="2123">
        <v>250</v>
      </c>
      <c r="L283" s="2126"/>
      <c r="M283" s="2126"/>
      <c r="N283" s="2127"/>
      <c r="O283" s="2127"/>
      <c r="P283" s="2128"/>
      <c r="Q283" s="2127"/>
      <c r="R283" s="2126"/>
      <c r="S283" s="2127"/>
    </row>
    <row r="284" spans="1:19" s="2129" customFormat="1" ht="45" customHeight="1">
      <c r="A284" s="2130"/>
      <c r="B284" s="2132"/>
      <c r="C284" s="2123"/>
      <c r="D284" s="2124"/>
      <c r="E284" s="2124"/>
      <c r="F284" s="2123"/>
      <c r="G284" s="2123"/>
      <c r="H284" s="2123"/>
      <c r="I284" s="2123"/>
      <c r="J284" s="2123"/>
      <c r="K284" s="2123"/>
      <c r="L284" s="2123" t="s">
        <v>6077</v>
      </c>
      <c r="M284" s="2123" t="s">
        <v>6106</v>
      </c>
      <c r="N284" s="2123">
        <v>0.67800000000000005</v>
      </c>
      <c r="O284" s="2123">
        <v>2011</v>
      </c>
      <c r="P284" s="2131" t="s">
        <v>6188</v>
      </c>
      <c r="Q284" s="2123">
        <v>22</v>
      </c>
      <c r="R284" s="2123"/>
      <c r="S284" s="2123">
        <v>22</v>
      </c>
    </row>
    <row r="285" spans="1:19" s="2129" customFormat="1" ht="38.25" customHeight="1">
      <c r="A285" s="2130"/>
      <c r="B285" s="2132"/>
      <c r="C285" s="2123"/>
      <c r="D285" s="2124"/>
      <c r="E285" s="2124"/>
      <c r="F285" s="2123"/>
      <c r="G285" s="2123"/>
      <c r="H285" s="2123"/>
      <c r="I285" s="2123"/>
      <c r="J285" s="2123"/>
      <c r="K285" s="2123"/>
      <c r="L285" s="2123" t="s">
        <v>6077</v>
      </c>
      <c r="M285" s="2123" t="s">
        <v>6189</v>
      </c>
      <c r="N285" s="2123">
        <v>0.27500000000000002</v>
      </c>
      <c r="O285" s="2123">
        <v>2011</v>
      </c>
      <c r="P285" s="2131" t="s">
        <v>6190</v>
      </c>
      <c r="Q285" s="2123">
        <v>12</v>
      </c>
      <c r="R285" s="2123"/>
      <c r="S285" s="2123">
        <v>12</v>
      </c>
    </row>
    <row r="286" spans="1:19" s="2129" customFormat="1" ht="35.25" customHeight="1">
      <c r="A286" s="2130"/>
      <c r="B286" s="2132"/>
      <c r="C286" s="2123"/>
      <c r="D286" s="2124"/>
      <c r="E286" s="2124"/>
      <c r="F286" s="2123"/>
      <c r="G286" s="2123"/>
      <c r="H286" s="2123"/>
      <c r="I286" s="2123"/>
      <c r="J286" s="2123"/>
      <c r="K286" s="2123"/>
      <c r="L286" s="2123" t="s">
        <v>6077</v>
      </c>
      <c r="M286" s="2123" t="s">
        <v>6180</v>
      </c>
      <c r="N286" s="2123">
        <v>0.38</v>
      </c>
      <c r="O286" s="2123">
        <v>2012</v>
      </c>
      <c r="P286" s="2131" t="s">
        <v>6182</v>
      </c>
      <c r="Q286" s="2123">
        <v>19</v>
      </c>
      <c r="R286" s="2123"/>
      <c r="S286" s="2123">
        <v>19</v>
      </c>
    </row>
    <row r="287" spans="1:19" s="2129" customFormat="1" ht="60" customHeight="1">
      <c r="A287" s="2130"/>
      <c r="B287" s="2132"/>
      <c r="C287" s="2123" t="s">
        <v>6191</v>
      </c>
      <c r="D287" s="2124">
        <v>4.3099999999999996</v>
      </c>
      <c r="E287" s="2124">
        <v>1969</v>
      </c>
      <c r="F287" s="2123" t="s">
        <v>34</v>
      </c>
      <c r="G287" s="2123">
        <v>33</v>
      </c>
      <c r="H287" s="2123">
        <v>24</v>
      </c>
      <c r="I287" s="2123">
        <v>57</v>
      </c>
      <c r="J287" s="2123" t="s">
        <v>6192</v>
      </c>
      <c r="K287" s="2123">
        <v>400</v>
      </c>
      <c r="L287" s="2123"/>
      <c r="M287" s="2123"/>
      <c r="N287" s="2123"/>
      <c r="O287" s="2123"/>
      <c r="P287" s="2131"/>
      <c r="Q287" s="2123"/>
      <c r="R287" s="2123"/>
      <c r="S287" s="2123"/>
    </row>
    <row r="288" spans="1:19" s="2129" customFormat="1" ht="42" customHeight="1">
      <c r="A288" s="2130"/>
      <c r="B288" s="2132"/>
      <c r="C288" s="2123"/>
      <c r="D288" s="2124"/>
      <c r="E288" s="2124"/>
      <c r="F288" s="2123"/>
      <c r="G288" s="2123"/>
      <c r="H288" s="2123"/>
      <c r="I288" s="2123"/>
      <c r="J288" s="2123" t="s">
        <v>6193</v>
      </c>
      <c r="K288" s="2123">
        <v>400</v>
      </c>
      <c r="L288" s="2123"/>
      <c r="M288" s="2123"/>
      <c r="N288" s="2123"/>
      <c r="O288" s="2123"/>
      <c r="P288" s="2131"/>
      <c r="Q288" s="2123"/>
      <c r="R288" s="2123"/>
      <c r="S288" s="2123"/>
    </row>
    <row r="289" spans="1:19" s="2129" customFormat="1" ht="25.5">
      <c r="A289" s="2130"/>
      <c r="B289" s="2132"/>
      <c r="C289" s="2123" t="s">
        <v>6194</v>
      </c>
      <c r="D289" s="2124">
        <v>1.6E-2</v>
      </c>
      <c r="E289" s="2124">
        <v>2019</v>
      </c>
      <c r="F289" s="2123" t="s">
        <v>6195</v>
      </c>
      <c r="G289" s="2123">
        <v>1</v>
      </c>
      <c r="H289" s="2123"/>
      <c r="I289" s="2123">
        <v>1</v>
      </c>
      <c r="J289" s="2123" t="s">
        <v>6196</v>
      </c>
      <c r="K289" s="2123">
        <v>160</v>
      </c>
      <c r="L289" s="2123"/>
      <c r="M289" s="2123"/>
      <c r="N289" s="2123"/>
      <c r="O289" s="2123"/>
      <c r="P289" s="2131"/>
      <c r="Q289" s="2123"/>
      <c r="R289" s="2123"/>
      <c r="S289" s="2123"/>
    </row>
    <row r="290" spans="1:19" s="2129" customFormat="1" ht="30.75" customHeight="1">
      <c r="A290" s="2130"/>
      <c r="B290" s="2132"/>
      <c r="C290" s="2123"/>
      <c r="D290" s="2124"/>
      <c r="E290" s="2124"/>
      <c r="F290" s="2123"/>
      <c r="G290" s="2123"/>
      <c r="H290" s="2123"/>
      <c r="I290" s="2123"/>
      <c r="J290" s="2123" t="s">
        <v>6197</v>
      </c>
      <c r="K290" s="2123">
        <v>160</v>
      </c>
      <c r="L290" s="2123"/>
      <c r="M290" s="2123"/>
      <c r="N290" s="2123"/>
      <c r="O290" s="2123"/>
      <c r="P290" s="2131"/>
      <c r="Q290" s="2123"/>
      <c r="R290" s="2123"/>
      <c r="S290" s="2123"/>
    </row>
    <row r="291" spans="1:19" s="2129" customFormat="1" ht="30.75" customHeight="1">
      <c r="A291" s="2130"/>
      <c r="B291" s="2132"/>
      <c r="C291" s="2123"/>
      <c r="D291" s="2124"/>
      <c r="E291" s="2124"/>
      <c r="F291" s="2123"/>
      <c r="G291" s="2123"/>
      <c r="H291" s="2123"/>
      <c r="I291" s="2123"/>
      <c r="J291" s="2123"/>
      <c r="K291" s="2123"/>
      <c r="L291" s="2123" t="s">
        <v>6198</v>
      </c>
      <c r="M291" s="2123" t="s">
        <v>6198</v>
      </c>
      <c r="N291" s="2123">
        <v>0.38</v>
      </c>
      <c r="O291" s="2123">
        <v>2020</v>
      </c>
      <c r="P291" s="2131" t="s">
        <v>6199</v>
      </c>
      <c r="Q291" s="2123">
        <v>10</v>
      </c>
      <c r="R291" s="2123"/>
      <c r="S291" s="2123">
        <v>10</v>
      </c>
    </row>
    <row r="292" spans="1:19" s="2129" customFormat="1" ht="30.75" customHeight="1">
      <c r="A292" s="2130"/>
      <c r="B292" s="2132"/>
      <c r="C292" s="2123"/>
      <c r="D292" s="2124"/>
      <c r="E292" s="2124"/>
      <c r="F292" s="2123"/>
      <c r="G292" s="2123"/>
      <c r="H292" s="2123"/>
      <c r="I292" s="2123"/>
      <c r="J292" s="2123"/>
      <c r="K292" s="2123"/>
      <c r="L292" s="2123"/>
      <c r="M292" s="2123" t="s">
        <v>6198</v>
      </c>
      <c r="N292" s="2123">
        <v>5.2999999999999999E-2</v>
      </c>
      <c r="O292" s="2123">
        <v>2022</v>
      </c>
      <c r="P292" s="2131" t="s">
        <v>6199</v>
      </c>
      <c r="Q292" s="2123">
        <v>3</v>
      </c>
      <c r="R292" s="2123"/>
      <c r="S292" s="2123"/>
    </row>
    <row r="293" spans="1:19" s="2129" customFormat="1">
      <c r="A293" s="2130">
        <v>4</v>
      </c>
      <c r="B293" s="2132"/>
      <c r="C293" s="2137" t="s">
        <v>6200</v>
      </c>
      <c r="D293" s="2134"/>
      <c r="E293" s="2134"/>
      <c r="F293" s="2134"/>
      <c r="G293" s="2134"/>
      <c r="H293" s="2134"/>
      <c r="I293" s="2134"/>
      <c r="J293" s="2134"/>
      <c r="K293" s="2134"/>
      <c r="L293" s="2123"/>
      <c r="M293" s="2123"/>
      <c r="N293" s="2123"/>
      <c r="O293" s="2123"/>
      <c r="P293" s="2140"/>
      <c r="Q293" s="2123"/>
      <c r="R293" s="2123"/>
      <c r="S293" s="2123"/>
    </row>
    <row r="294" spans="1:19" s="2129" customFormat="1" ht="63.75" customHeight="1">
      <c r="A294" s="2121"/>
      <c r="B294" s="2122"/>
      <c r="C294" s="2123" t="s">
        <v>6201</v>
      </c>
      <c r="D294" s="2123">
        <v>0.91</v>
      </c>
      <c r="E294" s="2123">
        <v>1989</v>
      </c>
      <c r="F294" s="2123" t="s">
        <v>17</v>
      </c>
      <c r="G294" s="2124"/>
      <c r="H294" s="2124"/>
      <c r="I294" s="2124"/>
      <c r="J294" s="2123" t="s">
        <v>6202</v>
      </c>
      <c r="K294" s="2123" t="s">
        <v>2522</v>
      </c>
      <c r="L294" s="2126"/>
      <c r="M294" s="2126"/>
      <c r="N294" s="2127"/>
      <c r="O294" s="2127"/>
      <c r="P294" s="2128"/>
      <c r="Q294" s="2127"/>
      <c r="R294" s="2126"/>
      <c r="S294" s="2127"/>
    </row>
    <row r="295" spans="1:19" s="2129" customFormat="1" ht="24">
      <c r="A295" s="2130"/>
      <c r="B295" s="2122"/>
      <c r="C295" s="2123" t="s">
        <v>6203</v>
      </c>
      <c r="D295" s="2123">
        <v>0.14000000000000001</v>
      </c>
      <c r="E295" s="2123">
        <v>1989</v>
      </c>
      <c r="F295" s="2123" t="s">
        <v>17</v>
      </c>
      <c r="G295" s="2124"/>
      <c r="H295" s="2124"/>
      <c r="I295" s="2124"/>
      <c r="J295" s="2123"/>
      <c r="K295" s="2123"/>
      <c r="L295" s="2139" t="s">
        <v>6204</v>
      </c>
      <c r="M295" s="2139" t="s">
        <v>6205</v>
      </c>
      <c r="N295" s="2139">
        <v>0.56999999999999995</v>
      </c>
      <c r="O295" s="2143">
        <v>2006</v>
      </c>
      <c r="P295" s="2140" t="s">
        <v>5998</v>
      </c>
      <c r="Q295" s="2123"/>
      <c r="R295" s="2123"/>
      <c r="S295" s="2123"/>
    </row>
    <row r="296" spans="1:19" s="2129" customFormat="1" ht="40.5" customHeight="1">
      <c r="A296" s="2130"/>
      <c r="B296" s="2122"/>
      <c r="C296" s="2123"/>
      <c r="D296" s="2123"/>
      <c r="E296" s="2123"/>
      <c r="F296" s="2123"/>
      <c r="G296" s="2124"/>
      <c r="H296" s="2124"/>
      <c r="I296" s="2124"/>
      <c r="J296" s="2123"/>
      <c r="K296" s="2123"/>
      <c r="L296" s="2139" t="s">
        <v>6206</v>
      </c>
      <c r="M296" s="2139" t="s">
        <v>6207</v>
      </c>
      <c r="N296" s="2139">
        <v>0.72899999999999998</v>
      </c>
      <c r="O296" s="2143">
        <v>2019</v>
      </c>
      <c r="P296" s="2140" t="s">
        <v>6208</v>
      </c>
      <c r="Q296" s="2123"/>
      <c r="R296" s="2123"/>
      <c r="S296" s="2123"/>
    </row>
    <row r="297" spans="1:19" s="2129" customFormat="1" ht="40.5" customHeight="1">
      <c r="A297" s="2130"/>
      <c r="B297" s="2122"/>
      <c r="C297" s="2123"/>
      <c r="D297" s="2123"/>
      <c r="E297" s="2123"/>
      <c r="F297" s="2123"/>
      <c r="G297" s="2124"/>
      <c r="H297" s="2124"/>
      <c r="I297" s="2124"/>
      <c r="J297" s="2123"/>
      <c r="K297" s="2123"/>
      <c r="L297" s="2139" t="s">
        <v>6209</v>
      </c>
      <c r="M297" s="2139" t="s">
        <v>6206</v>
      </c>
      <c r="N297" s="2139">
        <v>0.78300000000000003</v>
      </c>
      <c r="O297" s="2143">
        <v>2019</v>
      </c>
      <c r="P297" s="2140" t="s">
        <v>6210</v>
      </c>
      <c r="Q297" s="2123"/>
      <c r="R297" s="2123"/>
      <c r="S297" s="2123"/>
    </row>
    <row r="298" spans="1:19" s="2129" customFormat="1" ht="40.5" customHeight="1">
      <c r="A298" s="2130"/>
      <c r="B298" s="2122"/>
      <c r="C298" s="2123"/>
      <c r="D298" s="2123"/>
      <c r="E298" s="2123"/>
      <c r="F298" s="2123"/>
      <c r="G298" s="2124"/>
      <c r="H298" s="2124"/>
      <c r="I298" s="2124"/>
      <c r="J298" s="2123"/>
      <c r="K298" s="2123"/>
      <c r="L298" s="2139" t="s">
        <v>6211</v>
      </c>
      <c r="M298" s="2139" t="s">
        <v>6212</v>
      </c>
      <c r="N298" s="2139">
        <v>4.3999999999999997E-2</v>
      </c>
      <c r="O298" s="2143">
        <v>2019</v>
      </c>
      <c r="P298" s="2140" t="s">
        <v>6210</v>
      </c>
      <c r="Q298" s="2123"/>
      <c r="R298" s="2123"/>
      <c r="S298" s="2123"/>
    </row>
    <row r="299" spans="1:19" s="2129" customFormat="1">
      <c r="A299" s="2130"/>
      <c r="B299" s="2122"/>
      <c r="C299" s="2123" t="s">
        <v>6213</v>
      </c>
      <c r="D299" s="2123">
        <v>0.47</v>
      </c>
      <c r="E299" s="2123">
        <v>1969</v>
      </c>
      <c r="F299" s="2123" t="s">
        <v>16</v>
      </c>
      <c r="G299" s="2124"/>
      <c r="H299" s="2124"/>
      <c r="I299" s="2124"/>
      <c r="J299" s="2123" t="s">
        <v>1141</v>
      </c>
      <c r="K299" s="2123">
        <v>630</v>
      </c>
      <c r="L299" s="2123"/>
      <c r="M299" s="2123"/>
      <c r="N299" s="2123"/>
      <c r="O299" s="2123"/>
      <c r="P299" s="2131"/>
      <c r="Q299" s="2123"/>
      <c r="R299" s="2123"/>
      <c r="S299" s="2123"/>
    </row>
    <row r="300" spans="1:19" s="2129" customFormat="1" ht="21" customHeight="1">
      <c r="A300" s="2130"/>
      <c r="B300" s="2122"/>
      <c r="C300" s="2123" t="s">
        <v>6214</v>
      </c>
      <c r="D300" s="2123">
        <v>0.51400000000000001</v>
      </c>
      <c r="E300" s="2123">
        <v>1970</v>
      </c>
      <c r="F300" s="2123" t="s">
        <v>19</v>
      </c>
      <c r="G300" s="2124"/>
      <c r="H300" s="2124"/>
      <c r="I300" s="2124"/>
      <c r="J300" s="2123" t="s">
        <v>6215</v>
      </c>
      <c r="K300" s="2123"/>
      <c r="L300" s="2123"/>
      <c r="M300" s="2123"/>
      <c r="N300" s="2123"/>
      <c r="O300" s="2123"/>
      <c r="P300" s="2131"/>
      <c r="Q300" s="2123"/>
      <c r="R300" s="2123"/>
      <c r="S300" s="2123"/>
    </row>
    <row r="301" spans="1:19" s="2129" customFormat="1">
      <c r="A301" s="2130"/>
      <c r="B301" s="2122"/>
      <c r="C301" s="2123" t="s">
        <v>6216</v>
      </c>
      <c r="D301" s="2123">
        <v>0.442</v>
      </c>
      <c r="E301" s="2123">
        <v>1986</v>
      </c>
      <c r="F301" s="2123" t="s">
        <v>20</v>
      </c>
      <c r="G301" s="2124"/>
      <c r="H301" s="2124"/>
      <c r="I301" s="2124"/>
      <c r="J301" s="2123" t="s">
        <v>6217</v>
      </c>
      <c r="K301" s="2123" t="s">
        <v>27</v>
      </c>
      <c r="L301" s="2123"/>
      <c r="M301" s="2123"/>
      <c r="N301" s="2123"/>
      <c r="O301" s="2123"/>
      <c r="P301" s="2131"/>
      <c r="Q301" s="2123"/>
      <c r="R301" s="2123"/>
      <c r="S301" s="2123"/>
    </row>
    <row r="302" spans="1:19" s="2129" customFormat="1" ht="20.25" customHeight="1">
      <c r="A302" s="2130"/>
      <c r="B302" s="2122"/>
      <c r="C302" s="2123" t="s">
        <v>6218</v>
      </c>
      <c r="D302" s="2123">
        <v>9.7000000000000003E-2</v>
      </c>
      <c r="E302" s="2123">
        <v>1986</v>
      </c>
      <c r="F302" s="2123" t="s">
        <v>6219</v>
      </c>
      <c r="G302" s="2124"/>
      <c r="H302" s="2124"/>
      <c r="I302" s="2124"/>
      <c r="J302" s="2123" t="s">
        <v>6142</v>
      </c>
      <c r="K302" s="2123"/>
      <c r="L302" s="2123"/>
      <c r="M302" s="2123"/>
      <c r="N302" s="2123"/>
      <c r="O302" s="2123"/>
      <c r="P302" s="2131"/>
      <c r="Q302" s="2123"/>
      <c r="R302" s="2123"/>
      <c r="S302" s="2123"/>
    </row>
    <row r="303" spans="1:19" s="2129" customFormat="1" ht="23.25" customHeight="1">
      <c r="A303" s="2130"/>
      <c r="B303" s="2122"/>
      <c r="C303" s="2123" t="s">
        <v>6220</v>
      </c>
      <c r="D303" s="2123">
        <v>0.6</v>
      </c>
      <c r="E303" s="2123">
        <v>2008</v>
      </c>
      <c r="F303" s="2123" t="s">
        <v>20</v>
      </c>
      <c r="G303" s="2124"/>
      <c r="H303" s="2124"/>
      <c r="I303" s="2124"/>
      <c r="J303" s="2123" t="s">
        <v>6221</v>
      </c>
      <c r="K303" s="2123">
        <v>160</v>
      </c>
      <c r="L303" s="2123"/>
      <c r="M303" s="2123"/>
      <c r="N303" s="2123"/>
      <c r="O303" s="2123"/>
      <c r="P303" s="2131"/>
      <c r="Q303" s="2123"/>
      <c r="R303" s="2123"/>
      <c r="S303" s="2123"/>
    </row>
    <row r="304" spans="1:19" s="2129" customFormat="1" ht="20.25" customHeight="1">
      <c r="A304" s="2130"/>
      <c r="B304" s="2122"/>
      <c r="C304" s="2123" t="s">
        <v>6220</v>
      </c>
      <c r="D304" s="2123">
        <v>0.81499999999999995</v>
      </c>
      <c r="E304" s="2123">
        <v>2008</v>
      </c>
      <c r="F304" s="2123" t="s">
        <v>20</v>
      </c>
      <c r="G304" s="2124"/>
      <c r="H304" s="2124"/>
      <c r="I304" s="2124"/>
      <c r="J304" s="2123" t="s">
        <v>6222</v>
      </c>
      <c r="K304" s="2123"/>
      <c r="L304" s="2123"/>
      <c r="M304" s="2123"/>
      <c r="N304" s="2123"/>
      <c r="O304" s="2123"/>
      <c r="P304" s="2131"/>
      <c r="Q304" s="2123"/>
      <c r="R304" s="2123"/>
      <c r="S304" s="2123"/>
    </row>
    <row r="305" spans="1:19" s="2129" customFormat="1" ht="19.5" customHeight="1">
      <c r="A305" s="2130"/>
      <c r="B305" s="2122"/>
      <c r="C305" s="2123"/>
      <c r="D305" s="2123"/>
      <c r="E305" s="2123"/>
      <c r="F305" s="2123"/>
      <c r="G305" s="2124"/>
      <c r="H305" s="2124"/>
      <c r="I305" s="2124"/>
      <c r="J305" s="2123" t="s">
        <v>6223</v>
      </c>
      <c r="K305" s="2123">
        <v>400</v>
      </c>
      <c r="L305" s="2123"/>
      <c r="M305" s="2123"/>
      <c r="N305" s="2123"/>
      <c r="O305" s="2123"/>
      <c r="P305" s="2131"/>
      <c r="Q305" s="2123"/>
      <c r="R305" s="2123"/>
      <c r="S305" s="2123"/>
    </row>
    <row r="306" spans="1:19" s="2129" customFormat="1" ht="23.25" customHeight="1">
      <c r="A306" s="2130"/>
      <c r="B306" s="2122"/>
      <c r="C306" s="2123"/>
      <c r="D306" s="2123"/>
      <c r="E306" s="2123"/>
      <c r="F306" s="2123"/>
      <c r="G306" s="2124"/>
      <c r="H306" s="2124"/>
      <c r="I306" s="2124"/>
      <c r="J306" s="2123" t="s">
        <v>6224</v>
      </c>
      <c r="K306" s="2123"/>
      <c r="L306" s="2123"/>
      <c r="M306" s="2123"/>
      <c r="N306" s="2123"/>
      <c r="O306" s="2123"/>
      <c r="P306" s="2131"/>
      <c r="Q306" s="2123"/>
      <c r="R306" s="2123"/>
      <c r="S306" s="2123"/>
    </row>
    <row r="307" spans="1:19" s="2129" customFormat="1" ht="20.45" customHeight="1">
      <c r="A307" s="2130"/>
      <c r="B307" s="2122"/>
      <c r="C307" s="2123"/>
      <c r="D307" s="2123"/>
      <c r="E307" s="2123"/>
      <c r="F307" s="2123"/>
      <c r="G307" s="2124"/>
      <c r="H307" s="2124"/>
      <c r="I307" s="2124"/>
      <c r="J307" s="2123" t="s">
        <v>6225</v>
      </c>
      <c r="K307" s="2123">
        <v>630</v>
      </c>
      <c r="L307" s="2123"/>
      <c r="M307" s="2123"/>
      <c r="N307" s="2123"/>
      <c r="O307" s="2123"/>
      <c r="P307" s="2131"/>
      <c r="Q307" s="2123"/>
      <c r="R307" s="2123"/>
      <c r="S307" s="2123"/>
    </row>
    <row r="308" spans="1:19" s="2129" customFormat="1" ht="20.25" customHeight="1">
      <c r="A308" s="2136"/>
      <c r="B308" s="2132"/>
      <c r="C308" s="2123"/>
      <c r="D308" s="2124"/>
      <c r="E308" s="2124"/>
      <c r="F308" s="2123"/>
      <c r="G308" s="2124"/>
      <c r="H308" s="2124"/>
      <c r="I308" s="2124"/>
      <c r="J308" s="2123" t="s">
        <v>6222</v>
      </c>
      <c r="K308" s="2123"/>
      <c r="L308" s="2123"/>
      <c r="M308" s="2123"/>
      <c r="N308" s="2123"/>
      <c r="O308" s="2123"/>
      <c r="P308" s="2131"/>
      <c r="Q308" s="2123"/>
      <c r="R308" s="2123"/>
      <c r="S308" s="2123"/>
    </row>
    <row r="309" spans="1:19" s="2129" customFormat="1">
      <c r="A309" s="2130"/>
      <c r="B309" s="2132"/>
      <c r="C309" s="2123"/>
      <c r="D309" s="2124"/>
      <c r="E309" s="2124"/>
      <c r="F309" s="2123"/>
      <c r="G309" s="2124"/>
      <c r="H309" s="2124"/>
      <c r="I309" s="2124"/>
      <c r="J309" s="2123" t="s">
        <v>6226</v>
      </c>
      <c r="K309" s="2123">
        <v>630</v>
      </c>
      <c r="L309" s="2123"/>
      <c r="M309" s="2123"/>
      <c r="N309" s="2123"/>
      <c r="O309" s="2123"/>
      <c r="P309" s="2131"/>
      <c r="Q309" s="2123"/>
      <c r="R309" s="2123"/>
      <c r="S309" s="2123"/>
    </row>
    <row r="310" spans="1:19" s="2129" customFormat="1">
      <c r="A310" s="2130"/>
      <c r="B310" s="2132"/>
      <c r="C310" s="2123"/>
      <c r="D310" s="2124"/>
      <c r="E310" s="2124"/>
      <c r="F310" s="2123"/>
      <c r="G310" s="2124"/>
      <c r="H310" s="2124"/>
      <c r="I310" s="2124"/>
      <c r="J310" s="2123"/>
      <c r="K310" s="2123"/>
      <c r="L310" s="2123"/>
      <c r="M310" s="2123"/>
      <c r="N310" s="2123"/>
      <c r="O310" s="2123"/>
      <c r="P310" s="2131"/>
      <c r="Q310" s="2123"/>
      <c r="R310" s="2123"/>
      <c r="S310" s="2123"/>
    </row>
    <row r="311" spans="1:19" s="2129" customFormat="1">
      <c r="A311" s="2130"/>
      <c r="B311" s="2132"/>
      <c r="C311" s="2123"/>
      <c r="D311" s="2124"/>
      <c r="E311" s="2124"/>
      <c r="F311" s="2123"/>
      <c r="G311" s="2124"/>
      <c r="H311" s="2124"/>
      <c r="I311" s="2124"/>
      <c r="J311" s="2123" t="s">
        <v>6227</v>
      </c>
      <c r="K311" s="2123">
        <v>160</v>
      </c>
      <c r="L311" s="2123"/>
      <c r="M311" s="2123"/>
      <c r="N311" s="2123"/>
      <c r="O311" s="2123"/>
      <c r="P311" s="2131"/>
      <c r="Q311" s="2123"/>
      <c r="R311" s="2123"/>
      <c r="S311" s="2123"/>
    </row>
    <row r="312" spans="1:19" s="2129" customFormat="1">
      <c r="A312" s="2130"/>
      <c r="B312" s="2132"/>
      <c r="C312" s="2123" t="s">
        <v>6228</v>
      </c>
      <c r="D312" s="2124">
        <v>0.3</v>
      </c>
      <c r="E312" s="2124">
        <v>2023</v>
      </c>
      <c r="F312" s="2123" t="s">
        <v>20</v>
      </c>
      <c r="G312" s="2124"/>
      <c r="H312" s="2124"/>
      <c r="I312" s="2124"/>
      <c r="J312" s="2123"/>
      <c r="K312" s="2123"/>
      <c r="L312" s="2123"/>
      <c r="M312" s="2123"/>
      <c r="N312" s="2123"/>
      <c r="O312" s="2123"/>
      <c r="P312" s="2131"/>
      <c r="Q312" s="2123"/>
      <c r="R312" s="2123"/>
      <c r="S312" s="2123"/>
    </row>
    <row r="313" spans="1:19" s="2129" customFormat="1">
      <c r="A313" s="2130"/>
      <c r="B313" s="2132"/>
      <c r="C313" s="2123" t="s">
        <v>6229</v>
      </c>
      <c r="D313" s="2124">
        <v>0.1</v>
      </c>
      <c r="E313" s="2124">
        <v>2023</v>
      </c>
      <c r="F313" s="2123" t="s">
        <v>20</v>
      </c>
      <c r="G313" s="2124"/>
      <c r="H313" s="2124"/>
      <c r="I313" s="2124"/>
      <c r="J313" s="2123"/>
      <c r="K313" s="2123"/>
      <c r="L313" s="2123"/>
      <c r="M313" s="2123"/>
      <c r="N313" s="2123"/>
      <c r="O313" s="2123"/>
      <c r="P313" s="2131"/>
      <c r="Q313" s="2123"/>
      <c r="R313" s="2123"/>
      <c r="S313" s="2123"/>
    </row>
    <row r="314" spans="1:19" s="2129" customFormat="1">
      <c r="A314" s="2130"/>
      <c r="B314" s="2132"/>
      <c r="C314" s="2123"/>
      <c r="D314" s="2124"/>
      <c r="E314" s="2124"/>
      <c r="F314" s="2123"/>
      <c r="G314" s="2124"/>
      <c r="H314" s="2124"/>
      <c r="I314" s="2124"/>
      <c r="J314" s="2123"/>
      <c r="K314" s="2123"/>
      <c r="L314" s="2123"/>
      <c r="M314" s="2123"/>
      <c r="N314" s="2123"/>
      <c r="O314" s="2123"/>
      <c r="P314" s="2131"/>
      <c r="Q314" s="2123"/>
      <c r="R314" s="2123"/>
      <c r="S314" s="2123"/>
    </row>
    <row r="315" spans="1:19" s="2129" customFormat="1">
      <c r="A315" s="2130"/>
      <c r="B315" s="2132"/>
      <c r="C315" s="2123"/>
      <c r="D315" s="2124"/>
      <c r="E315" s="2124"/>
      <c r="F315" s="2123"/>
      <c r="G315" s="2124"/>
      <c r="H315" s="2124"/>
      <c r="I315" s="2124"/>
      <c r="J315" s="2123"/>
      <c r="K315" s="2123"/>
      <c r="L315" s="2123"/>
      <c r="M315" s="2123"/>
      <c r="N315" s="2123"/>
      <c r="O315" s="2123"/>
      <c r="P315" s="2131"/>
      <c r="Q315" s="2123"/>
      <c r="R315" s="2123"/>
      <c r="S315" s="2123"/>
    </row>
    <row r="316" spans="1:19" s="2129" customFormat="1">
      <c r="A316" s="2130"/>
      <c r="B316" s="2132"/>
      <c r="C316" s="2123"/>
      <c r="D316" s="2124"/>
      <c r="E316" s="2124"/>
      <c r="F316" s="2123"/>
      <c r="G316" s="2124"/>
      <c r="H316" s="2124"/>
      <c r="I316" s="2124"/>
      <c r="J316" s="2123"/>
      <c r="K316" s="2123"/>
      <c r="L316" s="2123"/>
      <c r="M316" s="2123"/>
      <c r="N316" s="2123"/>
      <c r="O316" s="2123"/>
      <c r="P316" s="2131"/>
      <c r="Q316" s="2123"/>
      <c r="R316" s="2123"/>
      <c r="S316" s="2123"/>
    </row>
    <row r="317" spans="1:19" s="2129" customFormat="1">
      <c r="A317" s="2130"/>
      <c r="B317" s="2132"/>
      <c r="C317" s="2123"/>
      <c r="D317" s="2124"/>
      <c r="E317" s="2124"/>
      <c r="F317" s="2123"/>
      <c r="G317" s="2124"/>
      <c r="H317" s="2124"/>
      <c r="I317" s="2124"/>
      <c r="J317" s="2123"/>
      <c r="K317" s="2123"/>
      <c r="L317" s="2123"/>
      <c r="M317" s="2123"/>
      <c r="N317" s="2123"/>
      <c r="O317" s="2123"/>
      <c r="P317" s="2131"/>
      <c r="Q317" s="2123"/>
      <c r="R317" s="2123"/>
      <c r="S317" s="2123"/>
    </row>
    <row r="318" spans="1:19" s="2129" customFormat="1">
      <c r="A318" s="2130">
        <v>5</v>
      </c>
      <c r="B318" s="2132"/>
      <c r="C318" s="2137" t="s">
        <v>6230</v>
      </c>
      <c r="D318" s="2134"/>
      <c r="E318" s="2134"/>
      <c r="F318" s="2134"/>
      <c r="G318" s="2134"/>
      <c r="H318" s="2134"/>
      <c r="I318" s="2134"/>
      <c r="J318" s="2134"/>
      <c r="K318" s="2134"/>
      <c r="L318" s="2123"/>
      <c r="M318" s="2123"/>
      <c r="N318" s="2123"/>
      <c r="O318" s="2123"/>
      <c r="P318" s="2131"/>
      <c r="Q318" s="2123"/>
      <c r="R318" s="2123"/>
      <c r="S318" s="2123"/>
    </row>
    <row r="319" spans="1:19" s="2129" customFormat="1">
      <c r="A319" s="2121"/>
      <c r="B319" s="2122"/>
      <c r="C319" s="2123" t="s">
        <v>6231</v>
      </c>
      <c r="D319" s="2123">
        <v>0.375</v>
      </c>
      <c r="E319" s="2123">
        <v>1970</v>
      </c>
      <c r="F319" s="2123" t="s">
        <v>17</v>
      </c>
      <c r="G319" s="2124"/>
      <c r="H319" s="2124"/>
      <c r="I319" s="2124"/>
      <c r="J319" s="2123"/>
      <c r="K319" s="2123"/>
      <c r="L319" s="2123"/>
      <c r="M319" s="2123"/>
      <c r="N319" s="2123"/>
      <c r="O319" s="2123"/>
      <c r="P319" s="2131"/>
      <c r="Q319" s="2123"/>
      <c r="R319" s="2123"/>
      <c r="S319" s="2123"/>
    </row>
    <row r="320" spans="1:19" s="2129" customFormat="1" ht="20.25" customHeight="1">
      <c r="A320" s="2130"/>
      <c r="B320" s="2122"/>
      <c r="C320" s="2123" t="s">
        <v>6232</v>
      </c>
      <c r="D320" s="2123">
        <v>0.05</v>
      </c>
      <c r="E320" s="2123">
        <v>1970</v>
      </c>
      <c r="F320" s="2123" t="s">
        <v>17</v>
      </c>
      <c r="G320" s="2124"/>
      <c r="H320" s="2124"/>
      <c r="I320" s="2124"/>
      <c r="J320" s="2123"/>
      <c r="K320" s="2123"/>
      <c r="L320" s="2123"/>
      <c r="M320" s="2123"/>
      <c r="N320" s="2123"/>
      <c r="O320" s="2123"/>
      <c r="P320" s="2131"/>
      <c r="Q320" s="2123"/>
      <c r="R320" s="2123"/>
      <c r="S320" s="2123"/>
    </row>
    <row r="321" spans="1:19" s="2129" customFormat="1" ht="20.25" customHeight="1">
      <c r="A321" s="2130"/>
      <c r="B321" s="2122"/>
      <c r="C321" s="2123" t="s">
        <v>6233</v>
      </c>
      <c r="D321" s="2123">
        <v>0.16</v>
      </c>
      <c r="E321" s="2123">
        <v>2013</v>
      </c>
      <c r="F321" s="2123" t="s">
        <v>38</v>
      </c>
      <c r="G321" s="2124"/>
      <c r="H321" s="2124"/>
      <c r="I321" s="2124"/>
      <c r="J321" s="2123" t="s">
        <v>6234</v>
      </c>
      <c r="K321" s="2123">
        <v>630</v>
      </c>
      <c r="L321" s="2123"/>
      <c r="M321" s="2123"/>
      <c r="N321" s="2123"/>
      <c r="O321" s="2123"/>
      <c r="P321" s="2131"/>
      <c r="Q321" s="2123"/>
      <c r="R321" s="2123"/>
      <c r="S321" s="2123"/>
    </row>
    <row r="322" spans="1:19" s="2129" customFormat="1" ht="20.25" customHeight="1">
      <c r="A322" s="2130"/>
      <c r="B322" s="2122"/>
      <c r="C322" s="2123" t="s">
        <v>6235</v>
      </c>
      <c r="D322" s="2123">
        <v>0.95299999999999996</v>
      </c>
      <c r="E322" s="2123">
        <v>2013</v>
      </c>
      <c r="F322" s="2123" t="s">
        <v>38</v>
      </c>
      <c r="G322" s="2124"/>
      <c r="H322" s="2124"/>
      <c r="I322" s="2124"/>
      <c r="J322" s="2123" t="s">
        <v>6236</v>
      </c>
      <c r="K322" s="2123">
        <v>630</v>
      </c>
      <c r="L322" s="2123"/>
      <c r="M322" s="2123"/>
      <c r="N322" s="2123"/>
      <c r="O322" s="2123"/>
      <c r="P322" s="2131"/>
      <c r="Q322" s="2123"/>
      <c r="R322" s="2123"/>
      <c r="S322" s="2123"/>
    </row>
    <row r="323" spans="1:19" s="2129" customFormat="1">
      <c r="A323" s="2136"/>
      <c r="B323" s="2132"/>
      <c r="C323" s="2123"/>
      <c r="D323" s="2124"/>
      <c r="E323" s="2124"/>
      <c r="F323" s="2123"/>
      <c r="G323" s="2124"/>
      <c r="H323" s="2124"/>
      <c r="I323" s="2124"/>
      <c r="J323" s="2123"/>
      <c r="K323" s="2123"/>
      <c r="L323" s="2123"/>
      <c r="M323" s="2123"/>
      <c r="N323" s="2123"/>
      <c r="O323" s="2123"/>
      <c r="P323" s="2131"/>
      <c r="Q323" s="2123"/>
      <c r="R323" s="2123"/>
      <c r="S323" s="2123"/>
    </row>
    <row r="324" spans="1:19" s="2129" customFormat="1">
      <c r="A324" s="2130">
        <v>6</v>
      </c>
      <c r="B324" s="2132"/>
      <c r="C324" s="2137" t="s">
        <v>6237</v>
      </c>
      <c r="D324" s="2134"/>
      <c r="E324" s="2134"/>
      <c r="F324" s="2134"/>
      <c r="G324" s="2134"/>
      <c r="H324" s="2134"/>
      <c r="I324" s="2134"/>
      <c r="J324" s="2134"/>
      <c r="K324" s="2134"/>
      <c r="L324" s="2123"/>
      <c r="M324" s="2123"/>
      <c r="N324" s="2123"/>
      <c r="O324" s="2123"/>
      <c r="P324" s="2131"/>
      <c r="Q324" s="2123"/>
      <c r="R324" s="2123"/>
      <c r="S324" s="2123"/>
    </row>
    <row r="325" spans="1:19" s="2129" customFormat="1" ht="44.25" customHeight="1">
      <c r="A325" s="2121"/>
      <c r="B325" s="2122"/>
      <c r="C325" s="2123" t="s">
        <v>6238</v>
      </c>
      <c r="D325" s="2123">
        <v>0.182</v>
      </c>
      <c r="E325" s="2123">
        <v>1970</v>
      </c>
      <c r="F325" s="2123" t="s">
        <v>17</v>
      </c>
      <c r="G325" s="2124"/>
      <c r="H325" s="2124"/>
      <c r="I325" s="2124"/>
      <c r="J325" s="2123" t="s">
        <v>6239</v>
      </c>
      <c r="K325" s="2123">
        <v>400</v>
      </c>
      <c r="L325" s="2126"/>
      <c r="M325" s="2126"/>
      <c r="N325" s="2127"/>
      <c r="O325" s="2127"/>
      <c r="P325" s="2128"/>
      <c r="Q325" s="2127"/>
      <c r="R325" s="2126"/>
      <c r="S325" s="2127"/>
    </row>
    <row r="326" spans="1:19" s="2129" customFormat="1" ht="36" customHeight="1">
      <c r="A326" s="2130"/>
      <c r="B326" s="2122"/>
      <c r="C326" s="2123" t="s">
        <v>6240</v>
      </c>
      <c r="D326" s="2123">
        <v>0.38</v>
      </c>
      <c r="E326" s="2123">
        <v>1971</v>
      </c>
      <c r="F326" s="2123" t="s">
        <v>16</v>
      </c>
      <c r="G326" s="2124"/>
      <c r="H326" s="2124"/>
      <c r="I326" s="2124"/>
      <c r="J326" s="2123" t="s">
        <v>6241</v>
      </c>
      <c r="K326" s="2123"/>
      <c r="L326" s="2139" t="s">
        <v>6242</v>
      </c>
      <c r="M326" s="2139" t="s">
        <v>6243</v>
      </c>
      <c r="N326" s="2139">
        <v>0.14699999999999999</v>
      </c>
      <c r="O326" s="2142">
        <v>32843</v>
      </c>
      <c r="P326" s="2140" t="s">
        <v>25</v>
      </c>
      <c r="Q326" s="2123"/>
      <c r="R326" s="2123"/>
      <c r="S326" s="2123"/>
    </row>
    <row r="327" spans="1:19" s="2129" customFormat="1" ht="24">
      <c r="A327" s="2130"/>
      <c r="B327" s="2122"/>
      <c r="C327" s="2123" t="s">
        <v>6244</v>
      </c>
      <c r="D327" s="2123">
        <v>0.32400000000000001</v>
      </c>
      <c r="E327" s="2123">
        <v>1971</v>
      </c>
      <c r="F327" s="2123" t="s">
        <v>17</v>
      </c>
      <c r="G327" s="2124"/>
      <c r="H327" s="2124"/>
      <c r="I327" s="2124"/>
      <c r="J327" s="2127"/>
      <c r="K327" s="2123"/>
      <c r="L327" s="2139" t="s">
        <v>6242</v>
      </c>
      <c r="M327" s="2139" t="s">
        <v>6245</v>
      </c>
      <c r="N327" s="2139">
        <v>0.122</v>
      </c>
      <c r="O327" s="2142">
        <v>32843</v>
      </c>
      <c r="P327" s="2140" t="s">
        <v>2593</v>
      </c>
      <c r="Q327" s="2123"/>
      <c r="R327" s="2123"/>
      <c r="S327" s="2123"/>
    </row>
    <row r="328" spans="1:19" s="2129" customFormat="1" ht="24">
      <c r="A328" s="2130"/>
      <c r="B328" s="2125"/>
      <c r="C328" s="2127" t="s">
        <v>6246</v>
      </c>
      <c r="D328" s="2127">
        <v>0.38600000000000001</v>
      </c>
      <c r="E328" s="2127">
        <v>2016</v>
      </c>
      <c r="F328" s="2123" t="s">
        <v>38</v>
      </c>
      <c r="G328" s="2124"/>
      <c r="H328" s="2124"/>
      <c r="I328" s="2124"/>
      <c r="J328" s="2123"/>
      <c r="K328" s="2123"/>
      <c r="L328" s="2139" t="s">
        <v>6242</v>
      </c>
      <c r="M328" s="2139" t="s">
        <v>6247</v>
      </c>
      <c r="N328" s="2139">
        <v>0.18</v>
      </c>
      <c r="O328" s="2142">
        <v>32843</v>
      </c>
      <c r="P328" s="2140" t="s">
        <v>1894</v>
      </c>
      <c r="Q328" s="2123"/>
      <c r="R328" s="2123"/>
      <c r="S328" s="2123"/>
    </row>
    <row r="329" spans="1:19" s="2129" customFormat="1" ht="24">
      <c r="A329" s="2130"/>
      <c r="B329" s="2122"/>
      <c r="C329" s="2123"/>
      <c r="D329" s="2123"/>
      <c r="E329" s="2123"/>
      <c r="F329" s="2123"/>
      <c r="G329" s="2124"/>
      <c r="H329" s="2124"/>
      <c r="I329" s="2124"/>
      <c r="J329" s="2123"/>
      <c r="K329" s="2123"/>
      <c r="L329" s="2139" t="s">
        <v>6242</v>
      </c>
      <c r="M329" s="2139" t="s">
        <v>6248</v>
      </c>
      <c r="N329" s="2139">
        <v>0.12</v>
      </c>
      <c r="O329" s="2142">
        <v>32843</v>
      </c>
      <c r="P329" s="2140" t="s">
        <v>29</v>
      </c>
      <c r="Q329" s="2123"/>
      <c r="R329" s="2123"/>
      <c r="S329" s="2123"/>
    </row>
    <row r="330" spans="1:19" s="2129" customFormat="1" ht="24">
      <c r="A330" s="2130"/>
      <c r="B330" s="2122"/>
      <c r="C330" s="2123"/>
      <c r="D330" s="2123"/>
      <c r="E330" s="2123"/>
      <c r="F330" s="2123"/>
      <c r="G330" s="2124"/>
      <c r="H330" s="2124"/>
      <c r="I330" s="2124"/>
      <c r="J330" s="2123"/>
      <c r="K330" s="2123"/>
      <c r="L330" s="2139" t="s">
        <v>6242</v>
      </c>
      <c r="M330" s="2139" t="s">
        <v>6249</v>
      </c>
      <c r="N330" s="2139">
        <v>5.0999999999999997E-2</v>
      </c>
      <c r="O330" s="2142">
        <v>32843</v>
      </c>
      <c r="P330" s="2140" t="s">
        <v>2593</v>
      </c>
      <c r="Q330" s="2123"/>
      <c r="R330" s="2123"/>
      <c r="S330" s="2123"/>
    </row>
    <row r="331" spans="1:19" s="2129" customFormat="1" ht="24">
      <c r="A331" s="2130"/>
      <c r="B331" s="2122"/>
      <c r="C331" s="2123"/>
      <c r="D331" s="2123"/>
      <c r="E331" s="2123"/>
      <c r="F331" s="2123"/>
      <c r="G331" s="2124"/>
      <c r="H331" s="2124"/>
      <c r="I331" s="2124"/>
      <c r="J331" s="2123"/>
      <c r="K331" s="2123"/>
      <c r="L331" s="2139" t="s">
        <v>6242</v>
      </c>
      <c r="M331" s="2139" t="s">
        <v>6250</v>
      </c>
      <c r="N331" s="2139">
        <v>0.04</v>
      </c>
      <c r="O331" s="2142">
        <v>32843</v>
      </c>
      <c r="P331" s="2140" t="s">
        <v>2593</v>
      </c>
      <c r="Q331" s="2123"/>
      <c r="R331" s="2123"/>
      <c r="S331" s="2123"/>
    </row>
    <row r="332" spans="1:19" s="2129" customFormat="1" ht="24">
      <c r="A332" s="2130"/>
      <c r="B332" s="2122"/>
      <c r="C332" s="2123"/>
      <c r="D332" s="2123"/>
      <c r="E332" s="2123"/>
      <c r="F332" s="2123"/>
      <c r="G332" s="2124"/>
      <c r="H332" s="2124"/>
      <c r="I332" s="2124"/>
      <c r="J332" s="2123"/>
      <c r="K332" s="2123"/>
      <c r="L332" s="2139" t="s">
        <v>6242</v>
      </c>
      <c r="M332" s="2139" t="s">
        <v>6251</v>
      </c>
      <c r="N332" s="2139">
        <v>4.1000000000000002E-2</v>
      </c>
      <c r="O332" s="2142">
        <v>32843</v>
      </c>
      <c r="P332" s="2140" t="s">
        <v>2593</v>
      </c>
      <c r="Q332" s="2123"/>
      <c r="R332" s="2123"/>
      <c r="S332" s="2123"/>
    </row>
    <row r="333" spans="1:19" s="2129" customFormat="1" ht="24">
      <c r="A333" s="2130"/>
      <c r="B333" s="2122"/>
      <c r="C333" s="2123"/>
      <c r="D333" s="2123"/>
      <c r="E333" s="2123"/>
      <c r="F333" s="2123"/>
      <c r="G333" s="2124"/>
      <c r="H333" s="2124"/>
      <c r="I333" s="2124"/>
      <c r="J333" s="2123"/>
      <c r="K333" s="2123"/>
      <c r="L333" s="2139" t="s">
        <v>6242</v>
      </c>
      <c r="M333" s="2139" t="s">
        <v>6252</v>
      </c>
      <c r="N333" s="2139">
        <v>0.114</v>
      </c>
      <c r="O333" s="2142">
        <v>32843</v>
      </c>
      <c r="P333" s="2140" t="s">
        <v>2593</v>
      </c>
      <c r="Q333" s="2123"/>
      <c r="R333" s="2123"/>
      <c r="S333" s="2123"/>
    </row>
    <row r="334" spans="1:19" s="2129" customFormat="1" ht="24">
      <c r="A334" s="2130"/>
      <c r="B334" s="2122"/>
      <c r="C334" s="2123"/>
      <c r="D334" s="2123"/>
      <c r="E334" s="2123"/>
      <c r="F334" s="2123"/>
      <c r="G334" s="2124"/>
      <c r="H334" s="2124"/>
      <c r="I334" s="2124"/>
      <c r="J334" s="2123"/>
      <c r="K334" s="2123"/>
      <c r="L334" s="2139" t="s">
        <v>6242</v>
      </c>
      <c r="M334" s="2139" t="s">
        <v>6249</v>
      </c>
      <c r="N334" s="2139">
        <v>5.0999999999999997E-2</v>
      </c>
      <c r="O334" s="2139">
        <v>1973</v>
      </c>
      <c r="P334" s="2140" t="s">
        <v>2593</v>
      </c>
      <c r="Q334" s="2123"/>
      <c r="R334" s="2123"/>
      <c r="S334" s="2123"/>
    </row>
    <row r="335" spans="1:19" s="2129" customFormat="1" ht="24">
      <c r="A335" s="2130"/>
      <c r="B335" s="2122"/>
      <c r="C335" s="2123"/>
      <c r="D335" s="2123"/>
      <c r="E335" s="2123"/>
      <c r="F335" s="2123"/>
      <c r="G335" s="2124"/>
      <c r="H335" s="2124"/>
      <c r="I335" s="2124"/>
      <c r="J335" s="2123"/>
      <c r="K335" s="2123"/>
      <c r="L335" s="2139" t="s">
        <v>6242</v>
      </c>
      <c r="M335" s="2139" t="s">
        <v>6250</v>
      </c>
      <c r="N335" s="2139">
        <v>0.04</v>
      </c>
      <c r="O335" s="2139">
        <v>1973</v>
      </c>
      <c r="P335" s="2140" t="s">
        <v>2593</v>
      </c>
      <c r="Q335" s="2123"/>
      <c r="R335" s="2123"/>
      <c r="S335" s="2123"/>
    </row>
    <row r="336" spans="1:19" s="2129" customFormat="1" ht="24">
      <c r="A336" s="2130"/>
      <c r="B336" s="2122"/>
      <c r="C336" s="2123"/>
      <c r="D336" s="2123"/>
      <c r="E336" s="2123"/>
      <c r="F336" s="2123"/>
      <c r="G336" s="2124"/>
      <c r="H336" s="2124"/>
      <c r="I336" s="2124"/>
      <c r="J336" s="2123"/>
      <c r="K336" s="2123"/>
      <c r="L336" s="2139" t="s">
        <v>6242</v>
      </c>
      <c r="M336" s="2139" t="s">
        <v>6253</v>
      </c>
      <c r="N336" s="2139">
        <v>4.4999999999999998E-2</v>
      </c>
      <c r="O336" s="2139">
        <v>1973</v>
      </c>
      <c r="P336" s="2140" t="s">
        <v>2593</v>
      </c>
      <c r="Q336" s="2123"/>
      <c r="R336" s="2123"/>
      <c r="S336" s="2123"/>
    </row>
    <row r="337" spans="1:19" s="2129" customFormat="1" ht="24">
      <c r="A337" s="2130"/>
      <c r="B337" s="2122"/>
      <c r="C337" s="2123"/>
      <c r="D337" s="2123"/>
      <c r="E337" s="2123"/>
      <c r="F337" s="2123"/>
      <c r="G337" s="2124"/>
      <c r="H337" s="2124"/>
      <c r="I337" s="2124"/>
      <c r="J337" s="2123"/>
      <c r="K337" s="2123"/>
      <c r="L337" s="2139" t="s">
        <v>6242</v>
      </c>
      <c r="M337" s="2139" t="s">
        <v>6251</v>
      </c>
      <c r="N337" s="2139">
        <v>4.1000000000000002E-2</v>
      </c>
      <c r="O337" s="2139">
        <v>1973</v>
      </c>
      <c r="P337" s="2140" t="s">
        <v>2593</v>
      </c>
      <c r="Q337" s="2123"/>
      <c r="R337" s="2123"/>
      <c r="S337" s="2123"/>
    </row>
    <row r="338" spans="1:19" s="2129" customFormat="1" ht="24">
      <c r="A338" s="2130"/>
      <c r="B338" s="2122"/>
      <c r="C338" s="2123"/>
      <c r="D338" s="2123"/>
      <c r="E338" s="2123"/>
      <c r="F338" s="2123"/>
      <c r="G338" s="2124"/>
      <c r="H338" s="2124"/>
      <c r="I338" s="2124"/>
      <c r="J338" s="2123"/>
      <c r="K338" s="2123"/>
      <c r="L338" s="2139" t="s">
        <v>6242</v>
      </c>
      <c r="M338" s="2139" t="s">
        <v>6252</v>
      </c>
      <c r="N338" s="2139">
        <v>0.114</v>
      </c>
      <c r="O338" s="2139">
        <v>1973</v>
      </c>
      <c r="P338" s="2140" t="s">
        <v>2593</v>
      </c>
      <c r="Q338" s="2123"/>
      <c r="R338" s="2123"/>
      <c r="S338" s="2123"/>
    </row>
    <row r="339" spans="1:19" s="2129" customFormat="1" ht="24">
      <c r="A339" s="2130"/>
      <c r="B339" s="2122"/>
      <c r="C339" s="2123"/>
      <c r="D339" s="2123"/>
      <c r="E339" s="2123"/>
      <c r="F339" s="2123"/>
      <c r="G339" s="2124"/>
      <c r="H339" s="2124"/>
      <c r="I339" s="2124"/>
      <c r="J339" s="2123"/>
      <c r="K339" s="2123"/>
      <c r="L339" s="2139" t="s">
        <v>6242</v>
      </c>
      <c r="M339" s="2139" t="s">
        <v>6243</v>
      </c>
      <c r="N339" s="2139">
        <v>0.14699999999999999</v>
      </c>
      <c r="O339" s="2139">
        <v>1973</v>
      </c>
      <c r="P339" s="2140" t="s">
        <v>25</v>
      </c>
      <c r="Q339" s="2123"/>
      <c r="R339" s="2123"/>
      <c r="S339" s="2123"/>
    </row>
    <row r="340" spans="1:19" s="2129" customFormat="1" ht="24">
      <c r="A340" s="2130"/>
      <c r="B340" s="2122"/>
      <c r="C340" s="2123"/>
      <c r="D340" s="2123"/>
      <c r="E340" s="2123"/>
      <c r="F340" s="2123"/>
      <c r="G340" s="2124"/>
      <c r="H340" s="2124"/>
      <c r="I340" s="2124"/>
      <c r="J340" s="2123"/>
      <c r="K340" s="2123"/>
      <c r="L340" s="2139" t="s">
        <v>6242</v>
      </c>
      <c r="M340" s="2139" t="s">
        <v>6254</v>
      </c>
      <c r="N340" s="2139">
        <v>6.6000000000000003E-2</v>
      </c>
      <c r="O340" s="2139">
        <v>1973</v>
      </c>
      <c r="P340" s="2140" t="s">
        <v>1741</v>
      </c>
      <c r="Q340" s="2123"/>
      <c r="R340" s="2123"/>
      <c r="S340" s="2123"/>
    </row>
    <row r="341" spans="1:19" s="2129" customFormat="1" ht="24">
      <c r="A341" s="2130"/>
      <c r="B341" s="2122"/>
      <c r="C341" s="2123"/>
      <c r="D341" s="2123"/>
      <c r="E341" s="2123"/>
      <c r="F341" s="2123"/>
      <c r="G341" s="2124"/>
      <c r="H341" s="2124"/>
      <c r="I341" s="2124"/>
      <c r="J341" s="2123"/>
      <c r="K341" s="2123"/>
      <c r="L341" s="2139" t="s">
        <v>6242</v>
      </c>
      <c r="M341" s="2139" t="s">
        <v>6255</v>
      </c>
      <c r="N341" s="2139">
        <v>0.09</v>
      </c>
      <c r="O341" s="2139">
        <v>1973</v>
      </c>
      <c r="P341" s="2140" t="s">
        <v>1741</v>
      </c>
      <c r="Q341" s="2123"/>
      <c r="R341" s="2123"/>
      <c r="S341" s="2123"/>
    </row>
    <row r="342" spans="1:19" s="2129" customFormat="1" ht="24">
      <c r="A342" s="2130"/>
      <c r="B342" s="2122"/>
      <c r="C342" s="2123"/>
      <c r="D342" s="2123"/>
      <c r="E342" s="2123"/>
      <c r="F342" s="2123"/>
      <c r="G342" s="2124"/>
      <c r="H342" s="2124"/>
      <c r="I342" s="2124"/>
      <c r="J342" s="2123"/>
      <c r="K342" s="2123"/>
      <c r="L342" s="2139" t="s">
        <v>6242</v>
      </c>
      <c r="M342" s="2139" t="s">
        <v>6256</v>
      </c>
      <c r="N342" s="2139">
        <v>4.4999999999999998E-2</v>
      </c>
      <c r="O342" s="2139">
        <v>1973</v>
      </c>
      <c r="P342" s="2140" t="s">
        <v>1741</v>
      </c>
      <c r="Q342" s="2123"/>
      <c r="R342" s="2123"/>
      <c r="S342" s="2123"/>
    </row>
    <row r="343" spans="1:19" s="2129" customFormat="1" ht="24">
      <c r="A343" s="2130"/>
      <c r="B343" s="2122"/>
      <c r="C343" s="2123"/>
      <c r="D343" s="2123"/>
      <c r="E343" s="2123"/>
      <c r="F343" s="2123"/>
      <c r="G343" s="2124"/>
      <c r="H343" s="2124"/>
      <c r="I343" s="2124"/>
      <c r="J343" s="2123"/>
      <c r="K343" s="2123"/>
      <c r="L343" s="2139" t="s">
        <v>6242</v>
      </c>
      <c r="M343" s="2139" t="s">
        <v>6257</v>
      </c>
      <c r="N343" s="2139">
        <v>0.11799999999999999</v>
      </c>
      <c r="O343" s="2139">
        <v>1973</v>
      </c>
      <c r="P343" s="2140" t="s">
        <v>2593</v>
      </c>
      <c r="Q343" s="2123"/>
      <c r="R343" s="2123"/>
      <c r="S343" s="2123"/>
    </row>
    <row r="344" spans="1:19" s="2129" customFormat="1" ht="24">
      <c r="A344" s="2130"/>
      <c r="B344" s="2122"/>
      <c r="C344" s="2123"/>
      <c r="D344" s="2123"/>
      <c r="E344" s="2123"/>
      <c r="F344" s="2123"/>
      <c r="G344" s="2124"/>
      <c r="H344" s="2124"/>
      <c r="I344" s="2124"/>
      <c r="J344" s="2123"/>
      <c r="K344" s="2123"/>
      <c r="L344" s="2139" t="s">
        <v>6242</v>
      </c>
      <c r="M344" s="2139" t="s">
        <v>6258</v>
      </c>
      <c r="N344" s="2139">
        <v>0.08</v>
      </c>
      <c r="O344" s="2139">
        <v>1973</v>
      </c>
      <c r="P344" s="2140" t="s">
        <v>1741</v>
      </c>
      <c r="Q344" s="2123"/>
      <c r="R344" s="2123"/>
      <c r="S344" s="2123"/>
    </row>
    <row r="345" spans="1:19" s="2129" customFormat="1" ht="24">
      <c r="A345" s="2130"/>
      <c r="B345" s="2122"/>
      <c r="C345" s="2123"/>
      <c r="D345" s="2123"/>
      <c r="E345" s="2123"/>
      <c r="F345" s="2123"/>
      <c r="G345" s="2124"/>
      <c r="H345" s="2124"/>
      <c r="I345" s="2124"/>
      <c r="J345" s="2123"/>
      <c r="K345" s="2123"/>
      <c r="L345" s="2139" t="s">
        <v>6242</v>
      </c>
      <c r="M345" s="2139" t="s">
        <v>6259</v>
      </c>
      <c r="N345" s="2139">
        <v>7.4999999999999997E-2</v>
      </c>
      <c r="O345" s="2139">
        <v>1973</v>
      </c>
      <c r="P345" s="2140" t="s">
        <v>2593</v>
      </c>
      <c r="Q345" s="2123"/>
      <c r="R345" s="2123"/>
      <c r="S345" s="2123"/>
    </row>
    <row r="346" spans="1:19" s="2129" customFormat="1" ht="25.5" customHeight="1">
      <c r="A346" s="2130"/>
      <c r="B346" s="2122"/>
      <c r="C346" s="2123"/>
      <c r="D346" s="2123"/>
      <c r="E346" s="2123"/>
      <c r="F346" s="2123"/>
      <c r="G346" s="2124"/>
      <c r="H346" s="2124"/>
      <c r="I346" s="2124"/>
      <c r="J346" s="2123" t="s">
        <v>6260</v>
      </c>
      <c r="K346" s="2123">
        <v>400</v>
      </c>
      <c r="L346" s="2126"/>
      <c r="M346" s="2126"/>
      <c r="N346" s="2127"/>
      <c r="O346" s="2127"/>
      <c r="P346" s="2128"/>
      <c r="Q346" s="2127"/>
      <c r="R346" s="2126"/>
      <c r="S346" s="2127"/>
    </row>
    <row r="347" spans="1:19" s="2129" customFormat="1" ht="39.75" customHeight="1">
      <c r="A347" s="2130"/>
      <c r="B347" s="2122"/>
      <c r="C347" s="2123"/>
      <c r="D347" s="2123"/>
      <c r="E347" s="2123"/>
      <c r="F347" s="2123"/>
      <c r="G347" s="2124"/>
      <c r="H347" s="2124"/>
      <c r="I347" s="2124"/>
      <c r="J347" s="2123" t="s">
        <v>6261</v>
      </c>
      <c r="K347" s="2123"/>
      <c r="L347" s="2139" t="s">
        <v>6262</v>
      </c>
      <c r="M347" s="2139" t="s">
        <v>6263</v>
      </c>
      <c r="N347" s="2139">
        <v>0.08</v>
      </c>
      <c r="O347" s="2142">
        <v>27729</v>
      </c>
      <c r="P347" s="2140" t="s">
        <v>1281</v>
      </c>
      <c r="Q347" s="2139"/>
      <c r="R347" s="2123"/>
      <c r="S347" s="2123"/>
    </row>
    <row r="348" spans="1:19" s="2129" customFormat="1" ht="24">
      <c r="A348" s="2130"/>
      <c r="B348" s="2122"/>
      <c r="C348" s="2123"/>
      <c r="D348" s="2123"/>
      <c r="E348" s="2123"/>
      <c r="F348" s="2123"/>
      <c r="G348" s="2124"/>
      <c r="H348" s="2124"/>
      <c r="I348" s="2124"/>
      <c r="J348" s="2127"/>
      <c r="K348" s="2123"/>
      <c r="L348" s="2139" t="s">
        <v>6262</v>
      </c>
      <c r="M348" s="2139" t="s">
        <v>6264</v>
      </c>
      <c r="N348" s="2139">
        <v>0.248</v>
      </c>
      <c r="O348" s="2142">
        <v>28460</v>
      </c>
      <c r="P348" s="2140" t="s">
        <v>6017</v>
      </c>
      <c r="Q348" s="2139"/>
      <c r="R348" s="2123"/>
      <c r="S348" s="2123"/>
    </row>
    <row r="349" spans="1:19" s="2129" customFormat="1" ht="24">
      <c r="A349" s="2130"/>
      <c r="B349" s="2122"/>
      <c r="C349" s="2123"/>
      <c r="D349" s="2123"/>
      <c r="E349" s="2123"/>
      <c r="F349" s="2123"/>
      <c r="G349" s="2124"/>
      <c r="H349" s="2124"/>
      <c r="I349" s="2124"/>
      <c r="J349" s="2123"/>
      <c r="K349" s="2123"/>
      <c r="L349" s="2139" t="s">
        <v>6262</v>
      </c>
      <c r="M349" s="2139" t="s">
        <v>6265</v>
      </c>
      <c r="N349" s="2139">
        <v>0.13</v>
      </c>
      <c r="O349" s="2142">
        <v>32843</v>
      </c>
      <c r="P349" s="2140" t="s">
        <v>6266</v>
      </c>
      <c r="Q349" s="2139"/>
      <c r="R349" s="2123"/>
      <c r="S349" s="2123"/>
    </row>
    <row r="350" spans="1:19" s="2129" customFormat="1" ht="24">
      <c r="A350" s="2130"/>
      <c r="B350" s="2122"/>
      <c r="C350" s="2123"/>
      <c r="D350" s="2123"/>
      <c r="E350" s="2123"/>
      <c r="F350" s="2123"/>
      <c r="G350" s="2124"/>
      <c r="H350" s="2124"/>
      <c r="I350" s="2124"/>
      <c r="J350" s="2123"/>
      <c r="K350" s="2123"/>
      <c r="L350" s="2139" t="s">
        <v>6262</v>
      </c>
      <c r="M350" s="2139" t="s">
        <v>6267</v>
      </c>
      <c r="N350" s="2139">
        <v>0.26200000000000001</v>
      </c>
      <c r="O350" s="2142">
        <v>33208</v>
      </c>
      <c r="P350" s="2140" t="s">
        <v>1364</v>
      </c>
      <c r="Q350" s="2139"/>
      <c r="R350" s="2123"/>
      <c r="S350" s="2123"/>
    </row>
    <row r="351" spans="1:19" s="2129" customFormat="1" ht="24">
      <c r="A351" s="2130"/>
      <c r="B351" s="2122"/>
      <c r="C351" s="2123"/>
      <c r="D351" s="2123"/>
      <c r="E351" s="2123"/>
      <c r="F351" s="2123"/>
      <c r="G351" s="2124"/>
      <c r="H351" s="2124"/>
      <c r="I351" s="2124"/>
      <c r="J351" s="2123"/>
      <c r="K351" s="2123"/>
      <c r="L351" s="2139" t="s">
        <v>6262</v>
      </c>
      <c r="M351" s="2139" t="s">
        <v>6268</v>
      </c>
      <c r="N351" s="2139">
        <v>0.22500000000000001</v>
      </c>
      <c r="O351" s="2142">
        <v>33208</v>
      </c>
      <c r="P351" s="2140" t="s">
        <v>1373</v>
      </c>
      <c r="Q351" s="2139"/>
      <c r="R351" s="2123"/>
      <c r="S351" s="2123"/>
    </row>
    <row r="352" spans="1:19" s="2129" customFormat="1" ht="24">
      <c r="A352" s="2130"/>
      <c r="B352" s="2122"/>
      <c r="C352" s="2123"/>
      <c r="D352" s="2123"/>
      <c r="E352" s="2123"/>
      <c r="F352" s="2123"/>
      <c r="G352" s="2124"/>
      <c r="H352" s="2124"/>
      <c r="I352" s="2124"/>
      <c r="J352" s="2123"/>
      <c r="K352" s="2123"/>
      <c r="L352" s="2139" t="s">
        <v>6262</v>
      </c>
      <c r="M352" s="2139" t="s">
        <v>6269</v>
      </c>
      <c r="N352" s="2139">
        <v>7.0999999999999994E-2</v>
      </c>
      <c r="O352" s="2143">
        <v>1970</v>
      </c>
      <c r="P352" s="2140" t="s">
        <v>2553</v>
      </c>
      <c r="Q352" s="2139"/>
      <c r="R352" s="2123"/>
      <c r="S352" s="2123"/>
    </row>
    <row r="353" spans="1:19" s="2129" customFormat="1" ht="24">
      <c r="A353" s="2130"/>
      <c r="B353" s="2122"/>
      <c r="C353" s="2123"/>
      <c r="D353" s="2123"/>
      <c r="E353" s="2123"/>
      <c r="F353" s="2123"/>
      <c r="G353" s="2124"/>
      <c r="H353" s="2124"/>
      <c r="I353" s="2124"/>
      <c r="J353" s="2123"/>
      <c r="K353" s="2123"/>
      <c r="L353" s="2139" t="s">
        <v>6262</v>
      </c>
      <c r="M353" s="2139" t="s">
        <v>6270</v>
      </c>
      <c r="N353" s="2139">
        <v>0.222</v>
      </c>
      <c r="O353" s="2143">
        <v>1974</v>
      </c>
      <c r="P353" s="2140" t="s">
        <v>1656</v>
      </c>
      <c r="Q353" s="2139"/>
      <c r="R353" s="2123"/>
      <c r="S353" s="2123"/>
    </row>
    <row r="354" spans="1:19" s="2129" customFormat="1" ht="24">
      <c r="A354" s="2130"/>
      <c r="B354" s="2122"/>
      <c r="C354" s="2123"/>
      <c r="D354" s="2123"/>
      <c r="E354" s="2123"/>
      <c r="F354" s="2123"/>
      <c r="G354" s="2124"/>
      <c r="H354" s="2124"/>
      <c r="I354" s="2124"/>
      <c r="J354" s="2123"/>
      <c r="K354" s="2123"/>
      <c r="L354" s="2139" t="s">
        <v>6262</v>
      </c>
      <c r="M354" s="2139" t="s">
        <v>6271</v>
      </c>
      <c r="N354" s="2139">
        <v>0.13800000000000001</v>
      </c>
      <c r="O354" s="2143">
        <v>1974</v>
      </c>
      <c r="P354" s="2140" t="s">
        <v>6272</v>
      </c>
      <c r="Q354" s="2139"/>
      <c r="R354" s="2123"/>
      <c r="S354" s="2123"/>
    </row>
    <row r="355" spans="1:19" s="2129" customFormat="1" ht="24">
      <c r="A355" s="2130"/>
      <c r="B355" s="2122"/>
      <c r="C355" s="2123"/>
      <c r="D355" s="2123"/>
      <c r="E355" s="2123"/>
      <c r="F355" s="2123"/>
      <c r="G355" s="2124"/>
      <c r="H355" s="2124"/>
      <c r="I355" s="2124"/>
      <c r="J355" s="2123"/>
      <c r="K355" s="2123"/>
      <c r="L355" s="2139" t="s">
        <v>6262</v>
      </c>
      <c r="M355" s="2139" t="s">
        <v>6273</v>
      </c>
      <c r="N355" s="2139">
        <v>5.8000000000000003E-2</v>
      </c>
      <c r="O355" s="2143">
        <v>1974</v>
      </c>
      <c r="P355" s="2140" t="s">
        <v>1395</v>
      </c>
      <c r="Q355" s="2139"/>
      <c r="R355" s="2123"/>
      <c r="S355" s="2123"/>
    </row>
    <row r="356" spans="1:19" s="2129" customFormat="1" ht="24">
      <c r="A356" s="2130"/>
      <c r="B356" s="2122"/>
      <c r="C356" s="2123"/>
      <c r="D356" s="2123"/>
      <c r="E356" s="2123"/>
      <c r="F356" s="2123"/>
      <c r="G356" s="2124"/>
      <c r="H356" s="2124"/>
      <c r="I356" s="2124"/>
      <c r="J356" s="2123"/>
      <c r="K356" s="2123"/>
      <c r="L356" s="2139" t="s">
        <v>6262</v>
      </c>
      <c r="M356" s="2139" t="s">
        <v>6274</v>
      </c>
      <c r="N356" s="2139">
        <v>0.14199999999999999</v>
      </c>
      <c r="O356" s="2143">
        <v>1974</v>
      </c>
      <c r="P356" s="2140" t="s">
        <v>2242</v>
      </c>
      <c r="Q356" s="2139"/>
      <c r="R356" s="2123"/>
      <c r="S356" s="2123"/>
    </row>
    <row r="357" spans="1:19" s="2129" customFormat="1" ht="24">
      <c r="A357" s="2130"/>
      <c r="B357" s="2122"/>
      <c r="C357" s="2123"/>
      <c r="D357" s="2123"/>
      <c r="E357" s="2123"/>
      <c r="F357" s="2123"/>
      <c r="G357" s="2124"/>
      <c r="H357" s="2124"/>
      <c r="I357" s="2124"/>
      <c r="J357" s="2123"/>
      <c r="K357" s="2123"/>
      <c r="L357" s="2139" t="s">
        <v>6262</v>
      </c>
      <c r="M357" s="2139" t="s">
        <v>6275</v>
      </c>
      <c r="N357" s="2139">
        <v>0.11</v>
      </c>
      <c r="O357" s="2143">
        <v>1974</v>
      </c>
      <c r="P357" s="2140" t="s">
        <v>1281</v>
      </c>
      <c r="Q357" s="2139"/>
      <c r="R357" s="2123"/>
      <c r="S357" s="2123"/>
    </row>
    <row r="358" spans="1:19" s="2129" customFormat="1" ht="24">
      <c r="A358" s="2130"/>
      <c r="B358" s="2122"/>
      <c r="C358" s="2123"/>
      <c r="D358" s="2123"/>
      <c r="E358" s="2123"/>
      <c r="F358" s="2123"/>
      <c r="G358" s="2124"/>
      <c r="H358" s="2124"/>
      <c r="I358" s="2124"/>
      <c r="J358" s="2123"/>
      <c r="K358" s="2123"/>
      <c r="L358" s="2139" t="s">
        <v>6262</v>
      </c>
      <c r="M358" s="2139" t="s">
        <v>6276</v>
      </c>
      <c r="N358" s="2139">
        <v>0.13</v>
      </c>
      <c r="O358" s="2143">
        <v>1974</v>
      </c>
      <c r="P358" s="2140" t="s">
        <v>6017</v>
      </c>
      <c r="Q358" s="2139"/>
      <c r="R358" s="2123"/>
      <c r="S358" s="2123"/>
    </row>
    <row r="359" spans="1:19" s="2129" customFormat="1" ht="24">
      <c r="A359" s="2130"/>
      <c r="B359" s="2122"/>
      <c r="C359" s="2123"/>
      <c r="D359" s="2123"/>
      <c r="E359" s="2123"/>
      <c r="F359" s="2123"/>
      <c r="G359" s="2124"/>
      <c r="H359" s="2124"/>
      <c r="I359" s="2124"/>
      <c r="J359" s="2123"/>
      <c r="K359" s="2123"/>
      <c r="L359" s="2139" t="s">
        <v>6262</v>
      </c>
      <c r="M359" s="2139" t="s">
        <v>6277</v>
      </c>
      <c r="N359" s="2139">
        <v>0.24399999999999999</v>
      </c>
      <c r="O359" s="2143">
        <v>2003</v>
      </c>
      <c r="P359" s="2140" t="s">
        <v>3426</v>
      </c>
      <c r="Q359" s="2139"/>
      <c r="R359" s="2123"/>
      <c r="S359" s="2123"/>
    </row>
    <row r="360" spans="1:19" s="2129" customFormat="1" ht="24">
      <c r="A360" s="2130"/>
      <c r="B360" s="2122"/>
      <c r="C360" s="2123"/>
      <c r="D360" s="2123"/>
      <c r="E360" s="2123"/>
      <c r="F360" s="2123"/>
      <c r="G360" s="2124"/>
      <c r="H360" s="2124"/>
      <c r="I360" s="2124"/>
      <c r="J360" s="2123"/>
      <c r="K360" s="2123"/>
      <c r="L360" s="2139" t="s">
        <v>6262</v>
      </c>
      <c r="M360" s="2139" t="s">
        <v>6278</v>
      </c>
      <c r="N360" s="2139">
        <v>0.20399999999999999</v>
      </c>
      <c r="O360" s="2143">
        <v>1970</v>
      </c>
      <c r="P360" s="2140" t="s">
        <v>2624</v>
      </c>
      <c r="Q360" s="2139"/>
      <c r="R360" s="2123"/>
      <c r="S360" s="2123"/>
    </row>
    <row r="361" spans="1:19" s="2129" customFormat="1" ht="24">
      <c r="A361" s="2130"/>
      <c r="B361" s="2122"/>
      <c r="C361" s="2123"/>
      <c r="D361" s="2123"/>
      <c r="E361" s="2123"/>
      <c r="F361" s="2123"/>
      <c r="G361" s="2124"/>
      <c r="H361" s="2124"/>
      <c r="I361" s="2124"/>
      <c r="J361" s="2123"/>
      <c r="K361" s="2123"/>
      <c r="L361" s="2139" t="s">
        <v>6262</v>
      </c>
      <c r="M361" s="2139" t="s">
        <v>6279</v>
      </c>
      <c r="N361" s="2139">
        <v>0.16200000000000001</v>
      </c>
      <c r="O361" s="2143">
        <v>1974</v>
      </c>
      <c r="P361" s="2140" t="s">
        <v>2593</v>
      </c>
      <c r="Q361" s="2139"/>
      <c r="R361" s="2123"/>
      <c r="S361" s="2123"/>
    </row>
    <row r="362" spans="1:19" s="2129" customFormat="1" ht="24">
      <c r="A362" s="2130"/>
      <c r="B362" s="2122"/>
      <c r="C362" s="2123"/>
      <c r="D362" s="2123"/>
      <c r="E362" s="2123"/>
      <c r="F362" s="2123"/>
      <c r="G362" s="2124"/>
      <c r="H362" s="2124"/>
      <c r="I362" s="2124"/>
      <c r="J362" s="2123"/>
      <c r="K362" s="2123"/>
      <c r="L362" s="2139" t="s">
        <v>6262</v>
      </c>
      <c r="M362" s="2139" t="s">
        <v>6280</v>
      </c>
      <c r="N362" s="2139">
        <v>0.27800000000000002</v>
      </c>
      <c r="O362" s="2143">
        <v>1974</v>
      </c>
      <c r="P362" s="2140" t="s">
        <v>1894</v>
      </c>
      <c r="Q362" s="2139"/>
      <c r="R362" s="2123"/>
      <c r="S362" s="2123"/>
    </row>
    <row r="363" spans="1:19" s="2129" customFormat="1" ht="24">
      <c r="A363" s="2130"/>
      <c r="B363" s="2122"/>
      <c r="C363" s="2123"/>
      <c r="D363" s="2123"/>
      <c r="E363" s="2123"/>
      <c r="F363" s="2123"/>
      <c r="G363" s="2124"/>
      <c r="H363" s="2124"/>
      <c r="I363" s="2124"/>
      <c r="J363" s="2123"/>
      <c r="K363" s="2123"/>
      <c r="L363" s="2139" t="s">
        <v>6262</v>
      </c>
      <c r="M363" s="2139" t="s">
        <v>6281</v>
      </c>
      <c r="N363" s="2139">
        <v>9.6000000000000002E-2</v>
      </c>
      <c r="O363" s="2143">
        <v>1974</v>
      </c>
      <c r="P363" s="2140" t="s">
        <v>1894</v>
      </c>
      <c r="Q363" s="2139"/>
      <c r="R363" s="2123"/>
      <c r="S363" s="2123"/>
    </row>
    <row r="364" spans="1:19" s="2129" customFormat="1" ht="24">
      <c r="A364" s="2130"/>
      <c r="B364" s="2122"/>
      <c r="C364" s="2123"/>
      <c r="D364" s="2123"/>
      <c r="E364" s="2123"/>
      <c r="F364" s="2123"/>
      <c r="G364" s="2124"/>
      <c r="H364" s="2124"/>
      <c r="I364" s="2124"/>
      <c r="J364" s="2123"/>
      <c r="K364" s="2123"/>
      <c r="L364" s="2139" t="s">
        <v>6282</v>
      </c>
      <c r="M364" s="2139" t="s">
        <v>6283</v>
      </c>
      <c r="N364" s="2139">
        <v>0.14000000000000001</v>
      </c>
      <c r="O364" s="2143">
        <v>2016</v>
      </c>
      <c r="P364" s="2140" t="s">
        <v>5834</v>
      </c>
      <c r="Q364" s="2139"/>
      <c r="R364" s="2123"/>
      <c r="S364" s="2123"/>
    </row>
    <row r="365" spans="1:19" s="2129" customFormat="1" ht="24.75" customHeight="1">
      <c r="A365" s="2130"/>
      <c r="B365" s="2122"/>
      <c r="C365" s="2123"/>
      <c r="D365" s="2123"/>
      <c r="E365" s="2123"/>
      <c r="F365" s="2123"/>
      <c r="G365" s="2124"/>
      <c r="H365" s="2124"/>
      <c r="I365" s="2124"/>
      <c r="J365" s="2123" t="s">
        <v>2223</v>
      </c>
      <c r="K365" s="2123" t="s">
        <v>31</v>
      </c>
      <c r="L365" s="2123"/>
      <c r="M365" s="2123"/>
      <c r="N365" s="2123"/>
      <c r="O365" s="2123"/>
      <c r="P365" s="2131"/>
      <c r="Q365" s="2123"/>
      <c r="R365" s="2123"/>
      <c r="S365" s="2123"/>
    </row>
    <row r="366" spans="1:19" s="2129" customFormat="1">
      <c r="A366" s="2136"/>
      <c r="B366" s="2122"/>
      <c r="C366" s="2123"/>
      <c r="D366" s="2123"/>
      <c r="E366" s="2123"/>
      <c r="F366" s="2123"/>
      <c r="G366" s="2124"/>
      <c r="H366" s="2124"/>
      <c r="I366" s="2124"/>
      <c r="J366" s="2123" t="s">
        <v>6284</v>
      </c>
      <c r="K366" s="2123"/>
      <c r="L366" s="2123" t="s">
        <v>6285</v>
      </c>
      <c r="M366" s="2123" t="s">
        <v>5261</v>
      </c>
      <c r="N366" s="2123">
        <v>0.37</v>
      </c>
      <c r="O366" s="2123">
        <v>1971</v>
      </c>
      <c r="P366" s="2131" t="s">
        <v>5310</v>
      </c>
      <c r="Q366" s="2123">
        <v>17</v>
      </c>
      <c r="R366" s="2123"/>
      <c r="S366" s="2123">
        <v>17</v>
      </c>
    </row>
    <row r="367" spans="1:19" s="2129" customFormat="1">
      <c r="A367" s="2155"/>
      <c r="B367" s="2132"/>
      <c r="C367" s="2123"/>
      <c r="D367" s="2124"/>
      <c r="E367" s="2124"/>
      <c r="F367" s="2123"/>
      <c r="G367" s="2124"/>
      <c r="H367" s="2124"/>
      <c r="I367" s="2124"/>
      <c r="J367" s="2123"/>
      <c r="K367" s="2123"/>
      <c r="L367" s="2123" t="s">
        <v>6285</v>
      </c>
      <c r="M367" s="2123" t="s">
        <v>6286</v>
      </c>
      <c r="N367" s="2123">
        <v>0.23</v>
      </c>
      <c r="O367" s="2123">
        <v>1971</v>
      </c>
      <c r="P367" s="2131" t="s">
        <v>5310</v>
      </c>
      <c r="Q367" s="2123">
        <v>8</v>
      </c>
      <c r="R367" s="2123"/>
      <c r="S367" s="2123">
        <v>8</v>
      </c>
    </row>
    <row r="368" spans="1:19" s="2129" customFormat="1">
      <c r="A368" s="2121">
        <v>7</v>
      </c>
      <c r="B368" s="2132"/>
      <c r="C368" s="2137" t="s">
        <v>6287</v>
      </c>
      <c r="D368" s="2134"/>
      <c r="E368" s="2134"/>
      <c r="F368" s="2134"/>
      <c r="G368" s="2134"/>
      <c r="H368" s="2134"/>
      <c r="I368" s="2134"/>
      <c r="J368" s="2134"/>
      <c r="K368" s="2134"/>
      <c r="L368" s="2123"/>
      <c r="M368" s="2123"/>
      <c r="N368" s="2123"/>
      <c r="O368" s="2123"/>
      <c r="P368" s="2131"/>
      <c r="Q368" s="2123"/>
      <c r="R368" s="2123"/>
      <c r="S368" s="2123"/>
    </row>
    <row r="369" spans="1:19" s="2129" customFormat="1">
      <c r="A369" s="2121"/>
      <c r="B369" s="2132"/>
      <c r="C369" s="2123"/>
      <c r="D369" s="2124"/>
      <c r="E369" s="2124"/>
      <c r="F369" s="2123"/>
      <c r="G369" s="2124"/>
      <c r="H369" s="2124"/>
      <c r="I369" s="2124"/>
      <c r="J369" s="2123"/>
      <c r="K369" s="2123"/>
      <c r="L369" s="2123"/>
      <c r="M369" s="2123"/>
      <c r="N369" s="2123"/>
      <c r="O369" s="2123"/>
      <c r="P369" s="2131"/>
      <c r="Q369" s="2123"/>
      <c r="R369" s="2123"/>
      <c r="S369" s="2123"/>
    </row>
    <row r="370" spans="1:19" s="2129" customFormat="1" ht="54" customHeight="1">
      <c r="A370" s="2130"/>
      <c r="B370" s="2122"/>
      <c r="C370" s="2123" t="s">
        <v>6288</v>
      </c>
      <c r="D370" s="2123">
        <v>0.46</v>
      </c>
      <c r="E370" s="2123">
        <v>2004</v>
      </c>
      <c r="F370" s="2123" t="s">
        <v>21</v>
      </c>
      <c r="G370" s="2124"/>
      <c r="H370" s="2124"/>
      <c r="I370" s="2124"/>
      <c r="J370" s="2123" t="s">
        <v>6289</v>
      </c>
      <c r="K370" s="2123">
        <v>400</v>
      </c>
      <c r="L370" s="2126"/>
      <c r="M370" s="2126"/>
      <c r="N370" s="2127"/>
      <c r="O370" s="2127"/>
      <c r="P370" s="2128"/>
      <c r="Q370" s="2127"/>
      <c r="R370" s="2126"/>
      <c r="S370" s="2127"/>
    </row>
    <row r="371" spans="1:19" s="2129" customFormat="1" ht="69.75" customHeight="1">
      <c r="A371" s="2130"/>
      <c r="B371" s="2122"/>
      <c r="C371" s="2123" t="s">
        <v>6290</v>
      </c>
      <c r="D371" s="2123">
        <v>0.32700000000000001</v>
      </c>
      <c r="E371" s="2123">
        <v>1970</v>
      </c>
      <c r="F371" s="2123" t="s">
        <v>16</v>
      </c>
      <c r="G371" s="2124"/>
      <c r="H371" s="2124"/>
      <c r="I371" s="2124"/>
      <c r="J371" s="2123" t="s">
        <v>6291</v>
      </c>
      <c r="K371" s="2127"/>
      <c r="L371" s="2139" t="s">
        <v>6292</v>
      </c>
      <c r="M371" s="2139" t="s">
        <v>6293</v>
      </c>
      <c r="N371" s="2139">
        <v>7.0000000000000007E-2</v>
      </c>
      <c r="O371" s="2142">
        <v>28460</v>
      </c>
      <c r="P371" s="2140" t="s">
        <v>6266</v>
      </c>
      <c r="Q371" s="2123"/>
      <c r="R371" s="2123"/>
      <c r="S371" s="2123"/>
    </row>
    <row r="372" spans="1:19" s="2129" customFormat="1" ht="24">
      <c r="A372" s="2130"/>
      <c r="B372" s="2122"/>
      <c r="C372" s="2123" t="s">
        <v>6294</v>
      </c>
      <c r="D372" s="2123">
        <v>0.3</v>
      </c>
      <c r="E372" s="2123">
        <v>1996</v>
      </c>
      <c r="F372" s="2123" t="s">
        <v>6295</v>
      </c>
      <c r="G372" s="2124"/>
      <c r="H372" s="2124"/>
      <c r="I372" s="2124"/>
      <c r="J372" s="2127"/>
      <c r="K372" s="2123"/>
      <c r="L372" s="2139" t="s">
        <v>6292</v>
      </c>
      <c r="M372" s="2139" t="s">
        <v>6296</v>
      </c>
      <c r="N372" s="2139">
        <v>0.14299999999999999</v>
      </c>
      <c r="O372" s="2142">
        <v>32843</v>
      </c>
      <c r="P372" s="2140" t="s">
        <v>28</v>
      </c>
      <c r="Q372" s="2123"/>
      <c r="R372" s="2123"/>
      <c r="S372" s="2123"/>
    </row>
    <row r="373" spans="1:19" s="2129" customFormat="1" ht="27" customHeight="1">
      <c r="A373" s="2130"/>
      <c r="B373" s="2122"/>
      <c r="C373" s="2123" t="s">
        <v>6297</v>
      </c>
      <c r="D373" s="2123">
        <v>0.23</v>
      </c>
      <c r="E373" s="2123">
        <v>1960</v>
      </c>
      <c r="F373" s="2123" t="s">
        <v>1343</v>
      </c>
      <c r="G373" s="2124"/>
      <c r="H373" s="2124"/>
      <c r="I373" s="2124"/>
      <c r="J373" s="2123"/>
      <c r="K373" s="2123"/>
      <c r="L373" s="2139" t="s">
        <v>6292</v>
      </c>
      <c r="M373" s="2139" t="s">
        <v>6298</v>
      </c>
      <c r="N373" s="2139">
        <v>0.115</v>
      </c>
      <c r="O373" s="2142">
        <v>32843</v>
      </c>
      <c r="P373" s="2140" t="s">
        <v>6299</v>
      </c>
      <c r="Q373" s="2123"/>
      <c r="R373" s="2123"/>
      <c r="S373" s="2123"/>
    </row>
    <row r="374" spans="1:19" s="2129" customFormat="1" ht="26.45" customHeight="1">
      <c r="A374" s="2130"/>
      <c r="B374" s="2122"/>
      <c r="C374" s="2123" t="s">
        <v>6300</v>
      </c>
      <c r="D374" s="2123">
        <v>0.214</v>
      </c>
      <c r="E374" s="2123">
        <v>1965</v>
      </c>
      <c r="F374" s="2123" t="s">
        <v>1343</v>
      </c>
      <c r="G374" s="2124"/>
      <c r="H374" s="2124"/>
      <c r="I374" s="2124"/>
      <c r="J374" s="2123"/>
      <c r="K374" s="2123"/>
      <c r="L374" s="2139" t="s">
        <v>6292</v>
      </c>
      <c r="M374" s="2139" t="s">
        <v>6301</v>
      </c>
      <c r="N374" s="2139">
        <v>3.2000000000000001E-2</v>
      </c>
      <c r="O374" s="2142">
        <v>32843</v>
      </c>
      <c r="P374" s="2140" t="s">
        <v>25</v>
      </c>
      <c r="Q374" s="2123"/>
      <c r="R374" s="2123"/>
      <c r="S374" s="2123"/>
    </row>
    <row r="375" spans="1:19" s="2129" customFormat="1" ht="31.15" customHeight="1">
      <c r="A375" s="2130"/>
      <c r="B375" s="2122"/>
      <c r="C375" s="2123" t="s">
        <v>6302</v>
      </c>
      <c r="D375" s="2123">
        <v>0.24</v>
      </c>
      <c r="E375" s="2123">
        <v>1963</v>
      </c>
      <c r="F375" s="2123" t="s">
        <v>5109</v>
      </c>
      <c r="G375" s="2124"/>
      <c r="H375" s="2124"/>
      <c r="I375" s="2124"/>
      <c r="J375" s="2123"/>
      <c r="K375" s="2123"/>
      <c r="L375" s="2139" t="s">
        <v>6292</v>
      </c>
      <c r="M375" s="2139" t="s">
        <v>6303</v>
      </c>
      <c r="N375" s="2139">
        <v>0.151</v>
      </c>
      <c r="O375" s="2142">
        <v>29190</v>
      </c>
      <c r="P375" s="2140" t="s">
        <v>28</v>
      </c>
      <c r="Q375" s="2123"/>
      <c r="R375" s="2123"/>
      <c r="S375" s="2123"/>
    </row>
    <row r="376" spans="1:19" s="2129" customFormat="1" ht="27" customHeight="1">
      <c r="A376" s="2130"/>
      <c r="B376" s="2122"/>
      <c r="C376" s="2123" t="s">
        <v>6304</v>
      </c>
      <c r="D376" s="2123">
        <v>0.24</v>
      </c>
      <c r="E376" s="2123">
        <v>1996</v>
      </c>
      <c r="F376" s="2123" t="s">
        <v>6305</v>
      </c>
      <c r="G376" s="2124"/>
      <c r="H376" s="2124"/>
      <c r="I376" s="2124"/>
      <c r="J376" s="2123"/>
      <c r="K376" s="2123"/>
      <c r="L376" s="2139" t="s">
        <v>6292</v>
      </c>
      <c r="M376" s="2139" t="s">
        <v>6306</v>
      </c>
      <c r="N376" s="2139">
        <v>0.22</v>
      </c>
      <c r="O376" s="2142">
        <v>28460</v>
      </c>
      <c r="P376" s="2140" t="s">
        <v>5981</v>
      </c>
      <c r="Q376" s="2123"/>
      <c r="R376" s="2123"/>
      <c r="S376" s="2123"/>
    </row>
    <row r="377" spans="1:19" s="2129" customFormat="1" ht="30" customHeight="1">
      <c r="A377" s="2130"/>
      <c r="B377" s="2141"/>
      <c r="C377" s="2126"/>
      <c r="D377" s="2135"/>
      <c r="E377" s="2135"/>
      <c r="F377" s="2127"/>
      <c r="G377" s="2124"/>
      <c r="H377" s="2124"/>
      <c r="I377" s="2124"/>
      <c r="J377" s="2123"/>
      <c r="K377" s="2123"/>
      <c r="L377" s="2139" t="s">
        <v>6292</v>
      </c>
      <c r="M377" s="2139" t="s">
        <v>6307</v>
      </c>
      <c r="N377" s="2139">
        <v>7.0000000000000007E-2</v>
      </c>
      <c r="O377" s="2139">
        <v>1973</v>
      </c>
      <c r="P377" s="2140" t="s">
        <v>25</v>
      </c>
      <c r="Q377" s="2123"/>
      <c r="R377" s="2123"/>
      <c r="S377" s="2123"/>
    </row>
    <row r="378" spans="1:19" s="2129" customFormat="1" ht="24">
      <c r="A378" s="2130"/>
      <c r="B378" s="2122"/>
      <c r="C378" s="2123"/>
      <c r="D378" s="2123"/>
      <c r="E378" s="2123"/>
      <c r="F378" s="2123"/>
      <c r="G378" s="2124"/>
      <c r="H378" s="2124"/>
      <c r="I378" s="2124"/>
      <c r="J378" s="2123"/>
      <c r="K378" s="2123"/>
      <c r="L378" s="2139" t="s">
        <v>6292</v>
      </c>
      <c r="M378" s="2139" t="s">
        <v>6308</v>
      </c>
      <c r="N378" s="2139">
        <v>7.1999999999999995E-2</v>
      </c>
      <c r="O378" s="2139">
        <v>1973</v>
      </c>
      <c r="P378" s="2140" t="s">
        <v>2851</v>
      </c>
      <c r="Q378" s="2123"/>
      <c r="R378" s="2123"/>
      <c r="S378" s="2123"/>
    </row>
    <row r="379" spans="1:19" s="2129" customFormat="1" ht="24">
      <c r="A379" s="2130"/>
      <c r="B379" s="2122"/>
      <c r="C379" s="2123"/>
      <c r="D379" s="2123"/>
      <c r="E379" s="2123"/>
      <c r="F379" s="2123"/>
      <c r="G379" s="2124"/>
      <c r="H379" s="2124"/>
      <c r="I379" s="2124"/>
      <c r="J379" s="2123"/>
      <c r="K379" s="2123"/>
      <c r="L379" s="2139" t="s">
        <v>6292</v>
      </c>
      <c r="M379" s="2139" t="s">
        <v>6309</v>
      </c>
      <c r="N379" s="2139">
        <v>7.0000000000000007E-2</v>
      </c>
      <c r="O379" s="2139">
        <v>1973</v>
      </c>
      <c r="P379" s="2140" t="s">
        <v>6266</v>
      </c>
      <c r="Q379" s="2123"/>
      <c r="R379" s="2123"/>
      <c r="S379" s="2123"/>
    </row>
    <row r="380" spans="1:19" s="2129" customFormat="1" ht="24">
      <c r="A380" s="2130"/>
      <c r="B380" s="2122"/>
      <c r="C380" s="2123"/>
      <c r="D380" s="2123"/>
      <c r="E380" s="2123"/>
      <c r="F380" s="2123"/>
      <c r="G380" s="2124"/>
      <c r="H380" s="2124"/>
      <c r="I380" s="2124"/>
      <c r="J380" s="2123"/>
      <c r="K380" s="2123"/>
      <c r="L380" s="2139" t="s">
        <v>6292</v>
      </c>
      <c r="M380" s="2139" t="s">
        <v>6310</v>
      </c>
      <c r="N380" s="2139">
        <v>0.104</v>
      </c>
      <c r="O380" s="2139">
        <v>1973</v>
      </c>
      <c r="P380" s="2140" t="s">
        <v>6311</v>
      </c>
      <c r="Q380" s="2123"/>
      <c r="R380" s="2123"/>
      <c r="S380" s="2123"/>
    </row>
    <row r="381" spans="1:19" s="2129" customFormat="1" ht="24">
      <c r="A381" s="2130"/>
      <c r="B381" s="2122"/>
      <c r="C381" s="2123"/>
      <c r="D381" s="2123"/>
      <c r="E381" s="2123"/>
      <c r="F381" s="2123"/>
      <c r="G381" s="2124"/>
      <c r="H381" s="2124"/>
      <c r="I381" s="2124"/>
      <c r="J381" s="2123"/>
      <c r="K381" s="2123"/>
      <c r="L381" s="2139" t="s">
        <v>6292</v>
      </c>
      <c r="M381" s="2139" t="s">
        <v>6312</v>
      </c>
      <c r="N381" s="2139">
        <v>1.4999999999999999E-2</v>
      </c>
      <c r="O381" s="2139">
        <v>1973</v>
      </c>
      <c r="P381" s="2140" t="s">
        <v>6311</v>
      </c>
      <c r="Q381" s="2123"/>
      <c r="R381" s="2123"/>
      <c r="S381" s="2123"/>
    </row>
    <row r="382" spans="1:19" s="2129" customFormat="1" ht="24">
      <c r="A382" s="2130"/>
      <c r="B382" s="2122"/>
      <c r="C382" s="2123"/>
      <c r="D382" s="2123"/>
      <c r="E382" s="2123"/>
      <c r="F382" s="2123"/>
      <c r="G382" s="2124"/>
      <c r="H382" s="2124"/>
      <c r="I382" s="2124"/>
      <c r="J382" s="2123"/>
      <c r="K382" s="2123"/>
      <c r="L382" s="2139" t="s">
        <v>6292</v>
      </c>
      <c r="M382" s="2139" t="s">
        <v>6313</v>
      </c>
      <c r="N382" s="2139">
        <v>9.0999999999999998E-2</v>
      </c>
      <c r="O382" s="2139">
        <v>1962</v>
      </c>
      <c r="P382" s="2140" t="s">
        <v>5981</v>
      </c>
      <c r="Q382" s="2123"/>
      <c r="R382" s="2123"/>
      <c r="S382" s="2123"/>
    </row>
    <row r="383" spans="1:19" s="2129" customFormat="1" ht="24">
      <c r="A383" s="2130"/>
      <c r="B383" s="2122"/>
      <c r="C383" s="2123"/>
      <c r="D383" s="2123"/>
      <c r="E383" s="2123"/>
      <c r="F383" s="2123"/>
      <c r="G383" s="2124"/>
      <c r="H383" s="2124"/>
      <c r="I383" s="2124"/>
      <c r="J383" s="2123"/>
      <c r="K383" s="2123"/>
      <c r="L383" s="2139" t="s">
        <v>6292</v>
      </c>
      <c r="M383" s="2139" t="s">
        <v>6314</v>
      </c>
      <c r="N383" s="2139">
        <v>0.13</v>
      </c>
      <c r="O383" s="2139">
        <v>1973</v>
      </c>
      <c r="P383" s="2140" t="s">
        <v>6311</v>
      </c>
      <c r="Q383" s="2123"/>
      <c r="R383" s="2123"/>
      <c r="S383" s="2123"/>
    </row>
    <row r="384" spans="1:19" s="2129" customFormat="1" ht="24">
      <c r="A384" s="2130"/>
      <c r="B384" s="2122"/>
      <c r="C384" s="2123"/>
      <c r="D384" s="2123"/>
      <c r="E384" s="2123"/>
      <c r="F384" s="2123"/>
      <c r="G384" s="2124"/>
      <c r="H384" s="2124"/>
      <c r="I384" s="2124"/>
      <c r="J384" s="2123"/>
      <c r="K384" s="2123"/>
      <c r="L384" s="2139" t="s">
        <v>6292</v>
      </c>
      <c r="M384" s="2139" t="s">
        <v>6315</v>
      </c>
      <c r="N384" s="2139">
        <v>0.124</v>
      </c>
      <c r="O384" s="2139">
        <v>1973</v>
      </c>
      <c r="P384" s="2140" t="s">
        <v>1412</v>
      </c>
      <c r="Q384" s="2123"/>
      <c r="R384" s="2123"/>
      <c r="S384" s="2123"/>
    </row>
    <row r="385" spans="1:19" s="2129" customFormat="1" ht="24">
      <c r="A385" s="2130"/>
      <c r="B385" s="2122"/>
      <c r="C385" s="2123"/>
      <c r="D385" s="2123"/>
      <c r="E385" s="2123"/>
      <c r="F385" s="2123"/>
      <c r="G385" s="2124"/>
      <c r="H385" s="2124"/>
      <c r="I385" s="2124"/>
      <c r="J385" s="2123"/>
      <c r="K385" s="2123"/>
      <c r="L385" s="2139" t="s">
        <v>6292</v>
      </c>
      <c r="M385" s="2139" t="s">
        <v>6315</v>
      </c>
      <c r="N385" s="2139">
        <v>0.124</v>
      </c>
      <c r="O385" s="2139">
        <v>1973</v>
      </c>
      <c r="P385" s="2140" t="s">
        <v>1412</v>
      </c>
      <c r="Q385" s="2123"/>
      <c r="R385" s="2123"/>
      <c r="S385" s="2123"/>
    </row>
    <row r="386" spans="1:19" s="2129" customFormat="1" ht="24">
      <c r="A386" s="2130"/>
      <c r="B386" s="2122"/>
      <c r="C386" s="2123"/>
      <c r="D386" s="2123"/>
      <c r="E386" s="2123"/>
      <c r="F386" s="2123"/>
      <c r="G386" s="2124"/>
      <c r="H386" s="2124"/>
      <c r="I386" s="2124"/>
      <c r="J386" s="2123"/>
      <c r="K386" s="2123"/>
      <c r="L386" s="2139" t="s">
        <v>6292</v>
      </c>
      <c r="M386" s="2139" t="s">
        <v>6316</v>
      </c>
      <c r="N386" s="2139">
        <v>5.8000000000000003E-2</v>
      </c>
      <c r="O386" s="2139">
        <v>1973</v>
      </c>
      <c r="P386" s="2140" t="s">
        <v>25</v>
      </c>
      <c r="Q386" s="2123"/>
      <c r="R386" s="2123"/>
      <c r="S386" s="2123"/>
    </row>
    <row r="387" spans="1:19" s="2129" customFormat="1" ht="24">
      <c r="A387" s="2130"/>
      <c r="B387" s="2122"/>
      <c r="C387" s="2123"/>
      <c r="D387" s="2123"/>
      <c r="E387" s="2123"/>
      <c r="F387" s="2123"/>
      <c r="G387" s="2124"/>
      <c r="H387" s="2124"/>
      <c r="I387" s="2124"/>
      <c r="J387" s="2123"/>
      <c r="K387" s="2123"/>
      <c r="L387" s="2139" t="s">
        <v>6292</v>
      </c>
      <c r="M387" s="2139" t="s">
        <v>6317</v>
      </c>
      <c r="N387" s="2139">
        <v>5.5E-2</v>
      </c>
      <c r="O387" s="2139">
        <v>1970</v>
      </c>
      <c r="P387" s="2140" t="s">
        <v>1629</v>
      </c>
      <c r="Q387" s="2123"/>
      <c r="R387" s="2123"/>
      <c r="S387" s="2123"/>
    </row>
    <row r="388" spans="1:19" s="2129" customFormat="1" ht="24">
      <c r="A388" s="2130"/>
      <c r="B388" s="2122"/>
      <c r="C388" s="2123"/>
      <c r="D388" s="2123"/>
      <c r="E388" s="2123"/>
      <c r="F388" s="2123"/>
      <c r="G388" s="2124"/>
      <c r="H388" s="2124"/>
      <c r="I388" s="2124"/>
      <c r="J388" s="2123"/>
      <c r="K388" s="2123"/>
      <c r="L388" s="2139" t="s">
        <v>6292</v>
      </c>
      <c r="M388" s="2139" t="s">
        <v>6318</v>
      </c>
      <c r="N388" s="2139">
        <v>0.01</v>
      </c>
      <c r="O388" s="2139">
        <v>1970</v>
      </c>
      <c r="P388" s="2140" t="s">
        <v>1629</v>
      </c>
      <c r="Q388" s="2123"/>
      <c r="R388" s="2123"/>
      <c r="S388" s="2123"/>
    </row>
    <row r="389" spans="1:19" s="2129" customFormat="1" ht="24">
      <c r="A389" s="2130"/>
      <c r="B389" s="2122"/>
      <c r="C389" s="2123"/>
      <c r="D389" s="2123"/>
      <c r="E389" s="2123"/>
      <c r="F389" s="2123"/>
      <c r="G389" s="2124"/>
      <c r="H389" s="2124"/>
      <c r="I389" s="2124"/>
      <c r="J389" s="2123"/>
      <c r="K389" s="2123"/>
      <c r="L389" s="2139" t="s">
        <v>6292</v>
      </c>
      <c r="M389" s="2139" t="s">
        <v>6319</v>
      </c>
      <c r="N389" s="2139">
        <v>4.4999999999999998E-2</v>
      </c>
      <c r="O389" s="2139">
        <v>1970</v>
      </c>
      <c r="P389" s="2140" t="s">
        <v>5906</v>
      </c>
      <c r="Q389" s="2123"/>
      <c r="R389" s="2123"/>
      <c r="S389" s="2123"/>
    </row>
    <row r="390" spans="1:19" s="2129" customFormat="1" ht="24">
      <c r="A390" s="2130"/>
      <c r="B390" s="2122"/>
      <c r="C390" s="2123"/>
      <c r="D390" s="2123"/>
      <c r="E390" s="2123"/>
      <c r="F390" s="2123"/>
      <c r="G390" s="2124"/>
      <c r="H390" s="2124"/>
      <c r="I390" s="2124"/>
      <c r="J390" s="2123"/>
      <c r="K390" s="2123"/>
      <c r="L390" s="2139" t="s">
        <v>6292</v>
      </c>
      <c r="M390" s="2139" t="s">
        <v>6320</v>
      </c>
      <c r="N390" s="2139">
        <v>6.4000000000000001E-2</v>
      </c>
      <c r="O390" s="2139">
        <v>1970</v>
      </c>
      <c r="P390" s="2140" t="s">
        <v>1395</v>
      </c>
      <c r="Q390" s="2123"/>
      <c r="R390" s="2123"/>
      <c r="S390" s="2123"/>
    </row>
    <row r="391" spans="1:19" s="2129" customFormat="1" ht="24">
      <c r="A391" s="2130"/>
      <c r="B391" s="2122"/>
      <c r="C391" s="2123"/>
      <c r="D391" s="2123"/>
      <c r="E391" s="2123"/>
      <c r="F391" s="2123"/>
      <c r="G391" s="2124"/>
      <c r="H391" s="2124"/>
      <c r="I391" s="2124"/>
      <c r="J391" s="2123"/>
      <c r="K391" s="2123"/>
      <c r="L391" s="2139" t="s">
        <v>6292</v>
      </c>
      <c r="M391" s="2139" t="s">
        <v>6321</v>
      </c>
      <c r="N391" s="2139">
        <v>0.10199999999999999</v>
      </c>
      <c r="O391" s="2139">
        <v>1970</v>
      </c>
      <c r="P391" s="2140" t="s">
        <v>2558</v>
      </c>
      <c r="Q391" s="2123"/>
      <c r="R391" s="2123"/>
      <c r="S391" s="2123"/>
    </row>
    <row r="392" spans="1:19" s="2129" customFormat="1" ht="24.75" customHeight="1">
      <c r="A392" s="2130"/>
      <c r="B392" s="2122"/>
      <c r="C392" s="2123"/>
      <c r="D392" s="2123"/>
      <c r="E392" s="2123"/>
      <c r="F392" s="2123"/>
      <c r="G392" s="2124"/>
      <c r="H392" s="2124"/>
      <c r="I392" s="2124"/>
      <c r="J392" s="2123" t="s">
        <v>2913</v>
      </c>
      <c r="K392" s="2123">
        <v>400</v>
      </c>
      <c r="L392" s="2126"/>
      <c r="M392" s="2126"/>
      <c r="N392" s="2127"/>
      <c r="O392" s="2127"/>
      <c r="P392" s="2128"/>
      <c r="Q392" s="2127"/>
      <c r="R392" s="2126"/>
      <c r="S392" s="2127"/>
    </row>
    <row r="393" spans="1:19" s="2129" customFormat="1" ht="40.5" customHeight="1">
      <c r="A393" s="2130"/>
      <c r="B393" s="2122"/>
      <c r="C393" s="2123"/>
      <c r="D393" s="2123"/>
      <c r="E393" s="2123"/>
      <c r="F393" s="2123"/>
      <c r="G393" s="2124"/>
      <c r="H393" s="2124"/>
      <c r="I393" s="2124"/>
      <c r="J393" s="2123" t="s">
        <v>6322</v>
      </c>
      <c r="K393" s="2123"/>
      <c r="L393" s="2139" t="s">
        <v>6323</v>
      </c>
      <c r="M393" s="2139" t="s">
        <v>6324</v>
      </c>
      <c r="N393" s="2139">
        <v>0.42899999999999999</v>
      </c>
      <c r="O393" s="2142">
        <v>32843</v>
      </c>
      <c r="P393" s="2140" t="s">
        <v>1364</v>
      </c>
      <c r="Q393" s="2123"/>
      <c r="R393" s="2123"/>
      <c r="S393" s="2123"/>
    </row>
    <row r="394" spans="1:19" s="2129" customFormat="1" ht="24">
      <c r="A394" s="2130"/>
      <c r="B394" s="2122"/>
      <c r="C394" s="2123"/>
      <c r="D394" s="2123"/>
      <c r="E394" s="2123"/>
      <c r="F394" s="2123"/>
      <c r="G394" s="2124"/>
      <c r="H394" s="2124"/>
      <c r="I394" s="2124"/>
      <c r="J394" s="2127"/>
      <c r="K394" s="2123"/>
      <c r="L394" s="2139" t="s">
        <v>6323</v>
      </c>
      <c r="M394" s="2139" t="s">
        <v>6325</v>
      </c>
      <c r="N394" s="2139">
        <v>0.109</v>
      </c>
      <c r="O394" s="2142">
        <v>28460</v>
      </c>
      <c r="P394" s="2140" t="s">
        <v>1364</v>
      </c>
      <c r="Q394" s="2123"/>
      <c r="R394" s="2123"/>
      <c r="S394" s="2123"/>
    </row>
    <row r="395" spans="1:19" s="2129" customFormat="1" ht="24">
      <c r="A395" s="2130"/>
      <c r="B395" s="2122"/>
      <c r="C395" s="2123"/>
      <c r="D395" s="2123"/>
      <c r="E395" s="2123"/>
      <c r="F395" s="2123"/>
      <c r="G395" s="2124"/>
      <c r="H395" s="2124"/>
      <c r="I395" s="2124"/>
      <c r="J395" s="2123"/>
      <c r="K395" s="2123"/>
      <c r="L395" s="2139" t="s">
        <v>6323</v>
      </c>
      <c r="M395" s="2139" t="s">
        <v>6326</v>
      </c>
      <c r="N395" s="2139">
        <v>7.2999999999999995E-2</v>
      </c>
      <c r="O395" s="2139">
        <v>1971</v>
      </c>
      <c r="P395" s="2140" t="s">
        <v>1894</v>
      </c>
      <c r="Q395" s="2123"/>
      <c r="R395" s="2123"/>
      <c r="S395" s="2123"/>
    </row>
    <row r="396" spans="1:19" s="2129" customFormat="1" ht="24">
      <c r="A396" s="2130"/>
      <c r="B396" s="2122"/>
      <c r="C396" s="2123"/>
      <c r="D396" s="2123"/>
      <c r="E396" s="2123"/>
      <c r="F396" s="2123"/>
      <c r="G396" s="2124"/>
      <c r="H396" s="2124"/>
      <c r="I396" s="2124"/>
      <c r="J396" s="2123"/>
      <c r="K396" s="2123"/>
      <c r="L396" s="2139" t="s">
        <v>6323</v>
      </c>
      <c r="M396" s="2139" t="s">
        <v>6327</v>
      </c>
      <c r="N396" s="2139">
        <v>7.1999999999999995E-2</v>
      </c>
      <c r="O396" s="2139">
        <v>1971</v>
      </c>
      <c r="P396" s="2140" t="s">
        <v>1894</v>
      </c>
      <c r="Q396" s="2123"/>
      <c r="R396" s="2123"/>
      <c r="S396" s="2123"/>
    </row>
    <row r="397" spans="1:19" s="2129" customFormat="1" ht="24">
      <c r="A397" s="2130"/>
      <c r="B397" s="2122"/>
      <c r="C397" s="2123"/>
      <c r="D397" s="2123"/>
      <c r="E397" s="2123"/>
      <c r="F397" s="2123"/>
      <c r="G397" s="2124"/>
      <c r="H397" s="2124"/>
      <c r="I397" s="2124"/>
      <c r="J397" s="2123"/>
      <c r="K397" s="2123"/>
      <c r="L397" s="2139" t="s">
        <v>6323</v>
      </c>
      <c r="M397" s="2139" t="s">
        <v>6328</v>
      </c>
      <c r="N397" s="2139">
        <v>0.17399999999999999</v>
      </c>
      <c r="O397" s="2139">
        <v>1971</v>
      </c>
      <c r="P397" s="2140" t="s">
        <v>1364</v>
      </c>
      <c r="Q397" s="2123"/>
      <c r="R397" s="2123"/>
      <c r="S397" s="2123"/>
    </row>
    <row r="398" spans="1:19" s="2129" customFormat="1" ht="24">
      <c r="A398" s="2130"/>
      <c r="B398" s="2122"/>
      <c r="C398" s="2123"/>
      <c r="D398" s="2123"/>
      <c r="E398" s="2123"/>
      <c r="F398" s="2123"/>
      <c r="G398" s="2124"/>
      <c r="H398" s="2124"/>
      <c r="I398" s="2124"/>
      <c r="J398" s="2123"/>
      <c r="K398" s="2123"/>
      <c r="L398" s="2139" t="s">
        <v>6323</v>
      </c>
      <c r="M398" s="2139" t="s">
        <v>6329</v>
      </c>
      <c r="N398" s="2139">
        <v>0.157</v>
      </c>
      <c r="O398" s="2139">
        <v>1971</v>
      </c>
      <c r="P398" s="2140" t="s">
        <v>29</v>
      </c>
      <c r="Q398" s="2123"/>
      <c r="R398" s="2123"/>
      <c r="S398" s="2123"/>
    </row>
    <row r="399" spans="1:19" s="2129" customFormat="1" ht="24">
      <c r="A399" s="2130"/>
      <c r="B399" s="2122"/>
      <c r="C399" s="2123"/>
      <c r="D399" s="2123"/>
      <c r="E399" s="2123"/>
      <c r="F399" s="2123"/>
      <c r="G399" s="2124"/>
      <c r="H399" s="2124"/>
      <c r="I399" s="2124"/>
      <c r="J399" s="2123"/>
      <c r="K399" s="2123"/>
      <c r="L399" s="2139" t="s">
        <v>6323</v>
      </c>
      <c r="M399" s="2139" t="s">
        <v>6330</v>
      </c>
      <c r="N399" s="2139">
        <v>0.34699999999999998</v>
      </c>
      <c r="O399" s="2139">
        <v>1971</v>
      </c>
      <c r="P399" s="2140" t="s">
        <v>1412</v>
      </c>
      <c r="Q399" s="2123"/>
      <c r="R399" s="2123"/>
      <c r="S399" s="2123"/>
    </row>
    <row r="400" spans="1:19" s="2129" customFormat="1" ht="24">
      <c r="A400" s="2130"/>
      <c r="B400" s="2122"/>
      <c r="C400" s="2123"/>
      <c r="D400" s="2123"/>
      <c r="E400" s="2123"/>
      <c r="F400" s="2123"/>
      <c r="G400" s="2124"/>
      <c r="H400" s="2124"/>
      <c r="I400" s="2124"/>
      <c r="J400" s="2123"/>
      <c r="K400" s="2123"/>
      <c r="L400" s="2139" t="s">
        <v>6323</v>
      </c>
      <c r="M400" s="2139" t="s">
        <v>6330</v>
      </c>
      <c r="N400" s="2139">
        <v>0.16500000000000001</v>
      </c>
      <c r="O400" s="2139">
        <v>1971</v>
      </c>
      <c r="P400" s="2140" t="s">
        <v>6331</v>
      </c>
      <c r="Q400" s="2123"/>
      <c r="R400" s="2123"/>
      <c r="S400" s="2123"/>
    </row>
    <row r="401" spans="1:19" s="2129" customFormat="1" ht="24">
      <c r="A401" s="2130"/>
      <c r="B401" s="2122"/>
      <c r="C401" s="2123"/>
      <c r="D401" s="2123"/>
      <c r="E401" s="2123"/>
      <c r="F401" s="2123"/>
      <c r="G401" s="2124"/>
      <c r="H401" s="2124"/>
      <c r="I401" s="2124"/>
      <c r="J401" s="2123"/>
      <c r="K401" s="2123"/>
      <c r="L401" s="2139" t="s">
        <v>6323</v>
      </c>
      <c r="M401" s="2139" t="s">
        <v>6332</v>
      </c>
      <c r="N401" s="2139">
        <v>0.112</v>
      </c>
      <c r="O401" s="2139">
        <v>1971</v>
      </c>
      <c r="P401" s="2140" t="s">
        <v>1364</v>
      </c>
      <c r="Q401" s="2123"/>
      <c r="R401" s="2123"/>
      <c r="S401" s="2123"/>
    </row>
    <row r="402" spans="1:19" s="2129" customFormat="1" ht="32.25" customHeight="1">
      <c r="A402" s="2130"/>
      <c r="B402" s="2122"/>
      <c r="C402" s="2123"/>
      <c r="D402" s="2123"/>
      <c r="E402" s="2123"/>
      <c r="F402" s="2123"/>
      <c r="G402" s="2124"/>
      <c r="H402" s="2124"/>
      <c r="I402" s="2124"/>
      <c r="J402" s="2123" t="s">
        <v>6333</v>
      </c>
      <c r="K402" s="2123" t="s">
        <v>32</v>
      </c>
      <c r="L402" s="2126"/>
      <c r="M402" s="2126"/>
      <c r="N402" s="2127"/>
      <c r="O402" s="2127"/>
      <c r="P402" s="2128"/>
      <c r="Q402" s="2127"/>
      <c r="R402" s="2126"/>
      <c r="S402" s="2127"/>
    </row>
    <row r="403" spans="1:19" s="2129" customFormat="1" ht="48" customHeight="1">
      <c r="A403" s="2130"/>
      <c r="B403" s="2122"/>
      <c r="C403" s="2123"/>
      <c r="D403" s="2123"/>
      <c r="E403" s="2123"/>
      <c r="F403" s="2123"/>
      <c r="G403" s="2124"/>
      <c r="H403" s="2124"/>
      <c r="I403" s="2124"/>
      <c r="J403" s="2123" t="s">
        <v>6334</v>
      </c>
      <c r="K403" s="2123"/>
      <c r="L403" s="2139" t="s">
        <v>6335</v>
      </c>
      <c r="M403" s="2139" t="s">
        <v>6336</v>
      </c>
      <c r="N403" s="2139">
        <v>0.17399999999999999</v>
      </c>
      <c r="O403" s="2142">
        <v>24807</v>
      </c>
      <c r="P403" s="2140" t="s">
        <v>25</v>
      </c>
      <c r="Q403" s="2123"/>
      <c r="R403" s="2123"/>
      <c r="S403" s="2123"/>
    </row>
    <row r="404" spans="1:19" s="2129" customFormat="1" ht="24">
      <c r="A404" s="2130"/>
      <c r="B404" s="2122"/>
      <c r="C404" s="2123"/>
      <c r="D404" s="2123"/>
      <c r="E404" s="2123"/>
      <c r="F404" s="2123"/>
      <c r="G404" s="2124"/>
      <c r="H404" s="2124"/>
      <c r="I404" s="2124"/>
      <c r="J404" s="2127"/>
      <c r="K404" s="2123"/>
      <c r="L404" s="2139" t="s">
        <v>6335</v>
      </c>
      <c r="M404" s="2139" t="s">
        <v>6337</v>
      </c>
      <c r="N404" s="2139">
        <v>0.25900000000000001</v>
      </c>
      <c r="O404" s="2142">
        <v>26634</v>
      </c>
      <c r="P404" s="2140" t="s">
        <v>1364</v>
      </c>
      <c r="Q404" s="2123"/>
      <c r="R404" s="2123"/>
      <c r="S404" s="2123"/>
    </row>
    <row r="405" spans="1:19" s="2129" customFormat="1" ht="24">
      <c r="A405" s="2130"/>
      <c r="B405" s="2122"/>
      <c r="C405" s="2123"/>
      <c r="D405" s="2123"/>
      <c r="E405" s="2123"/>
      <c r="F405" s="2123"/>
      <c r="G405" s="2124"/>
      <c r="H405" s="2124"/>
      <c r="I405" s="2124"/>
      <c r="J405" s="2123"/>
      <c r="K405" s="2123"/>
      <c r="L405" s="2139" t="s">
        <v>6335</v>
      </c>
      <c r="M405" s="2139" t="s">
        <v>6338</v>
      </c>
      <c r="N405" s="2139">
        <v>0.36299999999999999</v>
      </c>
      <c r="O405" s="2142">
        <v>28460</v>
      </c>
      <c r="P405" s="2140" t="s">
        <v>25</v>
      </c>
      <c r="Q405" s="2123"/>
      <c r="R405" s="2123"/>
      <c r="S405" s="2123"/>
    </row>
    <row r="406" spans="1:19" s="2129" customFormat="1" ht="24">
      <c r="A406" s="2130"/>
      <c r="B406" s="2122"/>
      <c r="C406" s="2123"/>
      <c r="D406" s="2123"/>
      <c r="E406" s="2123"/>
      <c r="F406" s="2123"/>
      <c r="G406" s="2124"/>
      <c r="H406" s="2124"/>
      <c r="I406" s="2124"/>
      <c r="J406" s="2123"/>
      <c r="K406" s="2123"/>
      <c r="L406" s="2139" t="s">
        <v>6335</v>
      </c>
      <c r="M406" s="2139" t="s">
        <v>6339</v>
      </c>
      <c r="N406" s="2139">
        <v>0.97</v>
      </c>
      <c r="O406" s="2142">
        <v>31017</v>
      </c>
      <c r="P406" s="2140" t="s">
        <v>1364</v>
      </c>
      <c r="Q406" s="2123"/>
      <c r="R406" s="2123"/>
      <c r="S406" s="2123"/>
    </row>
    <row r="407" spans="1:19" s="2129" customFormat="1" ht="24">
      <c r="A407" s="2130"/>
      <c r="B407" s="2122"/>
      <c r="C407" s="2123"/>
      <c r="D407" s="2123"/>
      <c r="E407" s="2123"/>
      <c r="F407" s="2123"/>
      <c r="G407" s="2124"/>
      <c r="H407" s="2124"/>
      <c r="I407" s="2124"/>
      <c r="J407" s="2123"/>
      <c r="K407" s="2123"/>
      <c r="L407" s="2139" t="s">
        <v>6335</v>
      </c>
      <c r="M407" s="2139" t="s">
        <v>6340</v>
      </c>
      <c r="N407" s="2139">
        <v>0.04</v>
      </c>
      <c r="O407" s="2142">
        <v>31017</v>
      </c>
      <c r="P407" s="2140" t="s">
        <v>6341</v>
      </c>
      <c r="Q407" s="2123"/>
      <c r="R407" s="2123"/>
      <c r="S407" s="2123"/>
    </row>
    <row r="408" spans="1:19" s="2129" customFormat="1" ht="24">
      <c r="A408" s="2130"/>
      <c r="B408" s="2122"/>
      <c r="C408" s="2123"/>
      <c r="D408" s="2123"/>
      <c r="E408" s="2123"/>
      <c r="F408" s="2123"/>
      <c r="G408" s="2124"/>
      <c r="H408" s="2124"/>
      <c r="I408" s="2124"/>
      <c r="J408" s="2123"/>
      <c r="K408" s="2123"/>
      <c r="L408" s="2139" t="s">
        <v>6335</v>
      </c>
      <c r="M408" s="2139" t="s">
        <v>6342</v>
      </c>
      <c r="N408" s="2139">
        <v>0.04</v>
      </c>
      <c r="O408" s="2142">
        <v>22616</v>
      </c>
      <c r="P408" s="2140" t="s">
        <v>2235</v>
      </c>
      <c r="Q408" s="2123"/>
      <c r="R408" s="2123"/>
      <c r="S408" s="2123"/>
    </row>
    <row r="409" spans="1:19" s="2129" customFormat="1" ht="24">
      <c r="A409" s="2130"/>
      <c r="B409" s="2122"/>
      <c r="C409" s="2123"/>
      <c r="D409" s="2123"/>
      <c r="E409" s="2123"/>
      <c r="F409" s="2123"/>
      <c r="G409" s="2124"/>
      <c r="H409" s="2124"/>
      <c r="I409" s="2124"/>
      <c r="J409" s="2123"/>
      <c r="K409" s="2123"/>
      <c r="L409" s="2139" t="s">
        <v>6335</v>
      </c>
      <c r="M409" s="2139" t="s">
        <v>6343</v>
      </c>
      <c r="N409" s="2139">
        <v>6.4000000000000001E-2</v>
      </c>
      <c r="O409" s="2143">
        <v>1969</v>
      </c>
      <c r="P409" s="2140" t="s">
        <v>2624</v>
      </c>
      <c r="Q409" s="2123"/>
      <c r="R409" s="2123"/>
      <c r="S409" s="2123"/>
    </row>
    <row r="410" spans="1:19" s="2129" customFormat="1" ht="24">
      <c r="A410" s="2130"/>
      <c r="B410" s="2122"/>
      <c r="C410" s="2123"/>
      <c r="D410" s="2123"/>
      <c r="E410" s="2123"/>
      <c r="F410" s="2123"/>
      <c r="G410" s="2124"/>
      <c r="H410" s="2124"/>
      <c r="I410" s="2124"/>
      <c r="J410" s="2123"/>
      <c r="K410" s="2123"/>
      <c r="L410" s="2139" t="s">
        <v>6335</v>
      </c>
      <c r="M410" s="2139" t="s">
        <v>6344</v>
      </c>
      <c r="N410" s="2139">
        <v>4.3999999999999997E-2</v>
      </c>
      <c r="O410" s="2143">
        <v>2001</v>
      </c>
      <c r="P410" s="2140" t="s">
        <v>6345</v>
      </c>
      <c r="Q410" s="2123"/>
      <c r="R410" s="2123"/>
      <c r="S410" s="2123"/>
    </row>
    <row r="411" spans="1:19" s="2129" customFormat="1" ht="30" customHeight="1">
      <c r="A411" s="2130"/>
      <c r="B411" s="2122"/>
      <c r="C411" s="2123"/>
      <c r="D411" s="2123"/>
      <c r="E411" s="2123"/>
      <c r="F411" s="2123"/>
      <c r="G411" s="2124"/>
      <c r="H411" s="2124"/>
      <c r="I411" s="2124"/>
      <c r="J411" s="2123"/>
      <c r="K411" s="2123"/>
      <c r="L411" s="2139"/>
      <c r="M411" s="2139"/>
      <c r="N411" s="2139"/>
      <c r="O411" s="2143"/>
      <c r="P411" s="2140"/>
      <c r="Q411" s="2123"/>
      <c r="R411" s="2123"/>
      <c r="S411" s="2123"/>
    </row>
    <row r="412" spans="1:19" s="2129" customFormat="1">
      <c r="A412" s="2130"/>
      <c r="B412" s="2122"/>
      <c r="C412" s="2123"/>
      <c r="D412" s="2123"/>
      <c r="E412" s="2123"/>
      <c r="F412" s="2123"/>
      <c r="G412" s="2124"/>
      <c r="H412" s="2124"/>
      <c r="I412" s="2124"/>
      <c r="J412" s="2123" t="s">
        <v>1174</v>
      </c>
      <c r="K412" s="2123">
        <v>630</v>
      </c>
      <c r="L412" s="2139"/>
      <c r="M412" s="2139"/>
      <c r="N412" s="2139"/>
      <c r="O412" s="2143"/>
      <c r="P412" s="2140"/>
      <c r="Q412" s="2123"/>
      <c r="R412" s="2123"/>
      <c r="S412" s="2123"/>
    </row>
    <row r="413" spans="1:19" s="2129" customFormat="1">
      <c r="A413" s="2130"/>
      <c r="B413" s="2122"/>
      <c r="C413" s="2123"/>
      <c r="D413" s="2123"/>
      <c r="E413" s="2123"/>
      <c r="F413" s="2123"/>
      <c r="G413" s="2124"/>
      <c r="H413" s="2124"/>
      <c r="I413" s="2124"/>
      <c r="J413" s="2123" t="s">
        <v>6346</v>
      </c>
      <c r="K413" s="2123"/>
      <c r="L413" s="2123"/>
      <c r="M413" s="2123"/>
      <c r="N413" s="2123"/>
      <c r="O413" s="2123"/>
      <c r="P413" s="2131"/>
      <c r="Q413" s="2123"/>
      <c r="R413" s="2123"/>
      <c r="S413" s="2123"/>
    </row>
    <row r="414" spans="1:19" s="2129" customFormat="1">
      <c r="A414" s="2136"/>
      <c r="B414" s="2132"/>
      <c r="C414" s="2123"/>
      <c r="D414" s="2124"/>
      <c r="E414" s="2124"/>
      <c r="F414" s="2123"/>
      <c r="G414" s="2124"/>
      <c r="H414" s="2124"/>
      <c r="I414" s="2124"/>
      <c r="J414" s="2123"/>
      <c r="K414" s="2123"/>
      <c r="L414" s="2123"/>
      <c r="M414" s="2123"/>
      <c r="N414" s="2123"/>
      <c r="O414" s="2123"/>
      <c r="P414" s="2131"/>
      <c r="Q414" s="2123"/>
      <c r="R414" s="2123"/>
      <c r="S414" s="2123"/>
    </row>
    <row r="415" spans="1:19" s="2129" customFormat="1">
      <c r="A415" s="2130">
        <v>8</v>
      </c>
      <c r="B415" s="2132"/>
      <c r="C415" s="2137" t="s">
        <v>6347</v>
      </c>
      <c r="D415" s="2134"/>
      <c r="E415" s="2134"/>
      <c r="F415" s="2134"/>
      <c r="G415" s="2134"/>
      <c r="H415" s="2134"/>
      <c r="I415" s="2134"/>
      <c r="J415" s="2134"/>
      <c r="K415" s="2134"/>
      <c r="L415" s="2123"/>
      <c r="M415" s="2123"/>
      <c r="N415" s="2123"/>
      <c r="O415" s="2123"/>
      <c r="P415" s="2131"/>
      <c r="Q415" s="2123"/>
      <c r="R415" s="2123"/>
      <c r="S415" s="2123"/>
    </row>
    <row r="416" spans="1:19" s="2129" customFormat="1">
      <c r="A416" s="2121"/>
      <c r="B416" s="2122"/>
      <c r="C416" s="2123"/>
      <c r="D416" s="2123"/>
      <c r="E416" s="2123"/>
      <c r="F416" s="2123"/>
      <c r="G416" s="2124"/>
      <c r="H416" s="2124"/>
      <c r="I416" s="2124"/>
      <c r="J416" s="2123" t="s">
        <v>6348</v>
      </c>
      <c r="K416" s="2123">
        <v>400</v>
      </c>
      <c r="L416" s="2123"/>
      <c r="M416" s="2123"/>
      <c r="N416" s="2123"/>
      <c r="O416" s="2123"/>
      <c r="P416" s="2131"/>
      <c r="Q416" s="2123"/>
      <c r="R416" s="2123"/>
      <c r="S416" s="2123"/>
    </row>
    <row r="417" spans="1:19" s="2129" customFormat="1">
      <c r="A417" s="2130"/>
      <c r="B417" s="2122"/>
      <c r="C417" s="2123" t="s">
        <v>6349</v>
      </c>
      <c r="D417" s="2123">
        <v>0.65</v>
      </c>
      <c r="E417" s="2123">
        <v>1975</v>
      </c>
      <c r="F417" s="2123" t="s">
        <v>16</v>
      </c>
      <c r="G417" s="2124"/>
      <c r="H417" s="2124"/>
      <c r="I417" s="2124"/>
      <c r="J417" s="2123" t="s">
        <v>6350</v>
      </c>
      <c r="K417" s="2123"/>
      <c r="L417" s="2123"/>
      <c r="M417" s="2123"/>
      <c r="N417" s="2123"/>
      <c r="O417" s="2123"/>
      <c r="P417" s="2131"/>
      <c r="Q417" s="2123"/>
      <c r="R417" s="2123"/>
      <c r="S417" s="2123"/>
    </row>
    <row r="418" spans="1:19" s="2129" customFormat="1" ht="45" customHeight="1">
      <c r="A418" s="2130"/>
      <c r="B418" s="2122"/>
      <c r="C418" s="2123" t="s">
        <v>6351</v>
      </c>
      <c r="D418" s="2123">
        <v>0.35</v>
      </c>
      <c r="E418" s="2123">
        <v>1972</v>
      </c>
      <c r="F418" s="2123" t="s">
        <v>16</v>
      </c>
      <c r="G418" s="2124"/>
      <c r="H418" s="2124"/>
      <c r="I418" s="2124"/>
      <c r="J418" s="2123" t="s">
        <v>6352</v>
      </c>
      <c r="K418" s="2123" t="s">
        <v>6353</v>
      </c>
      <c r="L418" s="2123"/>
      <c r="M418" s="2123"/>
      <c r="N418" s="2123"/>
      <c r="O418" s="2123"/>
      <c r="P418" s="2131"/>
      <c r="Q418" s="2123"/>
      <c r="R418" s="2123"/>
      <c r="S418" s="2123"/>
    </row>
    <row r="419" spans="1:19" s="2129" customFormat="1">
      <c r="A419" s="2136"/>
      <c r="B419" s="2132"/>
      <c r="C419" s="2123"/>
      <c r="D419" s="2124"/>
      <c r="E419" s="2124"/>
      <c r="F419" s="2123"/>
      <c r="G419" s="2124"/>
      <c r="H419" s="2124"/>
      <c r="I419" s="2124"/>
      <c r="J419" s="2123" t="s">
        <v>6354</v>
      </c>
      <c r="K419" s="2123"/>
      <c r="L419" s="2123"/>
      <c r="M419" s="2123"/>
      <c r="N419" s="2123"/>
      <c r="O419" s="2123"/>
      <c r="P419" s="2131"/>
      <c r="Q419" s="2123"/>
      <c r="R419" s="2123"/>
      <c r="S419" s="2123"/>
    </row>
    <row r="420" spans="1:19" s="2129" customFormat="1">
      <c r="A420" s="2130"/>
      <c r="B420" s="2132"/>
      <c r="C420" s="2123" t="s">
        <v>6355</v>
      </c>
      <c r="D420" s="2124">
        <v>3.6549999999999998</v>
      </c>
      <c r="E420" s="2124">
        <v>1972</v>
      </c>
      <c r="F420" s="2123" t="s">
        <v>5828</v>
      </c>
      <c r="G420" s="2123">
        <v>47</v>
      </c>
      <c r="H420" s="2124"/>
      <c r="I420" s="2123">
        <v>47</v>
      </c>
      <c r="J420" s="2123"/>
      <c r="K420" s="2123"/>
      <c r="L420" s="2123"/>
      <c r="M420" s="2123"/>
      <c r="N420" s="2123"/>
      <c r="O420" s="2123"/>
      <c r="P420" s="2131"/>
      <c r="Q420" s="2123"/>
      <c r="R420" s="2123"/>
      <c r="S420" s="2123"/>
    </row>
    <row r="421" spans="1:19" s="2129" customFormat="1">
      <c r="A421" s="2130"/>
      <c r="B421" s="2122"/>
      <c r="C421" s="2123" t="s">
        <v>6356</v>
      </c>
      <c r="D421" s="2123">
        <v>3.665</v>
      </c>
      <c r="E421" s="2123">
        <v>1972</v>
      </c>
      <c r="F421" s="2123" t="s">
        <v>16</v>
      </c>
      <c r="G421" s="2124"/>
      <c r="H421" s="2124"/>
      <c r="I421" s="2124"/>
      <c r="J421" s="2123"/>
      <c r="K421" s="2123"/>
      <c r="L421" s="2123"/>
      <c r="M421" s="2123"/>
      <c r="N421" s="2123"/>
      <c r="O421" s="2123"/>
      <c r="P421" s="2131"/>
      <c r="Q421" s="2123"/>
      <c r="R421" s="2123"/>
      <c r="S421" s="2123"/>
    </row>
    <row r="422" spans="1:19" s="2129" customFormat="1">
      <c r="A422" s="2130">
        <v>9</v>
      </c>
      <c r="B422" s="2132"/>
      <c r="C422" s="2137" t="s">
        <v>6357</v>
      </c>
      <c r="D422" s="2134"/>
      <c r="E422" s="2134"/>
      <c r="F422" s="2134"/>
      <c r="G422" s="2134"/>
      <c r="H422" s="2134"/>
      <c r="I422" s="2134"/>
      <c r="J422" s="2134"/>
      <c r="K422" s="2134"/>
      <c r="L422" s="2123"/>
      <c r="M422" s="2123"/>
      <c r="N422" s="2123"/>
      <c r="O422" s="2123"/>
      <c r="P422" s="2131"/>
      <c r="Q422" s="2123"/>
      <c r="R422" s="2123"/>
      <c r="S422" s="2123"/>
    </row>
    <row r="423" spans="1:19" s="2129" customFormat="1" ht="36.75" customHeight="1">
      <c r="A423" s="2121"/>
      <c r="B423" s="2122"/>
      <c r="C423" s="2123" t="s">
        <v>6358</v>
      </c>
      <c r="D423" s="2123">
        <v>0.41</v>
      </c>
      <c r="E423" s="2123">
        <v>1987</v>
      </c>
      <c r="F423" s="2123" t="s">
        <v>21</v>
      </c>
      <c r="G423" s="2124"/>
      <c r="H423" s="2124"/>
      <c r="I423" s="2124"/>
      <c r="J423" s="2123" t="s">
        <v>6359</v>
      </c>
      <c r="K423" s="2123">
        <v>400</v>
      </c>
      <c r="L423" s="2123"/>
      <c r="M423" s="2123"/>
      <c r="N423" s="2123"/>
      <c r="O423" s="2123"/>
      <c r="P423" s="2131"/>
      <c r="Q423" s="2123"/>
      <c r="R423" s="2123"/>
      <c r="S423" s="2123"/>
    </row>
    <row r="424" spans="1:19" s="2129" customFormat="1" ht="30" customHeight="1">
      <c r="A424" s="2130"/>
      <c r="B424" s="2122"/>
      <c r="C424" s="2123" t="s">
        <v>6360</v>
      </c>
      <c r="D424" s="2123">
        <v>0.04</v>
      </c>
      <c r="E424" s="2123">
        <v>1969</v>
      </c>
      <c r="F424" s="2123" t="s">
        <v>20</v>
      </c>
      <c r="G424" s="2124"/>
      <c r="H424" s="2124"/>
      <c r="I424" s="2124"/>
      <c r="J424" s="2123" t="s">
        <v>6361</v>
      </c>
      <c r="K424" s="2123"/>
      <c r="L424" s="2123" t="s">
        <v>6077</v>
      </c>
      <c r="M424" s="2123" t="s">
        <v>6361</v>
      </c>
      <c r="N424" s="2123">
        <v>0.4</v>
      </c>
      <c r="O424" s="2123">
        <v>2011</v>
      </c>
      <c r="P424" s="2131" t="s">
        <v>6362</v>
      </c>
      <c r="Q424" s="2123">
        <v>11</v>
      </c>
      <c r="R424" s="2123"/>
      <c r="S424" s="2123">
        <v>11</v>
      </c>
    </row>
    <row r="425" spans="1:19" s="2129" customFormat="1" ht="57" customHeight="1">
      <c r="A425" s="2130"/>
      <c r="B425" s="2122"/>
      <c r="C425" s="2123" t="s">
        <v>6363</v>
      </c>
      <c r="D425" s="2123">
        <v>0.05</v>
      </c>
      <c r="E425" s="2123">
        <v>1972</v>
      </c>
      <c r="F425" s="2123" t="s">
        <v>20</v>
      </c>
      <c r="G425" s="2124"/>
      <c r="H425" s="2124"/>
      <c r="I425" s="2124"/>
      <c r="J425" s="2123"/>
      <c r="K425" s="2123"/>
      <c r="L425" s="2123" t="s">
        <v>6077</v>
      </c>
      <c r="M425" s="2123" t="s">
        <v>6364</v>
      </c>
      <c r="N425" s="2123">
        <v>0.64700000000000002</v>
      </c>
      <c r="O425" s="2123">
        <v>2011</v>
      </c>
      <c r="P425" s="2131" t="s">
        <v>6365</v>
      </c>
      <c r="Q425" s="2123">
        <v>32</v>
      </c>
      <c r="R425" s="2123"/>
      <c r="S425" s="2123">
        <v>32</v>
      </c>
    </row>
    <row r="426" spans="1:19" s="2129" customFormat="1">
      <c r="A426" s="2130"/>
      <c r="B426" s="2122"/>
      <c r="C426" s="2123"/>
      <c r="D426" s="2123"/>
      <c r="E426" s="2123"/>
      <c r="F426" s="2123"/>
      <c r="G426" s="2124"/>
      <c r="H426" s="2124"/>
      <c r="I426" s="2124"/>
      <c r="J426" s="2123"/>
      <c r="K426" s="2123"/>
      <c r="L426" s="2123"/>
      <c r="M426" s="2123"/>
      <c r="N426" s="2123"/>
      <c r="O426" s="2123"/>
      <c r="P426" s="2131"/>
      <c r="Q426" s="2123"/>
      <c r="R426" s="2123"/>
      <c r="S426" s="2123"/>
    </row>
    <row r="427" spans="1:19" s="2129" customFormat="1" ht="30.75" customHeight="1">
      <c r="A427" s="2130"/>
      <c r="B427" s="2122"/>
      <c r="C427" s="2123"/>
      <c r="D427" s="2123"/>
      <c r="E427" s="2123"/>
      <c r="F427" s="2123"/>
      <c r="G427" s="2124"/>
      <c r="H427" s="2124"/>
      <c r="I427" s="2124"/>
      <c r="J427" s="2123" t="s">
        <v>6366</v>
      </c>
      <c r="K427" s="2123">
        <v>250</v>
      </c>
      <c r="L427" s="2123"/>
      <c r="M427" s="2123"/>
      <c r="N427" s="2123"/>
      <c r="O427" s="2123"/>
      <c r="P427" s="2131"/>
      <c r="Q427" s="2123"/>
      <c r="R427" s="2123"/>
      <c r="S427" s="2123"/>
    </row>
    <row r="428" spans="1:19" s="2129" customFormat="1">
      <c r="A428" s="2130"/>
      <c r="B428" s="2122"/>
      <c r="C428" s="2123"/>
      <c r="D428" s="2123"/>
      <c r="E428" s="2123"/>
      <c r="F428" s="2123"/>
      <c r="G428" s="2124"/>
      <c r="H428" s="2124"/>
      <c r="I428" s="2124"/>
      <c r="J428" s="2123" t="s">
        <v>6367</v>
      </c>
      <c r="K428" s="2123"/>
      <c r="L428" s="2123" t="s">
        <v>6141</v>
      </c>
      <c r="M428" s="2123" t="s">
        <v>6119</v>
      </c>
      <c r="N428" s="2123">
        <v>0.3</v>
      </c>
      <c r="O428" s="2123">
        <v>1967</v>
      </c>
      <c r="P428" s="2131" t="s">
        <v>6368</v>
      </c>
      <c r="Q428" s="2123">
        <v>13</v>
      </c>
      <c r="R428" s="2123"/>
      <c r="S428" s="2123">
        <v>13</v>
      </c>
    </row>
    <row r="429" spans="1:19" s="2129" customFormat="1">
      <c r="A429" s="2130"/>
      <c r="B429" s="2122"/>
      <c r="C429" s="2123"/>
      <c r="D429" s="2123"/>
      <c r="E429" s="2123"/>
      <c r="F429" s="2123"/>
      <c r="G429" s="2124"/>
      <c r="H429" s="2124"/>
      <c r="I429" s="2124"/>
      <c r="J429" s="2123"/>
      <c r="K429" s="2123"/>
      <c r="L429" s="2123" t="s">
        <v>6077</v>
      </c>
      <c r="M429" s="2123" t="s">
        <v>6185</v>
      </c>
      <c r="N429" s="2123">
        <v>0.19</v>
      </c>
      <c r="O429" s="2123">
        <v>2008</v>
      </c>
      <c r="P429" s="2131" t="s">
        <v>6368</v>
      </c>
      <c r="Q429" s="2123">
        <v>7</v>
      </c>
      <c r="R429" s="2123"/>
      <c r="S429" s="2123">
        <v>7</v>
      </c>
    </row>
    <row r="430" spans="1:19" s="2129" customFormat="1">
      <c r="A430" s="2130"/>
      <c r="B430" s="2122"/>
      <c r="C430" s="2123"/>
      <c r="D430" s="2123"/>
      <c r="E430" s="2123"/>
      <c r="F430" s="2123"/>
      <c r="G430" s="2124"/>
      <c r="H430" s="2124"/>
      <c r="I430" s="2124"/>
      <c r="J430" s="2123"/>
      <c r="K430" s="2123"/>
      <c r="L430" s="2123" t="s">
        <v>6077</v>
      </c>
      <c r="M430" s="2123" t="s">
        <v>6183</v>
      </c>
      <c r="N430" s="2123">
        <v>0.53200000000000003</v>
      </c>
      <c r="O430" s="2123">
        <v>2009</v>
      </c>
      <c r="P430" s="2131" t="s">
        <v>6368</v>
      </c>
      <c r="Q430" s="2123">
        <v>18</v>
      </c>
      <c r="R430" s="2123"/>
      <c r="S430" s="2123">
        <v>18</v>
      </c>
    </row>
    <row r="431" spans="1:19" s="2129" customFormat="1">
      <c r="A431" s="2130"/>
      <c r="B431" s="2122"/>
      <c r="C431" s="2123"/>
      <c r="D431" s="2123"/>
      <c r="E431" s="2123"/>
      <c r="F431" s="2123"/>
      <c r="G431" s="2124"/>
      <c r="H431" s="2124"/>
      <c r="I431" s="2124"/>
      <c r="J431" s="2123"/>
      <c r="K431" s="2123"/>
      <c r="L431" s="2123" t="s">
        <v>6077</v>
      </c>
      <c r="M431" s="2123" t="s">
        <v>6369</v>
      </c>
      <c r="N431" s="2123">
        <v>5.2999999999999999E-2</v>
      </c>
      <c r="O431" s="2123">
        <v>2021</v>
      </c>
      <c r="P431" s="2131" t="s">
        <v>6370</v>
      </c>
      <c r="Q431" s="2123">
        <v>2</v>
      </c>
      <c r="R431" s="2123"/>
      <c r="S431" s="2123">
        <v>2</v>
      </c>
    </row>
    <row r="432" spans="1:19" s="2129" customFormat="1">
      <c r="A432" s="2130"/>
      <c r="B432" s="2122"/>
      <c r="C432" s="2123"/>
      <c r="D432" s="2123"/>
      <c r="E432" s="2123"/>
      <c r="F432" s="2123"/>
      <c r="G432" s="2124"/>
      <c r="H432" s="2124"/>
      <c r="I432" s="2124"/>
      <c r="J432" s="2123"/>
      <c r="K432" s="2123"/>
      <c r="L432" s="2123"/>
      <c r="M432" s="2123"/>
      <c r="N432" s="2123"/>
      <c r="O432" s="2123"/>
      <c r="P432" s="2131"/>
      <c r="Q432" s="2123"/>
      <c r="R432" s="2123"/>
      <c r="S432" s="2123"/>
    </row>
    <row r="433" spans="1:19" s="2129" customFormat="1" ht="28.5" customHeight="1">
      <c r="A433" s="2130"/>
      <c r="B433" s="2122"/>
      <c r="C433" s="2123"/>
      <c r="D433" s="2123"/>
      <c r="E433" s="2123"/>
      <c r="F433" s="2123"/>
      <c r="G433" s="2124"/>
      <c r="H433" s="2124"/>
      <c r="I433" s="2124"/>
      <c r="J433" s="2123" t="s">
        <v>6371</v>
      </c>
      <c r="K433" s="2123">
        <v>630</v>
      </c>
      <c r="L433" s="2126"/>
      <c r="M433" s="2126"/>
      <c r="N433" s="2127"/>
      <c r="O433" s="2127"/>
      <c r="P433" s="2128"/>
      <c r="Q433" s="2127"/>
      <c r="R433" s="2126"/>
      <c r="S433" s="2127"/>
    </row>
    <row r="434" spans="1:19" s="2129" customFormat="1" ht="61.5" customHeight="1">
      <c r="A434" s="2130"/>
      <c r="B434" s="2122"/>
      <c r="C434" s="2123"/>
      <c r="D434" s="2123"/>
      <c r="E434" s="2123"/>
      <c r="F434" s="2123"/>
      <c r="G434" s="2124"/>
      <c r="H434" s="2124"/>
      <c r="I434" s="2124"/>
      <c r="J434" s="2123" t="s">
        <v>6372</v>
      </c>
      <c r="K434" s="2123"/>
      <c r="L434" s="2123" t="s">
        <v>6077</v>
      </c>
      <c r="M434" s="2123" t="s">
        <v>6095</v>
      </c>
      <c r="N434" s="2123">
        <v>1.1120000000000001</v>
      </c>
      <c r="O434" s="2123">
        <v>2014</v>
      </c>
      <c r="P434" s="2131" t="s">
        <v>6368</v>
      </c>
      <c r="Q434" s="2123">
        <v>29</v>
      </c>
      <c r="R434" s="2123"/>
      <c r="S434" s="2123">
        <v>29</v>
      </c>
    </row>
    <row r="435" spans="1:19" s="2129" customFormat="1">
      <c r="A435" s="2130"/>
      <c r="B435" s="2122"/>
      <c r="C435" s="2123"/>
      <c r="D435" s="2123"/>
      <c r="E435" s="2123"/>
      <c r="F435" s="2123"/>
      <c r="G435" s="2124"/>
      <c r="H435" s="2124"/>
      <c r="I435" s="2124"/>
      <c r="J435" s="2127"/>
      <c r="K435" s="2123"/>
      <c r="L435" s="2123" t="s">
        <v>6077</v>
      </c>
      <c r="M435" s="2123" t="s">
        <v>6373</v>
      </c>
      <c r="N435" s="2123">
        <v>0.75</v>
      </c>
      <c r="O435" s="2123">
        <v>2008</v>
      </c>
      <c r="P435" s="2131" t="s">
        <v>6368</v>
      </c>
      <c r="Q435" s="2123">
        <v>16</v>
      </c>
      <c r="R435" s="2123">
        <v>0</v>
      </c>
      <c r="S435" s="2123">
        <v>16</v>
      </c>
    </row>
    <row r="436" spans="1:19" s="2129" customFormat="1" ht="25.5">
      <c r="A436" s="2130"/>
      <c r="B436" s="2122"/>
      <c r="C436" s="2123"/>
      <c r="D436" s="2123"/>
      <c r="E436" s="2123"/>
      <c r="F436" s="2123"/>
      <c r="G436" s="2124"/>
      <c r="H436" s="2124"/>
      <c r="I436" s="2124"/>
      <c r="J436" s="2123"/>
      <c r="K436" s="2123"/>
      <c r="L436" s="2123" t="s">
        <v>6077</v>
      </c>
      <c r="M436" s="2123" t="s">
        <v>6374</v>
      </c>
      <c r="N436" s="2123">
        <v>0.75</v>
      </c>
      <c r="O436" s="2123" t="s">
        <v>6375</v>
      </c>
      <c r="P436" s="2131" t="s">
        <v>6368</v>
      </c>
      <c r="Q436" s="2123">
        <v>32</v>
      </c>
      <c r="R436" s="2123"/>
      <c r="S436" s="2123">
        <v>32</v>
      </c>
    </row>
    <row r="437" spans="1:19" s="2129" customFormat="1">
      <c r="A437" s="2130"/>
      <c r="B437" s="2122"/>
      <c r="C437" s="2123"/>
      <c r="D437" s="2123"/>
      <c r="E437" s="2123"/>
      <c r="F437" s="2123"/>
      <c r="G437" s="2124"/>
      <c r="H437" s="2124"/>
      <c r="I437" s="2124"/>
      <c r="J437" s="2123"/>
      <c r="K437" s="2123"/>
      <c r="L437" s="2123" t="s">
        <v>6077</v>
      </c>
      <c r="M437" s="2123" t="s">
        <v>5261</v>
      </c>
      <c r="N437" s="2123">
        <v>0.5</v>
      </c>
      <c r="O437" s="2123">
        <v>2013</v>
      </c>
      <c r="P437" s="2131" t="s">
        <v>6368</v>
      </c>
      <c r="Q437" s="2123">
        <v>24</v>
      </c>
      <c r="R437" s="2123"/>
      <c r="S437" s="2123">
        <v>24</v>
      </c>
    </row>
    <row r="438" spans="1:19" s="2129" customFormat="1">
      <c r="A438" s="2130"/>
      <c r="B438" s="2122"/>
      <c r="C438" s="2123"/>
      <c r="D438" s="2123"/>
      <c r="E438" s="2123"/>
      <c r="F438" s="2123"/>
      <c r="G438" s="2124"/>
      <c r="H438" s="2124"/>
      <c r="I438" s="2124"/>
      <c r="J438" s="2123"/>
      <c r="K438" s="2123"/>
      <c r="L438" s="2123" t="s">
        <v>6141</v>
      </c>
      <c r="M438" s="2123" t="s">
        <v>5261</v>
      </c>
      <c r="N438" s="2123">
        <v>1.44</v>
      </c>
      <c r="O438" s="2123">
        <v>2013</v>
      </c>
      <c r="P438" s="2131" t="s">
        <v>6368</v>
      </c>
      <c r="Q438" s="2123">
        <v>73</v>
      </c>
      <c r="R438" s="2123"/>
      <c r="S438" s="2123">
        <v>73</v>
      </c>
    </row>
    <row r="439" spans="1:19" s="2129" customFormat="1">
      <c r="A439" s="2136"/>
      <c r="B439" s="2122"/>
      <c r="C439" s="2123"/>
      <c r="D439" s="2123"/>
      <c r="E439" s="2123"/>
      <c r="F439" s="2123"/>
      <c r="G439" s="2124"/>
      <c r="H439" s="2124"/>
      <c r="I439" s="2124"/>
      <c r="J439" s="2123"/>
      <c r="K439" s="2123"/>
      <c r="L439" s="2123"/>
      <c r="M439" s="2123"/>
      <c r="N439" s="2123"/>
      <c r="O439" s="2123"/>
      <c r="P439" s="2131"/>
      <c r="Q439" s="2123"/>
      <c r="R439" s="2123"/>
      <c r="S439" s="2123"/>
    </row>
    <row r="440" spans="1:19" s="2129" customFormat="1">
      <c r="A440" s="2121">
        <v>10</v>
      </c>
      <c r="B440" s="2132"/>
      <c r="C440" s="2137" t="s">
        <v>6376</v>
      </c>
      <c r="D440" s="2134"/>
      <c r="E440" s="2134"/>
      <c r="F440" s="2134"/>
      <c r="G440" s="2134"/>
      <c r="H440" s="2134"/>
      <c r="I440" s="2134"/>
      <c r="J440" s="2134"/>
      <c r="K440" s="2134"/>
      <c r="L440" s="2123"/>
      <c r="M440" s="2123"/>
      <c r="N440" s="2123"/>
      <c r="O440" s="2123"/>
      <c r="P440" s="2131"/>
      <c r="Q440" s="2123"/>
      <c r="R440" s="2123"/>
      <c r="S440" s="2123"/>
    </row>
    <row r="441" spans="1:19" s="2129" customFormat="1" ht="54.75" customHeight="1">
      <c r="A441" s="2121"/>
      <c r="B441" s="2122"/>
      <c r="C441" s="2123" t="s">
        <v>6377</v>
      </c>
      <c r="D441" s="2123">
        <v>0.79</v>
      </c>
      <c r="E441" s="2123">
        <v>1964</v>
      </c>
      <c r="F441" s="2123" t="s">
        <v>17</v>
      </c>
      <c r="G441" s="2124"/>
      <c r="H441" s="2124"/>
      <c r="I441" s="2124"/>
      <c r="J441" s="2123" t="s">
        <v>1732</v>
      </c>
      <c r="K441" s="2123">
        <v>400</v>
      </c>
      <c r="L441" s="2126"/>
      <c r="M441" s="2126"/>
      <c r="N441" s="2127"/>
      <c r="O441" s="2127"/>
      <c r="P441" s="2128"/>
      <c r="Q441" s="2127"/>
      <c r="R441" s="2126"/>
      <c r="S441" s="2127"/>
    </row>
    <row r="442" spans="1:19" s="2129" customFormat="1" ht="49.5" customHeight="1">
      <c r="A442" s="2130"/>
      <c r="B442" s="2122"/>
      <c r="C442" s="2123" t="s">
        <v>6378</v>
      </c>
      <c r="D442" s="2123">
        <v>0.38900000000000001</v>
      </c>
      <c r="E442" s="2123">
        <v>1964</v>
      </c>
      <c r="F442" s="2123" t="s">
        <v>20</v>
      </c>
      <c r="G442" s="2124"/>
      <c r="H442" s="2124"/>
      <c r="I442" s="2124"/>
      <c r="J442" s="2123" t="s">
        <v>6379</v>
      </c>
      <c r="K442" s="2123"/>
      <c r="L442" s="2139" t="s">
        <v>6380</v>
      </c>
      <c r="M442" s="2139" t="s">
        <v>6381</v>
      </c>
      <c r="N442" s="2139">
        <v>7.3999999999999996E-2</v>
      </c>
      <c r="O442" s="2142">
        <v>24442</v>
      </c>
      <c r="P442" s="2140" t="s">
        <v>1364</v>
      </c>
      <c r="Q442" s="2123"/>
      <c r="R442" s="2123"/>
      <c r="S442" s="2123"/>
    </row>
    <row r="443" spans="1:19" s="2129" customFormat="1" ht="26.45" customHeight="1">
      <c r="A443" s="2130"/>
      <c r="B443" s="2122"/>
      <c r="C443" s="2123" t="s">
        <v>6382</v>
      </c>
      <c r="D443" s="2123">
        <v>0.184</v>
      </c>
      <c r="E443" s="2123">
        <v>1964</v>
      </c>
      <c r="F443" s="2123" t="s">
        <v>20</v>
      </c>
      <c r="G443" s="2124"/>
      <c r="H443" s="2124"/>
      <c r="I443" s="2124"/>
      <c r="J443" s="2127"/>
      <c r="K443" s="2123"/>
      <c r="L443" s="2139" t="s">
        <v>6380</v>
      </c>
      <c r="M443" s="2139" t="s">
        <v>6383</v>
      </c>
      <c r="N443" s="2139">
        <v>0.188</v>
      </c>
      <c r="O443" s="2139">
        <v>2003</v>
      </c>
      <c r="P443" s="2140" t="s">
        <v>26</v>
      </c>
      <c r="Q443" s="2123"/>
      <c r="R443" s="2123"/>
      <c r="S443" s="2123"/>
    </row>
    <row r="444" spans="1:19" s="2129" customFormat="1" ht="24">
      <c r="A444" s="2130"/>
      <c r="B444" s="2122"/>
      <c r="C444" s="2123" t="s">
        <v>6384</v>
      </c>
      <c r="D444" s="2123">
        <v>0.2</v>
      </c>
      <c r="E444" s="2123">
        <v>2004</v>
      </c>
      <c r="F444" s="2123" t="s">
        <v>20</v>
      </c>
      <c r="G444" s="2124"/>
      <c r="H444" s="2124"/>
      <c r="I444" s="2124"/>
      <c r="J444" s="2123"/>
      <c r="K444" s="2123"/>
      <c r="L444" s="2139" t="s">
        <v>6380</v>
      </c>
      <c r="M444" s="2139" t="s">
        <v>6385</v>
      </c>
      <c r="N444" s="2139">
        <v>2.7E-2</v>
      </c>
      <c r="O444" s="2139">
        <v>1975</v>
      </c>
      <c r="P444" s="2140" t="s">
        <v>1623</v>
      </c>
      <c r="Q444" s="2123"/>
      <c r="R444" s="2123"/>
      <c r="S444" s="2123"/>
    </row>
    <row r="445" spans="1:19" s="2129" customFormat="1" ht="24">
      <c r="A445" s="2130"/>
      <c r="B445" s="2122"/>
      <c r="C445" s="2123" t="s">
        <v>6386</v>
      </c>
      <c r="D445" s="2123">
        <v>0.311</v>
      </c>
      <c r="E445" s="2123">
        <v>1969</v>
      </c>
      <c r="F445" s="2123" t="s">
        <v>1785</v>
      </c>
      <c r="G445" s="2124"/>
      <c r="H445" s="2124"/>
      <c r="I445" s="2124"/>
      <c r="J445" s="2123"/>
      <c r="K445" s="2123"/>
      <c r="L445" s="2139" t="s">
        <v>6380</v>
      </c>
      <c r="M445" s="2139" t="s">
        <v>6387</v>
      </c>
      <c r="N445" s="2139">
        <v>6.8000000000000005E-2</v>
      </c>
      <c r="O445" s="2139">
        <v>1975</v>
      </c>
      <c r="P445" s="2140" t="s">
        <v>1650</v>
      </c>
      <c r="Q445" s="2123"/>
      <c r="R445" s="2123"/>
      <c r="S445" s="2123"/>
    </row>
    <row r="446" spans="1:19" s="2129" customFormat="1" ht="24">
      <c r="A446" s="2130"/>
      <c r="B446" s="2122"/>
      <c r="C446" s="2123" t="s">
        <v>6388</v>
      </c>
      <c r="D446" s="2123">
        <v>0.152</v>
      </c>
      <c r="E446" s="2123">
        <v>1972</v>
      </c>
      <c r="F446" s="2123" t="s">
        <v>20</v>
      </c>
      <c r="G446" s="2124"/>
      <c r="H446" s="2124"/>
      <c r="I446" s="2124"/>
      <c r="J446" s="2123"/>
      <c r="K446" s="2123"/>
      <c r="L446" s="2139" t="s">
        <v>6380</v>
      </c>
      <c r="M446" s="2139" t="s">
        <v>6389</v>
      </c>
      <c r="N446" s="2139">
        <v>7.1999999999999995E-2</v>
      </c>
      <c r="O446" s="2139">
        <v>1966</v>
      </c>
      <c r="P446" s="2140" t="s">
        <v>25</v>
      </c>
      <c r="Q446" s="2123"/>
      <c r="R446" s="2123"/>
      <c r="S446" s="2123"/>
    </row>
    <row r="447" spans="1:19" s="2129" customFormat="1" ht="26.45" customHeight="1">
      <c r="A447" s="2130"/>
      <c r="B447" s="2122"/>
      <c r="C447" s="2123" t="s">
        <v>6390</v>
      </c>
      <c r="D447" s="2123">
        <v>0.38</v>
      </c>
      <c r="E447" s="2123">
        <v>1972</v>
      </c>
      <c r="F447" s="2123" t="s">
        <v>21</v>
      </c>
      <c r="G447" s="2124"/>
      <c r="H447" s="2124"/>
      <c r="I447" s="2124"/>
      <c r="J447" s="2123"/>
      <c r="K447" s="2123"/>
      <c r="L447" s="2139" t="s">
        <v>6380</v>
      </c>
      <c r="M447" s="2139" t="s">
        <v>6391</v>
      </c>
      <c r="N447" s="2139">
        <v>1.9E-2</v>
      </c>
      <c r="O447" s="2139">
        <v>1966</v>
      </c>
      <c r="P447" s="2140" t="s">
        <v>25</v>
      </c>
      <c r="Q447" s="2123"/>
      <c r="R447" s="2123"/>
      <c r="S447" s="2123"/>
    </row>
    <row r="448" spans="1:19" s="2129" customFormat="1" ht="32.450000000000003" customHeight="1">
      <c r="A448" s="2130"/>
      <c r="B448" s="2122"/>
      <c r="C448" s="2123" t="s">
        <v>6392</v>
      </c>
      <c r="D448" s="2123">
        <v>0.34499999999999997</v>
      </c>
      <c r="E448" s="2123">
        <v>1972</v>
      </c>
      <c r="F448" s="2123" t="s">
        <v>22</v>
      </c>
      <c r="G448" s="2124"/>
      <c r="H448" s="2124"/>
      <c r="I448" s="2124"/>
      <c r="J448" s="2123"/>
      <c r="K448" s="2123"/>
      <c r="L448" s="2139" t="s">
        <v>6380</v>
      </c>
      <c r="M448" s="2139" t="s">
        <v>6393</v>
      </c>
      <c r="N448" s="2139">
        <v>7.3999999999999996E-2</v>
      </c>
      <c r="O448" s="2139">
        <v>1966</v>
      </c>
      <c r="P448" s="2140" t="s">
        <v>1364</v>
      </c>
      <c r="Q448" s="2123"/>
      <c r="R448" s="2123"/>
      <c r="S448" s="2123"/>
    </row>
    <row r="449" spans="1:19" s="2129" customFormat="1" ht="25.15" customHeight="1">
      <c r="A449" s="2130"/>
      <c r="B449" s="2122"/>
      <c r="C449" s="2123" t="s">
        <v>6394</v>
      </c>
      <c r="D449" s="2123">
        <v>0.41299999999999998</v>
      </c>
      <c r="E449" s="2123">
        <v>1973</v>
      </c>
      <c r="F449" s="2123" t="s">
        <v>21</v>
      </c>
      <c r="G449" s="2124"/>
      <c r="H449" s="2124"/>
      <c r="I449" s="2124"/>
      <c r="J449" s="2123"/>
      <c r="K449" s="2123"/>
      <c r="L449" s="2139" t="s">
        <v>6380</v>
      </c>
      <c r="M449" s="2139" t="s">
        <v>6395</v>
      </c>
      <c r="N449" s="2139">
        <v>0.10100000000000001</v>
      </c>
      <c r="O449" s="2139">
        <v>1971</v>
      </c>
      <c r="P449" s="2140" t="s">
        <v>1623</v>
      </c>
      <c r="Q449" s="2123"/>
      <c r="R449" s="2123"/>
      <c r="S449" s="2123"/>
    </row>
    <row r="450" spans="1:19" s="2129" customFormat="1" ht="23.45" customHeight="1">
      <c r="A450" s="2130"/>
      <c r="B450" s="2122"/>
      <c r="C450" s="2123" t="s">
        <v>6396</v>
      </c>
      <c r="D450" s="2123">
        <v>0.28000000000000003</v>
      </c>
      <c r="E450" s="2123">
        <v>1990</v>
      </c>
      <c r="F450" s="2123" t="s">
        <v>21</v>
      </c>
      <c r="G450" s="2124"/>
      <c r="H450" s="2124"/>
      <c r="I450" s="2124"/>
      <c r="J450" s="2123"/>
      <c r="K450" s="2123"/>
      <c r="L450" s="2139" t="s">
        <v>6380</v>
      </c>
      <c r="M450" s="2139" t="s">
        <v>6397</v>
      </c>
      <c r="N450" s="2139">
        <v>0.1</v>
      </c>
      <c r="O450" s="2139">
        <v>1971</v>
      </c>
      <c r="P450" s="2140" t="s">
        <v>1623</v>
      </c>
      <c r="Q450" s="2123"/>
      <c r="R450" s="2123"/>
      <c r="S450" s="2123"/>
    </row>
    <row r="451" spans="1:19" s="2129" customFormat="1" ht="24">
      <c r="A451" s="2130"/>
      <c r="B451" s="2122"/>
      <c r="C451" s="2123" t="s">
        <v>6398</v>
      </c>
      <c r="D451" s="2123">
        <v>0.26200000000000001</v>
      </c>
      <c r="E451" s="2123">
        <v>2004</v>
      </c>
      <c r="F451" s="2123" t="s">
        <v>21</v>
      </c>
      <c r="G451" s="2124"/>
      <c r="H451" s="2124"/>
      <c r="I451" s="2124"/>
      <c r="J451" s="2123"/>
      <c r="K451" s="2123"/>
      <c r="L451" s="2139" t="s">
        <v>6380</v>
      </c>
      <c r="M451" s="2139" t="s">
        <v>6399</v>
      </c>
      <c r="N451" s="2139">
        <v>0.22700000000000001</v>
      </c>
      <c r="O451" s="2139">
        <v>1970</v>
      </c>
      <c r="P451" s="2140" t="s">
        <v>6017</v>
      </c>
      <c r="Q451" s="2123"/>
      <c r="R451" s="2123"/>
      <c r="S451" s="2123"/>
    </row>
    <row r="452" spans="1:19" s="2129" customFormat="1" ht="24" customHeight="1">
      <c r="A452" s="2130"/>
      <c r="B452" s="2122"/>
      <c r="C452" s="2123"/>
      <c r="D452" s="2123"/>
      <c r="E452" s="2123"/>
      <c r="F452" s="2123"/>
      <c r="G452" s="2124"/>
      <c r="H452" s="2124"/>
      <c r="I452" s="2124"/>
      <c r="J452" s="2123"/>
      <c r="K452" s="2123"/>
      <c r="L452" s="2139" t="s">
        <v>6400</v>
      </c>
      <c r="M452" s="2139" t="s">
        <v>6401</v>
      </c>
      <c r="N452" s="2139">
        <v>0.1</v>
      </c>
      <c r="O452" s="2139">
        <v>2020</v>
      </c>
      <c r="P452" s="2140" t="s">
        <v>2330</v>
      </c>
      <c r="Q452" s="2123"/>
      <c r="R452" s="2123"/>
      <c r="S452" s="2123"/>
    </row>
    <row r="453" spans="1:19" s="2129" customFormat="1">
      <c r="A453" s="2130"/>
      <c r="B453" s="2122"/>
      <c r="C453" s="2123"/>
      <c r="D453" s="2123"/>
      <c r="E453" s="2123"/>
      <c r="F453" s="2123"/>
      <c r="G453" s="2124"/>
      <c r="H453" s="2124"/>
      <c r="I453" s="2124"/>
      <c r="J453" s="2123"/>
      <c r="K453" s="2123"/>
      <c r="L453" s="2139"/>
      <c r="M453" s="2139"/>
      <c r="N453" s="2139"/>
      <c r="O453" s="2139"/>
      <c r="P453" s="2140"/>
      <c r="Q453" s="2123"/>
      <c r="R453" s="2123"/>
      <c r="S453" s="2123"/>
    </row>
    <row r="454" spans="1:19" s="2129" customFormat="1" ht="38.25" customHeight="1">
      <c r="A454" s="2130"/>
      <c r="B454" s="2122"/>
      <c r="C454" s="2123" t="s">
        <v>6402</v>
      </c>
      <c r="D454" s="2123">
        <v>0.46800000000000003</v>
      </c>
      <c r="E454" s="2123">
        <v>1978</v>
      </c>
      <c r="F454" s="2123" t="s">
        <v>17</v>
      </c>
      <c r="G454" s="2124"/>
      <c r="H454" s="2124"/>
      <c r="I454" s="2124"/>
      <c r="J454" s="2123" t="s">
        <v>6403</v>
      </c>
      <c r="K454" s="2123">
        <v>400</v>
      </c>
      <c r="L454" s="2126"/>
      <c r="M454" s="2126"/>
      <c r="N454" s="2127"/>
      <c r="O454" s="2127"/>
      <c r="P454" s="2128"/>
      <c r="Q454" s="2127"/>
      <c r="R454" s="2126"/>
      <c r="S454" s="2127"/>
    </row>
    <row r="455" spans="1:19" s="2129" customFormat="1" ht="42" customHeight="1">
      <c r="A455" s="2130"/>
      <c r="B455" s="2122"/>
      <c r="C455" s="2123" t="s">
        <v>6404</v>
      </c>
      <c r="D455" s="2123">
        <v>0.2</v>
      </c>
      <c r="E455" s="2123">
        <v>1964</v>
      </c>
      <c r="F455" s="2123" t="s">
        <v>6405</v>
      </c>
      <c r="G455" s="2124"/>
      <c r="H455" s="2124"/>
      <c r="I455" s="2124"/>
      <c r="J455" s="2123" t="s">
        <v>6406</v>
      </c>
      <c r="K455" s="2123"/>
      <c r="L455" s="2139" t="s">
        <v>6407</v>
      </c>
      <c r="M455" s="2139" t="s">
        <v>6408</v>
      </c>
      <c r="N455" s="2139">
        <v>0.105</v>
      </c>
      <c r="O455" s="2142">
        <v>25173</v>
      </c>
      <c r="P455" s="2140" t="s">
        <v>29</v>
      </c>
      <c r="Q455" s="2123"/>
      <c r="R455" s="2123"/>
      <c r="S455" s="2123"/>
    </row>
    <row r="456" spans="1:19" s="2129" customFormat="1" ht="24">
      <c r="A456" s="2130"/>
      <c r="B456" s="2141"/>
      <c r="C456" s="2126"/>
      <c r="D456" s="2135"/>
      <c r="E456" s="2135"/>
      <c r="F456" s="2127"/>
      <c r="G456" s="2124"/>
      <c r="H456" s="2124"/>
      <c r="I456" s="2124"/>
      <c r="J456" s="2127"/>
      <c r="K456" s="2123"/>
      <c r="L456" s="2139" t="s">
        <v>6407</v>
      </c>
      <c r="M456" s="2139" t="s">
        <v>6409</v>
      </c>
      <c r="N456" s="2139">
        <v>9.7000000000000003E-2</v>
      </c>
      <c r="O456" s="2142">
        <v>23712</v>
      </c>
      <c r="P456" s="2140" t="s">
        <v>1623</v>
      </c>
      <c r="Q456" s="2123"/>
      <c r="R456" s="2123"/>
      <c r="S456" s="2123"/>
    </row>
    <row r="457" spans="1:19" s="2129" customFormat="1" ht="24">
      <c r="A457" s="2130"/>
      <c r="B457" s="2141"/>
      <c r="C457" s="2126"/>
      <c r="D457" s="2135"/>
      <c r="E457" s="2135"/>
      <c r="F457" s="2127"/>
      <c r="G457" s="2124"/>
      <c r="H457" s="2124"/>
      <c r="I457" s="2124"/>
      <c r="J457" s="2123"/>
      <c r="K457" s="2123"/>
      <c r="L457" s="2139" t="s">
        <v>6407</v>
      </c>
      <c r="M457" s="2139" t="s">
        <v>6410</v>
      </c>
      <c r="N457" s="2139">
        <v>0.126</v>
      </c>
      <c r="O457" s="2142">
        <v>23712</v>
      </c>
      <c r="P457" s="2140" t="s">
        <v>1364</v>
      </c>
      <c r="Q457" s="2123"/>
      <c r="R457" s="2123"/>
      <c r="S457" s="2123"/>
    </row>
    <row r="458" spans="1:19" s="2129" customFormat="1" ht="24">
      <c r="A458" s="2130"/>
      <c r="B458" s="2122"/>
      <c r="C458" s="2123"/>
      <c r="D458" s="2123"/>
      <c r="E458" s="2123"/>
      <c r="F458" s="2123"/>
      <c r="G458" s="2124"/>
      <c r="H458" s="2124"/>
      <c r="I458" s="2124"/>
      <c r="J458" s="2123"/>
      <c r="K458" s="2123"/>
      <c r="L458" s="2139" t="s">
        <v>6407</v>
      </c>
      <c r="M458" s="2139" t="s">
        <v>6411</v>
      </c>
      <c r="N458" s="2139">
        <v>0.05</v>
      </c>
      <c r="O458" s="2142">
        <v>23712</v>
      </c>
      <c r="P458" s="2140" t="s">
        <v>1364</v>
      </c>
      <c r="Q458" s="2123"/>
      <c r="R458" s="2123"/>
      <c r="S458" s="2123"/>
    </row>
    <row r="459" spans="1:19" s="2129" customFormat="1" ht="24">
      <c r="A459" s="2130"/>
      <c r="B459" s="2122"/>
      <c r="C459" s="2123"/>
      <c r="D459" s="2123"/>
      <c r="E459" s="2123"/>
      <c r="F459" s="2123"/>
      <c r="G459" s="2124"/>
      <c r="H459" s="2124"/>
      <c r="I459" s="2124"/>
      <c r="J459" s="2123"/>
      <c r="K459" s="2123"/>
      <c r="L459" s="2139" t="s">
        <v>6407</v>
      </c>
      <c r="M459" s="2139" t="s">
        <v>6412</v>
      </c>
      <c r="N459" s="2139">
        <v>6.3E-2</v>
      </c>
      <c r="O459" s="2139">
        <v>1965</v>
      </c>
      <c r="P459" s="2140" t="s">
        <v>2553</v>
      </c>
      <c r="Q459" s="2123"/>
      <c r="R459" s="2123"/>
      <c r="S459" s="2123"/>
    </row>
    <row r="460" spans="1:19" s="2129" customFormat="1" ht="24">
      <c r="A460" s="2130"/>
      <c r="B460" s="2122"/>
      <c r="C460" s="2123"/>
      <c r="D460" s="2123"/>
      <c r="E460" s="2123"/>
      <c r="F460" s="2123"/>
      <c r="G460" s="2124"/>
      <c r="H460" s="2124"/>
      <c r="I460" s="2124"/>
      <c r="J460" s="2123"/>
      <c r="K460" s="2123"/>
      <c r="L460" s="2139" t="s">
        <v>6407</v>
      </c>
      <c r="M460" s="2139" t="s">
        <v>6413</v>
      </c>
      <c r="N460" s="2139">
        <v>6.3E-2</v>
      </c>
      <c r="O460" s="2139">
        <v>1965</v>
      </c>
      <c r="P460" s="2140" t="s">
        <v>2553</v>
      </c>
      <c r="Q460" s="2123"/>
      <c r="R460" s="2123"/>
      <c r="S460" s="2123"/>
    </row>
    <row r="461" spans="1:19" s="2129" customFormat="1" ht="24">
      <c r="A461" s="2130"/>
      <c r="B461" s="2122"/>
      <c r="C461" s="2123"/>
      <c r="D461" s="2123"/>
      <c r="E461" s="2123"/>
      <c r="F461" s="2123"/>
      <c r="G461" s="2124"/>
      <c r="H461" s="2124"/>
      <c r="I461" s="2124"/>
      <c r="J461" s="2123"/>
      <c r="K461" s="2123"/>
      <c r="L461" s="2139" t="s">
        <v>6407</v>
      </c>
      <c r="M461" s="2139" t="s">
        <v>6414</v>
      </c>
      <c r="N461" s="2139">
        <v>0.16800000000000001</v>
      </c>
      <c r="O461" s="2139">
        <v>1965</v>
      </c>
      <c r="P461" s="2140" t="s">
        <v>1364</v>
      </c>
      <c r="Q461" s="2123"/>
      <c r="R461" s="2123"/>
      <c r="S461" s="2123"/>
    </row>
    <row r="462" spans="1:19" s="2129" customFormat="1" ht="24">
      <c r="A462" s="2130"/>
      <c r="B462" s="2122"/>
      <c r="C462" s="2123"/>
      <c r="D462" s="2123"/>
      <c r="E462" s="2123"/>
      <c r="F462" s="2123"/>
      <c r="G462" s="2124"/>
      <c r="H462" s="2124"/>
      <c r="I462" s="2124"/>
      <c r="J462" s="2123"/>
      <c r="K462" s="2123"/>
      <c r="L462" s="2139" t="s">
        <v>6407</v>
      </c>
      <c r="M462" s="2139" t="s">
        <v>6415</v>
      </c>
      <c r="N462" s="2139">
        <v>4.4999999999999998E-2</v>
      </c>
      <c r="O462" s="2139">
        <v>1965</v>
      </c>
      <c r="P462" s="2140" t="s">
        <v>6036</v>
      </c>
      <c r="Q462" s="2123"/>
      <c r="R462" s="2123"/>
      <c r="S462" s="2123"/>
    </row>
    <row r="463" spans="1:19" s="2129" customFormat="1" ht="24">
      <c r="A463" s="2130"/>
      <c r="B463" s="2122"/>
      <c r="C463" s="2123"/>
      <c r="D463" s="2123"/>
      <c r="E463" s="2123"/>
      <c r="F463" s="2123"/>
      <c r="G463" s="2124"/>
      <c r="H463" s="2124"/>
      <c r="I463" s="2124"/>
      <c r="J463" s="2123"/>
      <c r="K463" s="2123"/>
      <c r="L463" s="2139" t="s">
        <v>6407</v>
      </c>
      <c r="M463" s="2139" t="s">
        <v>6416</v>
      </c>
      <c r="N463" s="2139">
        <v>0.13800000000000001</v>
      </c>
      <c r="O463" s="2139">
        <v>1965</v>
      </c>
      <c r="P463" s="2140" t="s">
        <v>1364</v>
      </c>
      <c r="Q463" s="2123"/>
      <c r="R463" s="2123"/>
      <c r="S463" s="2123"/>
    </row>
    <row r="464" spans="1:19" s="2129" customFormat="1" ht="24">
      <c r="A464" s="2130"/>
      <c r="B464" s="2122"/>
      <c r="C464" s="2123"/>
      <c r="D464" s="2123"/>
      <c r="E464" s="2123"/>
      <c r="F464" s="2123"/>
      <c r="G464" s="2124"/>
      <c r="H464" s="2124"/>
      <c r="I464" s="2124"/>
      <c r="J464" s="2123"/>
      <c r="K464" s="2123"/>
      <c r="L464" s="2139" t="s">
        <v>6407</v>
      </c>
      <c r="M464" s="2139" t="s">
        <v>6417</v>
      </c>
      <c r="N464" s="2139">
        <v>0.1</v>
      </c>
      <c r="O464" s="2139">
        <v>2002</v>
      </c>
      <c r="P464" s="2140" t="s">
        <v>1364</v>
      </c>
      <c r="Q464" s="2123"/>
      <c r="R464" s="2123"/>
      <c r="S464" s="2123"/>
    </row>
    <row r="465" spans="1:19" s="2129" customFormat="1" ht="24">
      <c r="A465" s="2130"/>
      <c r="B465" s="2122"/>
      <c r="C465" s="2123"/>
      <c r="D465" s="2123"/>
      <c r="E465" s="2123"/>
      <c r="F465" s="2123"/>
      <c r="G465" s="2124"/>
      <c r="H465" s="2124"/>
      <c r="I465" s="2124"/>
      <c r="J465" s="2123"/>
      <c r="K465" s="2123"/>
      <c r="L465" s="2139" t="s">
        <v>6407</v>
      </c>
      <c r="M465" s="2139" t="s">
        <v>6418</v>
      </c>
      <c r="N465" s="2139">
        <v>7.3999999999999996E-2</v>
      </c>
      <c r="O465" s="2139">
        <v>1968</v>
      </c>
      <c r="P465" s="2140" t="s">
        <v>29</v>
      </c>
      <c r="Q465" s="2123"/>
      <c r="R465" s="2123"/>
      <c r="S465" s="2123"/>
    </row>
    <row r="466" spans="1:19" s="2129" customFormat="1" ht="24">
      <c r="A466" s="2130"/>
      <c r="B466" s="2122"/>
      <c r="C466" s="2123"/>
      <c r="D466" s="2123"/>
      <c r="E466" s="2123"/>
      <c r="F466" s="2123"/>
      <c r="G466" s="2124"/>
      <c r="H466" s="2124"/>
      <c r="I466" s="2124"/>
      <c r="J466" s="2123"/>
      <c r="K466" s="2123"/>
      <c r="L466" s="2139" t="s">
        <v>6407</v>
      </c>
      <c r="M466" s="2139" t="s">
        <v>6419</v>
      </c>
      <c r="N466" s="2139">
        <v>4.4999999999999998E-2</v>
      </c>
      <c r="O466" s="2139">
        <v>1968</v>
      </c>
      <c r="P466" s="2140" t="s">
        <v>29</v>
      </c>
      <c r="Q466" s="2123"/>
      <c r="R466" s="2123"/>
      <c r="S466" s="2123"/>
    </row>
    <row r="467" spans="1:19" s="2129" customFormat="1" ht="24">
      <c r="A467" s="2130"/>
      <c r="B467" s="2122"/>
      <c r="C467" s="2123"/>
      <c r="D467" s="2123"/>
      <c r="E467" s="2123"/>
      <c r="F467" s="2123"/>
      <c r="G467" s="2124"/>
      <c r="H467" s="2124"/>
      <c r="I467" s="2124"/>
      <c r="J467" s="2123"/>
      <c r="K467" s="2123"/>
      <c r="L467" s="2139" t="s">
        <v>6407</v>
      </c>
      <c r="M467" s="2139" t="s">
        <v>6420</v>
      </c>
      <c r="N467" s="2139">
        <v>0.108</v>
      </c>
      <c r="O467" s="2139">
        <v>1968</v>
      </c>
      <c r="P467" s="2140" t="s">
        <v>2240</v>
      </c>
      <c r="Q467" s="2123"/>
      <c r="R467" s="2123"/>
      <c r="S467" s="2123"/>
    </row>
    <row r="468" spans="1:19" s="2129" customFormat="1" ht="24">
      <c r="A468" s="2130"/>
      <c r="B468" s="2122"/>
      <c r="C468" s="2123"/>
      <c r="D468" s="2123"/>
      <c r="E468" s="2123"/>
      <c r="F468" s="2123"/>
      <c r="G468" s="2124"/>
      <c r="H468" s="2124"/>
      <c r="I468" s="2124"/>
      <c r="J468" s="2123"/>
      <c r="K468" s="2123"/>
      <c r="L468" s="2139" t="s">
        <v>6407</v>
      </c>
      <c r="M468" s="2139" t="s">
        <v>6421</v>
      </c>
      <c r="N468" s="2139">
        <v>0.20200000000000001</v>
      </c>
      <c r="O468" s="2139">
        <v>1989</v>
      </c>
      <c r="P468" s="2140" t="s">
        <v>6054</v>
      </c>
      <c r="Q468" s="2123"/>
      <c r="R468" s="2123"/>
      <c r="S468" s="2123"/>
    </row>
    <row r="469" spans="1:19" s="2129" customFormat="1" ht="24">
      <c r="A469" s="2130"/>
      <c r="B469" s="2122"/>
      <c r="C469" s="2123"/>
      <c r="D469" s="2123"/>
      <c r="E469" s="2123"/>
      <c r="F469" s="2123"/>
      <c r="G469" s="2124"/>
      <c r="H469" s="2124"/>
      <c r="I469" s="2124"/>
      <c r="J469" s="2123"/>
      <c r="K469" s="2123"/>
      <c r="L469" s="2139" t="s">
        <v>6407</v>
      </c>
      <c r="M469" s="2139" t="s">
        <v>6422</v>
      </c>
      <c r="N469" s="2139">
        <v>0.104</v>
      </c>
      <c r="O469" s="2139">
        <v>2002</v>
      </c>
      <c r="P469" s="2140" t="s">
        <v>30</v>
      </c>
      <c r="Q469" s="2123"/>
      <c r="R469" s="2123"/>
      <c r="S469" s="2123"/>
    </row>
    <row r="470" spans="1:19" s="2129" customFormat="1" ht="24">
      <c r="A470" s="2130"/>
      <c r="B470" s="2122"/>
      <c r="C470" s="2123"/>
      <c r="D470" s="2123"/>
      <c r="E470" s="2123"/>
      <c r="F470" s="2123"/>
      <c r="G470" s="2124"/>
      <c r="H470" s="2124"/>
      <c r="I470" s="2124"/>
      <c r="J470" s="2123"/>
      <c r="K470" s="2123"/>
      <c r="L470" s="2139" t="s">
        <v>6407</v>
      </c>
      <c r="M470" s="2139" t="s">
        <v>6423</v>
      </c>
      <c r="N470" s="2139">
        <v>0.16400000000000001</v>
      </c>
      <c r="O470" s="2139">
        <v>2002</v>
      </c>
      <c r="P470" s="2140" t="s">
        <v>6272</v>
      </c>
      <c r="Q470" s="2123"/>
      <c r="R470" s="2123"/>
      <c r="S470" s="2123"/>
    </row>
    <row r="471" spans="1:19" s="2129" customFormat="1" ht="24">
      <c r="A471" s="2130"/>
      <c r="B471" s="2122"/>
      <c r="C471" s="2123"/>
      <c r="D471" s="2123"/>
      <c r="E471" s="2123"/>
      <c r="F471" s="2123"/>
      <c r="G471" s="2124"/>
      <c r="H471" s="2124"/>
      <c r="I471" s="2124"/>
      <c r="J471" s="2123"/>
      <c r="K471" s="2123"/>
      <c r="L471" s="2139" t="s">
        <v>6407</v>
      </c>
      <c r="M471" s="2139" t="s">
        <v>6424</v>
      </c>
      <c r="N471" s="2139">
        <v>0.121</v>
      </c>
      <c r="O471" s="2139">
        <v>1965</v>
      </c>
      <c r="P471" s="2140" t="s">
        <v>1364</v>
      </c>
      <c r="Q471" s="2123"/>
      <c r="R471" s="2123"/>
      <c r="S471" s="2123"/>
    </row>
    <row r="472" spans="1:19" s="2129" customFormat="1" ht="24">
      <c r="A472" s="2130"/>
      <c r="B472" s="2122"/>
      <c r="C472" s="2123"/>
      <c r="D472" s="2123"/>
      <c r="E472" s="2123"/>
      <c r="F472" s="2123"/>
      <c r="G472" s="2124"/>
      <c r="H472" s="2124"/>
      <c r="I472" s="2124"/>
      <c r="J472" s="2123"/>
      <c r="K472" s="2123"/>
      <c r="L472" s="2139" t="s">
        <v>6407</v>
      </c>
      <c r="M472" s="2139" t="s">
        <v>6425</v>
      </c>
      <c r="N472" s="2139">
        <v>0.105</v>
      </c>
      <c r="O472" s="2139">
        <v>2003</v>
      </c>
      <c r="P472" s="2140" t="s">
        <v>30</v>
      </c>
      <c r="Q472" s="2123"/>
      <c r="R472" s="2123"/>
      <c r="S472" s="2123"/>
    </row>
    <row r="473" spans="1:19" s="2129" customFormat="1" ht="24">
      <c r="A473" s="2130"/>
      <c r="B473" s="2122"/>
      <c r="C473" s="2123"/>
      <c r="D473" s="2123"/>
      <c r="E473" s="2123"/>
      <c r="F473" s="2123"/>
      <c r="G473" s="2124"/>
      <c r="H473" s="2124"/>
      <c r="I473" s="2124"/>
      <c r="J473" s="2123"/>
      <c r="K473" s="2123"/>
      <c r="L473" s="2139" t="s">
        <v>6407</v>
      </c>
      <c r="M473" s="2139" t="s">
        <v>6426</v>
      </c>
      <c r="N473" s="2139">
        <v>7.4999999999999997E-2</v>
      </c>
      <c r="O473" s="2139">
        <v>2003</v>
      </c>
      <c r="P473" s="2140" t="s">
        <v>6272</v>
      </c>
      <c r="Q473" s="2123"/>
      <c r="R473" s="2123"/>
      <c r="S473" s="2123"/>
    </row>
    <row r="474" spans="1:19" s="2129" customFormat="1" ht="24">
      <c r="A474" s="2130"/>
      <c r="B474" s="2122"/>
      <c r="C474" s="2123"/>
      <c r="D474" s="2123"/>
      <c r="E474" s="2123"/>
      <c r="F474" s="2123"/>
      <c r="G474" s="2124"/>
      <c r="H474" s="2124"/>
      <c r="I474" s="2124"/>
      <c r="J474" s="2123"/>
      <c r="K474" s="2123"/>
      <c r="L474" s="2139" t="s">
        <v>6407</v>
      </c>
      <c r="M474" s="2139" t="s">
        <v>6427</v>
      </c>
      <c r="N474" s="2139">
        <v>9.5000000000000001E-2</v>
      </c>
      <c r="O474" s="2139">
        <v>2003</v>
      </c>
      <c r="P474" s="2140" t="s">
        <v>6272</v>
      </c>
      <c r="Q474" s="2123"/>
      <c r="R474" s="2123"/>
      <c r="S474" s="2123"/>
    </row>
    <row r="475" spans="1:19" s="2129" customFormat="1" ht="24">
      <c r="A475" s="2130"/>
      <c r="B475" s="2122"/>
      <c r="C475" s="2123"/>
      <c r="D475" s="2123"/>
      <c r="E475" s="2123"/>
      <c r="F475" s="2123"/>
      <c r="G475" s="2124"/>
      <c r="H475" s="2124"/>
      <c r="I475" s="2124"/>
      <c r="J475" s="2123"/>
      <c r="K475" s="2123"/>
      <c r="L475" s="2139" t="s">
        <v>6407</v>
      </c>
      <c r="M475" s="2139" t="s">
        <v>6428</v>
      </c>
      <c r="N475" s="2139">
        <v>0.1</v>
      </c>
      <c r="O475" s="2139">
        <v>2003</v>
      </c>
      <c r="P475" s="2140" t="s">
        <v>30</v>
      </c>
      <c r="Q475" s="2123"/>
      <c r="R475" s="2123"/>
      <c r="S475" s="2123"/>
    </row>
    <row r="476" spans="1:19" s="2129" customFormat="1" ht="26.25" customHeight="1">
      <c r="A476" s="2130"/>
      <c r="B476" s="2122"/>
      <c r="C476" s="2123"/>
      <c r="D476" s="2123"/>
      <c r="E476" s="2123"/>
      <c r="F476" s="2123"/>
      <c r="G476" s="2124"/>
      <c r="H476" s="2124"/>
      <c r="I476" s="2124"/>
      <c r="J476" s="2123"/>
      <c r="K476" s="2123"/>
      <c r="L476" s="2139" t="s">
        <v>6429</v>
      </c>
      <c r="M476" s="2139" t="s">
        <v>6430</v>
      </c>
      <c r="N476" s="2139">
        <v>0.05</v>
      </c>
      <c r="O476" s="2139">
        <v>2020</v>
      </c>
      <c r="P476" s="2140" t="s">
        <v>41</v>
      </c>
      <c r="Q476" s="2123"/>
      <c r="R476" s="2123"/>
      <c r="S476" s="2123"/>
    </row>
    <row r="477" spans="1:19" s="2129" customFormat="1" ht="33" customHeight="1">
      <c r="A477" s="2130"/>
      <c r="B477" s="2122"/>
      <c r="C477" s="2123"/>
      <c r="D477" s="2123"/>
      <c r="E477" s="2123"/>
      <c r="F477" s="2123"/>
      <c r="G477" s="2124"/>
      <c r="H477" s="2124"/>
      <c r="I477" s="2124"/>
      <c r="J477" s="2123"/>
      <c r="K477" s="2123"/>
      <c r="L477" s="2139"/>
      <c r="M477" s="2139"/>
      <c r="N477" s="2139"/>
      <c r="O477" s="2139"/>
      <c r="P477" s="2140"/>
      <c r="Q477" s="2123"/>
      <c r="R477" s="2123"/>
      <c r="S477" s="2123"/>
    </row>
    <row r="478" spans="1:19" s="2129" customFormat="1" ht="33" customHeight="1">
      <c r="A478" s="2130"/>
      <c r="B478" s="2122"/>
      <c r="C478" s="2123"/>
      <c r="D478" s="2123"/>
      <c r="E478" s="2123"/>
      <c r="F478" s="2123"/>
      <c r="G478" s="2124"/>
      <c r="H478" s="2124"/>
      <c r="I478" s="2124"/>
      <c r="J478" s="2123" t="s">
        <v>2604</v>
      </c>
      <c r="K478" s="2123">
        <v>400</v>
      </c>
      <c r="L478" s="2126"/>
      <c r="M478" s="2126"/>
      <c r="N478" s="2127"/>
      <c r="O478" s="2127"/>
      <c r="P478" s="2128"/>
      <c r="Q478" s="2127"/>
      <c r="R478" s="2126"/>
      <c r="S478" s="2127"/>
    </row>
    <row r="479" spans="1:19" s="2129" customFormat="1" ht="34.5" customHeight="1">
      <c r="A479" s="2130"/>
      <c r="B479" s="2122"/>
      <c r="C479" s="2123"/>
      <c r="D479" s="2123"/>
      <c r="E479" s="2123"/>
      <c r="F479" s="2123"/>
      <c r="G479" s="2124"/>
      <c r="H479" s="2124"/>
      <c r="I479" s="2124"/>
      <c r="J479" s="2123" t="s">
        <v>6431</v>
      </c>
      <c r="K479" s="2123"/>
      <c r="L479" s="2139" t="s">
        <v>6432</v>
      </c>
      <c r="M479" s="2139" t="s">
        <v>6433</v>
      </c>
      <c r="N479" s="2139">
        <v>7.1999999999999995E-2</v>
      </c>
      <c r="O479" s="2142">
        <v>24077</v>
      </c>
      <c r="P479" s="2140" t="s">
        <v>25</v>
      </c>
      <c r="Q479" s="2123"/>
      <c r="R479" s="2123"/>
      <c r="S479" s="2123"/>
    </row>
    <row r="480" spans="1:19" s="2129" customFormat="1" ht="24">
      <c r="A480" s="2130"/>
      <c r="B480" s="2122"/>
      <c r="C480" s="2123"/>
      <c r="D480" s="2123"/>
      <c r="E480" s="2123"/>
      <c r="F480" s="2123"/>
      <c r="G480" s="2124"/>
      <c r="H480" s="2124"/>
      <c r="I480" s="2124"/>
      <c r="J480" s="2127"/>
      <c r="K480" s="2123"/>
      <c r="L480" s="2139" t="s">
        <v>6432</v>
      </c>
      <c r="M480" s="2139" t="s">
        <v>6434</v>
      </c>
      <c r="N480" s="2139">
        <v>0.19800000000000001</v>
      </c>
      <c r="O480" s="2142">
        <v>23712</v>
      </c>
      <c r="P480" s="2140" t="s">
        <v>1412</v>
      </c>
      <c r="Q480" s="2123"/>
      <c r="R480" s="2123"/>
      <c r="S480" s="2123"/>
    </row>
    <row r="481" spans="1:19" s="2129" customFormat="1" ht="24">
      <c r="A481" s="2130"/>
      <c r="B481" s="2122"/>
      <c r="C481" s="2123"/>
      <c r="D481" s="2123"/>
      <c r="E481" s="2123"/>
      <c r="F481" s="2123"/>
      <c r="G481" s="2124"/>
      <c r="H481" s="2124"/>
      <c r="I481" s="2124"/>
      <c r="J481" s="2123"/>
      <c r="K481" s="2123"/>
      <c r="L481" s="2139" t="s">
        <v>6432</v>
      </c>
      <c r="M481" s="2139" t="s">
        <v>6433</v>
      </c>
      <c r="N481" s="2139">
        <v>9.0999999999999998E-2</v>
      </c>
      <c r="O481" s="2142">
        <v>23712</v>
      </c>
      <c r="P481" s="2140" t="s">
        <v>25</v>
      </c>
      <c r="Q481" s="2123"/>
      <c r="R481" s="2123"/>
      <c r="S481" s="2123"/>
    </row>
    <row r="482" spans="1:19" s="2129" customFormat="1" ht="24">
      <c r="A482" s="2130"/>
      <c r="B482" s="2122"/>
      <c r="C482" s="2123"/>
      <c r="D482" s="2123"/>
      <c r="E482" s="2123"/>
      <c r="F482" s="2123"/>
      <c r="G482" s="2124"/>
      <c r="H482" s="2124"/>
      <c r="I482" s="2124"/>
      <c r="J482" s="2123"/>
      <c r="K482" s="2123"/>
      <c r="L482" s="2139" t="s">
        <v>6432</v>
      </c>
      <c r="M482" s="2139" t="s">
        <v>6435</v>
      </c>
      <c r="N482" s="2139">
        <v>0.11700000000000001</v>
      </c>
      <c r="O482" s="2142">
        <v>23712</v>
      </c>
      <c r="P482" s="2140" t="s">
        <v>1412</v>
      </c>
      <c r="Q482" s="2123"/>
      <c r="R482" s="2123"/>
      <c r="S482" s="2123"/>
    </row>
    <row r="483" spans="1:19" s="2129" customFormat="1" ht="24">
      <c r="A483" s="2130"/>
      <c r="B483" s="2122"/>
      <c r="C483" s="2123"/>
      <c r="D483" s="2123"/>
      <c r="E483" s="2123"/>
      <c r="F483" s="2123"/>
      <c r="G483" s="2124"/>
      <c r="H483" s="2124"/>
      <c r="I483" s="2124"/>
      <c r="J483" s="2123"/>
      <c r="K483" s="2123"/>
      <c r="L483" s="2139" t="s">
        <v>6432</v>
      </c>
      <c r="M483" s="2139" t="s">
        <v>6436</v>
      </c>
      <c r="N483" s="2139">
        <v>0.112</v>
      </c>
      <c r="O483" s="2142">
        <v>23712</v>
      </c>
      <c r="P483" s="2140" t="s">
        <v>25</v>
      </c>
      <c r="Q483" s="2123"/>
      <c r="R483" s="2123"/>
      <c r="S483" s="2123"/>
    </row>
    <row r="484" spans="1:19" s="2129" customFormat="1" ht="24">
      <c r="A484" s="2130"/>
      <c r="B484" s="2122"/>
      <c r="C484" s="2123"/>
      <c r="D484" s="2123"/>
      <c r="E484" s="2123"/>
      <c r="F484" s="2123"/>
      <c r="G484" s="2124"/>
      <c r="H484" s="2124"/>
      <c r="I484" s="2124"/>
      <c r="J484" s="2123"/>
      <c r="K484" s="2123"/>
      <c r="L484" s="2139" t="s">
        <v>6432</v>
      </c>
      <c r="M484" s="2139" t="s">
        <v>6437</v>
      </c>
      <c r="N484" s="2139">
        <v>0.1</v>
      </c>
      <c r="O484" s="2142">
        <v>23712</v>
      </c>
      <c r="P484" s="2140" t="s">
        <v>1364</v>
      </c>
      <c r="Q484" s="2123"/>
      <c r="R484" s="2123"/>
      <c r="S484" s="2123"/>
    </row>
    <row r="485" spans="1:19" s="2129" customFormat="1" ht="24">
      <c r="A485" s="2130"/>
      <c r="B485" s="2122"/>
      <c r="C485" s="2123"/>
      <c r="D485" s="2123"/>
      <c r="E485" s="2123"/>
      <c r="F485" s="2123"/>
      <c r="G485" s="2124"/>
      <c r="H485" s="2124"/>
      <c r="I485" s="2124"/>
      <c r="J485" s="2123"/>
      <c r="K485" s="2123"/>
      <c r="L485" s="2139" t="s">
        <v>6432</v>
      </c>
      <c r="M485" s="2139" t="s">
        <v>6438</v>
      </c>
      <c r="N485" s="2139">
        <v>0.245</v>
      </c>
      <c r="O485" s="2139">
        <v>1964</v>
      </c>
      <c r="P485" s="2140" t="s">
        <v>6439</v>
      </c>
      <c r="Q485" s="2123"/>
      <c r="R485" s="2123"/>
      <c r="S485" s="2123"/>
    </row>
    <row r="486" spans="1:19" s="2129" customFormat="1" ht="24">
      <c r="A486" s="2130"/>
      <c r="B486" s="2122"/>
      <c r="C486" s="2123"/>
      <c r="D486" s="2123"/>
      <c r="E486" s="2123"/>
      <c r="F486" s="2123"/>
      <c r="G486" s="2124"/>
      <c r="H486" s="2124"/>
      <c r="I486" s="2124"/>
      <c r="J486" s="2123"/>
      <c r="K486" s="2123"/>
      <c r="L486" s="2139" t="s">
        <v>6432</v>
      </c>
      <c r="M486" s="2139" t="s">
        <v>6440</v>
      </c>
      <c r="N486" s="2139">
        <v>0.17100000000000001</v>
      </c>
      <c r="O486" s="2139">
        <v>1964</v>
      </c>
      <c r="P486" s="2140" t="s">
        <v>1894</v>
      </c>
      <c r="Q486" s="2123"/>
      <c r="R486" s="2123"/>
      <c r="S486" s="2123"/>
    </row>
    <row r="487" spans="1:19" s="2129" customFormat="1" ht="24">
      <c r="A487" s="2130"/>
      <c r="B487" s="2122"/>
      <c r="C487" s="2123"/>
      <c r="D487" s="2123"/>
      <c r="E487" s="2123"/>
      <c r="F487" s="2123"/>
      <c r="G487" s="2124"/>
      <c r="H487" s="2124"/>
      <c r="I487" s="2124"/>
      <c r="J487" s="2123"/>
      <c r="K487" s="2123"/>
      <c r="L487" s="2139" t="s">
        <v>6432</v>
      </c>
      <c r="M487" s="2139" t="s">
        <v>6441</v>
      </c>
      <c r="N487" s="2139">
        <v>0.124</v>
      </c>
      <c r="O487" s="2139">
        <v>1965</v>
      </c>
      <c r="P487" s="2140" t="s">
        <v>25</v>
      </c>
      <c r="Q487" s="2123"/>
      <c r="R487" s="2123"/>
      <c r="S487" s="2123"/>
    </row>
    <row r="488" spans="1:19" s="2129" customFormat="1" ht="24">
      <c r="A488" s="2130"/>
      <c r="B488" s="2122"/>
      <c r="C488" s="2123"/>
      <c r="D488" s="2123"/>
      <c r="E488" s="2123"/>
      <c r="F488" s="2123"/>
      <c r="G488" s="2124"/>
      <c r="H488" s="2124"/>
      <c r="I488" s="2124"/>
      <c r="J488" s="2123"/>
      <c r="K488" s="2123"/>
      <c r="L488" s="2139" t="s">
        <v>6432</v>
      </c>
      <c r="M488" s="2139" t="s">
        <v>6442</v>
      </c>
      <c r="N488" s="2139">
        <v>0.19</v>
      </c>
      <c r="O488" s="2139">
        <v>1965</v>
      </c>
      <c r="P488" s="2140" t="s">
        <v>25</v>
      </c>
      <c r="Q488" s="2123"/>
      <c r="R488" s="2123"/>
      <c r="S488" s="2123"/>
    </row>
    <row r="489" spans="1:19" s="2129" customFormat="1" ht="24">
      <c r="A489" s="2130"/>
      <c r="B489" s="2122"/>
      <c r="C489" s="2123"/>
      <c r="D489" s="2123"/>
      <c r="E489" s="2123"/>
      <c r="F489" s="2123"/>
      <c r="G489" s="2124"/>
      <c r="H489" s="2124"/>
      <c r="I489" s="2124"/>
      <c r="J489" s="2123"/>
      <c r="K489" s="2123"/>
      <c r="L489" s="2139" t="s">
        <v>6432</v>
      </c>
      <c r="M489" s="2139" t="s">
        <v>6443</v>
      </c>
      <c r="N489" s="2139">
        <v>0.127</v>
      </c>
      <c r="O489" s="2139">
        <v>1965</v>
      </c>
      <c r="P489" s="2140" t="s">
        <v>25</v>
      </c>
      <c r="Q489" s="2123"/>
      <c r="R489" s="2123"/>
      <c r="S489" s="2123"/>
    </row>
    <row r="490" spans="1:19" s="2129" customFormat="1" ht="24">
      <c r="A490" s="2130"/>
      <c r="B490" s="2122"/>
      <c r="C490" s="2123"/>
      <c r="D490" s="2123"/>
      <c r="E490" s="2123"/>
      <c r="F490" s="2123"/>
      <c r="G490" s="2124"/>
      <c r="H490" s="2124"/>
      <c r="I490" s="2124"/>
      <c r="J490" s="2123"/>
      <c r="K490" s="2123"/>
      <c r="L490" s="2139" t="s">
        <v>6432</v>
      </c>
      <c r="M490" s="2139" t="s">
        <v>6444</v>
      </c>
      <c r="N490" s="2139">
        <v>9.0999999999999998E-2</v>
      </c>
      <c r="O490" s="2139">
        <v>2003</v>
      </c>
      <c r="P490" s="2140" t="s">
        <v>30</v>
      </c>
      <c r="Q490" s="2123"/>
      <c r="R490" s="2123"/>
      <c r="S490" s="2123"/>
    </row>
    <row r="491" spans="1:19" s="2129" customFormat="1" ht="24">
      <c r="A491" s="2130"/>
      <c r="B491" s="2122"/>
      <c r="C491" s="2123"/>
      <c r="D491" s="2123"/>
      <c r="E491" s="2123"/>
      <c r="F491" s="2123"/>
      <c r="G491" s="2124"/>
      <c r="H491" s="2124"/>
      <c r="I491" s="2124"/>
      <c r="J491" s="2123"/>
      <c r="K491" s="2123"/>
      <c r="L491" s="2139" t="s">
        <v>6432</v>
      </c>
      <c r="M491" s="2139" t="s">
        <v>6445</v>
      </c>
      <c r="N491" s="2139">
        <v>0.113</v>
      </c>
      <c r="O491" s="2139">
        <v>1964</v>
      </c>
      <c r="P491" s="2140" t="s">
        <v>6446</v>
      </c>
      <c r="Q491" s="2123"/>
      <c r="R491" s="2123"/>
      <c r="S491" s="2123"/>
    </row>
    <row r="492" spans="1:19" s="2129" customFormat="1" ht="27.75" customHeight="1">
      <c r="A492" s="2130"/>
      <c r="B492" s="2122"/>
      <c r="C492" s="2123"/>
      <c r="D492" s="2123"/>
      <c r="E492" s="2123"/>
      <c r="F492" s="2123"/>
      <c r="G492" s="2124"/>
      <c r="H492" s="2124"/>
      <c r="I492" s="2124"/>
      <c r="J492" s="2123"/>
      <c r="K492" s="2123"/>
      <c r="L492" s="2139" t="s">
        <v>6092</v>
      </c>
      <c r="M492" s="2139" t="s">
        <v>6447</v>
      </c>
      <c r="N492" s="2139">
        <v>0.23</v>
      </c>
      <c r="O492" s="2139">
        <v>2015</v>
      </c>
      <c r="P492" s="2140" t="s">
        <v>6448</v>
      </c>
      <c r="Q492" s="2123"/>
      <c r="R492" s="2123">
        <v>12</v>
      </c>
      <c r="S492" s="2123"/>
    </row>
    <row r="493" spans="1:19" s="2129" customFormat="1" ht="17.25" customHeight="1">
      <c r="A493" s="2130"/>
      <c r="B493" s="2122"/>
      <c r="C493" s="2123"/>
      <c r="D493" s="2123"/>
      <c r="E493" s="2123"/>
      <c r="F493" s="2123"/>
      <c r="G493" s="2124"/>
      <c r="H493" s="2124"/>
      <c r="I493" s="2124"/>
      <c r="J493" s="2123"/>
      <c r="K493" s="2123"/>
      <c r="L493" s="2139"/>
      <c r="M493" s="2139"/>
      <c r="N493" s="2139"/>
      <c r="O493" s="2139"/>
      <c r="P493" s="2140"/>
      <c r="Q493" s="2123"/>
      <c r="R493" s="2123"/>
      <c r="S493" s="2123"/>
    </row>
    <row r="494" spans="1:19" s="2129" customFormat="1" ht="36" customHeight="1">
      <c r="A494" s="2130"/>
      <c r="B494" s="2122"/>
      <c r="C494" s="2123"/>
      <c r="D494" s="2123"/>
      <c r="E494" s="2123"/>
      <c r="F494" s="2123"/>
      <c r="G494" s="2124"/>
      <c r="H494" s="2124"/>
      <c r="I494" s="2124"/>
      <c r="J494" s="2123" t="s">
        <v>6449</v>
      </c>
      <c r="K494" s="2123">
        <v>400</v>
      </c>
      <c r="L494" s="2126"/>
      <c r="M494" s="2126"/>
      <c r="N494" s="2127"/>
      <c r="O494" s="2127"/>
      <c r="P494" s="2128"/>
      <c r="Q494" s="2127"/>
      <c r="R494" s="2126"/>
      <c r="S494" s="2127"/>
    </row>
    <row r="495" spans="1:19" s="2129" customFormat="1" ht="38.25" customHeight="1">
      <c r="A495" s="2130"/>
      <c r="B495" s="2122"/>
      <c r="C495" s="2123"/>
      <c r="D495" s="2123"/>
      <c r="E495" s="2123"/>
      <c r="F495" s="2123"/>
      <c r="G495" s="2124"/>
      <c r="H495" s="2124"/>
      <c r="I495" s="2124"/>
      <c r="J495" s="2123" t="s">
        <v>6450</v>
      </c>
      <c r="K495" s="2123"/>
      <c r="L495" s="2139" t="s">
        <v>6451</v>
      </c>
      <c r="M495" s="2139" t="s">
        <v>6452</v>
      </c>
      <c r="N495" s="2139">
        <v>0.33700000000000002</v>
      </c>
      <c r="O495" s="2139">
        <v>1971</v>
      </c>
      <c r="P495" s="2140" t="s">
        <v>25</v>
      </c>
      <c r="Q495" s="2123"/>
      <c r="R495" s="2123"/>
      <c r="S495" s="2123"/>
    </row>
    <row r="496" spans="1:19" s="2129" customFormat="1" ht="24">
      <c r="A496" s="2130"/>
      <c r="B496" s="2122"/>
      <c r="C496" s="2123"/>
      <c r="D496" s="2123"/>
      <c r="E496" s="2123"/>
      <c r="F496" s="2123"/>
      <c r="G496" s="2124"/>
      <c r="H496" s="2124"/>
      <c r="I496" s="2124"/>
      <c r="J496" s="2127"/>
      <c r="K496" s="2123"/>
      <c r="L496" s="2139" t="s">
        <v>6451</v>
      </c>
      <c r="M496" s="2139" t="s">
        <v>6453</v>
      </c>
      <c r="N496" s="2139">
        <v>8.2000000000000003E-2</v>
      </c>
      <c r="O496" s="2139">
        <v>1975</v>
      </c>
      <c r="P496" s="2140" t="s">
        <v>25</v>
      </c>
      <c r="Q496" s="2123"/>
      <c r="R496" s="2123"/>
      <c r="S496" s="2123"/>
    </row>
    <row r="497" spans="1:19" s="2129" customFormat="1" ht="24">
      <c r="A497" s="2130"/>
      <c r="B497" s="2122"/>
      <c r="C497" s="2123"/>
      <c r="D497" s="2123"/>
      <c r="E497" s="2123"/>
      <c r="F497" s="2123"/>
      <c r="G497" s="2124"/>
      <c r="H497" s="2124"/>
      <c r="I497" s="2124"/>
      <c r="J497" s="2123"/>
      <c r="K497" s="2123"/>
      <c r="L497" s="2139" t="s">
        <v>6451</v>
      </c>
      <c r="M497" s="2139" t="s">
        <v>6453</v>
      </c>
      <c r="N497" s="2139">
        <v>8.2000000000000003E-2</v>
      </c>
      <c r="O497" s="2139">
        <v>1975</v>
      </c>
      <c r="P497" s="2140" t="s">
        <v>2593</v>
      </c>
      <c r="Q497" s="2123"/>
      <c r="R497" s="2123"/>
      <c r="S497" s="2123"/>
    </row>
    <row r="498" spans="1:19" s="2129" customFormat="1" ht="24">
      <c r="A498" s="2130"/>
      <c r="B498" s="2122"/>
      <c r="C498" s="2123"/>
      <c r="D498" s="2123"/>
      <c r="E498" s="2123"/>
      <c r="F498" s="2123"/>
      <c r="G498" s="2124"/>
      <c r="H498" s="2124"/>
      <c r="I498" s="2124"/>
      <c r="J498" s="2123"/>
      <c r="K498" s="2123"/>
      <c r="L498" s="2139" t="s">
        <v>6451</v>
      </c>
      <c r="M498" s="2139" t="s">
        <v>6454</v>
      </c>
      <c r="N498" s="2139">
        <v>5.1999999999999998E-2</v>
      </c>
      <c r="O498" s="2139">
        <v>1971</v>
      </c>
      <c r="P498" s="2140" t="s">
        <v>1782</v>
      </c>
      <c r="Q498" s="2123"/>
      <c r="R498" s="2123"/>
      <c r="S498" s="2123"/>
    </row>
    <row r="499" spans="1:19" s="2129" customFormat="1" ht="24">
      <c r="A499" s="2130"/>
      <c r="B499" s="2122"/>
      <c r="C499" s="2123"/>
      <c r="D499" s="2123"/>
      <c r="E499" s="2123"/>
      <c r="F499" s="2123"/>
      <c r="G499" s="2124"/>
      <c r="H499" s="2124"/>
      <c r="I499" s="2124"/>
      <c r="J499" s="2123"/>
      <c r="K499" s="2123"/>
      <c r="L499" s="2139" t="s">
        <v>6451</v>
      </c>
      <c r="M499" s="2139" t="s">
        <v>6454</v>
      </c>
      <c r="N499" s="2139">
        <v>5.1999999999999998E-2</v>
      </c>
      <c r="O499" s="2139">
        <v>1971</v>
      </c>
      <c r="P499" s="2140" t="s">
        <v>1782</v>
      </c>
      <c r="Q499" s="2123"/>
      <c r="R499" s="2123"/>
      <c r="S499" s="2123"/>
    </row>
    <row r="500" spans="1:19" s="2129" customFormat="1" ht="24">
      <c r="A500" s="2130"/>
      <c r="B500" s="2122"/>
      <c r="C500" s="2123"/>
      <c r="D500" s="2123"/>
      <c r="E500" s="2123"/>
      <c r="F500" s="2123"/>
      <c r="G500" s="2124"/>
      <c r="H500" s="2124"/>
      <c r="I500" s="2124"/>
      <c r="J500" s="2123"/>
      <c r="K500" s="2123"/>
      <c r="L500" s="2139" t="s">
        <v>6451</v>
      </c>
      <c r="M500" s="2139" t="s">
        <v>6455</v>
      </c>
      <c r="N500" s="2139">
        <v>0.255</v>
      </c>
      <c r="O500" s="2139">
        <v>1974</v>
      </c>
      <c r="P500" s="2140" t="s">
        <v>1412</v>
      </c>
      <c r="Q500" s="2123"/>
      <c r="R500" s="2123"/>
      <c r="S500" s="2123"/>
    </row>
    <row r="501" spans="1:19" s="2129" customFormat="1" ht="24">
      <c r="A501" s="2130"/>
      <c r="B501" s="2122"/>
      <c r="C501" s="2123"/>
      <c r="D501" s="2123"/>
      <c r="E501" s="2123"/>
      <c r="F501" s="2123"/>
      <c r="G501" s="2124"/>
      <c r="H501" s="2124"/>
      <c r="I501" s="2124"/>
      <c r="J501" s="2123"/>
      <c r="K501" s="2123"/>
      <c r="L501" s="2139" t="s">
        <v>6451</v>
      </c>
      <c r="M501" s="2139" t="s">
        <v>6456</v>
      </c>
      <c r="N501" s="2139">
        <v>0.128</v>
      </c>
      <c r="O501" s="2139">
        <v>1997</v>
      </c>
      <c r="P501" s="2140" t="s">
        <v>6457</v>
      </c>
      <c r="Q501" s="2123"/>
      <c r="R501" s="2123"/>
      <c r="S501" s="2123"/>
    </row>
    <row r="502" spans="1:19" s="2129" customFormat="1" ht="24">
      <c r="A502" s="2130"/>
      <c r="B502" s="2122"/>
      <c r="C502" s="2123"/>
      <c r="D502" s="2123"/>
      <c r="E502" s="2123"/>
      <c r="F502" s="2123"/>
      <c r="G502" s="2124"/>
      <c r="H502" s="2124"/>
      <c r="I502" s="2124"/>
      <c r="J502" s="2123"/>
      <c r="K502" s="2123"/>
      <c r="L502" s="2139" t="s">
        <v>6451</v>
      </c>
      <c r="M502" s="2139" t="s">
        <v>6458</v>
      </c>
      <c r="N502" s="2139">
        <v>0.221</v>
      </c>
      <c r="O502" s="2139">
        <v>2000</v>
      </c>
      <c r="P502" s="2140" t="s">
        <v>6345</v>
      </c>
      <c r="Q502" s="2123"/>
      <c r="R502" s="2123"/>
      <c r="S502" s="2123"/>
    </row>
    <row r="503" spans="1:19" s="2129" customFormat="1">
      <c r="A503" s="2130"/>
      <c r="B503" s="2122"/>
      <c r="C503" s="2123"/>
      <c r="D503" s="2123"/>
      <c r="E503" s="2123"/>
      <c r="F503" s="2123"/>
      <c r="G503" s="2124"/>
      <c r="H503" s="2124"/>
      <c r="I503" s="2124"/>
      <c r="J503" s="2123"/>
      <c r="K503" s="2123"/>
      <c r="L503" s="2139"/>
      <c r="M503" s="2139"/>
      <c r="N503" s="2139"/>
      <c r="O503" s="2139"/>
      <c r="P503" s="2140"/>
      <c r="Q503" s="2123"/>
      <c r="R503" s="2123"/>
      <c r="S503" s="2123"/>
    </row>
    <row r="504" spans="1:19" s="2129" customFormat="1" ht="31.5" customHeight="1">
      <c r="A504" s="2130"/>
      <c r="B504" s="2122"/>
      <c r="C504" s="2123"/>
      <c r="D504" s="2123"/>
      <c r="E504" s="2123"/>
      <c r="F504" s="2123"/>
      <c r="G504" s="2124"/>
      <c r="H504" s="2124"/>
      <c r="I504" s="2124"/>
      <c r="J504" s="2123" t="s">
        <v>6459</v>
      </c>
      <c r="K504" s="2123" t="s">
        <v>31</v>
      </c>
      <c r="L504" s="2126"/>
      <c r="M504" s="2126"/>
      <c r="N504" s="2127"/>
      <c r="O504" s="2127"/>
      <c r="P504" s="2128"/>
      <c r="Q504" s="2127"/>
      <c r="R504" s="2126"/>
      <c r="S504" s="2127"/>
    </row>
    <row r="505" spans="1:19" s="2129" customFormat="1" ht="32.25" customHeight="1">
      <c r="A505" s="2130"/>
      <c r="B505" s="2122"/>
      <c r="C505" s="2123"/>
      <c r="D505" s="2123"/>
      <c r="E505" s="2123"/>
      <c r="F505" s="2123"/>
      <c r="G505" s="2124"/>
      <c r="H505" s="2124"/>
      <c r="I505" s="2124"/>
      <c r="J505" s="2123" t="s">
        <v>6460</v>
      </c>
      <c r="K505" s="2123"/>
      <c r="L505" s="2139" t="s">
        <v>6461</v>
      </c>
      <c r="M505" s="2139" t="s">
        <v>6462</v>
      </c>
      <c r="N505" s="2139">
        <v>0.29699999999999999</v>
      </c>
      <c r="O505" s="2142">
        <v>24077</v>
      </c>
      <c r="P505" s="2140" t="s">
        <v>1650</v>
      </c>
      <c r="Q505" s="2123"/>
      <c r="R505" s="2123"/>
      <c r="S505" s="2123"/>
    </row>
    <row r="506" spans="1:19" s="2129" customFormat="1" ht="24">
      <c r="A506" s="2130"/>
      <c r="B506" s="2122"/>
      <c r="C506" s="2123"/>
      <c r="D506" s="2123"/>
      <c r="E506" s="2123"/>
      <c r="F506" s="2123"/>
      <c r="G506" s="2124"/>
      <c r="H506" s="2124"/>
      <c r="I506" s="2124"/>
      <c r="J506" s="2127"/>
      <c r="K506" s="2123"/>
      <c r="L506" s="2139" t="s">
        <v>6461</v>
      </c>
      <c r="M506" s="2139" t="s">
        <v>6463</v>
      </c>
      <c r="N506" s="2139">
        <v>8.3000000000000004E-2</v>
      </c>
      <c r="O506" s="2142">
        <v>23346</v>
      </c>
      <c r="P506" s="2140" t="s">
        <v>2593</v>
      </c>
      <c r="Q506" s="2123"/>
      <c r="R506" s="2123"/>
      <c r="S506" s="2123"/>
    </row>
    <row r="507" spans="1:19" s="2129" customFormat="1" ht="24">
      <c r="A507" s="2130"/>
      <c r="B507" s="2122"/>
      <c r="C507" s="2123"/>
      <c r="D507" s="2123"/>
      <c r="E507" s="2123"/>
      <c r="F507" s="2123"/>
      <c r="G507" s="2124"/>
      <c r="H507" s="2124"/>
      <c r="I507" s="2124"/>
      <c r="J507" s="2123"/>
      <c r="K507" s="2123"/>
      <c r="L507" s="2139" t="s">
        <v>6461</v>
      </c>
      <c r="M507" s="2139" t="s">
        <v>6464</v>
      </c>
      <c r="N507" s="2139">
        <v>0.112</v>
      </c>
      <c r="O507" s="2142">
        <v>28460</v>
      </c>
      <c r="P507" s="2140" t="s">
        <v>25</v>
      </c>
      <c r="Q507" s="2123"/>
      <c r="R507" s="2123"/>
      <c r="S507" s="2123"/>
    </row>
    <row r="508" spans="1:19" s="2129" customFormat="1" ht="24">
      <c r="A508" s="2130"/>
      <c r="B508" s="2122"/>
      <c r="C508" s="2123"/>
      <c r="D508" s="2123"/>
      <c r="E508" s="2123"/>
      <c r="F508" s="2123"/>
      <c r="G508" s="2124"/>
      <c r="H508" s="2124"/>
      <c r="I508" s="2124"/>
      <c r="J508" s="2123"/>
      <c r="K508" s="2123"/>
      <c r="L508" s="2139" t="s">
        <v>6461</v>
      </c>
      <c r="M508" s="2139" t="s">
        <v>6465</v>
      </c>
      <c r="N508" s="2139">
        <v>8.6999999999999994E-2</v>
      </c>
      <c r="O508" s="2142">
        <v>31747</v>
      </c>
      <c r="P508" s="2140" t="s">
        <v>25</v>
      </c>
      <c r="Q508" s="2123"/>
      <c r="R508" s="2123"/>
      <c r="S508" s="2123"/>
    </row>
    <row r="509" spans="1:19" s="2129" customFormat="1" ht="24">
      <c r="A509" s="2130"/>
      <c r="B509" s="2122"/>
      <c r="C509" s="2123"/>
      <c r="D509" s="2123"/>
      <c r="E509" s="2123"/>
      <c r="F509" s="2123"/>
      <c r="G509" s="2124"/>
      <c r="H509" s="2124"/>
      <c r="I509" s="2124"/>
      <c r="J509" s="2123"/>
      <c r="K509" s="2123"/>
      <c r="L509" s="2139" t="s">
        <v>6461</v>
      </c>
      <c r="M509" s="2139" t="s">
        <v>6466</v>
      </c>
      <c r="N509" s="2139">
        <v>0.30499999999999999</v>
      </c>
      <c r="O509" s="2142">
        <v>31656</v>
      </c>
      <c r="P509" s="2140" t="s">
        <v>1894</v>
      </c>
      <c r="Q509" s="2123"/>
      <c r="R509" s="2123"/>
      <c r="S509" s="2123"/>
    </row>
    <row r="510" spans="1:19" s="2129" customFormat="1" ht="24">
      <c r="A510" s="2130"/>
      <c r="B510" s="2122"/>
      <c r="C510" s="2123"/>
      <c r="D510" s="2123"/>
      <c r="E510" s="2123"/>
      <c r="F510" s="2123"/>
      <c r="G510" s="2124"/>
      <c r="H510" s="2124"/>
      <c r="I510" s="2124"/>
      <c r="J510" s="2123"/>
      <c r="K510" s="2123"/>
      <c r="L510" s="2139" t="s">
        <v>6461</v>
      </c>
      <c r="M510" s="2139" t="s">
        <v>6467</v>
      </c>
      <c r="N510" s="2139">
        <v>7.1999999999999995E-2</v>
      </c>
      <c r="O510" s="2142">
        <v>28460</v>
      </c>
      <c r="P510" s="2140" t="s">
        <v>25</v>
      </c>
      <c r="Q510" s="2123"/>
      <c r="R510" s="2123"/>
      <c r="S510" s="2123"/>
    </row>
    <row r="511" spans="1:19" s="2129" customFormat="1" ht="24">
      <c r="A511" s="2130"/>
      <c r="B511" s="2122"/>
      <c r="C511" s="2123"/>
      <c r="D511" s="2123"/>
      <c r="E511" s="2123"/>
      <c r="F511" s="2123"/>
      <c r="G511" s="2124"/>
      <c r="H511" s="2124"/>
      <c r="I511" s="2124"/>
      <c r="J511" s="2123"/>
      <c r="K511" s="2123"/>
      <c r="L511" s="2139" t="s">
        <v>6461</v>
      </c>
      <c r="M511" s="2139" t="s">
        <v>6468</v>
      </c>
      <c r="N511" s="2139">
        <v>8.3000000000000004E-2</v>
      </c>
      <c r="O511" s="2143">
        <v>1974</v>
      </c>
      <c r="P511" s="2140" t="s">
        <v>2593</v>
      </c>
      <c r="Q511" s="2123"/>
      <c r="R511" s="2123"/>
      <c r="S511" s="2123"/>
    </row>
    <row r="512" spans="1:19" s="2129" customFormat="1" ht="24">
      <c r="A512" s="2130"/>
      <c r="B512" s="2122"/>
      <c r="C512" s="2123"/>
      <c r="D512" s="2123"/>
      <c r="E512" s="2123"/>
      <c r="F512" s="2123"/>
      <c r="G512" s="2124"/>
      <c r="H512" s="2124"/>
      <c r="I512" s="2124"/>
      <c r="J512" s="2123"/>
      <c r="K512" s="2123"/>
      <c r="L512" s="2139" t="s">
        <v>6461</v>
      </c>
      <c r="M512" s="2139" t="s">
        <v>6469</v>
      </c>
      <c r="N512" s="2139">
        <v>0.41</v>
      </c>
      <c r="O512" s="2143">
        <v>2002</v>
      </c>
      <c r="P512" s="2140" t="s">
        <v>26</v>
      </c>
      <c r="Q512" s="2123"/>
      <c r="R512" s="2123"/>
      <c r="S512" s="2123"/>
    </row>
    <row r="513" spans="1:19" s="2129" customFormat="1" ht="24">
      <c r="A513" s="2130"/>
      <c r="B513" s="2122"/>
      <c r="C513" s="2123"/>
      <c r="D513" s="2123"/>
      <c r="E513" s="2123"/>
      <c r="F513" s="2123"/>
      <c r="G513" s="2124"/>
      <c r="H513" s="2124"/>
      <c r="I513" s="2124"/>
      <c r="J513" s="2123"/>
      <c r="K513" s="2123"/>
      <c r="L513" s="2139" t="s">
        <v>6461</v>
      </c>
      <c r="M513" s="2139" t="s">
        <v>6470</v>
      </c>
      <c r="N513" s="2139">
        <v>6.4000000000000001E-2</v>
      </c>
      <c r="O513" s="2143">
        <v>2002</v>
      </c>
      <c r="P513" s="2140" t="s">
        <v>30</v>
      </c>
      <c r="Q513" s="2123"/>
      <c r="R513" s="2123"/>
      <c r="S513" s="2123"/>
    </row>
    <row r="514" spans="1:19" s="2129" customFormat="1" ht="24">
      <c r="A514" s="2130"/>
      <c r="B514" s="2122"/>
      <c r="C514" s="2123"/>
      <c r="D514" s="2123"/>
      <c r="E514" s="2123"/>
      <c r="F514" s="2123"/>
      <c r="G514" s="2124"/>
      <c r="H514" s="2124"/>
      <c r="I514" s="2124"/>
      <c r="J514" s="2123"/>
      <c r="K514" s="2123"/>
      <c r="L514" s="2139" t="s">
        <v>6461</v>
      </c>
      <c r="M514" s="2139" t="s">
        <v>6471</v>
      </c>
      <c r="N514" s="2139">
        <v>8.1000000000000003E-2</v>
      </c>
      <c r="O514" s="2143">
        <v>2002</v>
      </c>
      <c r="P514" s="2140" t="s">
        <v>30</v>
      </c>
      <c r="Q514" s="2123"/>
      <c r="R514" s="2123"/>
      <c r="S514" s="2123"/>
    </row>
    <row r="515" spans="1:19" s="2129" customFormat="1" ht="24">
      <c r="A515" s="2130"/>
      <c r="B515" s="2122"/>
      <c r="C515" s="2123"/>
      <c r="D515" s="2123"/>
      <c r="E515" s="2123"/>
      <c r="F515" s="2123"/>
      <c r="G515" s="2124"/>
      <c r="H515" s="2124"/>
      <c r="I515" s="2124"/>
      <c r="J515" s="2123"/>
      <c r="K515" s="2123"/>
      <c r="L515" s="2139" t="s">
        <v>6461</v>
      </c>
      <c r="M515" s="2139" t="s">
        <v>6472</v>
      </c>
      <c r="N515" s="2139">
        <v>9.7000000000000003E-2</v>
      </c>
      <c r="O515" s="2143">
        <v>2002</v>
      </c>
      <c r="P515" s="2140" t="s">
        <v>30</v>
      </c>
      <c r="Q515" s="2123"/>
      <c r="R515" s="2123"/>
      <c r="S515" s="2123"/>
    </row>
    <row r="516" spans="1:19" s="2129" customFormat="1" ht="24">
      <c r="A516" s="2130"/>
      <c r="B516" s="2122"/>
      <c r="C516" s="2123"/>
      <c r="D516" s="2123"/>
      <c r="E516" s="2123"/>
      <c r="F516" s="2123"/>
      <c r="G516" s="2124"/>
      <c r="H516" s="2124"/>
      <c r="I516" s="2124"/>
      <c r="J516" s="2123"/>
      <c r="K516" s="2123"/>
      <c r="L516" s="2139" t="s">
        <v>6461</v>
      </c>
      <c r="M516" s="2139" t="s">
        <v>6473</v>
      </c>
      <c r="N516" s="2139">
        <v>7.0000000000000007E-2</v>
      </c>
      <c r="O516" s="2143">
        <v>2002</v>
      </c>
      <c r="P516" s="2140" t="s">
        <v>30</v>
      </c>
      <c r="Q516" s="2123"/>
      <c r="R516" s="2123"/>
      <c r="S516" s="2123"/>
    </row>
    <row r="517" spans="1:19" s="2129" customFormat="1" ht="24">
      <c r="A517" s="2130"/>
      <c r="B517" s="2122"/>
      <c r="C517" s="2123"/>
      <c r="D517" s="2123"/>
      <c r="E517" s="2123"/>
      <c r="F517" s="2123"/>
      <c r="G517" s="2124"/>
      <c r="H517" s="2124"/>
      <c r="I517" s="2124"/>
      <c r="J517" s="2123"/>
      <c r="K517" s="2123"/>
      <c r="L517" s="2139" t="s">
        <v>6461</v>
      </c>
      <c r="M517" s="2139" t="s">
        <v>6474</v>
      </c>
      <c r="N517" s="2139">
        <v>0.14699999999999999</v>
      </c>
      <c r="O517" s="2143">
        <v>2002</v>
      </c>
      <c r="P517" s="2140" t="s">
        <v>30</v>
      </c>
      <c r="Q517" s="2123"/>
      <c r="R517" s="2123"/>
      <c r="S517" s="2123"/>
    </row>
    <row r="518" spans="1:19" s="2129" customFormat="1" ht="24">
      <c r="A518" s="2130"/>
      <c r="B518" s="2122"/>
      <c r="C518" s="2123"/>
      <c r="D518" s="2123"/>
      <c r="E518" s="2123"/>
      <c r="F518" s="2123"/>
      <c r="G518" s="2124"/>
      <c r="H518" s="2124"/>
      <c r="I518" s="2124"/>
      <c r="J518" s="2123"/>
      <c r="K518" s="2123"/>
      <c r="L518" s="2139" t="s">
        <v>6461</v>
      </c>
      <c r="M518" s="2139" t="s">
        <v>6475</v>
      </c>
      <c r="N518" s="2139">
        <v>2.1000000000000001E-2</v>
      </c>
      <c r="O518" s="2143">
        <v>1985</v>
      </c>
      <c r="P518" s="2140" t="s">
        <v>5981</v>
      </c>
      <c r="Q518" s="2123"/>
      <c r="R518" s="2123"/>
      <c r="S518" s="2123"/>
    </row>
    <row r="519" spans="1:19" s="2129" customFormat="1" ht="24">
      <c r="A519" s="2130"/>
      <c r="B519" s="2132"/>
      <c r="C519" s="2123"/>
      <c r="D519" s="2124"/>
      <c r="E519" s="2124"/>
      <c r="F519" s="2123"/>
      <c r="G519" s="2124"/>
      <c r="H519" s="2124"/>
      <c r="I519" s="2124"/>
      <c r="J519" s="2123"/>
      <c r="K519" s="2123"/>
      <c r="L519" s="2139" t="s">
        <v>6461</v>
      </c>
      <c r="M519" s="2139" t="s">
        <v>6475</v>
      </c>
      <c r="N519" s="2139">
        <v>2.1000000000000001E-2</v>
      </c>
      <c r="O519" s="2143">
        <v>1985</v>
      </c>
      <c r="P519" s="2140" t="s">
        <v>5981</v>
      </c>
      <c r="Q519" s="2123"/>
      <c r="R519" s="2123"/>
      <c r="S519" s="2123"/>
    </row>
    <row r="520" spans="1:19" s="2129" customFormat="1" ht="24">
      <c r="A520" s="2130"/>
      <c r="B520" s="2132"/>
      <c r="C520" s="2123"/>
      <c r="D520" s="2124"/>
      <c r="E520" s="2124"/>
      <c r="F520" s="2123"/>
      <c r="G520" s="2124"/>
      <c r="H520" s="2124"/>
      <c r="I520" s="2124"/>
      <c r="J520" s="2123"/>
      <c r="K520" s="2123"/>
      <c r="L520" s="2139" t="s">
        <v>6461</v>
      </c>
      <c r="M520" s="2139" t="s">
        <v>6476</v>
      </c>
      <c r="N520" s="2139">
        <v>8.6999999999999994E-2</v>
      </c>
      <c r="O520" s="2143">
        <v>1979</v>
      </c>
      <c r="P520" s="2140" t="s">
        <v>6311</v>
      </c>
      <c r="Q520" s="2123"/>
      <c r="R520" s="2123"/>
      <c r="S520" s="2123"/>
    </row>
    <row r="521" spans="1:19" s="2129" customFormat="1" ht="24">
      <c r="A521" s="2130"/>
      <c r="B521" s="2132"/>
      <c r="C521" s="2123"/>
      <c r="D521" s="2124"/>
      <c r="E521" s="2124"/>
      <c r="F521" s="2123"/>
      <c r="G521" s="2124"/>
      <c r="H521" s="2124"/>
      <c r="I521" s="2124"/>
      <c r="J521" s="2123"/>
      <c r="K521" s="2123"/>
      <c r="L521" s="2139" t="s">
        <v>6461</v>
      </c>
      <c r="M521" s="2139" t="s">
        <v>6477</v>
      </c>
      <c r="N521" s="2139">
        <v>0.10199999999999999</v>
      </c>
      <c r="O521" s="2143">
        <v>2003</v>
      </c>
      <c r="P521" s="2140" t="s">
        <v>3654</v>
      </c>
      <c r="Q521" s="2123"/>
      <c r="R521" s="2123"/>
      <c r="S521" s="2123"/>
    </row>
    <row r="522" spans="1:19" s="2129" customFormat="1" ht="24">
      <c r="A522" s="2130"/>
      <c r="B522" s="2132"/>
      <c r="C522" s="2123"/>
      <c r="D522" s="2124"/>
      <c r="E522" s="2124"/>
      <c r="F522" s="2123"/>
      <c r="G522" s="2124"/>
      <c r="H522" s="2124"/>
      <c r="I522" s="2124"/>
      <c r="J522" s="2123"/>
      <c r="K522" s="2123"/>
      <c r="L522" s="2139" t="s">
        <v>6461</v>
      </c>
      <c r="M522" s="2139" t="s">
        <v>6478</v>
      </c>
      <c r="N522" s="2139">
        <v>0.11899999999999999</v>
      </c>
      <c r="O522" s="2143">
        <v>2003</v>
      </c>
      <c r="P522" s="2140" t="s">
        <v>2235</v>
      </c>
      <c r="Q522" s="2123"/>
      <c r="R522" s="2123"/>
      <c r="S522" s="2123"/>
    </row>
    <row r="523" spans="1:19" s="2129" customFormat="1">
      <c r="A523" s="2130"/>
      <c r="B523" s="2132"/>
      <c r="C523" s="2123"/>
      <c r="D523" s="2124"/>
      <c r="E523" s="2124"/>
      <c r="F523" s="2123"/>
      <c r="G523" s="2124"/>
      <c r="H523" s="2124"/>
      <c r="I523" s="2124"/>
      <c r="J523" s="2123"/>
      <c r="K523" s="2123"/>
      <c r="L523" s="2139"/>
      <c r="M523" s="2139"/>
      <c r="N523" s="2139"/>
      <c r="O523" s="2143"/>
      <c r="P523" s="2140"/>
      <c r="Q523" s="2123"/>
      <c r="R523" s="2123"/>
      <c r="S523" s="2123"/>
    </row>
    <row r="524" spans="1:19" s="2129" customFormat="1" ht="34.5" customHeight="1">
      <c r="A524" s="2130"/>
      <c r="B524" s="2132"/>
      <c r="C524" s="2123"/>
      <c r="D524" s="2124"/>
      <c r="E524" s="2124"/>
      <c r="F524" s="2123"/>
      <c r="G524" s="2124"/>
      <c r="H524" s="2124"/>
      <c r="I524" s="2124"/>
      <c r="J524" s="2123" t="s">
        <v>6479</v>
      </c>
      <c r="K524" s="2123" t="s">
        <v>31</v>
      </c>
      <c r="L524" s="2126"/>
      <c r="M524" s="2126"/>
      <c r="N524" s="2127"/>
      <c r="O524" s="2127"/>
      <c r="P524" s="2128"/>
      <c r="Q524" s="2127"/>
      <c r="R524" s="2126"/>
      <c r="S524" s="2127"/>
    </row>
    <row r="525" spans="1:19" s="2129" customFormat="1" ht="39" customHeight="1">
      <c r="A525" s="2130"/>
      <c r="B525" s="2132"/>
      <c r="C525" s="2123"/>
      <c r="D525" s="2124"/>
      <c r="E525" s="2124"/>
      <c r="F525" s="2123"/>
      <c r="G525" s="2124"/>
      <c r="H525" s="2124"/>
      <c r="I525" s="2124"/>
      <c r="J525" s="2123" t="s">
        <v>6480</v>
      </c>
      <c r="K525" s="2123"/>
      <c r="L525" s="2139" t="s">
        <v>6481</v>
      </c>
      <c r="M525" s="2139" t="s">
        <v>6482</v>
      </c>
      <c r="N525" s="2139">
        <v>0.155</v>
      </c>
      <c r="O525" s="2142">
        <v>28825</v>
      </c>
      <c r="P525" s="2140" t="s">
        <v>6054</v>
      </c>
      <c r="Q525" s="2123"/>
      <c r="R525" s="2123"/>
      <c r="S525" s="2123"/>
    </row>
    <row r="526" spans="1:19" s="2129" customFormat="1" ht="24">
      <c r="A526" s="2130"/>
      <c r="B526" s="2132"/>
      <c r="C526" s="2123"/>
      <c r="D526" s="2124"/>
      <c r="E526" s="2124"/>
      <c r="F526" s="2123"/>
      <c r="G526" s="2124"/>
      <c r="H526" s="2124"/>
      <c r="I526" s="2124"/>
      <c r="J526" s="2127"/>
      <c r="K526" s="2123"/>
      <c r="L526" s="2139" t="s">
        <v>6481</v>
      </c>
      <c r="M526" s="2139" t="s">
        <v>6483</v>
      </c>
      <c r="N526" s="2139">
        <v>8.7999999999999995E-2</v>
      </c>
      <c r="O526" s="2142">
        <v>29190</v>
      </c>
      <c r="P526" s="2140" t="s">
        <v>1623</v>
      </c>
      <c r="Q526" s="2123"/>
      <c r="R526" s="2123"/>
      <c r="S526" s="2123"/>
    </row>
    <row r="527" spans="1:19" s="2129" customFormat="1" ht="24">
      <c r="A527" s="2130"/>
      <c r="B527" s="2132"/>
      <c r="C527" s="2123"/>
      <c r="D527" s="2124"/>
      <c r="E527" s="2124"/>
      <c r="F527" s="2123"/>
      <c r="G527" s="2124"/>
      <c r="H527" s="2124"/>
      <c r="I527" s="2124"/>
      <c r="J527" s="2123"/>
      <c r="K527" s="2123"/>
      <c r="L527" s="2139" t="s">
        <v>6481</v>
      </c>
      <c r="M527" s="2139" t="s">
        <v>6484</v>
      </c>
      <c r="N527" s="2139">
        <v>0.112</v>
      </c>
      <c r="O527" s="2142">
        <v>31747</v>
      </c>
      <c r="P527" s="2140" t="s">
        <v>5981</v>
      </c>
      <c r="Q527" s="2123"/>
      <c r="R527" s="2123"/>
      <c r="S527" s="2123"/>
    </row>
    <row r="528" spans="1:19" s="2129" customFormat="1" ht="24">
      <c r="A528" s="2130"/>
      <c r="B528" s="2132"/>
      <c r="C528" s="2123"/>
      <c r="D528" s="2124"/>
      <c r="E528" s="2124"/>
      <c r="F528" s="2123"/>
      <c r="G528" s="2124"/>
      <c r="H528" s="2124"/>
      <c r="I528" s="2124"/>
      <c r="J528" s="2123"/>
      <c r="K528" s="2123"/>
      <c r="L528" s="2139" t="s">
        <v>6481</v>
      </c>
      <c r="M528" s="2139" t="s">
        <v>6485</v>
      </c>
      <c r="N528" s="2139">
        <v>0.18099999999999999</v>
      </c>
      <c r="O528" s="2142">
        <v>28460</v>
      </c>
      <c r="P528" s="2140" t="s">
        <v>5981</v>
      </c>
      <c r="Q528" s="2123"/>
      <c r="R528" s="2123"/>
      <c r="S528" s="2123"/>
    </row>
    <row r="529" spans="1:19" s="2129" customFormat="1" ht="24">
      <c r="A529" s="2130"/>
      <c r="B529" s="2132"/>
      <c r="C529" s="2123"/>
      <c r="D529" s="2124"/>
      <c r="E529" s="2124"/>
      <c r="F529" s="2123"/>
      <c r="G529" s="2124"/>
      <c r="H529" s="2124"/>
      <c r="I529" s="2124"/>
      <c r="J529" s="2123"/>
      <c r="K529" s="2123"/>
      <c r="L529" s="2139" t="s">
        <v>6481</v>
      </c>
      <c r="M529" s="2139" t="s">
        <v>6486</v>
      </c>
      <c r="N529" s="2139">
        <v>0.112</v>
      </c>
      <c r="O529" s="2143">
        <v>1978</v>
      </c>
      <c r="P529" s="2140" t="s">
        <v>25</v>
      </c>
      <c r="Q529" s="2123"/>
      <c r="R529" s="2123"/>
      <c r="S529" s="2123"/>
    </row>
    <row r="530" spans="1:19" s="2129" customFormat="1" ht="24">
      <c r="A530" s="2130"/>
      <c r="B530" s="2132"/>
      <c r="C530" s="2123"/>
      <c r="D530" s="2124"/>
      <c r="E530" s="2124"/>
      <c r="F530" s="2123"/>
      <c r="G530" s="2124"/>
      <c r="H530" s="2124"/>
      <c r="I530" s="2124"/>
      <c r="J530" s="2123"/>
      <c r="K530" s="2123"/>
      <c r="L530" s="2139" t="s">
        <v>6481</v>
      </c>
      <c r="M530" s="2139" t="s">
        <v>6487</v>
      </c>
      <c r="N530" s="2139">
        <v>8.7999999999999995E-2</v>
      </c>
      <c r="O530" s="2143">
        <v>1989</v>
      </c>
      <c r="P530" s="2140" t="s">
        <v>1623</v>
      </c>
      <c r="Q530" s="2123"/>
      <c r="R530" s="2123"/>
      <c r="S530" s="2123"/>
    </row>
    <row r="531" spans="1:19" s="2129" customFormat="1" ht="24">
      <c r="A531" s="2130"/>
      <c r="B531" s="2132"/>
      <c r="C531" s="2123"/>
      <c r="D531" s="2124"/>
      <c r="E531" s="2124"/>
      <c r="F531" s="2123"/>
      <c r="G531" s="2124"/>
      <c r="H531" s="2124"/>
      <c r="I531" s="2124"/>
      <c r="J531" s="2123"/>
      <c r="K531" s="2123"/>
      <c r="L531" s="2139" t="s">
        <v>6481</v>
      </c>
      <c r="M531" s="2139" t="s">
        <v>6488</v>
      </c>
      <c r="N531" s="2139">
        <v>0.18099999999999999</v>
      </c>
      <c r="O531" s="2143">
        <v>1989</v>
      </c>
      <c r="P531" s="2140" t="s">
        <v>5981</v>
      </c>
      <c r="Q531" s="2123"/>
      <c r="R531" s="2123"/>
      <c r="S531" s="2123"/>
    </row>
    <row r="532" spans="1:19" s="2129" customFormat="1" ht="24">
      <c r="A532" s="2130"/>
      <c r="B532" s="2132"/>
      <c r="C532" s="2123"/>
      <c r="D532" s="2124"/>
      <c r="E532" s="2124"/>
      <c r="F532" s="2123"/>
      <c r="G532" s="2124"/>
      <c r="H532" s="2124"/>
      <c r="I532" s="2124"/>
      <c r="J532" s="2123"/>
      <c r="K532" s="2123"/>
      <c r="L532" s="2139" t="s">
        <v>6481</v>
      </c>
      <c r="M532" s="2139" t="s">
        <v>6488</v>
      </c>
      <c r="N532" s="2139">
        <v>0.19</v>
      </c>
      <c r="O532" s="2139">
        <v>2003</v>
      </c>
      <c r="P532" s="2140" t="s">
        <v>30</v>
      </c>
      <c r="Q532" s="2123"/>
      <c r="R532" s="2123"/>
      <c r="S532" s="2123"/>
    </row>
    <row r="533" spans="1:19" s="2129" customFormat="1">
      <c r="A533" s="2130"/>
      <c r="B533" s="2132"/>
      <c r="C533" s="2123"/>
      <c r="D533" s="2124"/>
      <c r="E533" s="2124"/>
      <c r="F533" s="2123"/>
      <c r="G533" s="2124"/>
      <c r="H533" s="2124"/>
      <c r="I533" s="2124"/>
      <c r="J533" s="2123"/>
      <c r="K533" s="2123"/>
      <c r="L533" s="2139"/>
      <c r="M533" s="2139"/>
      <c r="N533" s="2139"/>
      <c r="O533" s="2139"/>
      <c r="P533" s="2140"/>
      <c r="Q533" s="2123"/>
      <c r="R533" s="2123"/>
      <c r="S533" s="2123"/>
    </row>
    <row r="534" spans="1:19" s="2129" customFormat="1" ht="30" customHeight="1">
      <c r="A534" s="2130"/>
      <c r="B534" s="2132"/>
      <c r="C534" s="2123"/>
      <c r="D534" s="2124"/>
      <c r="E534" s="2124"/>
      <c r="F534" s="2123"/>
      <c r="G534" s="2124"/>
      <c r="H534" s="2124"/>
      <c r="I534" s="2124"/>
      <c r="J534" s="2123" t="s">
        <v>3077</v>
      </c>
      <c r="K534" s="2123" t="s">
        <v>31</v>
      </c>
      <c r="L534" s="2126"/>
      <c r="M534" s="2126"/>
      <c r="N534" s="2127"/>
      <c r="O534" s="2127"/>
      <c r="P534" s="2128"/>
      <c r="Q534" s="2127"/>
      <c r="R534" s="2126"/>
      <c r="S534" s="2127"/>
    </row>
    <row r="535" spans="1:19" s="2129" customFormat="1" ht="42.75" customHeight="1">
      <c r="A535" s="2130"/>
      <c r="B535" s="2132"/>
      <c r="C535" s="2123"/>
      <c r="D535" s="2124"/>
      <c r="E535" s="2124"/>
      <c r="F535" s="2123"/>
      <c r="G535" s="2124"/>
      <c r="H535" s="2124"/>
      <c r="I535" s="2124"/>
      <c r="J535" s="2123" t="s">
        <v>6489</v>
      </c>
      <c r="K535" s="2123"/>
      <c r="L535" s="2139" t="s">
        <v>6490</v>
      </c>
      <c r="M535" s="2140" t="s">
        <v>6491</v>
      </c>
      <c r="N535" s="2156">
        <v>0.06</v>
      </c>
      <c r="O535" s="2157">
        <v>1979</v>
      </c>
      <c r="P535" s="2140" t="s">
        <v>1412</v>
      </c>
      <c r="Q535" s="2123"/>
      <c r="R535" s="2123"/>
      <c r="S535" s="2123"/>
    </row>
    <row r="536" spans="1:19" s="2129" customFormat="1" ht="24">
      <c r="A536" s="2130"/>
      <c r="B536" s="2132"/>
      <c r="C536" s="2123"/>
      <c r="D536" s="2124"/>
      <c r="E536" s="2124"/>
      <c r="F536" s="2123"/>
      <c r="G536" s="2124"/>
      <c r="H536" s="2124"/>
      <c r="I536" s="2124"/>
      <c r="J536" s="2127"/>
      <c r="K536" s="2123"/>
      <c r="L536" s="2139" t="s">
        <v>6490</v>
      </c>
      <c r="M536" s="2140" t="s">
        <v>6492</v>
      </c>
      <c r="N536" s="2156">
        <v>0.31</v>
      </c>
      <c r="O536" s="2157">
        <v>1986</v>
      </c>
      <c r="P536" s="2140" t="s">
        <v>25</v>
      </c>
      <c r="Q536" s="2123"/>
      <c r="R536" s="2123"/>
      <c r="S536" s="2123"/>
    </row>
    <row r="537" spans="1:19" s="2129" customFormat="1" ht="24">
      <c r="A537" s="2130"/>
      <c r="B537" s="2132"/>
      <c r="C537" s="2123"/>
      <c r="D537" s="2124"/>
      <c r="E537" s="2124"/>
      <c r="F537" s="2123"/>
      <c r="G537" s="2124"/>
      <c r="H537" s="2124"/>
      <c r="I537" s="2124"/>
      <c r="J537" s="2123"/>
      <c r="K537" s="2123"/>
      <c r="L537" s="2139" t="s">
        <v>6490</v>
      </c>
      <c r="M537" s="2140" t="s">
        <v>6493</v>
      </c>
      <c r="N537" s="2156">
        <v>0.34100000000000003</v>
      </c>
      <c r="O537" s="2157">
        <v>1986</v>
      </c>
      <c r="P537" s="2140" t="s">
        <v>6036</v>
      </c>
      <c r="Q537" s="2123"/>
      <c r="R537" s="2123"/>
      <c r="S537" s="2123"/>
    </row>
    <row r="538" spans="1:19" s="2129" customFormat="1" ht="24">
      <c r="A538" s="2130"/>
      <c r="B538" s="2132"/>
      <c r="C538" s="2123"/>
      <c r="D538" s="2124"/>
      <c r="E538" s="2124"/>
      <c r="F538" s="2123"/>
      <c r="G538" s="2124"/>
      <c r="H538" s="2124"/>
      <c r="I538" s="2124"/>
      <c r="J538" s="2123"/>
      <c r="K538" s="2123"/>
      <c r="L538" s="2139" t="s">
        <v>6490</v>
      </c>
      <c r="M538" s="2140" t="s">
        <v>6494</v>
      </c>
      <c r="N538" s="2156">
        <v>7.4999999999999997E-2</v>
      </c>
      <c r="O538" s="2157">
        <v>1986</v>
      </c>
      <c r="P538" s="2140" t="s">
        <v>5981</v>
      </c>
      <c r="Q538" s="2123"/>
      <c r="R538" s="2123"/>
      <c r="S538" s="2123"/>
    </row>
    <row r="539" spans="1:19" s="2129" customFormat="1" ht="24">
      <c r="A539" s="2130"/>
      <c r="B539" s="2132"/>
      <c r="C539" s="2123"/>
      <c r="D539" s="2124"/>
      <c r="E539" s="2124"/>
      <c r="F539" s="2123"/>
      <c r="G539" s="2124"/>
      <c r="H539" s="2124"/>
      <c r="I539" s="2124"/>
      <c r="J539" s="2123"/>
      <c r="K539" s="2123"/>
      <c r="L539" s="2139" t="s">
        <v>6490</v>
      </c>
      <c r="M539" s="2140" t="s">
        <v>6495</v>
      </c>
      <c r="N539" s="2156">
        <v>0.4</v>
      </c>
      <c r="O539" s="2157">
        <v>1986</v>
      </c>
      <c r="P539" s="2140" t="s">
        <v>25</v>
      </c>
      <c r="Q539" s="2123"/>
      <c r="R539" s="2123"/>
      <c r="S539" s="2123"/>
    </row>
    <row r="540" spans="1:19" s="2129" customFormat="1" ht="24">
      <c r="A540" s="2130"/>
      <c r="B540" s="2132"/>
      <c r="C540" s="2123"/>
      <c r="D540" s="2124"/>
      <c r="E540" s="2124"/>
      <c r="F540" s="2123"/>
      <c r="G540" s="2124"/>
      <c r="H540" s="2124"/>
      <c r="I540" s="2124"/>
      <c r="J540" s="2123"/>
      <c r="K540" s="2123"/>
      <c r="L540" s="2139" t="s">
        <v>6490</v>
      </c>
      <c r="M540" s="2140" t="s">
        <v>6496</v>
      </c>
      <c r="N540" s="2156">
        <v>0.06</v>
      </c>
      <c r="O540" s="2157">
        <v>1989</v>
      </c>
      <c r="P540" s="2140" t="s">
        <v>1412</v>
      </c>
      <c r="Q540" s="2123"/>
      <c r="R540" s="2123"/>
      <c r="S540" s="2123"/>
    </row>
    <row r="541" spans="1:19" s="2129" customFormat="1" ht="24">
      <c r="A541" s="2130"/>
      <c r="B541" s="2132"/>
      <c r="C541" s="2123"/>
      <c r="D541" s="2124"/>
      <c r="E541" s="2124"/>
      <c r="F541" s="2123"/>
      <c r="G541" s="2124"/>
      <c r="H541" s="2124"/>
      <c r="I541" s="2124"/>
      <c r="J541" s="2123"/>
      <c r="K541" s="2123"/>
      <c r="L541" s="2139" t="s">
        <v>6490</v>
      </c>
      <c r="M541" s="2140" t="s">
        <v>6497</v>
      </c>
      <c r="N541" s="2156">
        <v>7.4999999999999997E-2</v>
      </c>
      <c r="O541" s="2157">
        <v>1986</v>
      </c>
      <c r="P541" s="2140" t="s">
        <v>5981</v>
      </c>
      <c r="Q541" s="2123"/>
      <c r="R541" s="2123"/>
      <c r="S541" s="2123"/>
    </row>
    <row r="542" spans="1:19" s="2129" customFormat="1" ht="24">
      <c r="A542" s="2130"/>
      <c r="B542" s="2132"/>
      <c r="C542" s="2123"/>
      <c r="D542" s="2124"/>
      <c r="E542" s="2124"/>
      <c r="F542" s="2123"/>
      <c r="G542" s="2124"/>
      <c r="H542" s="2124"/>
      <c r="I542" s="2124"/>
      <c r="J542" s="2123"/>
      <c r="K542" s="2123"/>
      <c r="L542" s="2139" t="s">
        <v>6490</v>
      </c>
      <c r="M542" s="2140" t="s">
        <v>6498</v>
      </c>
      <c r="N542" s="2156">
        <v>3.2000000000000001E-2</v>
      </c>
      <c r="O542" s="2157">
        <v>1986</v>
      </c>
      <c r="P542" s="2140" t="s">
        <v>6499</v>
      </c>
      <c r="Q542" s="2123"/>
      <c r="R542" s="2123"/>
      <c r="S542" s="2123"/>
    </row>
    <row r="543" spans="1:19" s="2129" customFormat="1" ht="24">
      <c r="A543" s="2130"/>
      <c r="B543" s="2132"/>
      <c r="C543" s="2123"/>
      <c r="D543" s="2124"/>
      <c r="E543" s="2124"/>
      <c r="F543" s="2123"/>
      <c r="G543" s="2124"/>
      <c r="H543" s="2124"/>
      <c r="I543" s="2124"/>
      <c r="J543" s="2123"/>
      <c r="K543" s="2123"/>
      <c r="L543" s="2139" t="s">
        <v>6490</v>
      </c>
      <c r="M543" s="2140" t="s">
        <v>6498</v>
      </c>
      <c r="N543" s="2156">
        <v>3.2000000000000001E-2</v>
      </c>
      <c r="O543" s="2157">
        <v>1986</v>
      </c>
      <c r="P543" s="2140" t="s">
        <v>6499</v>
      </c>
      <c r="Q543" s="2123"/>
      <c r="R543" s="2123"/>
      <c r="S543" s="2123"/>
    </row>
    <row r="544" spans="1:19" s="2129" customFormat="1" ht="24">
      <c r="A544" s="2130"/>
      <c r="B544" s="2132"/>
      <c r="C544" s="2123"/>
      <c r="D544" s="2124"/>
      <c r="E544" s="2124"/>
      <c r="F544" s="2123"/>
      <c r="G544" s="2124"/>
      <c r="H544" s="2124"/>
      <c r="I544" s="2124"/>
      <c r="J544" s="2123"/>
      <c r="K544" s="2123"/>
      <c r="L544" s="2139" t="s">
        <v>6490</v>
      </c>
      <c r="M544" s="2140" t="s">
        <v>6500</v>
      </c>
      <c r="N544" s="2156">
        <v>0.16</v>
      </c>
      <c r="O544" s="2156">
        <v>2003</v>
      </c>
      <c r="P544" s="2140" t="s">
        <v>30</v>
      </c>
      <c r="Q544" s="2123"/>
      <c r="R544" s="2123"/>
      <c r="S544" s="2123"/>
    </row>
    <row r="545" spans="1:19" s="2129" customFormat="1" ht="24">
      <c r="A545" s="2130"/>
      <c r="B545" s="2132"/>
      <c r="C545" s="2123"/>
      <c r="D545" s="2124"/>
      <c r="E545" s="2124"/>
      <c r="F545" s="2123"/>
      <c r="G545" s="2124"/>
      <c r="H545" s="2124"/>
      <c r="I545" s="2124"/>
      <c r="J545" s="2123"/>
      <c r="K545" s="2123"/>
      <c r="L545" s="2139" t="s">
        <v>6490</v>
      </c>
      <c r="M545" s="2140" t="s">
        <v>6500</v>
      </c>
      <c r="N545" s="2156">
        <v>0.16</v>
      </c>
      <c r="O545" s="2156">
        <v>2003</v>
      </c>
      <c r="P545" s="2140" t="s">
        <v>30</v>
      </c>
      <c r="Q545" s="2123"/>
      <c r="R545" s="2123"/>
      <c r="S545" s="2123"/>
    </row>
    <row r="546" spans="1:19" s="2129" customFormat="1">
      <c r="A546" s="2130"/>
      <c r="B546" s="2132"/>
      <c r="C546" s="2123"/>
      <c r="D546" s="2124"/>
      <c r="E546" s="2124"/>
      <c r="F546" s="2123"/>
      <c r="G546" s="2124"/>
      <c r="H546" s="2124"/>
      <c r="I546" s="2124"/>
      <c r="J546" s="2123"/>
      <c r="K546" s="2123"/>
      <c r="L546" s="2139"/>
      <c r="M546" s="2140"/>
      <c r="N546" s="2156"/>
      <c r="O546" s="2156"/>
      <c r="P546" s="2140"/>
      <c r="Q546" s="2123"/>
      <c r="R546" s="2123"/>
      <c r="S546" s="2123"/>
    </row>
    <row r="547" spans="1:19" s="2129" customFormat="1" ht="31.5" customHeight="1">
      <c r="A547" s="2130"/>
      <c r="B547" s="2132"/>
      <c r="C547" s="2123"/>
      <c r="D547" s="2124"/>
      <c r="E547" s="2124"/>
      <c r="F547" s="2123"/>
      <c r="G547" s="2124"/>
      <c r="H547" s="2124"/>
      <c r="I547" s="2124"/>
      <c r="J547" s="2123" t="s">
        <v>2975</v>
      </c>
      <c r="K547" s="2123" t="s">
        <v>31</v>
      </c>
      <c r="L547" s="2126"/>
      <c r="M547" s="2126"/>
      <c r="N547" s="2127"/>
      <c r="O547" s="2127"/>
      <c r="P547" s="2128"/>
      <c r="Q547" s="2127"/>
      <c r="R547" s="2126"/>
      <c r="S547" s="2127"/>
    </row>
    <row r="548" spans="1:19" s="2129" customFormat="1" ht="35.25" customHeight="1">
      <c r="A548" s="2130"/>
      <c r="B548" s="2132"/>
      <c r="C548" s="2123"/>
      <c r="D548" s="2124"/>
      <c r="E548" s="2124"/>
      <c r="F548" s="2123"/>
      <c r="G548" s="2124"/>
      <c r="H548" s="2124"/>
      <c r="I548" s="2124"/>
      <c r="J548" s="2123" t="s">
        <v>6501</v>
      </c>
      <c r="K548" s="2123"/>
      <c r="L548" s="2139" t="s">
        <v>6502</v>
      </c>
      <c r="M548" s="2139" t="s">
        <v>6503</v>
      </c>
      <c r="N548" s="2139">
        <v>0.56999999999999995</v>
      </c>
      <c r="O548" s="2142">
        <v>32843</v>
      </c>
      <c r="P548" s="2140" t="s">
        <v>2851</v>
      </c>
      <c r="Q548" s="2123"/>
      <c r="R548" s="2123"/>
      <c r="S548" s="2123"/>
    </row>
    <row r="549" spans="1:19" s="2129" customFormat="1" ht="24">
      <c r="A549" s="2130"/>
      <c r="B549" s="2132"/>
      <c r="C549" s="2123"/>
      <c r="D549" s="2124"/>
      <c r="E549" s="2124"/>
      <c r="F549" s="2123"/>
      <c r="G549" s="2124"/>
      <c r="H549" s="2124"/>
      <c r="I549" s="2124"/>
      <c r="J549" s="2127"/>
      <c r="K549" s="2123"/>
      <c r="L549" s="2139" t="s">
        <v>6502</v>
      </c>
      <c r="M549" s="2139" t="s">
        <v>6504</v>
      </c>
      <c r="N549" s="2139">
        <v>0.19800000000000001</v>
      </c>
      <c r="O549" s="2143">
        <v>1982</v>
      </c>
      <c r="P549" s="2140" t="s">
        <v>6505</v>
      </c>
      <c r="Q549" s="2123"/>
      <c r="R549" s="2123"/>
      <c r="S549" s="2123"/>
    </row>
    <row r="550" spans="1:19" s="2129" customFormat="1" ht="24">
      <c r="A550" s="2130"/>
      <c r="B550" s="2132"/>
      <c r="C550" s="2123"/>
      <c r="D550" s="2124"/>
      <c r="E550" s="2124"/>
      <c r="F550" s="2123"/>
      <c r="G550" s="2124"/>
      <c r="H550" s="2124"/>
      <c r="I550" s="2124"/>
      <c r="J550" s="2123"/>
      <c r="K550" s="2123"/>
      <c r="L550" s="2139" t="s">
        <v>6502</v>
      </c>
      <c r="M550" s="2139" t="s">
        <v>6506</v>
      </c>
      <c r="N550" s="2139">
        <v>7.4999999999999997E-2</v>
      </c>
      <c r="O550" s="2143">
        <v>1982</v>
      </c>
      <c r="P550" s="2140" t="s">
        <v>6038</v>
      </c>
      <c r="Q550" s="2123"/>
      <c r="R550" s="2123"/>
      <c r="S550" s="2123"/>
    </row>
    <row r="551" spans="1:19" s="2129" customFormat="1" ht="24">
      <c r="A551" s="2130"/>
      <c r="B551" s="2132"/>
      <c r="C551" s="2123"/>
      <c r="D551" s="2124"/>
      <c r="E551" s="2124"/>
      <c r="F551" s="2123"/>
      <c r="G551" s="2124"/>
      <c r="H551" s="2124"/>
      <c r="I551" s="2124"/>
      <c r="J551" s="2123"/>
      <c r="K551" s="2123"/>
      <c r="L551" s="2139" t="s">
        <v>6502</v>
      </c>
      <c r="M551" s="2139" t="s">
        <v>6507</v>
      </c>
      <c r="N551" s="2139">
        <v>1.7999999999999999E-2</v>
      </c>
      <c r="O551" s="2143">
        <v>1982</v>
      </c>
      <c r="P551" s="2140" t="s">
        <v>1894</v>
      </c>
      <c r="Q551" s="2123"/>
      <c r="R551" s="2123"/>
      <c r="S551" s="2123"/>
    </row>
    <row r="552" spans="1:19" s="2129" customFormat="1" ht="24">
      <c r="A552" s="2130"/>
      <c r="B552" s="2132"/>
      <c r="C552" s="2123"/>
      <c r="D552" s="2124"/>
      <c r="E552" s="2124"/>
      <c r="F552" s="2123"/>
      <c r="G552" s="2124"/>
      <c r="H552" s="2124"/>
      <c r="I552" s="2124"/>
      <c r="J552" s="2123"/>
      <c r="K552" s="2123"/>
      <c r="L552" s="2139" t="s">
        <v>6502</v>
      </c>
      <c r="M552" s="2139" t="s">
        <v>6508</v>
      </c>
      <c r="N552" s="2139">
        <v>5.8000000000000003E-2</v>
      </c>
      <c r="O552" s="2143">
        <v>1982</v>
      </c>
      <c r="P552" s="2140" t="s">
        <v>6038</v>
      </c>
      <c r="Q552" s="2123"/>
      <c r="R552" s="2123"/>
      <c r="S552" s="2123"/>
    </row>
    <row r="553" spans="1:19" s="2129" customFormat="1" ht="24">
      <c r="A553" s="2130"/>
      <c r="B553" s="2132"/>
      <c r="C553" s="2123"/>
      <c r="D553" s="2124"/>
      <c r="E553" s="2124"/>
      <c r="F553" s="2123"/>
      <c r="G553" s="2124"/>
      <c r="H553" s="2124"/>
      <c r="I553" s="2124"/>
      <c r="J553" s="2123"/>
      <c r="K553" s="2123"/>
      <c r="L553" s="2139" t="s">
        <v>6502</v>
      </c>
      <c r="M553" s="2139" t="s">
        <v>6509</v>
      </c>
      <c r="N553" s="2139">
        <v>4.1000000000000002E-2</v>
      </c>
      <c r="O553" s="2143">
        <v>1982</v>
      </c>
      <c r="P553" s="2140" t="s">
        <v>6510</v>
      </c>
      <c r="Q553" s="2123"/>
      <c r="R553" s="2123"/>
      <c r="S553" s="2123"/>
    </row>
    <row r="554" spans="1:19" s="2129" customFormat="1" ht="24">
      <c r="A554" s="2130"/>
      <c r="B554" s="2132"/>
      <c r="C554" s="2123"/>
      <c r="D554" s="2124"/>
      <c r="E554" s="2124"/>
      <c r="F554" s="2123"/>
      <c r="G554" s="2124"/>
      <c r="H554" s="2124"/>
      <c r="I554" s="2124"/>
      <c r="J554" s="2123"/>
      <c r="K554" s="2123"/>
      <c r="L554" s="2139" t="s">
        <v>6502</v>
      </c>
      <c r="M554" s="2139" t="s">
        <v>6511</v>
      </c>
      <c r="N554" s="2139">
        <v>0.17</v>
      </c>
      <c r="O554" s="2143">
        <v>1982</v>
      </c>
      <c r="P554" s="2140" t="s">
        <v>25</v>
      </c>
      <c r="Q554" s="2123"/>
      <c r="R554" s="2123"/>
      <c r="S554" s="2123"/>
    </row>
    <row r="555" spans="1:19" s="2129" customFormat="1" ht="24">
      <c r="A555" s="2130"/>
      <c r="B555" s="2132"/>
      <c r="C555" s="2123"/>
      <c r="D555" s="2124"/>
      <c r="E555" s="2124"/>
      <c r="F555" s="2123"/>
      <c r="G555" s="2124"/>
      <c r="H555" s="2124"/>
      <c r="I555" s="2124"/>
      <c r="J555" s="2123"/>
      <c r="K555" s="2123"/>
      <c r="L555" s="2139" t="s">
        <v>6502</v>
      </c>
      <c r="M555" s="2139" t="s">
        <v>6511</v>
      </c>
      <c r="N555" s="2139">
        <v>0.17</v>
      </c>
      <c r="O555" s="2143">
        <v>1982</v>
      </c>
      <c r="P555" s="2140" t="s">
        <v>25</v>
      </c>
      <c r="Q555" s="2123"/>
      <c r="R555" s="2123"/>
      <c r="S555" s="2123"/>
    </row>
    <row r="556" spans="1:19" s="2129" customFormat="1" ht="24">
      <c r="A556" s="2130"/>
      <c r="B556" s="2132"/>
      <c r="C556" s="2123"/>
      <c r="D556" s="2124"/>
      <c r="E556" s="2124"/>
      <c r="F556" s="2123"/>
      <c r="G556" s="2124"/>
      <c r="H556" s="2124"/>
      <c r="I556" s="2124"/>
      <c r="J556" s="2123"/>
      <c r="K556" s="2123"/>
      <c r="L556" s="2139" t="s">
        <v>6502</v>
      </c>
      <c r="M556" s="2139" t="s">
        <v>6512</v>
      </c>
      <c r="N556" s="2139">
        <v>0.14499999999999999</v>
      </c>
      <c r="O556" s="2143">
        <v>1982</v>
      </c>
      <c r="P556" s="2140" t="s">
        <v>6054</v>
      </c>
      <c r="Q556" s="2123"/>
      <c r="R556" s="2123"/>
      <c r="S556" s="2123"/>
    </row>
    <row r="557" spans="1:19" s="2129" customFormat="1" ht="24">
      <c r="A557" s="2130"/>
      <c r="B557" s="2132"/>
      <c r="C557" s="2123"/>
      <c r="D557" s="2124"/>
      <c r="E557" s="2124"/>
      <c r="F557" s="2123"/>
      <c r="G557" s="2124"/>
      <c r="H557" s="2124"/>
      <c r="I557" s="2124"/>
      <c r="J557" s="2123"/>
      <c r="K557" s="2123"/>
      <c r="L557" s="2139" t="s">
        <v>6502</v>
      </c>
      <c r="M557" s="2139" t="s">
        <v>6513</v>
      </c>
      <c r="N557" s="2139">
        <v>5.5E-2</v>
      </c>
      <c r="O557" s="2143">
        <v>1982</v>
      </c>
      <c r="P557" s="2140" t="s">
        <v>6038</v>
      </c>
      <c r="Q557" s="2123"/>
      <c r="R557" s="2123"/>
      <c r="S557" s="2123"/>
    </row>
    <row r="558" spans="1:19" s="2129" customFormat="1" ht="24">
      <c r="A558" s="2130"/>
      <c r="B558" s="2132"/>
      <c r="C558" s="2123"/>
      <c r="D558" s="2124"/>
      <c r="E558" s="2124"/>
      <c r="F558" s="2123"/>
      <c r="G558" s="2124"/>
      <c r="H558" s="2124"/>
      <c r="I558" s="2124"/>
      <c r="J558" s="2123"/>
      <c r="K558" s="2123"/>
      <c r="L558" s="2139" t="s">
        <v>6502</v>
      </c>
      <c r="M558" s="2139" t="s">
        <v>6514</v>
      </c>
      <c r="N558" s="2139">
        <v>0.154</v>
      </c>
      <c r="O558" s="2143">
        <v>1982</v>
      </c>
      <c r="P558" s="2140" t="s">
        <v>25</v>
      </c>
      <c r="Q558" s="2123"/>
      <c r="R558" s="2123"/>
      <c r="S558" s="2123"/>
    </row>
    <row r="559" spans="1:19" s="2129" customFormat="1" ht="24">
      <c r="A559" s="2130"/>
      <c r="B559" s="2132"/>
      <c r="C559" s="2123"/>
      <c r="D559" s="2124"/>
      <c r="E559" s="2124"/>
      <c r="F559" s="2123"/>
      <c r="G559" s="2124"/>
      <c r="H559" s="2124"/>
      <c r="I559" s="2124"/>
      <c r="J559" s="2123"/>
      <c r="K559" s="2123"/>
      <c r="L559" s="2139" t="s">
        <v>6502</v>
      </c>
      <c r="M559" s="2139" t="s">
        <v>6515</v>
      </c>
      <c r="N559" s="2139">
        <v>0.16700000000000001</v>
      </c>
      <c r="O559" s="2143">
        <v>1982</v>
      </c>
      <c r="P559" s="2140" t="s">
        <v>25</v>
      </c>
      <c r="Q559" s="2123"/>
      <c r="R559" s="2123"/>
      <c r="S559" s="2123"/>
    </row>
    <row r="560" spans="1:19" s="2129" customFormat="1">
      <c r="A560" s="2130"/>
      <c r="B560" s="2132"/>
      <c r="C560" s="2123"/>
      <c r="D560" s="2124"/>
      <c r="E560" s="2124"/>
      <c r="F560" s="2123"/>
      <c r="G560" s="2124"/>
      <c r="H560" s="2124"/>
      <c r="I560" s="2124"/>
      <c r="J560" s="2123"/>
      <c r="K560" s="2123"/>
      <c r="L560" s="2139"/>
      <c r="M560" s="2139"/>
      <c r="N560" s="2139"/>
      <c r="O560" s="2143"/>
      <c r="P560" s="2140"/>
      <c r="Q560" s="2123"/>
      <c r="R560" s="2123"/>
      <c r="S560" s="2123"/>
    </row>
    <row r="561" spans="1:19" s="2129" customFormat="1" ht="27.75" customHeight="1">
      <c r="A561" s="2130"/>
      <c r="B561" s="2132"/>
      <c r="C561" s="2123"/>
      <c r="D561" s="2124"/>
      <c r="E561" s="2124"/>
      <c r="F561" s="2123"/>
      <c r="G561" s="2124"/>
      <c r="H561" s="2124"/>
      <c r="I561" s="2124"/>
      <c r="J561" s="2123" t="s">
        <v>2832</v>
      </c>
      <c r="K561" s="2123" t="s">
        <v>27</v>
      </c>
      <c r="L561" s="2126"/>
      <c r="M561" s="2126"/>
      <c r="N561" s="2127"/>
      <c r="O561" s="2127"/>
      <c r="P561" s="2128"/>
      <c r="Q561" s="2123"/>
      <c r="R561" s="2123"/>
      <c r="S561" s="2123"/>
    </row>
    <row r="562" spans="1:19" s="2129" customFormat="1" ht="24">
      <c r="A562" s="2130"/>
      <c r="B562" s="2132"/>
      <c r="C562" s="2123"/>
      <c r="D562" s="2124"/>
      <c r="E562" s="2124"/>
      <c r="F562" s="2123"/>
      <c r="G562" s="2124"/>
      <c r="H562" s="2124"/>
      <c r="I562" s="2124"/>
      <c r="J562" s="2123" t="s">
        <v>6516</v>
      </c>
      <c r="K562" s="2123"/>
      <c r="L562" s="2139" t="s">
        <v>6517</v>
      </c>
      <c r="M562" s="2139" t="s">
        <v>6518</v>
      </c>
      <c r="N562" s="2139">
        <v>0.32600000000000001</v>
      </c>
      <c r="O562" s="2142">
        <v>38490</v>
      </c>
      <c r="P562" s="2140" t="s">
        <v>25</v>
      </c>
      <c r="Q562" s="2123"/>
      <c r="R562" s="2123"/>
      <c r="S562" s="2123"/>
    </row>
    <row r="563" spans="1:19" s="2129" customFormat="1" ht="24">
      <c r="A563" s="2130"/>
      <c r="B563" s="2132"/>
      <c r="C563" s="2123"/>
      <c r="D563" s="2124"/>
      <c r="E563" s="2124"/>
      <c r="F563" s="2123"/>
      <c r="G563" s="2124"/>
      <c r="H563" s="2124"/>
      <c r="I563" s="2124"/>
      <c r="J563" s="2123"/>
      <c r="K563" s="2123"/>
      <c r="L563" s="2139" t="s">
        <v>6517</v>
      </c>
      <c r="M563" s="2139" t="s">
        <v>6519</v>
      </c>
      <c r="N563" s="2139">
        <v>0.27500000000000002</v>
      </c>
      <c r="O563" s="2142">
        <v>41826</v>
      </c>
      <c r="P563" s="2140" t="s">
        <v>6520</v>
      </c>
      <c r="Q563" s="2123"/>
      <c r="R563" s="2123"/>
      <c r="S563" s="2123"/>
    </row>
    <row r="564" spans="1:19" s="2129" customFormat="1">
      <c r="A564" s="2130"/>
      <c r="B564" s="2132"/>
      <c r="C564" s="2123"/>
      <c r="D564" s="2124"/>
      <c r="E564" s="2124"/>
      <c r="F564" s="2123"/>
      <c r="G564" s="2124"/>
      <c r="H564" s="2124"/>
      <c r="I564" s="2124"/>
      <c r="J564" s="2123"/>
      <c r="K564" s="2123"/>
      <c r="L564" s="2139"/>
      <c r="M564" s="2139"/>
      <c r="N564" s="2139"/>
      <c r="O564" s="2143"/>
      <c r="P564" s="2140"/>
      <c r="Q564" s="2123"/>
      <c r="R564" s="2123"/>
      <c r="S564" s="2123"/>
    </row>
    <row r="565" spans="1:19" s="2129" customFormat="1" ht="31.5" customHeight="1">
      <c r="A565" s="2130"/>
      <c r="B565" s="2132"/>
      <c r="C565" s="2123"/>
      <c r="D565" s="2124"/>
      <c r="E565" s="2124"/>
      <c r="F565" s="2123"/>
      <c r="G565" s="2124"/>
      <c r="H565" s="2124"/>
      <c r="I565" s="2124"/>
      <c r="J565" s="2123" t="s">
        <v>6521</v>
      </c>
      <c r="K565" s="2123" t="s">
        <v>6522</v>
      </c>
      <c r="L565" s="2126"/>
      <c r="M565" s="2126"/>
      <c r="N565" s="2127"/>
      <c r="O565" s="2127"/>
      <c r="P565" s="2128"/>
      <c r="Q565" s="2123"/>
      <c r="R565" s="2123"/>
      <c r="S565" s="2123"/>
    </row>
    <row r="566" spans="1:19" s="2129" customFormat="1" ht="45" customHeight="1">
      <c r="A566" s="2130"/>
      <c r="B566" s="2132"/>
      <c r="C566" s="2123"/>
      <c r="D566" s="2124"/>
      <c r="E566" s="2124"/>
      <c r="F566" s="2123"/>
      <c r="G566" s="2124"/>
      <c r="H566" s="2124"/>
      <c r="I566" s="2124"/>
      <c r="J566" s="2123" t="s">
        <v>6523</v>
      </c>
      <c r="K566" s="2123"/>
      <c r="L566" s="2139" t="s">
        <v>6524</v>
      </c>
      <c r="M566" s="2139" t="s">
        <v>6525</v>
      </c>
      <c r="N566" s="2139">
        <v>0.24</v>
      </c>
      <c r="O566" s="2142">
        <v>36160</v>
      </c>
      <c r="P566" s="2140" t="s">
        <v>1623</v>
      </c>
      <c r="Q566" s="2123"/>
      <c r="R566" s="2123"/>
      <c r="S566" s="2123"/>
    </row>
    <row r="567" spans="1:19" s="2129" customFormat="1" ht="24">
      <c r="A567" s="2130"/>
      <c r="B567" s="2132"/>
      <c r="C567" s="2123"/>
      <c r="D567" s="2124"/>
      <c r="E567" s="2124"/>
      <c r="F567" s="2123"/>
      <c r="G567" s="2124"/>
      <c r="H567" s="2124"/>
      <c r="I567" s="2124"/>
      <c r="J567" s="2127"/>
      <c r="K567" s="2123"/>
      <c r="L567" s="2139" t="s">
        <v>6524</v>
      </c>
      <c r="M567" s="2139" t="s">
        <v>6526</v>
      </c>
      <c r="N567" s="2139">
        <v>0.27700000000000002</v>
      </c>
      <c r="O567" s="2142">
        <v>28460</v>
      </c>
      <c r="P567" s="2140" t="s">
        <v>25</v>
      </c>
      <c r="Q567" s="2123"/>
      <c r="R567" s="2123"/>
      <c r="S567" s="2123"/>
    </row>
    <row r="568" spans="1:19" s="2129" customFormat="1" ht="24">
      <c r="A568" s="2130"/>
      <c r="B568" s="2132"/>
      <c r="C568" s="2123"/>
      <c r="D568" s="2124"/>
      <c r="E568" s="2124"/>
      <c r="F568" s="2123"/>
      <c r="G568" s="2124"/>
      <c r="H568" s="2124"/>
      <c r="I568" s="2124"/>
      <c r="J568" s="2123"/>
      <c r="K568" s="2123"/>
      <c r="L568" s="2139" t="s">
        <v>6524</v>
      </c>
      <c r="M568" s="2139" t="s">
        <v>6527</v>
      </c>
      <c r="N568" s="2139">
        <v>0.33</v>
      </c>
      <c r="O568" s="2142">
        <v>28460</v>
      </c>
      <c r="P568" s="2140" t="s">
        <v>1650</v>
      </c>
      <c r="Q568" s="2123"/>
      <c r="R568" s="2123"/>
      <c r="S568" s="2123"/>
    </row>
    <row r="569" spans="1:19" s="2129" customFormat="1" ht="24">
      <c r="A569" s="2130"/>
      <c r="B569" s="2132"/>
      <c r="C569" s="2123"/>
      <c r="D569" s="2124"/>
      <c r="E569" s="2124"/>
      <c r="F569" s="2123"/>
      <c r="G569" s="2124"/>
      <c r="H569" s="2124"/>
      <c r="I569" s="2124"/>
      <c r="J569" s="2123"/>
      <c r="K569" s="2123"/>
      <c r="L569" s="2139" t="s">
        <v>6524</v>
      </c>
      <c r="M569" s="2139" t="s">
        <v>6528</v>
      </c>
      <c r="N569" s="2139">
        <v>0.41599999999999998</v>
      </c>
      <c r="O569" s="2142">
        <v>29190</v>
      </c>
      <c r="P569" s="2140" t="s">
        <v>1623</v>
      </c>
      <c r="Q569" s="2123"/>
      <c r="R569" s="2123"/>
      <c r="S569" s="2123"/>
    </row>
    <row r="570" spans="1:19" s="2129" customFormat="1" ht="24">
      <c r="A570" s="2130"/>
      <c r="B570" s="2132"/>
      <c r="C570" s="2123"/>
      <c r="D570" s="2124"/>
      <c r="E570" s="2124"/>
      <c r="F570" s="2123"/>
      <c r="G570" s="2124"/>
      <c r="H570" s="2124"/>
      <c r="I570" s="2124"/>
      <c r="J570" s="2123"/>
      <c r="K570" s="2123"/>
      <c r="L570" s="2139" t="s">
        <v>6524</v>
      </c>
      <c r="M570" s="2139" t="s">
        <v>6529</v>
      </c>
      <c r="N570" s="2139">
        <v>7.4999999999999997E-2</v>
      </c>
      <c r="O570" s="2142">
        <v>28460</v>
      </c>
      <c r="P570" s="2140" t="s">
        <v>6530</v>
      </c>
      <c r="Q570" s="2123"/>
      <c r="R570" s="2123"/>
      <c r="S570" s="2123"/>
    </row>
    <row r="571" spans="1:19" s="2129" customFormat="1" ht="24">
      <c r="A571" s="2130"/>
      <c r="B571" s="2132"/>
      <c r="C571" s="2123"/>
      <c r="D571" s="2124"/>
      <c r="E571" s="2124"/>
      <c r="F571" s="2123"/>
      <c r="G571" s="2124"/>
      <c r="H571" s="2124"/>
      <c r="I571" s="2124"/>
      <c r="J571" s="2123"/>
      <c r="K571" s="2123"/>
      <c r="L571" s="2139" t="s">
        <v>6524</v>
      </c>
      <c r="M571" s="2139" t="s">
        <v>6531</v>
      </c>
      <c r="N571" s="2139">
        <v>6.2E-2</v>
      </c>
      <c r="O571" s="2143">
        <v>1974</v>
      </c>
      <c r="P571" s="2140" t="s">
        <v>1412</v>
      </c>
      <c r="Q571" s="2123"/>
      <c r="R571" s="2123"/>
      <c r="S571" s="2123"/>
    </row>
    <row r="572" spans="1:19" s="2129" customFormat="1" ht="24">
      <c r="A572" s="2130"/>
      <c r="B572" s="2132"/>
      <c r="C572" s="2123"/>
      <c r="D572" s="2124"/>
      <c r="E572" s="2124"/>
      <c r="F572" s="2123"/>
      <c r="G572" s="2124"/>
      <c r="H572" s="2124"/>
      <c r="I572" s="2124"/>
      <c r="J572" s="2123"/>
      <c r="K572" s="2123"/>
      <c r="L572" s="2139" t="s">
        <v>6524</v>
      </c>
      <c r="M572" s="2139" t="s">
        <v>6531</v>
      </c>
      <c r="N572" s="2139">
        <v>6.2E-2</v>
      </c>
      <c r="O572" s="2143">
        <v>1974</v>
      </c>
      <c r="P572" s="2140" t="s">
        <v>1412</v>
      </c>
      <c r="Q572" s="2123"/>
      <c r="R572" s="2123"/>
      <c r="S572" s="2123"/>
    </row>
    <row r="573" spans="1:19" s="2129" customFormat="1" ht="24">
      <c r="A573" s="2130"/>
      <c r="B573" s="2132"/>
      <c r="C573" s="2123"/>
      <c r="D573" s="2124"/>
      <c r="E573" s="2124"/>
      <c r="F573" s="2123"/>
      <c r="G573" s="2124"/>
      <c r="H573" s="2124"/>
      <c r="I573" s="2124"/>
      <c r="J573" s="2123"/>
      <c r="K573" s="2123"/>
      <c r="L573" s="2139" t="s">
        <v>6524</v>
      </c>
      <c r="M573" s="2139" t="s">
        <v>6532</v>
      </c>
      <c r="N573" s="2139">
        <v>0.16700000000000001</v>
      </c>
      <c r="O573" s="2143">
        <v>1982</v>
      </c>
      <c r="P573" s="2140" t="s">
        <v>25</v>
      </c>
      <c r="Q573" s="2123"/>
      <c r="R573" s="2123"/>
      <c r="S573" s="2123"/>
    </row>
    <row r="574" spans="1:19" s="2129" customFormat="1" ht="24">
      <c r="A574" s="2130"/>
      <c r="B574" s="2132"/>
      <c r="C574" s="2123"/>
      <c r="D574" s="2124"/>
      <c r="E574" s="2124"/>
      <c r="F574" s="2123"/>
      <c r="G574" s="2124"/>
      <c r="H574" s="2124"/>
      <c r="I574" s="2124"/>
      <c r="J574" s="2123"/>
      <c r="K574" s="2123"/>
      <c r="L574" s="2139" t="s">
        <v>6524</v>
      </c>
      <c r="M574" s="2139" t="s">
        <v>6533</v>
      </c>
      <c r="N574" s="2139">
        <v>0.154</v>
      </c>
      <c r="O574" s="2143">
        <v>1982</v>
      </c>
      <c r="P574" s="2140" t="s">
        <v>6311</v>
      </c>
      <c r="Q574" s="2123"/>
      <c r="R574" s="2123"/>
      <c r="S574" s="2123"/>
    </row>
    <row r="575" spans="1:19" s="2129" customFormat="1" ht="24">
      <c r="A575" s="2130"/>
      <c r="B575" s="2132"/>
      <c r="C575" s="2123"/>
      <c r="D575" s="2124"/>
      <c r="E575" s="2124"/>
      <c r="F575" s="2123"/>
      <c r="G575" s="2124"/>
      <c r="H575" s="2124"/>
      <c r="I575" s="2124"/>
      <c r="J575" s="2123"/>
      <c r="K575" s="2123"/>
      <c r="L575" s="2139" t="s">
        <v>6524</v>
      </c>
      <c r="M575" s="2139" t="s">
        <v>6534</v>
      </c>
      <c r="N575" s="2139">
        <v>0.24</v>
      </c>
      <c r="O575" s="2143">
        <v>1993</v>
      </c>
      <c r="P575" s="2140" t="s">
        <v>1623</v>
      </c>
      <c r="Q575" s="2123"/>
      <c r="R575" s="2123"/>
      <c r="S575" s="2123"/>
    </row>
    <row r="576" spans="1:19" s="2129" customFormat="1" ht="24">
      <c r="A576" s="2130"/>
      <c r="B576" s="2132"/>
      <c r="C576" s="2123"/>
      <c r="D576" s="2124"/>
      <c r="E576" s="2124"/>
      <c r="F576" s="2123"/>
      <c r="G576" s="2124"/>
      <c r="H576" s="2124"/>
      <c r="I576" s="2124"/>
      <c r="J576" s="2123"/>
      <c r="K576" s="2123"/>
      <c r="L576" s="2139" t="s">
        <v>6524</v>
      </c>
      <c r="M576" s="2139" t="s">
        <v>6535</v>
      </c>
      <c r="N576" s="2139">
        <v>7.0000000000000007E-2</v>
      </c>
      <c r="O576" s="2143">
        <v>1974</v>
      </c>
      <c r="P576" s="2140" t="s">
        <v>6536</v>
      </c>
      <c r="Q576" s="2123"/>
      <c r="R576" s="2123"/>
      <c r="S576" s="2123"/>
    </row>
    <row r="577" spans="1:19" s="2129" customFormat="1" ht="24">
      <c r="A577" s="2130"/>
      <c r="B577" s="2132"/>
      <c r="C577" s="2123"/>
      <c r="D577" s="2124"/>
      <c r="E577" s="2124"/>
      <c r="F577" s="2123"/>
      <c r="G577" s="2124"/>
      <c r="H577" s="2124"/>
      <c r="I577" s="2124"/>
      <c r="J577" s="2123"/>
      <c r="K577" s="2123"/>
      <c r="L577" s="2139" t="s">
        <v>6524</v>
      </c>
      <c r="M577" s="2139" t="s">
        <v>6537</v>
      </c>
      <c r="N577" s="2139">
        <v>0.26700000000000002</v>
      </c>
      <c r="O577" s="2143">
        <v>1978</v>
      </c>
      <c r="P577" s="2140" t="s">
        <v>1623</v>
      </c>
      <c r="Q577" s="2123"/>
      <c r="R577" s="2123"/>
      <c r="S577" s="2123"/>
    </row>
    <row r="578" spans="1:19" s="2129" customFormat="1" ht="24">
      <c r="A578" s="2130"/>
      <c r="B578" s="2132"/>
      <c r="C578" s="2123"/>
      <c r="D578" s="2124"/>
      <c r="E578" s="2124"/>
      <c r="F578" s="2123"/>
      <c r="G578" s="2124"/>
      <c r="H578" s="2124"/>
      <c r="I578" s="2124"/>
      <c r="J578" s="2123"/>
      <c r="K578" s="2123"/>
      <c r="L578" s="2139" t="s">
        <v>6524</v>
      </c>
      <c r="M578" s="2139" t="s">
        <v>6537</v>
      </c>
      <c r="N578" s="2139">
        <v>0.26700000000000002</v>
      </c>
      <c r="O578" s="2143">
        <v>1978</v>
      </c>
      <c r="P578" s="2140" t="s">
        <v>1623</v>
      </c>
      <c r="Q578" s="2123"/>
      <c r="R578" s="2123"/>
      <c r="S578" s="2123"/>
    </row>
    <row r="579" spans="1:19" s="2129" customFormat="1" ht="24">
      <c r="A579" s="2130"/>
      <c r="B579" s="2132"/>
      <c r="C579" s="2123"/>
      <c r="D579" s="2124"/>
      <c r="E579" s="2124"/>
      <c r="F579" s="2123"/>
      <c r="G579" s="2124"/>
      <c r="H579" s="2124"/>
      <c r="I579" s="2124"/>
      <c r="J579" s="2123"/>
      <c r="K579" s="2123"/>
      <c r="L579" s="2139" t="s">
        <v>6524</v>
      </c>
      <c r="M579" s="2139" t="s">
        <v>6538</v>
      </c>
      <c r="N579" s="2139">
        <v>9.7000000000000003E-2</v>
      </c>
      <c r="O579" s="2143">
        <v>1983</v>
      </c>
      <c r="P579" s="2140" t="s">
        <v>1894</v>
      </c>
      <c r="Q579" s="2123"/>
      <c r="R579" s="2123"/>
      <c r="S579" s="2123"/>
    </row>
    <row r="580" spans="1:19" s="2129" customFormat="1" ht="24">
      <c r="A580" s="2130"/>
      <c r="B580" s="2132"/>
      <c r="C580" s="2123"/>
      <c r="D580" s="2124"/>
      <c r="E580" s="2124"/>
      <c r="F580" s="2123"/>
      <c r="G580" s="2124"/>
      <c r="H580" s="2124"/>
      <c r="I580" s="2124"/>
      <c r="J580" s="2123"/>
      <c r="K580" s="2123"/>
      <c r="L580" s="2139" t="s">
        <v>6524</v>
      </c>
      <c r="M580" s="2139" t="s">
        <v>6539</v>
      </c>
      <c r="N580" s="2139">
        <v>0.13200000000000001</v>
      </c>
      <c r="O580" s="2143">
        <v>1983</v>
      </c>
      <c r="P580" s="2140" t="s">
        <v>1894</v>
      </c>
      <c r="Q580" s="2123"/>
      <c r="R580" s="2123"/>
      <c r="S580" s="2123"/>
    </row>
    <row r="581" spans="1:19" s="2129" customFormat="1" ht="24">
      <c r="A581" s="2130"/>
      <c r="B581" s="2132"/>
      <c r="C581" s="2123"/>
      <c r="D581" s="2124"/>
      <c r="E581" s="2124"/>
      <c r="F581" s="2123"/>
      <c r="G581" s="2124"/>
      <c r="H581" s="2124"/>
      <c r="I581" s="2124"/>
      <c r="J581" s="2123"/>
      <c r="K581" s="2123"/>
      <c r="L581" s="2139" t="s">
        <v>6524</v>
      </c>
      <c r="M581" s="2139" t="s">
        <v>6540</v>
      </c>
      <c r="N581" s="2139">
        <v>0.39400000000000002</v>
      </c>
      <c r="O581" s="2143">
        <v>1974</v>
      </c>
      <c r="P581" s="2140" t="s">
        <v>1894</v>
      </c>
      <c r="Q581" s="2123"/>
      <c r="R581" s="2123"/>
      <c r="S581" s="2123"/>
    </row>
    <row r="582" spans="1:19" s="2129" customFormat="1">
      <c r="A582" s="2130"/>
      <c r="B582" s="2132"/>
      <c r="C582" s="2123"/>
      <c r="D582" s="2124"/>
      <c r="E582" s="2124"/>
      <c r="F582" s="2123"/>
      <c r="G582" s="2124"/>
      <c r="H582" s="2124"/>
      <c r="I582" s="2124"/>
      <c r="J582" s="2123"/>
      <c r="K582" s="2123"/>
      <c r="L582" s="2139"/>
      <c r="M582" s="2139"/>
      <c r="N582" s="2139"/>
      <c r="O582" s="2143"/>
      <c r="P582" s="2140"/>
      <c r="Q582" s="2123"/>
      <c r="R582" s="2123"/>
      <c r="S582" s="2123"/>
    </row>
    <row r="583" spans="1:19" s="2129" customFormat="1" ht="22.5" customHeight="1">
      <c r="A583" s="2130"/>
      <c r="B583" s="2132"/>
      <c r="C583" s="2123"/>
      <c r="D583" s="2124"/>
      <c r="E583" s="2124"/>
      <c r="F583" s="2123"/>
      <c r="G583" s="2124"/>
      <c r="H583" s="2124"/>
      <c r="I583" s="2124"/>
      <c r="J583" s="2123" t="s">
        <v>6541</v>
      </c>
      <c r="K583" s="2123" t="s">
        <v>27</v>
      </c>
      <c r="L583" s="2139"/>
      <c r="M583" s="2139"/>
      <c r="N583" s="2139"/>
      <c r="O583" s="2143"/>
      <c r="P583" s="2140"/>
      <c r="Q583" s="2123"/>
      <c r="R583" s="2123"/>
      <c r="S583" s="2123"/>
    </row>
    <row r="584" spans="1:19" s="2129" customFormat="1" ht="24.75" customHeight="1">
      <c r="A584" s="2136"/>
      <c r="B584" s="2132"/>
      <c r="C584" s="2123"/>
      <c r="D584" s="2124"/>
      <c r="E584" s="2124"/>
      <c r="F584" s="2123"/>
      <c r="G584" s="2124"/>
      <c r="H584" s="2124"/>
      <c r="I584" s="2124"/>
      <c r="J584" s="2123" t="s">
        <v>6542</v>
      </c>
      <c r="K584" s="2123"/>
      <c r="L584" s="2139"/>
      <c r="M584" s="2139"/>
      <c r="N584" s="2139"/>
      <c r="O584" s="2143"/>
      <c r="P584" s="2140"/>
      <c r="Q584" s="2123"/>
      <c r="R584" s="2123"/>
      <c r="S584" s="2123"/>
    </row>
    <row r="585" spans="1:19" s="2129" customFormat="1" ht="20.25" customHeight="1">
      <c r="A585" s="2130">
        <v>11</v>
      </c>
      <c r="B585" s="2132"/>
      <c r="C585" s="2123" t="s">
        <v>6543</v>
      </c>
      <c r="D585" s="2124"/>
      <c r="E585" s="2124"/>
      <c r="F585" s="2123"/>
      <c r="G585" s="2124"/>
      <c r="H585" s="2124"/>
      <c r="I585" s="2124"/>
      <c r="J585" s="2123"/>
      <c r="K585" s="2123"/>
      <c r="L585" s="2139"/>
      <c r="M585" s="2139"/>
      <c r="N585" s="2139"/>
      <c r="O585" s="2139"/>
      <c r="P585" s="2140"/>
      <c r="Q585" s="2123"/>
      <c r="R585" s="2123"/>
      <c r="S585" s="2123"/>
    </row>
    <row r="586" spans="1:19" s="2129" customFormat="1" ht="25.5">
      <c r="A586" s="2121"/>
      <c r="B586" s="2122"/>
      <c r="C586" s="2123" t="s">
        <v>6544</v>
      </c>
      <c r="D586" s="2123">
        <v>2.7</v>
      </c>
      <c r="E586" s="2123">
        <v>1975</v>
      </c>
      <c r="F586" s="2123" t="s">
        <v>21</v>
      </c>
      <c r="G586" s="2124"/>
      <c r="H586" s="2124"/>
      <c r="I586" s="2124"/>
      <c r="J586" s="2123" t="s">
        <v>6545</v>
      </c>
      <c r="K586" s="2123" t="s">
        <v>6546</v>
      </c>
      <c r="L586" s="2139"/>
      <c r="M586" s="2139"/>
      <c r="N586" s="2139"/>
      <c r="O586" s="2143"/>
      <c r="P586" s="2140"/>
      <c r="Q586" s="2123"/>
      <c r="R586" s="2123"/>
      <c r="S586" s="2123"/>
    </row>
    <row r="587" spans="1:19" s="2129" customFormat="1" ht="21.6" customHeight="1">
      <c r="A587" s="2130"/>
      <c r="B587" s="2122"/>
      <c r="C587" s="2123" t="s">
        <v>6547</v>
      </c>
      <c r="D587" s="2123">
        <v>0.83299999999999996</v>
      </c>
      <c r="E587" s="2123">
        <v>1989</v>
      </c>
      <c r="F587" s="2123" t="s">
        <v>20</v>
      </c>
      <c r="G587" s="2124"/>
      <c r="H587" s="2124"/>
      <c r="I587" s="2124"/>
      <c r="J587" s="2123" t="s">
        <v>6548</v>
      </c>
      <c r="K587" s="2123"/>
      <c r="L587" s="2139"/>
      <c r="M587" s="2139"/>
      <c r="N587" s="2139"/>
      <c r="O587" s="2143"/>
      <c r="P587" s="2140"/>
      <c r="Q587" s="2123"/>
      <c r="R587" s="2123"/>
      <c r="S587" s="2123"/>
    </row>
    <row r="588" spans="1:19" s="2129" customFormat="1" ht="38.25" customHeight="1">
      <c r="A588" s="2130"/>
      <c r="B588" s="2122"/>
      <c r="C588" s="2123" t="s">
        <v>6549</v>
      </c>
      <c r="D588" s="2123">
        <v>0.24199999999999999</v>
      </c>
      <c r="E588" s="2123">
        <v>1989</v>
      </c>
      <c r="F588" s="2123" t="s">
        <v>20</v>
      </c>
      <c r="G588" s="2124"/>
      <c r="H588" s="2124"/>
      <c r="I588" s="2124"/>
      <c r="J588" s="2123" t="s">
        <v>6550</v>
      </c>
      <c r="K588" s="2123" t="s">
        <v>27</v>
      </c>
      <c r="L588" s="2139"/>
      <c r="M588" s="2139"/>
      <c r="N588" s="2139"/>
      <c r="O588" s="2143"/>
      <c r="P588" s="2140"/>
      <c r="Q588" s="2123"/>
      <c r="R588" s="2123"/>
      <c r="S588" s="2123"/>
    </row>
    <row r="589" spans="1:19" s="2129" customFormat="1" ht="17.25" customHeight="1">
      <c r="A589" s="2130"/>
      <c r="B589" s="2122"/>
      <c r="C589" s="2123"/>
      <c r="D589" s="2123"/>
      <c r="E589" s="2123"/>
      <c r="F589" s="2123"/>
      <c r="G589" s="2124"/>
      <c r="H589" s="2124"/>
      <c r="I589" s="2124"/>
      <c r="J589" s="2123" t="s">
        <v>6551</v>
      </c>
      <c r="K589" s="2123"/>
      <c r="L589" s="2139"/>
      <c r="M589" s="2139"/>
      <c r="N589" s="2139"/>
      <c r="O589" s="2139"/>
      <c r="P589" s="2140"/>
      <c r="Q589" s="2123"/>
      <c r="R589" s="2123"/>
      <c r="S589" s="2123"/>
    </row>
    <row r="590" spans="1:19" s="2129" customFormat="1" ht="24.75" customHeight="1">
      <c r="A590" s="2130"/>
      <c r="B590" s="2122"/>
      <c r="C590" s="2123"/>
      <c r="D590" s="2123"/>
      <c r="E590" s="2123"/>
      <c r="F590" s="2123"/>
      <c r="G590" s="2124"/>
      <c r="H590" s="2124"/>
      <c r="I590" s="2124"/>
      <c r="J590" s="2123" t="s">
        <v>6552</v>
      </c>
      <c r="K590" s="2123">
        <v>160</v>
      </c>
      <c r="L590" s="2123"/>
      <c r="M590" s="2123"/>
      <c r="N590" s="2123"/>
      <c r="O590" s="2123"/>
      <c r="P590" s="2131"/>
      <c r="Q590" s="2123"/>
      <c r="R590" s="2123"/>
      <c r="S590" s="2123"/>
    </row>
    <row r="591" spans="1:19" s="2129" customFormat="1" ht="28.5" customHeight="1">
      <c r="A591" s="2130"/>
      <c r="B591" s="2122"/>
      <c r="C591" s="2123"/>
      <c r="D591" s="2123"/>
      <c r="E591" s="2123"/>
      <c r="F591" s="2123"/>
      <c r="G591" s="2124"/>
      <c r="H591" s="2124"/>
      <c r="I591" s="2124"/>
      <c r="J591" s="2123" t="s">
        <v>6551</v>
      </c>
      <c r="K591" s="2123"/>
      <c r="L591" s="2122" t="s">
        <v>6553</v>
      </c>
      <c r="M591" s="2122" t="s">
        <v>6554</v>
      </c>
      <c r="N591" s="2123">
        <v>0.11700000000000001</v>
      </c>
      <c r="O591" s="2123"/>
      <c r="P591" s="2131" t="s">
        <v>1725</v>
      </c>
      <c r="Q591" s="2123">
        <v>5</v>
      </c>
      <c r="R591" s="2123"/>
      <c r="S591" s="2123">
        <v>5</v>
      </c>
    </row>
    <row r="592" spans="1:19" s="2129" customFormat="1" ht="38.25" customHeight="1">
      <c r="A592" s="2130"/>
      <c r="B592" s="2122"/>
      <c r="C592" s="2123"/>
      <c r="D592" s="2123"/>
      <c r="E592" s="2123"/>
      <c r="F592" s="2123"/>
      <c r="G592" s="2124"/>
      <c r="H592" s="2124"/>
      <c r="I592" s="2124"/>
      <c r="J592" s="2123"/>
      <c r="K592" s="2123"/>
      <c r="L592" s="2122" t="s">
        <v>6555</v>
      </c>
      <c r="M592" s="2122" t="s">
        <v>6555</v>
      </c>
      <c r="N592" s="2123">
        <v>1.7999999999999999E-2</v>
      </c>
      <c r="O592" s="2123">
        <v>2021</v>
      </c>
      <c r="P592" s="2131" t="s">
        <v>5011</v>
      </c>
      <c r="Q592" s="2123">
        <v>1</v>
      </c>
      <c r="R592" s="2123"/>
      <c r="S592" s="2123">
        <v>1</v>
      </c>
    </row>
    <row r="593" spans="1:19" s="2129" customFormat="1" ht="38.25" customHeight="1">
      <c r="A593" s="2130"/>
      <c r="B593" s="2122"/>
      <c r="C593" s="2123"/>
      <c r="D593" s="2123"/>
      <c r="E593" s="2123"/>
      <c r="F593" s="2123"/>
      <c r="G593" s="2124"/>
      <c r="H593" s="2124"/>
      <c r="I593" s="2124"/>
      <c r="J593" s="2123"/>
      <c r="K593" s="2123"/>
      <c r="L593" s="2122" t="s">
        <v>6555</v>
      </c>
      <c r="M593" s="2122" t="s">
        <v>6555</v>
      </c>
      <c r="N593" s="2123">
        <v>9.8000000000000004E-2</v>
      </c>
      <c r="O593" s="2123">
        <v>2121</v>
      </c>
      <c r="P593" s="2131" t="s">
        <v>6556</v>
      </c>
      <c r="Q593" s="2123">
        <v>3</v>
      </c>
      <c r="R593" s="2123"/>
      <c r="S593" s="2123">
        <v>3</v>
      </c>
    </row>
    <row r="594" spans="1:19" s="2129" customFormat="1" ht="52.5" customHeight="1">
      <c r="A594" s="2130"/>
      <c r="B594" s="2122"/>
      <c r="C594" s="2123"/>
      <c r="D594" s="2123"/>
      <c r="E594" s="2123"/>
      <c r="F594" s="2123"/>
      <c r="G594" s="2124"/>
      <c r="H594" s="2124"/>
      <c r="I594" s="2124"/>
      <c r="J594" s="2123"/>
      <c r="K594" s="2123"/>
      <c r="L594" s="2122" t="s">
        <v>6557</v>
      </c>
      <c r="M594" s="2122" t="s">
        <v>6558</v>
      </c>
      <c r="N594" s="2123">
        <v>0.219</v>
      </c>
      <c r="O594" s="2123">
        <v>2021</v>
      </c>
      <c r="P594" s="2131" t="s">
        <v>6559</v>
      </c>
      <c r="Q594" s="2123">
        <v>3</v>
      </c>
      <c r="R594" s="2123"/>
      <c r="S594" s="2123">
        <v>3</v>
      </c>
    </row>
    <row r="595" spans="1:19" s="2129" customFormat="1" ht="28.5" customHeight="1">
      <c r="A595" s="2130"/>
      <c r="B595" s="2122"/>
      <c r="C595" s="2123"/>
      <c r="D595" s="2123"/>
      <c r="E595" s="2123"/>
      <c r="F595" s="2123"/>
      <c r="G595" s="2124"/>
      <c r="H595" s="2124"/>
      <c r="I595" s="2124"/>
      <c r="J595" s="2123"/>
      <c r="K595" s="2123"/>
      <c r="L595" s="2122" t="s">
        <v>6553</v>
      </c>
      <c r="M595" s="2122" t="s">
        <v>6554</v>
      </c>
      <c r="N595" s="2123">
        <v>0.21</v>
      </c>
      <c r="O595" s="2123"/>
      <c r="P595" s="2131" t="s">
        <v>1193</v>
      </c>
      <c r="Q595" s="2123">
        <v>3</v>
      </c>
      <c r="R595" s="2123"/>
      <c r="S595" s="2123">
        <v>3</v>
      </c>
    </row>
    <row r="596" spans="1:19" s="2129" customFormat="1" ht="25.5" customHeight="1">
      <c r="A596" s="2130"/>
      <c r="B596" s="2122"/>
      <c r="C596" s="2123" t="s">
        <v>6560</v>
      </c>
      <c r="D596" s="2123">
        <v>4.7E-2</v>
      </c>
      <c r="E596" s="2123">
        <v>2015</v>
      </c>
      <c r="F596" s="2123" t="s">
        <v>6059</v>
      </c>
      <c r="G596" s="2124"/>
      <c r="H596" s="2124"/>
      <c r="I596" s="2124"/>
      <c r="J596" s="2123" t="s">
        <v>6561</v>
      </c>
      <c r="K596" s="2123" t="s">
        <v>2522</v>
      </c>
      <c r="L596" s="2123"/>
      <c r="M596" s="2123"/>
      <c r="N596" s="2123"/>
      <c r="O596" s="2123"/>
      <c r="P596" s="2131"/>
      <c r="Q596" s="2123"/>
      <c r="R596" s="2123"/>
      <c r="S596" s="2123"/>
    </row>
    <row r="597" spans="1:19" s="2129" customFormat="1" ht="22.5" customHeight="1">
      <c r="A597" s="2130"/>
      <c r="B597" s="2122"/>
      <c r="C597" s="2123" t="s">
        <v>6560</v>
      </c>
      <c r="D597" s="2123">
        <v>4.7E-2</v>
      </c>
      <c r="E597" s="2123">
        <v>2015</v>
      </c>
      <c r="F597" s="2123" t="s">
        <v>6059</v>
      </c>
      <c r="G597" s="2124"/>
      <c r="H597" s="2124"/>
      <c r="I597" s="2124"/>
      <c r="J597" s="2123" t="s">
        <v>6562</v>
      </c>
      <c r="K597" s="2123"/>
      <c r="L597" s="2123"/>
      <c r="M597" s="2123"/>
      <c r="N597" s="2123"/>
      <c r="O597" s="2123"/>
      <c r="P597" s="2131"/>
      <c r="Q597" s="2123"/>
      <c r="R597" s="2123"/>
      <c r="S597" s="2123"/>
    </row>
    <row r="598" spans="1:19" s="2129" customFormat="1" ht="30" customHeight="1">
      <c r="A598" s="2130"/>
      <c r="B598" s="2122"/>
      <c r="C598" s="2123" t="s">
        <v>6563</v>
      </c>
      <c r="D598" s="2123">
        <v>0.114</v>
      </c>
      <c r="E598" s="2123">
        <v>2015</v>
      </c>
      <c r="F598" s="2123" t="s">
        <v>6059</v>
      </c>
      <c r="G598" s="2124"/>
      <c r="H598" s="2124"/>
      <c r="I598" s="2124"/>
      <c r="J598" s="2123" t="s">
        <v>6564</v>
      </c>
      <c r="K598" s="2123" t="s">
        <v>27</v>
      </c>
      <c r="L598" s="2123"/>
      <c r="M598" s="2123"/>
      <c r="N598" s="2123"/>
      <c r="O598" s="2123"/>
      <c r="P598" s="2131"/>
      <c r="Q598" s="2123"/>
      <c r="R598" s="2123"/>
      <c r="S598" s="2123"/>
    </row>
    <row r="599" spans="1:19" s="2129" customFormat="1" ht="27" customHeight="1">
      <c r="A599" s="2130"/>
      <c r="B599" s="2122"/>
      <c r="C599" s="2123" t="s">
        <v>6563</v>
      </c>
      <c r="D599" s="2123">
        <v>0.114</v>
      </c>
      <c r="E599" s="2123">
        <v>2015</v>
      </c>
      <c r="F599" s="2123" t="s">
        <v>6059</v>
      </c>
      <c r="G599" s="2124"/>
      <c r="H599" s="2124"/>
      <c r="I599" s="2124"/>
      <c r="J599" s="2123" t="s">
        <v>6565</v>
      </c>
      <c r="K599" s="2123"/>
      <c r="L599" s="2123"/>
      <c r="M599" s="2123"/>
      <c r="N599" s="2123"/>
      <c r="O599" s="2123"/>
      <c r="P599" s="2131"/>
      <c r="Q599" s="2123"/>
      <c r="R599" s="2123"/>
      <c r="S599" s="2123"/>
    </row>
    <row r="600" spans="1:19" s="2129" customFormat="1" ht="27" customHeight="1">
      <c r="A600" s="2130"/>
      <c r="B600" s="2122"/>
      <c r="C600" s="2123" t="s">
        <v>6566</v>
      </c>
      <c r="D600" s="2123">
        <v>0.72</v>
      </c>
      <c r="E600" s="2123">
        <v>2017</v>
      </c>
      <c r="F600" s="2123" t="s">
        <v>6059</v>
      </c>
      <c r="G600" s="2124"/>
      <c r="H600" s="2124"/>
      <c r="I600" s="2124"/>
      <c r="J600" s="2123"/>
      <c r="K600" s="2123"/>
      <c r="L600" s="2123"/>
      <c r="M600" s="2123"/>
      <c r="N600" s="2123"/>
      <c r="O600" s="2123"/>
      <c r="P600" s="2131"/>
      <c r="Q600" s="2123"/>
      <c r="R600" s="2123"/>
      <c r="S600" s="2123"/>
    </row>
    <row r="601" spans="1:19" s="2129" customFormat="1" ht="22.5" customHeight="1">
      <c r="A601" s="2130"/>
      <c r="B601" s="2122"/>
      <c r="C601" s="2123" t="s">
        <v>6567</v>
      </c>
      <c r="D601" s="2123">
        <v>0.19700000000000001</v>
      </c>
      <c r="E601" s="2123">
        <v>2017</v>
      </c>
      <c r="F601" s="2123" t="s">
        <v>6059</v>
      </c>
      <c r="G601" s="2124"/>
      <c r="H601" s="2124"/>
      <c r="I601" s="2124"/>
      <c r="J601" s="2123"/>
      <c r="K601" s="2123"/>
      <c r="L601" s="2123"/>
      <c r="M601" s="2123"/>
      <c r="N601" s="2123"/>
      <c r="O601" s="2123"/>
      <c r="P601" s="2131"/>
      <c r="Q601" s="2123"/>
      <c r="R601" s="2123"/>
      <c r="S601" s="2123"/>
    </row>
    <row r="602" spans="1:19" s="2129" customFormat="1" ht="24.75" customHeight="1">
      <c r="A602" s="2136"/>
      <c r="B602" s="2158"/>
      <c r="C602" s="2123" t="s">
        <v>6568</v>
      </c>
      <c r="D602" s="2124">
        <v>0.59</v>
      </c>
      <c r="E602" s="2124">
        <v>2019</v>
      </c>
      <c r="F602" s="2123" t="s">
        <v>6059</v>
      </c>
      <c r="G602" s="2124"/>
      <c r="H602" s="2124"/>
      <c r="I602" s="2124"/>
      <c r="J602" s="2123" t="s">
        <v>6569</v>
      </c>
      <c r="K602" s="2123">
        <v>630</v>
      </c>
      <c r="L602" s="2123"/>
      <c r="M602" s="2123"/>
      <c r="N602" s="2123"/>
      <c r="O602" s="2123"/>
      <c r="P602" s="2131"/>
      <c r="Q602" s="2123"/>
      <c r="R602" s="2123"/>
      <c r="S602" s="2123"/>
    </row>
    <row r="603" spans="1:19" s="2129" customFormat="1" ht="26.25" customHeight="1">
      <c r="A603" s="2130">
        <v>12</v>
      </c>
      <c r="B603" s="2132"/>
      <c r="C603" s="2137" t="s">
        <v>6570</v>
      </c>
      <c r="D603" s="2134"/>
      <c r="E603" s="2134"/>
      <c r="F603" s="2134"/>
      <c r="G603" s="2134"/>
      <c r="H603" s="2134"/>
      <c r="I603" s="2134"/>
      <c r="J603" s="2134"/>
      <c r="K603" s="2134"/>
      <c r="L603" s="2123"/>
      <c r="M603" s="2123"/>
      <c r="N603" s="2123"/>
      <c r="O603" s="2123"/>
      <c r="P603" s="2131"/>
      <c r="Q603" s="2123"/>
      <c r="R603" s="2123"/>
      <c r="S603" s="2123"/>
    </row>
    <row r="604" spans="1:19" s="2129" customFormat="1" ht="60.75" customHeight="1">
      <c r="A604" s="2121"/>
      <c r="B604" s="2122"/>
      <c r="C604" s="2123" t="s">
        <v>6571</v>
      </c>
      <c r="D604" s="2123">
        <v>3.68</v>
      </c>
      <c r="E604" s="2123">
        <v>1987</v>
      </c>
      <c r="F604" s="2123" t="s">
        <v>16</v>
      </c>
      <c r="G604" s="2124"/>
      <c r="H604" s="2124"/>
      <c r="I604" s="2124"/>
      <c r="J604" s="2123"/>
      <c r="K604" s="2123"/>
      <c r="L604" s="2123"/>
      <c r="M604" s="2123"/>
      <c r="N604" s="2123"/>
      <c r="O604" s="2123"/>
      <c r="P604" s="2131"/>
      <c r="Q604" s="2123"/>
      <c r="R604" s="2123"/>
      <c r="S604" s="2123"/>
    </row>
    <row r="605" spans="1:19" s="2129" customFormat="1" ht="27.75" customHeight="1">
      <c r="A605" s="2130"/>
      <c r="B605" s="2122"/>
      <c r="C605" s="2123" t="s">
        <v>6572</v>
      </c>
      <c r="D605" s="2123">
        <v>0.62</v>
      </c>
      <c r="E605" s="2123">
        <v>2000</v>
      </c>
      <c r="F605" s="2123" t="s">
        <v>18</v>
      </c>
      <c r="G605" s="2124"/>
      <c r="H605" s="2124"/>
      <c r="I605" s="2124"/>
      <c r="J605" s="2123"/>
      <c r="K605" s="2123"/>
      <c r="L605" s="2123"/>
      <c r="M605" s="2123"/>
      <c r="N605" s="2123"/>
      <c r="O605" s="2123"/>
      <c r="P605" s="2131"/>
      <c r="Q605" s="2123"/>
      <c r="R605" s="2123"/>
      <c r="S605" s="2123"/>
    </row>
    <row r="606" spans="1:19" s="2129" customFormat="1">
      <c r="A606" s="2130"/>
      <c r="B606" s="2122"/>
      <c r="C606" s="2123" t="s">
        <v>6573</v>
      </c>
      <c r="D606" s="2123">
        <v>0.33</v>
      </c>
      <c r="E606" s="2123">
        <v>1977</v>
      </c>
      <c r="F606" s="2123" t="s">
        <v>20</v>
      </c>
      <c r="G606" s="2124"/>
      <c r="H606" s="2124"/>
      <c r="I606" s="2124"/>
      <c r="J606" s="2123"/>
      <c r="K606" s="2123"/>
      <c r="L606" s="2123"/>
      <c r="M606" s="2123"/>
      <c r="N606" s="2123"/>
      <c r="O606" s="2123"/>
      <c r="P606" s="2131"/>
      <c r="Q606" s="2123"/>
      <c r="R606" s="2123"/>
      <c r="S606" s="2123"/>
    </row>
    <row r="607" spans="1:19" s="2129" customFormat="1">
      <c r="A607" s="2130"/>
      <c r="B607" s="2122"/>
      <c r="C607" s="2123" t="s">
        <v>6574</v>
      </c>
      <c r="D607" s="2123">
        <v>0.06</v>
      </c>
      <c r="E607" s="2123">
        <v>1980</v>
      </c>
      <c r="F607" s="2123" t="s">
        <v>16</v>
      </c>
      <c r="G607" s="2124"/>
      <c r="H607" s="2124"/>
      <c r="I607" s="2124"/>
      <c r="J607" s="2123"/>
      <c r="K607" s="2123"/>
      <c r="L607" s="2123"/>
      <c r="M607" s="2123"/>
      <c r="N607" s="2123"/>
      <c r="O607" s="2123"/>
      <c r="P607" s="2131"/>
      <c r="Q607" s="2123"/>
      <c r="R607" s="2123"/>
      <c r="S607" s="2123"/>
    </row>
    <row r="608" spans="1:19" s="2129" customFormat="1">
      <c r="A608" s="2130"/>
      <c r="B608" s="2122"/>
      <c r="C608" s="2123" t="s">
        <v>6575</v>
      </c>
      <c r="D608" s="2123">
        <v>0.1</v>
      </c>
      <c r="E608" s="2123">
        <v>1980</v>
      </c>
      <c r="F608" s="2123" t="s">
        <v>20</v>
      </c>
      <c r="G608" s="2124"/>
      <c r="H608" s="2124"/>
      <c r="I608" s="2124"/>
      <c r="J608" s="2123" t="s">
        <v>6576</v>
      </c>
      <c r="K608" s="2123">
        <v>100</v>
      </c>
      <c r="L608" s="2123"/>
      <c r="M608" s="2123"/>
      <c r="N608" s="2123"/>
      <c r="O608" s="2123"/>
      <c r="P608" s="2131"/>
      <c r="Q608" s="2123"/>
      <c r="R608" s="2123"/>
      <c r="S608" s="2123"/>
    </row>
    <row r="609" spans="1:19" s="2129" customFormat="1" ht="22.9" customHeight="1">
      <c r="A609" s="2130"/>
      <c r="B609" s="2122"/>
      <c r="C609" s="2123" t="s">
        <v>6577</v>
      </c>
      <c r="D609" s="2123">
        <v>0.05</v>
      </c>
      <c r="E609" s="2123"/>
      <c r="F609" s="2123"/>
      <c r="G609" s="2124"/>
      <c r="H609" s="2124"/>
      <c r="I609" s="2124"/>
      <c r="J609" s="2123" t="s">
        <v>6578</v>
      </c>
      <c r="K609" s="2123"/>
      <c r="L609" s="2123"/>
      <c r="M609" s="2123"/>
      <c r="N609" s="2123"/>
      <c r="O609" s="2123"/>
      <c r="P609" s="2131"/>
      <c r="Q609" s="2123"/>
      <c r="R609" s="2123"/>
      <c r="S609" s="2123"/>
    </row>
    <row r="610" spans="1:19" s="2129" customFormat="1" ht="36" customHeight="1">
      <c r="A610" s="2130"/>
      <c r="B610" s="2122"/>
      <c r="C610" s="2123" t="s">
        <v>6579</v>
      </c>
      <c r="D610" s="2123">
        <v>0.76400000000000001</v>
      </c>
      <c r="E610" s="2123">
        <v>1980</v>
      </c>
      <c r="F610" s="2123" t="s">
        <v>20</v>
      </c>
      <c r="G610" s="2124"/>
      <c r="H610" s="2124"/>
      <c r="I610" s="2124"/>
      <c r="J610" s="2123" t="s">
        <v>6580</v>
      </c>
      <c r="K610" s="2123">
        <v>630</v>
      </c>
      <c r="L610" s="2123" t="s">
        <v>6077</v>
      </c>
      <c r="M610" s="2123" t="s">
        <v>6581</v>
      </c>
      <c r="N610" s="2123">
        <v>0.45</v>
      </c>
      <c r="O610" s="2123">
        <v>2013</v>
      </c>
      <c r="P610" s="2131" t="s">
        <v>37</v>
      </c>
      <c r="Q610" s="2123">
        <v>15</v>
      </c>
      <c r="R610" s="2123"/>
      <c r="S610" s="2123">
        <v>15</v>
      </c>
    </row>
    <row r="611" spans="1:19" s="2129" customFormat="1" ht="25.5">
      <c r="A611" s="2130"/>
      <c r="B611" s="2122"/>
      <c r="C611" s="2123" t="s">
        <v>6582</v>
      </c>
      <c r="D611" s="2123" t="s">
        <v>6583</v>
      </c>
      <c r="E611" s="2123">
        <v>1982</v>
      </c>
      <c r="F611" s="2123" t="s">
        <v>20</v>
      </c>
      <c r="G611" s="2124"/>
      <c r="H611" s="2124"/>
      <c r="I611" s="2124"/>
      <c r="J611" s="2123" t="s">
        <v>6578</v>
      </c>
      <c r="K611" s="2123"/>
      <c r="L611" s="2123" t="s">
        <v>6584</v>
      </c>
      <c r="M611" s="2123"/>
      <c r="N611" s="2123">
        <v>0.51200000000000001</v>
      </c>
      <c r="O611" s="2123">
        <v>2020</v>
      </c>
      <c r="P611" s="2131" t="s">
        <v>6585</v>
      </c>
      <c r="Q611" s="2123">
        <v>12</v>
      </c>
      <c r="R611" s="2123"/>
      <c r="S611" s="2123">
        <v>12</v>
      </c>
    </row>
    <row r="612" spans="1:19" s="2129" customFormat="1" ht="25.5">
      <c r="A612" s="2130"/>
      <c r="B612" s="2122"/>
      <c r="C612" s="2123"/>
      <c r="D612" s="2123"/>
      <c r="E612" s="2123"/>
      <c r="F612" s="2123"/>
      <c r="G612" s="2124"/>
      <c r="H612" s="2124"/>
      <c r="I612" s="2124"/>
      <c r="J612" s="2123"/>
      <c r="K612" s="2123"/>
      <c r="L612" s="2123" t="s">
        <v>6584</v>
      </c>
      <c r="M612" s="2123"/>
      <c r="N612" s="2123">
        <v>3.7999999999999999E-2</v>
      </c>
      <c r="O612" s="2123">
        <v>2020</v>
      </c>
      <c r="P612" s="2131" t="s">
        <v>1842</v>
      </c>
      <c r="Q612" s="2123"/>
      <c r="R612" s="2123"/>
      <c r="S612" s="2123"/>
    </row>
    <row r="613" spans="1:19" s="2129" customFormat="1">
      <c r="A613" s="2130"/>
      <c r="B613" s="2122"/>
      <c r="C613" s="2123"/>
      <c r="D613" s="2123"/>
      <c r="E613" s="2123"/>
      <c r="F613" s="2123"/>
      <c r="G613" s="2124"/>
      <c r="H613" s="2124"/>
      <c r="I613" s="2124"/>
      <c r="J613" s="2123"/>
      <c r="K613" s="2123"/>
      <c r="L613" s="2123"/>
      <c r="M613" s="2123"/>
      <c r="N613" s="2123"/>
      <c r="O613" s="2123"/>
      <c r="P613" s="2131"/>
      <c r="Q613" s="2123"/>
      <c r="R613" s="2123"/>
      <c r="S613" s="2123"/>
    </row>
    <row r="614" spans="1:19" s="2129" customFormat="1">
      <c r="A614" s="2130"/>
      <c r="B614" s="2122"/>
      <c r="C614" s="2123" t="s">
        <v>6586</v>
      </c>
      <c r="D614" s="2123">
        <v>0.35</v>
      </c>
      <c r="E614" s="2123">
        <v>1972</v>
      </c>
      <c r="F614" s="2123" t="s">
        <v>16</v>
      </c>
      <c r="G614" s="2124"/>
      <c r="H614" s="2124"/>
      <c r="I614" s="2124"/>
      <c r="J614" s="2123" t="s">
        <v>6587</v>
      </c>
      <c r="K614" s="2123">
        <v>250</v>
      </c>
      <c r="L614" s="2123"/>
      <c r="M614" s="2123"/>
      <c r="N614" s="2123"/>
      <c r="O614" s="2123"/>
      <c r="P614" s="2131"/>
      <c r="Q614" s="2123"/>
      <c r="R614" s="2123"/>
      <c r="S614" s="2123"/>
    </row>
    <row r="615" spans="1:19" s="2129" customFormat="1">
      <c r="A615" s="2130"/>
      <c r="B615" s="2122"/>
      <c r="C615" s="2123"/>
      <c r="D615" s="2123"/>
      <c r="E615" s="2123"/>
      <c r="F615" s="2123"/>
      <c r="G615" s="2124"/>
      <c r="H615" s="2124"/>
      <c r="I615" s="2124"/>
      <c r="J615" s="2123" t="s">
        <v>6578</v>
      </c>
      <c r="K615" s="2123"/>
      <c r="L615" s="2123"/>
      <c r="M615" s="2123"/>
      <c r="N615" s="2123"/>
      <c r="O615" s="2123"/>
      <c r="P615" s="2131"/>
      <c r="Q615" s="2123"/>
      <c r="R615" s="2123"/>
      <c r="S615" s="2123"/>
    </row>
    <row r="616" spans="1:19" s="2129" customFormat="1">
      <c r="A616" s="2130"/>
      <c r="B616" s="2122"/>
      <c r="C616" s="2123"/>
      <c r="D616" s="2123"/>
      <c r="E616" s="2123"/>
      <c r="F616" s="2123"/>
      <c r="G616" s="2124"/>
      <c r="H616" s="2124"/>
      <c r="I616" s="2124"/>
      <c r="J616" s="2123"/>
      <c r="K616" s="2123"/>
      <c r="L616" s="2123"/>
      <c r="M616" s="2123"/>
      <c r="N616" s="2123"/>
      <c r="O616" s="2123"/>
      <c r="P616" s="2131"/>
      <c r="Q616" s="2123"/>
      <c r="R616" s="2123"/>
      <c r="S616" s="2123"/>
    </row>
    <row r="617" spans="1:19" s="2129" customFormat="1">
      <c r="A617" s="2130"/>
      <c r="B617" s="2122"/>
      <c r="C617" s="2123"/>
      <c r="D617" s="2123"/>
      <c r="E617" s="2123"/>
      <c r="F617" s="2123"/>
      <c r="G617" s="2124"/>
      <c r="H617" s="2124"/>
      <c r="I617" s="2124"/>
      <c r="J617" s="2123" t="s">
        <v>6588</v>
      </c>
      <c r="K617" s="2123">
        <v>400</v>
      </c>
      <c r="L617" s="2123"/>
      <c r="M617" s="2123"/>
      <c r="N617" s="2123"/>
      <c r="O617" s="2123"/>
      <c r="P617" s="2131"/>
      <c r="Q617" s="2123"/>
      <c r="R617" s="2123"/>
      <c r="S617" s="2123"/>
    </row>
    <row r="618" spans="1:19" s="2129" customFormat="1">
      <c r="A618" s="2130"/>
      <c r="B618" s="2122"/>
      <c r="C618" s="2123"/>
      <c r="D618" s="2123"/>
      <c r="E618" s="2123"/>
      <c r="F618" s="2123"/>
      <c r="G618" s="2124"/>
      <c r="H618" s="2124"/>
      <c r="I618" s="2124"/>
      <c r="J618" s="2123" t="s">
        <v>6578</v>
      </c>
      <c r="K618" s="2123"/>
      <c r="L618" s="2123"/>
      <c r="M618" s="2123"/>
      <c r="N618" s="2123"/>
      <c r="O618" s="2123"/>
      <c r="P618" s="2131"/>
      <c r="Q618" s="2123"/>
      <c r="R618" s="2123"/>
      <c r="S618" s="2123"/>
    </row>
    <row r="619" spans="1:19" s="2129" customFormat="1">
      <c r="A619" s="2130"/>
      <c r="B619" s="2122"/>
      <c r="C619" s="2123"/>
      <c r="D619" s="2123"/>
      <c r="E619" s="2123"/>
      <c r="F619" s="2123"/>
      <c r="G619" s="2124"/>
      <c r="H619" s="2124"/>
      <c r="I619" s="2124"/>
      <c r="J619" s="2123" t="s">
        <v>3036</v>
      </c>
      <c r="K619" s="2123">
        <v>630</v>
      </c>
      <c r="L619" s="2123"/>
      <c r="M619" s="2123"/>
      <c r="N619" s="2123"/>
      <c r="O619" s="2123"/>
      <c r="P619" s="2131"/>
      <c r="Q619" s="2123"/>
      <c r="R619" s="2123"/>
      <c r="S619" s="2123"/>
    </row>
    <row r="620" spans="1:19" s="2129" customFormat="1">
      <c r="A620" s="2130"/>
      <c r="B620" s="2122"/>
      <c r="C620" s="2123"/>
      <c r="D620" s="2123"/>
      <c r="E620" s="2123"/>
      <c r="F620" s="2123"/>
      <c r="G620" s="2124"/>
      <c r="H620" s="2124"/>
      <c r="I620" s="2124"/>
      <c r="J620" s="2123" t="s">
        <v>6589</v>
      </c>
      <c r="K620" s="2123"/>
      <c r="L620" s="2123"/>
      <c r="M620" s="2123"/>
      <c r="N620" s="2123"/>
      <c r="O620" s="2123"/>
      <c r="P620" s="2131"/>
      <c r="Q620" s="2123"/>
      <c r="R620" s="2123"/>
      <c r="S620" s="2123"/>
    </row>
    <row r="621" spans="1:19" s="2129" customFormat="1">
      <c r="A621" s="2130"/>
      <c r="B621" s="2122"/>
      <c r="C621" s="2123"/>
      <c r="D621" s="2123"/>
      <c r="E621" s="2123"/>
      <c r="F621" s="2123"/>
      <c r="G621" s="2124"/>
      <c r="H621" s="2124"/>
      <c r="I621" s="2124"/>
      <c r="J621" s="2123" t="s">
        <v>6590</v>
      </c>
      <c r="K621" s="2123">
        <v>400</v>
      </c>
      <c r="L621" s="2123"/>
      <c r="M621" s="2123"/>
      <c r="N621" s="2123"/>
      <c r="O621" s="2123"/>
      <c r="P621" s="2131"/>
      <c r="Q621" s="2123"/>
      <c r="R621" s="2123"/>
      <c r="S621" s="2123"/>
    </row>
    <row r="622" spans="1:19" s="2129" customFormat="1" ht="16.899999999999999" customHeight="1">
      <c r="A622" s="2136"/>
      <c r="B622" s="2122"/>
      <c r="C622" s="2123"/>
      <c r="D622" s="2123"/>
      <c r="E622" s="2123"/>
      <c r="F622" s="2123"/>
      <c r="G622" s="2124"/>
      <c r="H622" s="2124"/>
      <c r="I622" s="2124"/>
      <c r="J622" s="2123" t="s">
        <v>6578</v>
      </c>
      <c r="K622" s="2123"/>
      <c r="L622" s="2123"/>
      <c r="M622" s="2123"/>
      <c r="N622" s="2123"/>
      <c r="O622" s="2123"/>
      <c r="P622" s="2131"/>
      <c r="Q622" s="2123"/>
      <c r="R622" s="2123"/>
      <c r="S622" s="2123"/>
    </row>
    <row r="623" spans="1:19" s="2129" customFormat="1" ht="24" customHeight="1">
      <c r="A623" s="2130"/>
      <c r="B623" s="2122"/>
      <c r="C623" s="2123" t="s">
        <v>6591</v>
      </c>
      <c r="D623" s="2123">
        <v>4.8550000000000004</v>
      </c>
      <c r="E623" s="2123">
        <v>1968</v>
      </c>
      <c r="F623" s="2123" t="s">
        <v>34</v>
      </c>
      <c r="G623" s="2123">
        <v>47</v>
      </c>
      <c r="H623" s="2124"/>
      <c r="I623" s="2123">
        <v>47</v>
      </c>
      <c r="J623" s="2123"/>
      <c r="K623" s="2123"/>
      <c r="L623" s="2123"/>
      <c r="M623" s="2123"/>
      <c r="N623" s="2123"/>
      <c r="O623" s="2123"/>
      <c r="P623" s="2131"/>
      <c r="Q623" s="2123"/>
      <c r="R623" s="2123"/>
      <c r="S623" s="2123"/>
    </row>
    <row r="624" spans="1:19" s="2129" customFormat="1" ht="25.5">
      <c r="A624" s="2130"/>
      <c r="B624" s="2122"/>
      <c r="C624" s="2123" t="s">
        <v>6592</v>
      </c>
      <c r="D624" s="2123">
        <v>0.65</v>
      </c>
      <c r="E624" s="2123">
        <v>1981</v>
      </c>
      <c r="F624" s="2123" t="s">
        <v>34</v>
      </c>
      <c r="G624" s="2123">
        <v>8</v>
      </c>
      <c r="H624" s="2123">
        <v>1</v>
      </c>
      <c r="I624" s="2123">
        <v>9</v>
      </c>
      <c r="J624" s="2123" t="s">
        <v>6593</v>
      </c>
      <c r="K624" s="2123">
        <v>630</v>
      </c>
      <c r="L624" s="2126"/>
      <c r="M624" s="2126"/>
      <c r="N624" s="2127"/>
      <c r="O624" s="2127"/>
      <c r="P624" s="2128"/>
      <c r="Q624" s="2127"/>
      <c r="R624" s="2126"/>
      <c r="S624" s="2127"/>
    </row>
    <row r="625" spans="1:19" s="2129" customFormat="1" ht="46.5" customHeight="1">
      <c r="A625" s="2130"/>
      <c r="B625" s="2122"/>
      <c r="C625" s="2123" t="s">
        <v>6594</v>
      </c>
      <c r="D625" s="2123">
        <v>0.53700000000000003</v>
      </c>
      <c r="E625" s="2123">
        <v>2021</v>
      </c>
      <c r="F625" s="2123" t="s">
        <v>1546</v>
      </c>
      <c r="G625" s="2124">
        <v>11</v>
      </c>
      <c r="H625" s="2123"/>
      <c r="I625" s="2123">
        <v>11</v>
      </c>
      <c r="J625" s="2123"/>
      <c r="K625" s="2123"/>
      <c r="L625" s="2126"/>
      <c r="M625" s="2126"/>
      <c r="N625" s="2127"/>
      <c r="O625" s="2127"/>
      <c r="P625" s="2128"/>
      <c r="Q625" s="2127"/>
      <c r="R625" s="2126"/>
      <c r="S625" s="2127"/>
    </row>
    <row r="626" spans="1:19" s="2129" customFormat="1" ht="28.9" customHeight="1">
      <c r="A626" s="2130"/>
      <c r="B626" s="2122"/>
      <c r="C626" s="2123" t="s">
        <v>6595</v>
      </c>
      <c r="D626" s="2123">
        <v>0.70499999999999996</v>
      </c>
      <c r="E626" s="2123">
        <v>2000</v>
      </c>
      <c r="F626" s="2123" t="s">
        <v>34</v>
      </c>
      <c r="G626" s="2123">
        <v>1</v>
      </c>
      <c r="H626" s="2123">
        <v>4</v>
      </c>
      <c r="I626" s="2123">
        <v>5</v>
      </c>
      <c r="J626" s="2123"/>
      <c r="K626" s="2123"/>
      <c r="L626" s="2123" t="s">
        <v>6141</v>
      </c>
      <c r="M626" s="2123" t="s">
        <v>6581</v>
      </c>
      <c r="N626" s="2123">
        <v>0.2</v>
      </c>
      <c r="O626" s="2123">
        <v>1966</v>
      </c>
      <c r="P626" s="2131" t="s">
        <v>35</v>
      </c>
      <c r="Q626" s="2123">
        <v>7</v>
      </c>
      <c r="R626" s="2123">
        <v>1</v>
      </c>
      <c r="S626" s="2123">
        <v>8</v>
      </c>
    </row>
    <row r="627" spans="1:19" s="2129" customFormat="1" ht="34.5" customHeight="1">
      <c r="A627" s="2130"/>
      <c r="B627" s="2122"/>
      <c r="C627" s="2123" t="s">
        <v>6596</v>
      </c>
      <c r="D627" s="2123">
        <v>0.65400000000000003</v>
      </c>
      <c r="E627" s="2123">
        <v>2021</v>
      </c>
      <c r="F627" s="2123" t="s">
        <v>1546</v>
      </c>
      <c r="G627" s="2123">
        <v>8</v>
      </c>
      <c r="H627" s="2123"/>
      <c r="I627" s="2123">
        <v>8</v>
      </c>
      <c r="J627" s="2123"/>
      <c r="K627" s="2123"/>
      <c r="L627" s="2126"/>
      <c r="M627" s="2126"/>
      <c r="N627" s="2127"/>
      <c r="O627" s="2127"/>
      <c r="P627" s="2128"/>
      <c r="Q627" s="2127"/>
      <c r="R627" s="2126"/>
      <c r="S627" s="2127"/>
    </row>
    <row r="628" spans="1:19" s="2129" customFormat="1" ht="34.5" customHeight="1">
      <c r="A628" s="2130"/>
      <c r="B628" s="2122"/>
      <c r="C628" s="2123" t="s">
        <v>6597</v>
      </c>
      <c r="D628" s="2123">
        <v>0.19</v>
      </c>
      <c r="E628" s="2123">
        <v>2021</v>
      </c>
      <c r="F628" s="2123" t="s">
        <v>6598</v>
      </c>
      <c r="G628" s="2123"/>
      <c r="H628" s="2123"/>
      <c r="I628" s="2123"/>
      <c r="J628" s="2123"/>
      <c r="K628" s="2123"/>
      <c r="L628" s="2126"/>
      <c r="M628" s="2126"/>
      <c r="N628" s="2127"/>
      <c r="O628" s="2127"/>
      <c r="P628" s="2128"/>
      <c r="Q628" s="2127"/>
      <c r="R628" s="2126"/>
      <c r="S628" s="2127"/>
    </row>
    <row r="629" spans="1:19" s="2129" customFormat="1" ht="29.25" customHeight="1">
      <c r="A629" s="2130"/>
      <c r="B629" s="2122"/>
      <c r="C629" s="2123" t="s">
        <v>6599</v>
      </c>
      <c r="D629" s="2123">
        <v>0.12</v>
      </c>
      <c r="E629" s="2123">
        <v>1961</v>
      </c>
      <c r="F629" s="2123" t="s">
        <v>34</v>
      </c>
      <c r="G629" s="2123">
        <v>3</v>
      </c>
      <c r="H629" s="2123"/>
      <c r="I629" s="2123">
        <v>3</v>
      </c>
      <c r="J629" s="2123"/>
      <c r="K629" s="2123"/>
      <c r="L629" s="2123" t="s">
        <v>2100</v>
      </c>
      <c r="M629" s="2123" t="s">
        <v>6600</v>
      </c>
      <c r="N629" s="2123">
        <v>0.14299999999999999</v>
      </c>
      <c r="O629" s="2123">
        <v>2000</v>
      </c>
      <c r="P629" s="2131"/>
      <c r="Q629" s="2123"/>
      <c r="R629" s="2123"/>
      <c r="S629" s="2123"/>
    </row>
    <row r="630" spans="1:19" s="2129" customFormat="1" ht="29.25" customHeight="1">
      <c r="A630" s="2130"/>
      <c r="B630" s="2122"/>
      <c r="C630" s="2123"/>
      <c r="D630" s="2123"/>
      <c r="E630" s="2123"/>
      <c r="F630" s="2123"/>
      <c r="G630" s="2123"/>
      <c r="H630" s="2123"/>
      <c r="I630" s="2123"/>
      <c r="J630" s="2123" t="s">
        <v>6601</v>
      </c>
      <c r="K630" s="2123">
        <v>25</v>
      </c>
      <c r="L630" s="2123"/>
      <c r="M630" s="2123"/>
      <c r="N630" s="2123"/>
      <c r="O630" s="2123"/>
      <c r="P630" s="2131"/>
      <c r="Q630" s="2123"/>
      <c r="R630" s="2123"/>
      <c r="S630" s="2123"/>
    </row>
    <row r="631" spans="1:19" s="2129" customFormat="1" ht="29.25" customHeight="1">
      <c r="A631" s="2130"/>
      <c r="B631" s="2122"/>
      <c r="C631" s="2123"/>
      <c r="D631" s="2123"/>
      <c r="E631" s="2123"/>
      <c r="F631" s="2123"/>
      <c r="G631" s="2123"/>
      <c r="H631" s="2123"/>
      <c r="I631" s="2123"/>
      <c r="J631" s="2123" t="s">
        <v>6602</v>
      </c>
      <c r="K631" s="2123"/>
      <c r="L631" s="2123" t="s">
        <v>6092</v>
      </c>
      <c r="M631" s="2123" t="s">
        <v>6603</v>
      </c>
      <c r="N631" s="2123">
        <v>2.8000000000000001E-2</v>
      </c>
      <c r="O631" s="2123">
        <v>2017</v>
      </c>
      <c r="P631" s="2131" t="s">
        <v>39</v>
      </c>
      <c r="Q631" s="2123">
        <v>1</v>
      </c>
      <c r="R631" s="2123"/>
      <c r="S631" s="2123">
        <v>1</v>
      </c>
    </row>
    <row r="632" spans="1:19" s="2129" customFormat="1" ht="29.25" customHeight="1">
      <c r="A632" s="2130"/>
      <c r="B632" s="2122"/>
      <c r="C632" s="2123" t="s">
        <v>6604</v>
      </c>
      <c r="D632" s="2123">
        <v>0.123</v>
      </c>
      <c r="E632" s="2123">
        <v>2017</v>
      </c>
      <c r="F632" s="2123" t="s">
        <v>6605</v>
      </c>
      <c r="G632" s="2123">
        <v>3</v>
      </c>
      <c r="H632" s="2123"/>
      <c r="I632" s="2123">
        <v>3</v>
      </c>
      <c r="J632" s="2123" t="s">
        <v>6606</v>
      </c>
      <c r="K632" s="2123">
        <v>250</v>
      </c>
      <c r="L632" s="2123"/>
      <c r="M632" s="2123"/>
      <c r="N632" s="2123"/>
      <c r="O632" s="2123"/>
      <c r="P632" s="2131"/>
      <c r="Q632" s="2123"/>
      <c r="R632" s="2123"/>
      <c r="S632" s="2123"/>
    </row>
    <row r="633" spans="1:19" s="2129" customFormat="1" ht="45.75" customHeight="1">
      <c r="A633" s="2130"/>
      <c r="B633" s="2122"/>
      <c r="C633" s="2123"/>
      <c r="D633" s="2123"/>
      <c r="E633" s="2123"/>
      <c r="F633" s="2123"/>
      <c r="G633" s="2123"/>
      <c r="H633" s="2123"/>
      <c r="I633" s="2123"/>
      <c r="J633" s="2123" t="s">
        <v>6578</v>
      </c>
      <c r="K633" s="2123"/>
      <c r="L633" s="2122" t="s">
        <v>6607</v>
      </c>
      <c r="M633" s="2123" t="s">
        <v>6608</v>
      </c>
      <c r="N633" s="2123">
        <v>0.13200000000000001</v>
      </c>
      <c r="O633" s="2123">
        <v>2020</v>
      </c>
      <c r="P633" s="2131" t="s">
        <v>6199</v>
      </c>
      <c r="Q633" s="2123">
        <v>1</v>
      </c>
      <c r="R633" s="2123"/>
      <c r="S633" s="2123">
        <v>1</v>
      </c>
    </row>
    <row r="634" spans="1:19" s="2129" customFormat="1" ht="25.5">
      <c r="A634" s="2130"/>
      <c r="B634" s="2141"/>
      <c r="C634" s="2126"/>
      <c r="D634" s="2135"/>
      <c r="E634" s="2135"/>
      <c r="F634" s="2127"/>
      <c r="G634" s="2135"/>
      <c r="H634" s="2135"/>
      <c r="I634" s="2135"/>
      <c r="J634" s="2123" t="s">
        <v>6578</v>
      </c>
      <c r="K634" s="2123"/>
      <c r="L634" s="2122" t="s">
        <v>6609</v>
      </c>
      <c r="M634" s="2123" t="s">
        <v>6610</v>
      </c>
      <c r="N634" s="2123">
        <v>3.26</v>
      </c>
      <c r="O634" s="2123">
        <v>1966</v>
      </c>
      <c r="P634" s="2131" t="s">
        <v>6611</v>
      </c>
      <c r="Q634" s="2123">
        <v>40</v>
      </c>
      <c r="R634" s="2123">
        <v>26</v>
      </c>
      <c r="S634" s="2123">
        <v>66</v>
      </c>
    </row>
    <row r="635" spans="1:19" s="2129" customFormat="1">
      <c r="A635" s="2130"/>
      <c r="B635" s="2141"/>
      <c r="C635" s="2126"/>
      <c r="D635" s="2135"/>
      <c r="E635" s="2135"/>
      <c r="F635" s="2127"/>
      <c r="G635" s="2135"/>
      <c r="H635" s="2135"/>
      <c r="I635" s="2135"/>
      <c r="J635" s="2123" t="s">
        <v>6578</v>
      </c>
      <c r="K635" s="2123"/>
      <c r="L635" s="2122" t="s">
        <v>6612</v>
      </c>
      <c r="M635" s="2123" t="s">
        <v>6613</v>
      </c>
      <c r="N635" s="2123">
        <v>0.1</v>
      </c>
      <c r="O635" s="2123">
        <v>2020</v>
      </c>
      <c r="P635" s="2131" t="s">
        <v>6614</v>
      </c>
      <c r="Q635" s="2123">
        <v>4</v>
      </c>
      <c r="R635" s="2123"/>
      <c r="S635" s="2123">
        <v>4</v>
      </c>
    </row>
    <row r="636" spans="1:19" s="2129" customFormat="1">
      <c r="A636" s="2130"/>
      <c r="B636" s="2141"/>
      <c r="C636" s="2126"/>
      <c r="D636" s="2135"/>
      <c r="E636" s="2135"/>
      <c r="F636" s="2127"/>
      <c r="G636" s="2135"/>
      <c r="H636" s="2135"/>
      <c r="I636" s="2135"/>
      <c r="J636" s="2123" t="s">
        <v>6578</v>
      </c>
      <c r="K636" s="2123"/>
      <c r="L636" s="2122"/>
      <c r="M636" s="2123" t="s">
        <v>6615</v>
      </c>
      <c r="N636" s="2123">
        <v>2.4E-2</v>
      </c>
      <c r="O636" s="2123">
        <v>2023</v>
      </c>
      <c r="P636" s="2131" t="s">
        <v>2147</v>
      </c>
      <c r="Q636" s="2123">
        <v>1</v>
      </c>
      <c r="R636" s="2123"/>
      <c r="S636" s="2123"/>
    </row>
    <row r="637" spans="1:19" s="2129" customFormat="1">
      <c r="A637" s="2121">
        <v>13</v>
      </c>
      <c r="B637" s="2132"/>
      <c r="C637" s="2137" t="s">
        <v>6616</v>
      </c>
      <c r="D637" s="2134"/>
      <c r="E637" s="2134"/>
      <c r="F637" s="2134"/>
      <c r="G637" s="2134"/>
      <c r="H637" s="2134"/>
      <c r="I637" s="2134"/>
      <c r="J637" s="2134"/>
      <c r="K637" s="2134"/>
      <c r="L637" s="2123"/>
      <c r="M637" s="2123"/>
      <c r="N637" s="2123"/>
      <c r="O637" s="2123"/>
      <c r="P637" s="2131"/>
      <c r="Q637" s="2123"/>
      <c r="R637" s="2123"/>
      <c r="S637" s="2123"/>
    </row>
    <row r="638" spans="1:19" s="2129" customFormat="1" ht="46.5" customHeight="1">
      <c r="A638" s="2130"/>
      <c r="B638" s="2122"/>
      <c r="C638" s="2123" t="s">
        <v>6617</v>
      </c>
      <c r="D638" s="2123">
        <v>0.6</v>
      </c>
      <c r="E638" s="2123">
        <v>1970</v>
      </c>
      <c r="F638" s="2123" t="s">
        <v>5828</v>
      </c>
      <c r="G638" s="2124" t="s">
        <v>6618</v>
      </c>
      <c r="H638" s="2124"/>
      <c r="I638" s="2123">
        <v>6</v>
      </c>
      <c r="J638" s="2123" t="s">
        <v>1101</v>
      </c>
      <c r="K638" s="2123">
        <v>160</v>
      </c>
      <c r="L638" s="2126"/>
      <c r="M638" s="2126"/>
      <c r="N638" s="2127"/>
      <c r="O638" s="2127"/>
      <c r="P638" s="2128"/>
      <c r="Q638" s="2127"/>
      <c r="R638" s="2126"/>
      <c r="S638" s="2127"/>
    </row>
    <row r="639" spans="1:19" s="2129" customFormat="1" ht="39" customHeight="1">
      <c r="A639" s="2130"/>
      <c r="B639" s="2122"/>
      <c r="C639" s="2123" t="s">
        <v>6619</v>
      </c>
      <c r="D639" s="2123">
        <v>0.17</v>
      </c>
      <c r="E639" s="2123">
        <v>2013</v>
      </c>
      <c r="F639" s="2123" t="s">
        <v>21</v>
      </c>
      <c r="G639" s="2124"/>
      <c r="H639" s="2124"/>
      <c r="I639" s="2123"/>
      <c r="J639" s="2123" t="s">
        <v>6620</v>
      </c>
      <c r="K639" s="2123"/>
      <c r="L639" s="2123" t="s">
        <v>6141</v>
      </c>
      <c r="M639" s="2123" t="s">
        <v>6621</v>
      </c>
      <c r="N639" s="2123">
        <v>0.88</v>
      </c>
      <c r="O639" s="2123">
        <v>2014</v>
      </c>
      <c r="P639" s="2131" t="s">
        <v>6622</v>
      </c>
      <c r="Q639" s="2123">
        <v>13</v>
      </c>
      <c r="R639" s="2123">
        <v>3</v>
      </c>
      <c r="S639" s="2123">
        <v>16</v>
      </c>
    </row>
    <row r="640" spans="1:19" s="2129" customFormat="1" ht="25.15" customHeight="1">
      <c r="A640" s="2130"/>
      <c r="B640" s="2122"/>
      <c r="C640" s="2123" t="s">
        <v>6623</v>
      </c>
      <c r="D640" s="2123">
        <v>0.104</v>
      </c>
      <c r="E640" s="2123">
        <v>2020</v>
      </c>
      <c r="F640" s="2123" t="s">
        <v>6624</v>
      </c>
      <c r="G640" s="2124"/>
      <c r="H640" s="2124"/>
      <c r="I640" s="2123"/>
      <c r="J640" s="2123"/>
      <c r="K640" s="2123"/>
      <c r="L640" s="2123" t="s">
        <v>6141</v>
      </c>
      <c r="M640" s="2123" t="s">
        <v>6625</v>
      </c>
      <c r="N640" s="2123">
        <v>1.55</v>
      </c>
      <c r="O640" s="2123">
        <v>1971</v>
      </c>
      <c r="P640" s="2131" t="s">
        <v>6626</v>
      </c>
      <c r="Q640" s="2123">
        <v>22</v>
      </c>
      <c r="R640" s="2123">
        <v>13</v>
      </c>
      <c r="S640" s="2123">
        <v>35</v>
      </c>
    </row>
    <row r="641" spans="1:19" s="2129" customFormat="1" ht="25.15" customHeight="1">
      <c r="A641" s="2130"/>
      <c r="B641" s="2122"/>
      <c r="C641" s="2123"/>
      <c r="D641" s="2123"/>
      <c r="E641" s="2123"/>
      <c r="F641" s="2123"/>
      <c r="G641" s="2124"/>
      <c r="H641" s="2124"/>
      <c r="I641" s="2123"/>
      <c r="J641" s="2123" t="s">
        <v>6627</v>
      </c>
      <c r="K641" s="2123"/>
      <c r="L641" s="2123"/>
      <c r="M641" s="2123"/>
      <c r="N641" s="2123"/>
      <c r="O641" s="2123"/>
      <c r="P641" s="2131"/>
      <c r="Q641" s="2123"/>
      <c r="R641" s="2123"/>
      <c r="S641" s="2123"/>
    </row>
    <row r="642" spans="1:19" s="2129" customFormat="1" ht="25.15" customHeight="1">
      <c r="A642" s="2130"/>
      <c r="B642" s="2122"/>
      <c r="C642" s="2123"/>
      <c r="D642" s="2123"/>
      <c r="E642" s="2123"/>
      <c r="F642" s="2123"/>
      <c r="G642" s="2124"/>
      <c r="H642" s="2124"/>
      <c r="I642" s="2123"/>
      <c r="J642" s="2123" t="s">
        <v>6621</v>
      </c>
      <c r="K642" s="2123">
        <v>160</v>
      </c>
      <c r="L642" s="2123"/>
      <c r="M642" s="2123"/>
      <c r="N642" s="2123"/>
      <c r="O642" s="2123"/>
      <c r="P642" s="2131"/>
      <c r="Q642" s="2123"/>
      <c r="R642" s="2123"/>
      <c r="S642" s="2123"/>
    </row>
    <row r="643" spans="1:19" s="2129" customFormat="1" ht="25.15" customHeight="1">
      <c r="A643" s="2130"/>
      <c r="B643" s="2122"/>
      <c r="C643" s="2123"/>
      <c r="D643" s="2123"/>
      <c r="E643" s="2123"/>
      <c r="F643" s="2123"/>
      <c r="G643" s="2124"/>
      <c r="H643" s="2124"/>
      <c r="I643" s="2123"/>
      <c r="J643" s="2123"/>
      <c r="K643" s="2123"/>
      <c r="L643" s="2123" t="s">
        <v>6141</v>
      </c>
      <c r="M643" s="2123" t="s">
        <v>6628</v>
      </c>
      <c r="N643" s="2123">
        <v>0.46200000000000002</v>
      </c>
      <c r="O643" s="2123">
        <v>2020</v>
      </c>
      <c r="P643" s="2131" t="s">
        <v>5300</v>
      </c>
      <c r="Q643" s="2123">
        <v>16</v>
      </c>
      <c r="R643" s="2123"/>
      <c r="S643" s="2123">
        <v>16</v>
      </c>
    </row>
    <row r="644" spans="1:19" s="2129" customFormat="1" ht="25.15" customHeight="1">
      <c r="A644" s="2130"/>
      <c r="B644" s="2122"/>
      <c r="C644" s="2123"/>
      <c r="D644" s="2123"/>
      <c r="E644" s="2123"/>
      <c r="F644" s="2123"/>
      <c r="G644" s="2124"/>
      <c r="H644" s="2124"/>
      <c r="I644" s="2123"/>
      <c r="J644" s="2123"/>
      <c r="K644" s="2123"/>
      <c r="L644" s="2123" t="s">
        <v>6141</v>
      </c>
      <c r="M644" s="2123" t="s">
        <v>6629</v>
      </c>
      <c r="N644" s="2123">
        <v>1.4999999999999999E-2</v>
      </c>
      <c r="O644" s="2123">
        <v>2020</v>
      </c>
      <c r="P644" s="2131" t="s">
        <v>1842</v>
      </c>
      <c r="Q644" s="2123">
        <v>1</v>
      </c>
      <c r="R644" s="2123"/>
      <c r="S644" s="2123">
        <v>1</v>
      </c>
    </row>
    <row r="645" spans="1:19" s="2129" customFormat="1" ht="30" customHeight="1">
      <c r="A645" s="2130"/>
      <c r="B645" s="2122"/>
      <c r="C645" s="2123" t="s">
        <v>6630</v>
      </c>
      <c r="D645" s="2123">
        <v>0.05</v>
      </c>
      <c r="E645" s="2123">
        <v>1988</v>
      </c>
      <c r="F645" s="2123" t="s">
        <v>17</v>
      </c>
      <c r="G645" s="2124"/>
      <c r="H645" s="2124"/>
      <c r="I645" s="2123"/>
      <c r="J645" s="2123"/>
      <c r="K645" s="2123"/>
      <c r="L645" s="2123"/>
      <c r="M645" s="2123"/>
      <c r="N645" s="2123"/>
      <c r="O645" s="2123"/>
      <c r="P645" s="2131"/>
      <c r="Q645" s="2123"/>
      <c r="R645" s="2123"/>
      <c r="S645" s="2123"/>
    </row>
    <row r="646" spans="1:19" s="2129" customFormat="1" ht="25.5">
      <c r="A646" s="2130"/>
      <c r="B646" s="2122"/>
      <c r="C646" s="2123" t="s">
        <v>6631</v>
      </c>
      <c r="D646" s="2123">
        <v>0.54400000000000004</v>
      </c>
      <c r="E646" s="2123">
        <v>1981</v>
      </c>
      <c r="F646" s="2123" t="s">
        <v>34</v>
      </c>
      <c r="G646" s="2123">
        <v>6</v>
      </c>
      <c r="H646" s="2123">
        <v>1</v>
      </c>
      <c r="I646" s="2123">
        <v>7</v>
      </c>
      <c r="J646" s="2123" t="s">
        <v>6632</v>
      </c>
      <c r="K646" s="2123">
        <v>100</v>
      </c>
      <c r="L646" s="2123"/>
      <c r="M646" s="2123"/>
      <c r="N646" s="2123"/>
      <c r="O646" s="2123"/>
      <c r="P646" s="2131"/>
      <c r="Q646" s="2123"/>
      <c r="R646" s="2123"/>
      <c r="S646" s="2123"/>
    </row>
    <row r="647" spans="1:19" s="2129" customFormat="1" ht="15">
      <c r="A647" s="2155">
        <v>14</v>
      </c>
      <c r="B647" s="2132"/>
      <c r="C647" s="2137" t="s">
        <v>6633</v>
      </c>
      <c r="D647" s="2137"/>
      <c r="E647" s="2137"/>
      <c r="F647" s="2137"/>
      <c r="G647" s="2137"/>
      <c r="H647" s="2137"/>
      <c r="I647" s="2137"/>
      <c r="J647" s="2137"/>
      <c r="K647" s="2137"/>
      <c r="L647" s="2123"/>
      <c r="M647" s="2123"/>
      <c r="N647" s="2123"/>
      <c r="O647" s="2123"/>
      <c r="P647" s="2131"/>
      <c r="Q647" s="2123"/>
      <c r="R647" s="2123"/>
      <c r="S647" s="2123"/>
    </row>
    <row r="648" spans="1:19" s="2129" customFormat="1" ht="47.25" customHeight="1">
      <c r="A648" s="2130"/>
      <c r="B648" s="2122"/>
      <c r="C648" s="2123" t="s">
        <v>6634</v>
      </c>
      <c r="D648" s="2123">
        <v>1.5</v>
      </c>
      <c r="E648" s="2123">
        <v>1986</v>
      </c>
      <c r="F648" s="2123" t="s">
        <v>21</v>
      </c>
      <c r="G648" s="2124"/>
      <c r="H648" s="2124"/>
      <c r="I648" s="2124"/>
      <c r="J648" s="2123" t="s">
        <v>6635</v>
      </c>
      <c r="K648" s="2123" t="s">
        <v>31</v>
      </c>
      <c r="L648" s="2126"/>
      <c r="M648" s="2126"/>
      <c r="N648" s="2127"/>
      <c r="O648" s="2127"/>
      <c r="P648" s="2128"/>
      <c r="Q648" s="2123"/>
      <c r="R648" s="2123"/>
      <c r="S648" s="2123"/>
    </row>
    <row r="649" spans="1:19" s="2129" customFormat="1" ht="31.5" customHeight="1">
      <c r="A649" s="2130"/>
      <c r="B649" s="2122"/>
      <c r="C649" s="2123"/>
      <c r="D649" s="2123"/>
      <c r="E649" s="2123"/>
      <c r="F649" s="2123"/>
      <c r="G649" s="2124"/>
      <c r="H649" s="2124"/>
      <c r="I649" s="2124"/>
      <c r="J649" s="2123" t="s">
        <v>6636</v>
      </c>
      <c r="K649" s="2123"/>
      <c r="L649" s="2139" t="s">
        <v>6637</v>
      </c>
      <c r="M649" s="2139" t="s">
        <v>6638</v>
      </c>
      <c r="N649" s="2139">
        <v>0.40200000000000002</v>
      </c>
      <c r="O649" s="2142">
        <v>31747</v>
      </c>
      <c r="P649" s="2140" t="s">
        <v>5981</v>
      </c>
      <c r="Q649" s="2123"/>
      <c r="R649" s="2123"/>
      <c r="S649" s="2123"/>
    </row>
    <row r="650" spans="1:19" s="2129" customFormat="1" ht="24">
      <c r="A650" s="2130"/>
      <c r="B650" s="2122"/>
      <c r="C650" s="2123" t="s">
        <v>6639</v>
      </c>
      <c r="D650" s="2123">
        <v>1.5</v>
      </c>
      <c r="E650" s="2123">
        <v>1986</v>
      </c>
      <c r="F650" s="2123" t="s">
        <v>21</v>
      </c>
      <c r="G650" s="2124"/>
      <c r="H650" s="2124"/>
      <c r="I650" s="2124"/>
      <c r="J650" s="2127"/>
      <c r="K650" s="2123"/>
      <c r="L650" s="2139" t="s">
        <v>6637</v>
      </c>
      <c r="M650" s="2139" t="s">
        <v>6640</v>
      </c>
      <c r="N650" s="2139">
        <v>0.21199999999999999</v>
      </c>
      <c r="O650" s="2142">
        <v>31747</v>
      </c>
      <c r="P650" s="2140" t="s">
        <v>5981</v>
      </c>
      <c r="Q650" s="2123"/>
      <c r="R650" s="2123"/>
      <c r="S650" s="2123"/>
    </row>
    <row r="651" spans="1:19" s="2129" customFormat="1" ht="24">
      <c r="A651" s="2130"/>
      <c r="B651" s="2122"/>
      <c r="C651" s="2123"/>
      <c r="D651" s="2123"/>
      <c r="E651" s="2123"/>
      <c r="F651" s="2123"/>
      <c r="G651" s="2124"/>
      <c r="H651" s="2124"/>
      <c r="I651" s="2124"/>
      <c r="J651" s="2123"/>
      <c r="K651" s="2123"/>
      <c r="L651" s="2139" t="s">
        <v>6637</v>
      </c>
      <c r="M651" s="2139" t="s">
        <v>6641</v>
      </c>
      <c r="N651" s="2139">
        <v>5.1999999999999998E-2</v>
      </c>
      <c r="O651" s="2142">
        <v>32843</v>
      </c>
      <c r="P651" s="2140" t="s">
        <v>6038</v>
      </c>
      <c r="Q651" s="2123"/>
      <c r="R651" s="2123"/>
      <c r="S651" s="2123"/>
    </row>
    <row r="652" spans="1:19" s="2129" customFormat="1" ht="24">
      <c r="A652" s="2130"/>
      <c r="B652" s="2122"/>
      <c r="C652" s="2123"/>
      <c r="D652" s="2123"/>
      <c r="E652" s="2123"/>
      <c r="F652" s="2123"/>
      <c r="G652" s="2124"/>
      <c r="H652" s="2124"/>
      <c r="I652" s="2124"/>
      <c r="J652" s="2123"/>
      <c r="K652" s="2123"/>
      <c r="L652" s="2139" t="s">
        <v>6637</v>
      </c>
      <c r="M652" s="2139" t="s">
        <v>6642</v>
      </c>
      <c r="N652" s="2139">
        <v>0.214</v>
      </c>
      <c r="O652" s="2142">
        <v>32843</v>
      </c>
      <c r="P652" s="2140" t="s">
        <v>1894</v>
      </c>
      <c r="Q652" s="2123"/>
      <c r="R652" s="2123"/>
      <c r="S652" s="2123"/>
    </row>
    <row r="653" spans="1:19" s="2129" customFormat="1" ht="24">
      <c r="A653" s="2130"/>
      <c r="B653" s="2122"/>
      <c r="C653" s="2123"/>
      <c r="D653" s="2123"/>
      <c r="E653" s="2123"/>
      <c r="F653" s="2123"/>
      <c r="G653" s="2124"/>
      <c r="H653" s="2124"/>
      <c r="I653" s="2124"/>
      <c r="J653" s="2123"/>
      <c r="K653" s="2123"/>
      <c r="L653" s="2139" t="s">
        <v>6637</v>
      </c>
      <c r="M653" s="2139" t="s">
        <v>6643</v>
      </c>
      <c r="N653" s="2139">
        <v>0.245</v>
      </c>
      <c r="O653" s="2142">
        <v>32843</v>
      </c>
      <c r="P653" s="2140" t="s">
        <v>1782</v>
      </c>
      <c r="Q653" s="2123"/>
      <c r="R653" s="2123"/>
      <c r="S653" s="2123"/>
    </row>
    <row r="654" spans="1:19" s="2129" customFormat="1" ht="24">
      <c r="A654" s="2130"/>
      <c r="B654" s="2122"/>
      <c r="C654" s="2123"/>
      <c r="D654" s="2123"/>
      <c r="E654" s="2123"/>
      <c r="F654" s="2123"/>
      <c r="G654" s="2124"/>
      <c r="H654" s="2124"/>
      <c r="I654" s="2124"/>
      <c r="J654" s="2123"/>
      <c r="K654" s="2123"/>
      <c r="L654" s="2139" t="s">
        <v>6637</v>
      </c>
      <c r="M654" s="2139" t="s">
        <v>6644</v>
      </c>
      <c r="N654" s="2139">
        <v>0.25800000000000001</v>
      </c>
      <c r="O654" s="2142">
        <v>32843</v>
      </c>
      <c r="P654" s="2140" t="s">
        <v>25</v>
      </c>
      <c r="Q654" s="2123"/>
      <c r="R654" s="2123"/>
      <c r="S654" s="2123"/>
    </row>
    <row r="655" spans="1:19" s="2129" customFormat="1" ht="24">
      <c r="A655" s="2130"/>
      <c r="B655" s="2122"/>
      <c r="C655" s="2123"/>
      <c r="D655" s="2123"/>
      <c r="E655" s="2123"/>
      <c r="F655" s="2123"/>
      <c r="G655" s="2124"/>
      <c r="H655" s="2124"/>
      <c r="I655" s="2124"/>
      <c r="J655" s="2123"/>
      <c r="K655" s="2123"/>
      <c r="L655" s="2139" t="s">
        <v>6637</v>
      </c>
      <c r="M655" s="2139" t="s">
        <v>6645</v>
      </c>
      <c r="N655" s="2139">
        <v>6.7000000000000004E-2</v>
      </c>
      <c r="O655" s="2142">
        <v>32843</v>
      </c>
      <c r="P655" s="2140" t="s">
        <v>25</v>
      </c>
      <c r="Q655" s="2123"/>
      <c r="R655" s="2123"/>
      <c r="S655" s="2123"/>
    </row>
    <row r="656" spans="1:19" s="2129" customFormat="1" ht="24">
      <c r="A656" s="2130"/>
      <c r="B656" s="2122"/>
      <c r="C656" s="2123"/>
      <c r="D656" s="2123"/>
      <c r="E656" s="2123"/>
      <c r="F656" s="2123"/>
      <c r="G656" s="2124"/>
      <c r="H656" s="2124"/>
      <c r="I656" s="2124"/>
      <c r="J656" s="2123"/>
      <c r="K656" s="2123"/>
      <c r="L656" s="2139" t="s">
        <v>6637</v>
      </c>
      <c r="M656" s="2139" t="s">
        <v>6646</v>
      </c>
      <c r="N656" s="2139">
        <v>0.11</v>
      </c>
      <c r="O656" s="2142">
        <v>32843</v>
      </c>
      <c r="P656" s="2140" t="s">
        <v>25</v>
      </c>
      <c r="Q656" s="2123"/>
      <c r="R656" s="2123"/>
      <c r="S656" s="2123"/>
    </row>
    <row r="657" spans="1:19" s="2129" customFormat="1" ht="24">
      <c r="A657" s="2130"/>
      <c r="B657" s="2122"/>
      <c r="C657" s="2123"/>
      <c r="D657" s="2123"/>
      <c r="E657" s="2123"/>
      <c r="F657" s="2123"/>
      <c r="G657" s="2124"/>
      <c r="H657" s="2124"/>
      <c r="I657" s="2124"/>
      <c r="J657" s="2123"/>
      <c r="K657" s="2123"/>
      <c r="L657" s="2139" t="s">
        <v>6637</v>
      </c>
      <c r="M657" s="2139" t="s">
        <v>6647</v>
      </c>
      <c r="N657" s="2139">
        <v>6.8000000000000005E-2</v>
      </c>
      <c r="O657" s="2142">
        <v>33208</v>
      </c>
      <c r="P657" s="2140" t="s">
        <v>2616</v>
      </c>
      <c r="Q657" s="2123"/>
      <c r="R657" s="2123"/>
      <c r="S657" s="2123"/>
    </row>
    <row r="658" spans="1:19" s="2129" customFormat="1" ht="24">
      <c r="A658" s="2130"/>
      <c r="B658" s="2122"/>
      <c r="C658" s="2123"/>
      <c r="D658" s="2123"/>
      <c r="E658" s="2123"/>
      <c r="F658" s="2123"/>
      <c r="G658" s="2124"/>
      <c r="H658" s="2124"/>
      <c r="I658" s="2124"/>
      <c r="J658" s="2123"/>
      <c r="K658" s="2123"/>
      <c r="L658" s="2139" t="s">
        <v>6637</v>
      </c>
      <c r="M658" s="2139" t="s">
        <v>6648</v>
      </c>
      <c r="N658" s="2139">
        <v>8.2000000000000003E-2</v>
      </c>
      <c r="O658" s="2142">
        <v>24442</v>
      </c>
      <c r="P658" s="2140" t="s">
        <v>25</v>
      </c>
      <c r="Q658" s="2123"/>
      <c r="R658" s="2123"/>
      <c r="S658" s="2123"/>
    </row>
    <row r="659" spans="1:19" s="2129" customFormat="1" ht="24">
      <c r="A659" s="2130"/>
      <c r="B659" s="2122"/>
      <c r="C659" s="2123"/>
      <c r="D659" s="2123"/>
      <c r="E659" s="2123"/>
      <c r="F659" s="2123"/>
      <c r="G659" s="2124"/>
      <c r="H659" s="2124"/>
      <c r="I659" s="2124"/>
      <c r="J659" s="2123"/>
      <c r="K659" s="2123"/>
      <c r="L659" s="2139" t="s">
        <v>6637</v>
      </c>
      <c r="M659" s="2139" t="s">
        <v>6649</v>
      </c>
      <c r="N659" s="2139">
        <v>7.1999999999999995E-2</v>
      </c>
      <c r="O659" s="2142">
        <v>37361</v>
      </c>
      <c r="P659" s="2140" t="s">
        <v>25</v>
      </c>
      <c r="Q659" s="2123"/>
      <c r="R659" s="2123"/>
      <c r="S659" s="2123"/>
    </row>
    <row r="660" spans="1:19" s="2129" customFormat="1" ht="24">
      <c r="A660" s="2130"/>
      <c r="B660" s="2122"/>
      <c r="C660" s="2123"/>
      <c r="D660" s="2123"/>
      <c r="E660" s="2123"/>
      <c r="F660" s="2123"/>
      <c r="G660" s="2124"/>
      <c r="H660" s="2124"/>
      <c r="I660" s="2124"/>
      <c r="J660" s="2123"/>
      <c r="K660" s="2123"/>
      <c r="L660" s="2139" t="s">
        <v>6637</v>
      </c>
      <c r="M660" s="2139" t="s">
        <v>6650</v>
      </c>
      <c r="N660" s="2139">
        <v>6.2E-2</v>
      </c>
      <c r="O660" s="2143">
        <v>1989</v>
      </c>
      <c r="P660" s="2140" t="s">
        <v>25</v>
      </c>
      <c r="Q660" s="2123"/>
      <c r="R660" s="2123"/>
      <c r="S660" s="2123"/>
    </row>
    <row r="661" spans="1:19" s="2129" customFormat="1" ht="24">
      <c r="A661" s="2130"/>
      <c r="B661" s="2122"/>
      <c r="C661" s="2123"/>
      <c r="D661" s="2123"/>
      <c r="E661" s="2123"/>
      <c r="F661" s="2123"/>
      <c r="G661" s="2124"/>
      <c r="H661" s="2124"/>
      <c r="I661" s="2124"/>
      <c r="J661" s="2123"/>
      <c r="K661" s="2123"/>
      <c r="L661" s="2139" t="s">
        <v>6637</v>
      </c>
      <c r="M661" s="2139" t="s">
        <v>6650</v>
      </c>
      <c r="N661" s="2139">
        <v>6.2E-2</v>
      </c>
      <c r="O661" s="2143">
        <v>1989</v>
      </c>
      <c r="P661" s="2140" t="s">
        <v>25</v>
      </c>
      <c r="Q661" s="2123"/>
      <c r="R661" s="2123"/>
      <c r="S661" s="2123"/>
    </row>
    <row r="662" spans="1:19" s="2129" customFormat="1" ht="24">
      <c r="A662" s="2130"/>
      <c r="B662" s="2122"/>
      <c r="C662" s="2123"/>
      <c r="D662" s="2123"/>
      <c r="E662" s="2123"/>
      <c r="F662" s="2123"/>
      <c r="G662" s="2124"/>
      <c r="H662" s="2124"/>
      <c r="I662" s="2124"/>
      <c r="J662" s="2123"/>
      <c r="K662" s="2123"/>
      <c r="L662" s="2139" t="s">
        <v>6637</v>
      </c>
      <c r="M662" s="2139" t="s">
        <v>6651</v>
      </c>
      <c r="N662" s="2139">
        <v>4.3999999999999997E-2</v>
      </c>
      <c r="O662" s="2143">
        <v>1989</v>
      </c>
      <c r="P662" s="2140" t="s">
        <v>2553</v>
      </c>
      <c r="Q662" s="2123"/>
      <c r="R662" s="2123"/>
      <c r="S662" s="2123"/>
    </row>
    <row r="663" spans="1:19" s="2129" customFormat="1" ht="24">
      <c r="A663" s="2130"/>
      <c r="B663" s="2122"/>
      <c r="C663" s="2123"/>
      <c r="D663" s="2123"/>
      <c r="E663" s="2123"/>
      <c r="F663" s="2123"/>
      <c r="G663" s="2124"/>
      <c r="H663" s="2124"/>
      <c r="I663" s="2124"/>
      <c r="J663" s="2123"/>
      <c r="K663" s="2123"/>
      <c r="L663" s="2139" t="s">
        <v>6637</v>
      </c>
      <c r="M663" s="2139" t="s">
        <v>6651</v>
      </c>
      <c r="N663" s="2139">
        <v>4.3999999999999997E-2</v>
      </c>
      <c r="O663" s="2143">
        <v>1989</v>
      </c>
      <c r="P663" s="2140" t="s">
        <v>2553</v>
      </c>
      <c r="Q663" s="2123"/>
      <c r="R663" s="2123"/>
      <c r="S663" s="2123"/>
    </row>
    <row r="664" spans="1:19" s="2129" customFormat="1" ht="24">
      <c r="A664" s="2130"/>
      <c r="B664" s="2122"/>
      <c r="C664" s="2123"/>
      <c r="D664" s="2123"/>
      <c r="E664" s="2123"/>
      <c r="F664" s="2123"/>
      <c r="G664" s="2124"/>
      <c r="H664" s="2124"/>
      <c r="I664" s="2124"/>
      <c r="J664" s="2123"/>
      <c r="K664" s="2123"/>
      <c r="L664" s="2139" t="s">
        <v>6637</v>
      </c>
      <c r="M664" s="2139" t="s">
        <v>6652</v>
      </c>
      <c r="N664" s="2139">
        <v>4.2999999999999997E-2</v>
      </c>
      <c r="O664" s="2143">
        <v>1982</v>
      </c>
      <c r="P664" s="2140" t="s">
        <v>3085</v>
      </c>
      <c r="Q664" s="2123"/>
      <c r="R664" s="2123"/>
      <c r="S664" s="2123"/>
    </row>
    <row r="665" spans="1:19" s="2129" customFormat="1" ht="24">
      <c r="A665" s="2130"/>
      <c r="B665" s="2122"/>
      <c r="C665" s="2123"/>
      <c r="D665" s="2123"/>
      <c r="E665" s="2123"/>
      <c r="F665" s="2123"/>
      <c r="G665" s="2124"/>
      <c r="H665" s="2124"/>
      <c r="I665" s="2124"/>
      <c r="J665" s="2123"/>
      <c r="K665" s="2123"/>
      <c r="L665" s="2139" t="s">
        <v>6637</v>
      </c>
      <c r="M665" s="2139" t="s">
        <v>6652</v>
      </c>
      <c r="N665" s="2139">
        <v>4.2999999999999997E-2</v>
      </c>
      <c r="O665" s="2143">
        <v>1982</v>
      </c>
      <c r="P665" s="2140" t="s">
        <v>3085</v>
      </c>
      <c r="Q665" s="2123"/>
      <c r="R665" s="2123"/>
      <c r="S665" s="2123"/>
    </row>
    <row r="666" spans="1:19" s="2129" customFormat="1" ht="24">
      <c r="A666" s="2130"/>
      <c r="B666" s="2122"/>
      <c r="C666" s="2123"/>
      <c r="D666" s="2123"/>
      <c r="E666" s="2123"/>
      <c r="F666" s="2123"/>
      <c r="G666" s="2124"/>
      <c r="H666" s="2124"/>
      <c r="I666" s="2124"/>
      <c r="J666" s="2123"/>
      <c r="K666" s="2123"/>
      <c r="L666" s="2139" t="s">
        <v>6637</v>
      </c>
      <c r="M666" s="2139" t="s">
        <v>6653</v>
      </c>
      <c r="N666" s="2139">
        <v>0.16400000000000001</v>
      </c>
      <c r="O666" s="2143">
        <v>2001</v>
      </c>
      <c r="P666" s="2140" t="s">
        <v>1894</v>
      </c>
      <c r="Q666" s="2123"/>
      <c r="R666" s="2123"/>
      <c r="S666" s="2123"/>
    </row>
    <row r="667" spans="1:19" s="2129" customFormat="1" ht="32.450000000000003" customHeight="1">
      <c r="A667" s="2130"/>
      <c r="B667" s="2122"/>
      <c r="C667" s="2123"/>
      <c r="D667" s="2123"/>
      <c r="E667" s="2123"/>
      <c r="F667" s="2123"/>
      <c r="G667" s="2124"/>
      <c r="H667" s="2124"/>
      <c r="I667" s="2124"/>
      <c r="J667" s="2123"/>
      <c r="K667" s="2123"/>
      <c r="L667" s="2139" t="s">
        <v>6637</v>
      </c>
      <c r="M667" s="2139" t="s">
        <v>6654</v>
      </c>
      <c r="N667" s="2139">
        <v>7.1999999999999995E-2</v>
      </c>
      <c r="O667" s="2143">
        <v>1989</v>
      </c>
      <c r="P667" s="2140" t="s">
        <v>2616</v>
      </c>
      <c r="Q667" s="2123"/>
      <c r="R667" s="2123"/>
      <c r="S667" s="2123"/>
    </row>
    <row r="668" spans="1:19" s="2129" customFormat="1" ht="34.5" customHeight="1">
      <c r="A668" s="2130"/>
      <c r="B668" s="2122"/>
      <c r="C668" s="2123"/>
      <c r="D668" s="2123"/>
      <c r="E668" s="2123"/>
      <c r="F668" s="2123"/>
      <c r="G668" s="2124"/>
      <c r="H668" s="2124"/>
      <c r="I668" s="2124"/>
      <c r="J668" s="2123"/>
      <c r="K668" s="2123"/>
      <c r="L668" s="2139" t="s">
        <v>6637</v>
      </c>
      <c r="M668" s="2139" t="s">
        <v>6655</v>
      </c>
      <c r="N668" s="2139">
        <v>7.1999999999999995E-2</v>
      </c>
      <c r="O668" s="2139">
        <v>2003</v>
      </c>
      <c r="P668" s="2140" t="s">
        <v>25</v>
      </c>
      <c r="Q668" s="2123"/>
      <c r="R668" s="2123"/>
      <c r="S668" s="2123"/>
    </row>
    <row r="669" spans="1:19" s="2129" customFormat="1" ht="20.45" customHeight="1">
      <c r="A669" s="2130"/>
      <c r="B669" s="2122"/>
      <c r="C669" s="2123"/>
      <c r="D669" s="2123"/>
      <c r="E669" s="2123"/>
      <c r="F669" s="2123"/>
      <c r="G669" s="2124"/>
      <c r="H669" s="2124"/>
      <c r="I669" s="2124"/>
      <c r="J669" s="2123"/>
      <c r="K669" s="2123"/>
      <c r="L669" s="2123"/>
      <c r="M669" s="2123"/>
      <c r="N669" s="2123"/>
      <c r="O669" s="2123"/>
      <c r="P669" s="2131"/>
      <c r="Q669" s="2123"/>
      <c r="R669" s="2123"/>
      <c r="S669" s="2123"/>
    </row>
    <row r="670" spans="1:19" s="2129" customFormat="1">
      <c r="A670" s="2136"/>
      <c r="B670" s="2122"/>
      <c r="C670" s="2123"/>
      <c r="D670" s="2123"/>
      <c r="E670" s="2123"/>
      <c r="F670" s="2123"/>
      <c r="G670" s="2124"/>
      <c r="H670" s="2124"/>
      <c r="I670" s="2124"/>
      <c r="J670" s="2123"/>
      <c r="K670" s="2123"/>
      <c r="L670" s="2123"/>
      <c r="M670" s="2123"/>
      <c r="N670" s="2123"/>
      <c r="O670" s="2123"/>
      <c r="P670" s="2131"/>
      <c r="Q670" s="2123"/>
      <c r="R670" s="2123"/>
      <c r="S670" s="2123"/>
    </row>
    <row r="671" spans="1:19" s="2129" customFormat="1" ht="21.75" customHeight="1">
      <c r="A671" s="2130">
        <v>15</v>
      </c>
      <c r="B671" s="2132"/>
      <c r="C671" s="2137" t="s">
        <v>6656</v>
      </c>
      <c r="D671" s="2134"/>
      <c r="E671" s="2134"/>
      <c r="F671" s="2134"/>
      <c r="G671" s="2134"/>
      <c r="H671" s="2134"/>
      <c r="I671" s="2134"/>
      <c r="J671" s="2134"/>
      <c r="K671" s="2134"/>
      <c r="L671" s="2123"/>
      <c r="M671" s="2123"/>
      <c r="N671" s="2123"/>
      <c r="O671" s="2123"/>
      <c r="P671" s="2131"/>
      <c r="Q671" s="2123"/>
      <c r="R671" s="2123"/>
      <c r="S671" s="2123"/>
    </row>
    <row r="672" spans="1:19" s="2129" customFormat="1" ht="42" customHeight="1">
      <c r="A672" s="2121"/>
      <c r="B672" s="2122"/>
      <c r="C672" s="2123" t="s">
        <v>6657</v>
      </c>
      <c r="D672" s="2123">
        <v>0.71299999999999997</v>
      </c>
      <c r="E672" s="2123">
        <v>1974</v>
      </c>
      <c r="F672" s="2123" t="s">
        <v>21</v>
      </c>
      <c r="G672" s="2124"/>
      <c r="H672" s="2124"/>
      <c r="I672" s="2124"/>
      <c r="J672" s="2123" t="s">
        <v>2715</v>
      </c>
      <c r="K672" s="2123" t="s">
        <v>31</v>
      </c>
      <c r="L672" s="2126"/>
      <c r="M672" s="2126"/>
      <c r="N672" s="2127"/>
      <c r="O672" s="2127"/>
      <c r="P672" s="2128"/>
      <c r="Q672" s="2123"/>
      <c r="R672" s="2123"/>
      <c r="S672" s="2123"/>
    </row>
    <row r="673" spans="1:19" s="2129" customFormat="1" ht="42" customHeight="1">
      <c r="A673" s="2130"/>
      <c r="B673" s="2122"/>
      <c r="C673" s="2123" t="s">
        <v>6658</v>
      </c>
      <c r="D673" s="2123">
        <v>0.215</v>
      </c>
      <c r="E673" s="2123">
        <v>1975</v>
      </c>
      <c r="F673" s="2123" t="s">
        <v>20</v>
      </c>
      <c r="G673" s="2124"/>
      <c r="H673" s="2124"/>
      <c r="I673" s="2124"/>
      <c r="J673" s="2123" t="s">
        <v>6659</v>
      </c>
      <c r="K673" s="2123"/>
      <c r="L673" s="2139" t="s">
        <v>6660</v>
      </c>
      <c r="M673" s="2139" t="s">
        <v>6661</v>
      </c>
      <c r="N673" s="2139">
        <v>0.05</v>
      </c>
      <c r="O673" s="2142">
        <v>29190</v>
      </c>
      <c r="P673" s="2140" t="s">
        <v>25</v>
      </c>
      <c r="Q673" s="2123"/>
      <c r="R673" s="2123"/>
      <c r="S673" s="2123"/>
    </row>
    <row r="674" spans="1:19" s="2129" customFormat="1" ht="24">
      <c r="A674" s="2130"/>
      <c r="B674" s="2122"/>
      <c r="C674" s="2123" t="s">
        <v>6662</v>
      </c>
      <c r="D674" s="2123">
        <v>0.92500000000000004</v>
      </c>
      <c r="E674" s="2123">
        <v>1975</v>
      </c>
      <c r="F674" s="2123" t="s">
        <v>6663</v>
      </c>
      <c r="G674" s="2124"/>
      <c r="H674" s="2124"/>
      <c r="I674" s="2124"/>
      <c r="J674" s="2127"/>
      <c r="K674" s="2123"/>
      <c r="L674" s="2139" t="s">
        <v>6660</v>
      </c>
      <c r="M674" s="2139" t="s">
        <v>6664</v>
      </c>
      <c r="N674" s="2139">
        <v>5.0999999999999997E-2</v>
      </c>
      <c r="O674" s="2142">
        <v>28460</v>
      </c>
      <c r="P674" s="2140" t="s">
        <v>1623</v>
      </c>
      <c r="Q674" s="2123"/>
      <c r="R674" s="2123"/>
      <c r="S674" s="2123"/>
    </row>
    <row r="675" spans="1:19" s="2129" customFormat="1" ht="24">
      <c r="A675" s="2130"/>
      <c r="B675" s="2122"/>
      <c r="C675" s="2123" t="s">
        <v>6665</v>
      </c>
      <c r="D675" s="2123">
        <v>0.45800000000000002</v>
      </c>
      <c r="E675" s="2123">
        <v>1976</v>
      </c>
      <c r="F675" s="2123" t="s">
        <v>17</v>
      </c>
      <c r="G675" s="2124"/>
      <c r="H675" s="2124"/>
      <c r="I675" s="2124"/>
      <c r="J675" s="2123"/>
      <c r="K675" s="2123"/>
      <c r="L675" s="2139" t="s">
        <v>6660</v>
      </c>
      <c r="M675" s="2139" t="s">
        <v>6666</v>
      </c>
      <c r="N675" s="2139">
        <v>0.42</v>
      </c>
      <c r="O675" s="2142">
        <v>33298</v>
      </c>
      <c r="P675" s="2140" t="s">
        <v>2553</v>
      </c>
      <c r="Q675" s="2123"/>
      <c r="R675" s="2123"/>
      <c r="S675" s="2123"/>
    </row>
    <row r="676" spans="1:19" s="2129" customFormat="1" ht="24">
      <c r="A676" s="2130"/>
      <c r="B676" s="2122"/>
      <c r="C676" s="2123" t="s">
        <v>6667</v>
      </c>
      <c r="D676" s="2123">
        <v>0.75</v>
      </c>
      <c r="E676" s="2123">
        <v>1993</v>
      </c>
      <c r="F676" s="2123" t="s">
        <v>16</v>
      </c>
      <c r="G676" s="2124"/>
      <c r="H676" s="2124"/>
      <c r="I676" s="2124"/>
      <c r="J676" s="2123"/>
      <c r="K676" s="2123"/>
      <c r="L676" s="2139" t="s">
        <v>6660</v>
      </c>
      <c r="M676" s="2139" t="s">
        <v>6668</v>
      </c>
      <c r="N676" s="2139">
        <v>0.14699999999999999</v>
      </c>
      <c r="O676" s="2143">
        <v>1978</v>
      </c>
      <c r="P676" s="2140" t="s">
        <v>1623</v>
      </c>
      <c r="Q676" s="2123"/>
      <c r="R676" s="2123"/>
      <c r="S676" s="2123"/>
    </row>
    <row r="677" spans="1:19" s="2129" customFormat="1" ht="24">
      <c r="A677" s="2130"/>
      <c r="B677" s="2122"/>
      <c r="C677" s="2123" t="s">
        <v>6669</v>
      </c>
      <c r="D677" s="2123">
        <v>1.444</v>
      </c>
      <c r="E677" s="2123">
        <v>1980</v>
      </c>
      <c r="F677" s="2123" t="s">
        <v>6663</v>
      </c>
      <c r="G677" s="2124"/>
      <c r="H677" s="2124"/>
      <c r="I677" s="2124"/>
      <c r="J677" s="2123"/>
      <c r="K677" s="2123"/>
      <c r="L677" s="2139" t="s">
        <v>6660</v>
      </c>
      <c r="M677" s="2139" t="s">
        <v>6670</v>
      </c>
      <c r="N677" s="2139">
        <v>8.5000000000000006E-2</v>
      </c>
      <c r="O677" s="2143">
        <v>1978</v>
      </c>
      <c r="P677" s="2140" t="s">
        <v>25</v>
      </c>
      <c r="Q677" s="2123"/>
      <c r="R677" s="2123"/>
      <c r="S677" s="2123"/>
    </row>
    <row r="678" spans="1:19" s="2129" customFormat="1" ht="24">
      <c r="A678" s="2130"/>
      <c r="B678" s="2122"/>
      <c r="C678" s="2123" t="s">
        <v>6671</v>
      </c>
      <c r="D678" s="2123">
        <v>0.122</v>
      </c>
      <c r="E678" s="2123">
        <v>1984</v>
      </c>
      <c r="F678" s="2123" t="s">
        <v>21</v>
      </c>
      <c r="G678" s="2124"/>
      <c r="H678" s="2124"/>
      <c r="I678" s="2124"/>
      <c r="J678" s="2123"/>
      <c r="K678" s="2123"/>
      <c r="L678" s="2139" t="s">
        <v>6660</v>
      </c>
      <c r="M678" s="2139" t="s">
        <v>6672</v>
      </c>
      <c r="N678" s="2139">
        <v>0.09</v>
      </c>
      <c r="O678" s="2143">
        <v>1978</v>
      </c>
      <c r="P678" s="2140" t="s">
        <v>1364</v>
      </c>
      <c r="Q678" s="2123"/>
      <c r="R678" s="2123"/>
      <c r="S678" s="2123"/>
    </row>
    <row r="679" spans="1:19" s="2129" customFormat="1" ht="24">
      <c r="A679" s="2130"/>
      <c r="B679" s="2122"/>
      <c r="C679" s="2123" t="s">
        <v>6673</v>
      </c>
      <c r="D679" s="2123">
        <v>0.47</v>
      </c>
      <c r="E679" s="2123">
        <v>1976</v>
      </c>
      <c r="F679" s="2123" t="s">
        <v>20</v>
      </c>
      <c r="G679" s="2124"/>
      <c r="H679" s="2124"/>
      <c r="I679" s="2124"/>
      <c r="J679" s="2123"/>
      <c r="K679" s="2123"/>
      <c r="L679" s="2139" t="s">
        <v>6660</v>
      </c>
      <c r="M679" s="2139" t="s">
        <v>6674</v>
      </c>
      <c r="N679" s="2139">
        <v>8.6999999999999994E-2</v>
      </c>
      <c r="O679" s="2139">
        <v>1969</v>
      </c>
      <c r="P679" s="2140" t="s">
        <v>1364</v>
      </c>
      <c r="Q679" s="2123"/>
      <c r="R679" s="2123"/>
      <c r="S679" s="2123"/>
    </row>
    <row r="680" spans="1:19" s="2129" customFormat="1" ht="24">
      <c r="A680" s="2130"/>
      <c r="B680" s="2122"/>
      <c r="C680" s="2123" t="s">
        <v>6675</v>
      </c>
      <c r="D680" s="2123">
        <v>0.44</v>
      </c>
      <c r="E680" s="2123">
        <v>1993</v>
      </c>
      <c r="F680" s="2123" t="s">
        <v>24</v>
      </c>
      <c r="G680" s="2124"/>
      <c r="H680" s="2124"/>
      <c r="I680" s="2124"/>
      <c r="J680" s="2123"/>
      <c r="K680" s="2123"/>
      <c r="L680" s="2139" t="s">
        <v>6660</v>
      </c>
      <c r="M680" s="2139" t="s">
        <v>6676</v>
      </c>
      <c r="N680" s="2139">
        <v>8.8999999999999996E-2</v>
      </c>
      <c r="O680" s="2139">
        <v>1969</v>
      </c>
      <c r="P680" s="2140" t="s">
        <v>25</v>
      </c>
      <c r="Q680" s="2123"/>
      <c r="R680" s="2123"/>
      <c r="S680" s="2123"/>
    </row>
    <row r="681" spans="1:19" s="2129" customFormat="1" ht="24">
      <c r="A681" s="2130"/>
      <c r="B681" s="2141"/>
      <c r="C681" s="2126"/>
      <c r="D681" s="2135"/>
      <c r="E681" s="2135"/>
      <c r="F681" s="2127"/>
      <c r="G681" s="2124"/>
      <c r="H681" s="2124"/>
      <c r="I681" s="2124"/>
      <c r="J681" s="2123"/>
      <c r="K681" s="2123"/>
      <c r="L681" s="2139" t="s">
        <v>6660</v>
      </c>
      <c r="M681" s="2139" t="s">
        <v>6677</v>
      </c>
      <c r="N681" s="2139">
        <v>0.14599999999999999</v>
      </c>
      <c r="O681" s="2139">
        <v>1974</v>
      </c>
      <c r="P681" s="2140" t="s">
        <v>6054</v>
      </c>
      <c r="Q681" s="2123"/>
      <c r="R681" s="2123"/>
      <c r="S681" s="2123"/>
    </row>
    <row r="682" spans="1:19" s="2129" customFormat="1" ht="24">
      <c r="A682" s="2130"/>
      <c r="B682" s="2122"/>
      <c r="C682" s="2123"/>
      <c r="D682" s="2123"/>
      <c r="E682" s="2123"/>
      <c r="F682" s="2123"/>
      <c r="G682" s="2124"/>
      <c r="H682" s="2124"/>
      <c r="I682" s="2124"/>
      <c r="J682" s="2123"/>
      <c r="K682" s="2123"/>
      <c r="L682" s="2139" t="s">
        <v>6660</v>
      </c>
      <c r="M682" s="2139" t="s">
        <v>6677</v>
      </c>
      <c r="N682" s="2139">
        <v>0.14599999999999999</v>
      </c>
      <c r="O682" s="2139">
        <v>1974</v>
      </c>
      <c r="P682" s="2140" t="s">
        <v>6054</v>
      </c>
      <c r="Q682" s="2123"/>
      <c r="R682" s="2123"/>
      <c r="S682" s="2123"/>
    </row>
    <row r="683" spans="1:19" s="2129" customFormat="1" ht="24">
      <c r="A683" s="2130"/>
      <c r="B683" s="2122"/>
      <c r="C683" s="2123"/>
      <c r="D683" s="2123"/>
      <c r="E683" s="2123"/>
      <c r="F683" s="2123"/>
      <c r="G683" s="2124"/>
      <c r="H683" s="2124"/>
      <c r="I683" s="2124"/>
      <c r="J683" s="2123"/>
      <c r="K683" s="2123"/>
      <c r="L683" s="2139" t="s">
        <v>6660</v>
      </c>
      <c r="M683" s="2139" t="s">
        <v>6678</v>
      </c>
      <c r="N683" s="2139">
        <v>6.9000000000000006E-2</v>
      </c>
      <c r="O683" s="2139">
        <v>1974</v>
      </c>
      <c r="P683" s="2140" t="s">
        <v>6679</v>
      </c>
      <c r="Q683" s="2123"/>
      <c r="R683" s="2123"/>
      <c r="S683" s="2123"/>
    </row>
    <row r="684" spans="1:19" s="2129" customFormat="1">
      <c r="A684" s="2130"/>
      <c r="B684" s="2122"/>
      <c r="C684" s="2123"/>
      <c r="D684" s="2123"/>
      <c r="E684" s="2123"/>
      <c r="F684" s="2123"/>
      <c r="G684" s="2124"/>
      <c r="H684" s="2124"/>
      <c r="I684" s="2124"/>
      <c r="J684" s="2123"/>
      <c r="K684" s="2123"/>
      <c r="L684" s="2139"/>
      <c r="M684" s="2139"/>
      <c r="N684" s="2139"/>
      <c r="O684" s="2139"/>
      <c r="P684" s="2140"/>
      <c r="Q684" s="2123"/>
      <c r="R684" s="2123"/>
      <c r="S684" s="2123"/>
    </row>
    <row r="685" spans="1:19" s="2129" customFormat="1" ht="29.25" customHeight="1">
      <c r="A685" s="2130"/>
      <c r="B685" s="2122"/>
      <c r="C685" s="2123"/>
      <c r="D685" s="2123"/>
      <c r="E685" s="2123"/>
      <c r="F685" s="2123"/>
      <c r="G685" s="2124"/>
      <c r="H685" s="2124"/>
      <c r="I685" s="2124"/>
      <c r="J685" s="2123" t="s">
        <v>2737</v>
      </c>
      <c r="K685" s="2123" t="s">
        <v>6680</v>
      </c>
      <c r="L685" s="2126"/>
      <c r="M685" s="2126"/>
      <c r="N685" s="2127"/>
      <c r="O685" s="2127"/>
      <c r="P685" s="2128"/>
      <c r="Q685" s="2123"/>
      <c r="R685" s="2123"/>
      <c r="S685" s="2123"/>
    </row>
    <row r="686" spans="1:19" s="2129" customFormat="1" ht="42.75" customHeight="1">
      <c r="A686" s="2130"/>
      <c r="B686" s="2122"/>
      <c r="C686" s="2123"/>
      <c r="D686" s="2123"/>
      <c r="E686" s="2123"/>
      <c r="F686" s="2123"/>
      <c r="G686" s="2124"/>
      <c r="H686" s="2124"/>
      <c r="I686" s="2124"/>
      <c r="J686" s="2123" t="s">
        <v>6681</v>
      </c>
      <c r="K686" s="2123"/>
      <c r="L686" s="2139" t="s">
        <v>6682</v>
      </c>
      <c r="M686" s="2139" t="s">
        <v>6683</v>
      </c>
      <c r="N686" s="2139">
        <v>0.14399999999999999</v>
      </c>
      <c r="O686" s="2142">
        <v>34669</v>
      </c>
      <c r="P686" s="2140" t="s">
        <v>2553</v>
      </c>
      <c r="Q686" s="2123"/>
      <c r="R686" s="2123"/>
      <c r="S686" s="2123"/>
    </row>
    <row r="687" spans="1:19" s="2129" customFormat="1" ht="24">
      <c r="A687" s="2130"/>
      <c r="B687" s="2122"/>
      <c r="C687" s="2123"/>
      <c r="D687" s="2123"/>
      <c r="E687" s="2123"/>
      <c r="F687" s="2123"/>
      <c r="G687" s="2124"/>
      <c r="H687" s="2124"/>
      <c r="I687" s="2124"/>
      <c r="J687" s="2127"/>
      <c r="K687" s="2123"/>
      <c r="L687" s="2139" t="s">
        <v>6682</v>
      </c>
      <c r="M687" s="2139" t="s">
        <v>6684</v>
      </c>
      <c r="N687" s="2139">
        <v>0.05</v>
      </c>
      <c r="O687" s="2142">
        <v>28460</v>
      </c>
      <c r="P687" s="2140" t="s">
        <v>1656</v>
      </c>
      <c r="Q687" s="2123"/>
      <c r="R687" s="2123"/>
      <c r="S687" s="2123"/>
    </row>
    <row r="688" spans="1:19" s="2129" customFormat="1" ht="24">
      <c r="A688" s="2130"/>
      <c r="B688" s="2122"/>
      <c r="C688" s="2123"/>
      <c r="D688" s="2123"/>
      <c r="E688" s="2123"/>
      <c r="F688" s="2123"/>
      <c r="G688" s="2124"/>
      <c r="H688" s="2124"/>
      <c r="I688" s="2124"/>
      <c r="J688" s="2123"/>
      <c r="K688" s="2123"/>
      <c r="L688" s="2139" t="s">
        <v>6682</v>
      </c>
      <c r="M688" s="2139" t="s">
        <v>6685</v>
      </c>
      <c r="N688" s="2139">
        <v>0.12</v>
      </c>
      <c r="O688" s="2142">
        <v>28825</v>
      </c>
      <c r="P688" s="2140" t="s">
        <v>2624</v>
      </c>
      <c r="Q688" s="2123"/>
      <c r="R688" s="2123"/>
      <c r="S688" s="2123"/>
    </row>
    <row r="689" spans="1:19" s="2129" customFormat="1" ht="24">
      <c r="A689" s="2130"/>
      <c r="B689" s="2122"/>
      <c r="C689" s="2123"/>
      <c r="D689" s="2123"/>
      <c r="E689" s="2123"/>
      <c r="F689" s="2123"/>
      <c r="G689" s="2124"/>
      <c r="H689" s="2124"/>
      <c r="I689" s="2124"/>
      <c r="J689" s="2123"/>
      <c r="K689" s="2123"/>
      <c r="L689" s="2139" t="s">
        <v>6682</v>
      </c>
      <c r="M689" s="2139" t="s">
        <v>6686</v>
      </c>
      <c r="N689" s="2139">
        <v>0.35499999999999998</v>
      </c>
      <c r="O689" s="2142">
        <v>28460</v>
      </c>
      <c r="P689" s="2140" t="s">
        <v>25</v>
      </c>
      <c r="Q689" s="2123"/>
      <c r="R689" s="2123"/>
      <c r="S689" s="2123"/>
    </row>
    <row r="690" spans="1:19" s="2129" customFormat="1" ht="24">
      <c r="A690" s="2130"/>
      <c r="B690" s="2122"/>
      <c r="C690" s="2123"/>
      <c r="D690" s="2123"/>
      <c r="E690" s="2123"/>
      <c r="F690" s="2123"/>
      <c r="G690" s="2124"/>
      <c r="H690" s="2124"/>
      <c r="I690" s="2124"/>
      <c r="J690" s="2123"/>
      <c r="K690" s="2123"/>
      <c r="L690" s="2139" t="s">
        <v>6682</v>
      </c>
      <c r="M690" s="2139" t="s">
        <v>6687</v>
      </c>
      <c r="N690" s="2139">
        <v>0.17199999999999999</v>
      </c>
      <c r="O690" s="2142">
        <v>34608</v>
      </c>
      <c r="P690" s="2140" t="s">
        <v>25</v>
      </c>
      <c r="Q690" s="2123"/>
      <c r="R690" s="2123"/>
      <c r="S690" s="2123"/>
    </row>
    <row r="691" spans="1:19" s="2129" customFormat="1" ht="24">
      <c r="A691" s="2130"/>
      <c r="B691" s="2122"/>
      <c r="C691" s="2123"/>
      <c r="D691" s="2123"/>
      <c r="E691" s="2123"/>
      <c r="F691" s="2123"/>
      <c r="G691" s="2124"/>
      <c r="H691" s="2124"/>
      <c r="I691" s="2124"/>
      <c r="J691" s="2123"/>
      <c r="K691" s="2123"/>
      <c r="L691" s="2139" t="s">
        <v>6682</v>
      </c>
      <c r="M691" s="2139" t="s">
        <v>6688</v>
      </c>
      <c r="N691" s="2139">
        <v>5.1999999999999998E-2</v>
      </c>
      <c r="O691" s="2142">
        <v>34608</v>
      </c>
      <c r="P691" s="2140" t="s">
        <v>25</v>
      </c>
      <c r="Q691" s="2123"/>
      <c r="R691" s="2123"/>
      <c r="S691" s="2123"/>
    </row>
    <row r="692" spans="1:19" s="2129" customFormat="1" ht="24">
      <c r="A692" s="2130"/>
      <c r="B692" s="2122"/>
      <c r="C692" s="2123"/>
      <c r="D692" s="2123"/>
      <c r="E692" s="2123"/>
      <c r="F692" s="2123"/>
      <c r="G692" s="2124"/>
      <c r="H692" s="2124"/>
      <c r="I692" s="2124"/>
      <c r="J692" s="2123"/>
      <c r="K692" s="2123"/>
      <c r="L692" s="2139" t="s">
        <v>6682</v>
      </c>
      <c r="M692" s="2139" t="s">
        <v>6689</v>
      </c>
      <c r="N692" s="2139">
        <v>0.183</v>
      </c>
      <c r="O692" s="2142">
        <v>31747</v>
      </c>
      <c r="P692" s="2140" t="s">
        <v>25</v>
      </c>
      <c r="Q692" s="2123"/>
      <c r="R692" s="2123"/>
      <c r="S692" s="2123"/>
    </row>
    <row r="693" spans="1:19" s="2129" customFormat="1" ht="24">
      <c r="A693" s="2130"/>
      <c r="B693" s="2122"/>
      <c r="C693" s="2123"/>
      <c r="D693" s="2123"/>
      <c r="E693" s="2123"/>
      <c r="F693" s="2123"/>
      <c r="G693" s="2124"/>
      <c r="H693" s="2124"/>
      <c r="I693" s="2124"/>
      <c r="J693" s="2123"/>
      <c r="K693" s="2123"/>
      <c r="L693" s="2139" t="s">
        <v>6682</v>
      </c>
      <c r="M693" s="2139" t="s">
        <v>6690</v>
      </c>
      <c r="N693" s="2139">
        <v>0.108</v>
      </c>
      <c r="O693" s="2142">
        <v>33208</v>
      </c>
      <c r="P693" s="2140" t="s">
        <v>25</v>
      </c>
      <c r="Q693" s="2123"/>
      <c r="R693" s="2123"/>
      <c r="S693" s="2123"/>
    </row>
    <row r="694" spans="1:19" s="2129" customFormat="1" ht="24">
      <c r="A694" s="2130"/>
      <c r="B694" s="2122"/>
      <c r="C694" s="2123"/>
      <c r="D694" s="2123"/>
      <c r="E694" s="2123"/>
      <c r="F694" s="2123"/>
      <c r="G694" s="2124"/>
      <c r="H694" s="2124"/>
      <c r="I694" s="2124"/>
      <c r="J694" s="2123"/>
      <c r="K694" s="2123"/>
      <c r="L694" s="2139" t="s">
        <v>6682</v>
      </c>
      <c r="M694" s="2139" t="s">
        <v>6691</v>
      </c>
      <c r="N694" s="2139">
        <v>7.8E-2</v>
      </c>
      <c r="O694" s="2142">
        <v>33208</v>
      </c>
      <c r="P694" s="2140" t="s">
        <v>25</v>
      </c>
      <c r="Q694" s="2123"/>
      <c r="R694" s="2123"/>
      <c r="S694" s="2123"/>
    </row>
    <row r="695" spans="1:19" s="2129" customFormat="1" ht="24">
      <c r="A695" s="2130"/>
      <c r="B695" s="2122"/>
      <c r="C695" s="2123"/>
      <c r="D695" s="2123"/>
      <c r="E695" s="2123"/>
      <c r="F695" s="2123"/>
      <c r="G695" s="2124"/>
      <c r="H695" s="2124"/>
      <c r="I695" s="2124"/>
      <c r="J695" s="2123"/>
      <c r="K695" s="2123"/>
      <c r="L695" s="2139" t="s">
        <v>6682</v>
      </c>
      <c r="M695" s="2139" t="s">
        <v>6692</v>
      </c>
      <c r="N695" s="2139">
        <v>9.8000000000000004E-2</v>
      </c>
      <c r="O695" s="2142">
        <v>28460</v>
      </c>
      <c r="P695" s="2140" t="s">
        <v>25</v>
      </c>
      <c r="Q695" s="2123"/>
      <c r="R695" s="2123"/>
      <c r="S695" s="2123"/>
    </row>
    <row r="696" spans="1:19" s="2129" customFormat="1" ht="24">
      <c r="A696" s="2130"/>
      <c r="B696" s="2122"/>
      <c r="C696" s="2123"/>
      <c r="D696" s="2123"/>
      <c r="E696" s="2123"/>
      <c r="F696" s="2123"/>
      <c r="G696" s="2124"/>
      <c r="H696" s="2124"/>
      <c r="I696" s="2124"/>
      <c r="J696" s="2123"/>
      <c r="K696" s="2123"/>
      <c r="L696" s="2139" t="s">
        <v>6682</v>
      </c>
      <c r="M696" s="2139" t="s">
        <v>6693</v>
      </c>
      <c r="N696" s="2139">
        <v>3.2000000000000001E-2</v>
      </c>
      <c r="O696" s="2139">
        <v>1983</v>
      </c>
      <c r="P696" s="2140" t="s">
        <v>29</v>
      </c>
      <c r="Q696" s="2123"/>
      <c r="R696" s="2123"/>
      <c r="S696" s="2123"/>
    </row>
    <row r="697" spans="1:19" s="2129" customFormat="1" ht="24">
      <c r="A697" s="2130"/>
      <c r="B697" s="2122"/>
      <c r="C697" s="2123"/>
      <c r="D697" s="2123"/>
      <c r="E697" s="2123"/>
      <c r="F697" s="2123"/>
      <c r="G697" s="2124"/>
      <c r="H697" s="2124"/>
      <c r="I697" s="2124"/>
      <c r="J697" s="2123"/>
      <c r="K697" s="2123"/>
      <c r="L697" s="2139" t="s">
        <v>6682</v>
      </c>
      <c r="M697" s="2139" t="s">
        <v>6688</v>
      </c>
      <c r="N697" s="2139">
        <v>5.1999999999999998E-2</v>
      </c>
      <c r="O697" s="2139">
        <v>1983</v>
      </c>
      <c r="P697" s="2140" t="s">
        <v>25</v>
      </c>
      <c r="Q697" s="2123"/>
      <c r="R697" s="2123"/>
      <c r="S697" s="2123"/>
    </row>
    <row r="698" spans="1:19" s="2129" customFormat="1" ht="24">
      <c r="A698" s="2130"/>
      <c r="B698" s="2122"/>
      <c r="C698" s="2123"/>
      <c r="D698" s="2123"/>
      <c r="E698" s="2123"/>
      <c r="F698" s="2123"/>
      <c r="G698" s="2124"/>
      <c r="H698" s="2124"/>
      <c r="I698" s="2124"/>
      <c r="J698" s="2123"/>
      <c r="K698" s="2123"/>
      <c r="L698" s="2139" t="s">
        <v>6682</v>
      </c>
      <c r="M698" s="2139" t="s">
        <v>6694</v>
      </c>
      <c r="N698" s="2139">
        <v>5.7000000000000002E-2</v>
      </c>
      <c r="O698" s="2139">
        <v>1983</v>
      </c>
      <c r="P698" s="2140" t="s">
        <v>25</v>
      </c>
      <c r="Q698" s="2123"/>
      <c r="R698" s="2123"/>
      <c r="S698" s="2123"/>
    </row>
    <row r="699" spans="1:19" s="2129" customFormat="1" ht="24">
      <c r="A699" s="2130"/>
      <c r="B699" s="2122"/>
      <c r="C699" s="2123"/>
      <c r="D699" s="2123"/>
      <c r="E699" s="2123"/>
      <c r="F699" s="2123"/>
      <c r="G699" s="2124"/>
      <c r="H699" s="2124"/>
      <c r="I699" s="2124"/>
      <c r="J699" s="2123"/>
      <c r="K699" s="2123"/>
      <c r="L699" s="2139" t="s">
        <v>6682</v>
      </c>
      <c r="M699" s="2139" t="s">
        <v>6695</v>
      </c>
      <c r="N699" s="2139">
        <v>6.2E-2</v>
      </c>
      <c r="O699" s="2139">
        <v>1983</v>
      </c>
      <c r="P699" s="2140" t="s">
        <v>25</v>
      </c>
      <c r="Q699" s="2123"/>
      <c r="R699" s="2123"/>
      <c r="S699" s="2123"/>
    </row>
    <row r="700" spans="1:19" s="2129" customFormat="1" ht="24">
      <c r="A700" s="2130"/>
      <c r="B700" s="2122"/>
      <c r="C700" s="2123"/>
      <c r="D700" s="2123"/>
      <c r="E700" s="2123"/>
      <c r="F700" s="2123"/>
      <c r="G700" s="2124"/>
      <c r="H700" s="2124"/>
      <c r="I700" s="2124"/>
      <c r="J700" s="2123"/>
      <c r="K700" s="2123"/>
      <c r="L700" s="2139" t="s">
        <v>6682</v>
      </c>
      <c r="M700" s="2139" t="s">
        <v>6684</v>
      </c>
      <c r="N700" s="2139">
        <v>0.05</v>
      </c>
      <c r="O700" s="2139">
        <v>1983</v>
      </c>
      <c r="P700" s="2140" t="s">
        <v>1656</v>
      </c>
      <c r="Q700" s="2123"/>
      <c r="R700" s="2123"/>
      <c r="S700" s="2123"/>
    </row>
    <row r="701" spans="1:19" s="2129" customFormat="1" ht="24">
      <c r="A701" s="2130"/>
      <c r="B701" s="2122"/>
      <c r="C701" s="2123"/>
      <c r="D701" s="2123"/>
      <c r="E701" s="2123"/>
      <c r="F701" s="2123"/>
      <c r="G701" s="2124"/>
      <c r="H701" s="2124"/>
      <c r="I701" s="2124"/>
      <c r="J701" s="2123"/>
      <c r="K701" s="2123"/>
      <c r="L701" s="2139" t="s">
        <v>6682</v>
      </c>
      <c r="M701" s="2139" t="s">
        <v>6696</v>
      </c>
      <c r="N701" s="2139">
        <v>7.8E-2</v>
      </c>
      <c r="O701" s="2139">
        <v>1983</v>
      </c>
      <c r="P701" s="2140" t="s">
        <v>25</v>
      </c>
      <c r="Q701" s="2123"/>
      <c r="R701" s="2123"/>
      <c r="S701" s="2123"/>
    </row>
    <row r="702" spans="1:19" s="2129" customFormat="1" ht="24">
      <c r="A702" s="2130"/>
      <c r="B702" s="2122"/>
      <c r="C702" s="2123"/>
      <c r="D702" s="2123"/>
      <c r="E702" s="2123"/>
      <c r="F702" s="2123"/>
      <c r="G702" s="2124"/>
      <c r="H702" s="2124"/>
      <c r="I702" s="2124"/>
      <c r="J702" s="2123"/>
      <c r="K702" s="2123"/>
      <c r="L702" s="2139" t="s">
        <v>6682</v>
      </c>
      <c r="M702" s="2139" t="s">
        <v>6697</v>
      </c>
      <c r="N702" s="2139">
        <v>0.08</v>
      </c>
      <c r="O702" s="2139">
        <v>1983</v>
      </c>
      <c r="P702" s="2140" t="s">
        <v>25</v>
      </c>
      <c r="Q702" s="2123"/>
      <c r="R702" s="2123"/>
      <c r="S702" s="2123"/>
    </row>
    <row r="703" spans="1:19" s="2129" customFormat="1" ht="24">
      <c r="A703" s="2130"/>
      <c r="B703" s="2122"/>
      <c r="C703" s="2123"/>
      <c r="D703" s="2123"/>
      <c r="E703" s="2123"/>
      <c r="F703" s="2123"/>
      <c r="G703" s="2124"/>
      <c r="H703" s="2124"/>
      <c r="I703" s="2124"/>
      <c r="J703" s="2123"/>
      <c r="K703" s="2123"/>
      <c r="L703" s="2139" t="s">
        <v>6682</v>
      </c>
      <c r="M703" s="2139" t="s">
        <v>6697</v>
      </c>
      <c r="N703" s="2139">
        <v>0.08</v>
      </c>
      <c r="O703" s="2139">
        <v>1983</v>
      </c>
      <c r="P703" s="2140" t="s">
        <v>25</v>
      </c>
      <c r="Q703" s="2123"/>
      <c r="R703" s="2123"/>
      <c r="S703" s="2123"/>
    </row>
    <row r="704" spans="1:19" s="2129" customFormat="1" ht="24">
      <c r="A704" s="2130"/>
      <c r="B704" s="2122"/>
      <c r="C704" s="2123"/>
      <c r="D704" s="2123"/>
      <c r="E704" s="2123"/>
      <c r="F704" s="2123"/>
      <c r="G704" s="2124"/>
      <c r="H704" s="2124"/>
      <c r="I704" s="2124"/>
      <c r="J704" s="2123"/>
      <c r="K704" s="2123"/>
      <c r="L704" s="2139" t="s">
        <v>6682</v>
      </c>
      <c r="M704" s="2139" t="s">
        <v>6698</v>
      </c>
      <c r="N704" s="2139">
        <v>0.12</v>
      </c>
      <c r="O704" s="2139">
        <v>1983</v>
      </c>
      <c r="P704" s="2140" t="s">
        <v>2624</v>
      </c>
      <c r="Q704" s="2123"/>
      <c r="R704" s="2123"/>
      <c r="S704" s="2123"/>
    </row>
    <row r="705" spans="1:19" s="2129" customFormat="1" ht="24">
      <c r="A705" s="2130"/>
      <c r="B705" s="2122"/>
      <c r="C705" s="2123"/>
      <c r="D705" s="2123"/>
      <c r="E705" s="2123"/>
      <c r="F705" s="2123"/>
      <c r="G705" s="2124"/>
      <c r="H705" s="2124"/>
      <c r="I705" s="2124"/>
      <c r="J705" s="2123"/>
      <c r="K705" s="2123"/>
      <c r="L705" s="2139" t="s">
        <v>6682</v>
      </c>
      <c r="M705" s="2139" t="s">
        <v>6699</v>
      </c>
      <c r="N705" s="2139">
        <v>6.7000000000000004E-2</v>
      </c>
      <c r="O705" s="2139">
        <v>1983</v>
      </c>
      <c r="P705" s="2140" t="s">
        <v>2624</v>
      </c>
      <c r="Q705" s="2123"/>
      <c r="R705" s="2123"/>
      <c r="S705" s="2123"/>
    </row>
    <row r="706" spans="1:19" s="2129" customFormat="1" ht="24">
      <c r="A706" s="2130"/>
      <c r="B706" s="2122"/>
      <c r="C706" s="2123"/>
      <c r="D706" s="2123"/>
      <c r="E706" s="2123"/>
      <c r="F706" s="2123"/>
      <c r="G706" s="2124"/>
      <c r="H706" s="2124"/>
      <c r="I706" s="2124"/>
      <c r="J706" s="2123"/>
      <c r="K706" s="2123"/>
      <c r="L706" s="2139" t="s">
        <v>6682</v>
      </c>
      <c r="M706" s="2139" t="s">
        <v>6699</v>
      </c>
      <c r="N706" s="2139">
        <v>6.7000000000000004E-2</v>
      </c>
      <c r="O706" s="2139">
        <v>1983</v>
      </c>
      <c r="P706" s="2140" t="s">
        <v>2624</v>
      </c>
      <c r="Q706" s="2123"/>
      <c r="R706" s="2123"/>
      <c r="S706" s="2123"/>
    </row>
    <row r="707" spans="1:19" s="2129" customFormat="1" ht="24">
      <c r="A707" s="2130"/>
      <c r="B707" s="2122"/>
      <c r="C707" s="2123"/>
      <c r="D707" s="2123"/>
      <c r="E707" s="2123"/>
      <c r="F707" s="2123"/>
      <c r="G707" s="2124"/>
      <c r="H707" s="2124"/>
      <c r="I707" s="2124"/>
      <c r="J707" s="2123"/>
      <c r="K707" s="2123"/>
      <c r="L707" s="2139" t="s">
        <v>6682</v>
      </c>
      <c r="M707" s="2139" t="s">
        <v>6700</v>
      </c>
      <c r="N707" s="2139">
        <v>0.152</v>
      </c>
      <c r="O707" s="2139">
        <v>1983</v>
      </c>
      <c r="P707" s="2140" t="s">
        <v>6266</v>
      </c>
      <c r="Q707" s="2123"/>
      <c r="R707" s="2123"/>
      <c r="S707" s="2123"/>
    </row>
    <row r="708" spans="1:19" s="2129" customFormat="1" ht="24">
      <c r="A708" s="2130"/>
      <c r="B708" s="2122"/>
      <c r="C708" s="2123"/>
      <c r="D708" s="2123"/>
      <c r="E708" s="2123"/>
      <c r="F708" s="2123"/>
      <c r="G708" s="2124"/>
      <c r="H708" s="2124"/>
      <c r="I708" s="2124"/>
      <c r="J708" s="2123"/>
      <c r="K708" s="2123"/>
      <c r="L708" s="2139" t="s">
        <v>6682</v>
      </c>
      <c r="M708" s="2139" t="s">
        <v>6700</v>
      </c>
      <c r="N708" s="2139">
        <v>0.152</v>
      </c>
      <c r="O708" s="2139">
        <v>1983</v>
      </c>
      <c r="P708" s="2140" t="s">
        <v>6266</v>
      </c>
      <c r="Q708" s="2123"/>
      <c r="R708" s="2123"/>
      <c r="S708" s="2123"/>
    </row>
    <row r="709" spans="1:19" s="2129" customFormat="1" ht="24">
      <c r="A709" s="2130"/>
      <c r="B709" s="2122"/>
      <c r="C709" s="2123"/>
      <c r="D709" s="2123"/>
      <c r="E709" s="2123"/>
      <c r="F709" s="2123"/>
      <c r="G709" s="2124"/>
      <c r="H709" s="2124"/>
      <c r="I709" s="2124"/>
      <c r="J709" s="2123"/>
      <c r="K709" s="2123"/>
      <c r="L709" s="2139" t="s">
        <v>6701</v>
      </c>
      <c r="M709" s="2139" t="s">
        <v>6701</v>
      </c>
      <c r="N709" s="2139">
        <v>0.16600000000000001</v>
      </c>
      <c r="O709" s="2139">
        <v>2016</v>
      </c>
      <c r="P709" s="2140" t="s">
        <v>6702</v>
      </c>
      <c r="Q709" s="2123"/>
      <c r="R709" s="2123"/>
      <c r="S709" s="2123"/>
    </row>
    <row r="710" spans="1:19" s="2129" customFormat="1">
      <c r="A710" s="2130"/>
      <c r="B710" s="2122"/>
      <c r="C710" s="2123"/>
      <c r="D710" s="2123"/>
      <c r="E710" s="2123"/>
      <c r="F710" s="2123"/>
      <c r="G710" s="2124"/>
      <c r="H710" s="2124"/>
      <c r="I710" s="2124"/>
      <c r="J710" s="2123"/>
      <c r="K710" s="2123"/>
      <c r="L710" s="2139"/>
      <c r="M710" s="2139"/>
      <c r="N710" s="2139"/>
      <c r="O710" s="2139"/>
      <c r="P710" s="2140"/>
      <c r="Q710" s="2123"/>
      <c r="R710" s="2123"/>
      <c r="S710" s="2123"/>
    </row>
    <row r="711" spans="1:19" s="2129" customFormat="1" ht="30" customHeight="1">
      <c r="A711" s="2130"/>
      <c r="B711" s="2122"/>
      <c r="C711" s="2123"/>
      <c r="D711" s="2123"/>
      <c r="E711" s="2123"/>
      <c r="F711" s="2123"/>
      <c r="G711" s="2124"/>
      <c r="H711" s="2124"/>
      <c r="I711" s="2124"/>
      <c r="J711" s="2123" t="s">
        <v>2878</v>
      </c>
      <c r="K711" s="2123" t="s">
        <v>27</v>
      </c>
      <c r="L711" s="2126"/>
      <c r="M711" s="2126"/>
      <c r="N711" s="2127"/>
      <c r="O711" s="2127"/>
      <c r="P711" s="2128"/>
      <c r="Q711" s="2123"/>
      <c r="R711" s="2123"/>
      <c r="S711" s="2123"/>
    </row>
    <row r="712" spans="1:19" s="2129" customFormat="1" ht="36.75" customHeight="1">
      <c r="A712" s="2130"/>
      <c r="B712" s="2122"/>
      <c r="C712" s="2123"/>
      <c r="D712" s="2123"/>
      <c r="E712" s="2123"/>
      <c r="F712" s="2123"/>
      <c r="G712" s="2124"/>
      <c r="H712" s="2124"/>
      <c r="I712" s="2124"/>
      <c r="J712" s="2123" t="s">
        <v>6703</v>
      </c>
      <c r="K712" s="2123"/>
      <c r="L712" s="2139" t="s">
        <v>6704</v>
      </c>
      <c r="M712" s="2139" t="s">
        <v>6705</v>
      </c>
      <c r="N712" s="2139">
        <v>7.3999999999999996E-2</v>
      </c>
      <c r="O712" s="2142">
        <v>31747</v>
      </c>
      <c r="P712" s="2140" t="s">
        <v>6038</v>
      </c>
      <c r="Q712" s="2123"/>
      <c r="R712" s="2123"/>
      <c r="S712" s="2123"/>
    </row>
    <row r="713" spans="1:19" s="2129" customFormat="1" ht="24">
      <c r="A713" s="2130"/>
      <c r="B713" s="2122"/>
      <c r="C713" s="2123"/>
      <c r="D713" s="2123"/>
      <c r="E713" s="2123"/>
      <c r="F713" s="2123"/>
      <c r="G713" s="2124"/>
      <c r="H713" s="2124"/>
      <c r="I713" s="2124"/>
      <c r="J713" s="2127"/>
      <c r="K713" s="2123"/>
      <c r="L713" s="2139" t="s">
        <v>6704</v>
      </c>
      <c r="M713" s="2139" t="s">
        <v>6706</v>
      </c>
      <c r="N713" s="2139">
        <v>9.5000000000000001E-2</v>
      </c>
      <c r="O713" s="2142">
        <v>37924</v>
      </c>
      <c r="P713" s="2140" t="s">
        <v>1364</v>
      </c>
      <c r="Q713" s="2123"/>
      <c r="R713" s="2123"/>
      <c r="S713" s="2123"/>
    </row>
    <row r="714" spans="1:19" s="2129" customFormat="1" ht="24">
      <c r="A714" s="2130"/>
      <c r="B714" s="2122"/>
      <c r="C714" s="2123"/>
      <c r="D714" s="2123"/>
      <c r="E714" s="2123"/>
      <c r="F714" s="2123"/>
      <c r="G714" s="2124"/>
      <c r="H714" s="2124"/>
      <c r="I714" s="2124"/>
      <c r="J714" s="2123"/>
      <c r="K714" s="2123"/>
      <c r="L714" s="2139" t="s">
        <v>6704</v>
      </c>
      <c r="M714" s="2139" t="s">
        <v>6707</v>
      </c>
      <c r="N714" s="2139">
        <v>8.6999999999999994E-2</v>
      </c>
      <c r="O714" s="2142">
        <v>37924</v>
      </c>
      <c r="P714" s="2140" t="s">
        <v>1623</v>
      </c>
      <c r="Q714" s="2123"/>
      <c r="R714" s="2123"/>
      <c r="S714" s="2123"/>
    </row>
    <row r="715" spans="1:19" s="2129" customFormat="1" ht="24">
      <c r="A715" s="2130"/>
      <c r="B715" s="2122"/>
      <c r="C715" s="2123"/>
      <c r="D715" s="2123"/>
      <c r="E715" s="2123"/>
      <c r="F715" s="2123"/>
      <c r="G715" s="2124"/>
      <c r="H715" s="2124"/>
      <c r="I715" s="2124"/>
      <c r="J715" s="2123"/>
      <c r="K715" s="2123"/>
      <c r="L715" s="2139" t="s">
        <v>6704</v>
      </c>
      <c r="M715" s="2139" t="s">
        <v>6708</v>
      </c>
      <c r="N715" s="2139">
        <v>3.7999999999999999E-2</v>
      </c>
      <c r="O715" s="2142">
        <v>37924</v>
      </c>
      <c r="P715" s="2140" t="s">
        <v>25</v>
      </c>
      <c r="Q715" s="2123"/>
      <c r="R715" s="2123"/>
      <c r="S715" s="2123"/>
    </row>
    <row r="716" spans="1:19" s="2129" customFormat="1" ht="24">
      <c r="A716" s="2130"/>
      <c r="B716" s="2122"/>
      <c r="C716" s="2123"/>
      <c r="D716" s="2123"/>
      <c r="E716" s="2123"/>
      <c r="F716" s="2123"/>
      <c r="G716" s="2124"/>
      <c r="H716" s="2124"/>
      <c r="I716" s="2124"/>
      <c r="J716" s="2123"/>
      <c r="K716" s="2123"/>
      <c r="L716" s="2139" t="s">
        <v>6704</v>
      </c>
      <c r="M716" s="2139" t="s">
        <v>6709</v>
      </c>
      <c r="N716" s="2139">
        <v>0.24199999999999999</v>
      </c>
      <c r="O716" s="2139">
        <v>1971</v>
      </c>
      <c r="P716" s="2140" t="s">
        <v>25</v>
      </c>
      <c r="Q716" s="2123"/>
      <c r="R716" s="2123"/>
      <c r="S716" s="2123"/>
    </row>
    <row r="717" spans="1:19" s="2129" customFormat="1" ht="24">
      <c r="A717" s="2130"/>
      <c r="B717" s="2122"/>
      <c r="C717" s="2123"/>
      <c r="D717" s="2123"/>
      <c r="E717" s="2123"/>
      <c r="F717" s="2123"/>
      <c r="G717" s="2124"/>
      <c r="H717" s="2124"/>
      <c r="I717" s="2124"/>
      <c r="J717" s="2123"/>
      <c r="K717" s="2123"/>
      <c r="L717" s="2139" t="s">
        <v>6704</v>
      </c>
      <c r="M717" s="2139" t="s">
        <v>6710</v>
      </c>
      <c r="N717" s="2139">
        <v>0.31</v>
      </c>
      <c r="O717" s="2139">
        <v>1971</v>
      </c>
      <c r="P717" s="2140" t="s">
        <v>2235</v>
      </c>
      <c r="Q717" s="2123"/>
      <c r="R717" s="2123"/>
      <c r="S717" s="2123"/>
    </row>
    <row r="718" spans="1:19" s="2129" customFormat="1" ht="24">
      <c r="A718" s="2130"/>
      <c r="B718" s="2122"/>
      <c r="C718" s="2123"/>
      <c r="D718" s="2123"/>
      <c r="E718" s="2123"/>
      <c r="F718" s="2123"/>
      <c r="G718" s="2124"/>
      <c r="H718" s="2124"/>
      <c r="I718" s="2124"/>
      <c r="J718" s="2123"/>
      <c r="K718" s="2123"/>
      <c r="L718" s="2139" t="s">
        <v>6704</v>
      </c>
      <c r="M718" s="2139" t="s">
        <v>6711</v>
      </c>
      <c r="N718" s="2139">
        <v>0.28299999999999997</v>
      </c>
      <c r="O718" s="2139">
        <v>1985</v>
      </c>
      <c r="P718" s="2140" t="s">
        <v>6712</v>
      </c>
      <c r="Q718" s="2123"/>
      <c r="R718" s="2123"/>
      <c r="S718" s="2123"/>
    </row>
    <row r="719" spans="1:19" s="2129" customFormat="1" ht="24">
      <c r="A719" s="2130"/>
      <c r="B719" s="2122"/>
      <c r="C719" s="2123"/>
      <c r="D719" s="2123"/>
      <c r="E719" s="2123"/>
      <c r="F719" s="2123"/>
      <c r="G719" s="2124"/>
      <c r="H719" s="2124"/>
      <c r="I719" s="2124"/>
      <c r="J719" s="2123"/>
      <c r="K719" s="2123"/>
      <c r="L719" s="2139" t="s">
        <v>6704</v>
      </c>
      <c r="M719" s="2139" t="s">
        <v>6711</v>
      </c>
      <c r="N719" s="2139">
        <v>0.28299999999999997</v>
      </c>
      <c r="O719" s="2139">
        <v>1985</v>
      </c>
      <c r="P719" s="2140" t="s">
        <v>6713</v>
      </c>
      <c r="Q719" s="2123"/>
      <c r="R719" s="2123"/>
      <c r="S719" s="2123"/>
    </row>
    <row r="720" spans="1:19" s="2129" customFormat="1" ht="24">
      <c r="A720" s="2130"/>
      <c r="B720" s="2122"/>
      <c r="C720" s="2123"/>
      <c r="D720" s="2123"/>
      <c r="E720" s="2123"/>
      <c r="F720" s="2123"/>
      <c r="G720" s="2124"/>
      <c r="H720" s="2124"/>
      <c r="I720" s="2124"/>
      <c r="J720" s="2123"/>
      <c r="K720" s="2123"/>
      <c r="L720" s="2139" t="s">
        <v>6704</v>
      </c>
      <c r="M720" s="2139" t="s">
        <v>6714</v>
      </c>
      <c r="N720" s="2139">
        <v>0.2</v>
      </c>
      <c r="O720" s="2139">
        <v>2014</v>
      </c>
      <c r="P720" s="2140" t="s">
        <v>5998</v>
      </c>
      <c r="Q720" s="2123"/>
      <c r="R720" s="2123"/>
      <c r="S720" s="2123"/>
    </row>
    <row r="721" spans="1:19" s="2129" customFormat="1" ht="24">
      <c r="A721" s="2130"/>
      <c r="B721" s="2122"/>
      <c r="C721" s="2123"/>
      <c r="D721" s="2123"/>
      <c r="E721" s="2123"/>
      <c r="F721" s="2123"/>
      <c r="G721" s="2124"/>
      <c r="H721" s="2124"/>
      <c r="I721" s="2124"/>
      <c r="J721" s="2123"/>
      <c r="K721" s="2123"/>
      <c r="L721" s="2139" t="s">
        <v>6704</v>
      </c>
      <c r="M721" s="2139" t="s">
        <v>6715</v>
      </c>
      <c r="N721" s="2139">
        <v>0.121</v>
      </c>
      <c r="O721" s="2139">
        <v>1971</v>
      </c>
      <c r="P721" s="2140" t="s">
        <v>2235</v>
      </c>
      <c r="Q721" s="2123"/>
      <c r="R721" s="2123"/>
      <c r="S721" s="2123"/>
    </row>
    <row r="722" spans="1:19" s="2129" customFormat="1" ht="24">
      <c r="A722" s="2130"/>
      <c r="B722" s="2122"/>
      <c r="C722" s="2123"/>
      <c r="D722" s="2123"/>
      <c r="E722" s="2123"/>
      <c r="F722" s="2123"/>
      <c r="G722" s="2124"/>
      <c r="H722" s="2124"/>
      <c r="I722" s="2124"/>
      <c r="J722" s="2123"/>
      <c r="K722" s="2123"/>
      <c r="L722" s="2139" t="s">
        <v>6704</v>
      </c>
      <c r="M722" s="2139" t="s">
        <v>6716</v>
      </c>
      <c r="N722" s="2139">
        <v>0.13500000000000001</v>
      </c>
      <c r="O722" s="2139">
        <v>1971</v>
      </c>
      <c r="P722" s="2140" t="s">
        <v>2235</v>
      </c>
      <c r="Q722" s="2123"/>
      <c r="R722" s="2123"/>
      <c r="S722" s="2123"/>
    </row>
    <row r="723" spans="1:19" s="2129" customFormat="1" ht="24">
      <c r="A723" s="2130"/>
      <c r="B723" s="2122"/>
      <c r="C723" s="2123"/>
      <c r="D723" s="2123"/>
      <c r="E723" s="2123"/>
      <c r="F723" s="2123"/>
      <c r="G723" s="2124"/>
      <c r="H723" s="2124"/>
      <c r="I723" s="2124"/>
      <c r="J723" s="2123"/>
      <c r="K723" s="2123"/>
      <c r="L723" s="2139" t="s">
        <v>6704</v>
      </c>
      <c r="M723" s="2139" t="s">
        <v>6717</v>
      </c>
      <c r="N723" s="2139">
        <v>0.30499999999999999</v>
      </c>
      <c r="O723" s="2139">
        <v>1973</v>
      </c>
      <c r="P723" s="2140" t="s">
        <v>25</v>
      </c>
      <c r="Q723" s="2123"/>
      <c r="R723" s="2123"/>
      <c r="S723" s="2123"/>
    </row>
    <row r="724" spans="1:19" s="2129" customFormat="1" ht="24">
      <c r="A724" s="2130"/>
      <c r="B724" s="2122"/>
      <c r="C724" s="2123"/>
      <c r="D724" s="2123"/>
      <c r="E724" s="2123"/>
      <c r="F724" s="2123"/>
      <c r="G724" s="2124"/>
      <c r="H724" s="2124"/>
      <c r="I724" s="2124"/>
      <c r="J724" s="2123"/>
      <c r="K724" s="2123"/>
      <c r="L724" s="2139" t="s">
        <v>6704</v>
      </c>
      <c r="M724" s="2139" t="s">
        <v>6718</v>
      </c>
      <c r="N724" s="2139">
        <v>3.7999999999999999E-2</v>
      </c>
      <c r="O724" s="2139">
        <v>1972</v>
      </c>
      <c r="P724" s="2140" t="s">
        <v>25</v>
      </c>
      <c r="Q724" s="2123"/>
      <c r="R724" s="2123"/>
      <c r="S724" s="2123"/>
    </row>
    <row r="725" spans="1:19" s="2129" customFormat="1" ht="24">
      <c r="A725" s="2130"/>
      <c r="B725" s="2122"/>
      <c r="C725" s="2123"/>
      <c r="D725" s="2123"/>
      <c r="E725" s="2123"/>
      <c r="F725" s="2123"/>
      <c r="G725" s="2124"/>
      <c r="H725" s="2124"/>
      <c r="I725" s="2124"/>
      <c r="J725" s="2123"/>
      <c r="K725" s="2123"/>
      <c r="L725" s="2139" t="s">
        <v>6704</v>
      </c>
      <c r="M725" s="2139" t="s">
        <v>6719</v>
      </c>
      <c r="N725" s="2139">
        <v>0.19700000000000001</v>
      </c>
      <c r="O725" s="2139">
        <v>1986</v>
      </c>
      <c r="P725" s="2140" t="s">
        <v>6712</v>
      </c>
      <c r="Q725" s="2123"/>
      <c r="R725" s="2123"/>
      <c r="S725" s="2123"/>
    </row>
    <row r="726" spans="1:19" s="2129" customFormat="1" ht="24">
      <c r="A726" s="2130"/>
      <c r="B726" s="2122"/>
      <c r="C726" s="2123"/>
      <c r="D726" s="2123"/>
      <c r="E726" s="2123"/>
      <c r="F726" s="2123"/>
      <c r="G726" s="2124"/>
      <c r="H726" s="2124"/>
      <c r="I726" s="2124"/>
      <c r="J726" s="2123"/>
      <c r="K726" s="2123"/>
      <c r="L726" s="2139" t="s">
        <v>6704</v>
      </c>
      <c r="M726" s="2139" t="s">
        <v>6719</v>
      </c>
      <c r="N726" s="2139">
        <v>0.19700000000000001</v>
      </c>
      <c r="O726" s="2139">
        <v>1986</v>
      </c>
      <c r="P726" s="2140" t="s">
        <v>6712</v>
      </c>
      <c r="Q726" s="2123"/>
      <c r="R726" s="2123"/>
      <c r="S726" s="2123"/>
    </row>
    <row r="727" spans="1:19" s="2129" customFormat="1">
      <c r="A727" s="2130"/>
      <c r="B727" s="2122"/>
      <c r="C727" s="2123"/>
      <c r="D727" s="2123"/>
      <c r="E727" s="2123"/>
      <c r="F727" s="2123"/>
      <c r="G727" s="2124"/>
      <c r="H727" s="2124"/>
      <c r="I727" s="2124"/>
      <c r="J727" s="2123"/>
      <c r="K727" s="2123"/>
      <c r="L727" s="2139"/>
      <c r="M727" s="2139"/>
      <c r="N727" s="2139"/>
      <c r="O727" s="2139"/>
      <c r="P727" s="2140"/>
      <c r="Q727" s="2123"/>
      <c r="R727" s="2123"/>
      <c r="S727" s="2123"/>
    </row>
    <row r="728" spans="1:19" s="2129" customFormat="1" ht="24.75" customHeight="1">
      <c r="A728" s="2130"/>
      <c r="B728" s="2122"/>
      <c r="C728" s="2123"/>
      <c r="D728" s="2123"/>
      <c r="E728" s="2123"/>
      <c r="F728" s="2123"/>
      <c r="G728" s="2124"/>
      <c r="H728" s="2124"/>
      <c r="I728" s="2124"/>
      <c r="J728" s="2123" t="s">
        <v>1810</v>
      </c>
      <c r="K728" s="2123" t="s">
        <v>27</v>
      </c>
      <c r="L728" s="2139"/>
      <c r="M728" s="2139"/>
      <c r="N728" s="2139"/>
      <c r="O728" s="2139"/>
      <c r="P728" s="2140"/>
      <c r="Q728" s="2123"/>
      <c r="R728" s="2123"/>
      <c r="S728" s="2123"/>
    </row>
    <row r="729" spans="1:19" s="2129" customFormat="1" ht="27.75" customHeight="1">
      <c r="A729" s="2130"/>
      <c r="B729" s="2122"/>
      <c r="C729" s="2123"/>
      <c r="D729" s="2123"/>
      <c r="E729" s="2123"/>
      <c r="F729" s="2123"/>
      <c r="G729" s="2124"/>
      <c r="H729" s="2124"/>
      <c r="I729" s="2124"/>
      <c r="J729" s="2123" t="s">
        <v>6720</v>
      </c>
      <c r="K729" s="2123"/>
      <c r="L729" s="2139" t="s">
        <v>6721</v>
      </c>
      <c r="M729" s="2139" t="s">
        <v>6721</v>
      </c>
      <c r="N729" s="2139">
        <v>0.14499999999999999</v>
      </c>
      <c r="O729" s="2139">
        <v>2016</v>
      </c>
      <c r="P729" s="2140" t="s">
        <v>40</v>
      </c>
      <c r="Q729" s="2123"/>
      <c r="R729" s="2123"/>
      <c r="S729" s="2123"/>
    </row>
    <row r="730" spans="1:19" s="2129" customFormat="1" ht="27.75" customHeight="1">
      <c r="A730" s="2130"/>
      <c r="B730" s="2122"/>
      <c r="C730" s="2123"/>
      <c r="D730" s="2123"/>
      <c r="E730" s="2123"/>
      <c r="F730" s="2123"/>
      <c r="G730" s="2124"/>
      <c r="H730" s="2124"/>
      <c r="I730" s="2124"/>
      <c r="J730" s="2123"/>
      <c r="K730" s="2123"/>
      <c r="L730" s="2139" t="s">
        <v>6722</v>
      </c>
      <c r="M730" s="2139" t="s">
        <v>6723</v>
      </c>
      <c r="N730" s="2139">
        <v>0.125</v>
      </c>
      <c r="O730" s="2139">
        <v>2019</v>
      </c>
      <c r="P730" s="2140" t="s">
        <v>6724</v>
      </c>
      <c r="Q730" s="2123"/>
      <c r="R730" s="2123"/>
      <c r="S730" s="2123"/>
    </row>
    <row r="731" spans="1:19" s="2129" customFormat="1" ht="17.25" customHeight="1">
      <c r="A731" s="2130"/>
      <c r="B731" s="2122"/>
      <c r="C731" s="2123"/>
      <c r="D731" s="2123"/>
      <c r="E731" s="2123"/>
      <c r="F731" s="2123"/>
      <c r="G731" s="2124"/>
      <c r="H731" s="2124"/>
      <c r="I731" s="2124"/>
      <c r="J731" s="2123"/>
      <c r="K731" s="2123"/>
      <c r="L731" s="2139"/>
      <c r="M731" s="2139"/>
      <c r="N731" s="2139"/>
      <c r="O731" s="2139"/>
      <c r="P731" s="2140"/>
      <c r="Q731" s="2123"/>
      <c r="R731" s="2123"/>
      <c r="S731" s="2123"/>
    </row>
    <row r="732" spans="1:19" s="2129" customFormat="1" ht="29.25" customHeight="1">
      <c r="A732" s="2130"/>
      <c r="B732" s="2122"/>
      <c r="C732" s="2123"/>
      <c r="D732" s="2123"/>
      <c r="E732" s="2123"/>
      <c r="F732" s="2123"/>
      <c r="G732" s="2124"/>
      <c r="H732" s="2124"/>
      <c r="I732" s="2124"/>
      <c r="J732" s="2123" t="s">
        <v>6725</v>
      </c>
      <c r="K732" s="2123">
        <v>400</v>
      </c>
      <c r="L732" s="2139"/>
      <c r="M732" s="2139"/>
      <c r="N732" s="2139"/>
      <c r="O732" s="2139"/>
      <c r="P732" s="2140"/>
      <c r="Q732" s="2123"/>
      <c r="R732" s="2123"/>
      <c r="S732" s="2123"/>
    </row>
    <row r="733" spans="1:19" s="2129" customFormat="1" ht="19.5" customHeight="1">
      <c r="A733" s="2130"/>
      <c r="B733" s="2122"/>
      <c r="C733" s="2123"/>
      <c r="D733" s="2123"/>
      <c r="E733" s="2123"/>
      <c r="F733" s="2123"/>
      <c r="G733" s="2124"/>
      <c r="H733" s="2124"/>
      <c r="I733" s="2124"/>
      <c r="J733" s="2123" t="s">
        <v>6726</v>
      </c>
      <c r="K733" s="2123"/>
      <c r="L733" s="2139"/>
      <c r="M733" s="2139"/>
      <c r="N733" s="2139"/>
      <c r="O733" s="2139"/>
      <c r="P733" s="2140"/>
      <c r="Q733" s="2123"/>
      <c r="R733" s="2123"/>
      <c r="S733" s="2123"/>
    </row>
    <row r="734" spans="1:19" s="2129" customFormat="1" ht="25.5" customHeight="1">
      <c r="A734" s="2130"/>
      <c r="B734" s="2122"/>
      <c r="C734" s="2123"/>
      <c r="D734" s="2123"/>
      <c r="E734" s="2123"/>
      <c r="F734" s="2123"/>
      <c r="G734" s="2124"/>
      <c r="H734" s="2124"/>
      <c r="I734" s="2124"/>
      <c r="J734" s="2123" t="s">
        <v>1021</v>
      </c>
      <c r="K734" s="2123"/>
      <c r="L734" s="2139"/>
      <c r="M734" s="2139"/>
      <c r="N734" s="2139"/>
      <c r="O734" s="2139"/>
      <c r="P734" s="2140"/>
      <c r="Q734" s="2123"/>
      <c r="R734" s="2123"/>
      <c r="S734" s="2123"/>
    </row>
    <row r="735" spans="1:19" s="2129" customFormat="1" ht="24" customHeight="1">
      <c r="A735" s="2130"/>
      <c r="B735" s="2122"/>
      <c r="C735" s="2123"/>
      <c r="D735" s="2123"/>
      <c r="E735" s="2123"/>
      <c r="F735" s="2123"/>
      <c r="G735" s="2124"/>
      <c r="H735" s="2124"/>
      <c r="I735" s="2124"/>
      <c r="J735" s="2123" t="s">
        <v>6727</v>
      </c>
      <c r="K735" s="2123" t="s">
        <v>31</v>
      </c>
      <c r="L735" s="2139"/>
      <c r="M735" s="2139"/>
      <c r="N735" s="2139"/>
      <c r="O735" s="2139"/>
      <c r="P735" s="2140"/>
      <c r="Q735" s="2123"/>
      <c r="R735" s="2123"/>
      <c r="S735" s="2123"/>
    </row>
    <row r="736" spans="1:19" s="2129" customFormat="1">
      <c r="A736" s="2130"/>
      <c r="B736" s="2122"/>
      <c r="C736" s="2123"/>
      <c r="D736" s="2123"/>
      <c r="E736" s="2123"/>
      <c r="F736" s="2123"/>
      <c r="G736" s="2124"/>
      <c r="H736" s="2124"/>
      <c r="I736" s="2124"/>
      <c r="J736" s="2123" t="s">
        <v>6728</v>
      </c>
      <c r="K736" s="2123">
        <v>400</v>
      </c>
      <c r="L736" s="2139"/>
      <c r="M736" s="2139"/>
      <c r="N736" s="2139"/>
      <c r="O736" s="2139"/>
      <c r="P736" s="2140"/>
      <c r="Q736" s="2123"/>
      <c r="R736" s="2123"/>
      <c r="S736" s="2123"/>
    </row>
    <row r="737" spans="1:19" s="2129" customFormat="1" ht="20.25" customHeight="1">
      <c r="A737" s="2130"/>
      <c r="B737" s="2122"/>
      <c r="C737" s="2123"/>
      <c r="D737" s="2123"/>
      <c r="E737" s="2123"/>
      <c r="F737" s="2123"/>
      <c r="G737" s="2124"/>
      <c r="H737" s="2124"/>
      <c r="I737" s="2124"/>
      <c r="J737" s="2123" t="s">
        <v>6729</v>
      </c>
      <c r="K737" s="2123"/>
      <c r="L737" s="2139"/>
      <c r="M737" s="2139"/>
      <c r="N737" s="2139"/>
      <c r="O737" s="2139"/>
      <c r="P737" s="2140"/>
      <c r="Q737" s="2123"/>
      <c r="R737" s="2123"/>
      <c r="S737" s="2123"/>
    </row>
    <row r="738" spans="1:19" s="2129" customFormat="1">
      <c r="A738" s="2136"/>
      <c r="B738" s="2122"/>
      <c r="C738" s="2123"/>
      <c r="D738" s="2123"/>
      <c r="E738" s="2123"/>
      <c r="F738" s="2123"/>
      <c r="G738" s="2124"/>
      <c r="H738" s="2124"/>
      <c r="I738" s="2124"/>
      <c r="J738" s="2123"/>
      <c r="K738" s="2123"/>
      <c r="L738" s="2139"/>
      <c r="M738" s="2139"/>
      <c r="N738" s="2139"/>
      <c r="O738" s="2139"/>
      <c r="P738" s="2140"/>
      <c r="Q738" s="2123"/>
      <c r="R738" s="2123"/>
      <c r="S738" s="2123"/>
    </row>
    <row r="739" spans="1:19" s="2129" customFormat="1" ht="15">
      <c r="A739" s="2130">
        <v>16</v>
      </c>
      <c r="B739" s="2132"/>
      <c r="C739" s="2159" t="s">
        <v>6730</v>
      </c>
      <c r="D739" s="2131"/>
      <c r="E739" s="2131"/>
      <c r="F739" s="2123"/>
      <c r="G739" s="2131"/>
      <c r="H739" s="2131"/>
      <c r="I739" s="2131"/>
      <c r="J739" s="2123"/>
      <c r="K739" s="2123"/>
      <c r="L739" s="2139"/>
      <c r="M739" s="2139"/>
      <c r="N739" s="2139"/>
      <c r="O739" s="2139"/>
      <c r="P739" s="2140"/>
      <c r="Q739" s="2123"/>
      <c r="R739" s="2123"/>
      <c r="S739" s="2123"/>
    </row>
    <row r="740" spans="1:19" s="2129" customFormat="1" ht="41.25" customHeight="1">
      <c r="A740" s="2121"/>
      <c r="B740" s="2122"/>
      <c r="C740" s="2123" t="s">
        <v>6731</v>
      </c>
      <c r="D740" s="2123">
        <v>1.3759999999999999</v>
      </c>
      <c r="E740" s="2123">
        <v>1981</v>
      </c>
      <c r="F740" s="2123" t="s">
        <v>2771</v>
      </c>
      <c r="G740" s="2123"/>
      <c r="H740" s="2124"/>
      <c r="I740" s="2124"/>
      <c r="J740" s="2123" t="s">
        <v>2998</v>
      </c>
      <c r="K740" s="2123" t="s">
        <v>6732</v>
      </c>
      <c r="L740" s="2139"/>
      <c r="M740" s="2139"/>
      <c r="N740" s="2139"/>
      <c r="O740" s="2139"/>
      <c r="P740" s="2140"/>
      <c r="Q740" s="2123"/>
      <c r="R740" s="2123"/>
      <c r="S740" s="2123"/>
    </row>
    <row r="741" spans="1:19" s="2129" customFormat="1" ht="25.5">
      <c r="A741" s="2130"/>
      <c r="B741" s="2122"/>
      <c r="C741" s="2123" t="s">
        <v>6733</v>
      </c>
      <c r="D741" s="2123">
        <v>0.151</v>
      </c>
      <c r="E741" s="2123">
        <v>1991</v>
      </c>
      <c r="F741" s="2123" t="s">
        <v>17</v>
      </c>
      <c r="G741" s="2123"/>
      <c r="H741" s="2124"/>
      <c r="I741" s="2124"/>
      <c r="J741" s="2123" t="s">
        <v>6734</v>
      </c>
      <c r="K741" s="2123"/>
      <c r="L741" s="2139"/>
      <c r="M741" s="2139"/>
      <c r="N741" s="2139"/>
      <c r="O741" s="2139"/>
      <c r="P741" s="2140"/>
      <c r="Q741" s="2123"/>
      <c r="R741" s="2123"/>
      <c r="S741" s="2123"/>
    </row>
    <row r="742" spans="1:19" s="2129" customFormat="1" ht="21.75" customHeight="1">
      <c r="A742" s="2130"/>
      <c r="B742" s="2122"/>
      <c r="C742" s="2123" t="s">
        <v>6735</v>
      </c>
      <c r="D742" s="2123">
        <v>0.67</v>
      </c>
      <c r="E742" s="2123">
        <v>1991</v>
      </c>
      <c r="F742" s="2123" t="s">
        <v>20</v>
      </c>
      <c r="G742" s="2123"/>
      <c r="H742" s="2124"/>
      <c r="I742" s="2124"/>
      <c r="J742" s="2123" t="s">
        <v>6736</v>
      </c>
      <c r="K742" s="2123">
        <v>630</v>
      </c>
      <c r="L742" s="2139"/>
      <c r="M742" s="2139"/>
      <c r="N742" s="2139"/>
      <c r="O742" s="2139"/>
      <c r="P742" s="2140"/>
      <c r="Q742" s="2123"/>
      <c r="R742" s="2123"/>
      <c r="S742" s="2123"/>
    </row>
    <row r="743" spans="1:19" s="2129" customFormat="1" ht="19.5" customHeight="1">
      <c r="A743" s="2130"/>
      <c r="B743" s="2122"/>
      <c r="C743" s="2123"/>
      <c r="D743" s="2123"/>
      <c r="E743" s="2123"/>
      <c r="F743" s="2123"/>
      <c r="G743" s="2123"/>
      <c r="H743" s="2124"/>
      <c r="I743" s="2124"/>
      <c r="J743" s="2123" t="s">
        <v>6737</v>
      </c>
      <c r="K743" s="2123"/>
      <c r="L743" s="2139"/>
      <c r="M743" s="2139"/>
      <c r="N743" s="2139"/>
      <c r="O743" s="2139"/>
      <c r="P743" s="2140"/>
      <c r="Q743" s="2123"/>
      <c r="R743" s="2123"/>
      <c r="S743" s="2123"/>
    </row>
    <row r="744" spans="1:19" s="2129" customFormat="1" ht="19.5" customHeight="1">
      <c r="A744" s="2130"/>
      <c r="B744" s="2122"/>
      <c r="C744" s="2123"/>
      <c r="D744" s="2123"/>
      <c r="E744" s="2123"/>
      <c r="F744" s="2123"/>
      <c r="G744" s="2123"/>
      <c r="H744" s="2124"/>
      <c r="I744" s="2124"/>
      <c r="J744" s="2123" t="s">
        <v>6738</v>
      </c>
      <c r="K744" s="2123" t="s">
        <v>5830</v>
      </c>
      <c r="L744" s="2126"/>
      <c r="M744" s="2126"/>
      <c r="N744" s="2127"/>
      <c r="O744" s="2127"/>
      <c r="P744" s="2128"/>
      <c r="Q744" s="2123"/>
      <c r="R744" s="2123"/>
      <c r="S744" s="2123"/>
    </row>
    <row r="745" spans="1:19" s="2129" customFormat="1" ht="24">
      <c r="A745" s="2130"/>
      <c r="B745" s="2122"/>
      <c r="C745" s="2123"/>
      <c r="D745" s="2123"/>
      <c r="E745" s="2123"/>
      <c r="F745" s="2123"/>
      <c r="G745" s="2124"/>
      <c r="H745" s="2124"/>
      <c r="I745" s="2124"/>
      <c r="J745" s="2123" t="s">
        <v>6739</v>
      </c>
      <c r="K745" s="2123"/>
      <c r="L745" s="2139" t="s">
        <v>6141</v>
      </c>
      <c r="M745" s="2139" t="s">
        <v>6740</v>
      </c>
      <c r="N745" s="2139">
        <v>0.41699999999999998</v>
      </c>
      <c r="O745" s="2139">
        <v>2015</v>
      </c>
      <c r="P745" s="2140" t="s">
        <v>6741</v>
      </c>
      <c r="Q745" s="2123">
        <v>16</v>
      </c>
      <c r="R745" s="2123"/>
      <c r="S745" s="2123">
        <v>16</v>
      </c>
    </row>
    <row r="746" spans="1:19" s="2129" customFormat="1">
      <c r="A746" s="2130"/>
      <c r="B746" s="2122"/>
      <c r="C746" s="2123"/>
      <c r="D746" s="2123"/>
      <c r="E746" s="2123"/>
      <c r="F746" s="2123"/>
      <c r="G746" s="2124"/>
      <c r="H746" s="2124"/>
      <c r="I746" s="2124"/>
      <c r="J746" s="2123"/>
      <c r="K746" s="2123"/>
      <c r="L746" s="2139" t="s">
        <v>6174</v>
      </c>
      <c r="M746" s="2139" t="s">
        <v>6742</v>
      </c>
      <c r="N746" s="2139">
        <v>7.3999999999999996E-2</v>
      </c>
      <c r="O746" s="2139">
        <v>2025</v>
      </c>
      <c r="P746" s="2140" t="s">
        <v>3235</v>
      </c>
      <c r="Q746" s="2123"/>
      <c r="R746" s="2123"/>
      <c r="S746" s="2123"/>
    </row>
    <row r="747" spans="1:19" s="2129" customFormat="1">
      <c r="A747" s="2130"/>
      <c r="B747" s="2122"/>
      <c r="C747" s="2123"/>
      <c r="D747" s="2123"/>
      <c r="E747" s="2123"/>
      <c r="F747" s="2123"/>
      <c r="G747" s="2124"/>
      <c r="H747" s="2124"/>
      <c r="I747" s="2124"/>
      <c r="J747" s="2123"/>
      <c r="K747" s="2123"/>
      <c r="L747" s="2139" t="s">
        <v>6141</v>
      </c>
      <c r="M747" s="2139" t="s">
        <v>6743</v>
      </c>
      <c r="N747" s="2139">
        <v>3.6999999999999998E-2</v>
      </c>
      <c r="O747" s="2139">
        <v>2025</v>
      </c>
      <c r="P747" s="2140" t="s">
        <v>1193</v>
      </c>
      <c r="Q747" s="2123">
        <v>2</v>
      </c>
      <c r="R747" s="2123"/>
      <c r="S747" s="2123">
        <v>2</v>
      </c>
    </row>
    <row r="748" spans="1:19" s="2129" customFormat="1">
      <c r="A748" s="2136"/>
      <c r="B748" s="2122"/>
      <c r="C748" s="2123"/>
      <c r="D748" s="2123"/>
      <c r="E748" s="2123"/>
      <c r="F748" s="2123"/>
      <c r="G748" s="2124"/>
      <c r="H748" s="2124"/>
      <c r="I748" s="2124"/>
      <c r="J748" s="2123"/>
      <c r="K748" s="2123"/>
      <c r="L748" s="2139"/>
      <c r="M748" s="2139"/>
      <c r="N748" s="2139"/>
      <c r="O748" s="2139"/>
      <c r="P748" s="2140"/>
      <c r="Q748" s="2123"/>
      <c r="R748" s="2123"/>
      <c r="S748" s="2123"/>
    </row>
    <row r="749" spans="1:19" s="2129" customFormat="1">
      <c r="A749" s="2130">
        <v>17</v>
      </c>
      <c r="B749" s="2122"/>
      <c r="C749" s="2137" t="s">
        <v>6744</v>
      </c>
      <c r="D749" s="2134"/>
      <c r="E749" s="2134"/>
      <c r="F749" s="2134"/>
      <c r="G749" s="2134"/>
      <c r="H749" s="2134"/>
      <c r="I749" s="2134"/>
      <c r="J749" s="2134"/>
      <c r="K749" s="2134"/>
      <c r="L749" s="2139"/>
      <c r="M749" s="2139"/>
      <c r="N749" s="2139"/>
      <c r="O749" s="2139"/>
      <c r="P749" s="2140"/>
      <c r="Q749" s="2123"/>
      <c r="R749" s="2123"/>
      <c r="S749" s="2123"/>
    </row>
    <row r="750" spans="1:19" s="2129" customFormat="1" ht="22.5" customHeight="1">
      <c r="A750" s="2121"/>
      <c r="B750" s="2122"/>
      <c r="C750" s="2123" t="s">
        <v>6745</v>
      </c>
      <c r="D750" s="2123">
        <v>1.3759999999999999</v>
      </c>
      <c r="E750" s="2123">
        <v>1981</v>
      </c>
      <c r="F750" s="2123" t="s">
        <v>2771</v>
      </c>
      <c r="G750" s="2123"/>
      <c r="H750" s="2124"/>
      <c r="I750" s="2124"/>
      <c r="J750" s="2123" t="s">
        <v>1322</v>
      </c>
      <c r="K750" s="2123" t="s">
        <v>31</v>
      </c>
      <c r="L750" s="2139"/>
      <c r="M750" s="2139"/>
      <c r="N750" s="2139"/>
      <c r="O750" s="2139"/>
      <c r="P750" s="2140"/>
      <c r="Q750" s="2123"/>
      <c r="R750" s="2123"/>
      <c r="S750" s="2123"/>
    </row>
    <row r="751" spans="1:19" s="2129" customFormat="1" ht="21.6" customHeight="1">
      <c r="A751" s="2130"/>
      <c r="B751" s="2122"/>
      <c r="C751" s="2123" t="s">
        <v>6746</v>
      </c>
      <c r="D751" s="2123">
        <v>0.33</v>
      </c>
      <c r="E751" s="2123">
        <v>2002</v>
      </c>
      <c r="F751" s="2123" t="s">
        <v>21</v>
      </c>
      <c r="G751" s="2123"/>
      <c r="H751" s="2124"/>
      <c r="I751" s="2124"/>
      <c r="J751" s="2123" t="s">
        <v>6747</v>
      </c>
      <c r="K751" s="2123"/>
      <c r="L751" s="2139"/>
      <c r="M751" s="2139"/>
      <c r="N751" s="2139"/>
      <c r="O751" s="2139"/>
      <c r="P751" s="2140"/>
      <c r="Q751" s="2123"/>
      <c r="R751" s="2123"/>
      <c r="S751" s="2123"/>
    </row>
    <row r="752" spans="1:19" s="2129" customFormat="1" ht="24" customHeight="1">
      <c r="A752" s="2130"/>
      <c r="B752" s="2122"/>
      <c r="C752" s="2123" t="s">
        <v>6748</v>
      </c>
      <c r="D752" s="2123">
        <v>0.70499999999999996</v>
      </c>
      <c r="E752" s="2123">
        <v>1978</v>
      </c>
      <c r="F752" s="2123" t="s">
        <v>18</v>
      </c>
      <c r="G752" s="2123"/>
      <c r="H752" s="2124"/>
      <c r="I752" s="2124"/>
      <c r="J752" s="2123" t="s">
        <v>6749</v>
      </c>
      <c r="K752" s="2123" t="s">
        <v>27</v>
      </c>
      <c r="L752" s="2139"/>
      <c r="M752" s="2139"/>
      <c r="N752" s="2139"/>
      <c r="O752" s="2139"/>
      <c r="P752" s="2140"/>
      <c r="Q752" s="2123"/>
      <c r="R752" s="2123"/>
      <c r="S752" s="2123"/>
    </row>
    <row r="753" spans="1:19" s="2129" customFormat="1" ht="21.6" customHeight="1">
      <c r="A753" s="2130"/>
      <c r="B753" s="2122"/>
      <c r="C753" s="2123" t="s">
        <v>6750</v>
      </c>
      <c r="D753" s="2123">
        <v>0.627</v>
      </c>
      <c r="E753" s="2123">
        <v>1989</v>
      </c>
      <c r="F753" s="2123" t="s">
        <v>21</v>
      </c>
      <c r="G753" s="2123"/>
      <c r="H753" s="2124"/>
      <c r="I753" s="2124"/>
      <c r="J753" s="2123" t="s">
        <v>6751</v>
      </c>
      <c r="K753" s="2123"/>
      <c r="L753" s="2139"/>
      <c r="M753" s="2139"/>
      <c r="N753" s="2139"/>
      <c r="O753" s="2139"/>
      <c r="P753" s="2140"/>
      <c r="Q753" s="2123"/>
      <c r="R753" s="2123"/>
      <c r="S753" s="2123"/>
    </row>
    <row r="754" spans="1:19" s="2129" customFormat="1" ht="20.25" customHeight="1">
      <c r="A754" s="2130"/>
      <c r="B754" s="2122"/>
      <c r="C754" s="2123" t="s">
        <v>6752</v>
      </c>
      <c r="D754" s="2123">
        <v>0.51900000000000002</v>
      </c>
      <c r="E754" s="2123">
        <v>1988</v>
      </c>
      <c r="F754" s="2123" t="s">
        <v>21</v>
      </c>
      <c r="G754" s="2123"/>
      <c r="H754" s="2124"/>
      <c r="I754" s="2124"/>
      <c r="J754" s="2123" t="s">
        <v>1130</v>
      </c>
      <c r="K754" s="2123">
        <v>630</v>
      </c>
      <c r="L754" s="2139"/>
      <c r="M754" s="2139"/>
      <c r="N754" s="2139"/>
      <c r="O754" s="2139"/>
      <c r="P754" s="2140"/>
      <c r="Q754" s="2123"/>
      <c r="R754" s="2123"/>
      <c r="S754" s="2123"/>
    </row>
    <row r="755" spans="1:19" s="2129" customFormat="1" ht="23.25" customHeight="1">
      <c r="A755" s="2130"/>
      <c r="B755" s="2122"/>
      <c r="C755" s="2123" t="s">
        <v>6753</v>
      </c>
      <c r="D755" s="2123">
        <v>0.60799999999999998</v>
      </c>
      <c r="E755" s="2123">
        <v>1975</v>
      </c>
      <c r="F755" s="2123" t="s">
        <v>20</v>
      </c>
      <c r="G755" s="2123"/>
      <c r="H755" s="2124"/>
      <c r="I755" s="2124"/>
      <c r="J755" s="2123" t="s">
        <v>6142</v>
      </c>
      <c r="K755" s="2123"/>
      <c r="L755" s="2139"/>
      <c r="M755" s="2139"/>
      <c r="N755" s="2139"/>
      <c r="O755" s="2139"/>
      <c r="P755" s="2140"/>
      <c r="Q755" s="2123"/>
      <c r="R755" s="2123"/>
      <c r="S755" s="2123"/>
    </row>
    <row r="756" spans="1:19" s="2129" customFormat="1" ht="18" customHeight="1">
      <c r="A756" s="2130"/>
      <c r="B756" s="2122"/>
      <c r="C756" s="2123" t="s">
        <v>6754</v>
      </c>
      <c r="D756" s="2123">
        <v>0.187</v>
      </c>
      <c r="E756" s="2123">
        <v>1975</v>
      </c>
      <c r="F756" s="2123" t="s">
        <v>20</v>
      </c>
      <c r="G756" s="2123"/>
      <c r="H756" s="2124"/>
      <c r="I756" s="2124"/>
      <c r="J756" s="2123" t="s">
        <v>6755</v>
      </c>
      <c r="K756" s="2123" t="s">
        <v>31</v>
      </c>
      <c r="L756" s="2139"/>
      <c r="M756" s="2139"/>
      <c r="N756" s="2139"/>
      <c r="O756" s="2139"/>
      <c r="P756" s="2140"/>
      <c r="Q756" s="2123"/>
      <c r="R756" s="2123"/>
      <c r="S756" s="2123"/>
    </row>
    <row r="757" spans="1:19" s="2129" customFormat="1" ht="24.75" customHeight="1">
      <c r="A757" s="2130"/>
      <c r="B757" s="2122"/>
      <c r="C757" s="2123" t="s">
        <v>6756</v>
      </c>
      <c r="D757" s="2123">
        <v>2.8000000000000001E-2</v>
      </c>
      <c r="E757" s="2123">
        <v>2021</v>
      </c>
      <c r="F757" s="2123" t="s">
        <v>6757</v>
      </c>
      <c r="G757" s="2124"/>
      <c r="H757" s="2124"/>
      <c r="I757" s="2124"/>
      <c r="J757" s="2123" t="s">
        <v>6758</v>
      </c>
      <c r="K757" s="2123"/>
      <c r="L757" s="2139"/>
      <c r="M757" s="2139"/>
      <c r="N757" s="2139"/>
      <c r="O757" s="2139"/>
      <c r="P757" s="2140"/>
      <c r="Q757" s="2123"/>
      <c r="R757" s="2123"/>
      <c r="S757" s="2123"/>
    </row>
    <row r="758" spans="1:19" s="2129" customFormat="1" ht="25.5">
      <c r="A758" s="2130"/>
      <c r="B758" s="2122"/>
      <c r="C758" s="2123" t="s">
        <v>6756</v>
      </c>
      <c r="D758" s="2123">
        <v>2.8000000000000001E-2</v>
      </c>
      <c r="E758" s="2123">
        <v>2021</v>
      </c>
      <c r="F758" s="2123" t="s">
        <v>6757</v>
      </c>
      <c r="G758" s="2124"/>
      <c r="H758" s="2124"/>
      <c r="I758" s="2124"/>
      <c r="J758" s="2123" t="s">
        <v>6759</v>
      </c>
      <c r="K758" s="2123" t="s">
        <v>6760</v>
      </c>
      <c r="L758" s="2139"/>
      <c r="M758" s="2139"/>
      <c r="N758" s="2139"/>
      <c r="O758" s="2139"/>
      <c r="P758" s="2140"/>
      <c r="Q758" s="2123"/>
      <c r="R758" s="2123"/>
      <c r="S758" s="2123"/>
    </row>
    <row r="759" spans="1:19" s="2129" customFormat="1" ht="18" customHeight="1">
      <c r="A759" s="2130"/>
      <c r="B759" s="2122"/>
      <c r="C759" s="2123"/>
      <c r="D759" s="2123"/>
      <c r="E759" s="2123"/>
      <c r="F759" s="2123"/>
      <c r="G759" s="2124"/>
      <c r="H759" s="2124"/>
      <c r="I759" s="2124"/>
      <c r="J759" s="2123" t="s">
        <v>6761</v>
      </c>
      <c r="K759" s="2123"/>
      <c r="L759" s="2139"/>
      <c r="M759" s="2139"/>
      <c r="N759" s="2139"/>
      <c r="O759" s="2139"/>
      <c r="P759" s="2140"/>
      <c r="Q759" s="2123"/>
      <c r="R759" s="2123"/>
      <c r="S759" s="2123"/>
    </row>
    <row r="760" spans="1:19" s="2129" customFormat="1" ht="26.25" customHeight="1">
      <c r="A760" s="2130"/>
      <c r="B760" s="2122"/>
      <c r="C760" s="2123" t="s">
        <v>6762</v>
      </c>
      <c r="D760" s="2123">
        <v>7.0000000000000007E-2</v>
      </c>
      <c r="E760" s="2123">
        <v>2021</v>
      </c>
      <c r="F760" s="2123" t="s">
        <v>1530</v>
      </c>
      <c r="G760" s="2124"/>
      <c r="H760" s="2124"/>
      <c r="I760" s="2124"/>
      <c r="J760" s="2123" t="s">
        <v>6763</v>
      </c>
      <c r="K760" s="2123">
        <v>400</v>
      </c>
      <c r="L760" s="2139" t="s">
        <v>6764</v>
      </c>
      <c r="M760" s="2139" t="s">
        <v>6765</v>
      </c>
      <c r="N760" s="2139">
        <v>8.5999999999999993E-2</v>
      </c>
      <c r="O760" s="2139">
        <v>2021</v>
      </c>
      <c r="P760" s="2140" t="s">
        <v>6766</v>
      </c>
      <c r="Q760" s="2123"/>
      <c r="R760" s="2123"/>
      <c r="S760" s="2123"/>
    </row>
    <row r="761" spans="1:19" s="2129" customFormat="1" ht="33" customHeight="1">
      <c r="A761" s="2130"/>
      <c r="B761" s="2122"/>
      <c r="C761" s="2123"/>
      <c r="D761" s="2123"/>
      <c r="E761" s="2123"/>
      <c r="F761" s="2123"/>
      <c r="G761" s="2124"/>
      <c r="H761" s="2124"/>
      <c r="I761" s="2124"/>
      <c r="J761" s="2123" t="s">
        <v>6142</v>
      </c>
      <c r="K761" s="2123"/>
      <c r="L761" s="2139" t="s">
        <v>6767</v>
      </c>
      <c r="M761" s="2139" t="s">
        <v>6767</v>
      </c>
      <c r="N761" s="2139">
        <f>0.015+0.189</f>
        <v>0.20400000000000001</v>
      </c>
      <c r="O761" s="2139">
        <v>2021</v>
      </c>
      <c r="P761" s="2140" t="s">
        <v>6768</v>
      </c>
      <c r="Q761" s="2123">
        <v>8</v>
      </c>
      <c r="R761" s="2123"/>
      <c r="S761" s="2123">
        <v>8</v>
      </c>
    </row>
    <row r="762" spans="1:19" s="2129" customFormat="1" ht="33" customHeight="1">
      <c r="A762" s="2130"/>
      <c r="B762" s="2122"/>
      <c r="C762" s="2123"/>
      <c r="D762" s="2123"/>
      <c r="E762" s="2123"/>
      <c r="F762" s="2123"/>
      <c r="G762" s="2124"/>
      <c r="H762" s="2124"/>
      <c r="I762" s="2124"/>
      <c r="J762" s="2123"/>
      <c r="K762" s="2123"/>
      <c r="L762" s="2139" t="s">
        <v>6765</v>
      </c>
      <c r="M762" s="2139" t="s">
        <v>6765</v>
      </c>
      <c r="N762" s="2139">
        <v>8.5999999999999993E-2</v>
      </c>
      <c r="O762" s="2139">
        <v>2021</v>
      </c>
      <c r="P762" s="2140" t="s">
        <v>6766</v>
      </c>
      <c r="Q762" s="2123"/>
      <c r="R762" s="2123"/>
      <c r="S762" s="2123"/>
    </row>
    <row r="763" spans="1:19" s="2129" customFormat="1" ht="25.5" customHeight="1">
      <c r="A763" s="2130"/>
      <c r="B763" s="2122"/>
      <c r="C763" s="2123"/>
      <c r="D763" s="2123"/>
      <c r="E763" s="2123"/>
      <c r="F763" s="2123"/>
      <c r="G763" s="2124"/>
      <c r="H763" s="2124"/>
      <c r="I763" s="2124"/>
      <c r="J763" s="2123" t="s">
        <v>6769</v>
      </c>
      <c r="K763" s="2123">
        <v>400</v>
      </c>
      <c r="L763" s="2139"/>
      <c r="M763" s="2139"/>
      <c r="N763" s="2139"/>
      <c r="O763" s="2139"/>
      <c r="P763" s="2140"/>
      <c r="Q763" s="2123"/>
      <c r="R763" s="2123"/>
      <c r="S763" s="2123"/>
    </row>
    <row r="764" spans="1:19" s="2129" customFormat="1" ht="29.25" customHeight="1">
      <c r="A764" s="2136"/>
      <c r="B764" s="2150"/>
      <c r="C764" s="2160" t="s">
        <v>6770</v>
      </c>
      <c r="D764" s="2123">
        <v>0.81200000000000006</v>
      </c>
      <c r="E764" s="2123">
        <v>2017</v>
      </c>
      <c r="F764" s="2123" t="s">
        <v>21</v>
      </c>
      <c r="G764" s="2124"/>
      <c r="H764" s="2124"/>
      <c r="I764" s="2124"/>
      <c r="J764" s="2123" t="s">
        <v>6771</v>
      </c>
      <c r="K764" s="2123"/>
      <c r="L764" s="2139"/>
      <c r="M764" s="2139"/>
      <c r="N764" s="2139"/>
      <c r="O764" s="2139"/>
      <c r="P764" s="2140"/>
      <c r="Q764" s="2123"/>
      <c r="R764" s="2123"/>
      <c r="S764" s="2123"/>
    </row>
    <row r="765" spans="1:19" s="2129" customFormat="1" ht="21.75" customHeight="1">
      <c r="A765" s="2130"/>
      <c r="B765" s="2122"/>
      <c r="C765" s="2123" t="s">
        <v>6772</v>
      </c>
      <c r="D765" s="2123">
        <v>0.6</v>
      </c>
      <c r="E765" s="2123">
        <v>1972</v>
      </c>
      <c r="F765" s="2123" t="s">
        <v>34</v>
      </c>
      <c r="G765" s="2124">
        <v>12</v>
      </c>
      <c r="H765" s="2124"/>
      <c r="I765" s="2124">
        <v>12</v>
      </c>
      <c r="J765" s="2123" t="s">
        <v>6773</v>
      </c>
      <c r="K765" s="2123">
        <v>400</v>
      </c>
      <c r="L765" s="2139"/>
      <c r="M765" s="2139"/>
      <c r="N765" s="2139"/>
      <c r="O765" s="2139"/>
      <c r="P765" s="2140"/>
      <c r="Q765" s="2123"/>
      <c r="R765" s="2123"/>
      <c r="S765" s="2123"/>
    </row>
    <row r="766" spans="1:19" s="2129" customFormat="1" ht="22.5" customHeight="1">
      <c r="A766" s="2130"/>
      <c r="B766" s="2122"/>
      <c r="C766" s="2123" t="s">
        <v>6774</v>
      </c>
      <c r="D766" s="2123">
        <v>0.53800000000000003</v>
      </c>
      <c r="E766" s="2123">
        <v>1974</v>
      </c>
      <c r="F766" s="2123" t="s">
        <v>34</v>
      </c>
      <c r="G766" s="2124">
        <v>7</v>
      </c>
      <c r="H766" s="2124">
        <v>3</v>
      </c>
      <c r="I766" s="2124">
        <v>10</v>
      </c>
      <c r="J766" s="2123"/>
      <c r="K766" s="2123"/>
      <c r="L766" s="2139"/>
      <c r="M766" s="2139"/>
      <c r="N766" s="2139"/>
      <c r="O766" s="2139"/>
      <c r="P766" s="2140"/>
      <c r="Q766" s="2123"/>
      <c r="R766" s="2123"/>
      <c r="S766" s="2123"/>
    </row>
    <row r="767" spans="1:19" s="2129" customFormat="1">
      <c r="A767" s="2130"/>
      <c r="B767" s="2122"/>
      <c r="C767" s="2123"/>
      <c r="D767" s="2123"/>
      <c r="E767" s="2123"/>
      <c r="F767" s="2123"/>
      <c r="G767" s="2124"/>
      <c r="H767" s="2124"/>
      <c r="I767" s="2124"/>
      <c r="J767" s="2123"/>
      <c r="K767" s="2123"/>
      <c r="L767" s="2139"/>
      <c r="M767" s="2139"/>
      <c r="N767" s="2139"/>
      <c r="O767" s="2139"/>
      <c r="P767" s="2140"/>
      <c r="Q767" s="2123"/>
      <c r="R767" s="2123"/>
      <c r="S767" s="2123"/>
    </row>
    <row r="768" spans="1:19" s="2129" customFormat="1">
      <c r="A768" s="2121">
        <v>18</v>
      </c>
      <c r="B768" s="2132"/>
      <c r="C768" s="2137" t="s">
        <v>6775</v>
      </c>
      <c r="D768" s="2134"/>
      <c r="E768" s="2134"/>
      <c r="F768" s="2134"/>
      <c r="G768" s="2134"/>
      <c r="H768" s="2134"/>
      <c r="I768" s="2134"/>
      <c r="J768" s="2134"/>
      <c r="K768" s="2134"/>
      <c r="L768" s="2123"/>
      <c r="M768" s="2123"/>
      <c r="N768" s="2123"/>
      <c r="O768" s="2123"/>
      <c r="P768" s="2131"/>
      <c r="Q768" s="2123"/>
      <c r="R768" s="2123"/>
      <c r="S768" s="2123"/>
    </row>
    <row r="769" spans="1:19" s="2129" customFormat="1" ht="33" customHeight="1">
      <c r="A769" s="2121"/>
      <c r="B769" s="2122"/>
      <c r="C769" s="2123" t="s">
        <v>6776</v>
      </c>
      <c r="D769" s="2123">
        <v>1.5209999999999999</v>
      </c>
      <c r="E769" s="2123">
        <v>1979</v>
      </c>
      <c r="F769" s="2123" t="s">
        <v>21</v>
      </c>
      <c r="G769" s="2124"/>
      <c r="H769" s="2124"/>
      <c r="I769" s="2124"/>
      <c r="J769" s="2123" t="s">
        <v>6777</v>
      </c>
      <c r="K769" s="2123" t="s">
        <v>31</v>
      </c>
      <c r="L769" s="2126"/>
      <c r="M769" s="2126"/>
      <c r="N769" s="2127"/>
      <c r="O769" s="2127"/>
      <c r="P769" s="2128"/>
      <c r="Q769" s="2123"/>
      <c r="R769" s="2123"/>
      <c r="S769" s="2123"/>
    </row>
    <row r="770" spans="1:19" s="2129" customFormat="1" ht="36.75" customHeight="1">
      <c r="A770" s="2130"/>
      <c r="B770" s="2122"/>
      <c r="C770" s="2123" t="s">
        <v>6778</v>
      </c>
      <c r="D770" s="2123">
        <v>0.41799999999999998</v>
      </c>
      <c r="E770" s="2123">
        <v>1990</v>
      </c>
      <c r="F770" s="2123" t="s">
        <v>21</v>
      </c>
      <c r="G770" s="2124"/>
      <c r="H770" s="2124"/>
      <c r="I770" s="2124"/>
      <c r="J770" s="2123" t="s">
        <v>6779</v>
      </c>
      <c r="K770" s="2123"/>
      <c r="L770" s="2139" t="s">
        <v>6780</v>
      </c>
      <c r="M770" s="2139" t="s">
        <v>6781</v>
      </c>
      <c r="N770" s="2139">
        <v>0.19</v>
      </c>
      <c r="O770" s="2142">
        <v>28460</v>
      </c>
      <c r="P770" s="2140" t="s">
        <v>25</v>
      </c>
      <c r="Q770" s="2123"/>
      <c r="R770" s="2123"/>
      <c r="S770" s="2123"/>
    </row>
    <row r="771" spans="1:19" s="2129" customFormat="1" ht="26.45" customHeight="1">
      <c r="A771" s="2130"/>
      <c r="B771" s="2122"/>
      <c r="C771" s="2123" t="s">
        <v>6782</v>
      </c>
      <c r="D771" s="2123">
        <v>0.57999999999999996</v>
      </c>
      <c r="E771" s="2123">
        <v>1980</v>
      </c>
      <c r="F771" s="2123" t="s">
        <v>21</v>
      </c>
      <c r="G771" s="2124"/>
      <c r="H771" s="2124"/>
      <c r="I771" s="2124"/>
      <c r="J771" s="2127"/>
      <c r="K771" s="2123"/>
      <c r="L771" s="2139" t="s">
        <v>6780</v>
      </c>
      <c r="M771" s="2139" t="s">
        <v>6783</v>
      </c>
      <c r="N771" s="2139">
        <v>0.35</v>
      </c>
      <c r="O771" s="2142">
        <v>28460</v>
      </c>
      <c r="P771" s="2140" t="s">
        <v>6311</v>
      </c>
      <c r="Q771" s="2123"/>
      <c r="R771" s="2123"/>
      <c r="S771" s="2123"/>
    </row>
    <row r="772" spans="1:19" s="2129" customFormat="1" ht="28.15" customHeight="1">
      <c r="A772" s="2130"/>
      <c r="B772" s="2122"/>
      <c r="C772" s="2123" t="s">
        <v>6784</v>
      </c>
      <c r="D772" s="2123">
        <v>0.22500000000000001</v>
      </c>
      <c r="E772" s="2123">
        <v>1979</v>
      </c>
      <c r="F772" s="2123" t="s">
        <v>21</v>
      </c>
      <c r="G772" s="2124"/>
      <c r="H772" s="2124"/>
      <c r="I772" s="2124"/>
      <c r="J772" s="2123"/>
      <c r="K772" s="2123"/>
      <c r="L772" s="2139" t="s">
        <v>6780</v>
      </c>
      <c r="M772" s="2139" t="s">
        <v>6785</v>
      </c>
      <c r="N772" s="2139">
        <v>8.2000000000000003E-2</v>
      </c>
      <c r="O772" s="2142">
        <v>28825</v>
      </c>
      <c r="P772" s="2140" t="s">
        <v>2553</v>
      </c>
      <c r="Q772" s="2123"/>
      <c r="R772" s="2123"/>
      <c r="S772" s="2123"/>
    </row>
    <row r="773" spans="1:19" s="2129" customFormat="1" ht="25.5">
      <c r="A773" s="2130"/>
      <c r="B773" s="2122"/>
      <c r="C773" s="2123" t="s">
        <v>6786</v>
      </c>
      <c r="D773" s="2123">
        <v>0.50800000000000001</v>
      </c>
      <c r="E773" s="2123">
        <v>1994</v>
      </c>
      <c r="F773" s="2123" t="s">
        <v>17</v>
      </c>
      <c r="G773" s="2124"/>
      <c r="H773" s="2124"/>
      <c r="I773" s="2124"/>
      <c r="J773" s="2123"/>
      <c r="K773" s="2123"/>
      <c r="L773" s="2139" t="s">
        <v>6780</v>
      </c>
      <c r="M773" s="2139" t="s">
        <v>6787</v>
      </c>
      <c r="N773" s="2139">
        <v>0.115</v>
      </c>
      <c r="O773" s="2142">
        <v>30651</v>
      </c>
      <c r="P773" s="2140" t="s">
        <v>6788</v>
      </c>
      <c r="Q773" s="2123"/>
      <c r="R773" s="2123"/>
      <c r="S773" s="2123"/>
    </row>
    <row r="774" spans="1:19" s="2129" customFormat="1" ht="24">
      <c r="A774" s="2130"/>
      <c r="B774" s="2122"/>
      <c r="C774" s="2123" t="s">
        <v>6789</v>
      </c>
      <c r="D774" s="2123">
        <v>0.51400000000000001</v>
      </c>
      <c r="E774" s="2123">
        <v>1980</v>
      </c>
      <c r="F774" s="2123" t="s">
        <v>17</v>
      </c>
      <c r="G774" s="2124"/>
      <c r="H774" s="2124"/>
      <c r="I774" s="2124"/>
      <c r="J774" s="2123"/>
      <c r="K774" s="2123"/>
      <c r="L774" s="2139" t="s">
        <v>6780</v>
      </c>
      <c r="M774" s="2139" t="s">
        <v>6790</v>
      </c>
      <c r="N774" s="2139">
        <v>5.7000000000000002E-2</v>
      </c>
      <c r="O774" s="2142">
        <v>30651</v>
      </c>
      <c r="P774" s="2140" t="s">
        <v>6788</v>
      </c>
      <c r="Q774" s="2123"/>
      <c r="R774" s="2123"/>
      <c r="S774" s="2123"/>
    </row>
    <row r="775" spans="1:19" s="2129" customFormat="1" ht="32.450000000000003" customHeight="1">
      <c r="A775" s="2130"/>
      <c r="B775" s="2122"/>
      <c r="C775" s="2123" t="s">
        <v>6791</v>
      </c>
      <c r="D775" s="2123">
        <v>0.32</v>
      </c>
      <c r="E775" s="2123">
        <v>1979</v>
      </c>
      <c r="F775" s="2123" t="s">
        <v>21</v>
      </c>
      <c r="G775" s="2124"/>
      <c r="H775" s="2124"/>
      <c r="I775" s="2124"/>
      <c r="J775" s="2123"/>
      <c r="K775" s="2123"/>
      <c r="L775" s="2139" t="s">
        <v>6780</v>
      </c>
      <c r="M775" s="2139" t="s">
        <v>6792</v>
      </c>
      <c r="N775" s="2139">
        <v>0.193</v>
      </c>
      <c r="O775" s="2142">
        <v>33208</v>
      </c>
      <c r="P775" s="2140" t="s">
        <v>2235</v>
      </c>
      <c r="Q775" s="2123"/>
      <c r="R775" s="2123"/>
      <c r="S775" s="2123"/>
    </row>
    <row r="776" spans="1:19" s="2129" customFormat="1" ht="27.6" customHeight="1">
      <c r="A776" s="2130"/>
      <c r="B776" s="2122"/>
      <c r="C776" s="2123" t="s">
        <v>6793</v>
      </c>
      <c r="D776" s="2123">
        <v>0.51400000000000001</v>
      </c>
      <c r="E776" s="2123">
        <v>1980</v>
      </c>
      <c r="F776" s="2123" t="s">
        <v>17</v>
      </c>
      <c r="G776" s="2124"/>
      <c r="H776" s="2124"/>
      <c r="I776" s="2124"/>
      <c r="J776" s="2123"/>
      <c r="K776" s="2123"/>
      <c r="L776" s="2139" t="s">
        <v>6780</v>
      </c>
      <c r="M776" s="2139" t="s">
        <v>6794</v>
      </c>
      <c r="N776" s="2139">
        <v>0.115</v>
      </c>
      <c r="O776" s="2142">
        <v>29190</v>
      </c>
      <c r="P776" s="2140" t="s">
        <v>6788</v>
      </c>
      <c r="Q776" s="2123"/>
      <c r="R776" s="2123"/>
      <c r="S776" s="2123"/>
    </row>
    <row r="777" spans="1:19" s="2129" customFormat="1" ht="24">
      <c r="A777" s="2130"/>
      <c r="B777" s="2122"/>
      <c r="C777" s="2123" t="s">
        <v>6795</v>
      </c>
      <c r="D777" s="2123">
        <v>0.442</v>
      </c>
      <c r="E777" s="2123">
        <v>1979</v>
      </c>
      <c r="F777" s="2123" t="s">
        <v>20</v>
      </c>
      <c r="G777" s="2124"/>
      <c r="H777" s="2124"/>
      <c r="I777" s="2124"/>
      <c r="J777" s="2123"/>
      <c r="K777" s="2123"/>
      <c r="L777" s="2139" t="s">
        <v>6780</v>
      </c>
      <c r="M777" s="2139" t="s">
        <v>6796</v>
      </c>
      <c r="N777" s="2139">
        <v>0.114</v>
      </c>
      <c r="O777" s="2142">
        <v>29190</v>
      </c>
      <c r="P777" s="2140" t="s">
        <v>6054</v>
      </c>
      <c r="Q777" s="2123"/>
      <c r="R777" s="2123"/>
      <c r="S777" s="2123"/>
    </row>
    <row r="778" spans="1:19" s="2129" customFormat="1" ht="24">
      <c r="A778" s="2130"/>
      <c r="B778" s="2122"/>
      <c r="C778" s="2123" t="s">
        <v>6797</v>
      </c>
      <c r="D778" s="2123">
        <v>0.46700000000000003</v>
      </c>
      <c r="E778" s="2123">
        <v>1976</v>
      </c>
      <c r="F778" s="2123" t="s">
        <v>21</v>
      </c>
      <c r="G778" s="2124"/>
      <c r="H778" s="2124"/>
      <c r="I778" s="2124"/>
      <c r="J778" s="2123"/>
      <c r="K778" s="2123"/>
      <c r="L778" s="2139" t="s">
        <v>6780</v>
      </c>
      <c r="M778" s="2139" t="s">
        <v>6798</v>
      </c>
      <c r="N778" s="2139">
        <v>0.36799999999999999</v>
      </c>
      <c r="O778" s="2142">
        <v>27364</v>
      </c>
      <c r="P778" s="2140" t="s">
        <v>25</v>
      </c>
      <c r="Q778" s="2123"/>
      <c r="R778" s="2123"/>
      <c r="S778" s="2123"/>
    </row>
    <row r="779" spans="1:19" s="2129" customFormat="1" ht="25.5">
      <c r="A779" s="2130"/>
      <c r="B779" s="2122"/>
      <c r="C779" s="2123" t="s">
        <v>6799</v>
      </c>
      <c r="D779" s="2123">
        <v>1.2</v>
      </c>
      <c r="E779" s="2123">
        <v>1990</v>
      </c>
      <c r="F779" s="2123" t="s">
        <v>21</v>
      </c>
      <c r="G779" s="2124"/>
      <c r="H779" s="2124"/>
      <c r="I779" s="2124"/>
      <c r="J779" s="2123"/>
      <c r="K779" s="2123"/>
      <c r="L779" s="2139" t="s">
        <v>6780</v>
      </c>
      <c r="M779" s="2139" t="s">
        <v>6800</v>
      </c>
      <c r="N779" s="2139">
        <v>8.7999999999999995E-2</v>
      </c>
      <c r="O779" s="2142">
        <v>28460</v>
      </c>
      <c r="P779" s="2140" t="s">
        <v>25</v>
      </c>
      <c r="Q779" s="2123"/>
      <c r="R779" s="2123"/>
      <c r="S779" s="2123"/>
    </row>
    <row r="780" spans="1:19" s="2129" customFormat="1" ht="25.5">
      <c r="A780" s="2130"/>
      <c r="B780" s="2122"/>
      <c r="C780" s="2123" t="s">
        <v>6801</v>
      </c>
      <c r="D780" s="2123">
        <v>1.2</v>
      </c>
      <c r="E780" s="2123">
        <v>1990</v>
      </c>
      <c r="F780" s="2123" t="s">
        <v>21</v>
      </c>
      <c r="G780" s="2124"/>
      <c r="H780" s="2124"/>
      <c r="I780" s="2124"/>
      <c r="J780" s="2123"/>
      <c r="K780" s="2123"/>
      <c r="L780" s="2139" t="s">
        <v>6780</v>
      </c>
      <c r="M780" s="2139" t="s">
        <v>6802</v>
      </c>
      <c r="N780" s="2139">
        <v>0.18</v>
      </c>
      <c r="O780" s="2143">
        <v>1982</v>
      </c>
      <c r="P780" s="2140" t="s">
        <v>1650</v>
      </c>
      <c r="Q780" s="2123"/>
      <c r="R780" s="2123"/>
      <c r="S780" s="2123"/>
    </row>
    <row r="781" spans="1:19" s="2129" customFormat="1" ht="25.5">
      <c r="A781" s="2130"/>
      <c r="B781" s="2132"/>
      <c r="C781" s="2123" t="s">
        <v>6803</v>
      </c>
      <c r="D781" s="2124">
        <v>6.0999999999999999E-2</v>
      </c>
      <c r="E781" s="2124">
        <v>2020</v>
      </c>
      <c r="F781" s="2123" t="s">
        <v>21</v>
      </c>
      <c r="G781" s="2124"/>
      <c r="H781" s="2124"/>
      <c r="I781" s="2124"/>
      <c r="J781" s="2123"/>
      <c r="K781" s="2123"/>
      <c r="L781" s="2139" t="s">
        <v>6780</v>
      </c>
      <c r="M781" s="2139" t="s">
        <v>6804</v>
      </c>
      <c r="N781" s="2139">
        <v>0.75</v>
      </c>
      <c r="O781" s="2143">
        <v>1982</v>
      </c>
      <c r="P781" s="2140" t="s">
        <v>1894</v>
      </c>
      <c r="Q781" s="2123"/>
      <c r="R781" s="2123"/>
      <c r="S781" s="2123"/>
    </row>
    <row r="782" spans="1:19" s="2129" customFormat="1" ht="25.5">
      <c r="A782" s="2130"/>
      <c r="B782" s="2132"/>
      <c r="C782" s="2123" t="s">
        <v>6803</v>
      </c>
      <c r="D782" s="2124">
        <v>6.0999999999999999E-2</v>
      </c>
      <c r="E782" s="2124">
        <v>2020</v>
      </c>
      <c r="F782" s="2123" t="s">
        <v>6805</v>
      </c>
      <c r="G782" s="2124"/>
      <c r="H782" s="2124"/>
      <c r="I782" s="2124"/>
      <c r="J782" s="2123"/>
      <c r="K782" s="2123"/>
      <c r="L782" s="2139" t="s">
        <v>6780</v>
      </c>
      <c r="M782" s="2139" t="s">
        <v>6806</v>
      </c>
      <c r="N782" s="2139">
        <v>0.11700000000000001</v>
      </c>
      <c r="O782" s="2143">
        <v>1982</v>
      </c>
      <c r="P782" s="2140" t="s">
        <v>2624</v>
      </c>
      <c r="Q782" s="2123"/>
      <c r="R782" s="2123"/>
      <c r="S782" s="2123"/>
    </row>
    <row r="783" spans="1:19" s="2129" customFormat="1" ht="24">
      <c r="A783" s="2130"/>
      <c r="B783" s="2132"/>
      <c r="C783" s="2123"/>
      <c r="D783" s="2124"/>
      <c r="E783" s="2124"/>
      <c r="F783" s="2123"/>
      <c r="G783" s="2124"/>
      <c r="H783" s="2124"/>
      <c r="I783" s="2124"/>
      <c r="J783" s="2123"/>
      <c r="K783" s="2123"/>
      <c r="L783" s="2139" t="s">
        <v>6780</v>
      </c>
      <c r="M783" s="2139" t="s">
        <v>6807</v>
      </c>
      <c r="N783" s="2139">
        <v>7.0000000000000007E-2</v>
      </c>
      <c r="O783" s="2143">
        <v>1982</v>
      </c>
      <c r="P783" s="2140" t="s">
        <v>2553</v>
      </c>
      <c r="Q783" s="2123"/>
      <c r="R783" s="2123"/>
      <c r="S783" s="2123"/>
    </row>
    <row r="784" spans="1:19" s="2129" customFormat="1" ht="24">
      <c r="A784" s="2130"/>
      <c r="B784" s="2132"/>
      <c r="C784" s="2123"/>
      <c r="D784" s="2124"/>
      <c r="E784" s="2124"/>
      <c r="F784" s="2123"/>
      <c r="G784" s="2124"/>
      <c r="H784" s="2124"/>
      <c r="I784" s="2124"/>
      <c r="J784" s="2123"/>
      <c r="K784" s="2123"/>
      <c r="L784" s="2139" t="s">
        <v>6780</v>
      </c>
      <c r="M784" s="2139" t="s">
        <v>6808</v>
      </c>
      <c r="N784" s="2139">
        <v>0.1</v>
      </c>
      <c r="O784" s="2143">
        <v>1982</v>
      </c>
      <c r="P784" s="2140" t="s">
        <v>2553</v>
      </c>
      <c r="Q784" s="2123"/>
      <c r="R784" s="2123"/>
      <c r="S784" s="2123"/>
    </row>
    <row r="785" spans="1:19" s="2129" customFormat="1" ht="24">
      <c r="A785" s="2130"/>
      <c r="B785" s="2132"/>
      <c r="C785" s="2123"/>
      <c r="D785" s="2124"/>
      <c r="E785" s="2124"/>
      <c r="F785" s="2123"/>
      <c r="G785" s="2124"/>
      <c r="H785" s="2124"/>
      <c r="I785" s="2124"/>
      <c r="J785" s="2123"/>
      <c r="K785" s="2123"/>
      <c r="L785" s="2139" t="s">
        <v>6780</v>
      </c>
      <c r="M785" s="2139" t="s">
        <v>6809</v>
      </c>
      <c r="N785" s="2139">
        <v>0.125</v>
      </c>
      <c r="O785" s="2139">
        <v>2003</v>
      </c>
      <c r="P785" s="2140" t="s">
        <v>4459</v>
      </c>
      <c r="Q785" s="2123"/>
      <c r="R785" s="2123"/>
      <c r="S785" s="2123"/>
    </row>
    <row r="786" spans="1:19" s="2129" customFormat="1" ht="24">
      <c r="A786" s="2130"/>
      <c r="B786" s="2132"/>
      <c r="C786" s="2123"/>
      <c r="D786" s="2124"/>
      <c r="E786" s="2124"/>
      <c r="F786" s="2123"/>
      <c r="G786" s="2124"/>
      <c r="H786" s="2124"/>
      <c r="I786" s="2124"/>
      <c r="J786" s="2123"/>
      <c r="K786" s="2123"/>
      <c r="L786" s="2139" t="s">
        <v>6780</v>
      </c>
      <c r="M786" s="2139" t="s">
        <v>6809</v>
      </c>
      <c r="N786" s="2139">
        <v>0.125</v>
      </c>
      <c r="O786" s="2139">
        <v>2003</v>
      </c>
      <c r="P786" s="2140" t="s">
        <v>4459</v>
      </c>
      <c r="Q786" s="2123"/>
      <c r="R786" s="2123"/>
      <c r="S786" s="2123"/>
    </row>
    <row r="787" spans="1:19" s="2129" customFormat="1" ht="21.75" customHeight="1">
      <c r="A787" s="2130"/>
      <c r="B787" s="2132"/>
      <c r="C787" s="2123"/>
      <c r="D787" s="2124"/>
      <c r="E787" s="2124"/>
      <c r="F787" s="2123"/>
      <c r="G787" s="2124"/>
      <c r="H787" s="2124"/>
      <c r="I787" s="2124"/>
      <c r="J787" s="2123" t="s">
        <v>6810</v>
      </c>
      <c r="K787" s="2123">
        <v>250</v>
      </c>
      <c r="L787" s="2139"/>
      <c r="M787" s="2139"/>
      <c r="N787" s="2139"/>
      <c r="O787" s="2139"/>
      <c r="P787" s="2140"/>
      <c r="Q787" s="2123"/>
      <c r="R787" s="2123"/>
      <c r="S787" s="2123"/>
    </row>
    <row r="788" spans="1:19" s="2129" customFormat="1" ht="24">
      <c r="A788" s="2130"/>
      <c r="B788" s="2132"/>
      <c r="C788" s="2123"/>
      <c r="D788" s="2124"/>
      <c r="E788" s="2124"/>
      <c r="F788" s="2123"/>
      <c r="G788" s="2124"/>
      <c r="H788" s="2124"/>
      <c r="I788" s="2124"/>
      <c r="J788" s="2123"/>
      <c r="K788" s="2123"/>
      <c r="L788" s="2139" t="s">
        <v>6811</v>
      </c>
      <c r="M788" s="2139" t="s">
        <v>6812</v>
      </c>
      <c r="N788" s="2139">
        <v>5.8999999999999997E-2</v>
      </c>
      <c r="O788" s="2139">
        <v>2022</v>
      </c>
      <c r="P788" s="2140" t="s">
        <v>6208</v>
      </c>
      <c r="Q788" s="2123"/>
      <c r="R788" s="2123"/>
      <c r="S788" s="2123"/>
    </row>
    <row r="789" spans="1:19" s="2129" customFormat="1">
      <c r="A789" s="2130"/>
      <c r="B789" s="2132"/>
      <c r="C789" s="2123"/>
      <c r="D789" s="2124"/>
      <c r="E789" s="2124"/>
      <c r="F789" s="2123"/>
      <c r="G789" s="2124"/>
      <c r="H789" s="2124"/>
      <c r="I789" s="2124"/>
      <c r="J789" s="2123"/>
      <c r="K789" s="2123"/>
      <c r="L789" s="2139"/>
      <c r="M789" s="2139"/>
      <c r="N789" s="2139"/>
      <c r="O789" s="2139"/>
      <c r="P789" s="2140"/>
      <c r="Q789" s="2123"/>
      <c r="R789" s="2123"/>
      <c r="S789" s="2123"/>
    </row>
    <row r="790" spans="1:19" s="2129" customFormat="1">
      <c r="A790" s="2130"/>
      <c r="B790" s="2132"/>
      <c r="C790" s="2123"/>
      <c r="D790" s="2124"/>
      <c r="E790" s="2124"/>
      <c r="F790" s="2123"/>
      <c r="G790" s="2124"/>
      <c r="H790" s="2124"/>
      <c r="I790" s="2124"/>
      <c r="J790" s="2123"/>
      <c r="K790" s="2123"/>
      <c r="L790" s="2139"/>
      <c r="M790" s="2139"/>
      <c r="N790" s="2139"/>
      <c r="O790" s="2139"/>
      <c r="P790" s="2140"/>
      <c r="Q790" s="2123"/>
      <c r="R790" s="2123"/>
      <c r="S790" s="2123"/>
    </row>
    <row r="791" spans="1:19" s="2129" customFormat="1" ht="33" customHeight="1">
      <c r="A791" s="2130"/>
      <c r="B791" s="2132"/>
      <c r="C791" s="2123"/>
      <c r="D791" s="2124"/>
      <c r="E791" s="2124"/>
      <c r="F791" s="2123"/>
      <c r="G791" s="2124"/>
      <c r="H791" s="2124"/>
      <c r="I791" s="2124"/>
      <c r="J791" s="2123" t="s">
        <v>1949</v>
      </c>
      <c r="K791" s="2123" t="s">
        <v>31</v>
      </c>
      <c r="L791" s="2126"/>
      <c r="M791" s="2126"/>
      <c r="N791" s="2127"/>
      <c r="O791" s="2127"/>
      <c r="P791" s="2128"/>
      <c r="Q791" s="2123"/>
      <c r="R791" s="2123"/>
      <c r="S791" s="2123"/>
    </row>
    <row r="792" spans="1:19" s="2129" customFormat="1" ht="36" customHeight="1">
      <c r="A792" s="2130"/>
      <c r="B792" s="2132"/>
      <c r="C792" s="2123"/>
      <c r="D792" s="2124"/>
      <c r="E792" s="2124"/>
      <c r="F792" s="2123"/>
      <c r="G792" s="2124"/>
      <c r="H792" s="2124"/>
      <c r="I792" s="2124"/>
      <c r="J792" s="2123" t="s">
        <v>6813</v>
      </c>
      <c r="K792" s="2123"/>
      <c r="L792" s="2139" t="s">
        <v>6814</v>
      </c>
      <c r="M792" s="2139" t="s">
        <v>6815</v>
      </c>
      <c r="N792" s="2139">
        <v>0.08</v>
      </c>
      <c r="O792" s="2142">
        <v>29190</v>
      </c>
      <c r="P792" s="2140" t="s">
        <v>2553</v>
      </c>
      <c r="Q792" s="2123"/>
      <c r="R792" s="2123"/>
      <c r="S792" s="2123"/>
    </row>
    <row r="793" spans="1:19" s="2129" customFormat="1" ht="24">
      <c r="A793" s="2130"/>
      <c r="B793" s="2132"/>
      <c r="C793" s="2123"/>
      <c r="D793" s="2124"/>
      <c r="E793" s="2124"/>
      <c r="F793" s="2123"/>
      <c r="G793" s="2124"/>
      <c r="H793" s="2124"/>
      <c r="I793" s="2124"/>
      <c r="J793" s="2127"/>
      <c r="K793" s="2123"/>
      <c r="L793" s="2139" t="s">
        <v>6814</v>
      </c>
      <c r="M793" s="2139" t="s">
        <v>6816</v>
      </c>
      <c r="N793" s="2139">
        <v>0.32700000000000001</v>
      </c>
      <c r="O793" s="2142">
        <v>28460</v>
      </c>
      <c r="P793" s="2140" t="s">
        <v>2624</v>
      </c>
      <c r="Q793" s="2123"/>
      <c r="R793" s="2123"/>
      <c r="S793" s="2123"/>
    </row>
    <row r="794" spans="1:19" s="2129" customFormat="1" ht="24">
      <c r="A794" s="2130"/>
      <c r="B794" s="2132"/>
      <c r="C794" s="2123"/>
      <c r="D794" s="2124"/>
      <c r="E794" s="2124"/>
      <c r="F794" s="2123"/>
      <c r="G794" s="2124"/>
      <c r="H794" s="2124"/>
      <c r="I794" s="2124"/>
      <c r="J794" s="2123"/>
      <c r="K794" s="2123"/>
      <c r="L794" s="2139" t="s">
        <v>6814</v>
      </c>
      <c r="M794" s="2139" t="s">
        <v>6817</v>
      </c>
      <c r="N794" s="2139">
        <v>0.14000000000000001</v>
      </c>
      <c r="O794" s="2142">
        <v>28825</v>
      </c>
      <c r="P794" s="2140" t="s">
        <v>25</v>
      </c>
      <c r="Q794" s="2123"/>
      <c r="R794" s="2123"/>
      <c r="S794" s="2123"/>
    </row>
    <row r="795" spans="1:19" s="2129" customFormat="1" ht="24">
      <c r="A795" s="2130"/>
      <c r="B795" s="2132"/>
      <c r="C795" s="2123"/>
      <c r="D795" s="2124"/>
      <c r="E795" s="2124"/>
      <c r="F795" s="2123"/>
      <c r="G795" s="2124"/>
      <c r="H795" s="2124"/>
      <c r="I795" s="2124"/>
      <c r="J795" s="2123"/>
      <c r="K795" s="2123"/>
      <c r="L795" s="2139" t="s">
        <v>6814</v>
      </c>
      <c r="M795" s="2139" t="s">
        <v>6818</v>
      </c>
      <c r="N795" s="2139">
        <v>2.8000000000000001E-2</v>
      </c>
      <c r="O795" s="2142">
        <v>31747</v>
      </c>
      <c r="P795" s="2140" t="s">
        <v>6819</v>
      </c>
      <c r="Q795" s="2123"/>
      <c r="R795" s="2123"/>
      <c r="S795" s="2123"/>
    </row>
    <row r="796" spans="1:19" s="2129" customFormat="1" ht="24">
      <c r="A796" s="2130"/>
      <c r="B796" s="2132"/>
      <c r="C796" s="2123"/>
      <c r="D796" s="2124"/>
      <c r="E796" s="2124"/>
      <c r="F796" s="2123"/>
      <c r="G796" s="2124"/>
      <c r="H796" s="2124"/>
      <c r="I796" s="2124"/>
      <c r="J796" s="2123"/>
      <c r="K796" s="2123"/>
      <c r="L796" s="2139" t="s">
        <v>6814</v>
      </c>
      <c r="M796" s="2139" t="s">
        <v>6820</v>
      </c>
      <c r="N796" s="2139">
        <v>0.16</v>
      </c>
      <c r="O796" s="2143">
        <v>1983</v>
      </c>
      <c r="P796" s="2140" t="s">
        <v>2593</v>
      </c>
      <c r="Q796" s="2123"/>
      <c r="R796" s="2123"/>
      <c r="S796" s="2123"/>
    </row>
    <row r="797" spans="1:19" s="2129" customFormat="1" ht="24">
      <c r="A797" s="2130"/>
      <c r="B797" s="2132"/>
      <c r="C797" s="2123"/>
      <c r="D797" s="2124"/>
      <c r="E797" s="2124"/>
      <c r="F797" s="2123"/>
      <c r="G797" s="2124"/>
      <c r="H797" s="2124"/>
      <c r="I797" s="2124"/>
      <c r="J797" s="2123"/>
      <c r="K797" s="2123"/>
      <c r="L797" s="2139" t="s">
        <v>6814</v>
      </c>
      <c r="M797" s="2139" t="s">
        <v>6820</v>
      </c>
      <c r="N797" s="2139">
        <v>0.16</v>
      </c>
      <c r="O797" s="2143">
        <v>1983</v>
      </c>
      <c r="P797" s="2140" t="s">
        <v>2593</v>
      </c>
      <c r="Q797" s="2123"/>
      <c r="R797" s="2123"/>
      <c r="S797" s="2123"/>
    </row>
    <row r="798" spans="1:19" s="2129" customFormat="1" ht="24">
      <c r="A798" s="2130"/>
      <c r="B798" s="2132"/>
      <c r="C798" s="2123"/>
      <c r="D798" s="2124"/>
      <c r="E798" s="2124"/>
      <c r="F798" s="2123"/>
      <c r="G798" s="2124"/>
      <c r="H798" s="2124"/>
      <c r="I798" s="2124"/>
      <c r="J798" s="2123"/>
      <c r="K798" s="2123"/>
      <c r="L798" s="2139" t="s">
        <v>6814</v>
      </c>
      <c r="M798" s="2139" t="s">
        <v>6821</v>
      </c>
      <c r="N798" s="2139">
        <v>6.8000000000000005E-2</v>
      </c>
      <c r="O798" s="2143">
        <v>1983</v>
      </c>
      <c r="P798" s="2140" t="s">
        <v>29</v>
      </c>
      <c r="Q798" s="2123"/>
      <c r="R798" s="2123"/>
      <c r="S798" s="2123"/>
    </row>
    <row r="799" spans="1:19" s="2129" customFormat="1" ht="24">
      <c r="A799" s="2130"/>
      <c r="B799" s="2132"/>
      <c r="C799" s="2123"/>
      <c r="D799" s="2124"/>
      <c r="E799" s="2124"/>
      <c r="F799" s="2123"/>
      <c r="G799" s="2124"/>
      <c r="H799" s="2124"/>
      <c r="I799" s="2124"/>
      <c r="J799" s="2123"/>
      <c r="K799" s="2123"/>
      <c r="L799" s="2139" t="s">
        <v>6814</v>
      </c>
      <c r="M799" s="2139" t="s">
        <v>6821</v>
      </c>
      <c r="N799" s="2139">
        <v>6.8000000000000005E-2</v>
      </c>
      <c r="O799" s="2143">
        <v>1983</v>
      </c>
      <c r="P799" s="2140" t="s">
        <v>29</v>
      </c>
      <c r="Q799" s="2123"/>
      <c r="R799" s="2123"/>
      <c r="S799" s="2123"/>
    </row>
    <row r="800" spans="1:19" s="2129" customFormat="1" ht="24">
      <c r="A800" s="2130"/>
      <c r="B800" s="2132"/>
      <c r="C800" s="2123"/>
      <c r="D800" s="2124"/>
      <c r="E800" s="2124"/>
      <c r="F800" s="2123"/>
      <c r="G800" s="2124"/>
      <c r="H800" s="2124"/>
      <c r="I800" s="2124"/>
      <c r="J800" s="2123"/>
      <c r="K800" s="2123"/>
      <c r="L800" s="2139" t="s">
        <v>6814</v>
      </c>
      <c r="M800" s="2139" t="s">
        <v>6822</v>
      </c>
      <c r="N800" s="2139">
        <v>2.8000000000000001E-2</v>
      </c>
      <c r="O800" s="2143">
        <v>1983</v>
      </c>
      <c r="P800" s="2140" t="s">
        <v>6054</v>
      </c>
      <c r="Q800" s="2123"/>
      <c r="R800" s="2123"/>
      <c r="S800" s="2123"/>
    </row>
    <row r="801" spans="1:19" s="2129" customFormat="1" ht="24">
      <c r="A801" s="2130"/>
      <c r="B801" s="2132"/>
      <c r="C801" s="2123"/>
      <c r="D801" s="2124"/>
      <c r="E801" s="2124"/>
      <c r="F801" s="2123"/>
      <c r="G801" s="2124"/>
      <c r="H801" s="2124"/>
      <c r="I801" s="2124"/>
      <c r="J801" s="2123"/>
      <c r="K801" s="2123"/>
      <c r="L801" s="2139" t="s">
        <v>6814</v>
      </c>
      <c r="M801" s="2139" t="s">
        <v>6822</v>
      </c>
      <c r="N801" s="2139">
        <v>2.8000000000000001E-2</v>
      </c>
      <c r="O801" s="2143">
        <v>1983</v>
      </c>
      <c r="P801" s="2140" t="s">
        <v>6054</v>
      </c>
      <c r="Q801" s="2123"/>
      <c r="R801" s="2123"/>
      <c r="S801" s="2123"/>
    </row>
    <row r="802" spans="1:19" s="2129" customFormat="1" ht="24">
      <c r="A802" s="2130"/>
      <c r="B802" s="2132"/>
      <c r="C802" s="2123"/>
      <c r="D802" s="2124"/>
      <c r="E802" s="2124"/>
      <c r="F802" s="2123"/>
      <c r="G802" s="2124"/>
      <c r="H802" s="2124"/>
      <c r="I802" s="2124"/>
      <c r="J802" s="2123"/>
      <c r="K802" s="2123"/>
      <c r="L802" s="2139" t="s">
        <v>6814</v>
      </c>
      <c r="M802" s="2139" t="s">
        <v>6823</v>
      </c>
      <c r="N802" s="2139">
        <v>0.14000000000000001</v>
      </c>
      <c r="O802" s="2143">
        <v>1983</v>
      </c>
      <c r="P802" s="2140" t="s">
        <v>25</v>
      </c>
      <c r="Q802" s="2123"/>
      <c r="R802" s="2123"/>
      <c r="S802" s="2123"/>
    </row>
    <row r="803" spans="1:19" s="2129" customFormat="1" ht="24">
      <c r="A803" s="2130"/>
      <c r="B803" s="2132"/>
      <c r="C803" s="2123"/>
      <c r="D803" s="2124"/>
      <c r="E803" s="2124"/>
      <c r="F803" s="2123"/>
      <c r="G803" s="2124"/>
      <c r="H803" s="2124"/>
      <c r="I803" s="2124"/>
      <c r="J803" s="2123"/>
      <c r="K803" s="2123"/>
      <c r="L803" s="2139" t="s">
        <v>6814</v>
      </c>
      <c r="M803" s="2139" t="s">
        <v>6815</v>
      </c>
      <c r="N803" s="2139">
        <v>0.08</v>
      </c>
      <c r="O803" s="2143">
        <v>1983</v>
      </c>
      <c r="P803" s="2140" t="s">
        <v>5906</v>
      </c>
      <c r="Q803" s="2123"/>
      <c r="R803" s="2123"/>
      <c r="S803" s="2123"/>
    </row>
    <row r="804" spans="1:19" s="2129" customFormat="1" ht="24">
      <c r="A804" s="2130"/>
      <c r="B804" s="2132"/>
      <c r="C804" s="2123"/>
      <c r="D804" s="2124"/>
      <c r="E804" s="2124"/>
      <c r="F804" s="2123"/>
      <c r="G804" s="2124"/>
      <c r="H804" s="2124"/>
      <c r="I804" s="2124"/>
      <c r="J804" s="2123"/>
      <c r="K804" s="2123"/>
      <c r="L804" s="2139" t="s">
        <v>6814</v>
      </c>
      <c r="M804" s="2139" t="s">
        <v>6824</v>
      </c>
      <c r="N804" s="2139">
        <v>0.21199999999999999</v>
      </c>
      <c r="O804" s="2143">
        <v>1983</v>
      </c>
      <c r="P804" s="2140" t="s">
        <v>1650</v>
      </c>
      <c r="Q804" s="2123"/>
      <c r="R804" s="2123"/>
      <c r="S804" s="2123"/>
    </row>
    <row r="805" spans="1:19" s="2129" customFormat="1" ht="24">
      <c r="A805" s="2130"/>
      <c r="B805" s="2132"/>
      <c r="C805" s="2123"/>
      <c r="D805" s="2124"/>
      <c r="E805" s="2124"/>
      <c r="F805" s="2123"/>
      <c r="G805" s="2124"/>
      <c r="H805" s="2124"/>
      <c r="I805" s="2124"/>
      <c r="J805" s="2123"/>
      <c r="K805" s="2123"/>
      <c r="L805" s="2139" t="s">
        <v>6814</v>
      </c>
      <c r="M805" s="2139" t="s">
        <v>6825</v>
      </c>
      <c r="N805" s="2139">
        <v>2.4E-2</v>
      </c>
      <c r="O805" s="2143">
        <v>1983</v>
      </c>
      <c r="P805" s="2140" t="s">
        <v>2553</v>
      </c>
      <c r="Q805" s="2123"/>
      <c r="R805" s="2123"/>
      <c r="S805" s="2123"/>
    </row>
    <row r="806" spans="1:19" s="2129" customFormat="1" ht="24">
      <c r="A806" s="2130"/>
      <c r="B806" s="2132"/>
      <c r="C806" s="2123"/>
      <c r="D806" s="2124"/>
      <c r="E806" s="2124"/>
      <c r="F806" s="2123"/>
      <c r="G806" s="2124"/>
      <c r="H806" s="2124"/>
      <c r="I806" s="2124"/>
      <c r="J806" s="2123"/>
      <c r="K806" s="2123"/>
      <c r="L806" s="2139" t="s">
        <v>6814</v>
      </c>
      <c r="M806" s="2139" t="s">
        <v>6826</v>
      </c>
      <c r="N806" s="2139">
        <v>7.0000000000000007E-2</v>
      </c>
      <c r="O806" s="2143">
        <v>1983</v>
      </c>
      <c r="P806" s="2140" t="s">
        <v>6827</v>
      </c>
      <c r="Q806" s="2123"/>
      <c r="R806" s="2123"/>
      <c r="S806" s="2123"/>
    </row>
    <row r="807" spans="1:19" s="2129" customFormat="1" ht="24">
      <c r="A807" s="2130"/>
      <c r="B807" s="2132"/>
      <c r="C807" s="2123"/>
      <c r="D807" s="2124"/>
      <c r="E807" s="2124"/>
      <c r="F807" s="2123"/>
      <c r="G807" s="2124"/>
      <c r="H807" s="2124"/>
      <c r="I807" s="2124"/>
      <c r="J807" s="2123"/>
      <c r="K807" s="2123"/>
      <c r="L807" s="2139" t="s">
        <v>6814</v>
      </c>
      <c r="M807" s="2139" t="s">
        <v>6828</v>
      </c>
      <c r="N807" s="2139">
        <v>7.8E-2</v>
      </c>
      <c r="O807" s="2143">
        <v>1982</v>
      </c>
      <c r="P807" s="2140" t="s">
        <v>6819</v>
      </c>
      <c r="Q807" s="2123"/>
      <c r="R807" s="2123"/>
      <c r="S807" s="2123"/>
    </row>
    <row r="808" spans="1:19" s="2129" customFormat="1" ht="24">
      <c r="A808" s="2130"/>
      <c r="B808" s="2132"/>
      <c r="C808" s="2123"/>
      <c r="D808" s="2124"/>
      <c r="E808" s="2124"/>
      <c r="F808" s="2123"/>
      <c r="G808" s="2124"/>
      <c r="H808" s="2124"/>
      <c r="I808" s="2124"/>
      <c r="J808" s="2123"/>
      <c r="K808" s="2123"/>
      <c r="L808" s="2139" t="s">
        <v>6814</v>
      </c>
      <c r="M808" s="2139" t="s">
        <v>6828</v>
      </c>
      <c r="N808" s="2139">
        <v>7.8E-2</v>
      </c>
      <c r="O808" s="2143">
        <v>1982</v>
      </c>
      <c r="P808" s="2140" t="s">
        <v>6819</v>
      </c>
      <c r="Q808" s="2123"/>
      <c r="R808" s="2123"/>
      <c r="S808" s="2123"/>
    </row>
    <row r="809" spans="1:19" s="2129" customFormat="1" ht="24">
      <c r="A809" s="2130"/>
      <c r="B809" s="2132"/>
      <c r="C809" s="2123"/>
      <c r="D809" s="2124"/>
      <c r="E809" s="2124"/>
      <c r="F809" s="2123"/>
      <c r="G809" s="2124"/>
      <c r="H809" s="2124"/>
      <c r="I809" s="2124"/>
      <c r="J809" s="2123"/>
      <c r="K809" s="2123"/>
      <c r="L809" s="2139" t="s">
        <v>6814</v>
      </c>
      <c r="M809" s="2139" t="s">
        <v>6829</v>
      </c>
      <c r="N809" s="2139">
        <v>9.0999999999999998E-2</v>
      </c>
      <c r="O809" s="2143">
        <v>1982</v>
      </c>
      <c r="P809" s="2140" t="s">
        <v>25</v>
      </c>
      <c r="Q809" s="2123"/>
      <c r="R809" s="2123"/>
      <c r="S809" s="2123"/>
    </row>
    <row r="810" spans="1:19" s="2129" customFormat="1" ht="24">
      <c r="A810" s="2130"/>
      <c r="B810" s="2132"/>
      <c r="C810" s="2123"/>
      <c r="D810" s="2124"/>
      <c r="E810" s="2124"/>
      <c r="F810" s="2123"/>
      <c r="G810" s="2124"/>
      <c r="H810" s="2124"/>
      <c r="I810" s="2124"/>
      <c r="J810" s="2123"/>
      <c r="K810" s="2123"/>
      <c r="L810" s="2139" t="s">
        <v>6814</v>
      </c>
      <c r="M810" s="2139" t="s">
        <v>6830</v>
      </c>
      <c r="N810" s="2139">
        <v>2.5000000000000001E-2</v>
      </c>
      <c r="O810" s="2143">
        <v>1982</v>
      </c>
      <c r="P810" s="2140" t="s">
        <v>6345</v>
      </c>
      <c r="Q810" s="2123"/>
      <c r="R810" s="2123"/>
      <c r="S810" s="2123"/>
    </row>
    <row r="811" spans="1:19" s="2129" customFormat="1" ht="24">
      <c r="A811" s="2130"/>
      <c r="B811" s="2132"/>
      <c r="C811" s="2123"/>
      <c r="D811" s="2124"/>
      <c r="E811" s="2124"/>
      <c r="F811" s="2123"/>
      <c r="G811" s="2124"/>
      <c r="H811" s="2124"/>
      <c r="I811" s="2124"/>
      <c r="J811" s="2123"/>
      <c r="K811" s="2123"/>
      <c r="L811" s="2139" t="s">
        <v>6814</v>
      </c>
      <c r="M811" s="2139" t="s">
        <v>6831</v>
      </c>
      <c r="N811" s="2139">
        <v>0.221</v>
      </c>
      <c r="O811" s="2143">
        <v>1982</v>
      </c>
      <c r="P811" s="2140" t="s">
        <v>6832</v>
      </c>
      <c r="Q811" s="2123"/>
      <c r="R811" s="2123"/>
      <c r="S811" s="2123"/>
    </row>
    <row r="812" spans="1:19" s="2129" customFormat="1" ht="24">
      <c r="A812" s="2130"/>
      <c r="B812" s="2132"/>
      <c r="C812" s="2123"/>
      <c r="D812" s="2124"/>
      <c r="E812" s="2124"/>
      <c r="F812" s="2123"/>
      <c r="G812" s="2124"/>
      <c r="H812" s="2124"/>
      <c r="I812" s="2124"/>
      <c r="J812" s="2123"/>
      <c r="K812" s="2123"/>
      <c r="L812" s="2139" t="s">
        <v>6814</v>
      </c>
      <c r="M812" s="2139" t="s">
        <v>6833</v>
      </c>
      <c r="N812" s="2139">
        <v>0.442</v>
      </c>
      <c r="O812" s="2143">
        <v>1982</v>
      </c>
      <c r="P812" s="2140" t="s">
        <v>6054</v>
      </c>
      <c r="Q812" s="2123"/>
      <c r="R812" s="2123"/>
      <c r="S812" s="2123"/>
    </row>
    <row r="813" spans="1:19" s="2129" customFormat="1">
      <c r="A813" s="2130"/>
      <c r="B813" s="2132"/>
      <c r="C813" s="2123"/>
      <c r="D813" s="2124"/>
      <c r="E813" s="2124"/>
      <c r="F813" s="2123"/>
      <c r="G813" s="2124"/>
      <c r="H813" s="2124"/>
      <c r="I813" s="2124"/>
      <c r="J813" s="2123"/>
      <c r="K813" s="2123"/>
      <c r="L813" s="2139"/>
      <c r="M813" s="2139"/>
      <c r="N813" s="2139"/>
      <c r="O813" s="2143"/>
      <c r="P813" s="2140"/>
      <c r="Q813" s="2123"/>
      <c r="R813" s="2123"/>
      <c r="S813" s="2123"/>
    </row>
    <row r="814" spans="1:19" s="2129" customFormat="1" ht="33" customHeight="1">
      <c r="A814" s="2130"/>
      <c r="B814" s="2132"/>
      <c r="C814" s="2123"/>
      <c r="D814" s="2124"/>
      <c r="E814" s="2124"/>
      <c r="F814" s="2123"/>
      <c r="G814" s="2124"/>
      <c r="H814" s="2124"/>
      <c r="I814" s="2124"/>
      <c r="J814" s="2123" t="s">
        <v>2748</v>
      </c>
      <c r="K814" s="2123" t="s">
        <v>27</v>
      </c>
      <c r="L814" s="2126"/>
      <c r="M814" s="2126"/>
      <c r="N814" s="2127"/>
      <c r="O814" s="2127"/>
      <c r="P814" s="2128"/>
      <c r="Q814" s="2123"/>
      <c r="R814" s="2123"/>
      <c r="S814" s="2123"/>
    </row>
    <row r="815" spans="1:19" s="2129" customFormat="1" ht="39.75" customHeight="1">
      <c r="A815" s="2130"/>
      <c r="B815" s="2132"/>
      <c r="C815" s="2123"/>
      <c r="D815" s="2124"/>
      <c r="E815" s="2124"/>
      <c r="F815" s="2123"/>
      <c r="G815" s="2124"/>
      <c r="H815" s="2124"/>
      <c r="I815" s="2124"/>
      <c r="J815" s="2123" t="s">
        <v>6834</v>
      </c>
      <c r="K815" s="2123"/>
      <c r="L815" s="2139" t="s">
        <v>6835</v>
      </c>
      <c r="M815" s="2139" t="s">
        <v>6836</v>
      </c>
      <c r="N815" s="2139">
        <v>0.22600000000000001</v>
      </c>
      <c r="O815" s="2142">
        <v>28460</v>
      </c>
      <c r="P815" s="2140" t="s">
        <v>25</v>
      </c>
      <c r="Q815" s="2123"/>
      <c r="R815" s="2123"/>
      <c r="S815" s="2123"/>
    </row>
    <row r="816" spans="1:19" s="2129" customFormat="1" ht="24">
      <c r="A816" s="2130"/>
      <c r="B816" s="2132"/>
      <c r="C816" s="2123"/>
      <c r="D816" s="2124"/>
      <c r="E816" s="2124"/>
      <c r="F816" s="2123"/>
      <c r="G816" s="2124"/>
      <c r="H816" s="2124"/>
      <c r="I816" s="2124"/>
      <c r="J816" s="2127"/>
      <c r="K816" s="2123"/>
      <c r="L816" s="2139" t="s">
        <v>6835</v>
      </c>
      <c r="M816" s="2139" t="s">
        <v>6837</v>
      </c>
      <c r="N816" s="2139">
        <v>0.189</v>
      </c>
      <c r="O816" s="2142">
        <v>28460</v>
      </c>
      <c r="P816" s="2140" t="s">
        <v>1623</v>
      </c>
      <c r="Q816" s="2123"/>
      <c r="R816" s="2123"/>
      <c r="S816" s="2123"/>
    </row>
    <row r="817" spans="1:19" s="2129" customFormat="1" ht="24">
      <c r="A817" s="2130"/>
      <c r="B817" s="2132"/>
      <c r="C817" s="2123"/>
      <c r="D817" s="2124"/>
      <c r="E817" s="2124"/>
      <c r="F817" s="2123"/>
      <c r="G817" s="2124"/>
      <c r="H817" s="2124"/>
      <c r="I817" s="2124"/>
      <c r="J817" s="2123"/>
      <c r="K817" s="2123"/>
      <c r="L817" s="2139" t="s">
        <v>6835</v>
      </c>
      <c r="M817" s="2139" t="s">
        <v>6838</v>
      </c>
      <c r="N817" s="2139">
        <v>0.28399999999999997</v>
      </c>
      <c r="O817" s="2142">
        <v>28460</v>
      </c>
      <c r="P817" s="2140" t="s">
        <v>6054</v>
      </c>
      <c r="Q817" s="2123"/>
      <c r="R817" s="2123"/>
      <c r="S817" s="2123"/>
    </row>
    <row r="818" spans="1:19" s="2129" customFormat="1" ht="24">
      <c r="A818" s="2130"/>
      <c r="B818" s="2132"/>
      <c r="C818" s="2123"/>
      <c r="D818" s="2124"/>
      <c r="E818" s="2124"/>
      <c r="F818" s="2123"/>
      <c r="G818" s="2124"/>
      <c r="H818" s="2124"/>
      <c r="I818" s="2124"/>
      <c r="J818" s="2123"/>
      <c r="K818" s="2123"/>
      <c r="L818" s="2139" t="s">
        <v>6835</v>
      </c>
      <c r="M818" s="2139" t="s">
        <v>6839</v>
      </c>
      <c r="N818" s="2139">
        <v>5.6000000000000001E-2</v>
      </c>
      <c r="O818" s="2142">
        <v>27729</v>
      </c>
      <c r="P818" s="2140" t="s">
        <v>25</v>
      </c>
      <c r="Q818" s="2123"/>
      <c r="R818" s="2123"/>
      <c r="S818" s="2123"/>
    </row>
    <row r="819" spans="1:19" s="2129" customFormat="1" ht="24">
      <c r="A819" s="2130"/>
      <c r="B819" s="2132"/>
      <c r="C819" s="2123"/>
      <c r="D819" s="2124"/>
      <c r="E819" s="2124"/>
      <c r="F819" s="2123"/>
      <c r="G819" s="2124"/>
      <c r="H819" s="2124"/>
      <c r="I819" s="2124"/>
      <c r="J819" s="2123"/>
      <c r="K819" s="2123"/>
      <c r="L819" s="2139" t="s">
        <v>6835</v>
      </c>
      <c r="M819" s="2139" t="s">
        <v>6840</v>
      </c>
      <c r="N819" s="2139">
        <v>0.5</v>
      </c>
      <c r="O819" s="2142">
        <v>28460</v>
      </c>
      <c r="P819" s="2140" t="s">
        <v>1623</v>
      </c>
      <c r="Q819" s="2123"/>
      <c r="R819" s="2123"/>
      <c r="S819" s="2123"/>
    </row>
    <row r="820" spans="1:19" s="2129" customFormat="1" ht="24">
      <c r="A820" s="2130"/>
      <c r="B820" s="2132"/>
      <c r="C820" s="2123"/>
      <c r="D820" s="2124"/>
      <c r="E820" s="2124"/>
      <c r="F820" s="2123"/>
      <c r="G820" s="2124"/>
      <c r="H820" s="2124"/>
      <c r="I820" s="2124"/>
      <c r="J820" s="2123"/>
      <c r="K820" s="2123"/>
      <c r="L820" s="2139" t="s">
        <v>6835</v>
      </c>
      <c r="M820" s="2139" t="s">
        <v>6841</v>
      </c>
      <c r="N820" s="2139">
        <v>0.10100000000000001</v>
      </c>
      <c r="O820" s="2139">
        <v>1974</v>
      </c>
      <c r="P820" s="2140" t="s">
        <v>5958</v>
      </c>
      <c r="Q820" s="2123"/>
      <c r="R820" s="2123"/>
      <c r="S820" s="2123"/>
    </row>
    <row r="821" spans="1:19" s="2129" customFormat="1" ht="24">
      <c r="A821" s="2130"/>
      <c r="B821" s="2132"/>
      <c r="C821" s="2123"/>
      <c r="D821" s="2124"/>
      <c r="E821" s="2124"/>
      <c r="F821" s="2123"/>
      <c r="G821" s="2124"/>
      <c r="H821" s="2124"/>
      <c r="I821" s="2124"/>
      <c r="J821" s="2123"/>
      <c r="K821" s="2123"/>
      <c r="L821" s="2139" t="s">
        <v>6835</v>
      </c>
      <c r="M821" s="2139" t="s">
        <v>6842</v>
      </c>
      <c r="N821" s="2139">
        <v>8.5000000000000006E-2</v>
      </c>
      <c r="O821" s="2139">
        <v>1974</v>
      </c>
      <c r="P821" s="2140" t="s">
        <v>33</v>
      </c>
      <c r="Q821" s="2123"/>
      <c r="R821" s="2123"/>
      <c r="S821" s="2123"/>
    </row>
    <row r="822" spans="1:19" s="2129" customFormat="1" ht="24">
      <c r="A822" s="2130"/>
      <c r="B822" s="2132"/>
      <c r="C822" s="2123"/>
      <c r="D822" s="2124"/>
      <c r="E822" s="2124"/>
      <c r="F822" s="2123"/>
      <c r="G822" s="2124"/>
      <c r="H822" s="2124"/>
      <c r="I822" s="2124"/>
      <c r="J822" s="2123"/>
      <c r="K822" s="2123"/>
      <c r="L822" s="2139" t="s">
        <v>6835</v>
      </c>
      <c r="M822" s="2139" t="s">
        <v>6843</v>
      </c>
      <c r="N822" s="2139">
        <v>8.6999999999999994E-2</v>
      </c>
      <c r="O822" s="2139">
        <v>1974</v>
      </c>
      <c r="P822" s="2140" t="s">
        <v>1376</v>
      </c>
      <c r="Q822" s="2123"/>
      <c r="R822" s="2123"/>
      <c r="S822" s="2123"/>
    </row>
    <row r="823" spans="1:19" s="2129" customFormat="1" ht="24">
      <c r="A823" s="2130"/>
      <c r="B823" s="2132"/>
      <c r="C823" s="2123"/>
      <c r="D823" s="2124"/>
      <c r="E823" s="2124"/>
      <c r="F823" s="2123"/>
      <c r="G823" s="2124"/>
      <c r="H823" s="2124"/>
      <c r="I823" s="2124"/>
      <c r="J823" s="2123"/>
      <c r="K823" s="2123"/>
      <c r="L823" s="2139" t="s">
        <v>6835</v>
      </c>
      <c r="M823" s="2139" t="s">
        <v>6844</v>
      </c>
      <c r="N823" s="2139">
        <v>0.10199999999999999</v>
      </c>
      <c r="O823" s="2139">
        <v>1974</v>
      </c>
      <c r="P823" s="2140" t="s">
        <v>25</v>
      </c>
      <c r="Q823" s="2123"/>
      <c r="R823" s="2123"/>
      <c r="S823" s="2123"/>
    </row>
    <row r="824" spans="1:19" s="2129" customFormat="1" ht="56.25" customHeight="1">
      <c r="A824" s="2130"/>
      <c r="B824" s="2132"/>
      <c r="C824" s="2123"/>
      <c r="D824" s="2124"/>
      <c r="E824" s="2124"/>
      <c r="F824" s="2123"/>
      <c r="G824" s="2124"/>
      <c r="H824" s="2124"/>
      <c r="I824" s="2124"/>
      <c r="J824" s="2123"/>
      <c r="K824" s="2123"/>
      <c r="L824" s="2139" t="s">
        <v>6845</v>
      </c>
      <c r="M824" s="2139" t="s">
        <v>6846</v>
      </c>
      <c r="N824" s="2139">
        <v>9.6000000000000002E-2</v>
      </c>
      <c r="O824" s="2139">
        <v>2019</v>
      </c>
      <c r="P824" s="2140" t="s">
        <v>6847</v>
      </c>
      <c r="Q824" s="2123"/>
      <c r="R824" s="2123"/>
      <c r="S824" s="2123"/>
    </row>
    <row r="825" spans="1:19" s="2129" customFormat="1" ht="20.25" customHeight="1">
      <c r="A825" s="2130"/>
      <c r="B825" s="2132"/>
      <c r="C825" s="2123"/>
      <c r="D825" s="2124"/>
      <c r="E825" s="2124"/>
      <c r="F825" s="2123"/>
      <c r="G825" s="2124"/>
      <c r="H825" s="2124"/>
      <c r="I825" s="2124"/>
      <c r="J825" s="2123"/>
      <c r="K825" s="2123"/>
      <c r="L825" s="2139"/>
      <c r="M825" s="2139"/>
      <c r="N825" s="2139"/>
      <c r="O825" s="2139"/>
      <c r="P825" s="2140"/>
      <c r="Q825" s="2123"/>
      <c r="R825" s="2123"/>
      <c r="S825" s="2123"/>
    </row>
    <row r="826" spans="1:19" s="2129" customFormat="1" ht="25.5">
      <c r="A826" s="2130"/>
      <c r="B826" s="2132"/>
      <c r="C826" s="2123" t="s">
        <v>6848</v>
      </c>
      <c r="D826" s="2124">
        <v>0.42</v>
      </c>
      <c r="E826" s="2124"/>
      <c r="F826" s="2123" t="s">
        <v>38</v>
      </c>
      <c r="G826" s="2124"/>
      <c r="H826" s="2124"/>
      <c r="I826" s="2124"/>
      <c r="J826" s="2123" t="s">
        <v>6849</v>
      </c>
      <c r="K826" s="2123" t="s">
        <v>6850</v>
      </c>
      <c r="L826" s="2139"/>
      <c r="M826" s="2139"/>
      <c r="N826" s="2139"/>
      <c r="O826" s="2139"/>
      <c r="P826" s="2140"/>
      <c r="Q826" s="2123"/>
      <c r="R826" s="2123"/>
      <c r="S826" s="2123"/>
    </row>
    <row r="827" spans="1:19" s="2129" customFormat="1" ht="24.75" customHeight="1">
      <c r="A827" s="2130"/>
      <c r="B827" s="2132"/>
      <c r="C827" s="2123"/>
      <c r="D827" s="2124">
        <v>0.42</v>
      </c>
      <c r="E827" s="2124"/>
      <c r="F827" s="2123" t="s">
        <v>38</v>
      </c>
      <c r="G827" s="2124"/>
      <c r="H827" s="2124"/>
      <c r="I827" s="2124"/>
      <c r="J827" s="2123" t="s">
        <v>6851</v>
      </c>
      <c r="K827" s="2123"/>
      <c r="L827" s="2139"/>
      <c r="M827" s="2139"/>
      <c r="N827" s="2139"/>
      <c r="O827" s="2139"/>
      <c r="P827" s="2140"/>
      <c r="Q827" s="2123"/>
      <c r="R827" s="2123"/>
      <c r="S827" s="2123"/>
    </row>
    <row r="828" spans="1:19" s="2129" customFormat="1">
      <c r="A828" s="2130"/>
      <c r="B828" s="2132"/>
      <c r="C828" s="2123"/>
      <c r="D828" s="2124"/>
      <c r="E828" s="2124"/>
      <c r="F828" s="2123"/>
      <c r="G828" s="2124"/>
      <c r="H828" s="2124"/>
      <c r="I828" s="2124"/>
      <c r="J828" s="2123"/>
      <c r="K828" s="2123"/>
      <c r="L828" s="2139"/>
      <c r="M828" s="2139"/>
      <c r="N828" s="2139"/>
      <c r="O828" s="2139"/>
      <c r="P828" s="2140"/>
      <c r="Q828" s="2123"/>
      <c r="R828" s="2123"/>
      <c r="S828" s="2123"/>
    </row>
    <row r="829" spans="1:19" s="2129" customFormat="1" ht="24.75" customHeight="1">
      <c r="A829" s="2130"/>
      <c r="B829" s="2132"/>
      <c r="C829" s="2123"/>
      <c r="D829" s="2124"/>
      <c r="E829" s="2124"/>
      <c r="F829" s="2123"/>
      <c r="G829" s="2124"/>
      <c r="H829" s="2124"/>
      <c r="I829" s="2124"/>
      <c r="J829" s="2123" t="s">
        <v>6852</v>
      </c>
      <c r="K829" s="2123">
        <v>160</v>
      </c>
      <c r="L829" s="2139"/>
      <c r="M829" s="2139"/>
      <c r="N829" s="2139"/>
      <c r="O829" s="2139"/>
      <c r="P829" s="2140"/>
      <c r="Q829" s="2123"/>
      <c r="R829" s="2123"/>
      <c r="S829" s="2123"/>
    </row>
    <row r="830" spans="1:19" s="2129" customFormat="1">
      <c r="A830" s="2136"/>
      <c r="B830" s="2132"/>
      <c r="C830" s="2123"/>
      <c r="D830" s="2124"/>
      <c r="E830" s="2124"/>
      <c r="F830" s="2123"/>
      <c r="G830" s="2124"/>
      <c r="H830" s="2124"/>
      <c r="I830" s="2124"/>
      <c r="J830" s="2123"/>
      <c r="K830" s="2123"/>
      <c r="L830" s="2123"/>
      <c r="M830" s="2123"/>
      <c r="N830" s="2123"/>
      <c r="O830" s="2123"/>
      <c r="P830" s="2131"/>
      <c r="Q830" s="2123"/>
      <c r="R830" s="2123"/>
      <c r="S830" s="2123"/>
    </row>
    <row r="831" spans="1:19" s="2129" customFormat="1">
      <c r="A831" s="2121">
        <v>19</v>
      </c>
      <c r="B831" s="2132"/>
      <c r="C831" s="2137" t="s">
        <v>6853</v>
      </c>
      <c r="D831" s="2134"/>
      <c r="E831" s="2134"/>
      <c r="F831" s="2134"/>
      <c r="G831" s="2134"/>
      <c r="H831" s="2134"/>
      <c r="I831" s="2134"/>
      <c r="J831" s="2134"/>
      <c r="K831" s="2134"/>
      <c r="L831" s="2123"/>
      <c r="M831" s="2123"/>
      <c r="N831" s="2123"/>
      <c r="O831" s="2123"/>
      <c r="P831" s="2131"/>
      <c r="Q831" s="2123"/>
      <c r="R831" s="2123"/>
      <c r="S831" s="2123"/>
    </row>
    <row r="832" spans="1:19" s="2129" customFormat="1">
      <c r="A832" s="2121"/>
      <c r="B832" s="2122"/>
      <c r="C832" s="2123" t="s">
        <v>6854</v>
      </c>
      <c r="D832" s="2123">
        <v>1.59</v>
      </c>
      <c r="E832" s="2123">
        <v>1986</v>
      </c>
      <c r="F832" s="2123" t="s">
        <v>21</v>
      </c>
      <c r="G832" s="2124"/>
      <c r="H832" s="2124"/>
      <c r="I832" s="2124"/>
      <c r="J832" s="2123"/>
      <c r="K832" s="2123"/>
      <c r="L832" s="2123"/>
      <c r="M832" s="2123"/>
      <c r="N832" s="2123"/>
      <c r="O832" s="2123"/>
      <c r="P832" s="2131"/>
      <c r="Q832" s="2123"/>
      <c r="R832" s="2123"/>
      <c r="S832" s="2123"/>
    </row>
    <row r="833" spans="1:19" s="2129" customFormat="1" ht="21" customHeight="1">
      <c r="A833" s="2136"/>
      <c r="B833" s="2122"/>
      <c r="C833" s="2123" t="s">
        <v>6855</v>
      </c>
      <c r="D833" s="2123">
        <v>1.59</v>
      </c>
      <c r="E833" s="2123">
        <v>1986</v>
      </c>
      <c r="F833" s="2123" t="s">
        <v>21</v>
      </c>
      <c r="G833" s="2124"/>
      <c r="H833" s="2124"/>
      <c r="I833" s="2124"/>
      <c r="J833" s="2123"/>
      <c r="K833" s="2123"/>
      <c r="L833" s="2123"/>
      <c r="M833" s="2123"/>
      <c r="N833" s="2123"/>
      <c r="O833" s="2123"/>
      <c r="P833" s="2131"/>
      <c r="Q833" s="2123"/>
      <c r="R833" s="2123"/>
      <c r="S833" s="2123"/>
    </row>
    <row r="834" spans="1:19" s="2129" customFormat="1">
      <c r="A834" s="2130">
        <v>20</v>
      </c>
      <c r="B834" s="2132"/>
      <c r="C834" s="2137" t="s">
        <v>6856</v>
      </c>
      <c r="D834" s="2134"/>
      <c r="E834" s="2134"/>
      <c r="F834" s="2134"/>
      <c r="G834" s="2134"/>
      <c r="H834" s="2134"/>
      <c r="I834" s="2134"/>
      <c r="J834" s="2134"/>
      <c r="K834" s="2134"/>
      <c r="L834" s="2123"/>
      <c r="M834" s="2123"/>
      <c r="N834" s="2123"/>
      <c r="O834" s="2123"/>
      <c r="P834" s="2131"/>
      <c r="Q834" s="2123"/>
      <c r="R834" s="2123"/>
      <c r="S834" s="2123"/>
    </row>
    <row r="835" spans="1:19" s="2129" customFormat="1">
      <c r="A835" s="2121"/>
      <c r="B835" s="2122"/>
      <c r="C835" s="2123" t="s">
        <v>6857</v>
      </c>
      <c r="D835" s="2123">
        <v>0.57999999999999996</v>
      </c>
      <c r="E835" s="2123">
        <v>1990</v>
      </c>
      <c r="F835" s="2123" t="s">
        <v>22</v>
      </c>
      <c r="G835" s="2124"/>
      <c r="H835" s="2124"/>
      <c r="I835" s="2124"/>
      <c r="J835" s="2123" t="s">
        <v>6858</v>
      </c>
      <c r="K835" s="2123">
        <v>630</v>
      </c>
      <c r="L835" s="2123"/>
      <c r="M835" s="2123"/>
      <c r="N835" s="2123"/>
      <c r="O835" s="2123"/>
      <c r="P835" s="2131"/>
      <c r="Q835" s="2123"/>
      <c r="R835" s="2123"/>
      <c r="S835" s="2123"/>
    </row>
    <row r="836" spans="1:19" s="2129" customFormat="1">
      <c r="A836" s="2130"/>
      <c r="B836" s="2122"/>
      <c r="C836" s="2123" t="s">
        <v>6859</v>
      </c>
      <c r="D836" s="2123">
        <v>0.30199999999999999</v>
      </c>
      <c r="E836" s="2123">
        <v>1990</v>
      </c>
      <c r="F836" s="2123" t="s">
        <v>17</v>
      </c>
      <c r="G836" s="2124"/>
      <c r="H836" s="2124"/>
      <c r="I836" s="2124"/>
      <c r="J836" s="2123" t="s">
        <v>6860</v>
      </c>
      <c r="K836" s="2123"/>
      <c r="L836" s="2123"/>
      <c r="M836" s="2123"/>
      <c r="N836" s="2123"/>
      <c r="O836" s="2123"/>
      <c r="P836" s="2131"/>
      <c r="Q836" s="2123"/>
      <c r="R836" s="2123"/>
      <c r="S836" s="2123"/>
    </row>
    <row r="837" spans="1:19" s="2129" customFormat="1">
      <c r="A837" s="2130"/>
      <c r="B837" s="2122"/>
      <c r="C837" s="2123" t="s">
        <v>6861</v>
      </c>
      <c r="D837" s="2123">
        <v>8.5000000000000006E-2</v>
      </c>
      <c r="E837" s="2123">
        <v>1993</v>
      </c>
      <c r="F837" s="2123" t="s">
        <v>17</v>
      </c>
      <c r="G837" s="2124"/>
      <c r="H837" s="2124"/>
      <c r="I837" s="2124"/>
      <c r="J837" s="2123"/>
      <c r="K837" s="2123"/>
      <c r="L837" s="2123"/>
      <c r="M837" s="2123"/>
      <c r="N837" s="2123"/>
      <c r="O837" s="2123"/>
      <c r="P837" s="2131"/>
      <c r="Q837" s="2123"/>
      <c r="R837" s="2123"/>
      <c r="S837" s="2123"/>
    </row>
    <row r="838" spans="1:19" s="2129" customFormat="1" ht="28.5" customHeight="1">
      <c r="A838" s="2130"/>
      <c r="B838" s="2122"/>
      <c r="C838" s="2123" t="s">
        <v>6862</v>
      </c>
      <c r="D838" s="2123">
        <v>0.62</v>
      </c>
      <c r="E838" s="2123">
        <v>1993</v>
      </c>
      <c r="F838" s="2123" t="s">
        <v>17</v>
      </c>
      <c r="G838" s="2124"/>
      <c r="H838" s="2124"/>
      <c r="I838" s="2124"/>
      <c r="J838" s="2123" t="s">
        <v>6863</v>
      </c>
      <c r="K838" s="2123">
        <v>250</v>
      </c>
      <c r="L838" s="2123"/>
      <c r="M838" s="2123"/>
      <c r="N838" s="2123"/>
      <c r="O838" s="2123"/>
      <c r="P838" s="2131"/>
      <c r="Q838" s="2123"/>
      <c r="R838" s="2123"/>
      <c r="S838" s="2123"/>
    </row>
    <row r="839" spans="1:19" s="2129" customFormat="1">
      <c r="A839" s="2130"/>
      <c r="B839" s="2122"/>
      <c r="C839" s="2123" t="s">
        <v>6864</v>
      </c>
      <c r="D839" s="2123">
        <v>1.2</v>
      </c>
      <c r="E839" s="2123">
        <v>1981</v>
      </c>
      <c r="F839" s="2123" t="s">
        <v>20</v>
      </c>
      <c r="G839" s="2124"/>
      <c r="H839" s="2124"/>
      <c r="I839" s="2124"/>
      <c r="J839" s="2123" t="s">
        <v>6865</v>
      </c>
      <c r="K839" s="2123"/>
      <c r="L839" s="2123"/>
      <c r="M839" s="2123"/>
      <c r="N839" s="2123"/>
      <c r="O839" s="2123"/>
      <c r="P839" s="2131"/>
      <c r="Q839" s="2123"/>
      <c r="R839" s="2123"/>
      <c r="S839" s="2123"/>
    </row>
    <row r="840" spans="1:19" s="2129" customFormat="1" ht="25.5">
      <c r="A840" s="2130"/>
      <c r="B840" s="2122"/>
      <c r="C840" s="2123" t="s">
        <v>6866</v>
      </c>
      <c r="D840" s="2123">
        <v>0.56399999999999995</v>
      </c>
      <c r="E840" s="2123">
        <v>1976</v>
      </c>
      <c r="F840" s="2123" t="s">
        <v>20</v>
      </c>
      <c r="G840" s="2124"/>
      <c r="H840" s="2124"/>
      <c r="I840" s="2124"/>
      <c r="J840" s="2123"/>
      <c r="K840" s="2123"/>
      <c r="L840" s="2123"/>
      <c r="M840" s="2123"/>
      <c r="N840" s="2123"/>
      <c r="O840" s="2123"/>
      <c r="P840" s="2131"/>
      <c r="Q840" s="2123"/>
      <c r="R840" s="2123"/>
      <c r="S840" s="2123"/>
    </row>
    <row r="841" spans="1:19" s="2129" customFormat="1" ht="33" customHeight="1">
      <c r="A841" s="2130"/>
      <c r="B841" s="2122"/>
      <c r="C841" s="2123" t="s">
        <v>6867</v>
      </c>
      <c r="D841" s="2123">
        <v>0.95</v>
      </c>
      <c r="E841" s="2123">
        <v>1987</v>
      </c>
      <c r="F841" s="2123" t="s">
        <v>20</v>
      </c>
      <c r="G841" s="2124"/>
      <c r="H841" s="2124"/>
      <c r="I841" s="2124"/>
      <c r="J841" s="2123" t="s">
        <v>6868</v>
      </c>
      <c r="K841" s="2123" t="s">
        <v>6869</v>
      </c>
      <c r="L841" s="2123"/>
      <c r="M841" s="2123"/>
      <c r="N841" s="2123"/>
      <c r="O841" s="2123"/>
      <c r="P841" s="2131"/>
      <c r="Q841" s="2123"/>
      <c r="R841" s="2123"/>
      <c r="S841" s="2123"/>
    </row>
    <row r="842" spans="1:19" s="2129" customFormat="1" ht="25.15" customHeight="1">
      <c r="A842" s="2130"/>
      <c r="B842" s="2122"/>
      <c r="C842" s="2123" t="s">
        <v>6870</v>
      </c>
      <c r="D842" s="2123">
        <v>0.26</v>
      </c>
      <c r="E842" s="2123">
        <v>1993</v>
      </c>
      <c r="F842" s="2123" t="s">
        <v>20</v>
      </c>
      <c r="G842" s="2124"/>
      <c r="H842" s="2124"/>
      <c r="I842" s="2124"/>
      <c r="J842" s="2123" t="s">
        <v>6871</v>
      </c>
      <c r="K842" s="2123"/>
      <c r="L842" s="2123"/>
      <c r="M842" s="2123"/>
      <c r="N842" s="2123"/>
      <c r="O842" s="2123"/>
      <c r="P842" s="2131"/>
      <c r="Q842" s="2123"/>
      <c r="R842" s="2123"/>
      <c r="S842" s="2123"/>
    </row>
    <row r="843" spans="1:19" s="2129" customFormat="1" ht="21.75" customHeight="1">
      <c r="A843" s="2130"/>
      <c r="B843" s="2122"/>
      <c r="C843" s="2123" t="s">
        <v>6872</v>
      </c>
      <c r="D843" s="2123">
        <v>0.52900000000000003</v>
      </c>
      <c r="E843" s="2123">
        <v>1997</v>
      </c>
      <c r="F843" s="2123" t="s">
        <v>19</v>
      </c>
      <c r="G843" s="2124"/>
      <c r="H843" s="2124"/>
      <c r="I843" s="2124"/>
      <c r="J843" s="2123"/>
      <c r="K843" s="2123"/>
      <c r="L843" s="2123"/>
      <c r="M843" s="2123"/>
      <c r="N843" s="2123"/>
      <c r="O843" s="2123"/>
      <c r="P843" s="2131"/>
      <c r="Q843" s="2123"/>
      <c r="R843" s="2123"/>
      <c r="S843" s="2123"/>
    </row>
    <row r="844" spans="1:19" s="2129" customFormat="1" ht="51" customHeight="1">
      <c r="A844" s="2130"/>
      <c r="B844" s="2122"/>
      <c r="C844" s="2123" t="s">
        <v>6873</v>
      </c>
      <c r="D844" s="2123">
        <v>0.64800000000000002</v>
      </c>
      <c r="E844" s="2123">
        <v>1994</v>
      </c>
      <c r="F844" s="2123" t="s">
        <v>17</v>
      </c>
      <c r="G844" s="2124"/>
      <c r="H844" s="2124"/>
      <c r="I844" s="2124"/>
      <c r="J844" s="2123" t="s">
        <v>6874</v>
      </c>
      <c r="K844" s="2123">
        <v>630</v>
      </c>
      <c r="L844" s="2123"/>
      <c r="M844" s="2123"/>
      <c r="N844" s="2123"/>
      <c r="O844" s="2123"/>
      <c r="P844" s="2131"/>
      <c r="Q844" s="2123"/>
      <c r="R844" s="2123"/>
      <c r="S844" s="2123"/>
    </row>
    <row r="845" spans="1:19" s="2129" customFormat="1" ht="25.5">
      <c r="A845" s="2130"/>
      <c r="B845" s="2122"/>
      <c r="C845" s="2123" t="s">
        <v>6875</v>
      </c>
      <c r="D845" s="2123">
        <v>0.26</v>
      </c>
      <c r="E845" s="2123">
        <v>1977</v>
      </c>
      <c r="F845" s="2123" t="s">
        <v>20</v>
      </c>
      <c r="G845" s="2124"/>
      <c r="H845" s="2124"/>
      <c r="I845" s="2124"/>
      <c r="J845" s="2123" t="s">
        <v>6876</v>
      </c>
      <c r="K845" s="2123"/>
      <c r="L845" s="2123" t="s">
        <v>6141</v>
      </c>
      <c r="M845" s="2123" t="s">
        <v>6142</v>
      </c>
      <c r="N845" s="2123">
        <v>0.63500000000000001</v>
      </c>
      <c r="O845" s="2123">
        <v>2015</v>
      </c>
      <c r="P845" s="2131" t="s">
        <v>6877</v>
      </c>
      <c r="Q845" s="2123">
        <v>17</v>
      </c>
      <c r="R845" s="2123"/>
      <c r="S845" s="2123">
        <v>17</v>
      </c>
    </row>
    <row r="846" spans="1:19" s="2129" customFormat="1" ht="24" customHeight="1">
      <c r="A846" s="2130"/>
      <c r="B846" s="2122"/>
      <c r="C846" s="2123" t="s">
        <v>6878</v>
      </c>
      <c r="D846" s="2123">
        <v>4.2999999999999997E-2</v>
      </c>
      <c r="E846" s="2123">
        <v>1986</v>
      </c>
      <c r="F846" s="2123" t="s">
        <v>18</v>
      </c>
      <c r="G846" s="2124"/>
      <c r="H846" s="2124"/>
      <c r="I846" s="2124"/>
      <c r="J846" s="2123"/>
      <c r="K846" s="2123"/>
      <c r="L846" s="2123" t="s">
        <v>6141</v>
      </c>
      <c r="M846" s="2123" t="s">
        <v>6879</v>
      </c>
      <c r="N846" s="2123"/>
      <c r="O846" s="2123">
        <v>2020</v>
      </c>
      <c r="P846" s="2131" t="s">
        <v>6880</v>
      </c>
      <c r="Q846" s="2123">
        <v>1</v>
      </c>
      <c r="R846" s="2123"/>
      <c r="S846" s="2123">
        <v>1</v>
      </c>
    </row>
    <row r="847" spans="1:19" s="2129" customFormat="1" ht="25.5" customHeight="1">
      <c r="A847" s="2130"/>
      <c r="B847" s="2138"/>
      <c r="C847" s="2123" t="s">
        <v>6881</v>
      </c>
      <c r="D847" s="2139">
        <v>0.48</v>
      </c>
      <c r="E847" s="2143">
        <v>2012</v>
      </c>
      <c r="F847" s="2139" t="s">
        <v>6059</v>
      </c>
      <c r="G847" s="2124"/>
      <c r="H847" s="2124"/>
      <c r="I847" s="2124"/>
      <c r="J847" s="2123"/>
      <c r="K847" s="2123"/>
      <c r="L847" s="2123" t="s">
        <v>6141</v>
      </c>
      <c r="M847" s="2123" t="s">
        <v>6879</v>
      </c>
      <c r="N847" s="2123">
        <v>6.3E-2</v>
      </c>
      <c r="O847" s="2123">
        <v>2021</v>
      </c>
      <c r="P847" s="2131" t="s">
        <v>6882</v>
      </c>
      <c r="Q847" s="2123">
        <v>2</v>
      </c>
      <c r="R847" s="2123"/>
      <c r="S847" s="2123">
        <v>2</v>
      </c>
    </row>
    <row r="848" spans="1:19" s="2129" customFormat="1" ht="20.25" customHeight="1">
      <c r="A848" s="2130"/>
      <c r="B848" s="2138"/>
      <c r="C848" s="2139"/>
      <c r="D848" s="2139"/>
      <c r="E848" s="2143"/>
      <c r="F848" s="2139"/>
      <c r="G848" s="2124"/>
      <c r="H848" s="2124"/>
      <c r="I848" s="2124"/>
      <c r="J848" s="2123"/>
      <c r="K848" s="2123"/>
      <c r="L848" s="2123"/>
      <c r="M848" s="2123"/>
      <c r="N848" s="2123"/>
      <c r="O848" s="2123"/>
      <c r="P848" s="2131"/>
      <c r="Q848" s="2123"/>
      <c r="R848" s="2123"/>
      <c r="S848" s="2123"/>
    </row>
    <row r="849" spans="1:19" s="2129" customFormat="1" ht="40.5" customHeight="1">
      <c r="A849" s="2130"/>
      <c r="B849" s="2122"/>
      <c r="C849" s="2123"/>
      <c r="D849" s="2123"/>
      <c r="E849" s="2123"/>
      <c r="F849" s="2123"/>
      <c r="G849" s="2124"/>
      <c r="H849" s="2124"/>
      <c r="I849" s="2124"/>
      <c r="J849" s="2123" t="s">
        <v>6883</v>
      </c>
      <c r="K849" s="2123">
        <v>400</v>
      </c>
      <c r="L849" s="2126"/>
      <c r="M849" s="2126"/>
      <c r="N849" s="2127"/>
      <c r="O849" s="2127"/>
      <c r="P849" s="2128"/>
      <c r="Q849" s="2123"/>
      <c r="R849" s="2123"/>
      <c r="S849" s="2123"/>
    </row>
    <row r="850" spans="1:19" s="2129" customFormat="1" ht="57.75" customHeight="1">
      <c r="A850" s="2130"/>
      <c r="B850" s="2122"/>
      <c r="C850" s="2123" t="s">
        <v>6884</v>
      </c>
      <c r="D850" s="2123">
        <v>0.83</v>
      </c>
      <c r="E850" s="2123">
        <v>1979</v>
      </c>
      <c r="F850" s="2123" t="s">
        <v>20</v>
      </c>
      <c r="G850" s="2124"/>
      <c r="H850" s="2124"/>
      <c r="I850" s="2124"/>
      <c r="J850" s="2123" t="s">
        <v>6885</v>
      </c>
      <c r="K850" s="2123"/>
      <c r="L850" s="2139" t="s">
        <v>6886</v>
      </c>
      <c r="M850" s="2139" t="s">
        <v>6887</v>
      </c>
      <c r="N850" s="2139">
        <v>0.13800000000000001</v>
      </c>
      <c r="O850" s="2142">
        <v>31747</v>
      </c>
      <c r="P850" s="2140" t="s">
        <v>25</v>
      </c>
      <c r="Q850" s="2123"/>
      <c r="R850" s="2123"/>
      <c r="S850" s="2123"/>
    </row>
    <row r="851" spans="1:19" s="2129" customFormat="1" ht="24">
      <c r="A851" s="2130"/>
      <c r="B851" s="2122"/>
      <c r="C851" s="2123" t="s">
        <v>6888</v>
      </c>
      <c r="D851" s="2123">
        <v>0.28499999999999998</v>
      </c>
      <c r="E851" s="2123">
        <v>1979</v>
      </c>
      <c r="F851" s="2123" t="s">
        <v>20</v>
      </c>
      <c r="G851" s="2124"/>
      <c r="H851" s="2124"/>
      <c r="I851" s="2124"/>
      <c r="J851" s="2127"/>
      <c r="K851" s="2123"/>
      <c r="L851" s="2139" t="s">
        <v>6886</v>
      </c>
      <c r="M851" s="2139" t="s">
        <v>6889</v>
      </c>
      <c r="N851" s="2139">
        <v>4.8000000000000001E-2</v>
      </c>
      <c r="O851" s="2142">
        <v>31747</v>
      </c>
      <c r="P851" s="2140" t="s">
        <v>1894</v>
      </c>
      <c r="Q851" s="2123"/>
      <c r="R851" s="2123"/>
      <c r="S851" s="2123"/>
    </row>
    <row r="852" spans="1:19" s="2129" customFormat="1" ht="24">
      <c r="A852" s="2130"/>
      <c r="B852" s="2122"/>
      <c r="C852" s="2123" t="s">
        <v>6890</v>
      </c>
      <c r="D852" s="2123">
        <v>0.19</v>
      </c>
      <c r="E852" s="2123">
        <v>1990</v>
      </c>
      <c r="F852" s="2123" t="s">
        <v>21</v>
      </c>
      <c r="G852" s="2124"/>
      <c r="H852" s="2124"/>
      <c r="I852" s="2124"/>
      <c r="J852" s="2123"/>
      <c r="K852" s="2123"/>
      <c r="L852" s="2139" t="s">
        <v>6886</v>
      </c>
      <c r="M852" s="2139" t="s">
        <v>6891</v>
      </c>
      <c r="N852" s="2139">
        <v>1.2999999999999999E-2</v>
      </c>
      <c r="O852" s="2139">
        <v>1972</v>
      </c>
      <c r="P852" s="2140" t="s">
        <v>2593</v>
      </c>
      <c r="Q852" s="2123"/>
      <c r="R852" s="2123"/>
      <c r="S852" s="2123"/>
    </row>
    <row r="853" spans="1:19" s="2129" customFormat="1" ht="24">
      <c r="A853" s="2130"/>
      <c r="B853" s="2122"/>
      <c r="C853" s="2123" t="s">
        <v>6892</v>
      </c>
      <c r="D853" s="2123">
        <v>0.57499999999999996</v>
      </c>
      <c r="E853" s="2123">
        <v>2004</v>
      </c>
      <c r="F853" s="2123" t="s">
        <v>20</v>
      </c>
      <c r="G853" s="2124"/>
      <c r="H853" s="2124"/>
      <c r="I853" s="2124"/>
      <c r="J853" s="2123"/>
      <c r="K853" s="2123"/>
      <c r="L853" s="2139" t="s">
        <v>6886</v>
      </c>
      <c r="M853" s="2139" t="s">
        <v>6893</v>
      </c>
      <c r="N853" s="2139">
        <v>3.6999999999999998E-2</v>
      </c>
      <c r="O853" s="2139">
        <v>1972</v>
      </c>
      <c r="P853" s="2140" t="s">
        <v>25</v>
      </c>
      <c r="Q853" s="2123"/>
      <c r="R853" s="2123"/>
      <c r="S853" s="2123"/>
    </row>
    <row r="854" spans="1:19" s="2129" customFormat="1" ht="24">
      <c r="A854" s="2130"/>
      <c r="B854" s="2141"/>
      <c r="C854" s="2126" t="s">
        <v>6894</v>
      </c>
      <c r="D854" s="2135">
        <v>9.7000000000000003E-2</v>
      </c>
      <c r="E854" s="2135">
        <v>1986</v>
      </c>
      <c r="F854" s="2123" t="s">
        <v>18</v>
      </c>
      <c r="G854" s="2124"/>
      <c r="H854" s="2124"/>
      <c r="I854" s="2124"/>
      <c r="J854" s="2123"/>
      <c r="K854" s="2123"/>
      <c r="L854" s="2139" t="s">
        <v>6886</v>
      </c>
      <c r="M854" s="2139" t="s">
        <v>6895</v>
      </c>
      <c r="N854" s="2139">
        <v>5.7000000000000002E-2</v>
      </c>
      <c r="O854" s="2139">
        <v>1972</v>
      </c>
      <c r="P854" s="2140" t="s">
        <v>1894</v>
      </c>
      <c r="Q854" s="2123"/>
      <c r="R854" s="2123"/>
      <c r="S854" s="2123"/>
    </row>
    <row r="855" spans="1:19" s="2129" customFormat="1" ht="24">
      <c r="A855" s="2130"/>
      <c r="B855" s="2122"/>
      <c r="C855" s="2123"/>
      <c r="D855" s="2123"/>
      <c r="E855" s="2123"/>
      <c r="F855" s="2123"/>
      <c r="G855" s="2124"/>
      <c r="H855" s="2124"/>
      <c r="I855" s="2124"/>
      <c r="J855" s="2123"/>
      <c r="K855" s="2123"/>
      <c r="L855" s="2139" t="s">
        <v>6886</v>
      </c>
      <c r="M855" s="2139" t="s">
        <v>6896</v>
      </c>
      <c r="N855" s="2139">
        <v>0.16700000000000001</v>
      </c>
      <c r="O855" s="2139">
        <v>1976</v>
      </c>
      <c r="P855" s="2140" t="s">
        <v>1894</v>
      </c>
      <c r="Q855" s="2123"/>
      <c r="R855" s="2123"/>
      <c r="S855" s="2123"/>
    </row>
    <row r="856" spans="1:19" s="2129" customFormat="1" ht="24">
      <c r="A856" s="2130"/>
      <c r="B856" s="2122"/>
      <c r="C856" s="2123"/>
      <c r="D856" s="2123"/>
      <c r="E856" s="2123"/>
      <c r="F856" s="2123"/>
      <c r="G856" s="2124"/>
      <c r="H856" s="2124"/>
      <c r="I856" s="2124"/>
      <c r="J856" s="2123"/>
      <c r="K856" s="2123"/>
      <c r="L856" s="2139" t="s">
        <v>6886</v>
      </c>
      <c r="M856" s="2139" t="s">
        <v>6897</v>
      </c>
      <c r="N856" s="2139">
        <v>0.107</v>
      </c>
      <c r="O856" s="2139">
        <v>1976</v>
      </c>
      <c r="P856" s="2140" t="s">
        <v>25</v>
      </c>
      <c r="Q856" s="2123"/>
      <c r="R856" s="2123"/>
      <c r="S856" s="2123"/>
    </row>
    <row r="857" spans="1:19" s="2129" customFormat="1" ht="24">
      <c r="A857" s="2130"/>
      <c r="B857" s="2122"/>
      <c r="C857" s="2123"/>
      <c r="D857" s="2123"/>
      <c r="E857" s="2123"/>
      <c r="F857" s="2123"/>
      <c r="G857" s="2124"/>
      <c r="H857" s="2124"/>
      <c r="I857" s="2124"/>
      <c r="J857" s="2123"/>
      <c r="K857" s="2123"/>
      <c r="L857" s="2139" t="s">
        <v>6886</v>
      </c>
      <c r="M857" s="2139" t="s">
        <v>6898</v>
      </c>
      <c r="N857" s="2139">
        <v>1.0999999999999999E-2</v>
      </c>
      <c r="O857" s="2139">
        <v>1976</v>
      </c>
      <c r="P857" s="2140" t="s">
        <v>1894</v>
      </c>
      <c r="Q857" s="2123"/>
      <c r="R857" s="2123"/>
      <c r="S857" s="2123"/>
    </row>
    <row r="858" spans="1:19" s="2129" customFormat="1" ht="24">
      <c r="A858" s="2130"/>
      <c r="B858" s="2122"/>
      <c r="C858" s="2123"/>
      <c r="D858" s="2123"/>
      <c r="E858" s="2123"/>
      <c r="F858" s="2123"/>
      <c r="G858" s="2124"/>
      <c r="H858" s="2124"/>
      <c r="I858" s="2124"/>
      <c r="J858" s="2123"/>
      <c r="K858" s="2123"/>
      <c r="L858" s="2139" t="s">
        <v>6886</v>
      </c>
      <c r="M858" s="2139" t="s">
        <v>6899</v>
      </c>
      <c r="N858" s="2139">
        <v>3.5000000000000003E-2</v>
      </c>
      <c r="O858" s="2139">
        <v>1972</v>
      </c>
      <c r="P858" s="2140" t="s">
        <v>28</v>
      </c>
      <c r="Q858" s="2123"/>
      <c r="R858" s="2123"/>
      <c r="S858" s="2123"/>
    </row>
    <row r="859" spans="1:19" s="2129" customFormat="1" ht="24">
      <c r="A859" s="2130"/>
      <c r="B859" s="2122"/>
      <c r="C859" s="2123"/>
      <c r="D859" s="2123"/>
      <c r="E859" s="2123"/>
      <c r="F859" s="2123"/>
      <c r="G859" s="2124"/>
      <c r="H859" s="2124"/>
      <c r="I859" s="2124"/>
      <c r="J859" s="2123"/>
      <c r="K859" s="2123"/>
      <c r="L859" s="2139" t="s">
        <v>6886</v>
      </c>
      <c r="M859" s="2139" t="s">
        <v>6900</v>
      </c>
      <c r="N859" s="2139">
        <v>1.2E-2</v>
      </c>
      <c r="O859" s="2139">
        <v>1989</v>
      </c>
      <c r="P859" s="2140" t="s">
        <v>1894</v>
      </c>
      <c r="Q859" s="2123"/>
      <c r="R859" s="2123"/>
      <c r="S859" s="2123"/>
    </row>
    <row r="860" spans="1:19" s="2129" customFormat="1" ht="24">
      <c r="A860" s="2130"/>
      <c r="B860" s="2122"/>
      <c r="C860" s="2123"/>
      <c r="D860" s="2123"/>
      <c r="E860" s="2123"/>
      <c r="F860" s="2123"/>
      <c r="G860" s="2124"/>
      <c r="H860" s="2124"/>
      <c r="I860" s="2124"/>
      <c r="J860" s="2123"/>
      <c r="K860" s="2123"/>
      <c r="L860" s="2139" t="s">
        <v>6886</v>
      </c>
      <c r="M860" s="2139" t="s">
        <v>6901</v>
      </c>
      <c r="N860" s="2139">
        <v>0.13500000000000001</v>
      </c>
      <c r="O860" s="2139">
        <v>2003</v>
      </c>
      <c r="P860" s="2140" t="s">
        <v>30</v>
      </c>
      <c r="Q860" s="2123"/>
      <c r="R860" s="2123"/>
      <c r="S860" s="2123"/>
    </row>
    <row r="861" spans="1:19" s="2129" customFormat="1">
      <c r="A861" s="2130"/>
      <c r="B861" s="2122"/>
      <c r="C861" s="2123"/>
      <c r="D861" s="2123"/>
      <c r="E861" s="2123"/>
      <c r="F861" s="2123"/>
      <c r="G861" s="2124"/>
      <c r="H861" s="2124"/>
      <c r="I861" s="2124"/>
      <c r="J861" s="2123"/>
      <c r="K861" s="2123"/>
      <c r="L861" s="2123"/>
      <c r="M861" s="2123"/>
      <c r="N861" s="2123"/>
      <c r="O861" s="2123"/>
      <c r="P861" s="2131"/>
      <c r="Q861" s="2123"/>
      <c r="R861" s="2123"/>
      <c r="S861" s="2123"/>
    </row>
    <row r="862" spans="1:19" s="2129" customFormat="1" ht="22.5" customHeight="1">
      <c r="A862" s="2130"/>
      <c r="B862" s="2122"/>
      <c r="C862" s="2123"/>
      <c r="D862" s="2123"/>
      <c r="E862" s="2123"/>
      <c r="F862" s="2123"/>
      <c r="G862" s="2124"/>
      <c r="H862" s="2124"/>
      <c r="I862" s="2123"/>
      <c r="J862" s="2123" t="s">
        <v>3010</v>
      </c>
      <c r="K862" s="2123">
        <v>630</v>
      </c>
      <c r="L862" s="2123"/>
      <c r="M862" s="2123"/>
      <c r="N862" s="2123"/>
      <c r="O862" s="2123"/>
      <c r="P862" s="2131"/>
      <c r="Q862" s="2123"/>
      <c r="R862" s="2123"/>
      <c r="S862" s="2123"/>
    </row>
    <row r="863" spans="1:19" s="2129" customFormat="1">
      <c r="A863" s="2130"/>
      <c r="B863" s="2122"/>
      <c r="C863" s="2123"/>
      <c r="D863" s="2123"/>
      <c r="E863" s="2123"/>
      <c r="F863" s="2123"/>
      <c r="G863" s="2124"/>
      <c r="H863" s="2124"/>
      <c r="I863" s="2124"/>
      <c r="J863" s="2123" t="s">
        <v>6902</v>
      </c>
      <c r="K863" s="2123"/>
      <c r="L863" s="2123"/>
      <c r="M863" s="2123"/>
      <c r="N863" s="2123"/>
      <c r="O863" s="2123"/>
      <c r="P863" s="2131"/>
      <c r="Q863" s="2123"/>
      <c r="R863" s="2123"/>
      <c r="S863" s="2123"/>
    </row>
    <row r="864" spans="1:19" s="2129" customFormat="1">
      <c r="A864" s="2130"/>
      <c r="B864" s="2122"/>
      <c r="C864" s="2123"/>
      <c r="D864" s="2123"/>
      <c r="E864" s="2123"/>
      <c r="F864" s="2123"/>
      <c r="G864" s="2124"/>
      <c r="H864" s="2124"/>
      <c r="I864" s="2123"/>
      <c r="J864" s="2123" t="s">
        <v>1847</v>
      </c>
      <c r="K864" s="2123">
        <v>250</v>
      </c>
      <c r="L864" s="2123"/>
      <c r="M864" s="2123"/>
      <c r="N864" s="2123"/>
      <c r="O864" s="2123"/>
      <c r="P864" s="2131"/>
      <c r="Q864" s="2123"/>
      <c r="R864" s="2123"/>
      <c r="S864" s="2123"/>
    </row>
    <row r="865" spans="1:19" s="2129" customFormat="1">
      <c r="A865" s="2130"/>
      <c r="B865" s="2122"/>
      <c r="C865" s="2123"/>
      <c r="D865" s="2123"/>
      <c r="E865" s="2123"/>
      <c r="F865" s="2123"/>
      <c r="G865" s="2124"/>
      <c r="H865" s="2124"/>
      <c r="I865" s="2124"/>
      <c r="J865" s="2123" t="s">
        <v>6903</v>
      </c>
      <c r="K865" s="2123"/>
      <c r="L865" s="2123"/>
      <c r="M865" s="2123"/>
      <c r="N865" s="2123"/>
      <c r="O865" s="2123"/>
      <c r="P865" s="2131"/>
      <c r="Q865" s="2123"/>
      <c r="R865" s="2123"/>
      <c r="S865" s="2123"/>
    </row>
    <row r="866" spans="1:19" s="2129" customFormat="1">
      <c r="A866" s="2136"/>
      <c r="B866" s="2122"/>
      <c r="C866" s="2123"/>
      <c r="D866" s="2123"/>
      <c r="E866" s="2123"/>
      <c r="F866" s="2123"/>
      <c r="G866" s="2124"/>
      <c r="H866" s="2124"/>
      <c r="I866" s="2124"/>
      <c r="J866" s="2123"/>
      <c r="K866" s="2123"/>
      <c r="L866" s="2123"/>
      <c r="M866" s="2123"/>
      <c r="N866" s="2123"/>
      <c r="O866" s="2123"/>
      <c r="P866" s="2131"/>
      <c r="Q866" s="2123"/>
      <c r="R866" s="2123"/>
      <c r="S866" s="2123"/>
    </row>
    <row r="867" spans="1:19" s="2129" customFormat="1">
      <c r="A867" s="2130">
        <v>21</v>
      </c>
      <c r="B867" s="2132"/>
      <c r="C867" s="2137" t="s">
        <v>6904</v>
      </c>
      <c r="D867" s="2134"/>
      <c r="E867" s="2134"/>
      <c r="F867" s="2134"/>
      <c r="G867" s="2134"/>
      <c r="H867" s="2134"/>
      <c r="I867" s="2134"/>
      <c r="J867" s="2134"/>
      <c r="K867" s="2134"/>
      <c r="L867" s="2123"/>
      <c r="M867" s="2123"/>
      <c r="N867" s="2123"/>
      <c r="O867" s="2123"/>
      <c r="P867" s="2131"/>
      <c r="Q867" s="2123"/>
      <c r="R867" s="2123"/>
      <c r="S867" s="2123"/>
    </row>
    <row r="868" spans="1:19" s="2129" customFormat="1" ht="39" customHeight="1">
      <c r="A868" s="2121"/>
      <c r="B868" s="2122"/>
      <c r="C868" s="2123" t="s">
        <v>6905</v>
      </c>
      <c r="D868" s="2123">
        <v>0.25</v>
      </c>
      <c r="E868" s="2123">
        <v>1983</v>
      </c>
      <c r="F868" s="2123" t="s">
        <v>16</v>
      </c>
      <c r="G868" s="2124"/>
      <c r="H868" s="2124"/>
      <c r="I868" s="2124"/>
      <c r="J868" s="2123" t="s">
        <v>6906</v>
      </c>
      <c r="K868" s="2123" t="s">
        <v>32</v>
      </c>
      <c r="L868" s="2126"/>
      <c r="M868" s="2126"/>
      <c r="N868" s="2127"/>
      <c r="O868" s="2127"/>
      <c r="P868" s="2128"/>
      <c r="Q868" s="2123"/>
      <c r="R868" s="2123"/>
      <c r="S868" s="2123"/>
    </row>
    <row r="869" spans="1:19" s="2129" customFormat="1" ht="24">
      <c r="A869" s="2130"/>
      <c r="B869" s="2122"/>
      <c r="C869" s="2123" t="s">
        <v>6907</v>
      </c>
      <c r="D869" s="2123">
        <v>0.25</v>
      </c>
      <c r="E869" s="2123">
        <v>1983</v>
      </c>
      <c r="F869" s="2123" t="s">
        <v>16</v>
      </c>
      <c r="G869" s="2124"/>
      <c r="H869" s="2124"/>
      <c r="I869" s="2124"/>
      <c r="J869" s="2123" t="s">
        <v>6908</v>
      </c>
      <c r="K869" s="2123"/>
      <c r="L869" s="2139" t="s">
        <v>6909</v>
      </c>
      <c r="M869" s="2139" t="s">
        <v>6910</v>
      </c>
      <c r="N869" s="2139">
        <v>0.158</v>
      </c>
      <c r="O869" s="2139">
        <v>1975</v>
      </c>
      <c r="P869" s="2140" t="s">
        <v>30</v>
      </c>
      <c r="Q869" s="2123"/>
      <c r="R869" s="2123"/>
      <c r="S869" s="2123"/>
    </row>
    <row r="870" spans="1:19" s="2129" customFormat="1">
      <c r="A870" s="2130"/>
      <c r="B870" s="2122"/>
      <c r="C870" s="2123"/>
      <c r="D870" s="2123"/>
      <c r="E870" s="2123"/>
      <c r="F870" s="2123"/>
      <c r="G870" s="2124"/>
      <c r="H870" s="2124"/>
      <c r="I870" s="2124"/>
      <c r="J870" s="2123"/>
      <c r="K870" s="2123"/>
      <c r="L870" s="2139" t="s">
        <v>6092</v>
      </c>
      <c r="M870" s="2139" t="s">
        <v>6911</v>
      </c>
      <c r="N870" s="2139">
        <v>0.106</v>
      </c>
      <c r="O870" s="2139">
        <v>2021</v>
      </c>
      <c r="P870" s="2140" t="s">
        <v>1563</v>
      </c>
      <c r="Q870" s="2123">
        <v>4</v>
      </c>
      <c r="R870" s="2123"/>
      <c r="S870" s="2123">
        <v>4</v>
      </c>
    </row>
    <row r="871" spans="1:19" s="2129" customFormat="1" ht="21.75" customHeight="1">
      <c r="A871" s="2130"/>
      <c r="B871" s="2122"/>
      <c r="C871" s="2123" t="s">
        <v>6912</v>
      </c>
      <c r="D871" s="2123">
        <v>0.51500000000000001</v>
      </c>
      <c r="E871" s="2123">
        <v>1983</v>
      </c>
      <c r="F871" s="2123" t="s">
        <v>16</v>
      </c>
      <c r="G871" s="2124"/>
      <c r="H871" s="2124"/>
      <c r="I871" s="2124"/>
      <c r="J871" s="2123"/>
      <c r="K871" s="2123"/>
      <c r="L871" s="2123"/>
      <c r="M871" s="2123"/>
      <c r="N871" s="2123"/>
      <c r="O871" s="2123"/>
      <c r="P871" s="2131"/>
      <c r="Q871" s="2123"/>
      <c r="R871" s="2123"/>
      <c r="S871" s="2123"/>
    </row>
    <row r="872" spans="1:19" s="2129" customFormat="1" ht="27.75" customHeight="1">
      <c r="A872" s="2130"/>
      <c r="B872" s="2122"/>
      <c r="C872" s="2123"/>
      <c r="D872" s="2123"/>
      <c r="E872" s="2123"/>
      <c r="F872" s="2123"/>
      <c r="G872" s="2124"/>
      <c r="H872" s="2124"/>
      <c r="I872" s="2124"/>
      <c r="J872" s="2123" t="s">
        <v>6913</v>
      </c>
      <c r="K872" s="2123">
        <v>250</v>
      </c>
      <c r="L872" s="2126"/>
      <c r="M872" s="2126"/>
      <c r="N872" s="2127"/>
      <c r="O872" s="2127"/>
      <c r="P872" s="2128"/>
      <c r="Q872" s="2123"/>
      <c r="R872" s="2123"/>
      <c r="S872" s="2123"/>
    </row>
    <row r="873" spans="1:19" s="2129" customFormat="1" ht="24">
      <c r="A873" s="2130"/>
      <c r="B873" s="2122"/>
      <c r="C873" s="2123"/>
      <c r="D873" s="2123"/>
      <c r="E873" s="2123"/>
      <c r="F873" s="2123"/>
      <c r="G873" s="2124"/>
      <c r="H873" s="2124"/>
      <c r="I873" s="2124"/>
      <c r="J873" s="2123" t="s">
        <v>6908</v>
      </c>
      <c r="K873" s="2123"/>
      <c r="L873" s="2139" t="s">
        <v>6914</v>
      </c>
      <c r="M873" s="2139" t="s">
        <v>6915</v>
      </c>
      <c r="N873" s="2139">
        <v>2.16</v>
      </c>
      <c r="O873" s="2138">
        <v>1975</v>
      </c>
      <c r="P873" s="2140" t="s">
        <v>1364</v>
      </c>
      <c r="Q873" s="2123"/>
      <c r="R873" s="2123"/>
      <c r="S873" s="2123"/>
    </row>
    <row r="874" spans="1:19" s="2129" customFormat="1">
      <c r="A874" s="2130"/>
      <c r="B874" s="2122"/>
      <c r="C874" s="2123"/>
      <c r="D874" s="2123"/>
      <c r="E874" s="2123"/>
      <c r="F874" s="2123"/>
      <c r="G874" s="2124"/>
      <c r="H874" s="2124"/>
      <c r="I874" s="2124"/>
      <c r="J874" s="2123"/>
      <c r="K874" s="2123"/>
      <c r="L874" s="2123"/>
      <c r="M874" s="2123"/>
      <c r="N874" s="2123"/>
      <c r="O874" s="2123"/>
      <c r="P874" s="2131"/>
      <c r="Q874" s="2123"/>
      <c r="R874" s="2123"/>
      <c r="S874" s="2123"/>
    </row>
    <row r="875" spans="1:19" s="2129" customFormat="1" ht="35.25" customHeight="1">
      <c r="A875" s="2130"/>
      <c r="B875" s="2122"/>
      <c r="C875" s="2123"/>
      <c r="D875" s="2123"/>
      <c r="E875" s="2123"/>
      <c r="F875" s="2123"/>
      <c r="G875" s="2124"/>
      <c r="H875" s="2124"/>
      <c r="I875" s="2124"/>
      <c r="J875" s="2123" t="s">
        <v>6916</v>
      </c>
      <c r="K875" s="2123">
        <v>400</v>
      </c>
      <c r="L875" s="2126"/>
      <c r="M875" s="2126"/>
      <c r="N875" s="2127"/>
      <c r="O875" s="2127"/>
      <c r="P875" s="2128"/>
      <c r="Q875" s="2123"/>
      <c r="R875" s="2123"/>
      <c r="S875" s="2123"/>
    </row>
    <row r="876" spans="1:19" s="2129" customFormat="1" ht="24">
      <c r="A876" s="2130"/>
      <c r="B876" s="2122"/>
      <c r="C876" s="2123"/>
      <c r="D876" s="2123"/>
      <c r="E876" s="2123"/>
      <c r="F876" s="2123"/>
      <c r="G876" s="2124"/>
      <c r="H876" s="2124"/>
      <c r="I876" s="2124"/>
      <c r="J876" s="2123"/>
      <c r="K876" s="2123"/>
      <c r="L876" s="2139" t="s">
        <v>6917</v>
      </c>
      <c r="M876" s="2139" t="s">
        <v>6918</v>
      </c>
      <c r="N876" s="2139">
        <v>0.124</v>
      </c>
      <c r="O876" s="2138" t="s">
        <v>6919</v>
      </c>
      <c r="P876" s="2140" t="s">
        <v>30</v>
      </c>
      <c r="Q876" s="2127"/>
      <c r="R876" s="2123"/>
      <c r="S876" s="2123"/>
    </row>
    <row r="877" spans="1:19" s="2129" customFormat="1" ht="26.25" customHeight="1">
      <c r="A877" s="2130"/>
      <c r="B877" s="2122"/>
      <c r="C877" s="2123"/>
      <c r="D877" s="2123"/>
      <c r="E877" s="2123"/>
      <c r="F877" s="2123"/>
      <c r="G877" s="2124"/>
      <c r="H877" s="2124"/>
      <c r="I877" s="2124"/>
      <c r="J877" s="2123"/>
      <c r="K877" s="2123"/>
      <c r="L877" s="2139" t="s">
        <v>6141</v>
      </c>
      <c r="M877" s="2139" t="s">
        <v>6920</v>
      </c>
      <c r="N877" s="2139">
        <v>0.82</v>
      </c>
      <c r="O877" s="2138" t="s">
        <v>6919</v>
      </c>
      <c r="P877" s="2140" t="s">
        <v>6921</v>
      </c>
      <c r="Q877" s="2123">
        <v>34</v>
      </c>
      <c r="R877" s="2123"/>
      <c r="S877" s="2123">
        <v>34</v>
      </c>
    </row>
    <row r="878" spans="1:19" s="2129" customFormat="1" ht="20.25" customHeight="1">
      <c r="A878" s="2130"/>
      <c r="B878" s="2122"/>
      <c r="C878" s="2123"/>
      <c r="D878" s="2123"/>
      <c r="E878" s="2123"/>
      <c r="F878" s="2123"/>
      <c r="G878" s="2124"/>
      <c r="H878" s="2124"/>
      <c r="I878" s="2124"/>
      <c r="J878" s="2123"/>
      <c r="K878" s="2123"/>
      <c r="L878" s="2139" t="s">
        <v>6141</v>
      </c>
      <c r="M878" s="2139" t="s">
        <v>6922</v>
      </c>
      <c r="N878" s="2139">
        <v>0.5</v>
      </c>
      <c r="O878" s="2138" t="s">
        <v>6919</v>
      </c>
      <c r="P878" s="2140" t="s">
        <v>6923</v>
      </c>
      <c r="Q878" s="2123">
        <v>13</v>
      </c>
      <c r="R878" s="2123"/>
      <c r="S878" s="2123">
        <v>13</v>
      </c>
    </row>
    <row r="879" spans="1:19" s="2129" customFormat="1" ht="20.25" customHeight="1">
      <c r="A879" s="2130"/>
      <c r="B879" s="2122"/>
      <c r="C879" s="2123"/>
      <c r="D879" s="2123"/>
      <c r="E879" s="2123"/>
      <c r="F879" s="2123"/>
      <c r="G879" s="2124"/>
      <c r="H879" s="2124"/>
      <c r="I879" s="2124"/>
      <c r="J879" s="2123"/>
      <c r="K879" s="2123"/>
      <c r="L879" s="2139" t="s">
        <v>6141</v>
      </c>
      <c r="M879" s="2139"/>
      <c r="N879" s="2139">
        <v>0.13800000000000001</v>
      </c>
      <c r="O879" s="2138" t="s">
        <v>6924</v>
      </c>
      <c r="P879" s="2140" t="s">
        <v>3157</v>
      </c>
      <c r="Q879" s="2123">
        <v>5</v>
      </c>
      <c r="R879" s="2123"/>
      <c r="S879" s="2123">
        <v>5</v>
      </c>
    </row>
    <row r="880" spans="1:19" s="2129" customFormat="1" ht="20.25" customHeight="1">
      <c r="A880" s="2130"/>
      <c r="B880" s="2122"/>
      <c r="C880" s="2123"/>
      <c r="D880" s="2123"/>
      <c r="E880" s="2123"/>
      <c r="F880" s="2123"/>
      <c r="G880" s="2124"/>
      <c r="H880" s="2124"/>
      <c r="I880" s="2124"/>
      <c r="J880" s="2123"/>
      <c r="K880" s="2123"/>
      <c r="L880" s="2139" t="s">
        <v>6925</v>
      </c>
      <c r="M880" s="2139"/>
      <c r="N880" s="2139">
        <v>0.57999999999999996</v>
      </c>
      <c r="O880" s="2138" t="s">
        <v>6926</v>
      </c>
      <c r="P880" s="2140" t="s">
        <v>6927</v>
      </c>
      <c r="Q880" s="2123">
        <v>11</v>
      </c>
      <c r="R880" s="2123"/>
      <c r="S880" s="2123">
        <v>11</v>
      </c>
    </row>
    <row r="881" spans="1:19" s="2129" customFormat="1" ht="18.75" customHeight="1">
      <c r="A881" s="2130"/>
      <c r="B881" s="2122"/>
      <c r="C881" s="2137" t="s">
        <v>6928</v>
      </c>
      <c r="D881" s="2134"/>
      <c r="E881" s="2134"/>
      <c r="F881" s="2134"/>
      <c r="G881" s="2134"/>
      <c r="H881" s="2134"/>
      <c r="I881" s="2134"/>
      <c r="J881" s="2134"/>
      <c r="K881" s="2134"/>
      <c r="L881" s="2139"/>
      <c r="M881" s="2139"/>
      <c r="N881" s="2139"/>
      <c r="O881" s="2138"/>
      <c r="P881" s="2140"/>
      <c r="Q881" s="2123"/>
      <c r="R881" s="2123"/>
      <c r="S881" s="2123"/>
    </row>
    <row r="882" spans="1:19" s="2129" customFormat="1" ht="24.75" customHeight="1">
      <c r="A882" s="2130"/>
      <c r="B882" s="2122"/>
      <c r="C882" s="2159"/>
      <c r="D882" s="2131"/>
      <c r="E882" s="2131"/>
      <c r="F882" s="2123"/>
      <c r="G882" s="2131"/>
      <c r="H882" s="2131"/>
      <c r="I882" s="2131"/>
      <c r="J882" s="2123" t="s">
        <v>6929</v>
      </c>
      <c r="K882" s="2123">
        <v>160</v>
      </c>
      <c r="L882" s="2139"/>
      <c r="M882" s="2139"/>
      <c r="N882" s="2139"/>
      <c r="O882" s="2138"/>
      <c r="P882" s="2140"/>
      <c r="Q882" s="2123"/>
      <c r="R882" s="2123"/>
      <c r="S882" s="2123"/>
    </row>
    <row r="883" spans="1:19" s="2129" customFormat="1" ht="26.25" customHeight="1">
      <c r="A883" s="2130"/>
      <c r="B883" s="2122"/>
      <c r="C883" s="2123"/>
      <c r="D883" s="2123"/>
      <c r="E883" s="2123"/>
      <c r="F883" s="2123"/>
      <c r="G883" s="2124"/>
      <c r="H883" s="2124"/>
      <c r="I883" s="2124"/>
      <c r="J883" s="2123" t="s">
        <v>6930</v>
      </c>
      <c r="K883" s="2123"/>
      <c r="L883" s="2123" t="s">
        <v>6931</v>
      </c>
      <c r="M883" s="2123"/>
      <c r="N883" s="2123">
        <v>0.06</v>
      </c>
      <c r="O883" s="2123">
        <v>2014</v>
      </c>
      <c r="P883" s="2131" t="s">
        <v>2043</v>
      </c>
      <c r="Q883" s="2123">
        <v>4</v>
      </c>
      <c r="R883" s="2123"/>
      <c r="S883" s="2123">
        <v>4</v>
      </c>
    </row>
    <row r="884" spans="1:19" s="2129" customFormat="1" ht="15">
      <c r="A884" s="2130"/>
      <c r="B884" s="2132"/>
      <c r="C884" s="2161" t="s">
        <v>6932</v>
      </c>
      <c r="D884" s="2124"/>
      <c r="E884" s="2124"/>
      <c r="F884" s="2123"/>
      <c r="G884" s="2124"/>
      <c r="H884" s="2124"/>
      <c r="I884" s="2124"/>
      <c r="J884" s="2123"/>
      <c r="K884" s="2123"/>
      <c r="L884" s="2123"/>
      <c r="M884" s="2123"/>
      <c r="N884" s="2123"/>
      <c r="O884" s="2123"/>
      <c r="P884" s="2131"/>
      <c r="Q884" s="2123"/>
      <c r="R884" s="2123"/>
      <c r="S884" s="2123"/>
    </row>
    <row r="885" spans="1:19" s="2129" customFormat="1" ht="25.5" customHeight="1">
      <c r="A885" s="2130"/>
      <c r="B885" s="2122"/>
      <c r="C885" s="2123" t="s">
        <v>6933</v>
      </c>
      <c r="D885" s="2123">
        <v>1.7</v>
      </c>
      <c r="E885" s="2123">
        <v>1989</v>
      </c>
      <c r="F885" s="2123" t="s">
        <v>23</v>
      </c>
      <c r="G885" s="2124"/>
      <c r="H885" s="2124"/>
      <c r="I885" s="2124"/>
      <c r="J885" s="2123" t="s">
        <v>6934</v>
      </c>
      <c r="K885" s="2123" t="s">
        <v>27</v>
      </c>
      <c r="L885" s="2123"/>
      <c r="M885" s="2123"/>
      <c r="N885" s="2123"/>
      <c r="O885" s="2123"/>
      <c r="P885" s="2131"/>
      <c r="Q885" s="2123"/>
      <c r="R885" s="2123"/>
      <c r="S885" s="2123"/>
    </row>
    <row r="886" spans="1:19" s="2129" customFormat="1" ht="27" customHeight="1">
      <c r="A886" s="2130"/>
      <c r="B886" s="2122"/>
      <c r="C886" s="2123" t="s">
        <v>6935</v>
      </c>
      <c r="D886" s="2123">
        <v>2.1</v>
      </c>
      <c r="E886" s="2123">
        <v>1986</v>
      </c>
      <c r="F886" s="2123" t="s">
        <v>21</v>
      </c>
      <c r="G886" s="2124"/>
      <c r="H886" s="2124"/>
      <c r="I886" s="2124"/>
      <c r="J886" s="2123" t="s">
        <v>6936</v>
      </c>
      <c r="K886" s="2123"/>
      <c r="L886" s="2123" t="s">
        <v>6077</v>
      </c>
      <c r="M886" s="2123" t="s">
        <v>6937</v>
      </c>
      <c r="N886" s="2123">
        <v>0.55000000000000004</v>
      </c>
      <c r="O886" s="2123">
        <v>2013</v>
      </c>
      <c r="P886" s="2131" t="s">
        <v>6938</v>
      </c>
      <c r="Q886" s="2123">
        <v>15</v>
      </c>
      <c r="R886" s="2123"/>
      <c r="S886" s="2123">
        <v>15</v>
      </c>
    </row>
    <row r="887" spans="1:19" s="2129" customFormat="1" ht="21" customHeight="1">
      <c r="A887" s="2130"/>
      <c r="B887" s="2122"/>
      <c r="C887" s="2123"/>
      <c r="D887" s="2123"/>
      <c r="E887" s="2123"/>
      <c r="F887" s="2123"/>
      <c r="G887" s="2124"/>
      <c r="H887" s="2124"/>
      <c r="I887" s="2124"/>
      <c r="J887" s="2123" t="s">
        <v>3061</v>
      </c>
      <c r="K887" s="2123" t="s">
        <v>27</v>
      </c>
      <c r="L887" s="2123"/>
      <c r="M887" s="2123"/>
      <c r="N887" s="2123"/>
      <c r="O887" s="2123"/>
      <c r="P887" s="2131"/>
      <c r="Q887" s="2123"/>
      <c r="R887" s="2123"/>
      <c r="S887" s="2123"/>
    </row>
    <row r="888" spans="1:19" s="2129" customFormat="1" ht="25.5">
      <c r="A888" s="2130"/>
      <c r="B888" s="2122"/>
      <c r="C888" s="2123"/>
      <c r="D888" s="2123"/>
      <c r="E888" s="2123"/>
      <c r="F888" s="2123"/>
      <c r="G888" s="2124"/>
      <c r="H888" s="2124"/>
      <c r="I888" s="2124"/>
      <c r="J888" s="2123" t="s">
        <v>6939</v>
      </c>
      <c r="K888" s="2123"/>
      <c r="L888" s="2123"/>
      <c r="M888" s="2123"/>
      <c r="N888" s="2123"/>
      <c r="O888" s="2123"/>
      <c r="P888" s="2131"/>
      <c r="Q888" s="2123"/>
      <c r="R888" s="2123"/>
      <c r="S888" s="2123"/>
    </row>
    <row r="889" spans="1:19" s="2129" customFormat="1" ht="25.5" customHeight="1">
      <c r="A889" s="2130"/>
      <c r="B889" s="2122"/>
      <c r="C889" s="2123"/>
      <c r="D889" s="2123"/>
      <c r="E889" s="2123"/>
      <c r="F889" s="2123"/>
      <c r="G889" s="2124"/>
      <c r="H889" s="2124"/>
      <c r="I889" s="2124"/>
      <c r="J889" s="2123" t="s">
        <v>6940</v>
      </c>
      <c r="K889" s="2123" t="s">
        <v>2522</v>
      </c>
      <c r="L889" s="2123"/>
      <c r="M889" s="2123"/>
      <c r="N889" s="2123"/>
      <c r="O889" s="2123"/>
      <c r="P889" s="2131"/>
      <c r="Q889" s="2123"/>
      <c r="R889" s="2123"/>
      <c r="S889" s="2123"/>
    </row>
    <row r="890" spans="1:19" s="2129" customFormat="1" ht="25.5" customHeight="1">
      <c r="A890" s="2136"/>
      <c r="B890" s="2122"/>
      <c r="C890" s="2123" t="s">
        <v>6941</v>
      </c>
      <c r="D890" s="2123">
        <v>0.29249999999999998</v>
      </c>
      <c r="E890" s="2123">
        <v>2015</v>
      </c>
      <c r="F890" s="2123" t="s">
        <v>38</v>
      </c>
      <c r="G890" s="2124"/>
      <c r="H890" s="2124"/>
      <c r="I890" s="2124"/>
      <c r="J890" s="2123" t="s">
        <v>6942</v>
      </c>
      <c r="K890" s="2127"/>
      <c r="L890" s="2123"/>
      <c r="M890" s="2123"/>
      <c r="N890" s="2123"/>
      <c r="O890" s="2123"/>
      <c r="P890" s="2131"/>
      <c r="Q890" s="2123"/>
      <c r="R890" s="2123"/>
      <c r="S890" s="2123"/>
    </row>
    <row r="891" spans="1:19" s="2129" customFormat="1" ht="21" customHeight="1">
      <c r="A891" s="2130"/>
      <c r="B891" s="2122"/>
      <c r="C891" s="2123" t="s">
        <v>6941</v>
      </c>
      <c r="D891" s="2123">
        <v>0.29249999999999998</v>
      </c>
      <c r="E891" s="2123">
        <v>2015</v>
      </c>
      <c r="F891" s="2123" t="s">
        <v>38</v>
      </c>
      <c r="G891" s="2124"/>
      <c r="H891" s="2124"/>
      <c r="I891" s="2124"/>
      <c r="J891" s="2123"/>
      <c r="K891" s="2123"/>
      <c r="L891" s="2123"/>
      <c r="M891" s="2123"/>
      <c r="N891" s="2123"/>
      <c r="O891" s="2123"/>
      <c r="P891" s="2131"/>
      <c r="Q891" s="2123"/>
      <c r="R891" s="2123"/>
      <c r="S891" s="2123"/>
    </row>
    <row r="892" spans="1:19" s="2129" customFormat="1" ht="24.75" customHeight="1">
      <c r="A892" s="2130"/>
      <c r="B892" s="2122"/>
      <c r="C892" s="2123"/>
      <c r="D892" s="2123"/>
      <c r="E892" s="2123"/>
      <c r="F892" s="2123"/>
      <c r="G892" s="2124"/>
      <c r="H892" s="2124"/>
      <c r="I892" s="2124"/>
      <c r="J892" s="2123"/>
      <c r="K892" s="2123"/>
      <c r="L892" s="2123"/>
      <c r="M892" s="2123"/>
      <c r="N892" s="2123"/>
      <c r="O892" s="2123"/>
      <c r="P892" s="2131"/>
      <c r="Q892" s="2123"/>
      <c r="R892" s="2123"/>
      <c r="S892" s="2123"/>
    </row>
    <row r="893" spans="1:19" s="2129" customFormat="1" ht="24" customHeight="1">
      <c r="A893" s="2121">
        <v>22</v>
      </c>
      <c r="B893" s="2122"/>
      <c r="C893" s="2161" t="s">
        <v>6943</v>
      </c>
      <c r="D893" s="2124"/>
      <c r="E893" s="2124"/>
      <c r="F893" s="2123"/>
      <c r="G893" s="2124"/>
      <c r="H893" s="2124"/>
      <c r="I893" s="2124"/>
      <c r="J893" s="2123"/>
      <c r="K893" s="2123"/>
      <c r="L893" s="2123"/>
      <c r="M893" s="2123"/>
      <c r="N893" s="2123"/>
      <c r="O893" s="2123"/>
      <c r="P893" s="2131"/>
      <c r="Q893" s="2123"/>
      <c r="R893" s="2123"/>
      <c r="S893" s="2123"/>
    </row>
    <row r="894" spans="1:19" s="2129" customFormat="1">
      <c r="A894" s="2121"/>
      <c r="B894" s="2122"/>
      <c r="C894" s="2123" t="s">
        <v>6944</v>
      </c>
      <c r="D894" s="2123">
        <v>3.84</v>
      </c>
      <c r="E894" s="2123">
        <v>1996</v>
      </c>
      <c r="F894" s="2123" t="s">
        <v>6945</v>
      </c>
      <c r="G894" s="2124"/>
      <c r="H894" s="2124"/>
      <c r="I894" s="2124"/>
      <c r="J894" s="2123" t="s">
        <v>1789</v>
      </c>
      <c r="K894" s="2123" t="s">
        <v>31</v>
      </c>
      <c r="L894" s="2126"/>
      <c r="M894" s="2126"/>
      <c r="N894" s="2127"/>
      <c r="O894" s="2127"/>
      <c r="P894" s="2128"/>
      <c r="Q894" s="2123"/>
      <c r="R894" s="2123"/>
      <c r="S894" s="2123"/>
    </row>
    <row r="895" spans="1:19" s="2129" customFormat="1" ht="38.25" customHeight="1">
      <c r="A895" s="2130"/>
      <c r="B895" s="2122"/>
      <c r="C895" s="2123" t="s">
        <v>6946</v>
      </c>
      <c r="D895" s="2123">
        <v>0.46700000000000003</v>
      </c>
      <c r="E895" s="2123">
        <v>1985</v>
      </c>
      <c r="F895" s="2123" t="s">
        <v>2771</v>
      </c>
      <c r="G895" s="2124"/>
      <c r="H895" s="2124"/>
      <c r="I895" s="2124"/>
      <c r="J895" s="2123" t="s">
        <v>6947</v>
      </c>
      <c r="K895" s="2123"/>
      <c r="L895" s="2139" t="s">
        <v>6948</v>
      </c>
      <c r="M895" s="2139" t="s">
        <v>6949</v>
      </c>
      <c r="N895" s="2139">
        <v>0.47599999999999998</v>
      </c>
      <c r="O895" s="2142">
        <v>31747</v>
      </c>
      <c r="P895" s="2140" t="s">
        <v>6712</v>
      </c>
      <c r="Q895" s="2123"/>
      <c r="R895" s="2123"/>
      <c r="S895" s="2123"/>
    </row>
    <row r="896" spans="1:19" s="2129" customFormat="1" ht="24">
      <c r="A896" s="2130"/>
      <c r="B896" s="2122"/>
      <c r="C896" s="2123" t="s">
        <v>6950</v>
      </c>
      <c r="D896" s="2123">
        <v>0.42</v>
      </c>
      <c r="E896" s="2123">
        <v>2003</v>
      </c>
      <c r="F896" s="2123" t="s">
        <v>6945</v>
      </c>
      <c r="G896" s="2124"/>
      <c r="H896" s="2124"/>
      <c r="I896" s="2124"/>
      <c r="J896" s="2127"/>
      <c r="K896" s="2123"/>
      <c r="L896" s="2139" t="s">
        <v>6948</v>
      </c>
      <c r="M896" s="2139" t="s">
        <v>6951</v>
      </c>
      <c r="N896" s="2139">
        <v>7.2999999999999995E-2</v>
      </c>
      <c r="O896" s="2139">
        <v>1988</v>
      </c>
      <c r="P896" s="2140" t="s">
        <v>1623</v>
      </c>
      <c r="Q896" s="2123"/>
      <c r="R896" s="2123"/>
      <c r="S896" s="2123"/>
    </row>
    <row r="897" spans="1:19" s="2129" customFormat="1" ht="25.5">
      <c r="A897" s="2130"/>
      <c r="B897" s="2122"/>
      <c r="C897" s="2123" t="s">
        <v>6952</v>
      </c>
      <c r="D897" s="2123">
        <v>1.024</v>
      </c>
      <c r="E897" s="2123">
        <v>1986</v>
      </c>
      <c r="F897" s="2123" t="s">
        <v>2771</v>
      </c>
      <c r="G897" s="2124"/>
      <c r="H897" s="2124"/>
      <c r="I897" s="2124"/>
      <c r="J897" s="2123"/>
      <c r="K897" s="2123"/>
      <c r="L897" s="2139" t="s">
        <v>6948</v>
      </c>
      <c r="M897" s="2139" t="s">
        <v>6951</v>
      </c>
      <c r="N897" s="2139">
        <v>7.2999999999999995E-2</v>
      </c>
      <c r="O897" s="2139">
        <v>1988</v>
      </c>
      <c r="P897" s="2140" t="s">
        <v>1623</v>
      </c>
      <c r="Q897" s="2123"/>
      <c r="R897" s="2123"/>
      <c r="S897" s="2123"/>
    </row>
    <row r="898" spans="1:19" s="2129" customFormat="1" ht="25.5">
      <c r="A898" s="2130"/>
      <c r="B898" s="2122"/>
      <c r="C898" s="2123" t="s">
        <v>6953</v>
      </c>
      <c r="D898" s="2123">
        <v>0.45</v>
      </c>
      <c r="E898" s="2123">
        <v>1986</v>
      </c>
      <c r="F898" s="2123" t="s">
        <v>2771</v>
      </c>
      <c r="G898" s="2124"/>
      <c r="H898" s="2124"/>
      <c r="I898" s="2124"/>
      <c r="J898" s="2123"/>
      <c r="K898" s="2123"/>
      <c r="L898" s="2139" t="s">
        <v>6948</v>
      </c>
      <c r="M898" s="2139" t="s">
        <v>6954</v>
      </c>
      <c r="N898" s="2139">
        <v>0.125</v>
      </c>
      <c r="O898" s="2139">
        <v>1993</v>
      </c>
      <c r="P898" s="2140" t="s">
        <v>6955</v>
      </c>
      <c r="Q898" s="2123"/>
      <c r="R898" s="2123"/>
      <c r="S898" s="2123"/>
    </row>
    <row r="899" spans="1:19" s="2129" customFormat="1" ht="25.5">
      <c r="A899" s="2130"/>
      <c r="B899" s="2122"/>
      <c r="C899" s="2123" t="s">
        <v>6956</v>
      </c>
      <c r="D899" s="2123">
        <v>0.29399999999999998</v>
      </c>
      <c r="E899" s="2123">
        <v>1986</v>
      </c>
      <c r="F899" s="2123" t="s">
        <v>2771</v>
      </c>
      <c r="G899" s="2124"/>
      <c r="H899" s="2124"/>
      <c r="I899" s="2124"/>
      <c r="J899" s="2123"/>
      <c r="K899" s="2123"/>
      <c r="L899" s="2139" t="s">
        <v>6948</v>
      </c>
      <c r="M899" s="2139" t="s">
        <v>6954</v>
      </c>
      <c r="N899" s="2139">
        <v>0.125</v>
      </c>
      <c r="O899" s="2139">
        <v>1993</v>
      </c>
      <c r="P899" s="2140" t="s">
        <v>6955</v>
      </c>
      <c r="Q899" s="2123"/>
      <c r="R899" s="2123"/>
      <c r="S899" s="2123"/>
    </row>
    <row r="900" spans="1:19" s="2129" customFormat="1">
      <c r="A900" s="2130"/>
      <c r="B900" s="2122"/>
      <c r="C900" s="2123"/>
      <c r="D900" s="2123"/>
      <c r="E900" s="2123"/>
      <c r="F900" s="2123"/>
      <c r="G900" s="2124"/>
      <c r="H900" s="2124"/>
      <c r="I900" s="2124"/>
      <c r="J900" s="2123"/>
      <c r="K900" s="2123"/>
      <c r="L900" s="2139"/>
      <c r="M900" s="2139"/>
      <c r="N900" s="2139"/>
      <c r="O900" s="2139"/>
      <c r="P900" s="2140"/>
      <c r="Q900" s="2123"/>
      <c r="R900" s="2123"/>
      <c r="S900" s="2123"/>
    </row>
    <row r="901" spans="1:19" s="2129" customFormat="1" ht="42.75" customHeight="1">
      <c r="A901" s="2130"/>
      <c r="B901" s="2122"/>
      <c r="C901" s="2123" t="s">
        <v>6957</v>
      </c>
      <c r="D901" s="2123">
        <v>1.5</v>
      </c>
      <c r="E901" s="2123">
        <v>1989</v>
      </c>
      <c r="F901" s="2123" t="s">
        <v>22</v>
      </c>
      <c r="G901" s="2124"/>
      <c r="H901" s="2124"/>
      <c r="I901" s="2124"/>
      <c r="J901" s="2123" t="s">
        <v>6958</v>
      </c>
      <c r="K901" s="2123" t="s">
        <v>31</v>
      </c>
      <c r="L901" s="2126"/>
      <c r="M901" s="2126"/>
      <c r="N901" s="2127"/>
      <c r="O901" s="2127"/>
      <c r="P901" s="2128"/>
      <c r="Q901" s="2123"/>
      <c r="R901" s="2123"/>
      <c r="S901" s="2123"/>
    </row>
    <row r="902" spans="1:19" s="2129" customFormat="1" ht="37.5" customHeight="1">
      <c r="A902" s="2130"/>
      <c r="B902" s="2122"/>
      <c r="C902" s="2123" t="s">
        <v>6959</v>
      </c>
      <c r="D902" s="2123">
        <v>2.7</v>
      </c>
      <c r="E902" s="2123">
        <v>1974</v>
      </c>
      <c r="F902" s="2123" t="s">
        <v>20</v>
      </c>
      <c r="G902" s="2124"/>
      <c r="H902" s="2124"/>
      <c r="I902" s="2124"/>
      <c r="J902" s="2123" t="s">
        <v>6960</v>
      </c>
      <c r="K902" s="2123"/>
      <c r="L902" s="2139" t="s">
        <v>6961</v>
      </c>
      <c r="M902" s="2139" t="s">
        <v>6962</v>
      </c>
      <c r="N902" s="2139">
        <v>0.22</v>
      </c>
      <c r="O902" s="2142">
        <v>31747</v>
      </c>
      <c r="P902" s="2140" t="s">
        <v>1364</v>
      </c>
      <c r="Q902" s="2123"/>
      <c r="R902" s="2123"/>
      <c r="S902" s="2123"/>
    </row>
    <row r="903" spans="1:19" s="2129" customFormat="1" ht="24">
      <c r="A903" s="2130"/>
      <c r="B903" s="2122"/>
      <c r="C903" s="2123" t="s">
        <v>6963</v>
      </c>
      <c r="D903" s="2123">
        <v>0.34499999999999997</v>
      </c>
      <c r="E903" s="2123">
        <v>1986</v>
      </c>
      <c r="F903" s="2123" t="s">
        <v>20</v>
      </c>
      <c r="G903" s="2124"/>
      <c r="H903" s="2124"/>
      <c r="I903" s="2124"/>
      <c r="J903" s="2127"/>
      <c r="K903" s="2123"/>
      <c r="L903" s="2139" t="s">
        <v>6961</v>
      </c>
      <c r="M903" s="2139" t="s">
        <v>6964</v>
      </c>
      <c r="N903" s="2139">
        <v>0.06</v>
      </c>
      <c r="O903" s="2142">
        <v>31747</v>
      </c>
      <c r="P903" s="2140" t="s">
        <v>1376</v>
      </c>
      <c r="Q903" s="2123"/>
      <c r="R903" s="2123"/>
      <c r="S903" s="2123"/>
    </row>
    <row r="904" spans="1:19" s="2129" customFormat="1" ht="24">
      <c r="A904" s="2130"/>
      <c r="B904" s="2122"/>
      <c r="C904" s="2123" t="s">
        <v>6965</v>
      </c>
      <c r="D904" s="2123">
        <v>0.41699999999999998</v>
      </c>
      <c r="E904" s="2123">
        <v>1986</v>
      </c>
      <c r="F904" s="2123" t="s">
        <v>22</v>
      </c>
      <c r="G904" s="2124"/>
      <c r="H904" s="2124"/>
      <c r="I904" s="2124"/>
      <c r="J904" s="2123"/>
      <c r="K904" s="2123"/>
      <c r="L904" s="2139" t="s">
        <v>6961</v>
      </c>
      <c r="M904" s="2139" t="s">
        <v>6966</v>
      </c>
      <c r="N904" s="2139">
        <v>0.105</v>
      </c>
      <c r="O904" s="2142">
        <v>31747</v>
      </c>
      <c r="P904" s="2140" t="s">
        <v>2240</v>
      </c>
      <c r="Q904" s="2123"/>
      <c r="R904" s="2123"/>
      <c r="S904" s="2123"/>
    </row>
    <row r="905" spans="1:19" s="2129" customFormat="1" ht="25.5">
      <c r="A905" s="2130"/>
      <c r="B905" s="2122"/>
      <c r="C905" s="2123" t="s">
        <v>6967</v>
      </c>
      <c r="D905" s="2123">
        <v>2.48</v>
      </c>
      <c r="E905" s="2123">
        <v>1979</v>
      </c>
      <c r="F905" s="2123" t="s">
        <v>21</v>
      </c>
      <c r="G905" s="2124"/>
      <c r="H905" s="2124"/>
      <c r="I905" s="2124"/>
      <c r="J905" s="2123"/>
      <c r="K905" s="2123"/>
      <c r="L905" s="2139" t="s">
        <v>6961</v>
      </c>
      <c r="M905" s="2139" t="s">
        <v>6968</v>
      </c>
      <c r="N905" s="2139">
        <v>3.9E-2</v>
      </c>
      <c r="O905" s="2142">
        <v>31747</v>
      </c>
      <c r="P905" s="2140" t="s">
        <v>5981</v>
      </c>
      <c r="Q905" s="2123"/>
      <c r="R905" s="2123"/>
      <c r="S905" s="2123"/>
    </row>
    <row r="906" spans="1:19" s="2129" customFormat="1" ht="24">
      <c r="A906" s="2130"/>
      <c r="B906" s="2122"/>
      <c r="C906" s="2123" t="s">
        <v>6969</v>
      </c>
      <c r="D906" s="2123">
        <v>0.125</v>
      </c>
      <c r="E906" s="2123">
        <v>1978</v>
      </c>
      <c r="F906" s="2123" t="s">
        <v>1752</v>
      </c>
      <c r="G906" s="2124"/>
      <c r="H906" s="2124"/>
      <c r="I906" s="2124"/>
      <c r="J906" s="2123"/>
      <c r="K906" s="2123"/>
      <c r="L906" s="2139" t="s">
        <v>6961</v>
      </c>
      <c r="M906" s="2139" t="s">
        <v>6970</v>
      </c>
      <c r="N906" s="2139">
        <v>0.13</v>
      </c>
      <c r="O906" s="2142">
        <v>31747</v>
      </c>
      <c r="P906" s="2140" t="s">
        <v>1364</v>
      </c>
      <c r="Q906" s="2123"/>
      <c r="R906" s="2123"/>
      <c r="S906" s="2123"/>
    </row>
    <row r="907" spans="1:19" s="2129" customFormat="1" ht="24">
      <c r="A907" s="2130"/>
      <c r="B907" s="2122"/>
      <c r="C907" s="2123" t="s">
        <v>6971</v>
      </c>
      <c r="D907" s="2123">
        <v>6.4000000000000001E-2</v>
      </c>
      <c r="E907" s="2123">
        <v>1979</v>
      </c>
      <c r="F907" s="2123" t="s">
        <v>1752</v>
      </c>
      <c r="G907" s="2124"/>
      <c r="H907" s="2124"/>
      <c r="I907" s="2124"/>
      <c r="J907" s="2123"/>
      <c r="K907" s="2123"/>
      <c r="L907" s="2139" t="s">
        <v>6961</v>
      </c>
      <c r="M907" s="2139" t="s">
        <v>6972</v>
      </c>
      <c r="N907" s="2139">
        <v>0.105</v>
      </c>
      <c r="O907" s="2142">
        <v>31747</v>
      </c>
      <c r="P907" s="2140" t="s">
        <v>1364</v>
      </c>
      <c r="Q907" s="2123"/>
      <c r="R907" s="2123"/>
      <c r="S907" s="2123"/>
    </row>
    <row r="908" spans="1:19" s="2129" customFormat="1" ht="24">
      <c r="A908" s="2130"/>
      <c r="B908" s="2122"/>
      <c r="C908" s="2123" t="s">
        <v>6973</v>
      </c>
      <c r="D908" s="2123">
        <v>1.1459999999999999</v>
      </c>
      <c r="E908" s="2123">
        <v>1988</v>
      </c>
      <c r="F908" s="2123" t="s">
        <v>22</v>
      </c>
      <c r="G908" s="2124"/>
      <c r="H908" s="2124"/>
      <c r="I908" s="2124"/>
      <c r="J908" s="2123"/>
      <c r="K908" s="2123"/>
      <c r="L908" s="2139" t="s">
        <v>6961</v>
      </c>
      <c r="M908" s="2139" t="s">
        <v>6974</v>
      </c>
      <c r="N908" s="2139">
        <v>0.15</v>
      </c>
      <c r="O908" s="2142">
        <v>31747</v>
      </c>
      <c r="P908" s="2140" t="s">
        <v>1376</v>
      </c>
      <c r="Q908" s="2123"/>
      <c r="R908" s="2123"/>
      <c r="S908" s="2123"/>
    </row>
    <row r="909" spans="1:19" s="2129" customFormat="1" ht="25.5">
      <c r="A909" s="2130"/>
      <c r="B909" s="2122"/>
      <c r="C909" s="2123" t="s">
        <v>6975</v>
      </c>
      <c r="D909" s="2123">
        <v>0.28000000000000003</v>
      </c>
      <c r="E909" s="2123">
        <v>1991</v>
      </c>
      <c r="F909" s="2123" t="s">
        <v>19</v>
      </c>
      <c r="G909" s="2124"/>
      <c r="H909" s="2124"/>
      <c r="I909" s="2124"/>
      <c r="J909" s="2123"/>
      <c r="K909" s="2123"/>
      <c r="L909" s="2139" t="s">
        <v>6961</v>
      </c>
      <c r="M909" s="2139" t="s">
        <v>6976</v>
      </c>
      <c r="N909" s="2139">
        <v>0.20599999999999999</v>
      </c>
      <c r="O909" s="2142">
        <v>32843</v>
      </c>
      <c r="P909" s="2140" t="s">
        <v>6038</v>
      </c>
      <c r="Q909" s="2123"/>
      <c r="R909" s="2123"/>
      <c r="S909" s="2123"/>
    </row>
    <row r="910" spans="1:19" s="2129" customFormat="1" ht="25.5">
      <c r="A910" s="2130"/>
      <c r="B910" s="2122"/>
      <c r="C910" s="2123" t="s">
        <v>6977</v>
      </c>
      <c r="D910" s="2123">
        <v>0.28000000000000003</v>
      </c>
      <c r="E910" s="2123">
        <v>1991</v>
      </c>
      <c r="F910" s="2123" t="s">
        <v>19</v>
      </c>
      <c r="G910" s="2124"/>
      <c r="H910" s="2124"/>
      <c r="I910" s="2124"/>
      <c r="J910" s="2123"/>
      <c r="K910" s="2123"/>
      <c r="L910" s="2139" t="s">
        <v>6961</v>
      </c>
      <c r="M910" s="2139" t="s">
        <v>6978</v>
      </c>
      <c r="N910" s="2139">
        <v>0.105</v>
      </c>
      <c r="O910" s="2139">
        <v>1984</v>
      </c>
      <c r="P910" s="2140" t="s">
        <v>6979</v>
      </c>
      <c r="Q910" s="2123"/>
      <c r="R910" s="2123"/>
      <c r="S910" s="2123"/>
    </row>
    <row r="911" spans="1:19" s="2129" customFormat="1" ht="25.5">
      <c r="A911" s="2130"/>
      <c r="B911" s="2122"/>
      <c r="C911" s="2123" t="s">
        <v>6980</v>
      </c>
      <c r="D911" s="2123">
        <v>0.40500000000000003</v>
      </c>
      <c r="E911" s="2123">
        <v>1993</v>
      </c>
      <c r="F911" s="2123" t="s">
        <v>23</v>
      </c>
      <c r="G911" s="2124"/>
      <c r="H911" s="2124"/>
      <c r="I911" s="2124"/>
      <c r="J911" s="2123"/>
      <c r="K911" s="2123"/>
      <c r="L911" s="2139" t="s">
        <v>6961</v>
      </c>
      <c r="M911" s="2139" t="s">
        <v>6981</v>
      </c>
      <c r="N911" s="2139">
        <v>3.9E-2</v>
      </c>
      <c r="O911" s="2139">
        <v>1984</v>
      </c>
      <c r="P911" s="2140" t="s">
        <v>5981</v>
      </c>
      <c r="Q911" s="2123"/>
      <c r="R911" s="2123"/>
      <c r="S911" s="2123"/>
    </row>
    <row r="912" spans="1:19" s="2129" customFormat="1" ht="25.5">
      <c r="A912" s="2130"/>
      <c r="B912" s="2122"/>
      <c r="C912" s="2123" t="s">
        <v>6982</v>
      </c>
      <c r="D912" s="2123">
        <v>0.20499999999999999</v>
      </c>
      <c r="E912" s="2123">
        <v>1993</v>
      </c>
      <c r="F912" s="2123" t="s">
        <v>20</v>
      </c>
      <c r="G912" s="2124"/>
      <c r="H912" s="2124"/>
      <c r="I912" s="2124"/>
      <c r="J912" s="2123"/>
      <c r="K912" s="2123"/>
      <c r="L912" s="2139" t="s">
        <v>6961</v>
      </c>
      <c r="M912" s="2139" t="s">
        <v>6962</v>
      </c>
      <c r="N912" s="2139">
        <v>0.22</v>
      </c>
      <c r="O912" s="2139">
        <v>1984</v>
      </c>
      <c r="P912" s="2140" t="s">
        <v>1364</v>
      </c>
      <c r="Q912" s="2123"/>
      <c r="R912" s="2123"/>
      <c r="S912" s="2123"/>
    </row>
    <row r="913" spans="1:19" s="2129" customFormat="1" ht="24">
      <c r="A913" s="2130"/>
      <c r="B913" s="2141"/>
      <c r="C913" s="2126"/>
      <c r="D913" s="2135"/>
      <c r="E913" s="2135"/>
      <c r="F913" s="2127"/>
      <c r="G913" s="2124"/>
      <c r="H913" s="2124"/>
      <c r="I913" s="2124"/>
      <c r="J913" s="2123"/>
      <c r="K913" s="2123"/>
      <c r="L913" s="2139" t="s">
        <v>6961</v>
      </c>
      <c r="M913" s="2139" t="s">
        <v>6974</v>
      </c>
      <c r="N913" s="2139">
        <v>0.15</v>
      </c>
      <c r="O913" s="2139">
        <v>1984</v>
      </c>
      <c r="P913" s="2140" t="s">
        <v>1376</v>
      </c>
      <c r="Q913" s="2123"/>
      <c r="R913" s="2123"/>
      <c r="S913" s="2123"/>
    </row>
    <row r="914" spans="1:19" s="2129" customFormat="1">
      <c r="A914" s="2130"/>
      <c r="B914" s="2141"/>
      <c r="C914" s="2126"/>
      <c r="D914" s="2135"/>
      <c r="E914" s="2135"/>
      <c r="F914" s="2127"/>
      <c r="G914" s="2124"/>
      <c r="H914" s="2124"/>
      <c r="I914" s="2124"/>
      <c r="J914" s="2123"/>
      <c r="K914" s="2123"/>
      <c r="L914" s="2139"/>
      <c r="M914" s="2139"/>
      <c r="N914" s="2139"/>
      <c r="O914" s="2139"/>
      <c r="P914" s="2140"/>
      <c r="Q914" s="2123"/>
      <c r="R914" s="2123"/>
      <c r="S914" s="2123"/>
    </row>
    <row r="915" spans="1:19" s="2129" customFormat="1">
      <c r="A915" s="2130"/>
      <c r="B915" s="2141"/>
      <c r="C915" s="2126"/>
      <c r="D915" s="2135"/>
      <c r="E915" s="2135"/>
      <c r="F915" s="2127"/>
      <c r="G915" s="2124"/>
      <c r="H915" s="2124"/>
      <c r="I915" s="2124"/>
      <c r="J915" s="2123"/>
      <c r="K915" s="2123"/>
      <c r="L915" s="2139"/>
      <c r="M915" s="2139"/>
      <c r="N915" s="2139"/>
      <c r="O915" s="2139"/>
      <c r="P915" s="2140"/>
      <c r="Q915" s="2123"/>
      <c r="R915" s="2123"/>
      <c r="S915" s="2123"/>
    </row>
    <row r="916" spans="1:19" s="2129" customFormat="1" ht="32.25" customHeight="1">
      <c r="A916" s="2130"/>
      <c r="B916" s="2141"/>
      <c r="C916" s="2126"/>
      <c r="D916" s="2135"/>
      <c r="E916" s="2135"/>
      <c r="F916" s="2127"/>
      <c r="G916" s="2124"/>
      <c r="H916" s="2124"/>
      <c r="I916" s="2124"/>
      <c r="J916" s="2123" t="s">
        <v>1976</v>
      </c>
      <c r="K916" s="2123" t="s">
        <v>31</v>
      </c>
      <c r="L916" s="2126"/>
      <c r="M916" s="2126"/>
      <c r="N916" s="2127"/>
      <c r="O916" s="2127"/>
      <c r="P916" s="2128"/>
      <c r="Q916" s="2123"/>
      <c r="R916" s="2123"/>
      <c r="S916" s="2123"/>
    </row>
    <row r="917" spans="1:19" s="2129" customFormat="1" ht="31.5" customHeight="1">
      <c r="A917" s="2130"/>
      <c r="B917" s="2141"/>
      <c r="C917" s="2126"/>
      <c r="D917" s="2135"/>
      <c r="E917" s="2135"/>
      <c r="F917" s="2127"/>
      <c r="G917" s="2124"/>
      <c r="H917" s="2124"/>
      <c r="I917" s="2124"/>
      <c r="J917" s="2123" t="s">
        <v>6983</v>
      </c>
      <c r="K917" s="2123"/>
      <c r="L917" s="2139" t="s">
        <v>6984</v>
      </c>
      <c r="M917" s="2139" t="s">
        <v>6985</v>
      </c>
      <c r="N917" s="2139">
        <v>0.11</v>
      </c>
      <c r="O917" s="2142">
        <v>31747</v>
      </c>
      <c r="P917" s="2140" t="s">
        <v>25</v>
      </c>
      <c r="Q917" s="2123"/>
      <c r="R917" s="2123"/>
      <c r="S917" s="2123"/>
    </row>
    <row r="918" spans="1:19" s="2129" customFormat="1" ht="24">
      <c r="A918" s="2130"/>
      <c r="B918" s="2122"/>
      <c r="C918" s="2123"/>
      <c r="D918" s="2123"/>
      <c r="E918" s="2123"/>
      <c r="F918" s="2123"/>
      <c r="G918" s="2124"/>
      <c r="H918" s="2124"/>
      <c r="I918" s="2124"/>
      <c r="J918" s="2127"/>
      <c r="K918" s="2123"/>
      <c r="L918" s="2139" t="s">
        <v>6984</v>
      </c>
      <c r="M918" s="2139" t="s">
        <v>6986</v>
      </c>
      <c r="N918" s="2139">
        <v>7.3999999999999996E-2</v>
      </c>
      <c r="O918" s="2142">
        <v>31747</v>
      </c>
      <c r="P918" s="2140" t="s">
        <v>2235</v>
      </c>
      <c r="Q918" s="2123"/>
      <c r="R918" s="2123"/>
      <c r="S918" s="2123"/>
    </row>
    <row r="919" spans="1:19" s="2129" customFormat="1" ht="24">
      <c r="A919" s="2130"/>
      <c r="B919" s="2122"/>
      <c r="C919" s="2123"/>
      <c r="D919" s="2123"/>
      <c r="E919" s="2123"/>
      <c r="F919" s="2123"/>
      <c r="G919" s="2124"/>
      <c r="H919" s="2124"/>
      <c r="I919" s="2124"/>
      <c r="J919" s="2123"/>
      <c r="K919" s="2123"/>
      <c r="L919" s="2139" t="s">
        <v>6984</v>
      </c>
      <c r="M919" s="2139" t="s">
        <v>6987</v>
      </c>
      <c r="N919" s="2139">
        <v>0.217</v>
      </c>
      <c r="O919" s="2142">
        <v>31747</v>
      </c>
      <c r="P919" s="2140" t="s">
        <v>1894</v>
      </c>
      <c r="Q919" s="2123"/>
      <c r="R919" s="2123"/>
      <c r="S919" s="2123"/>
    </row>
    <row r="920" spans="1:19" s="2129" customFormat="1" ht="24">
      <c r="A920" s="2130"/>
      <c r="B920" s="2122"/>
      <c r="C920" s="2123"/>
      <c r="D920" s="2123"/>
      <c r="E920" s="2123"/>
      <c r="F920" s="2123"/>
      <c r="G920" s="2124"/>
      <c r="H920" s="2124"/>
      <c r="I920" s="2124"/>
      <c r="J920" s="2123"/>
      <c r="K920" s="2123"/>
      <c r="L920" s="2139" t="s">
        <v>6984</v>
      </c>
      <c r="M920" s="2139" t="s">
        <v>6988</v>
      </c>
      <c r="N920" s="2139">
        <v>0.154</v>
      </c>
      <c r="O920" s="2142">
        <v>31747</v>
      </c>
      <c r="P920" s="2140" t="s">
        <v>5981</v>
      </c>
      <c r="Q920" s="2123"/>
      <c r="R920" s="2123"/>
      <c r="S920" s="2123"/>
    </row>
    <row r="921" spans="1:19" s="2129" customFormat="1" ht="24">
      <c r="A921" s="2130"/>
      <c r="B921" s="2122"/>
      <c r="C921" s="2123"/>
      <c r="D921" s="2123"/>
      <c r="E921" s="2123"/>
      <c r="F921" s="2123"/>
      <c r="G921" s="2124"/>
      <c r="H921" s="2124"/>
      <c r="I921" s="2124"/>
      <c r="J921" s="2123"/>
      <c r="K921" s="2123"/>
      <c r="L921" s="2139" t="s">
        <v>6984</v>
      </c>
      <c r="M921" s="2139" t="s">
        <v>6989</v>
      </c>
      <c r="N921" s="2139">
        <v>0.185</v>
      </c>
      <c r="O921" s="2142">
        <v>31747</v>
      </c>
      <c r="P921" s="2140" t="s">
        <v>6038</v>
      </c>
      <c r="Q921" s="2123"/>
      <c r="R921" s="2123"/>
      <c r="S921" s="2123"/>
    </row>
    <row r="922" spans="1:19" s="2129" customFormat="1" ht="24">
      <c r="A922" s="2130"/>
      <c r="B922" s="2122"/>
      <c r="C922" s="2123"/>
      <c r="D922" s="2123"/>
      <c r="E922" s="2123"/>
      <c r="F922" s="2123"/>
      <c r="G922" s="2124"/>
      <c r="H922" s="2124"/>
      <c r="I922" s="2124"/>
      <c r="J922" s="2123"/>
      <c r="K922" s="2123"/>
      <c r="L922" s="2139" t="s">
        <v>6984</v>
      </c>
      <c r="M922" s="2139" t="s">
        <v>6990</v>
      </c>
      <c r="N922" s="2139">
        <v>0.13400000000000001</v>
      </c>
      <c r="O922" s="2142">
        <v>31747</v>
      </c>
      <c r="P922" s="2140" t="s">
        <v>25</v>
      </c>
      <c r="Q922" s="2123"/>
      <c r="R922" s="2123"/>
      <c r="S922" s="2123"/>
    </row>
    <row r="923" spans="1:19" s="2129" customFormat="1" ht="24">
      <c r="A923" s="2130"/>
      <c r="B923" s="2122"/>
      <c r="C923" s="2123"/>
      <c r="D923" s="2123"/>
      <c r="E923" s="2123"/>
      <c r="F923" s="2123"/>
      <c r="G923" s="2124"/>
      <c r="H923" s="2124"/>
      <c r="I923" s="2124"/>
      <c r="J923" s="2123"/>
      <c r="K923" s="2123"/>
      <c r="L923" s="2139" t="s">
        <v>6984</v>
      </c>
      <c r="M923" s="2139" t="s">
        <v>6991</v>
      </c>
      <c r="N923" s="2139">
        <v>0.308</v>
      </c>
      <c r="O923" s="2142">
        <v>32843</v>
      </c>
      <c r="P923" s="2140" t="s">
        <v>6038</v>
      </c>
      <c r="Q923" s="2123"/>
      <c r="R923" s="2123"/>
      <c r="S923" s="2123"/>
    </row>
    <row r="924" spans="1:19" s="2129" customFormat="1" ht="24">
      <c r="A924" s="2130"/>
      <c r="B924" s="2122"/>
      <c r="C924" s="2123"/>
      <c r="D924" s="2123"/>
      <c r="E924" s="2123"/>
      <c r="F924" s="2123"/>
      <c r="G924" s="2124"/>
      <c r="H924" s="2124"/>
      <c r="I924" s="2124"/>
      <c r="J924" s="2123"/>
      <c r="K924" s="2123"/>
      <c r="L924" s="2139" t="s">
        <v>6984</v>
      </c>
      <c r="M924" s="2139" t="s">
        <v>6992</v>
      </c>
      <c r="N924" s="2139">
        <v>0.185</v>
      </c>
      <c r="O924" s="2142">
        <v>33025</v>
      </c>
      <c r="P924" s="2140" t="s">
        <v>1623</v>
      </c>
      <c r="Q924" s="2123"/>
      <c r="R924" s="2123"/>
      <c r="S924" s="2123"/>
    </row>
    <row r="925" spans="1:19" s="2129" customFormat="1" ht="24">
      <c r="A925" s="2130"/>
      <c r="B925" s="2122"/>
      <c r="C925" s="2123"/>
      <c r="D925" s="2123"/>
      <c r="E925" s="2123"/>
      <c r="F925" s="2123"/>
      <c r="G925" s="2124"/>
      <c r="H925" s="2124"/>
      <c r="I925" s="2124"/>
      <c r="J925" s="2123"/>
      <c r="K925" s="2123"/>
      <c r="L925" s="2139" t="s">
        <v>6984</v>
      </c>
      <c r="M925" s="2139" t="s">
        <v>6993</v>
      </c>
      <c r="N925" s="2139">
        <v>0.13100000000000001</v>
      </c>
      <c r="O925" s="2142">
        <v>33025</v>
      </c>
      <c r="P925" s="2140" t="s">
        <v>1364</v>
      </c>
      <c r="Q925" s="2123"/>
      <c r="R925" s="2123"/>
      <c r="S925" s="2123"/>
    </row>
    <row r="926" spans="1:19" s="2129" customFormat="1" ht="24">
      <c r="A926" s="2130"/>
      <c r="B926" s="2122"/>
      <c r="C926" s="2123"/>
      <c r="D926" s="2123"/>
      <c r="E926" s="2123"/>
      <c r="F926" s="2123"/>
      <c r="G926" s="2124"/>
      <c r="H926" s="2124"/>
      <c r="I926" s="2124"/>
      <c r="J926" s="2123"/>
      <c r="K926" s="2123"/>
      <c r="L926" s="2139" t="s">
        <v>6984</v>
      </c>
      <c r="M926" s="2139" t="s">
        <v>6994</v>
      </c>
      <c r="N926" s="2139">
        <v>7.4999999999999997E-2</v>
      </c>
      <c r="O926" s="2142">
        <v>33359</v>
      </c>
      <c r="P926" s="2140" t="s">
        <v>6038</v>
      </c>
      <c r="Q926" s="2123"/>
      <c r="R926" s="2123"/>
      <c r="S926" s="2123"/>
    </row>
    <row r="927" spans="1:19" s="2129" customFormat="1" ht="24">
      <c r="A927" s="2130"/>
      <c r="B927" s="2122"/>
      <c r="C927" s="2123"/>
      <c r="D927" s="2123"/>
      <c r="E927" s="2123"/>
      <c r="F927" s="2123"/>
      <c r="G927" s="2124"/>
      <c r="H927" s="2124"/>
      <c r="I927" s="2124"/>
      <c r="J927" s="2123"/>
      <c r="K927" s="2123"/>
      <c r="L927" s="2139" t="s">
        <v>6984</v>
      </c>
      <c r="M927" s="2139" t="s">
        <v>6994</v>
      </c>
      <c r="N927" s="2139">
        <v>7.4999999999999997E-2</v>
      </c>
      <c r="O927" s="2142">
        <v>33359</v>
      </c>
      <c r="P927" s="2140" t="s">
        <v>6038</v>
      </c>
      <c r="Q927" s="2123"/>
      <c r="R927" s="2123"/>
      <c r="S927" s="2123"/>
    </row>
    <row r="928" spans="1:19" s="2129" customFormat="1" ht="24">
      <c r="A928" s="2130"/>
      <c r="B928" s="2122"/>
      <c r="C928" s="2123"/>
      <c r="D928" s="2123"/>
      <c r="E928" s="2123"/>
      <c r="F928" s="2123"/>
      <c r="G928" s="2124"/>
      <c r="H928" s="2124"/>
      <c r="I928" s="2124"/>
      <c r="J928" s="2123"/>
      <c r="K928" s="2123"/>
      <c r="L928" s="2139" t="s">
        <v>6984</v>
      </c>
      <c r="M928" s="2139" t="s">
        <v>6995</v>
      </c>
      <c r="N928" s="2139">
        <v>0.17599999999999999</v>
      </c>
      <c r="O928" s="2139">
        <v>1987</v>
      </c>
      <c r="P928" s="2140" t="s">
        <v>25</v>
      </c>
      <c r="Q928" s="2123"/>
      <c r="R928" s="2123"/>
      <c r="S928" s="2123"/>
    </row>
    <row r="929" spans="1:19" s="2129" customFormat="1" ht="24">
      <c r="A929" s="2130"/>
      <c r="B929" s="2122"/>
      <c r="C929" s="2123"/>
      <c r="D929" s="2123"/>
      <c r="E929" s="2123"/>
      <c r="F929" s="2123"/>
      <c r="G929" s="2124"/>
      <c r="H929" s="2124"/>
      <c r="I929" s="2124"/>
      <c r="J929" s="2123"/>
      <c r="K929" s="2123"/>
      <c r="L929" s="2139" t="s">
        <v>6984</v>
      </c>
      <c r="M929" s="2139" t="s">
        <v>6995</v>
      </c>
      <c r="N929" s="2139">
        <v>0.17599999999999999</v>
      </c>
      <c r="O929" s="2139">
        <v>1987</v>
      </c>
      <c r="P929" s="2140" t="s">
        <v>25</v>
      </c>
      <c r="Q929" s="2123"/>
      <c r="R929" s="2123"/>
      <c r="S929" s="2123"/>
    </row>
    <row r="930" spans="1:19" s="2129" customFormat="1" ht="24">
      <c r="A930" s="2130"/>
      <c r="B930" s="2122"/>
      <c r="C930" s="2123"/>
      <c r="D930" s="2123"/>
      <c r="E930" s="2123"/>
      <c r="F930" s="2123"/>
      <c r="G930" s="2124"/>
      <c r="H930" s="2124"/>
      <c r="I930" s="2124"/>
      <c r="J930" s="2123"/>
      <c r="K930" s="2123"/>
      <c r="L930" s="2139" t="s">
        <v>6984</v>
      </c>
      <c r="M930" s="2139" t="s">
        <v>6996</v>
      </c>
      <c r="N930" s="2139">
        <v>0.19</v>
      </c>
      <c r="O930" s="2139">
        <v>1987</v>
      </c>
      <c r="P930" s="2140" t="s">
        <v>6311</v>
      </c>
      <c r="Q930" s="2123"/>
      <c r="R930" s="2123"/>
      <c r="S930" s="2123"/>
    </row>
    <row r="931" spans="1:19" s="2129" customFormat="1" ht="24">
      <c r="A931" s="2130"/>
      <c r="B931" s="2122"/>
      <c r="C931" s="2123"/>
      <c r="D931" s="2123"/>
      <c r="E931" s="2123"/>
      <c r="F931" s="2123"/>
      <c r="G931" s="2124"/>
      <c r="H931" s="2124"/>
      <c r="I931" s="2124"/>
      <c r="J931" s="2123"/>
      <c r="K931" s="2123"/>
      <c r="L931" s="2139" t="s">
        <v>6984</v>
      </c>
      <c r="M931" s="2139" t="s">
        <v>6996</v>
      </c>
      <c r="N931" s="2139">
        <v>0.19</v>
      </c>
      <c r="O931" s="2139">
        <v>1987</v>
      </c>
      <c r="P931" s="2140" t="s">
        <v>6311</v>
      </c>
      <c r="Q931" s="2123"/>
      <c r="R931" s="2123"/>
      <c r="S931" s="2123"/>
    </row>
    <row r="932" spans="1:19" s="2129" customFormat="1">
      <c r="A932" s="2130"/>
      <c r="B932" s="2122"/>
      <c r="C932" s="2123"/>
      <c r="D932" s="2123"/>
      <c r="E932" s="2123"/>
      <c r="F932" s="2123"/>
      <c r="G932" s="2124"/>
      <c r="H932" s="2124"/>
      <c r="I932" s="2124"/>
      <c r="J932" s="2123"/>
      <c r="K932" s="2123"/>
      <c r="L932" s="2139"/>
      <c r="M932" s="2139"/>
      <c r="N932" s="2139"/>
      <c r="O932" s="2139"/>
      <c r="P932" s="2140"/>
      <c r="Q932" s="2123"/>
      <c r="R932" s="2123"/>
      <c r="S932" s="2123"/>
    </row>
    <row r="933" spans="1:19" s="2129" customFormat="1" ht="33.75" customHeight="1">
      <c r="A933" s="2130"/>
      <c r="B933" s="2122"/>
      <c r="C933" s="2123"/>
      <c r="D933" s="2123"/>
      <c r="E933" s="2123"/>
      <c r="F933" s="2123"/>
      <c r="G933" s="2124"/>
      <c r="H933" s="2124"/>
      <c r="I933" s="2124"/>
      <c r="J933" s="2123" t="s">
        <v>6997</v>
      </c>
      <c r="K933" s="2123" t="s">
        <v>31</v>
      </c>
      <c r="L933" s="2126"/>
      <c r="M933" s="2126"/>
      <c r="N933" s="2127"/>
      <c r="O933" s="2127"/>
      <c r="P933" s="2128"/>
      <c r="Q933" s="2123"/>
      <c r="R933" s="2123"/>
      <c r="S933" s="2123"/>
    </row>
    <row r="934" spans="1:19" s="2129" customFormat="1" ht="42.75" customHeight="1">
      <c r="A934" s="2130"/>
      <c r="B934" s="2122"/>
      <c r="C934" s="2123"/>
      <c r="D934" s="2123"/>
      <c r="E934" s="2123"/>
      <c r="F934" s="2123"/>
      <c r="G934" s="2124"/>
      <c r="H934" s="2124"/>
      <c r="I934" s="2124"/>
      <c r="J934" s="2123" t="s">
        <v>6998</v>
      </c>
      <c r="K934" s="2123"/>
      <c r="L934" s="2139" t="s">
        <v>6999</v>
      </c>
      <c r="M934" s="2139" t="s">
        <v>7000</v>
      </c>
      <c r="N934" s="2139">
        <v>0.35399999999999998</v>
      </c>
      <c r="O934" s="2142">
        <v>31747</v>
      </c>
      <c r="P934" s="2140" t="s">
        <v>5981</v>
      </c>
      <c r="Q934" s="2123"/>
      <c r="R934" s="2123"/>
      <c r="S934" s="2123"/>
    </row>
    <row r="935" spans="1:19" s="2129" customFormat="1" ht="24">
      <c r="A935" s="2130"/>
      <c r="B935" s="2122"/>
      <c r="C935" s="2123"/>
      <c r="D935" s="2123"/>
      <c r="E935" s="2123"/>
      <c r="F935" s="2123"/>
      <c r="G935" s="2124"/>
      <c r="H935" s="2124"/>
      <c r="I935" s="2124"/>
      <c r="J935" s="2127"/>
      <c r="K935" s="2123"/>
      <c r="L935" s="2139" t="s">
        <v>6999</v>
      </c>
      <c r="M935" s="2139" t="s">
        <v>7001</v>
      </c>
      <c r="N935" s="2139">
        <v>0.36699999999999999</v>
      </c>
      <c r="O935" s="2142">
        <v>31747</v>
      </c>
      <c r="P935" s="2140" t="s">
        <v>5981</v>
      </c>
      <c r="Q935" s="2123"/>
      <c r="R935" s="2123"/>
      <c r="S935" s="2123"/>
    </row>
    <row r="936" spans="1:19" s="2129" customFormat="1" ht="24">
      <c r="A936" s="2130"/>
      <c r="B936" s="2122"/>
      <c r="C936" s="2123"/>
      <c r="D936" s="2123"/>
      <c r="E936" s="2123"/>
      <c r="F936" s="2123"/>
      <c r="G936" s="2124"/>
      <c r="H936" s="2124"/>
      <c r="I936" s="2124"/>
      <c r="J936" s="2123"/>
      <c r="K936" s="2123"/>
      <c r="L936" s="2139" t="s">
        <v>6999</v>
      </c>
      <c r="M936" s="2139" t="s">
        <v>7002</v>
      </c>
      <c r="N936" s="2139">
        <v>0.35699999999999998</v>
      </c>
      <c r="O936" s="2142">
        <v>31747</v>
      </c>
      <c r="P936" s="2140" t="s">
        <v>6038</v>
      </c>
      <c r="Q936" s="2123"/>
      <c r="R936" s="2123"/>
      <c r="S936" s="2123"/>
    </row>
    <row r="937" spans="1:19" s="2129" customFormat="1" ht="24">
      <c r="A937" s="2130"/>
      <c r="B937" s="2122"/>
      <c r="C937" s="2123"/>
      <c r="D937" s="2123"/>
      <c r="E937" s="2123"/>
      <c r="F937" s="2123"/>
      <c r="G937" s="2124"/>
      <c r="H937" s="2124"/>
      <c r="I937" s="2124"/>
      <c r="J937" s="2123"/>
      <c r="K937" s="2123"/>
      <c r="L937" s="2139" t="s">
        <v>6999</v>
      </c>
      <c r="M937" s="2139" t="s">
        <v>7003</v>
      </c>
      <c r="N937" s="2139">
        <v>0.26800000000000002</v>
      </c>
      <c r="O937" s="2142">
        <v>31747</v>
      </c>
      <c r="P937" s="2140" t="s">
        <v>6038</v>
      </c>
      <c r="Q937" s="2123"/>
      <c r="R937" s="2123"/>
      <c r="S937" s="2123"/>
    </row>
    <row r="938" spans="1:19" s="2129" customFormat="1" ht="24">
      <c r="A938" s="2130"/>
      <c r="B938" s="2122"/>
      <c r="C938" s="2123"/>
      <c r="D938" s="2123"/>
      <c r="E938" s="2123"/>
      <c r="F938" s="2123"/>
      <c r="G938" s="2124"/>
      <c r="H938" s="2124"/>
      <c r="I938" s="2124"/>
      <c r="J938" s="2123"/>
      <c r="K938" s="2123"/>
      <c r="L938" s="2139" t="s">
        <v>6999</v>
      </c>
      <c r="M938" s="2139" t="s">
        <v>7004</v>
      </c>
      <c r="N938" s="2139">
        <v>0.246</v>
      </c>
      <c r="O938" s="2142">
        <v>31747</v>
      </c>
      <c r="P938" s="2140" t="s">
        <v>2851</v>
      </c>
      <c r="Q938" s="2123"/>
      <c r="R938" s="2123"/>
      <c r="S938" s="2123"/>
    </row>
    <row r="939" spans="1:19" s="2129" customFormat="1" ht="24">
      <c r="A939" s="2130"/>
      <c r="B939" s="2122"/>
      <c r="C939" s="2123"/>
      <c r="D939" s="2123"/>
      <c r="E939" s="2123"/>
      <c r="F939" s="2123"/>
      <c r="G939" s="2124"/>
      <c r="H939" s="2124"/>
      <c r="I939" s="2124"/>
      <c r="J939" s="2123"/>
      <c r="K939" s="2123"/>
      <c r="L939" s="2139" t="s">
        <v>6999</v>
      </c>
      <c r="M939" s="2139" t="s">
        <v>7005</v>
      </c>
      <c r="N939" s="2139">
        <v>0.1</v>
      </c>
      <c r="O939" s="2142">
        <v>31747</v>
      </c>
      <c r="P939" s="2140" t="s">
        <v>6038</v>
      </c>
      <c r="Q939" s="2123"/>
      <c r="R939" s="2123"/>
      <c r="S939" s="2123"/>
    </row>
    <row r="940" spans="1:19" s="2129" customFormat="1" ht="24">
      <c r="A940" s="2130"/>
      <c r="B940" s="2122"/>
      <c r="C940" s="2123"/>
      <c r="D940" s="2123"/>
      <c r="E940" s="2123"/>
      <c r="F940" s="2123"/>
      <c r="G940" s="2124"/>
      <c r="H940" s="2124"/>
      <c r="I940" s="2124"/>
      <c r="J940" s="2123"/>
      <c r="K940" s="2123"/>
      <c r="L940" s="2139" t="s">
        <v>6999</v>
      </c>
      <c r="M940" s="2139" t="s">
        <v>7006</v>
      </c>
      <c r="N940" s="2139">
        <v>0.252</v>
      </c>
      <c r="O940" s="2142">
        <v>31747</v>
      </c>
      <c r="P940" s="2140" t="s">
        <v>6712</v>
      </c>
      <c r="Q940" s="2123"/>
      <c r="R940" s="2123"/>
      <c r="S940" s="2123"/>
    </row>
    <row r="941" spans="1:19" s="2129" customFormat="1" ht="24">
      <c r="A941" s="2130"/>
      <c r="B941" s="2122"/>
      <c r="C941" s="2123"/>
      <c r="D941" s="2123"/>
      <c r="E941" s="2123"/>
      <c r="F941" s="2123"/>
      <c r="G941" s="2124"/>
      <c r="H941" s="2124"/>
      <c r="I941" s="2124"/>
      <c r="J941" s="2123"/>
      <c r="K941" s="2123"/>
      <c r="L941" s="2139" t="s">
        <v>6999</v>
      </c>
      <c r="M941" s="2139" t="s">
        <v>7007</v>
      </c>
      <c r="N941" s="2139">
        <v>7.8E-2</v>
      </c>
      <c r="O941" s="2142">
        <v>32112</v>
      </c>
      <c r="P941" s="2140" t="s">
        <v>5981</v>
      </c>
      <c r="Q941" s="2123"/>
      <c r="R941" s="2123"/>
      <c r="S941" s="2123"/>
    </row>
    <row r="942" spans="1:19" s="2129" customFormat="1" ht="24">
      <c r="A942" s="2130"/>
      <c r="B942" s="2122"/>
      <c r="C942" s="2123"/>
      <c r="D942" s="2123"/>
      <c r="E942" s="2123"/>
      <c r="F942" s="2123"/>
      <c r="G942" s="2124"/>
      <c r="H942" s="2124"/>
      <c r="I942" s="2124"/>
      <c r="J942" s="2123"/>
      <c r="K942" s="2123"/>
      <c r="L942" s="2139" t="s">
        <v>6999</v>
      </c>
      <c r="M942" s="2139" t="s">
        <v>7008</v>
      </c>
      <c r="N942" s="2139">
        <v>7.8E-2</v>
      </c>
      <c r="O942" s="2139">
        <v>1988</v>
      </c>
      <c r="P942" s="2140" t="s">
        <v>5981</v>
      </c>
      <c r="Q942" s="2123"/>
      <c r="R942" s="2123"/>
      <c r="S942" s="2123"/>
    </row>
    <row r="943" spans="1:19" s="2129" customFormat="1" ht="24">
      <c r="A943" s="2130"/>
      <c r="B943" s="2122"/>
      <c r="C943" s="2123"/>
      <c r="D943" s="2123"/>
      <c r="E943" s="2123"/>
      <c r="F943" s="2123"/>
      <c r="G943" s="2124"/>
      <c r="H943" s="2124"/>
      <c r="I943" s="2124"/>
      <c r="J943" s="2123"/>
      <c r="K943" s="2123"/>
      <c r="L943" s="2139" t="s">
        <v>6999</v>
      </c>
      <c r="M943" s="2139" t="s">
        <v>7004</v>
      </c>
      <c r="N943" s="2139">
        <v>0.246</v>
      </c>
      <c r="O943" s="2139">
        <v>1988</v>
      </c>
      <c r="P943" s="2140" t="s">
        <v>2851</v>
      </c>
      <c r="Q943" s="2123"/>
      <c r="R943" s="2123"/>
      <c r="S943" s="2123"/>
    </row>
    <row r="944" spans="1:19" s="2129" customFormat="1" ht="24">
      <c r="A944" s="2130"/>
      <c r="B944" s="2122"/>
      <c r="C944" s="2123"/>
      <c r="D944" s="2123"/>
      <c r="E944" s="2123"/>
      <c r="F944" s="2123"/>
      <c r="G944" s="2124"/>
      <c r="H944" s="2124"/>
      <c r="I944" s="2124"/>
      <c r="J944" s="2123"/>
      <c r="K944" s="2123"/>
      <c r="L944" s="2139" t="s">
        <v>6999</v>
      </c>
      <c r="M944" s="2139" t="s">
        <v>7009</v>
      </c>
      <c r="N944" s="2139">
        <v>0.13200000000000001</v>
      </c>
      <c r="O944" s="2139">
        <v>1988</v>
      </c>
      <c r="P944" s="2140" t="s">
        <v>2553</v>
      </c>
      <c r="Q944" s="2123"/>
      <c r="R944" s="2123"/>
      <c r="S944" s="2123"/>
    </row>
    <row r="945" spans="1:19" s="2129" customFormat="1" ht="24">
      <c r="A945" s="2130"/>
      <c r="B945" s="2122"/>
      <c r="C945" s="2123"/>
      <c r="D945" s="2123"/>
      <c r="E945" s="2123"/>
      <c r="F945" s="2123"/>
      <c r="G945" s="2124"/>
      <c r="H945" s="2124"/>
      <c r="I945" s="2124"/>
      <c r="J945" s="2123"/>
      <c r="K945" s="2123"/>
      <c r="L945" s="2139" t="s">
        <v>6999</v>
      </c>
      <c r="M945" s="2139" t="s">
        <v>7009</v>
      </c>
      <c r="N945" s="2139">
        <v>0.13200000000000001</v>
      </c>
      <c r="O945" s="2139">
        <v>1988</v>
      </c>
      <c r="P945" s="2140" t="s">
        <v>2553</v>
      </c>
      <c r="Q945" s="2123"/>
      <c r="R945" s="2123"/>
      <c r="S945" s="2123"/>
    </row>
    <row r="946" spans="1:19" s="2129" customFormat="1" ht="24">
      <c r="A946" s="2130"/>
      <c r="B946" s="2132"/>
      <c r="C946" s="2123"/>
      <c r="D946" s="2124"/>
      <c r="E946" s="2124"/>
      <c r="F946" s="2123"/>
      <c r="G946" s="2124"/>
      <c r="H946" s="2124"/>
      <c r="I946" s="2124"/>
      <c r="J946" s="2123"/>
      <c r="K946" s="2123"/>
      <c r="L946" s="2139" t="s">
        <v>6999</v>
      </c>
      <c r="M946" s="2139" t="s">
        <v>7010</v>
      </c>
      <c r="N946" s="2139">
        <v>0.11700000000000001</v>
      </c>
      <c r="O946" s="2139">
        <v>1988</v>
      </c>
      <c r="P946" s="2140" t="s">
        <v>5908</v>
      </c>
      <c r="Q946" s="2123"/>
      <c r="R946" s="2123"/>
      <c r="S946" s="2123"/>
    </row>
    <row r="947" spans="1:19" s="2129" customFormat="1">
      <c r="A947" s="2130"/>
      <c r="B947" s="2132"/>
      <c r="C947" s="2123"/>
      <c r="D947" s="2124"/>
      <c r="E947" s="2124"/>
      <c r="F947" s="2123"/>
      <c r="G947" s="2124"/>
      <c r="H947" s="2124"/>
      <c r="I947" s="2124"/>
      <c r="J947" s="2123"/>
      <c r="K947" s="2123"/>
      <c r="L947" s="2139"/>
      <c r="M947" s="2139"/>
      <c r="N947" s="2139"/>
      <c r="O947" s="2139"/>
      <c r="P947" s="2140"/>
      <c r="Q947" s="2123"/>
      <c r="R947" s="2123"/>
      <c r="S947" s="2123"/>
    </row>
    <row r="948" spans="1:19" s="2129" customFormat="1" ht="36" customHeight="1">
      <c r="A948" s="2130"/>
      <c r="B948" s="2132"/>
      <c r="C948" s="2123"/>
      <c r="D948" s="2124"/>
      <c r="E948" s="2124"/>
      <c r="F948" s="2123"/>
      <c r="G948" s="2124"/>
      <c r="H948" s="2124"/>
      <c r="I948" s="2124"/>
      <c r="J948" s="2123" t="s">
        <v>1385</v>
      </c>
      <c r="K948" s="2123" t="s">
        <v>31</v>
      </c>
      <c r="L948" s="2126"/>
      <c r="M948" s="2126"/>
      <c r="N948" s="2127"/>
      <c r="O948" s="2127"/>
      <c r="P948" s="2128"/>
      <c r="Q948" s="2123"/>
      <c r="R948" s="2123"/>
      <c r="S948" s="2123"/>
    </row>
    <row r="949" spans="1:19" s="2129" customFormat="1" ht="38.25" customHeight="1">
      <c r="A949" s="2130"/>
      <c r="B949" s="2132"/>
      <c r="C949" s="2123"/>
      <c r="D949" s="2124"/>
      <c r="E949" s="2124"/>
      <c r="F949" s="2123"/>
      <c r="G949" s="2124"/>
      <c r="H949" s="2124"/>
      <c r="I949" s="2124"/>
      <c r="J949" s="2123" t="s">
        <v>7011</v>
      </c>
      <c r="K949" s="2123"/>
      <c r="L949" s="2139" t="s">
        <v>7012</v>
      </c>
      <c r="M949" s="2139" t="s">
        <v>7013</v>
      </c>
      <c r="N949" s="2139">
        <v>0.15</v>
      </c>
      <c r="O949" s="2142">
        <v>31747</v>
      </c>
      <c r="P949" s="2140" t="s">
        <v>6033</v>
      </c>
      <c r="Q949" s="2123"/>
      <c r="R949" s="2123"/>
      <c r="S949" s="2123"/>
    </row>
    <row r="950" spans="1:19" s="2129" customFormat="1" ht="24">
      <c r="A950" s="2130"/>
      <c r="B950" s="2132"/>
      <c r="C950" s="2123"/>
      <c r="D950" s="2124"/>
      <c r="E950" s="2124"/>
      <c r="F950" s="2123"/>
      <c r="G950" s="2124"/>
      <c r="H950" s="2124"/>
      <c r="I950" s="2124"/>
      <c r="J950" s="2127"/>
      <c r="K950" s="2123"/>
      <c r="L950" s="2139" t="s">
        <v>7012</v>
      </c>
      <c r="M950" s="2139" t="s">
        <v>7014</v>
      </c>
      <c r="N950" s="2139">
        <v>8.4000000000000005E-2</v>
      </c>
      <c r="O950" s="2142">
        <v>31747</v>
      </c>
      <c r="P950" s="2140" t="s">
        <v>2593</v>
      </c>
      <c r="Q950" s="2123"/>
      <c r="R950" s="2123"/>
      <c r="S950" s="2123"/>
    </row>
    <row r="951" spans="1:19" s="2129" customFormat="1" ht="24">
      <c r="A951" s="2130"/>
      <c r="B951" s="2132"/>
      <c r="C951" s="2123"/>
      <c r="D951" s="2124"/>
      <c r="E951" s="2124"/>
      <c r="F951" s="2123"/>
      <c r="G951" s="2124"/>
      <c r="H951" s="2124"/>
      <c r="I951" s="2124"/>
      <c r="J951" s="2123"/>
      <c r="K951" s="2123"/>
      <c r="L951" s="2139" t="s">
        <v>7012</v>
      </c>
      <c r="M951" s="2139" t="s">
        <v>7014</v>
      </c>
      <c r="N951" s="2139">
        <v>0.16600000000000001</v>
      </c>
      <c r="O951" s="2142">
        <v>31747</v>
      </c>
      <c r="P951" s="2140" t="s">
        <v>2593</v>
      </c>
      <c r="Q951" s="2123"/>
      <c r="R951" s="2123"/>
      <c r="S951" s="2123"/>
    </row>
    <row r="952" spans="1:19" s="2129" customFormat="1" ht="24">
      <c r="A952" s="2130"/>
      <c r="B952" s="2132"/>
      <c r="C952" s="2123"/>
      <c r="D952" s="2124"/>
      <c r="E952" s="2124"/>
      <c r="F952" s="2123"/>
      <c r="G952" s="2124"/>
      <c r="H952" s="2124"/>
      <c r="I952" s="2124"/>
      <c r="J952" s="2123"/>
      <c r="K952" s="2123"/>
      <c r="L952" s="2139" t="s">
        <v>7012</v>
      </c>
      <c r="M952" s="2139" t="s">
        <v>7013</v>
      </c>
      <c r="N952" s="2139">
        <v>0.12</v>
      </c>
      <c r="O952" s="2142">
        <v>31747</v>
      </c>
      <c r="P952" s="2140" t="s">
        <v>5998</v>
      </c>
      <c r="Q952" s="2123"/>
      <c r="R952" s="2123"/>
      <c r="S952" s="2123"/>
    </row>
    <row r="953" spans="1:19" s="2129" customFormat="1" ht="24">
      <c r="A953" s="2130"/>
      <c r="B953" s="2132"/>
      <c r="C953" s="2123"/>
      <c r="D953" s="2124"/>
      <c r="E953" s="2124"/>
      <c r="F953" s="2123"/>
      <c r="G953" s="2124"/>
      <c r="H953" s="2124"/>
      <c r="I953" s="2124"/>
      <c r="J953" s="2123"/>
      <c r="K953" s="2123"/>
      <c r="L953" s="2139" t="s">
        <v>7012</v>
      </c>
      <c r="M953" s="2139" t="s">
        <v>7015</v>
      </c>
      <c r="N953" s="2139">
        <v>0.17399999999999999</v>
      </c>
      <c r="O953" s="2142">
        <v>31747</v>
      </c>
      <c r="P953" s="2140" t="s">
        <v>1894</v>
      </c>
      <c r="Q953" s="2123"/>
      <c r="R953" s="2123"/>
      <c r="S953" s="2123"/>
    </row>
    <row r="954" spans="1:19" s="2129" customFormat="1" ht="24">
      <c r="A954" s="2130"/>
      <c r="B954" s="2132"/>
      <c r="C954" s="2123"/>
      <c r="D954" s="2124"/>
      <c r="E954" s="2124"/>
      <c r="F954" s="2123"/>
      <c r="G954" s="2124"/>
      <c r="H954" s="2124"/>
      <c r="I954" s="2124"/>
      <c r="J954" s="2123"/>
      <c r="K954" s="2123"/>
      <c r="L954" s="2139" t="s">
        <v>7012</v>
      </c>
      <c r="M954" s="2139" t="s">
        <v>7016</v>
      </c>
      <c r="N954" s="2139">
        <v>0.10199999999999999</v>
      </c>
      <c r="O954" s="2142">
        <v>31747</v>
      </c>
      <c r="P954" s="2140" t="s">
        <v>5981</v>
      </c>
      <c r="Q954" s="2123"/>
      <c r="R954" s="2123"/>
      <c r="S954" s="2123"/>
    </row>
    <row r="955" spans="1:19" s="2129" customFormat="1" ht="24">
      <c r="A955" s="2130"/>
      <c r="B955" s="2132"/>
      <c r="C955" s="2123"/>
      <c r="D955" s="2124"/>
      <c r="E955" s="2124"/>
      <c r="F955" s="2123"/>
      <c r="G955" s="2124"/>
      <c r="H955" s="2124"/>
      <c r="I955" s="2124"/>
      <c r="J955" s="2123"/>
      <c r="K955" s="2123"/>
      <c r="L955" s="2139" t="s">
        <v>7012</v>
      </c>
      <c r="M955" s="2139" t="s">
        <v>7017</v>
      </c>
      <c r="N955" s="2139">
        <v>0.18</v>
      </c>
      <c r="O955" s="2143">
        <v>1982</v>
      </c>
      <c r="P955" s="2140" t="s">
        <v>25</v>
      </c>
      <c r="Q955" s="2123"/>
      <c r="R955" s="2123"/>
      <c r="S955" s="2123"/>
    </row>
    <row r="956" spans="1:19" s="2129" customFormat="1" ht="24">
      <c r="A956" s="2130"/>
      <c r="B956" s="2132"/>
      <c r="C956" s="2123"/>
      <c r="D956" s="2124"/>
      <c r="E956" s="2124"/>
      <c r="F956" s="2123"/>
      <c r="G956" s="2124"/>
      <c r="H956" s="2124"/>
      <c r="I956" s="2124"/>
      <c r="J956" s="2123"/>
      <c r="K956" s="2123"/>
      <c r="L956" s="2139" t="s">
        <v>7012</v>
      </c>
      <c r="M956" s="2139" t="s">
        <v>7017</v>
      </c>
      <c r="N956" s="2139">
        <v>0.18</v>
      </c>
      <c r="O956" s="2143">
        <v>1982</v>
      </c>
      <c r="P956" s="2140" t="s">
        <v>25</v>
      </c>
      <c r="Q956" s="2123"/>
      <c r="R956" s="2123"/>
      <c r="S956" s="2123"/>
    </row>
    <row r="957" spans="1:19" s="2129" customFormat="1" ht="24">
      <c r="A957" s="2130"/>
      <c r="B957" s="2132"/>
      <c r="C957" s="2123"/>
      <c r="D957" s="2124"/>
      <c r="E957" s="2124"/>
      <c r="F957" s="2123"/>
      <c r="G957" s="2124"/>
      <c r="H957" s="2124"/>
      <c r="I957" s="2124"/>
      <c r="J957" s="2123"/>
      <c r="K957" s="2123"/>
      <c r="L957" s="2139" t="s">
        <v>7012</v>
      </c>
      <c r="M957" s="2139" t="s">
        <v>7018</v>
      </c>
      <c r="N957" s="2139">
        <v>0.19400000000000001</v>
      </c>
      <c r="O957" s="2143">
        <v>1992</v>
      </c>
      <c r="P957" s="2140" t="s">
        <v>5906</v>
      </c>
      <c r="Q957" s="2123"/>
      <c r="R957" s="2123"/>
      <c r="S957" s="2123"/>
    </row>
    <row r="958" spans="1:19" s="2129" customFormat="1">
      <c r="A958" s="2130"/>
      <c r="B958" s="2132"/>
      <c r="C958" s="2123"/>
      <c r="D958" s="2124"/>
      <c r="E958" s="2124"/>
      <c r="F958" s="2123"/>
      <c r="G958" s="2124"/>
      <c r="H958" s="2124"/>
      <c r="I958" s="2124"/>
      <c r="J958" s="2123"/>
      <c r="K958" s="2123"/>
      <c r="L958" s="2139"/>
      <c r="M958" s="2139"/>
      <c r="N958" s="2139"/>
      <c r="O958" s="2143"/>
      <c r="P958" s="2140"/>
      <c r="Q958" s="2123"/>
      <c r="R958" s="2123"/>
      <c r="S958" s="2123"/>
    </row>
    <row r="959" spans="1:19" s="2129" customFormat="1" ht="34.5" customHeight="1">
      <c r="A959" s="2130"/>
      <c r="B959" s="2132"/>
      <c r="C959" s="2123"/>
      <c r="D959" s="2124"/>
      <c r="E959" s="2124"/>
      <c r="F959" s="2123"/>
      <c r="G959" s="2124"/>
      <c r="H959" s="2124"/>
      <c r="I959" s="2124"/>
      <c r="J959" s="2123" t="s">
        <v>7019</v>
      </c>
      <c r="K959" s="2123" t="s">
        <v>32</v>
      </c>
      <c r="L959" s="2126"/>
      <c r="M959" s="2126"/>
      <c r="N959" s="2127"/>
      <c r="O959" s="2127"/>
      <c r="P959" s="2128"/>
      <c r="Q959" s="2123"/>
      <c r="R959" s="2123"/>
      <c r="S959" s="2123"/>
    </row>
    <row r="960" spans="1:19" s="2129" customFormat="1" ht="39" customHeight="1">
      <c r="A960" s="2130"/>
      <c r="B960" s="2132"/>
      <c r="C960" s="2123"/>
      <c r="D960" s="2124"/>
      <c r="E960" s="2124"/>
      <c r="F960" s="2123"/>
      <c r="G960" s="2124"/>
      <c r="H960" s="2124"/>
      <c r="I960" s="2124"/>
      <c r="J960" s="2123" t="s">
        <v>7020</v>
      </c>
      <c r="K960" s="2123"/>
      <c r="L960" s="2139" t="s">
        <v>7021</v>
      </c>
      <c r="M960" s="2139" t="s">
        <v>7022</v>
      </c>
      <c r="N960" s="2139">
        <v>9.2999999999999999E-2</v>
      </c>
      <c r="O960" s="2142">
        <v>33664</v>
      </c>
      <c r="P960" s="2140" t="s">
        <v>25</v>
      </c>
      <c r="Q960" s="2123"/>
      <c r="R960" s="2123"/>
      <c r="S960" s="2123"/>
    </row>
    <row r="961" spans="1:19" s="2129" customFormat="1" ht="24">
      <c r="A961" s="2130"/>
      <c r="B961" s="2132"/>
      <c r="C961" s="2123"/>
      <c r="D961" s="2124"/>
      <c r="E961" s="2124"/>
      <c r="F961" s="2123"/>
      <c r="G961" s="2124"/>
      <c r="H961" s="2124"/>
      <c r="I961" s="2124"/>
      <c r="J961" s="2127"/>
      <c r="K961" s="2123"/>
      <c r="L961" s="2139" t="s">
        <v>7021</v>
      </c>
      <c r="M961" s="2139" t="s">
        <v>7023</v>
      </c>
      <c r="N961" s="2139">
        <v>0.12</v>
      </c>
      <c r="O961" s="2142">
        <v>33298</v>
      </c>
      <c r="P961" s="2140" t="s">
        <v>25</v>
      </c>
      <c r="Q961" s="2123"/>
      <c r="R961" s="2123"/>
      <c r="S961" s="2123"/>
    </row>
    <row r="962" spans="1:19" s="2129" customFormat="1" ht="24">
      <c r="A962" s="2130"/>
      <c r="B962" s="2132"/>
      <c r="C962" s="2123"/>
      <c r="D962" s="2124"/>
      <c r="E962" s="2124"/>
      <c r="F962" s="2123"/>
      <c r="G962" s="2124"/>
      <c r="H962" s="2124"/>
      <c r="I962" s="2124"/>
      <c r="J962" s="2123"/>
      <c r="K962" s="2123"/>
      <c r="L962" s="2139" t="s">
        <v>7021</v>
      </c>
      <c r="M962" s="2139" t="s">
        <v>7023</v>
      </c>
      <c r="N962" s="2139">
        <v>0.12</v>
      </c>
      <c r="O962" s="2142">
        <v>32933</v>
      </c>
      <c r="P962" s="2140" t="s">
        <v>25</v>
      </c>
      <c r="Q962" s="2123"/>
      <c r="R962" s="2123"/>
      <c r="S962" s="2123"/>
    </row>
    <row r="963" spans="1:19" s="2129" customFormat="1" ht="24">
      <c r="A963" s="2130"/>
      <c r="B963" s="2132"/>
      <c r="C963" s="2123"/>
      <c r="D963" s="2124"/>
      <c r="E963" s="2124"/>
      <c r="F963" s="2123"/>
      <c r="G963" s="2124"/>
      <c r="H963" s="2124"/>
      <c r="I963" s="2124"/>
      <c r="J963" s="2123"/>
      <c r="K963" s="2123"/>
      <c r="L963" s="2139" t="s">
        <v>7021</v>
      </c>
      <c r="M963" s="2139" t="s">
        <v>7024</v>
      </c>
      <c r="N963" s="2139">
        <v>0.26200000000000001</v>
      </c>
      <c r="O963" s="2142">
        <v>33147</v>
      </c>
      <c r="P963" s="2140" t="s">
        <v>1650</v>
      </c>
      <c r="Q963" s="2123"/>
      <c r="R963" s="2123"/>
      <c r="S963" s="2123"/>
    </row>
    <row r="964" spans="1:19" s="2129" customFormat="1" ht="24">
      <c r="A964" s="2130"/>
      <c r="B964" s="2132"/>
      <c r="C964" s="2123"/>
      <c r="D964" s="2124"/>
      <c r="E964" s="2124"/>
      <c r="F964" s="2123"/>
      <c r="G964" s="2124"/>
      <c r="H964" s="2124"/>
      <c r="I964" s="2124"/>
      <c r="J964" s="2123"/>
      <c r="K964" s="2123"/>
      <c r="L964" s="2139" t="s">
        <v>7021</v>
      </c>
      <c r="M964" s="2139" t="s">
        <v>7025</v>
      </c>
      <c r="N964" s="2139">
        <v>4.2000000000000003E-2</v>
      </c>
      <c r="O964" s="2139">
        <v>1991</v>
      </c>
      <c r="P964" s="2140" t="s">
        <v>6311</v>
      </c>
      <c r="Q964" s="2123"/>
      <c r="R964" s="2123"/>
      <c r="S964" s="2123"/>
    </row>
    <row r="965" spans="1:19" s="2129" customFormat="1" ht="24">
      <c r="A965" s="2130"/>
      <c r="B965" s="2132"/>
      <c r="C965" s="2123"/>
      <c r="D965" s="2124"/>
      <c r="E965" s="2124"/>
      <c r="F965" s="2123"/>
      <c r="G965" s="2124"/>
      <c r="H965" s="2124"/>
      <c r="I965" s="2124"/>
      <c r="J965" s="2123"/>
      <c r="K965" s="2123"/>
      <c r="L965" s="2139" t="s">
        <v>7021</v>
      </c>
      <c r="M965" s="2139" t="s">
        <v>7025</v>
      </c>
      <c r="N965" s="2139">
        <v>4.2000000000000003E-2</v>
      </c>
      <c r="O965" s="2139">
        <v>1991</v>
      </c>
      <c r="P965" s="2140" t="s">
        <v>6311</v>
      </c>
      <c r="Q965" s="2123"/>
      <c r="R965" s="2123"/>
      <c r="S965" s="2123"/>
    </row>
    <row r="966" spans="1:19" s="2129" customFormat="1" ht="24">
      <c r="A966" s="2130"/>
      <c r="B966" s="2132"/>
      <c r="C966" s="2123"/>
      <c r="D966" s="2124"/>
      <c r="E966" s="2124"/>
      <c r="F966" s="2123"/>
      <c r="G966" s="2124"/>
      <c r="H966" s="2124"/>
      <c r="I966" s="2124"/>
      <c r="J966" s="2123"/>
      <c r="K966" s="2123"/>
      <c r="L966" s="2139" t="s">
        <v>7021</v>
      </c>
      <c r="M966" s="2139" t="s">
        <v>7022</v>
      </c>
      <c r="N966" s="2139">
        <v>9.2999999999999999E-2</v>
      </c>
      <c r="O966" s="2139">
        <v>1991</v>
      </c>
      <c r="P966" s="2140" t="s">
        <v>25</v>
      </c>
      <c r="Q966" s="2123"/>
      <c r="R966" s="2123"/>
      <c r="S966" s="2123"/>
    </row>
    <row r="967" spans="1:19" s="2129" customFormat="1" ht="24">
      <c r="A967" s="2130"/>
      <c r="B967" s="2132"/>
      <c r="C967" s="2123"/>
      <c r="D967" s="2124"/>
      <c r="E967" s="2124"/>
      <c r="F967" s="2123"/>
      <c r="G967" s="2124"/>
      <c r="H967" s="2124"/>
      <c r="I967" s="2124"/>
      <c r="J967" s="2123"/>
      <c r="K967" s="2123"/>
      <c r="L967" s="2139" t="s">
        <v>7021</v>
      </c>
      <c r="M967" s="2139" t="s">
        <v>7026</v>
      </c>
      <c r="N967" s="2139">
        <v>4.4999999999999998E-2</v>
      </c>
      <c r="O967" s="2139">
        <v>1991</v>
      </c>
      <c r="P967" s="2140" t="s">
        <v>29</v>
      </c>
      <c r="Q967" s="2123"/>
      <c r="R967" s="2123"/>
      <c r="S967" s="2123"/>
    </row>
    <row r="968" spans="1:19" s="2129" customFormat="1" ht="24">
      <c r="A968" s="2130"/>
      <c r="B968" s="2132"/>
      <c r="C968" s="2123"/>
      <c r="D968" s="2124"/>
      <c r="E968" s="2124"/>
      <c r="F968" s="2123"/>
      <c r="G968" s="2124"/>
      <c r="H968" s="2124"/>
      <c r="I968" s="2124"/>
      <c r="J968" s="2123"/>
      <c r="K968" s="2123"/>
      <c r="L968" s="2139" t="s">
        <v>7021</v>
      </c>
      <c r="M968" s="2139" t="s">
        <v>7026</v>
      </c>
      <c r="N968" s="2139">
        <v>4.4999999999999998E-2</v>
      </c>
      <c r="O968" s="2139">
        <v>1991</v>
      </c>
      <c r="P968" s="2140" t="s">
        <v>29</v>
      </c>
      <c r="Q968" s="2123"/>
      <c r="R968" s="2123"/>
      <c r="S968" s="2123"/>
    </row>
    <row r="969" spans="1:19" s="2129" customFormat="1" ht="24">
      <c r="A969" s="2130"/>
      <c r="B969" s="2132"/>
      <c r="C969" s="2123"/>
      <c r="D969" s="2124"/>
      <c r="E969" s="2124"/>
      <c r="F969" s="2123"/>
      <c r="G969" s="2124"/>
      <c r="H969" s="2124"/>
      <c r="I969" s="2124"/>
      <c r="J969" s="2123"/>
      <c r="K969" s="2123"/>
      <c r="L969" s="2139" t="s">
        <v>7021</v>
      </c>
      <c r="M969" s="2139" t="s">
        <v>7024</v>
      </c>
      <c r="N969" s="2139">
        <v>0.26200000000000001</v>
      </c>
      <c r="O969" s="2139">
        <v>1991</v>
      </c>
      <c r="P969" s="2140" t="s">
        <v>1650</v>
      </c>
      <c r="Q969" s="2123"/>
      <c r="R969" s="2123"/>
      <c r="S969" s="2123"/>
    </row>
    <row r="970" spans="1:19" s="2129" customFormat="1" ht="24">
      <c r="A970" s="2130"/>
      <c r="B970" s="2132"/>
      <c r="C970" s="2123"/>
      <c r="D970" s="2124"/>
      <c r="E970" s="2124"/>
      <c r="F970" s="2123"/>
      <c r="G970" s="2124"/>
      <c r="H970" s="2124"/>
      <c r="I970" s="2124"/>
      <c r="J970" s="2123"/>
      <c r="K970" s="2123"/>
      <c r="L970" s="2139" t="s">
        <v>7021</v>
      </c>
      <c r="M970" s="2139" t="s">
        <v>7027</v>
      </c>
      <c r="N970" s="2139">
        <v>0.03</v>
      </c>
      <c r="O970" s="2139">
        <v>1991</v>
      </c>
      <c r="P970" s="2140" t="s">
        <v>29</v>
      </c>
      <c r="Q970" s="2123"/>
      <c r="R970" s="2123"/>
      <c r="S970" s="2123"/>
    </row>
    <row r="971" spans="1:19" s="2129" customFormat="1" ht="24">
      <c r="A971" s="2130"/>
      <c r="B971" s="2132"/>
      <c r="C971" s="2123"/>
      <c r="D971" s="2124"/>
      <c r="E971" s="2124"/>
      <c r="F971" s="2123"/>
      <c r="G971" s="2124"/>
      <c r="H971" s="2124"/>
      <c r="I971" s="2124"/>
      <c r="J971" s="2123"/>
      <c r="K971" s="2123"/>
      <c r="L971" s="2139" t="s">
        <v>7021</v>
      </c>
      <c r="M971" s="2139" t="s">
        <v>7028</v>
      </c>
      <c r="N971" s="2139">
        <v>0.13700000000000001</v>
      </c>
      <c r="O971" s="2139">
        <v>1991</v>
      </c>
      <c r="P971" s="2140" t="s">
        <v>5981</v>
      </c>
      <c r="Q971" s="2123"/>
      <c r="R971" s="2123"/>
      <c r="S971" s="2123"/>
    </row>
    <row r="972" spans="1:19" s="2129" customFormat="1" ht="24">
      <c r="A972" s="2130"/>
      <c r="B972" s="2132"/>
      <c r="C972" s="2123"/>
      <c r="D972" s="2124"/>
      <c r="E972" s="2124"/>
      <c r="F972" s="2123"/>
      <c r="G972" s="2124"/>
      <c r="H972" s="2124"/>
      <c r="I972" s="2124"/>
      <c r="J972" s="2123"/>
      <c r="K972" s="2123"/>
      <c r="L972" s="2139" t="s">
        <v>7021</v>
      </c>
      <c r="M972" s="2139" t="s">
        <v>7028</v>
      </c>
      <c r="N972" s="2139">
        <v>0.13700000000000001</v>
      </c>
      <c r="O972" s="2139">
        <v>1991</v>
      </c>
      <c r="P972" s="2140" t="s">
        <v>5981</v>
      </c>
      <c r="Q972" s="2123"/>
      <c r="R972" s="2123"/>
      <c r="S972" s="2123"/>
    </row>
    <row r="973" spans="1:19" s="2129" customFormat="1" ht="24">
      <c r="A973" s="2130"/>
      <c r="B973" s="2132"/>
      <c r="C973" s="2123"/>
      <c r="D973" s="2124"/>
      <c r="E973" s="2124"/>
      <c r="F973" s="2123"/>
      <c r="G973" s="2124"/>
      <c r="H973" s="2124"/>
      <c r="I973" s="2124"/>
      <c r="J973" s="2123"/>
      <c r="K973" s="2123"/>
      <c r="L973" s="2139" t="s">
        <v>7021</v>
      </c>
      <c r="M973" s="2139" t="s">
        <v>7029</v>
      </c>
      <c r="N973" s="2139">
        <v>0.10100000000000001</v>
      </c>
      <c r="O973" s="2139">
        <v>1991</v>
      </c>
      <c r="P973" s="2140" t="s">
        <v>25</v>
      </c>
      <c r="Q973" s="2123"/>
      <c r="R973" s="2123"/>
      <c r="S973" s="2123"/>
    </row>
    <row r="974" spans="1:19" s="2129" customFormat="1" ht="24">
      <c r="A974" s="2130"/>
      <c r="B974" s="2132"/>
      <c r="C974" s="2123"/>
      <c r="D974" s="2124"/>
      <c r="E974" s="2124"/>
      <c r="F974" s="2123"/>
      <c r="G974" s="2124"/>
      <c r="H974" s="2124"/>
      <c r="I974" s="2124"/>
      <c r="J974" s="2123"/>
      <c r="K974" s="2123"/>
      <c r="L974" s="2139" t="s">
        <v>7021</v>
      </c>
      <c r="M974" s="2139" t="s">
        <v>7029</v>
      </c>
      <c r="N974" s="2139">
        <v>0.10100000000000001</v>
      </c>
      <c r="O974" s="2139">
        <v>1991</v>
      </c>
      <c r="P974" s="2140" t="s">
        <v>25</v>
      </c>
      <c r="Q974" s="2123"/>
      <c r="R974" s="2123"/>
      <c r="S974" s="2123"/>
    </row>
    <row r="975" spans="1:19" s="2129" customFormat="1">
      <c r="A975" s="2130"/>
      <c r="B975" s="2132"/>
      <c r="C975" s="2123"/>
      <c r="D975" s="2124"/>
      <c r="E975" s="2124"/>
      <c r="F975" s="2123"/>
      <c r="G975" s="2124"/>
      <c r="H975" s="2124"/>
      <c r="I975" s="2124"/>
      <c r="J975" s="2123"/>
      <c r="K975" s="2123"/>
      <c r="L975" s="2139"/>
      <c r="M975" s="2139"/>
      <c r="N975" s="2139"/>
      <c r="O975" s="2139"/>
      <c r="P975" s="2140"/>
      <c r="Q975" s="2123"/>
      <c r="R975" s="2123"/>
      <c r="S975" s="2123"/>
    </row>
    <row r="976" spans="1:19" s="2129" customFormat="1" ht="33.75" customHeight="1">
      <c r="A976" s="2130"/>
      <c r="B976" s="2132"/>
      <c r="C976" s="2123"/>
      <c r="D976" s="2124"/>
      <c r="E976" s="2124"/>
      <c r="F976" s="2123"/>
      <c r="G976" s="2124"/>
      <c r="H976" s="2124"/>
      <c r="I976" s="2124"/>
      <c r="J976" s="2123" t="s">
        <v>2416</v>
      </c>
      <c r="K976" s="2123" t="s">
        <v>31</v>
      </c>
      <c r="L976" s="2126"/>
      <c r="M976" s="2126"/>
      <c r="N976" s="2127"/>
      <c r="O976" s="2127"/>
      <c r="P976" s="2128"/>
      <c r="Q976" s="2123"/>
      <c r="R976" s="2123"/>
      <c r="S976" s="2123"/>
    </row>
    <row r="977" spans="1:19" s="2129" customFormat="1" ht="27.75" customHeight="1">
      <c r="A977" s="2130"/>
      <c r="B977" s="2132"/>
      <c r="C977" s="2123"/>
      <c r="D977" s="2124"/>
      <c r="E977" s="2124"/>
      <c r="F977" s="2123"/>
      <c r="G977" s="2124"/>
      <c r="H977" s="2124"/>
      <c r="I977" s="2124"/>
      <c r="J977" s="2123" t="s">
        <v>7030</v>
      </c>
      <c r="K977" s="2123"/>
      <c r="L977" s="2139" t="s">
        <v>7031</v>
      </c>
      <c r="M977" s="2139" t="s">
        <v>7032</v>
      </c>
      <c r="N977" s="2139">
        <v>8.5000000000000006E-2</v>
      </c>
      <c r="O977" s="2139">
        <v>1993</v>
      </c>
      <c r="P977" s="2140" t="s">
        <v>3089</v>
      </c>
      <c r="Q977" s="2123"/>
      <c r="R977" s="2123"/>
      <c r="S977" s="2123"/>
    </row>
    <row r="978" spans="1:19" s="2129" customFormat="1" ht="24">
      <c r="A978" s="2130"/>
      <c r="B978" s="2132"/>
      <c r="C978" s="2123"/>
      <c r="D978" s="2124"/>
      <c r="E978" s="2124"/>
      <c r="F978" s="2123"/>
      <c r="G978" s="2124"/>
      <c r="H978" s="2124"/>
      <c r="I978" s="2124"/>
      <c r="J978" s="2127"/>
      <c r="K978" s="2123"/>
      <c r="L978" s="2139" t="s">
        <v>7031</v>
      </c>
      <c r="M978" s="2139" t="s">
        <v>7032</v>
      </c>
      <c r="N978" s="2139">
        <v>8.5000000000000006E-2</v>
      </c>
      <c r="O978" s="2139">
        <v>1993</v>
      </c>
      <c r="P978" s="2140" t="s">
        <v>3089</v>
      </c>
      <c r="Q978" s="2123"/>
      <c r="R978" s="2123"/>
      <c r="S978" s="2123"/>
    </row>
    <row r="979" spans="1:19" s="2129" customFormat="1" ht="24">
      <c r="A979" s="2130"/>
      <c r="B979" s="2132"/>
      <c r="C979" s="2123"/>
      <c r="D979" s="2124"/>
      <c r="E979" s="2124"/>
      <c r="F979" s="2123"/>
      <c r="G979" s="2124"/>
      <c r="H979" s="2124"/>
      <c r="I979" s="2124"/>
      <c r="J979" s="2123"/>
      <c r="K979" s="2123"/>
      <c r="L979" s="2139" t="s">
        <v>7031</v>
      </c>
      <c r="M979" s="2139" t="s">
        <v>7033</v>
      </c>
      <c r="N979" s="2139">
        <v>0.03</v>
      </c>
      <c r="O979" s="2139">
        <v>1993</v>
      </c>
      <c r="P979" s="2140" t="s">
        <v>1412</v>
      </c>
      <c r="Q979" s="2123"/>
      <c r="R979" s="2123"/>
      <c r="S979" s="2123"/>
    </row>
    <row r="980" spans="1:19" s="2129" customFormat="1" ht="24">
      <c r="A980" s="2130"/>
      <c r="B980" s="2132"/>
      <c r="C980" s="2123"/>
      <c r="D980" s="2124"/>
      <c r="E980" s="2124"/>
      <c r="F980" s="2123"/>
      <c r="G980" s="2124"/>
      <c r="H980" s="2124"/>
      <c r="I980" s="2124"/>
      <c r="J980" s="2123"/>
      <c r="K980" s="2123"/>
      <c r="L980" s="2139" t="s">
        <v>7031</v>
      </c>
      <c r="M980" s="2139" t="s">
        <v>7033</v>
      </c>
      <c r="N980" s="2139">
        <v>0.03</v>
      </c>
      <c r="O980" s="2139">
        <v>1993</v>
      </c>
      <c r="P980" s="2140" t="s">
        <v>1412</v>
      </c>
      <c r="Q980" s="2123"/>
      <c r="R980" s="2123"/>
      <c r="S980" s="2123"/>
    </row>
    <row r="981" spans="1:19" s="2129" customFormat="1" ht="24">
      <c r="A981" s="2130"/>
      <c r="B981" s="2132"/>
      <c r="C981" s="2123"/>
      <c r="D981" s="2124"/>
      <c r="E981" s="2124"/>
      <c r="F981" s="2123"/>
      <c r="G981" s="2124"/>
      <c r="H981" s="2124"/>
      <c r="I981" s="2124"/>
      <c r="J981" s="2123"/>
      <c r="K981" s="2123"/>
      <c r="L981" s="2139" t="s">
        <v>7031</v>
      </c>
      <c r="M981" s="2139" t="s">
        <v>7034</v>
      </c>
      <c r="N981" s="2139">
        <v>2.8000000000000001E-2</v>
      </c>
      <c r="O981" s="2139">
        <v>1993</v>
      </c>
      <c r="P981" s="2140" t="s">
        <v>7035</v>
      </c>
      <c r="Q981" s="2123"/>
      <c r="R981" s="2123"/>
      <c r="S981" s="2123"/>
    </row>
    <row r="982" spans="1:19" s="2129" customFormat="1">
      <c r="A982" s="2130"/>
      <c r="B982" s="2132"/>
      <c r="C982" s="2123"/>
      <c r="D982" s="2124"/>
      <c r="E982" s="2124"/>
      <c r="F982" s="2123"/>
      <c r="G982" s="2124"/>
      <c r="H982" s="2124"/>
      <c r="I982" s="2124"/>
      <c r="J982" s="2123"/>
      <c r="K982" s="2123"/>
      <c r="L982" s="2139"/>
      <c r="M982" s="2139"/>
      <c r="N982" s="2139"/>
      <c r="O982" s="2139"/>
      <c r="P982" s="2140"/>
      <c r="Q982" s="2123"/>
      <c r="R982" s="2123"/>
      <c r="S982" s="2123"/>
    </row>
    <row r="983" spans="1:19" s="2129" customFormat="1" ht="34.5" customHeight="1">
      <c r="A983" s="2130"/>
      <c r="B983" s="2132"/>
      <c r="C983" s="2123" t="s">
        <v>7036</v>
      </c>
      <c r="D983" s="2124">
        <v>0.44550000000000001</v>
      </c>
      <c r="E983" s="2124">
        <v>2017</v>
      </c>
      <c r="F983" s="2123" t="s">
        <v>7037</v>
      </c>
      <c r="G983" s="2124"/>
      <c r="H983" s="2124"/>
      <c r="I983" s="2124"/>
      <c r="J983" s="2123" t="s">
        <v>7038</v>
      </c>
      <c r="K983" s="2123" t="s">
        <v>5830</v>
      </c>
      <c r="L983" s="2139"/>
      <c r="M983" s="2139"/>
      <c r="N983" s="2139"/>
      <c r="O983" s="2139"/>
      <c r="P983" s="2140"/>
      <c r="Q983" s="2123"/>
      <c r="R983" s="2123"/>
      <c r="S983" s="2123"/>
    </row>
    <row r="984" spans="1:19" s="2129" customFormat="1" ht="25.5" customHeight="1">
      <c r="A984" s="2130"/>
      <c r="B984" s="2132"/>
      <c r="C984" s="2123"/>
      <c r="D984" s="2124"/>
      <c r="E984" s="2124"/>
      <c r="F984" s="2123"/>
      <c r="G984" s="2124"/>
      <c r="H984" s="2124"/>
      <c r="I984" s="2124"/>
      <c r="J984" s="2123" t="s">
        <v>7039</v>
      </c>
      <c r="K984" s="2123"/>
      <c r="L984" s="2123" t="s">
        <v>7040</v>
      </c>
      <c r="M984" s="2123" t="s">
        <v>7040</v>
      </c>
      <c r="N984" s="2123">
        <v>0.18099999999999999</v>
      </c>
      <c r="O984" s="2123">
        <v>2020</v>
      </c>
      <c r="P984" s="2131" t="s">
        <v>5998</v>
      </c>
      <c r="Q984" s="2123"/>
      <c r="R984" s="2123"/>
      <c r="S984" s="2123"/>
    </row>
    <row r="985" spans="1:19" s="2129" customFormat="1" ht="25.5" customHeight="1">
      <c r="A985" s="2130"/>
      <c r="B985" s="2132"/>
      <c r="C985" s="2123"/>
      <c r="D985" s="2124"/>
      <c r="E985" s="2124"/>
      <c r="F985" s="2123"/>
      <c r="G985" s="2124"/>
      <c r="H985" s="2124"/>
      <c r="I985" s="2124"/>
      <c r="J985" s="2123"/>
      <c r="K985" s="2123"/>
      <c r="L985" s="2123" t="s">
        <v>7040</v>
      </c>
      <c r="M985" s="2123" t="s">
        <v>7040</v>
      </c>
      <c r="N985" s="2123">
        <v>0.18099999999999999</v>
      </c>
      <c r="O985" s="2123">
        <v>2020</v>
      </c>
      <c r="P985" s="2131" t="s">
        <v>7041</v>
      </c>
      <c r="Q985" s="2123"/>
      <c r="R985" s="2123"/>
      <c r="S985" s="2123"/>
    </row>
    <row r="986" spans="1:19" s="2129" customFormat="1" ht="25.5" customHeight="1">
      <c r="A986" s="2130"/>
      <c r="B986" s="2132"/>
      <c r="C986" s="2123"/>
      <c r="D986" s="2124"/>
      <c r="E986" s="2124"/>
      <c r="F986" s="2123"/>
      <c r="G986" s="2124"/>
      <c r="H986" s="2124"/>
      <c r="I986" s="2124"/>
      <c r="J986" s="2123"/>
      <c r="K986" s="2123"/>
      <c r="L986" s="2123" t="s">
        <v>7040</v>
      </c>
      <c r="M986" s="2123" t="s">
        <v>7040</v>
      </c>
      <c r="N986" s="2123">
        <v>2.5000000000000001E-2</v>
      </c>
      <c r="O986" s="2123">
        <v>2021</v>
      </c>
      <c r="P986" s="2131" t="s">
        <v>40</v>
      </c>
      <c r="Q986" s="2123"/>
      <c r="R986" s="2123"/>
      <c r="S986" s="2123"/>
    </row>
    <row r="987" spans="1:19" s="2129" customFormat="1" ht="57.75" customHeight="1">
      <c r="A987" s="2130"/>
      <c r="B987" s="2132"/>
      <c r="C987" s="2123"/>
      <c r="D987" s="2124"/>
      <c r="E987" s="2124"/>
      <c r="F987" s="2123"/>
      <c r="G987" s="2124"/>
      <c r="H987" s="2124"/>
      <c r="I987" s="2124"/>
      <c r="J987" s="2123"/>
      <c r="K987" s="2123"/>
      <c r="L987" s="2123" t="s">
        <v>7042</v>
      </c>
      <c r="M987" s="2123" t="s">
        <v>7042</v>
      </c>
      <c r="N987" s="2123">
        <f>0.018+0.029</f>
        <v>4.7E-2</v>
      </c>
      <c r="O987" s="2123">
        <v>2021</v>
      </c>
      <c r="P987" s="2131" t="s">
        <v>7043</v>
      </c>
      <c r="Q987" s="2123">
        <v>2</v>
      </c>
      <c r="R987" s="2123"/>
      <c r="S987" s="2123">
        <v>2</v>
      </c>
    </row>
    <row r="988" spans="1:19" s="2129" customFormat="1" ht="57.75" customHeight="1">
      <c r="A988" s="2130"/>
      <c r="B988" s="2132"/>
      <c r="C988" s="2123"/>
      <c r="D988" s="2124"/>
      <c r="E988" s="2124"/>
      <c r="F988" s="2123"/>
      <c r="G988" s="2124"/>
      <c r="H988" s="2124"/>
      <c r="I988" s="2124"/>
      <c r="J988" s="2123"/>
      <c r="K988" s="2123"/>
      <c r="L988" s="2123" t="s">
        <v>7040</v>
      </c>
      <c r="M988" s="2123" t="s">
        <v>7040</v>
      </c>
      <c r="N988" s="2123">
        <v>0.307</v>
      </c>
      <c r="O988" s="2123">
        <v>2022</v>
      </c>
      <c r="P988" s="2131" t="s">
        <v>42</v>
      </c>
      <c r="Q988" s="2123"/>
      <c r="R988" s="2123"/>
      <c r="S988" s="2123"/>
    </row>
    <row r="989" spans="1:19" s="2129" customFormat="1" ht="30" customHeight="1">
      <c r="A989" s="2130"/>
      <c r="B989" s="2132"/>
      <c r="C989" s="2123"/>
      <c r="D989" s="2124"/>
      <c r="E989" s="2124"/>
      <c r="F989" s="2123"/>
      <c r="G989" s="2124"/>
      <c r="H989" s="2124"/>
      <c r="I989" s="2124"/>
      <c r="J989" s="2123" t="s">
        <v>2813</v>
      </c>
      <c r="K989" s="2123" t="s">
        <v>27</v>
      </c>
      <c r="L989" s="2126"/>
      <c r="M989" s="2126"/>
      <c r="N989" s="2127"/>
      <c r="O989" s="2127"/>
      <c r="P989" s="2128"/>
      <c r="Q989" s="2123"/>
      <c r="R989" s="2123"/>
      <c r="S989" s="2123"/>
    </row>
    <row r="990" spans="1:19" s="2129" customFormat="1" ht="31.5" customHeight="1">
      <c r="A990" s="2130"/>
      <c r="B990" s="2132"/>
      <c r="C990" s="2123"/>
      <c r="D990" s="2124"/>
      <c r="E990" s="2124"/>
      <c r="F990" s="2123"/>
      <c r="G990" s="2124"/>
      <c r="H990" s="2124"/>
      <c r="I990" s="2124"/>
      <c r="J990" s="2123" t="s">
        <v>7044</v>
      </c>
      <c r="K990" s="2123"/>
      <c r="L990" s="2139" t="s">
        <v>7045</v>
      </c>
      <c r="M990" s="2139" t="s">
        <v>7046</v>
      </c>
      <c r="N990" s="2139">
        <v>0.04</v>
      </c>
      <c r="O990" s="2142">
        <v>34304</v>
      </c>
      <c r="P990" s="2140" t="s">
        <v>25</v>
      </c>
      <c r="Q990" s="2123"/>
      <c r="R990" s="2123"/>
      <c r="S990" s="2123"/>
    </row>
    <row r="991" spans="1:19" s="2129" customFormat="1" ht="24">
      <c r="A991" s="2130"/>
      <c r="B991" s="2132"/>
      <c r="C991" s="2123"/>
      <c r="D991" s="2124"/>
      <c r="E991" s="2124"/>
      <c r="F991" s="2123"/>
      <c r="G991" s="2124"/>
      <c r="H991" s="2124"/>
      <c r="I991" s="2124"/>
      <c r="J991" s="2127"/>
      <c r="K991" s="2123"/>
      <c r="L991" s="2139" t="s">
        <v>7045</v>
      </c>
      <c r="M991" s="2139" t="s">
        <v>7047</v>
      </c>
      <c r="N991" s="2139">
        <v>0.13500000000000001</v>
      </c>
      <c r="O991" s="2139">
        <v>1993</v>
      </c>
      <c r="P991" s="2140" t="s">
        <v>25</v>
      </c>
      <c r="Q991" s="2123"/>
      <c r="R991" s="2123"/>
      <c r="S991" s="2123"/>
    </row>
    <row r="992" spans="1:19" s="2129" customFormat="1" ht="24">
      <c r="A992" s="2130"/>
      <c r="B992" s="2132"/>
      <c r="C992" s="2123"/>
      <c r="D992" s="2124"/>
      <c r="E992" s="2124"/>
      <c r="F992" s="2123"/>
      <c r="G992" s="2124"/>
      <c r="H992" s="2124"/>
      <c r="I992" s="2124"/>
      <c r="J992" s="2123"/>
      <c r="K992" s="2123"/>
      <c r="L992" s="2139" t="s">
        <v>7045</v>
      </c>
      <c r="M992" s="2139" t="s">
        <v>7047</v>
      </c>
      <c r="N992" s="2139">
        <v>0.13500000000000001</v>
      </c>
      <c r="O992" s="2139">
        <v>1993</v>
      </c>
      <c r="P992" s="2140" t="s">
        <v>25</v>
      </c>
      <c r="Q992" s="2123"/>
      <c r="R992" s="2123"/>
      <c r="S992" s="2123"/>
    </row>
    <row r="993" spans="1:19" s="2129" customFormat="1" ht="24">
      <c r="A993" s="2130"/>
      <c r="B993" s="2132"/>
      <c r="C993" s="2123"/>
      <c r="D993" s="2124"/>
      <c r="E993" s="2124"/>
      <c r="F993" s="2123"/>
      <c r="G993" s="2124"/>
      <c r="H993" s="2124"/>
      <c r="I993" s="2124"/>
      <c r="J993" s="2123"/>
      <c r="K993" s="2123"/>
      <c r="L993" s="2139" t="s">
        <v>7045</v>
      </c>
      <c r="M993" s="2139" t="s">
        <v>7048</v>
      </c>
      <c r="N993" s="2139">
        <v>5.2999999999999999E-2</v>
      </c>
      <c r="O993" s="2139">
        <v>1993</v>
      </c>
      <c r="P993" s="2140" t="s">
        <v>25</v>
      </c>
      <c r="Q993" s="2123"/>
      <c r="R993" s="2123"/>
      <c r="S993" s="2123"/>
    </row>
    <row r="994" spans="1:19" s="2129" customFormat="1" ht="24">
      <c r="A994" s="2130"/>
      <c r="B994" s="2132"/>
      <c r="C994" s="2123"/>
      <c r="D994" s="2124"/>
      <c r="E994" s="2124"/>
      <c r="F994" s="2123"/>
      <c r="G994" s="2124"/>
      <c r="H994" s="2124"/>
      <c r="I994" s="2124"/>
      <c r="J994" s="2123"/>
      <c r="K994" s="2123"/>
      <c r="L994" s="2139" t="s">
        <v>7045</v>
      </c>
      <c r="M994" s="2139" t="s">
        <v>7048</v>
      </c>
      <c r="N994" s="2139">
        <v>5.2999999999999999E-2</v>
      </c>
      <c r="O994" s="2139">
        <v>1993</v>
      </c>
      <c r="P994" s="2140" t="s">
        <v>25</v>
      </c>
      <c r="Q994" s="2123"/>
      <c r="R994" s="2123"/>
      <c r="S994" s="2123"/>
    </row>
    <row r="995" spans="1:19" s="2129" customFormat="1" ht="24">
      <c r="A995" s="2130"/>
      <c r="B995" s="2132"/>
      <c r="C995" s="2123"/>
      <c r="D995" s="2124"/>
      <c r="E995" s="2124"/>
      <c r="F995" s="2123"/>
      <c r="G995" s="2124"/>
      <c r="H995" s="2124"/>
      <c r="I995" s="2124"/>
      <c r="J995" s="2123"/>
      <c r="K995" s="2123"/>
      <c r="L995" s="2139" t="s">
        <v>7045</v>
      </c>
      <c r="M995" s="2139" t="s">
        <v>7049</v>
      </c>
      <c r="N995" s="2139">
        <v>5.2999999999999999E-2</v>
      </c>
      <c r="O995" s="2139">
        <v>1993</v>
      </c>
      <c r="P995" s="2140" t="s">
        <v>25</v>
      </c>
      <c r="Q995" s="2123"/>
      <c r="R995" s="2123"/>
      <c r="S995" s="2123"/>
    </row>
    <row r="996" spans="1:19" s="2129" customFormat="1" ht="24">
      <c r="A996" s="2130"/>
      <c r="B996" s="2132"/>
      <c r="C996" s="2123"/>
      <c r="D996" s="2124"/>
      <c r="E996" s="2124"/>
      <c r="F996" s="2123"/>
      <c r="G996" s="2124"/>
      <c r="H996" s="2124"/>
      <c r="I996" s="2124"/>
      <c r="J996" s="2123"/>
      <c r="K996" s="2123"/>
      <c r="L996" s="2139" t="s">
        <v>7045</v>
      </c>
      <c r="M996" s="2139" t="s">
        <v>7049</v>
      </c>
      <c r="N996" s="2139">
        <v>5.2999999999999999E-2</v>
      </c>
      <c r="O996" s="2139">
        <v>1993</v>
      </c>
      <c r="P996" s="2140" t="s">
        <v>25</v>
      </c>
      <c r="Q996" s="2123"/>
      <c r="R996" s="2123"/>
      <c r="S996" s="2123"/>
    </row>
    <row r="997" spans="1:19" s="2129" customFormat="1" ht="24">
      <c r="A997" s="2130"/>
      <c r="B997" s="2132"/>
      <c r="C997" s="2123"/>
      <c r="D997" s="2124"/>
      <c r="E997" s="2124"/>
      <c r="F997" s="2123"/>
      <c r="G997" s="2124"/>
      <c r="H997" s="2124"/>
      <c r="I997" s="2124"/>
      <c r="J997" s="2123"/>
      <c r="K997" s="2123"/>
      <c r="L997" s="2139" t="s">
        <v>7045</v>
      </c>
      <c r="M997" s="2139" t="s">
        <v>7050</v>
      </c>
      <c r="N997" s="2139">
        <v>8.5000000000000006E-2</v>
      </c>
      <c r="O997" s="2139">
        <v>1993</v>
      </c>
      <c r="P997" s="2140" t="s">
        <v>25</v>
      </c>
      <c r="Q997" s="2123"/>
      <c r="R997" s="2123"/>
      <c r="S997" s="2123"/>
    </row>
    <row r="998" spans="1:19" s="2129" customFormat="1" ht="24">
      <c r="A998" s="2130"/>
      <c r="B998" s="2132"/>
      <c r="C998" s="2123"/>
      <c r="D998" s="2124"/>
      <c r="E998" s="2124"/>
      <c r="F998" s="2123"/>
      <c r="G998" s="2124"/>
      <c r="H998" s="2124"/>
      <c r="I998" s="2124"/>
      <c r="J998" s="2123"/>
      <c r="K998" s="2123"/>
      <c r="L998" s="2139" t="s">
        <v>7045</v>
      </c>
      <c r="M998" s="2139" t="s">
        <v>7050</v>
      </c>
      <c r="N998" s="2139">
        <v>8.5000000000000006E-2</v>
      </c>
      <c r="O998" s="2139">
        <v>1993</v>
      </c>
      <c r="P998" s="2140" t="s">
        <v>25</v>
      </c>
      <c r="Q998" s="2123"/>
      <c r="R998" s="2123"/>
      <c r="S998" s="2123"/>
    </row>
    <row r="999" spans="1:19" s="2129" customFormat="1" ht="24">
      <c r="A999" s="2130"/>
      <c r="B999" s="2132"/>
      <c r="C999" s="2123"/>
      <c r="D999" s="2124"/>
      <c r="E999" s="2124"/>
      <c r="F999" s="2123"/>
      <c r="G999" s="2124"/>
      <c r="H999" s="2124"/>
      <c r="I999" s="2124"/>
      <c r="J999" s="2123"/>
      <c r="K999" s="2123"/>
      <c r="L999" s="2139" t="s">
        <v>7045</v>
      </c>
      <c r="M999" s="2139" t="s">
        <v>7051</v>
      </c>
      <c r="N999" s="2139">
        <v>0.04</v>
      </c>
      <c r="O999" s="2139">
        <v>1993</v>
      </c>
      <c r="P999" s="2140" t="s">
        <v>25</v>
      </c>
      <c r="Q999" s="2123"/>
      <c r="R999" s="2123"/>
      <c r="S999" s="2123"/>
    </row>
    <row r="1000" spans="1:19" s="2129" customFormat="1" ht="24">
      <c r="A1000" s="2130"/>
      <c r="B1000" s="2132"/>
      <c r="C1000" s="2123"/>
      <c r="D1000" s="2124"/>
      <c r="E1000" s="2124"/>
      <c r="F1000" s="2123"/>
      <c r="G1000" s="2124"/>
      <c r="H1000" s="2124"/>
      <c r="I1000" s="2124"/>
      <c r="J1000" s="2123"/>
      <c r="K1000" s="2123"/>
      <c r="L1000" s="2139" t="s">
        <v>7045</v>
      </c>
      <c r="M1000" s="2139" t="s">
        <v>7051</v>
      </c>
      <c r="N1000" s="2139">
        <v>0.04</v>
      </c>
      <c r="O1000" s="2139">
        <v>1993</v>
      </c>
      <c r="P1000" s="2140" t="s">
        <v>25</v>
      </c>
      <c r="Q1000" s="2123"/>
      <c r="R1000" s="2123"/>
      <c r="S1000" s="2123"/>
    </row>
    <row r="1001" spans="1:19" s="2129" customFormat="1" ht="24">
      <c r="A1001" s="2130"/>
      <c r="B1001" s="2132"/>
      <c r="C1001" s="2123"/>
      <c r="D1001" s="2124"/>
      <c r="E1001" s="2124"/>
      <c r="F1001" s="2123"/>
      <c r="G1001" s="2124"/>
      <c r="H1001" s="2124"/>
      <c r="I1001" s="2124"/>
      <c r="J1001" s="2123"/>
      <c r="K1001" s="2123"/>
      <c r="L1001" s="2139" t="s">
        <v>7045</v>
      </c>
      <c r="M1001" s="2139" t="s">
        <v>7052</v>
      </c>
      <c r="N1001" s="2139">
        <v>4.7E-2</v>
      </c>
      <c r="O1001" s="2139">
        <v>1993</v>
      </c>
      <c r="P1001" s="2140" t="s">
        <v>25</v>
      </c>
      <c r="Q1001" s="2123"/>
      <c r="R1001" s="2123"/>
      <c r="S1001" s="2123"/>
    </row>
    <row r="1002" spans="1:19" s="2129" customFormat="1" ht="24">
      <c r="A1002" s="2130"/>
      <c r="B1002" s="2132"/>
      <c r="C1002" s="2123"/>
      <c r="D1002" s="2124"/>
      <c r="E1002" s="2124"/>
      <c r="F1002" s="2123"/>
      <c r="G1002" s="2124"/>
      <c r="H1002" s="2124"/>
      <c r="I1002" s="2124"/>
      <c r="J1002" s="2123"/>
      <c r="K1002" s="2123"/>
      <c r="L1002" s="2139" t="s">
        <v>7045</v>
      </c>
      <c r="M1002" s="2139" t="s">
        <v>7052</v>
      </c>
      <c r="N1002" s="2139">
        <v>4.7E-2</v>
      </c>
      <c r="O1002" s="2139">
        <v>1993</v>
      </c>
      <c r="P1002" s="2140" t="s">
        <v>25</v>
      </c>
      <c r="Q1002" s="2123"/>
      <c r="R1002" s="2123"/>
      <c r="S1002" s="2123"/>
    </row>
    <row r="1003" spans="1:19" s="2129" customFormat="1" ht="24">
      <c r="A1003" s="2130"/>
      <c r="B1003" s="2132"/>
      <c r="C1003" s="2123"/>
      <c r="D1003" s="2124"/>
      <c r="E1003" s="2124"/>
      <c r="F1003" s="2123"/>
      <c r="G1003" s="2124"/>
      <c r="H1003" s="2124"/>
      <c r="I1003" s="2124"/>
      <c r="J1003" s="2123"/>
      <c r="K1003" s="2123"/>
      <c r="L1003" s="2139" t="s">
        <v>7045</v>
      </c>
      <c r="M1003" s="2139" t="s">
        <v>7053</v>
      </c>
      <c r="N1003" s="2139">
        <v>6.0999999999999999E-2</v>
      </c>
      <c r="O1003" s="2139">
        <v>1993</v>
      </c>
      <c r="P1003" s="2140" t="s">
        <v>1623</v>
      </c>
      <c r="Q1003" s="2123"/>
      <c r="R1003" s="2123"/>
      <c r="S1003" s="2123"/>
    </row>
    <row r="1004" spans="1:19" s="2129" customFormat="1" ht="24">
      <c r="A1004" s="2130"/>
      <c r="B1004" s="2132"/>
      <c r="C1004" s="2123"/>
      <c r="D1004" s="2124"/>
      <c r="E1004" s="2124"/>
      <c r="F1004" s="2123"/>
      <c r="G1004" s="2124"/>
      <c r="H1004" s="2124"/>
      <c r="I1004" s="2124"/>
      <c r="J1004" s="2123"/>
      <c r="K1004" s="2123"/>
      <c r="L1004" s="2139" t="s">
        <v>7045</v>
      </c>
      <c r="M1004" s="2139" t="s">
        <v>7054</v>
      </c>
      <c r="N1004" s="2139">
        <v>1.4999999999999999E-2</v>
      </c>
      <c r="O1004" s="2139">
        <v>1993</v>
      </c>
      <c r="P1004" s="2140" t="s">
        <v>2235</v>
      </c>
      <c r="Q1004" s="2123"/>
      <c r="R1004" s="2123"/>
      <c r="S1004" s="2123"/>
    </row>
    <row r="1005" spans="1:19" s="2129" customFormat="1" ht="24">
      <c r="A1005" s="2130"/>
      <c r="B1005" s="2132"/>
      <c r="C1005" s="2123"/>
      <c r="D1005" s="2124"/>
      <c r="E1005" s="2124"/>
      <c r="F1005" s="2123"/>
      <c r="G1005" s="2124"/>
      <c r="H1005" s="2124"/>
      <c r="I1005" s="2124"/>
      <c r="J1005" s="2123"/>
      <c r="K1005" s="2123"/>
      <c r="L1005" s="2139" t="s">
        <v>7045</v>
      </c>
      <c r="M1005" s="2139" t="s">
        <v>7055</v>
      </c>
      <c r="N1005" s="2139">
        <v>1.8540000000000001</v>
      </c>
      <c r="O1005" s="2139">
        <v>2013</v>
      </c>
      <c r="P1005" s="2140" t="s">
        <v>7056</v>
      </c>
      <c r="Q1005" s="2123"/>
      <c r="R1005" s="2123"/>
      <c r="S1005" s="2123"/>
    </row>
    <row r="1006" spans="1:19" s="2129" customFormat="1" ht="24">
      <c r="A1006" s="2130"/>
      <c r="B1006" s="2132"/>
      <c r="C1006" s="2123"/>
      <c r="D1006" s="2124"/>
      <c r="E1006" s="2124"/>
      <c r="F1006" s="2123"/>
      <c r="G1006" s="2124"/>
      <c r="H1006" s="2124"/>
      <c r="I1006" s="2124"/>
      <c r="J1006" s="2123"/>
      <c r="K1006" s="2123"/>
      <c r="L1006" s="2139" t="s">
        <v>7045</v>
      </c>
      <c r="M1006" s="2139" t="s">
        <v>7057</v>
      </c>
      <c r="N1006" s="2139">
        <v>0.34100000000000003</v>
      </c>
      <c r="O1006" s="2139">
        <v>2015</v>
      </c>
      <c r="P1006" s="2140" t="s">
        <v>7058</v>
      </c>
      <c r="Q1006" s="2123"/>
      <c r="R1006" s="2123"/>
      <c r="S1006" s="2123"/>
    </row>
    <row r="1007" spans="1:19" s="2129" customFormat="1" ht="24">
      <c r="A1007" s="2130"/>
      <c r="B1007" s="2132"/>
      <c r="C1007" s="2123"/>
      <c r="D1007" s="2124"/>
      <c r="E1007" s="2124"/>
      <c r="F1007" s="2123"/>
      <c r="G1007" s="2124"/>
      <c r="H1007" s="2124"/>
      <c r="I1007" s="2124"/>
      <c r="J1007" s="2123"/>
      <c r="K1007" s="2123"/>
      <c r="L1007" s="2139" t="s">
        <v>7045</v>
      </c>
      <c r="M1007" s="2139" t="s">
        <v>7057</v>
      </c>
      <c r="N1007" s="2139">
        <v>0.34100000000000003</v>
      </c>
      <c r="O1007" s="2139">
        <v>2015</v>
      </c>
      <c r="P1007" s="2140" t="s">
        <v>7058</v>
      </c>
      <c r="Q1007" s="2123"/>
      <c r="R1007" s="2123"/>
      <c r="S1007" s="2123"/>
    </row>
    <row r="1008" spans="1:19" s="2129" customFormat="1">
      <c r="A1008" s="2130"/>
      <c r="B1008" s="2132"/>
      <c r="C1008" s="2123"/>
      <c r="D1008" s="2124"/>
      <c r="E1008" s="2124"/>
      <c r="F1008" s="2123"/>
      <c r="G1008" s="2124"/>
      <c r="H1008" s="2124"/>
      <c r="I1008" s="2124"/>
      <c r="J1008" s="2123"/>
      <c r="K1008" s="2123"/>
      <c r="L1008" s="2139"/>
      <c r="M1008" s="2139"/>
      <c r="N1008" s="2139"/>
      <c r="O1008" s="2139"/>
      <c r="P1008" s="2140"/>
      <c r="Q1008" s="2123"/>
      <c r="R1008" s="2123"/>
      <c r="S1008" s="2123"/>
    </row>
    <row r="1009" spans="1:19" s="2129" customFormat="1" ht="30" customHeight="1">
      <c r="A1009" s="2130"/>
      <c r="B1009" s="2132"/>
      <c r="C1009" s="2123"/>
      <c r="D1009" s="2124"/>
      <c r="E1009" s="2124"/>
      <c r="F1009" s="2123"/>
      <c r="G1009" s="2124"/>
      <c r="H1009" s="2124"/>
      <c r="I1009" s="2124"/>
      <c r="J1009" s="2123" t="s">
        <v>1864</v>
      </c>
      <c r="K1009" s="2123" t="s">
        <v>27</v>
      </c>
      <c r="L1009" s="2126"/>
      <c r="M1009" s="2126"/>
      <c r="N1009" s="2127"/>
      <c r="O1009" s="2127"/>
      <c r="P1009" s="2128"/>
      <c r="Q1009" s="2123"/>
      <c r="R1009" s="2123"/>
      <c r="S1009" s="2123"/>
    </row>
    <row r="1010" spans="1:19" s="2129" customFormat="1" ht="36.75" customHeight="1">
      <c r="A1010" s="2130"/>
      <c r="B1010" s="2132"/>
      <c r="C1010" s="2123"/>
      <c r="D1010" s="2124"/>
      <c r="E1010" s="2124"/>
      <c r="F1010" s="2123"/>
      <c r="G1010" s="2124"/>
      <c r="H1010" s="2124"/>
      <c r="I1010" s="2124"/>
      <c r="J1010" s="2123" t="s">
        <v>7059</v>
      </c>
      <c r="K1010" s="2123"/>
      <c r="L1010" s="2139" t="s">
        <v>7060</v>
      </c>
      <c r="M1010" s="2139" t="s">
        <v>7061</v>
      </c>
      <c r="N1010" s="2139">
        <v>7.0000000000000007E-2</v>
      </c>
      <c r="O1010" s="2142">
        <v>34669</v>
      </c>
      <c r="P1010" s="2140" t="s">
        <v>1791</v>
      </c>
      <c r="Q1010" s="2123"/>
      <c r="R1010" s="2123"/>
      <c r="S1010" s="2123"/>
    </row>
    <row r="1011" spans="1:19" s="2129" customFormat="1" ht="24">
      <c r="A1011" s="2130"/>
      <c r="B1011" s="2132"/>
      <c r="C1011" s="2123"/>
      <c r="D1011" s="2124"/>
      <c r="E1011" s="2124"/>
      <c r="F1011" s="2123"/>
      <c r="G1011" s="2124"/>
      <c r="H1011" s="2124"/>
      <c r="I1011" s="2124"/>
      <c r="J1011" s="2127"/>
      <c r="K1011" s="2123"/>
      <c r="L1011" s="2139" t="s">
        <v>7060</v>
      </c>
      <c r="M1011" s="2139" t="s">
        <v>7062</v>
      </c>
      <c r="N1011" s="2139">
        <v>8.4000000000000005E-2</v>
      </c>
      <c r="O1011" s="2142">
        <v>35947</v>
      </c>
      <c r="P1011" s="2140" t="s">
        <v>25</v>
      </c>
      <c r="Q1011" s="2123"/>
      <c r="R1011" s="2123"/>
      <c r="S1011" s="2123"/>
    </row>
    <row r="1012" spans="1:19" s="2129" customFormat="1" ht="24">
      <c r="A1012" s="2130"/>
      <c r="B1012" s="2132"/>
      <c r="C1012" s="2123"/>
      <c r="D1012" s="2124"/>
      <c r="E1012" s="2124"/>
      <c r="F1012" s="2123"/>
      <c r="G1012" s="2124"/>
      <c r="H1012" s="2124"/>
      <c r="I1012" s="2124"/>
      <c r="J1012" s="2123"/>
      <c r="K1012" s="2123"/>
      <c r="L1012" s="2139" t="s">
        <v>7060</v>
      </c>
      <c r="M1012" s="2139" t="s">
        <v>7062</v>
      </c>
      <c r="N1012" s="2139">
        <v>8.4000000000000005E-2</v>
      </c>
      <c r="O1012" s="2139">
        <v>1994</v>
      </c>
      <c r="P1012" s="2140" t="s">
        <v>25</v>
      </c>
      <c r="Q1012" s="2123"/>
      <c r="R1012" s="2123"/>
      <c r="S1012" s="2123"/>
    </row>
    <row r="1013" spans="1:19" s="2129" customFormat="1" ht="24">
      <c r="A1013" s="2130"/>
      <c r="B1013" s="2132"/>
      <c r="C1013" s="2123"/>
      <c r="D1013" s="2124"/>
      <c r="E1013" s="2124"/>
      <c r="F1013" s="2123"/>
      <c r="G1013" s="2124"/>
      <c r="H1013" s="2124"/>
      <c r="I1013" s="2124"/>
      <c r="J1013" s="2123"/>
      <c r="K1013" s="2123"/>
      <c r="L1013" s="2139" t="s">
        <v>7060</v>
      </c>
      <c r="M1013" s="2139" t="s">
        <v>7063</v>
      </c>
      <c r="N1013" s="2139">
        <v>0.151</v>
      </c>
      <c r="O1013" s="2139">
        <v>1994</v>
      </c>
      <c r="P1013" s="2140" t="s">
        <v>25</v>
      </c>
      <c r="Q1013" s="2123"/>
      <c r="R1013" s="2123"/>
      <c r="S1013" s="2123"/>
    </row>
    <row r="1014" spans="1:19" s="2129" customFormat="1" ht="24">
      <c r="A1014" s="2130"/>
      <c r="B1014" s="2132"/>
      <c r="C1014" s="2123"/>
      <c r="D1014" s="2124"/>
      <c r="E1014" s="2124"/>
      <c r="F1014" s="2123"/>
      <c r="G1014" s="2124"/>
      <c r="H1014" s="2124"/>
      <c r="I1014" s="2124"/>
      <c r="J1014" s="2123"/>
      <c r="K1014" s="2123"/>
      <c r="L1014" s="2139" t="s">
        <v>7060</v>
      </c>
      <c r="M1014" s="2139" t="s">
        <v>7063</v>
      </c>
      <c r="N1014" s="2139">
        <v>0.151</v>
      </c>
      <c r="O1014" s="2139">
        <v>1994</v>
      </c>
      <c r="P1014" s="2140" t="s">
        <v>25</v>
      </c>
      <c r="Q1014" s="2123"/>
      <c r="R1014" s="2123"/>
      <c r="S1014" s="2123"/>
    </row>
    <row r="1015" spans="1:19" s="2129" customFormat="1" ht="24">
      <c r="A1015" s="2130"/>
      <c r="B1015" s="2132"/>
      <c r="C1015" s="2123"/>
      <c r="D1015" s="2124"/>
      <c r="E1015" s="2124"/>
      <c r="F1015" s="2123"/>
      <c r="G1015" s="2124"/>
      <c r="H1015" s="2124"/>
      <c r="I1015" s="2124"/>
      <c r="J1015" s="2123"/>
      <c r="K1015" s="2123"/>
      <c r="L1015" s="2139" t="s">
        <v>7060</v>
      </c>
      <c r="M1015" s="2139" t="s">
        <v>7064</v>
      </c>
      <c r="N1015" s="2139">
        <v>0.125</v>
      </c>
      <c r="O1015" s="2139">
        <v>2004</v>
      </c>
      <c r="P1015" s="2140" t="s">
        <v>30</v>
      </c>
      <c r="Q1015" s="2123"/>
      <c r="R1015" s="2123"/>
      <c r="S1015" s="2123"/>
    </row>
    <row r="1016" spans="1:19" s="2129" customFormat="1" ht="24">
      <c r="A1016" s="2130"/>
      <c r="B1016" s="2132"/>
      <c r="C1016" s="2123"/>
      <c r="D1016" s="2124"/>
      <c r="E1016" s="2124"/>
      <c r="F1016" s="2123"/>
      <c r="G1016" s="2124"/>
      <c r="H1016" s="2124"/>
      <c r="I1016" s="2124"/>
      <c r="J1016" s="2123"/>
      <c r="K1016" s="2123"/>
      <c r="L1016" s="2139" t="s">
        <v>7060</v>
      </c>
      <c r="M1016" s="2139" t="s">
        <v>7065</v>
      </c>
      <c r="N1016" s="2139">
        <v>0.11</v>
      </c>
      <c r="O1016" s="2139">
        <v>2004</v>
      </c>
      <c r="P1016" s="2140" t="s">
        <v>30</v>
      </c>
      <c r="Q1016" s="2123"/>
      <c r="R1016" s="2123"/>
      <c r="S1016" s="2123"/>
    </row>
    <row r="1017" spans="1:19" s="2129" customFormat="1">
      <c r="A1017" s="2130"/>
      <c r="B1017" s="2132"/>
      <c r="C1017" s="2123"/>
      <c r="D1017" s="2124"/>
      <c r="E1017" s="2124"/>
      <c r="F1017" s="2123"/>
      <c r="G1017" s="2124"/>
      <c r="H1017" s="2124"/>
      <c r="I1017" s="2124"/>
      <c r="J1017" s="2123"/>
      <c r="K1017" s="2123"/>
      <c r="L1017" s="2139" t="s">
        <v>7066</v>
      </c>
      <c r="M1017" s="2139" t="s">
        <v>7067</v>
      </c>
      <c r="N1017" s="2139">
        <v>0.7</v>
      </c>
      <c r="O1017" s="2139">
        <v>2012</v>
      </c>
      <c r="P1017" s="2140" t="s">
        <v>26</v>
      </c>
      <c r="Q1017" s="2123"/>
      <c r="R1017" s="2123"/>
      <c r="S1017" s="2123"/>
    </row>
    <row r="1018" spans="1:19" s="2129" customFormat="1" ht="18.75" customHeight="1">
      <c r="A1018" s="2130"/>
      <c r="B1018" s="2132"/>
      <c r="C1018" s="2123"/>
      <c r="D1018" s="2124"/>
      <c r="E1018" s="2124"/>
      <c r="F1018" s="2123"/>
      <c r="G1018" s="2124"/>
      <c r="H1018" s="2124"/>
      <c r="I1018" s="2124"/>
      <c r="J1018" s="2123"/>
      <c r="K1018" s="2123"/>
      <c r="L1018" s="2139" t="s">
        <v>2100</v>
      </c>
      <c r="M1018" s="2139" t="s">
        <v>7068</v>
      </c>
      <c r="N1018" s="2139">
        <v>0.51500000000000001</v>
      </c>
      <c r="O1018" s="2139">
        <v>2013</v>
      </c>
      <c r="P1018" s="2140" t="s">
        <v>7069</v>
      </c>
      <c r="Q1018" s="2123"/>
      <c r="R1018" s="2123"/>
      <c r="S1018" s="2123"/>
    </row>
    <row r="1019" spans="1:19" s="2129" customFormat="1">
      <c r="A1019" s="2130"/>
      <c r="B1019" s="2132"/>
      <c r="C1019" s="2123"/>
      <c r="D1019" s="2124"/>
      <c r="E1019" s="2124"/>
      <c r="F1019" s="2123"/>
      <c r="G1019" s="2124"/>
      <c r="H1019" s="2124"/>
      <c r="I1019" s="2124"/>
      <c r="J1019" s="2123"/>
      <c r="K1019" s="2123"/>
      <c r="L1019" s="2139"/>
      <c r="M1019" s="2139"/>
      <c r="N1019" s="2139"/>
      <c r="O1019" s="2139"/>
      <c r="P1019" s="2140"/>
      <c r="Q1019" s="2123"/>
      <c r="R1019" s="2123"/>
      <c r="S1019" s="2123"/>
    </row>
    <row r="1020" spans="1:19" s="2129" customFormat="1" ht="20.25" customHeight="1">
      <c r="A1020" s="2130"/>
      <c r="B1020" s="2132"/>
      <c r="C1020" s="2123"/>
      <c r="D1020" s="2124"/>
      <c r="E1020" s="2124"/>
      <c r="F1020" s="2123"/>
      <c r="G1020" s="2124"/>
      <c r="H1020" s="2124"/>
      <c r="I1020" s="2124"/>
      <c r="J1020" s="2123" t="s">
        <v>7070</v>
      </c>
      <c r="K1020" s="2123">
        <v>250</v>
      </c>
      <c r="L1020" s="2139"/>
      <c r="M1020" s="2139"/>
      <c r="N1020" s="2139"/>
      <c r="O1020" s="2139"/>
      <c r="P1020" s="2140"/>
      <c r="Q1020" s="2123"/>
      <c r="R1020" s="2123"/>
      <c r="S1020" s="2123"/>
    </row>
    <row r="1021" spans="1:19" s="2129" customFormat="1">
      <c r="A1021" s="2130"/>
      <c r="B1021" s="2132"/>
      <c r="C1021" s="2123"/>
      <c r="D1021" s="2124"/>
      <c r="E1021" s="2124"/>
      <c r="F1021" s="2123"/>
      <c r="G1021" s="2123"/>
      <c r="H1021" s="2124"/>
      <c r="I1021" s="2124"/>
      <c r="J1021" s="2123" t="s">
        <v>5813</v>
      </c>
      <c r="K1021" s="2123"/>
      <c r="L1021" s="2139"/>
      <c r="M1021" s="2139"/>
      <c r="N1021" s="2139"/>
      <c r="O1021" s="2139"/>
      <c r="P1021" s="2140"/>
      <c r="Q1021" s="2123"/>
      <c r="R1021" s="2123"/>
      <c r="S1021" s="2123"/>
    </row>
    <row r="1022" spans="1:19" s="2129" customFormat="1">
      <c r="A1022" s="2130"/>
      <c r="B1022" s="2132"/>
      <c r="C1022" s="2123"/>
      <c r="D1022" s="2124"/>
      <c r="E1022" s="2124"/>
      <c r="F1022" s="2123"/>
      <c r="G1022" s="2124"/>
      <c r="H1022" s="2124"/>
      <c r="I1022" s="2124"/>
      <c r="J1022" s="2123"/>
      <c r="K1022" s="2123"/>
      <c r="L1022" s="2139"/>
      <c r="M1022" s="2139"/>
      <c r="N1022" s="2139"/>
      <c r="O1022" s="2139"/>
      <c r="P1022" s="2140"/>
      <c r="Q1022" s="2123"/>
      <c r="R1022" s="2123"/>
      <c r="S1022" s="2123"/>
    </row>
    <row r="1023" spans="1:19" s="2129" customFormat="1">
      <c r="A1023" s="2130"/>
      <c r="B1023" s="2132"/>
      <c r="C1023" s="2123"/>
      <c r="D1023" s="2124"/>
      <c r="E1023" s="2124"/>
      <c r="F1023" s="2123"/>
      <c r="G1023" s="2124"/>
      <c r="H1023" s="2124"/>
      <c r="I1023" s="2124"/>
      <c r="J1023" s="2123"/>
      <c r="K1023" s="2123"/>
      <c r="L1023" s="2139"/>
      <c r="M1023" s="2139"/>
      <c r="N1023" s="2139"/>
      <c r="O1023" s="2139"/>
      <c r="P1023" s="2140"/>
      <c r="Q1023" s="2123"/>
      <c r="R1023" s="2123"/>
      <c r="S1023" s="2123"/>
    </row>
    <row r="1024" spans="1:19" s="2129" customFormat="1">
      <c r="A1024" s="2130"/>
      <c r="B1024" s="2132"/>
      <c r="C1024" s="2123"/>
      <c r="D1024" s="2124"/>
      <c r="E1024" s="2124"/>
      <c r="F1024" s="2123"/>
      <c r="G1024" s="2124"/>
      <c r="H1024" s="2124"/>
      <c r="I1024" s="2124"/>
      <c r="J1024" s="2123" t="s">
        <v>7071</v>
      </c>
      <c r="K1024" s="2123">
        <v>160</v>
      </c>
      <c r="L1024" s="2126"/>
      <c r="M1024" s="2126"/>
      <c r="N1024" s="2127"/>
      <c r="O1024" s="2127"/>
      <c r="P1024" s="2128"/>
      <c r="Q1024" s="2127"/>
      <c r="R1024" s="2126"/>
      <c r="S1024" s="2127"/>
    </row>
    <row r="1025" spans="1:19" s="2129" customFormat="1">
      <c r="A1025" s="2130"/>
      <c r="B1025" s="2132"/>
      <c r="C1025" s="2123"/>
      <c r="D1025" s="2124"/>
      <c r="E1025" s="2124"/>
      <c r="F1025" s="2123"/>
      <c r="G1025" s="2124"/>
      <c r="H1025" s="2124"/>
      <c r="I1025" s="2124"/>
      <c r="J1025" s="2123" t="s">
        <v>7072</v>
      </c>
      <c r="K1025" s="2123"/>
      <c r="L1025" s="2139" t="s">
        <v>6141</v>
      </c>
      <c r="M1025" s="2139" t="s">
        <v>7073</v>
      </c>
      <c r="N1025" s="2139">
        <v>0.48</v>
      </c>
      <c r="O1025" s="2139">
        <v>1968</v>
      </c>
      <c r="P1025" s="2140" t="s">
        <v>5814</v>
      </c>
      <c r="Q1025" s="2123">
        <v>7</v>
      </c>
      <c r="R1025" s="2139">
        <v>7</v>
      </c>
      <c r="S1025" s="2139">
        <v>14</v>
      </c>
    </row>
    <row r="1026" spans="1:19" s="2129" customFormat="1" ht="24.75" customHeight="1">
      <c r="A1026" s="2130"/>
      <c r="B1026" s="2132"/>
      <c r="C1026" s="2123" t="s">
        <v>7074</v>
      </c>
      <c r="D1026" s="2124">
        <v>5.3</v>
      </c>
      <c r="E1026" s="2124">
        <v>2008</v>
      </c>
      <c r="F1026" s="2123" t="s">
        <v>3347</v>
      </c>
      <c r="G1026" s="2124"/>
      <c r="H1026" s="2124"/>
      <c r="I1026" s="2124"/>
      <c r="J1026" s="2123" t="s">
        <v>7075</v>
      </c>
      <c r="K1026" s="2123" t="s">
        <v>2522</v>
      </c>
      <c r="L1026" s="2123"/>
      <c r="M1026" s="2123"/>
      <c r="N1026" s="2123"/>
      <c r="O1026" s="2123"/>
      <c r="P1026" s="2131"/>
      <c r="Q1026" s="2123"/>
      <c r="R1026" s="2123"/>
      <c r="S1026" s="2123"/>
    </row>
    <row r="1027" spans="1:19" s="2129" customFormat="1" ht="21" customHeight="1">
      <c r="A1027" s="2130"/>
      <c r="B1027" s="2132"/>
      <c r="C1027" s="2123" t="s">
        <v>7076</v>
      </c>
      <c r="D1027" s="2124">
        <v>1.7</v>
      </c>
      <c r="E1027" s="2124">
        <v>2008</v>
      </c>
      <c r="F1027" s="2123" t="s">
        <v>38</v>
      </c>
      <c r="G1027" s="2124"/>
      <c r="H1027" s="2124"/>
      <c r="I1027" s="2124"/>
      <c r="J1027" s="2127" t="s">
        <v>2184</v>
      </c>
      <c r="K1027" s="2127"/>
      <c r="L1027" s="2123"/>
      <c r="M1027" s="2123"/>
      <c r="N1027" s="2123"/>
      <c r="O1027" s="2123"/>
      <c r="P1027" s="2131"/>
      <c r="Q1027" s="2123"/>
      <c r="R1027" s="2123"/>
      <c r="S1027" s="2123"/>
    </row>
    <row r="1028" spans="1:19" s="2129" customFormat="1" ht="21" customHeight="1">
      <c r="A1028" s="2130"/>
      <c r="B1028" s="2132"/>
      <c r="C1028" s="2123" t="s">
        <v>7077</v>
      </c>
      <c r="D1028" s="2124">
        <v>0.6</v>
      </c>
      <c r="E1028" s="2124">
        <v>2008</v>
      </c>
      <c r="F1028" s="2123" t="s">
        <v>38</v>
      </c>
      <c r="G1028" s="2124"/>
      <c r="H1028" s="2124"/>
      <c r="I1028" s="2124"/>
      <c r="J1028" s="2123" t="s">
        <v>7078</v>
      </c>
      <c r="K1028" s="2123" t="s">
        <v>5830</v>
      </c>
      <c r="L1028" s="2123"/>
      <c r="M1028" s="2123"/>
      <c r="N1028" s="2123"/>
      <c r="O1028" s="2123"/>
      <c r="P1028" s="2131"/>
      <c r="Q1028" s="2123"/>
      <c r="R1028" s="2123"/>
      <c r="S1028" s="2123"/>
    </row>
    <row r="1029" spans="1:19" s="2129" customFormat="1" ht="24" customHeight="1">
      <c r="A1029" s="2130"/>
      <c r="B1029" s="2132"/>
      <c r="C1029" s="2123"/>
      <c r="D1029" s="2124"/>
      <c r="E1029" s="2124"/>
      <c r="F1029" s="2123"/>
      <c r="G1029" s="2124"/>
      <c r="H1029" s="2124"/>
      <c r="I1029" s="2124"/>
      <c r="J1029" s="2127" t="s">
        <v>2184</v>
      </c>
      <c r="K1029" s="2123"/>
      <c r="L1029" s="2123"/>
      <c r="M1029" s="2123"/>
      <c r="N1029" s="2123"/>
      <c r="O1029" s="2123"/>
      <c r="P1029" s="2131"/>
      <c r="Q1029" s="2123"/>
      <c r="R1029" s="2123"/>
      <c r="S1029" s="2123"/>
    </row>
    <row r="1030" spans="1:19" s="2129" customFormat="1" ht="24" customHeight="1">
      <c r="A1030" s="2130"/>
      <c r="B1030" s="2132"/>
      <c r="C1030" s="2123" t="s">
        <v>7079</v>
      </c>
      <c r="D1030" s="2124">
        <v>0.18</v>
      </c>
      <c r="E1030" s="2124">
        <v>2010</v>
      </c>
      <c r="F1030" s="2123" t="s">
        <v>38</v>
      </c>
      <c r="G1030" s="2124"/>
      <c r="H1030" s="2124"/>
      <c r="I1030" s="2124"/>
      <c r="J1030" s="2123" t="s">
        <v>2351</v>
      </c>
      <c r="K1030" s="2123" t="s">
        <v>5830</v>
      </c>
      <c r="L1030" s="2126"/>
      <c r="M1030" s="2126"/>
      <c r="N1030" s="2127"/>
      <c r="O1030" s="2127"/>
      <c r="P1030" s="2128"/>
      <c r="Q1030" s="2127"/>
      <c r="R1030" s="2126"/>
      <c r="S1030" s="2127"/>
    </row>
    <row r="1031" spans="1:19" s="2129" customFormat="1" ht="25.5" customHeight="1">
      <c r="A1031" s="2130"/>
      <c r="B1031" s="2132"/>
      <c r="C1031" s="2123" t="s">
        <v>7080</v>
      </c>
      <c r="D1031" s="2124">
        <v>0.55000000000000004</v>
      </c>
      <c r="E1031" s="2124">
        <v>2020</v>
      </c>
      <c r="F1031" s="2123"/>
      <c r="G1031" s="2124"/>
      <c r="H1031" s="2124"/>
      <c r="I1031" s="2124"/>
      <c r="J1031" s="2123" t="s">
        <v>6447</v>
      </c>
      <c r="K1031" s="2123"/>
      <c r="L1031" s="2123" t="s">
        <v>2100</v>
      </c>
      <c r="M1031" s="2123" t="s">
        <v>7081</v>
      </c>
      <c r="N1031" s="2123">
        <v>1.02</v>
      </c>
      <c r="O1031" s="2123">
        <v>2010</v>
      </c>
      <c r="P1031" s="2131"/>
      <c r="Q1031" s="2123"/>
      <c r="R1031" s="2123"/>
      <c r="S1031" s="2123"/>
    </row>
    <row r="1032" spans="1:19" s="2129" customFormat="1" ht="21.75" customHeight="1">
      <c r="A1032" s="2130"/>
      <c r="B1032" s="2132"/>
      <c r="C1032" s="2123" t="s">
        <v>7082</v>
      </c>
      <c r="D1032" s="2124">
        <v>0.253</v>
      </c>
      <c r="E1032" s="2124">
        <v>2020</v>
      </c>
      <c r="F1032" s="2123"/>
      <c r="G1032" s="2124"/>
      <c r="H1032" s="2124"/>
      <c r="I1032" s="2124"/>
      <c r="J1032" s="2123"/>
      <c r="K1032" s="2123"/>
      <c r="L1032" s="2123" t="s">
        <v>2100</v>
      </c>
      <c r="M1032" s="2123" t="s">
        <v>7083</v>
      </c>
      <c r="N1032" s="2123">
        <v>0.115</v>
      </c>
      <c r="O1032" s="2123">
        <v>2022</v>
      </c>
      <c r="P1032" s="2131" t="s">
        <v>7084</v>
      </c>
      <c r="Q1032" s="2123"/>
      <c r="R1032" s="2123"/>
      <c r="S1032" s="2123"/>
    </row>
    <row r="1033" spans="1:19" s="2129" customFormat="1" ht="21.75" customHeight="1">
      <c r="A1033" s="2130"/>
      <c r="B1033" s="2132"/>
      <c r="C1033" s="2123"/>
      <c r="D1033" s="2124"/>
      <c r="E1033" s="2124"/>
      <c r="F1033" s="2123"/>
      <c r="G1033" s="2124"/>
      <c r="H1033" s="2124"/>
      <c r="I1033" s="2124"/>
      <c r="J1033" s="2123"/>
      <c r="K1033" s="2123"/>
      <c r="L1033" s="2123" t="s">
        <v>2100</v>
      </c>
      <c r="M1033" s="2123" t="s">
        <v>7083</v>
      </c>
      <c r="N1033" s="2123">
        <v>0.115</v>
      </c>
      <c r="O1033" s="2123">
        <v>2022</v>
      </c>
      <c r="P1033" s="2131" t="s">
        <v>7084</v>
      </c>
      <c r="Q1033" s="2123"/>
      <c r="R1033" s="2123"/>
      <c r="S1033" s="2123"/>
    </row>
    <row r="1034" spans="1:19" s="2129" customFormat="1" ht="21.75" customHeight="1">
      <c r="A1034" s="2130"/>
      <c r="B1034" s="2132"/>
      <c r="C1034" s="2123"/>
      <c r="D1034" s="2124"/>
      <c r="E1034" s="2124"/>
      <c r="F1034" s="2123"/>
      <c r="G1034" s="2124"/>
      <c r="H1034" s="2124"/>
      <c r="I1034" s="2124"/>
      <c r="J1034" s="2123"/>
      <c r="K1034" s="2123"/>
      <c r="L1034" s="2123" t="s">
        <v>2100</v>
      </c>
      <c r="M1034" s="2123" t="s">
        <v>7085</v>
      </c>
      <c r="N1034" s="2123">
        <v>0.111</v>
      </c>
      <c r="O1034" s="2123">
        <v>2022</v>
      </c>
      <c r="P1034" s="2131" t="s">
        <v>7084</v>
      </c>
      <c r="Q1034" s="2123"/>
      <c r="R1034" s="2123"/>
      <c r="S1034" s="2123"/>
    </row>
    <row r="1035" spans="1:19" s="2129" customFormat="1" ht="21.75" customHeight="1">
      <c r="A1035" s="2130"/>
      <c r="B1035" s="2132"/>
      <c r="C1035" s="2123"/>
      <c r="D1035" s="2124"/>
      <c r="E1035" s="2124"/>
      <c r="F1035" s="2123"/>
      <c r="G1035" s="2124"/>
      <c r="H1035" s="2124"/>
      <c r="I1035" s="2124"/>
      <c r="J1035" s="2123"/>
      <c r="K1035" s="2123"/>
      <c r="L1035" s="2123" t="s">
        <v>2100</v>
      </c>
      <c r="M1035" s="2123" t="s">
        <v>7085</v>
      </c>
      <c r="N1035" s="2123">
        <v>0.111</v>
      </c>
      <c r="O1035" s="2123">
        <v>2022</v>
      </c>
      <c r="P1035" s="2131" t="s">
        <v>7084</v>
      </c>
      <c r="Q1035" s="2123"/>
      <c r="R1035" s="2123"/>
      <c r="S1035" s="2123"/>
    </row>
    <row r="1036" spans="1:19" s="2129" customFormat="1">
      <c r="A1036" s="2136"/>
      <c r="B1036" s="2132"/>
      <c r="C1036" s="2123"/>
      <c r="D1036" s="2124"/>
      <c r="E1036" s="2124"/>
      <c r="F1036" s="2123"/>
      <c r="G1036" s="2124"/>
      <c r="H1036" s="2124"/>
      <c r="I1036" s="2124"/>
      <c r="J1036" s="2123"/>
      <c r="K1036" s="2123"/>
      <c r="L1036" s="2123"/>
      <c r="M1036" s="2123"/>
      <c r="N1036" s="2123"/>
      <c r="O1036" s="2123"/>
      <c r="P1036" s="2131"/>
      <c r="Q1036" s="2123"/>
      <c r="R1036" s="2123"/>
      <c r="S1036" s="2123"/>
    </row>
    <row r="1037" spans="1:19" s="2129" customFormat="1" ht="22.5" customHeight="1">
      <c r="A1037" s="2130"/>
      <c r="B1037" s="2132"/>
      <c r="C1037" s="2123" t="s">
        <v>7086</v>
      </c>
      <c r="D1037" s="2124">
        <v>0.26</v>
      </c>
      <c r="E1037" s="2124">
        <v>1981</v>
      </c>
      <c r="F1037" s="2123" t="s">
        <v>5814</v>
      </c>
      <c r="G1037" s="2124" t="s">
        <v>7087</v>
      </c>
      <c r="H1037" s="2124">
        <v>1</v>
      </c>
      <c r="I1037" s="2124">
        <v>3</v>
      </c>
      <c r="J1037" s="2123"/>
      <c r="K1037" s="2123"/>
      <c r="L1037" s="2123"/>
      <c r="M1037" s="2123"/>
      <c r="N1037" s="2123"/>
      <c r="O1037" s="2123"/>
      <c r="P1037" s="2131"/>
      <c r="Q1037" s="2123"/>
      <c r="R1037" s="2123"/>
      <c r="S1037" s="2123"/>
    </row>
    <row r="1038" spans="1:19" s="2129" customFormat="1" ht="21.75" customHeight="1">
      <c r="A1038" s="2130"/>
      <c r="B1038" s="2132"/>
      <c r="C1038" s="2123" t="s">
        <v>7088</v>
      </c>
      <c r="D1038" s="2124">
        <v>0.54</v>
      </c>
      <c r="E1038" s="2124">
        <v>1961</v>
      </c>
      <c r="F1038" s="2123" t="s">
        <v>7089</v>
      </c>
      <c r="G1038" s="2124"/>
      <c r="H1038" s="2124">
        <v>9</v>
      </c>
      <c r="I1038" s="2124">
        <v>9</v>
      </c>
      <c r="J1038" s="2123"/>
      <c r="K1038" s="2123"/>
      <c r="L1038" s="2123"/>
      <c r="M1038" s="2123"/>
      <c r="N1038" s="2123"/>
      <c r="O1038" s="2123"/>
      <c r="P1038" s="2131"/>
      <c r="Q1038" s="2123"/>
      <c r="R1038" s="2123"/>
      <c r="S1038" s="2123"/>
    </row>
    <row r="1039" spans="1:19" s="2129" customFormat="1">
      <c r="A1039" s="2130"/>
      <c r="B1039" s="2132"/>
      <c r="C1039" s="2123"/>
      <c r="D1039" s="2124"/>
      <c r="E1039" s="2124"/>
      <c r="F1039" s="2123"/>
      <c r="G1039" s="2124"/>
      <c r="H1039" s="2124"/>
      <c r="I1039" s="2124"/>
      <c r="J1039" s="2123"/>
      <c r="K1039" s="2123"/>
      <c r="L1039" s="2123"/>
      <c r="M1039" s="2123"/>
      <c r="N1039" s="2123"/>
      <c r="O1039" s="2123"/>
      <c r="P1039" s="2131"/>
      <c r="Q1039" s="2123"/>
      <c r="R1039" s="2123"/>
      <c r="S1039" s="2123"/>
    </row>
    <row r="1040" spans="1:19" s="2129" customFormat="1">
      <c r="A1040" s="2130">
        <v>23</v>
      </c>
      <c r="B1040" s="2132"/>
      <c r="C1040" s="2123" t="s">
        <v>7090</v>
      </c>
      <c r="D1040" s="2124"/>
      <c r="E1040" s="2124"/>
      <c r="F1040" s="2123"/>
      <c r="G1040" s="2124"/>
      <c r="H1040" s="2124"/>
      <c r="I1040" s="2124"/>
      <c r="J1040" s="2123"/>
      <c r="K1040" s="2123"/>
      <c r="L1040" s="2123"/>
      <c r="M1040" s="2123"/>
      <c r="N1040" s="2123"/>
      <c r="O1040" s="2123"/>
      <c r="P1040" s="2131"/>
      <c r="Q1040" s="2123"/>
      <c r="R1040" s="2123"/>
      <c r="S1040" s="2123"/>
    </row>
    <row r="1041" spans="1:19" s="2129" customFormat="1" ht="37.5" customHeight="1">
      <c r="A1041" s="2130"/>
      <c r="B1041" s="2132"/>
      <c r="C1041" s="2123" t="s">
        <v>7091</v>
      </c>
      <c r="D1041" s="2124">
        <v>0.35</v>
      </c>
      <c r="E1041" s="2124">
        <v>1981</v>
      </c>
      <c r="F1041" s="2123" t="s">
        <v>34</v>
      </c>
      <c r="G1041" s="2124"/>
      <c r="H1041" s="2124">
        <v>4</v>
      </c>
      <c r="I1041" s="2124">
        <v>4</v>
      </c>
      <c r="J1041" s="2123" t="s">
        <v>7092</v>
      </c>
      <c r="K1041" s="2123">
        <v>100</v>
      </c>
      <c r="L1041" s="2123"/>
      <c r="M1041" s="2123"/>
      <c r="N1041" s="2123"/>
      <c r="O1041" s="2123"/>
      <c r="P1041" s="2131"/>
      <c r="Q1041" s="2123"/>
      <c r="R1041" s="2123"/>
      <c r="S1041" s="2123"/>
    </row>
    <row r="1042" spans="1:19" s="2129" customFormat="1" ht="33.6" customHeight="1">
      <c r="A1042" s="2130"/>
      <c r="B1042" s="2132"/>
      <c r="C1042" s="2123"/>
      <c r="D1042" s="2124"/>
      <c r="E1042" s="2124"/>
      <c r="F1042" s="2123"/>
      <c r="G1042" s="2124"/>
      <c r="H1042" s="2124"/>
      <c r="I1042" s="2124"/>
      <c r="J1042" s="2123"/>
      <c r="K1042" s="2123"/>
      <c r="L1042" s="2123"/>
      <c r="M1042" s="2123"/>
      <c r="N1042" s="2123"/>
      <c r="O1042" s="2123"/>
      <c r="P1042" s="2131"/>
      <c r="Q1042" s="2123"/>
      <c r="R1042" s="2123"/>
      <c r="S1042" s="2123"/>
    </row>
    <row r="1043" spans="1:19" s="2129" customFormat="1" ht="33.6" customHeight="1">
      <c r="A1043" s="2130"/>
      <c r="B1043" s="2132"/>
      <c r="C1043" s="2123" t="s">
        <v>7093</v>
      </c>
      <c r="D1043" s="2124">
        <v>0.41499999999999998</v>
      </c>
      <c r="E1043" s="2124">
        <v>2023</v>
      </c>
      <c r="F1043" s="2123" t="s">
        <v>21</v>
      </c>
      <c r="G1043" s="2124"/>
      <c r="H1043" s="2124"/>
      <c r="I1043" s="2124"/>
      <c r="J1043" s="2123" t="s">
        <v>7094</v>
      </c>
      <c r="K1043" s="2123" t="s">
        <v>2522</v>
      </c>
      <c r="L1043" s="2123"/>
      <c r="M1043" s="2123"/>
      <c r="N1043" s="2123"/>
      <c r="O1043" s="2123"/>
      <c r="P1043" s="2131"/>
      <c r="Q1043" s="2123"/>
      <c r="R1043" s="2123"/>
      <c r="S1043" s="2123"/>
    </row>
    <row r="1044" spans="1:19" s="2129" customFormat="1" ht="33.6" customHeight="1">
      <c r="A1044" s="2130"/>
      <c r="B1044" s="2132"/>
      <c r="C1044" s="2123" t="s">
        <v>7095</v>
      </c>
      <c r="D1044" s="2124">
        <v>0.72899999999999998</v>
      </c>
      <c r="E1044" s="2124">
        <v>2023</v>
      </c>
      <c r="F1044" s="2123" t="s">
        <v>21</v>
      </c>
      <c r="G1044" s="2124"/>
      <c r="H1044" s="2124"/>
      <c r="I1044" s="2124"/>
      <c r="J1044" s="2123"/>
      <c r="K1044" s="2123"/>
      <c r="L1044" s="2123" t="s">
        <v>2100</v>
      </c>
      <c r="M1044" s="2123" t="s">
        <v>7096</v>
      </c>
      <c r="N1044" s="2123">
        <v>0.11799999999999999</v>
      </c>
      <c r="O1044" s="2123">
        <v>2023</v>
      </c>
      <c r="P1044" s="2131"/>
      <c r="Q1044" s="2123"/>
      <c r="R1044" s="2123"/>
      <c r="S1044" s="2123"/>
    </row>
    <row r="1045" spans="1:19" s="2129" customFormat="1" ht="33.6" customHeight="1">
      <c r="A1045" s="2130"/>
      <c r="B1045" s="2132"/>
      <c r="C1045" s="2123"/>
      <c r="D1045" s="2124"/>
      <c r="E1045" s="2124"/>
      <c r="F1045" s="2123"/>
      <c r="G1045" s="2124"/>
      <c r="H1045" s="2124"/>
      <c r="I1045" s="2124"/>
      <c r="J1045" s="2123"/>
      <c r="K1045" s="2123"/>
      <c r="L1045" s="2123" t="s">
        <v>2100</v>
      </c>
      <c r="M1045" s="2123" t="s">
        <v>7096</v>
      </c>
      <c r="N1045" s="2123">
        <v>0.11799999999999999</v>
      </c>
      <c r="O1045" s="2123">
        <v>2023</v>
      </c>
      <c r="P1045" s="2131"/>
      <c r="Q1045" s="2123"/>
      <c r="R1045" s="2123"/>
      <c r="S1045" s="2123"/>
    </row>
    <row r="1046" spans="1:19" s="2129" customFormat="1" ht="33.6" customHeight="1">
      <c r="A1046" s="2130"/>
      <c r="B1046" s="2132"/>
      <c r="C1046" s="2123"/>
      <c r="D1046" s="2124"/>
      <c r="E1046" s="2124"/>
      <c r="F1046" s="2123"/>
      <c r="G1046" s="2124"/>
      <c r="H1046" s="2124"/>
      <c r="I1046" s="2124"/>
      <c r="J1046" s="2123"/>
      <c r="K1046" s="2123"/>
      <c r="L1046" s="2123" t="s">
        <v>2100</v>
      </c>
      <c r="M1046" s="2123" t="s">
        <v>7097</v>
      </c>
      <c r="N1046" s="2123">
        <v>9.5000000000000001E-2</v>
      </c>
      <c r="O1046" s="2123">
        <v>2023</v>
      </c>
      <c r="P1046" s="2131"/>
      <c r="Q1046" s="2123"/>
      <c r="R1046" s="2123"/>
      <c r="S1046" s="2123"/>
    </row>
    <row r="1047" spans="1:19" s="2129" customFormat="1" ht="33.6" customHeight="1">
      <c r="A1047" s="2130"/>
      <c r="B1047" s="2132"/>
      <c r="C1047" s="2123"/>
      <c r="D1047" s="2124"/>
      <c r="E1047" s="2124"/>
      <c r="F1047" s="2123"/>
      <c r="G1047" s="2124"/>
      <c r="H1047" s="2124"/>
      <c r="I1047" s="2124"/>
      <c r="J1047" s="2123"/>
      <c r="K1047" s="2123"/>
      <c r="L1047" s="2123" t="s">
        <v>2100</v>
      </c>
      <c r="M1047" s="2123" t="s">
        <v>7097</v>
      </c>
      <c r="N1047" s="2123">
        <v>9.5000000000000001E-2</v>
      </c>
      <c r="O1047" s="2123">
        <v>2023</v>
      </c>
      <c r="P1047" s="2131"/>
      <c r="Q1047" s="2123"/>
      <c r="R1047" s="2123"/>
      <c r="S1047" s="2123"/>
    </row>
    <row r="1048" spans="1:19" s="2129" customFormat="1" ht="33.6" customHeight="1">
      <c r="A1048" s="2130"/>
      <c r="B1048" s="2132"/>
      <c r="C1048" s="2123"/>
      <c r="D1048" s="2124"/>
      <c r="E1048" s="2124"/>
      <c r="F1048" s="2123"/>
      <c r="G1048" s="2124"/>
      <c r="H1048" s="2124"/>
      <c r="I1048" s="2124"/>
      <c r="J1048" s="2123"/>
      <c r="K1048" s="2123"/>
      <c r="L1048" s="2123" t="s">
        <v>2100</v>
      </c>
      <c r="M1048" s="2123" t="s">
        <v>7098</v>
      </c>
      <c r="N1048" s="2123">
        <v>2.7E-2</v>
      </c>
      <c r="O1048" s="2123">
        <v>2023</v>
      </c>
      <c r="P1048" s="2131"/>
      <c r="Q1048" s="2123"/>
      <c r="R1048" s="2123"/>
      <c r="S1048" s="2123"/>
    </row>
    <row r="1049" spans="1:19" s="2129" customFormat="1" ht="33.6" customHeight="1">
      <c r="A1049" s="2130"/>
      <c r="B1049" s="2132"/>
      <c r="C1049" s="2123"/>
      <c r="D1049" s="2124"/>
      <c r="E1049" s="2124"/>
      <c r="F1049" s="2123"/>
      <c r="G1049" s="2124"/>
      <c r="H1049" s="2124"/>
      <c r="I1049" s="2124"/>
      <c r="J1049" s="2123"/>
      <c r="K1049" s="2123"/>
      <c r="L1049" s="2123" t="s">
        <v>2100</v>
      </c>
      <c r="M1049" s="2123" t="s">
        <v>7098</v>
      </c>
      <c r="N1049" s="2123">
        <v>2.7E-2</v>
      </c>
      <c r="O1049" s="2123">
        <v>2023</v>
      </c>
      <c r="P1049" s="2131"/>
      <c r="Q1049" s="2123"/>
      <c r="R1049" s="2123"/>
      <c r="S1049" s="2123"/>
    </row>
    <row r="1050" spans="1:19" s="2129" customFormat="1" ht="33.6" customHeight="1">
      <c r="A1050" s="2130"/>
      <c r="B1050" s="2132"/>
      <c r="C1050" s="2123"/>
      <c r="D1050" s="2124"/>
      <c r="E1050" s="2124"/>
      <c r="F1050" s="2123"/>
      <c r="G1050" s="2124"/>
      <c r="H1050" s="2124"/>
      <c r="I1050" s="2124"/>
      <c r="J1050" s="2123"/>
      <c r="K1050" s="2123"/>
      <c r="L1050" s="2123" t="s">
        <v>2100</v>
      </c>
      <c r="M1050" s="2123" t="s">
        <v>7099</v>
      </c>
      <c r="N1050" s="2123">
        <v>2.3E-2</v>
      </c>
      <c r="O1050" s="2123">
        <v>2023</v>
      </c>
      <c r="P1050" s="2131"/>
      <c r="Q1050" s="2123"/>
      <c r="R1050" s="2123"/>
      <c r="S1050" s="2123"/>
    </row>
    <row r="1051" spans="1:19" s="2129" customFormat="1" ht="33.6" customHeight="1">
      <c r="A1051" s="2130"/>
      <c r="B1051" s="2132"/>
      <c r="C1051" s="2123"/>
      <c r="D1051" s="2124"/>
      <c r="E1051" s="2124"/>
      <c r="F1051" s="2123"/>
      <c r="G1051" s="2124"/>
      <c r="H1051" s="2124"/>
      <c r="I1051" s="2124"/>
      <c r="J1051" s="2123"/>
      <c r="K1051" s="2123"/>
      <c r="L1051" s="2123" t="s">
        <v>2100</v>
      </c>
      <c r="M1051" s="2123" t="s">
        <v>7099</v>
      </c>
      <c r="N1051" s="2123">
        <v>2.3E-2</v>
      </c>
      <c r="O1051" s="2123">
        <v>2023</v>
      </c>
      <c r="P1051" s="2131"/>
      <c r="Q1051" s="2123"/>
      <c r="R1051" s="2123"/>
      <c r="S1051" s="2123"/>
    </row>
    <row r="1052" spans="1:19" s="2129" customFormat="1" ht="33.6" customHeight="1">
      <c r="A1052" s="2130"/>
      <c r="B1052" s="2132"/>
      <c r="C1052" s="2123"/>
      <c r="D1052" s="2124"/>
      <c r="E1052" s="2124"/>
      <c r="F1052" s="2123"/>
      <c r="G1052" s="2124"/>
      <c r="H1052" s="2124"/>
      <c r="I1052" s="2124"/>
      <c r="J1052" s="2123"/>
      <c r="K1052" s="2123"/>
      <c r="L1052" s="2123"/>
      <c r="M1052" s="2123"/>
      <c r="N1052" s="2123"/>
      <c r="O1052" s="2123"/>
      <c r="P1052" s="2131"/>
      <c r="Q1052" s="2123"/>
      <c r="R1052" s="2123"/>
      <c r="S1052" s="2123"/>
    </row>
    <row r="1053" spans="1:19" s="2129" customFormat="1" ht="33.6" customHeight="1">
      <c r="A1053" s="2130"/>
      <c r="B1053" s="2132"/>
      <c r="C1053" s="2123"/>
      <c r="D1053" s="2124"/>
      <c r="E1053" s="2124"/>
      <c r="F1053" s="2123"/>
      <c r="G1053" s="2124"/>
      <c r="H1053" s="2124"/>
      <c r="I1053" s="2124"/>
      <c r="J1053" s="2123" t="s">
        <v>7100</v>
      </c>
      <c r="K1053" s="2123" t="s">
        <v>27</v>
      </c>
      <c r="L1053" s="2123"/>
      <c r="M1053" s="2123"/>
      <c r="N1053" s="2123"/>
      <c r="O1053" s="2123"/>
      <c r="P1053" s="2131"/>
      <c r="Q1053" s="2123"/>
      <c r="R1053" s="2123"/>
      <c r="S1053" s="2123"/>
    </row>
    <row r="1054" spans="1:19" s="2129" customFormat="1" ht="33.6" customHeight="1">
      <c r="A1054" s="2130"/>
      <c r="B1054" s="2132"/>
      <c r="C1054" s="2123"/>
      <c r="D1054" s="2124"/>
      <c r="E1054" s="2124"/>
      <c r="F1054" s="2123"/>
      <c r="G1054" s="2124"/>
      <c r="H1054" s="2124"/>
      <c r="I1054" s="2124"/>
      <c r="J1054" s="2123" t="s">
        <v>7101</v>
      </c>
      <c r="K1054" s="2123"/>
      <c r="L1054" s="2123">
        <v>80003970</v>
      </c>
      <c r="M1054" s="2123" t="s">
        <v>7102</v>
      </c>
      <c r="N1054" s="2123">
        <v>8.7999999999999995E-2</v>
      </c>
      <c r="O1054" s="2123">
        <v>2025</v>
      </c>
      <c r="P1054" s="2131"/>
      <c r="Q1054" s="2123"/>
      <c r="R1054" s="2123"/>
      <c r="S1054" s="2123"/>
    </row>
    <row r="1055" spans="1:19" s="2129" customFormat="1" ht="33.6" customHeight="1">
      <c r="A1055" s="2130"/>
      <c r="B1055" s="2132"/>
      <c r="C1055" s="2123"/>
      <c r="D1055" s="2124"/>
      <c r="E1055" s="2124"/>
      <c r="F1055" s="2123"/>
      <c r="G1055" s="2124"/>
      <c r="H1055" s="2124"/>
      <c r="I1055" s="2124"/>
      <c r="J1055" s="2123"/>
      <c r="K1055" s="2123"/>
      <c r="L1055" s="2123">
        <v>80003974</v>
      </c>
      <c r="M1055" s="2123" t="s">
        <v>7103</v>
      </c>
      <c r="N1055" s="2123">
        <v>8.7999999999999995E-2</v>
      </c>
      <c r="O1055" s="2123">
        <v>2025</v>
      </c>
      <c r="P1055" s="2131"/>
      <c r="Q1055" s="2123"/>
      <c r="R1055" s="2123"/>
      <c r="S1055" s="2123"/>
    </row>
    <row r="1056" spans="1:19" s="2129" customFormat="1" ht="33.6" customHeight="1">
      <c r="A1056" s="2130"/>
      <c r="B1056" s="2132"/>
      <c r="C1056" s="2123"/>
      <c r="D1056" s="2124"/>
      <c r="E1056" s="2124"/>
      <c r="F1056" s="2123"/>
      <c r="G1056" s="2124"/>
      <c r="H1056" s="2124"/>
      <c r="I1056" s="2124"/>
      <c r="J1056" s="2123"/>
      <c r="K1056" s="2123"/>
      <c r="L1056" s="2123">
        <v>80003969</v>
      </c>
      <c r="M1056" s="2123" t="s">
        <v>7104</v>
      </c>
      <c r="N1056" s="2123">
        <v>0.21199999999999999</v>
      </c>
      <c r="O1056" s="2123">
        <v>2025</v>
      </c>
      <c r="P1056" s="2131"/>
      <c r="Q1056" s="2123"/>
      <c r="R1056" s="2123"/>
      <c r="S1056" s="2123"/>
    </row>
    <row r="1057" spans="1:19" s="2129" customFormat="1" ht="33.6" customHeight="1">
      <c r="A1057" s="2130"/>
      <c r="B1057" s="2132"/>
      <c r="C1057" s="2123"/>
      <c r="D1057" s="2124"/>
      <c r="E1057" s="2124"/>
      <c r="F1057" s="2123"/>
      <c r="G1057" s="2124"/>
      <c r="H1057" s="2124"/>
      <c r="I1057" s="2124"/>
      <c r="J1057" s="2123"/>
      <c r="K1057" s="2123"/>
      <c r="L1057" s="2123">
        <v>80003973</v>
      </c>
      <c r="M1057" s="2123" t="s">
        <v>7105</v>
      </c>
      <c r="N1057" s="2123">
        <v>0.21199999999999999</v>
      </c>
      <c r="O1057" s="2123">
        <v>2025</v>
      </c>
      <c r="P1057" s="2131"/>
      <c r="Q1057" s="2123"/>
      <c r="R1057" s="2123"/>
      <c r="S1057" s="2123"/>
    </row>
    <row r="1058" spans="1:19" s="2129" customFormat="1">
      <c r="A1058" s="2130">
        <v>24</v>
      </c>
      <c r="B1058" s="2132"/>
      <c r="C1058" s="2137" t="s">
        <v>7106</v>
      </c>
      <c r="D1058" s="2134"/>
      <c r="E1058" s="2134"/>
      <c r="F1058" s="2134"/>
      <c r="G1058" s="2134"/>
      <c r="H1058" s="2134"/>
      <c r="I1058" s="2134"/>
      <c r="J1058" s="2134"/>
      <c r="K1058" s="2134"/>
      <c r="L1058" s="2123"/>
      <c r="M1058" s="2123"/>
      <c r="N1058" s="2123"/>
      <c r="O1058" s="2123"/>
      <c r="P1058" s="2131"/>
      <c r="Q1058" s="2123"/>
      <c r="R1058" s="2123"/>
      <c r="S1058" s="2123"/>
    </row>
    <row r="1059" spans="1:19" s="2129" customFormat="1" ht="36" customHeight="1">
      <c r="A1059" s="2121"/>
      <c r="B1059" s="2122"/>
      <c r="C1059" s="2123" t="s">
        <v>7107</v>
      </c>
      <c r="D1059" s="2123">
        <v>3.84</v>
      </c>
      <c r="E1059" s="2123">
        <v>1997</v>
      </c>
      <c r="F1059" s="2123" t="s">
        <v>6945</v>
      </c>
      <c r="G1059" s="2124"/>
      <c r="H1059" s="2124"/>
      <c r="I1059" s="2124"/>
      <c r="J1059" s="2123" t="s">
        <v>7108</v>
      </c>
      <c r="K1059" s="2123" t="s">
        <v>31</v>
      </c>
      <c r="L1059" s="2126"/>
      <c r="M1059" s="2126"/>
      <c r="N1059" s="2127"/>
      <c r="O1059" s="2127"/>
      <c r="P1059" s="2128"/>
      <c r="Q1059" s="2123"/>
      <c r="R1059" s="2123"/>
      <c r="S1059" s="2123"/>
    </row>
    <row r="1060" spans="1:19" s="2129" customFormat="1" ht="30.75" customHeight="1">
      <c r="A1060" s="2130"/>
      <c r="B1060" s="2122"/>
      <c r="C1060" s="2123" t="s">
        <v>7109</v>
      </c>
      <c r="D1060" s="2123">
        <v>1.5</v>
      </c>
      <c r="E1060" s="2123">
        <v>1989</v>
      </c>
      <c r="F1060" s="2123" t="s">
        <v>22</v>
      </c>
      <c r="G1060" s="2124"/>
      <c r="H1060" s="2124"/>
      <c r="I1060" s="2124"/>
      <c r="J1060" s="2123" t="s">
        <v>7110</v>
      </c>
      <c r="K1060" s="2123"/>
      <c r="L1060" s="2139" t="s">
        <v>7111</v>
      </c>
      <c r="M1060" s="2139" t="s">
        <v>7112</v>
      </c>
      <c r="N1060" s="2139">
        <v>0.1</v>
      </c>
      <c r="O1060" s="2142">
        <v>31747</v>
      </c>
      <c r="P1060" s="2140" t="s">
        <v>1364</v>
      </c>
      <c r="Q1060" s="2123"/>
      <c r="R1060" s="2123"/>
      <c r="S1060" s="2123"/>
    </row>
    <row r="1061" spans="1:19" s="2129" customFormat="1" ht="24">
      <c r="A1061" s="2130"/>
      <c r="B1061" s="2122"/>
      <c r="C1061" s="2123" t="s">
        <v>7113</v>
      </c>
      <c r="D1061" s="2123">
        <v>2.1</v>
      </c>
      <c r="E1061" s="2123">
        <v>1986</v>
      </c>
      <c r="F1061" s="2123" t="s">
        <v>21</v>
      </c>
      <c r="G1061" s="2124"/>
      <c r="H1061" s="2124"/>
      <c r="I1061" s="2124"/>
      <c r="J1061" s="2127"/>
      <c r="K1061" s="2123"/>
      <c r="L1061" s="2139" t="s">
        <v>7111</v>
      </c>
      <c r="M1061" s="2139" t="s">
        <v>7114</v>
      </c>
      <c r="N1061" s="2139">
        <v>8.5000000000000006E-2</v>
      </c>
      <c r="O1061" s="2142">
        <v>31747</v>
      </c>
      <c r="P1061" s="2140" t="s">
        <v>25</v>
      </c>
      <c r="Q1061" s="2123"/>
      <c r="R1061" s="2123"/>
      <c r="S1061" s="2123"/>
    </row>
    <row r="1062" spans="1:19" s="2129" customFormat="1" ht="24">
      <c r="A1062" s="2130"/>
      <c r="B1062" s="2122"/>
      <c r="C1062" s="2123"/>
      <c r="D1062" s="2123"/>
      <c r="E1062" s="2123"/>
      <c r="F1062" s="2123"/>
      <c r="G1062" s="2124"/>
      <c r="H1062" s="2124"/>
      <c r="I1062" s="2124"/>
      <c r="J1062" s="2123"/>
      <c r="K1062" s="2123"/>
      <c r="L1062" s="2139" t="s">
        <v>7111</v>
      </c>
      <c r="M1062" s="2139" t="s">
        <v>7115</v>
      </c>
      <c r="N1062" s="2139">
        <v>0.13200000000000001</v>
      </c>
      <c r="O1062" s="2142">
        <v>31747</v>
      </c>
      <c r="P1062" s="2140" t="s">
        <v>6955</v>
      </c>
      <c r="Q1062" s="2123"/>
      <c r="R1062" s="2123"/>
      <c r="S1062" s="2123"/>
    </row>
    <row r="1063" spans="1:19" s="2129" customFormat="1" ht="32.450000000000003" customHeight="1">
      <c r="A1063" s="2130"/>
      <c r="B1063" s="2122"/>
      <c r="C1063" s="2123" t="s">
        <v>7116</v>
      </c>
      <c r="D1063" s="2123">
        <v>0.71699999999999997</v>
      </c>
      <c r="E1063" s="2123">
        <v>1987</v>
      </c>
      <c r="F1063" s="2123" t="s">
        <v>2771</v>
      </c>
      <c r="G1063" s="2124"/>
      <c r="H1063" s="2124"/>
      <c r="I1063" s="2124"/>
      <c r="J1063" s="2123"/>
      <c r="K1063" s="2123"/>
      <c r="L1063" s="2139" t="s">
        <v>7111</v>
      </c>
      <c r="M1063" s="2139" t="s">
        <v>7117</v>
      </c>
      <c r="N1063" s="2139">
        <v>0.16</v>
      </c>
      <c r="O1063" s="2142">
        <v>31747</v>
      </c>
      <c r="P1063" s="2140" t="s">
        <v>5981</v>
      </c>
      <c r="Q1063" s="2123"/>
      <c r="R1063" s="2123"/>
      <c r="S1063" s="2123"/>
    </row>
    <row r="1064" spans="1:19" s="2129" customFormat="1" ht="24.6" customHeight="1">
      <c r="A1064" s="2130"/>
      <c r="B1064" s="2122"/>
      <c r="C1064" s="2123" t="s">
        <v>7118</v>
      </c>
      <c r="D1064" s="2123">
        <v>0.44</v>
      </c>
      <c r="E1064" s="2123">
        <v>1987</v>
      </c>
      <c r="F1064" s="2123" t="s">
        <v>2771</v>
      </c>
      <c r="G1064" s="2124"/>
      <c r="H1064" s="2124"/>
      <c r="I1064" s="2124"/>
      <c r="J1064" s="2123"/>
      <c r="K1064" s="2123"/>
      <c r="L1064" s="2139" t="s">
        <v>7111</v>
      </c>
      <c r="M1064" s="2139" t="s">
        <v>7119</v>
      </c>
      <c r="N1064" s="2139">
        <v>6.0999999999999999E-2</v>
      </c>
      <c r="O1064" s="2142">
        <v>31747</v>
      </c>
      <c r="P1064" s="2140" t="s">
        <v>5981</v>
      </c>
      <c r="Q1064" s="2123"/>
      <c r="R1064" s="2123"/>
      <c r="S1064" s="2123"/>
    </row>
    <row r="1065" spans="1:19" s="2129" customFormat="1" ht="25.5">
      <c r="A1065" s="2130"/>
      <c r="B1065" s="2122"/>
      <c r="C1065" s="2123" t="s">
        <v>7120</v>
      </c>
      <c r="D1065" s="2123">
        <v>0.62</v>
      </c>
      <c r="E1065" s="2123">
        <v>1986</v>
      </c>
      <c r="F1065" s="2123" t="s">
        <v>21</v>
      </c>
      <c r="G1065" s="2124"/>
      <c r="H1065" s="2124"/>
      <c r="I1065" s="2124"/>
      <c r="J1065" s="2123"/>
      <c r="K1065" s="2123"/>
      <c r="L1065" s="2139" t="s">
        <v>7111</v>
      </c>
      <c r="M1065" s="2139" t="s">
        <v>7121</v>
      </c>
      <c r="N1065" s="2139">
        <v>0.18</v>
      </c>
      <c r="O1065" s="2142">
        <v>31747</v>
      </c>
      <c r="P1065" s="2140" t="s">
        <v>25</v>
      </c>
      <c r="Q1065" s="2123"/>
      <c r="R1065" s="2123"/>
      <c r="S1065" s="2123"/>
    </row>
    <row r="1066" spans="1:19" s="2129" customFormat="1" ht="24">
      <c r="A1066" s="2130"/>
      <c r="B1066" s="2122"/>
      <c r="C1066" s="2123" t="s">
        <v>7122</v>
      </c>
      <c r="D1066" s="2123">
        <v>0.28499999999999998</v>
      </c>
      <c r="E1066" s="2123">
        <v>1984</v>
      </c>
      <c r="F1066" s="2123" t="s">
        <v>21</v>
      </c>
      <c r="G1066" s="2124"/>
      <c r="H1066" s="2124"/>
      <c r="I1066" s="2124"/>
      <c r="J1066" s="2123"/>
      <c r="K1066" s="2123"/>
      <c r="L1066" s="2139" t="s">
        <v>7111</v>
      </c>
      <c r="M1066" s="2139" t="s">
        <v>7123</v>
      </c>
      <c r="N1066" s="2139">
        <v>7.1999999999999995E-2</v>
      </c>
      <c r="O1066" s="2142">
        <v>31747</v>
      </c>
      <c r="P1066" s="2140" t="s">
        <v>25</v>
      </c>
      <c r="Q1066" s="2123"/>
      <c r="R1066" s="2123"/>
      <c r="S1066" s="2123"/>
    </row>
    <row r="1067" spans="1:19" s="2129" customFormat="1" ht="29.45" customHeight="1">
      <c r="A1067" s="2130"/>
      <c r="B1067" s="2122"/>
      <c r="C1067" s="2123" t="s">
        <v>7124</v>
      </c>
      <c r="D1067" s="2123">
        <v>0.05</v>
      </c>
      <c r="E1067" s="2123">
        <v>2003</v>
      </c>
      <c r="F1067" s="2123" t="s">
        <v>21</v>
      </c>
      <c r="G1067" s="2124"/>
      <c r="H1067" s="2124"/>
      <c r="I1067" s="2124"/>
      <c r="J1067" s="2123"/>
      <c r="K1067" s="2123"/>
      <c r="L1067" s="2139" t="s">
        <v>7111</v>
      </c>
      <c r="M1067" s="2139" t="s">
        <v>7125</v>
      </c>
      <c r="N1067" s="2139">
        <v>0.157</v>
      </c>
      <c r="O1067" s="2142">
        <v>31747</v>
      </c>
      <c r="P1067" s="2140" t="s">
        <v>25</v>
      </c>
      <c r="Q1067" s="2123"/>
      <c r="R1067" s="2123"/>
      <c r="S1067" s="2123"/>
    </row>
    <row r="1068" spans="1:19" s="2129" customFormat="1" ht="24">
      <c r="A1068" s="2130"/>
      <c r="B1068" s="2122"/>
      <c r="C1068" s="2123" t="s">
        <v>7126</v>
      </c>
      <c r="D1068" s="2123">
        <v>0.97</v>
      </c>
      <c r="E1068" s="2123">
        <v>1989</v>
      </c>
      <c r="F1068" s="2123" t="s">
        <v>22</v>
      </c>
      <c r="G1068" s="2124"/>
      <c r="H1068" s="2124"/>
      <c r="I1068" s="2124"/>
      <c r="J1068" s="2123"/>
      <c r="K1068" s="2123"/>
      <c r="L1068" s="2139" t="s">
        <v>7111</v>
      </c>
      <c r="M1068" s="2139" t="s">
        <v>7127</v>
      </c>
      <c r="N1068" s="2139">
        <v>0.27600000000000002</v>
      </c>
      <c r="O1068" s="2142">
        <v>32843</v>
      </c>
      <c r="P1068" s="2140" t="s">
        <v>1623</v>
      </c>
      <c r="Q1068" s="2123"/>
      <c r="R1068" s="2123"/>
      <c r="S1068" s="2123"/>
    </row>
    <row r="1069" spans="1:19" s="2129" customFormat="1" ht="24.6" customHeight="1">
      <c r="A1069" s="2130"/>
      <c r="B1069" s="2122"/>
      <c r="C1069" s="2123" t="s">
        <v>7128</v>
      </c>
      <c r="D1069" s="2123">
        <v>0.23200000000000001</v>
      </c>
      <c r="E1069" s="2123">
        <v>1992</v>
      </c>
      <c r="F1069" s="2123" t="s">
        <v>20</v>
      </c>
      <c r="G1069" s="2124"/>
      <c r="H1069" s="2124"/>
      <c r="I1069" s="2124"/>
      <c r="J1069" s="2123"/>
      <c r="K1069" s="2123"/>
      <c r="L1069" s="2139" t="s">
        <v>7111</v>
      </c>
      <c r="M1069" s="2139" t="s">
        <v>7119</v>
      </c>
      <c r="N1069" s="2139">
        <v>6.0999999999999999E-2</v>
      </c>
      <c r="O1069" s="2139">
        <v>1987</v>
      </c>
      <c r="P1069" s="2140" t="s">
        <v>5981</v>
      </c>
      <c r="Q1069" s="2123"/>
      <c r="R1069" s="2123"/>
      <c r="S1069" s="2123"/>
    </row>
    <row r="1070" spans="1:19" s="2129" customFormat="1" ht="25.5">
      <c r="A1070" s="2130"/>
      <c r="B1070" s="2122"/>
      <c r="C1070" s="2123" t="s">
        <v>7129</v>
      </c>
      <c r="D1070" s="2123">
        <v>0.20499999999999999</v>
      </c>
      <c r="E1070" s="2123">
        <v>1993</v>
      </c>
      <c r="F1070" s="2123" t="s">
        <v>20</v>
      </c>
      <c r="G1070" s="2124"/>
      <c r="H1070" s="2124"/>
      <c r="I1070" s="2124"/>
      <c r="J1070" s="2123"/>
      <c r="K1070" s="2123"/>
      <c r="L1070" s="2139" t="s">
        <v>7111</v>
      </c>
      <c r="M1070" s="2139" t="s">
        <v>7130</v>
      </c>
      <c r="N1070" s="2139">
        <v>0.18</v>
      </c>
      <c r="O1070" s="2139">
        <v>1983</v>
      </c>
      <c r="P1070" s="2140" t="s">
        <v>25</v>
      </c>
      <c r="Q1070" s="2123"/>
      <c r="R1070" s="2123"/>
      <c r="S1070" s="2123"/>
    </row>
    <row r="1071" spans="1:19" s="2129" customFormat="1" ht="24">
      <c r="A1071" s="2130"/>
      <c r="B1071" s="2141"/>
      <c r="C1071" s="2126"/>
      <c r="D1071" s="2135"/>
      <c r="E1071" s="2135"/>
      <c r="F1071" s="2127"/>
      <c r="G1071" s="2124"/>
      <c r="H1071" s="2124"/>
      <c r="I1071" s="2124"/>
      <c r="J1071" s="2123"/>
      <c r="K1071" s="2123"/>
      <c r="L1071" s="2139" t="s">
        <v>7111</v>
      </c>
      <c r="M1071" s="2139" t="s">
        <v>7131</v>
      </c>
      <c r="N1071" s="2139">
        <v>5.5E-2</v>
      </c>
      <c r="O1071" s="2139">
        <v>1983</v>
      </c>
      <c r="P1071" s="2140" t="s">
        <v>1281</v>
      </c>
      <c r="Q1071" s="2123"/>
      <c r="R1071" s="2123"/>
      <c r="S1071" s="2123"/>
    </row>
    <row r="1072" spans="1:19" s="2129" customFormat="1" ht="25.5">
      <c r="A1072" s="2130"/>
      <c r="B1072" s="2141"/>
      <c r="C1072" s="2162" t="s">
        <v>7132</v>
      </c>
      <c r="D1072" s="2135">
        <v>0.37</v>
      </c>
      <c r="E1072" s="2135">
        <v>2025</v>
      </c>
      <c r="F1072" s="2127"/>
      <c r="G1072" s="2124"/>
      <c r="H1072" s="2124"/>
      <c r="I1072" s="2124"/>
      <c r="J1072" s="2123"/>
      <c r="K1072" s="2123"/>
      <c r="L1072" s="2139"/>
      <c r="M1072" s="2139"/>
      <c r="N1072" s="2139"/>
      <c r="O1072" s="2139"/>
      <c r="P1072" s="2140"/>
      <c r="Q1072" s="2123"/>
      <c r="R1072" s="2123"/>
      <c r="S1072" s="2123"/>
    </row>
    <row r="1073" spans="1:19" s="2129" customFormat="1" ht="27" customHeight="1">
      <c r="A1073" s="2130"/>
      <c r="B1073" s="2132"/>
      <c r="C1073" s="2123" t="s">
        <v>7133</v>
      </c>
      <c r="D1073" s="2124">
        <v>0.29599999999999999</v>
      </c>
      <c r="E1073" s="2124">
        <v>2025</v>
      </c>
      <c r="F1073" s="2123"/>
      <c r="G1073" s="2124"/>
      <c r="H1073" s="2124"/>
      <c r="I1073" s="2124"/>
      <c r="J1073" s="2123" t="s">
        <v>7134</v>
      </c>
      <c r="K1073" s="2123" t="s">
        <v>32</v>
      </c>
      <c r="L1073" s="2126"/>
      <c r="M1073" s="2126"/>
      <c r="N1073" s="2127"/>
      <c r="O1073" s="2127"/>
      <c r="P1073" s="2128"/>
      <c r="Q1073" s="2123"/>
      <c r="R1073" s="2123"/>
      <c r="S1073" s="2123"/>
    </row>
    <row r="1074" spans="1:19" s="2129" customFormat="1" ht="31.5" customHeight="1">
      <c r="A1074" s="2130"/>
      <c r="B1074" s="2132"/>
      <c r="C1074" s="2123"/>
      <c r="D1074" s="2124"/>
      <c r="E1074" s="2124"/>
      <c r="F1074" s="2123"/>
      <c r="G1074" s="2124"/>
      <c r="H1074" s="2124"/>
      <c r="I1074" s="2124"/>
      <c r="J1074" s="2123" t="s">
        <v>7135</v>
      </c>
      <c r="K1074" s="2123"/>
      <c r="L1074" s="2139" t="s">
        <v>7136</v>
      </c>
      <c r="M1074" s="2139" t="s">
        <v>7137</v>
      </c>
      <c r="N1074" s="2139">
        <v>8.1000000000000003E-2</v>
      </c>
      <c r="O1074" s="2142">
        <v>33939</v>
      </c>
      <c r="P1074" s="2140" t="s">
        <v>25</v>
      </c>
      <c r="Q1074" s="2123"/>
      <c r="R1074" s="2123"/>
      <c r="S1074" s="2123"/>
    </row>
    <row r="1075" spans="1:19" s="2129" customFormat="1" ht="24">
      <c r="A1075" s="2130"/>
      <c r="B1075" s="2132"/>
      <c r="C1075" s="2123"/>
      <c r="D1075" s="2124"/>
      <c r="E1075" s="2124"/>
      <c r="F1075" s="2123"/>
      <c r="G1075" s="2124"/>
      <c r="H1075" s="2124"/>
      <c r="I1075" s="2124"/>
      <c r="J1075" s="2127"/>
      <c r="K1075" s="2123"/>
      <c r="L1075" s="2139" t="s">
        <v>7136</v>
      </c>
      <c r="M1075" s="2139" t="s">
        <v>7138</v>
      </c>
      <c r="N1075" s="2139">
        <v>9.6000000000000002E-2</v>
      </c>
      <c r="O1075" s="2142">
        <v>33939</v>
      </c>
      <c r="P1075" s="2140" t="s">
        <v>2235</v>
      </c>
      <c r="Q1075" s="2123"/>
      <c r="R1075" s="2123"/>
      <c r="S1075" s="2123"/>
    </row>
    <row r="1076" spans="1:19" s="2129" customFormat="1" ht="24">
      <c r="A1076" s="2130"/>
      <c r="B1076" s="2132"/>
      <c r="C1076" s="2123"/>
      <c r="D1076" s="2124"/>
      <c r="E1076" s="2124"/>
      <c r="F1076" s="2123"/>
      <c r="G1076" s="2124"/>
      <c r="H1076" s="2124"/>
      <c r="I1076" s="2124"/>
      <c r="J1076" s="2123"/>
      <c r="K1076" s="2123"/>
      <c r="L1076" s="2139" t="s">
        <v>7136</v>
      </c>
      <c r="M1076" s="2139" t="s">
        <v>7137</v>
      </c>
      <c r="N1076" s="2139">
        <v>8.1000000000000003E-2</v>
      </c>
      <c r="O1076" s="2139">
        <v>1990</v>
      </c>
      <c r="P1076" s="2140" t="s">
        <v>25</v>
      </c>
      <c r="Q1076" s="2123"/>
      <c r="R1076" s="2123"/>
      <c r="S1076" s="2123"/>
    </row>
    <row r="1077" spans="1:19" s="2129" customFormat="1" ht="24">
      <c r="A1077" s="2130"/>
      <c r="B1077" s="2132"/>
      <c r="C1077" s="2123"/>
      <c r="D1077" s="2124"/>
      <c r="E1077" s="2124"/>
      <c r="F1077" s="2123"/>
      <c r="G1077" s="2124"/>
      <c r="H1077" s="2124"/>
      <c r="I1077" s="2124"/>
      <c r="J1077" s="2123"/>
      <c r="K1077" s="2123"/>
      <c r="L1077" s="2139" t="s">
        <v>7136</v>
      </c>
      <c r="M1077" s="2139" t="s">
        <v>7139</v>
      </c>
      <c r="N1077" s="2139">
        <v>9.6000000000000002E-2</v>
      </c>
      <c r="O1077" s="2139">
        <v>1990</v>
      </c>
      <c r="P1077" s="2140" t="s">
        <v>25</v>
      </c>
      <c r="Q1077" s="2123"/>
      <c r="R1077" s="2123"/>
      <c r="S1077" s="2123"/>
    </row>
    <row r="1078" spans="1:19" s="2129" customFormat="1" ht="24">
      <c r="A1078" s="2130"/>
      <c r="B1078" s="2132"/>
      <c r="C1078" s="2123"/>
      <c r="D1078" s="2124"/>
      <c r="E1078" s="2124"/>
      <c r="F1078" s="2123"/>
      <c r="G1078" s="2124"/>
      <c r="H1078" s="2124"/>
      <c r="I1078" s="2124"/>
      <c r="J1078" s="2123"/>
      <c r="K1078" s="2123"/>
      <c r="L1078" s="2139" t="s">
        <v>7136</v>
      </c>
      <c r="M1078" s="2139" t="s">
        <v>7140</v>
      </c>
      <c r="N1078" s="2139">
        <v>5.0999999999999997E-2</v>
      </c>
      <c r="O1078" s="2139">
        <v>1990</v>
      </c>
      <c r="P1078" s="2140" t="s">
        <v>25</v>
      </c>
      <c r="Q1078" s="2123"/>
      <c r="R1078" s="2123"/>
      <c r="S1078" s="2123"/>
    </row>
    <row r="1079" spans="1:19" s="2129" customFormat="1" ht="24">
      <c r="A1079" s="2130"/>
      <c r="B1079" s="2132"/>
      <c r="C1079" s="2123"/>
      <c r="D1079" s="2124"/>
      <c r="E1079" s="2124"/>
      <c r="F1079" s="2123"/>
      <c r="G1079" s="2124"/>
      <c r="H1079" s="2124"/>
      <c r="I1079" s="2124"/>
      <c r="J1079" s="2123"/>
      <c r="K1079" s="2123"/>
      <c r="L1079" s="2139" t="s">
        <v>7136</v>
      </c>
      <c r="M1079" s="2139" t="s">
        <v>7140</v>
      </c>
      <c r="N1079" s="2139">
        <v>5.0999999999999997E-2</v>
      </c>
      <c r="O1079" s="2139">
        <v>1990</v>
      </c>
      <c r="P1079" s="2140" t="s">
        <v>25</v>
      </c>
      <c r="Q1079" s="2123"/>
      <c r="R1079" s="2123"/>
      <c r="S1079" s="2123"/>
    </row>
    <row r="1080" spans="1:19" s="2129" customFormat="1" ht="24">
      <c r="A1080" s="2130"/>
      <c r="B1080" s="2132"/>
      <c r="C1080" s="2123"/>
      <c r="D1080" s="2124"/>
      <c r="E1080" s="2124"/>
      <c r="F1080" s="2123"/>
      <c r="G1080" s="2124"/>
      <c r="H1080" s="2124"/>
      <c r="I1080" s="2124"/>
      <c r="J1080" s="2123"/>
      <c r="K1080" s="2123"/>
      <c r="L1080" s="2139" t="s">
        <v>7136</v>
      </c>
      <c r="M1080" s="2139" t="s">
        <v>7140</v>
      </c>
      <c r="N1080" s="2139">
        <v>5.0999999999999997E-2</v>
      </c>
      <c r="O1080" s="2139">
        <v>1990</v>
      </c>
      <c r="P1080" s="2140" t="s">
        <v>1364</v>
      </c>
      <c r="Q1080" s="2123"/>
      <c r="R1080" s="2123"/>
      <c r="S1080" s="2123"/>
    </row>
    <row r="1081" spans="1:19" s="2129" customFormat="1" ht="24">
      <c r="A1081" s="2130"/>
      <c r="B1081" s="2132"/>
      <c r="C1081" s="2123"/>
      <c r="D1081" s="2124"/>
      <c r="E1081" s="2124"/>
      <c r="F1081" s="2123"/>
      <c r="G1081" s="2124"/>
      <c r="H1081" s="2124"/>
      <c r="I1081" s="2124"/>
      <c r="J1081" s="2123"/>
      <c r="K1081" s="2123"/>
      <c r="L1081" s="2139" t="s">
        <v>7136</v>
      </c>
      <c r="M1081" s="2139" t="s">
        <v>7141</v>
      </c>
      <c r="N1081" s="2139">
        <v>0.05</v>
      </c>
      <c r="O1081" s="2139">
        <v>1990</v>
      </c>
      <c r="P1081" s="2140" t="s">
        <v>25</v>
      </c>
      <c r="Q1081" s="2123"/>
      <c r="R1081" s="2123"/>
      <c r="S1081" s="2123"/>
    </row>
    <row r="1082" spans="1:19" s="2129" customFormat="1" ht="24">
      <c r="A1082" s="2130"/>
      <c r="B1082" s="2132"/>
      <c r="C1082" s="2123"/>
      <c r="D1082" s="2124"/>
      <c r="E1082" s="2124"/>
      <c r="F1082" s="2123"/>
      <c r="G1082" s="2124"/>
      <c r="H1082" s="2124"/>
      <c r="I1082" s="2124"/>
      <c r="J1082" s="2123"/>
      <c r="K1082" s="2123"/>
      <c r="L1082" s="2139" t="s">
        <v>7136</v>
      </c>
      <c r="M1082" s="2139" t="s">
        <v>7141</v>
      </c>
      <c r="N1082" s="2139">
        <v>0.05</v>
      </c>
      <c r="O1082" s="2139">
        <v>1990</v>
      </c>
      <c r="P1082" s="2140" t="s">
        <v>1364</v>
      </c>
      <c r="Q1082" s="2123"/>
      <c r="R1082" s="2123"/>
      <c r="S1082" s="2123"/>
    </row>
    <row r="1083" spans="1:19" s="2129" customFormat="1" ht="24">
      <c r="A1083" s="2130"/>
      <c r="B1083" s="2132"/>
      <c r="C1083" s="2123"/>
      <c r="D1083" s="2124"/>
      <c r="E1083" s="2124"/>
      <c r="F1083" s="2123"/>
      <c r="G1083" s="2124"/>
      <c r="H1083" s="2124"/>
      <c r="I1083" s="2124"/>
      <c r="J1083" s="2123"/>
      <c r="K1083" s="2123"/>
      <c r="L1083" s="2139" t="s">
        <v>7136</v>
      </c>
      <c r="M1083" s="2139" t="s">
        <v>7138</v>
      </c>
      <c r="N1083" s="2139">
        <v>0.11899999999999999</v>
      </c>
      <c r="O1083" s="2139">
        <v>1990</v>
      </c>
      <c r="P1083" s="2140" t="s">
        <v>2235</v>
      </c>
      <c r="Q1083" s="2123"/>
      <c r="R1083" s="2123"/>
      <c r="S1083" s="2123"/>
    </row>
    <row r="1084" spans="1:19" s="2129" customFormat="1" ht="24">
      <c r="A1084" s="2130"/>
      <c r="B1084" s="2132"/>
      <c r="C1084" s="2123"/>
      <c r="D1084" s="2124"/>
      <c r="E1084" s="2124"/>
      <c r="F1084" s="2123"/>
      <c r="G1084" s="2124"/>
      <c r="H1084" s="2124"/>
      <c r="I1084" s="2124"/>
      <c r="J1084" s="2123"/>
      <c r="K1084" s="2123"/>
      <c r="L1084" s="2139" t="s">
        <v>7136</v>
      </c>
      <c r="M1084" s="2139" t="s">
        <v>7142</v>
      </c>
      <c r="N1084" s="2139">
        <v>0.05</v>
      </c>
      <c r="O1084" s="2139">
        <v>1990</v>
      </c>
      <c r="P1084" s="2140" t="s">
        <v>25</v>
      </c>
      <c r="Q1084" s="2123"/>
      <c r="R1084" s="2123"/>
      <c r="S1084" s="2123"/>
    </row>
    <row r="1085" spans="1:19" s="2129" customFormat="1" ht="24">
      <c r="A1085" s="2130"/>
      <c r="B1085" s="2132"/>
      <c r="C1085" s="2123"/>
      <c r="D1085" s="2124"/>
      <c r="E1085" s="2124"/>
      <c r="F1085" s="2123"/>
      <c r="G1085" s="2124"/>
      <c r="H1085" s="2124"/>
      <c r="I1085" s="2124"/>
      <c r="J1085" s="2123"/>
      <c r="K1085" s="2123"/>
      <c r="L1085" s="2139" t="s">
        <v>7136</v>
      </c>
      <c r="M1085" s="2139" t="s">
        <v>7142</v>
      </c>
      <c r="N1085" s="2139">
        <v>0.05</v>
      </c>
      <c r="O1085" s="2139">
        <v>1990</v>
      </c>
      <c r="P1085" s="2140" t="s">
        <v>25</v>
      </c>
      <c r="Q1085" s="2123"/>
      <c r="R1085" s="2123"/>
      <c r="S1085" s="2123"/>
    </row>
    <row r="1086" spans="1:19" s="2129" customFormat="1" ht="24">
      <c r="A1086" s="2130"/>
      <c r="B1086" s="2132"/>
      <c r="C1086" s="2123"/>
      <c r="D1086" s="2124"/>
      <c r="E1086" s="2124"/>
      <c r="F1086" s="2123"/>
      <c r="G1086" s="2124"/>
      <c r="H1086" s="2124"/>
      <c r="I1086" s="2124"/>
      <c r="J1086" s="2123"/>
      <c r="K1086" s="2123"/>
      <c r="L1086" s="2139" t="s">
        <v>7136</v>
      </c>
      <c r="M1086" s="2139" t="s">
        <v>7143</v>
      </c>
      <c r="N1086" s="2139">
        <v>0.03</v>
      </c>
      <c r="O1086" s="2139">
        <v>1990</v>
      </c>
      <c r="P1086" s="2140" t="s">
        <v>25</v>
      </c>
      <c r="Q1086" s="2123"/>
      <c r="R1086" s="2123"/>
      <c r="S1086" s="2123"/>
    </row>
    <row r="1087" spans="1:19" s="2129" customFormat="1" ht="24">
      <c r="A1087" s="2130"/>
      <c r="B1087" s="2132"/>
      <c r="C1087" s="2123"/>
      <c r="D1087" s="2124"/>
      <c r="E1087" s="2124"/>
      <c r="F1087" s="2123"/>
      <c r="G1087" s="2124"/>
      <c r="H1087" s="2124"/>
      <c r="I1087" s="2124"/>
      <c r="J1087" s="2123"/>
      <c r="K1087" s="2123"/>
      <c r="L1087" s="2139" t="s">
        <v>7136</v>
      </c>
      <c r="M1087" s="2139" t="s">
        <v>7143</v>
      </c>
      <c r="N1087" s="2139">
        <v>0.03</v>
      </c>
      <c r="O1087" s="2139">
        <v>1990</v>
      </c>
      <c r="P1087" s="2140" t="s">
        <v>25</v>
      </c>
      <c r="Q1087" s="2123"/>
      <c r="R1087" s="2123"/>
      <c r="S1087" s="2123"/>
    </row>
    <row r="1088" spans="1:19" s="2129" customFormat="1" ht="24">
      <c r="A1088" s="2130"/>
      <c r="B1088" s="2132"/>
      <c r="C1088" s="2123"/>
      <c r="D1088" s="2124"/>
      <c r="E1088" s="2124"/>
      <c r="F1088" s="2123"/>
      <c r="G1088" s="2124"/>
      <c r="H1088" s="2124"/>
      <c r="I1088" s="2124"/>
      <c r="J1088" s="2123"/>
      <c r="K1088" s="2123"/>
      <c r="L1088" s="2139" t="s">
        <v>7136</v>
      </c>
      <c r="M1088" s="2139" t="s">
        <v>7144</v>
      </c>
      <c r="N1088" s="2139">
        <v>7.0000000000000007E-2</v>
      </c>
      <c r="O1088" s="2139">
        <v>1990</v>
      </c>
      <c r="P1088" s="2140" t="s">
        <v>6054</v>
      </c>
      <c r="Q1088" s="2123"/>
      <c r="R1088" s="2123"/>
      <c r="S1088" s="2123"/>
    </row>
    <row r="1089" spans="1:19" s="2129" customFormat="1" ht="24">
      <c r="A1089" s="2130"/>
      <c r="B1089" s="2132"/>
      <c r="C1089" s="2123"/>
      <c r="D1089" s="2124"/>
      <c r="E1089" s="2124"/>
      <c r="F1089" s="2123"/>
      <c r="G1089" s="2124"/>
      <c r="H1089" s="2124"/>
      <c r="I1089" s="2124"/>
      <c r="J1089" s="2123"/>
      <c r="K1089" s="2123"/>
      <c r="L1089" s="2139" t="s">
        <v>7136</v>
      </c>
      <c r="M1089" s="2139" t="s">
        <v>7144</v>
      </c>
      <c r="N1089" s="2139">
        <v>7.0000000000000007E-2</v>
      </c>
      <c r="O1089" s="2139">
        <v>1990</v>
      </c>
      <c r="P1089" s="2140" t="s">
        <v>6054</v>
      </c>
      <c r="Q1089" s="2123"/>
      <c r="R1089" s="2123"/>
      <c r="S1089" s="2123"/>
    </row>
    <row r="1090" spans="1:19" s="2129" customFormat="1">
      <c r="A1090" s="2130"/>
      <c r="B1090" s="2132"/>
      <c r="C1090" s="2123"/>
      <c r="D1090" s="2124"/>
      <c r="E1090" s="2124"/>
      <c r="F1090" s="2123"/>
      <c r="G1090" s="2124"/>
      <c r="H1090" s="2124"/>
      <c r="I1090" s="2124"/>
      <c r="J1090" s="2123"/>
      <c r="K1090" s="2123"/>
      <c r="L1090" s="2139"/>
      <c r="M1090" s="2139"/>
      <c r="N1090" s="2139"/>
      <c r="O1090" s="2139"/>
      <c r="P1090" s="2140"/>
      <c r="Q1090" s="2123"/>
      <c r="R1090" s="2123"/>
      <c r="S1090" s="2123"/>
    </row>
    <row r="1091" spans="1:19" s="2129" customFormat="1" ht="21" customHeight="1">
      <c r="A1091" s="2130"/>
      <c r="B1091" s="2132"/>
      <c r="C1091" s="2123"/>
      <c r="D1091" s="2124"/>
      <c r="E1091" s="2124"/>
      <c r="F1091" s="2123"/>
      <c r="G1091" s="2124"/>
      <c r="H1091" s="2124"/>
      <c r="I1091" s="2124"/>
      <c r="J1091" s="2123" t="s">
        <v>7145</v>
      </c>
      <c r="K1091" s="2123">
        <v>400</v>
      </c>
      <c r="L1091" s="2123"/>
      <c r="M1091" s="2123"/>
      <c r="N1091" s="2123"/>
      <c r="O1091" s="2123"/>
      <c r="P1091" s="2131"/>
      <c r="Q1091" s="2123"/>
      <c r="R1091" s="2123"/>
      <c r="S1091" s="2123"/>
    </row>
    <row r="1092" spans="1:19" s="2129" customFormat="1" ht="24.75" customHeight="1">
      <c r="A1092" s="2130"/>
      <c r="B1092" s="2132"/>
      <c r="C1092" s="2123"/>
      <c r="D1092" s="2124"/>
      <c r="E1092" s="2124"/>
      <c r="F1092" s="2123"/>
      <c r="G1092" s="2124"/>
      <c r="H1092" s="2124"/>
      <c r="I1092" s="2124"/>
      <c r="J1092" s="2123" t="s">
        <v>7146</v>
      </c>
      <c r="K1092" s="2123"/>
      <c r="L1092" s="2123"/>
      <c r="M1092" s="2123"/>
      <c r="N1092" s="2123"/>
      <c r="O1092" s="2123"/>
      <c r="P1092" s="2131"/>
      <c r="Q1092" s="2123"/>
      <c r="R1092" s="2123"/>
      <c r="S1092" s="2123"/>
    </row>
    <row r="1093" spans="1:19" s="2129" customFormat="1" ht="24" customHeight="1">
      <c r="A1093" s="2130"/>
      <c r="B1093" s="2132"/>
      <c r="C1093" s="2123" t="s">
        <v>7147</v>
      </c>
      <c r="D1093" s="2124"/>
      <c r="E1093" s="2124"/>
      <c r="F1093" s="2123"/>
      <c r="G1093" s="2124"/>
      <c r="H1093" s="2124"/>
      <c r="I1093" s="2124"/>
      <c r="J1093" s="2123"/>
      <c r="K1093" s="2123"/>
      <c r="L1093" s="2123"/>
      <c r="M1093" s="2123"/>
      <c r="N1093" s="2123"/>
      <c r="O1093" s="2123"/>
      <c r="P1093" s="2131"/>
      <c r="Q1093" s="2123"/>
      <c r="R1093" s="2123"/>
      <c r="S1093" s="2123"/>
    </row>
    <row r="1094" spans="1:19" s="2129" customFormat="1" ht="36.75" customHeight="1">
      <c r="A1094" s="2130"/>
      <c r="B1094" s="2122"/>
      <c r="C1094" s="2123" t="s">
        <v>7148</v>
      </c>
      <c r="D1094" s="2123">
        <v>9.1110000000000007</v>
      </c>
      <c r="E1094" s="2163">
        <v>2012</v>
      </c>
      <c r="F1094" s="2123" t="s">
        <v>7149</v>
      </c>
      <c r="G1094" s="2124"/>
      <c r="H1094" s="2124"/>
      <c r="I1094" s="2124"/>
      <c r="J1094" s="2123" t="s">
        <v>7150</v>
      </c>
      <c r="K1094" s="2123" t="s">
        <v>2522</v>
      </c>
      <c r="L1094" s="2123"/>
      <c r="M1094" s="2123"/>
      <c r="N1094" s="2123"/>
      <c r="O1094" s="2123"/>
      <c r="P1094" s="2131"/>
      <c r="Q1094" s="2123"/>
      <c r="R1094" s="2123"/>
      <c r="S1094" s="2123"/>
    </row>
    <row r="1095" spans="1:19" s="2129" customFormat="1" ht="31.5" customHeight="1">
      <c r="A1095" s="2130"/>
      <c r="B1095" s="2122"/>
      <c r="C1095" s="2123"/>
      <c r="D1095" s="2123"/>
      <c r="E1095" s="2163"/>
      <c r="F1095" s="2123"/>
      <c r="G1095" s="2124"/>
      <c r="H1095" s="2124"/>
      <c r="I1095" s="2124"/>
      <c r="J1095" s="2123"/>
      <c r="K1095" s="2123"/>
      <c r="L1095" s="2123" t="s">
        <v>7151</v>
      </c>
      <c r="M1095" s="2123" t="s">
        <v>7152</v>
      </c>
      <c r="N1095" s="2123">
        <v>0.12</v>
      </c>
      <c r="O1095" s="2123">
        <v>2016</v>
      </c>
      <c r="P1095" s="2131" t="s">
        <v>5834</v>
      </c>
      <c r="Q1095" s="2123"/>
      <c r="R1095" s="2123"/>
      <c r="S1095" s="2123"/>
    </row>
    <row r="1096" spans="1:19" s="2129" customFormat="1" ht="31.5" customHeight="1">
      <c r="A1096" s="2130"/>
      <c r="B1096" s="2122"/>
      <c r="C1096" s="2123"/>
      <c r="D1096" s="2123"/>
      <c r="E1096" s="2163"/>
      <c r="F1096" s="2123"/>
      <c r="G1096" s="2124"/>
      <c r="H1096" s="2124"/>
      <c r="I1096" s="2124"/>
      <c r="J1096" s="2123"/>
      <c r="K1096" s="2123"/>
      <c r="L1096" s="2123" t="s">
        <v>7151</v>
      </c>
      <c r="M1096" s="2123" t="s">
        <v>7153</v>
      </c>
      <c r="N1096" s="2123">
        <v>0.38500000000000001</v>
      </c>
      <c r="O1096" s="2123">
        <v>2019</v>
      </c>
      <c r="P1096" s="2131" t="s">
        <v>5834</v>
      </c>
      <c r="Q1096" s="2123"/>
      <c r="R1096" s="2123"/>
      <c r="S1096" s="2123"/>
    </row>
    <row r="1097" spans="1:19" s="2129" customFormat="1" ht="31.5" customHeight="1">
      <c r="A1097" s="2130"/>
      <c r="B1097" s="2122"/>
      <c r="C1097" s="2123"/>
      <c r="D1097" s="2123"/>
      <c r="E1097" s="2163"/>
      <c r="F1097" s="2123"/>
      <c r="G1097" s="2124"/>
      <c r="H1097" s="2124"/>
      <c r="I1097" s="2124"/>
      <c r="J1097" s="2123"/>
      <c r="K1097" s="2123"/>
      <c r="L1097" s="2123" t="s">
        <v>7151</v>
      </c>
      <c r="M1097" s="2123" t="s">
        <v>7151</v>
      </c>
      <c r="N1097" s="2123">
        <v>0.10199999999999999</v>
      </c>
      <c r="O1097" s="2123">
        <v>2020</v>
      </c>
      <c r="P1097" s="2131" t="s">
        <v>42</v>
      </c>
      <c r="Q1097" s="2123"/>
      <c r="R1097" s="2123"/>
      <c r="S1097" s="2123"/>
    </row>
    <row r="1098" spans="1:19" s="2129" customFormat="1" ht="31.5" customHeight="1">
      <c r="A1098" s="2130"/>
      <c r="B1098" s="2122"/>
      <c r="C1098" s="2123"/>
      <c r="D1098" s="2123"/>
      <c r="E1098" s="2163"/>
      <c r="F1098" s="2123"/>
      <c r="G1098" s="2124"/>
      <c r="H1098" s="2124"/>
      <c r="I1098" s="2124"/>
      <c r="J1098" s="2123"/>
      <c r="K1098" s="2123"/>
      <c r="L1098" s="2123" t="s">
        <v>7154</v>
      </c>
      <c r="M1098" s="2123" t="s">
        <v>7155</v>
      </c>
      <c r="N1098" s="2123">
        <v>0.128</v>
      </c>
      <c r="O1098" s="2123">
        <v>2021</v>
      </c>
      <c r="P1098" s="2131" t="s">
        <v>1910</v>
      </c>
      <c r="Q1098" s="2123"/>
      <c r="R1098" s="2123"/>
      <c r="S1098" s="2123"/>
    </row>
    <row r="1099" spans="1:19" s="2129" customFormat="1" ht="31.5" customHeight="1">
      <c r="A1099" s="2130"/>
      <c r="B1099" s="2122"/>
      <c r="C1099" s="2123"/>
      <c r="D1099" s="2123"/>
      <c r="E1099" s="2163"/>
      <c r="F1099" s="2123"/>
      <c r="G1099" s="2124"/>
      <c r="H1099" s="2124"/>
      <c r="I1099" s="2124"/>
      <c r="J1099" s="2123"/>
      <c r="K1099" s="2123"/>
      <c r="L1099" s="2123"/>
      <c r="M1099" s="2123"/>
      <c r="N1099" s="2123"/>
      <c r="O1099" s="2123"/>
      <c r="P1099" s="2131"/>
      <c r="Q1099" s="2123"/>
      <c r="R1099" s="2123"/>
      <c r="S1099" s="2123"/>
    </row>
    <row r="1100" spans="1:19" s="2129" customFormat="1" ht="31.5" customHeight="1">
      <c r="A1100" s="2130"/>
      <c r="B1100" s="2122"/>
      <c r="C1100" s="2123"/>
      <c r="D1100" s="2123"/>
      <c r="E1100" s="2163"/>
      <c r="F1100" s="2123"/>
      <c r="G1100" s="2124"/>
      <c r="H1100" s="2124"/>
      <c r="I1100" s="2124"/>
      <c r="J1100" s="2123"/>
      <c r="K1100" s="2123"/>
      <c r="L1100" s="2123"/>
      <c r="M1100" s="2123"/>
      <c r="N1100" s="2123"/>
      <c r="O1100" s="2123"/>
      <c r="P1100" s="2131"/>
      <c r="Q1100" s="2123"/>
      <c r="R1100" s="2123"/>
      <c r="S1100" s="2123"/>
    </row>
    <row r="1101" spans="1:19" s="2129" customFormat="1" ht="36" customHeight="1">
      <c r="A1101" s="2130"/>
      <c r="B1101" s="2122"/>
      <c r="C1101" s="2123" t="s">
        <v>7156</v>
      </c>
      <c r="D1101" s="2123">
        <v>6.65</v>
      </c>
      <c r="E1101" s="2163">
        <v>2012</v>
      </c>
      <c r="F1101" s="2123" t="s">
        <v>7149</v>
      </c>
      <c r="G1101" s="2124"/>
      <c r="H1101" s="2124"/>
      <c r="I1101" s="2124"/>
      <c r="J1101" s="2123" t="s">
        <v>2800</v>
      </c>
      <c r="K1101" s="2123" t="s">
        <v>2522</v>
      </c>
      <c r="L1101" s="2126"/>
      <c r="M1101" s="2126"/>
      <c r="N1101" s="2127"/>
      <c r="O1101" s="2127"/>
      <c r="P1101" s="2128"/>
      <c r="Q1101" s="2127"/>
      <c r="R1101" s="2126"/>
      <c r="S1101" s="2127"/>
    </row>
    <row r="1102" spans="1:19" s="2129" customFormat="1" ht="36" customHeight="1">
      <c r="A1102" s="2130"/>
      <c r="B1102" s="2122"/>
      <c r="C1102" s="2123" t="s">
        <v>7157</v>
      </c>
      <c r="D1102" s="2123">
        <v>0.22700000000000001</v>
      </c>
      <c r="E1102" s="2163">
        <v>2013</v>
      </c>
      <c r="F1102" s="2123" t="s">
        <v>7158</v>
      </c>
      <c r="G1102" s="2124"/>
      <c r="H1102" s="2124"/>
      <c r="I1102" s="2124"/>
      <c r="J1102" s="2123"/>
      <c r="K1102" s="2123"/>
      <c r="L1102" s="2139" t="s">
        <v>7159</v>
      </c>
      <c r="M1102" s="2123" t="s">
        <v>7160</v>
      </c>
      <c r="N1102" s="2123">
        <v>0.308</v>
      </c>
      <c r="O1102" s="2123">
        <v>2013</v>
      </c>
      <c r="P1102" s="2131" t="s">
        <v>7161</v>
      </c>
      <c r="Q1102" s="2123"/>
      <c r="R1102" s="2123"/>
      <c r="S1102" s="2123"/>
    </row>
    <row r="1103" spans="1:19" s="2129" customFormat="1" ht="36" customHeight="1">
      <c r="A1103" s="2130"/>
      <c r="B1103" s="2141"/>
      <c r="C1103" s="2126"/>
      <c r="D1103" s="2135"/>
      <c r="E1103" s="2135"/>
      <c r="F1103" s="2127"/>
      <c r="G1103" s="2124"/>
      <c r="H1103" s="2124"/>
      <c r="I1103" s="2124"/>
      <c r="J1103" s="2123"/>
      <c r="K1103" s="2123"/>
      <c r="L1103" s="2139" t="s">
        <v>7159</v>
      </c>
      <c r="M1103" s="2123" t="s">
        <v>7162</v>
      </c>
      <c r="N1103" s="2123">
        <v>0.51100000000000001</v>
      </c>
      <c r="O1103" s="2123">
        <v>2015</v>
      </c>
      <c r="P1103" s="2131" t="s">
        <v>7163</v>
      </c>
      <c r="Q1103" s="2123"/>
      <c r="R1103" s="2123"/>
      <c r="S1103" s="2123"/>
    </row>
    <row r="1104" spans="1:19" s="2129" customFormat="1" ht="36" customHeight="1">
      <c r="A1104" s="2130"/>
      <c r="B1104" s="2141"/>
      <c r="C1104" s="2126"/>
      <c r="D1104" s="2135"/>
      <c r="E1104" s="2135"/>
      <c r="F1104" s="2127"/>
      <c r="G1104" s="2124"/>
      <c r="H1104" s="2124"/>
      <c r="I1104" s="2124"/>
      <c r="J1104" s="2123"/>
      <c r="K1104" s="2123"/>
      <c r="L1104" s="2139" t="s">
        <v>7159</v>
      </c>
      <c r="M1104" s="2123" t="s">
        <v>7164</v>
      </c>
      <c r="N1104" s="2123">
        <v>0.622</v>
      </c>
      <c r="O1104" s="2123">
        <v>2015</v>
      </c>
      <c r="P1104" s="2131" t="s">
        <v>7163</v>
      </c>
      <c r="Q1104" s="2123"/>
      <c r="R1104" s="2123"/>
      <c r="S1104" s="2123"/>
    </row>
    <row r="1105" spans="1:19" s="2129" customFormat="1" ht="36" customHeight="1">
      <c r="A1105" s="2130"/>
      <c r="B1105" s="2141"/>
      <c r="C1105" s="2126"/>
      <c r="D1105" s="2135"/>
      <c r="E1105" s="2135"/>
      <c r="F1105" s="2127"/>
      <c r="G1105" s="2124"/>
      <c r="H1105" s="2124"/>
      <c r="I1105" s="2124"/>
      <c r="J1105" s="2123"/>
      <c r="K1105" s="2123"/>
      <c r="L1105" s="2139" t="s">
        <v>7159</v>
      </c>
      <c r="M1105" s="2123" t="s">
        <v>7165</v>
      </c>
      <c r="N1105" s="2123">
        <v>0.104</v>
      </c>
      <c r="O1105" s="2123">
        <v>2015</v>
      </c>
      <c r="P1105" s="2131" t="s">
        <v>7163</v>
      </c>
      <c r="Q1105" s="2123"/>
      <c r="R1105" s="2123"/>
      <c r="S1105" s="2123"/>
    </row>
    <row r="1106" spans="1:19" s="2129" customFormat="1" ht="36" customHeight="1">
      <c r="A1106" s="2130"/>
      <c r="B1106" s="2141"/>
      <c r="C1106" s="2126"/>
      <c r="D1106" s="2135"/>
      <c r="E1106" s="2135"/>
      <c r="F1106" s="2127"/>
      <c r="G1106" s="2124"/>
      <c r="H1106" s="2124"/>
      <c r="I1106" s="2124"/>
      <c r="J1106" s="2123"/>
      <c r="K1106" s="2123"/>
      <c r="L1106" s="2139" t="s">
        <v>7159</v>
      </c>
      <c r="M1106" s="2123" t="s">
        <v>7165</v>
      </c>
      <c r="N1106" s="2123">
        <v>0.104</v>
      </c>
      <c r="O1106" s="2123">
        <v>2015</v>
      </c>
      <c r="P1106" s="2131" t="s">
        <v>7163</v>
      </c>
      <c r="Q1106" s="2123"/>
      <c r="R1106" s="2123"/>
      <c r="S1106" s="2123"/>
    </row>
    <row r="1107" spans="1:19" s="2129" customFormat="1" ht="19.5" customHeight="1">
      <c r="A1107" s="2130"/>
      <c r="B1107" s="2141"/>
      <c r="C1107" s="2126"/>
      <c r="D1107" s="2135"/>
      <c r="E1107" s="2135"/>
      <c r="F1107" s="2127"/>
      <c r="G1107" s="2124"/>
      <c r="H1107" s="2124"/>
      <c r="I1107" s="2124"/>
      <c r="J1107" s="2123"/>
      <c r="K1107" s="2123"/>
      <c r="L1107" s="2139"/>
      <c r="M1107" s="2123"/>
      <c r="N1107" s="2123"/>
      <c r="O1107" s="2123"/>
      <c r="P1107" s="2131"/>
      <c r="Q1107" s="2123"/>
      <c r="R1107" s="2123"/>
      <c r="S1107" s="2123"/>
    </row>
    <row r="1108" spans="1:19" s="2129" customFormat="1" ht="26.25" customHeight="1">
      <c r="A1108" s="2130"/>
      <c r="B1108" s="2141"/>
      <c r="C1108" s="2126" t="s">
        <v>7166</v>
      </c>
      <c r="D1108" s="2135">
        <v>0.127</v>
      </c>
      <c r="E1108" s="2135">
        <v>2016</v>
      </c>
      <c r="F1108" s="2139" t="s">
        <v>7149</v>
      </c>
      <c r="G1108" s="2124"/>
      <c r="H1108" s="2124"/>
      <c r="I1108" s="2124"/>
      <c r="J1108" s="2123" t="s">
        <v>7167</v>
      </c>
      <c r="K1108" s="2123" t="s">
        <v>5830</v>
      </c>
      <c r="L1108" s="2139"/>
      <c r="M1108" s="2123"/>
      <c r="N1108" s="2123"/>
      <c r="O1108" s="2123"/>
      <c r="P1108" s="2131"/>
      <c r="Q1108" s="2123"/>
      <c r="R1108" s="2123"/>
      <c r="S1108" s="2123"/>
    </row>
    <row r="1109" spans="1:19" s="2129" customFormat="1" ht="26.25" customHeight="1">
      <c r="A1109" s="2130"/>
      <c r="B1109" s="2141"/>
      <c r="C1109" s="2126" t="s">
        <v>7168</v>
      </c>
      <c r="D1109" s="2135">
        <v>0.73799999999999999</v>
      </c>
      <c r="E1109" s="2135">
        <v>2016</v>
      </c>
      <c r="F1109" s="2139" t="s">
        <v>7149</v>
      </c>
      <c r="G1109" s="2124"/>
      <c r="H1109" s="2124"/>
      <c r="I1109" s="2124"/>
      <c r="J1109" s="2123" t="s">
        <v>7169</v>
      </c>
      <c r="K1109" s="2123" t="s">
        <v>5830</v>
      </c>
      <c r="L1109" s="2139"/>
      <c r="M1109" s="2123"/>
      <c r="N1109" s="2123"/>
      <c r="O1109" s="2123"/>
      <c r="P1109" s="2131"/>
      <c r="Q1109" s="2123"/>
      <c r="R1109" s="2123"/>
      <c r="S1109" s="2123"/>
    </row>
    <row r="1110" spans="1:19" s="2129" customFormat="1" ht="22.5" customHeight="1">
      <c r="A1110" s="2130"/>
      <c r="B1110" s="2141"/>
      <c r="C1110" s="2126"/>
      <c r="D1110" s="2135"/>
      <c r="E1110" s="2135"/>
      <c r="F1110" s="2127"/>
      <c r="G1110" s="2124"/>
      <c r="H1110" s="2124"/>
      <c r="I1110" s="2124"/>
      <c r="J1110" s="2123"/>
      <c r="K1110" s="2123"/>
      <c r="L1110" s="2139"/>
      <c r="M1110" s="2123"/>
      <c r="N1110" s="2123"/>
      <c r="O1110" s="2123"/>
      <c r="P1110" s="2131"/>
      <c r="Q1110" s="2123"/>
      <c r="R1110" s="2123"/>
      <c r="S1110" s="2123"/>
    </row>
    <row r="1111" spans="1:19" s="2129" customFormat="1">
      <c r="A1111" s="2130"/>
      <c r="B1111" s="2138"/>
      <c r="C1111" s="2123" t="s">
        <v>7170</v>
      </c>
      <c r="D1111" s="2139"/>
      <c r="E1111" s="2143"/>
      <c r="F1111" s="2139"/>
      <c r="G1111" s="2124"/>
      <c r="H1111" s="2124"/>
      <c r="I1111" s="2124"/>
      <c r="J1111" s="2123"/>
      <c r="K1111" s="2123"/>
      <c r="L1111" s="2123"/>
      <c r="M1111" s="2123"/>
      <c r="N1111" s="2123"/>
      <c r="O1111" s="2123"/>
      <c r="P1111" s="2131"/>
      <c r="Q1111" s="2123"/>
      <c r="R1111" s="2123"/>
      <c r="S1111" s="2123"/>
    </row>
    <row r="1112" spans="1:19" s="2129" customFormat="1" ht="20.25" customHeight="1">
      <c r="A1112" s="2130"/>
      <c r="B1112" s="2138"/>
      <c r="C1112" s="2139" t="s">
        <v>7171</v>
      </c>
      <c r="D1112" s="2139">
        <v>2.65</v>
      </c>
      <c r="E1112" s="2143">
        <v>2010</v>
      </c>
      <c r="F1112" s="2139" t="s">
        <v>6059</v>
      </c>
      <c r="G1112" s="2124"/>
      <c r="H1112" s="2124"/>
      <c r="I1112" s="2124"/>
      <c r="J1112" s="2123"/>
      <c r="K1112" s="2123"/>
      <c r="L1112" s="2123"/>
      <c r="M1112" s="2123"/>
      <c r="N1112" s="2123"/>
      <c r="O1112" s="2123"/>
      <c r="P1112" s="2131"/>
      <c r="Q1112" s="2123"/>
      <c r="R1112" s="2123"/>
      <c r="S1112" s="2123"/>
    </row>
    <row r="1113" spans="1:19" s="2129" customFormat="1">
      <c r="A1113" s="2164"/>
      <c r="B1113" s="2141"/>
      <c r="C1113" s="2126"/>
      <c r="D1113" s="2135"/>
      <c r="E1113" s="2135"/>
      <c r="F1113" s="2127"/>
      <c r="G1113" s="2135"/>
      <c r="H1113" s="2135"/>
      <c r="I1113" s="2135"/>
      <c r="J1113" s="2127"/>
      <c r="K1113" s="2127"/>
      <c r="L1113" s="2126"/>
      <c r="M1113" s="2126"/>
      <c r="N1113" s="2127"/>
      <c r="O1113" s="2127"/>
      <c r="P1113" s="2128"/>
      <c r="Q1113" s="2127"/>
      <c r="R1113" s="2126"/>
      <c r="S1113" s="2127"/>
    </row>
    <row r="1114" spans="1:19" s="2129" customFormat="1" ht="66.75" customHeight="1">
      <c r="B1114" s="2132"/>
      <c r="C1114" s="2161" t="s">
        <v>7172</v>
      </c>
      <c r="D1114" s="2123">
        <v>0.56999999999999995</v>
      </c>
      <c r="E1114" s="2131">
        <v>1955</v>
      </c>
      <c r="F1114" s="2123" t="s">
        <v>7173</v>
      </c>
      <c r="G1114" s="2159"/>
      <c r="H1114" s="2159"/>
      <c r="I1114" s="2159"/>
      <c r="J1114" s="2161" t="s">
        <v>7174</v>
      </c>
      <c r="K1114" s="2123" t="s">
        <v>31</v>
      </c>
      <c r="L1114" s="2123" t="s">
        <v>7175</v>
      </c>
      <c r="M1114" s="2123" t="s">
        <v>7176</v>
      </c>
      <c r="N1114" s="2123">
        <v>0.39560000000000001</v>
      </c>
      <c r="O1114" s="2123">
        <v>2008</v>
      </c>
      <c r="P1114" s="2131" t="s">
        <v>7177</v>
      </c>
      <c r="Q1114" s="2123">
        <v>12</v>
      </c>
      <c r="R1114" s="2123"/>
      <c r="S1114" s="2123">
        <f>Q1114</f>
        <v>12</v>
      </c>
    </row>
    <row r="1115" spans="1:19" s="2166" customFormat="1" ht="38.25">
      <c r="A1115" s="2165">
        <v>150</v>
      </c>
      <c r="B1115" s="2132"/>
      <c r="C1115" s="2159"/>
      <c r="D1115" s="2123"/>
      <c r="E1115" s="2131"/>
      <c r="F1115" s="2123"/>
      <c r="G1115" s="2159"/>
      <c r="H1115" s="2159"/>
      <c r="I1115" s="2159"/>
      <c r="J1115" s="2123">
        <v>70000078</v>
      </c>
      <c r="K1115" s="2123"/>
      <c r="L1115" s="2123" t="s">
        <v>7175</v>
      </c>
      <c r="M1115" s="2123" t="s">
        <v>7176</v>
      </c>
      <c r="N1115" s="2123">
        <v>0.24</v>
      </c>
      <c r="O1115" s="2123">
        <v>2008</v>
      </c>
      <c r="P1115" s="2131" t="s">
        <v>7178</v>
      </c>
      <c r="Q1115" s="2123">
        <v>8</v>
      </c>
      <c r="R1115" s="2123"/>
      <c r="S1115" s="2123">
        <f>Q1115</f>
        <v>8</v>
      </c>
    </row>
    <row r="1116" spans="1:19" s="2166" customFormat="1" ht="25.5">
      <c r="A1116" s="2165"/>
      <c r="B1116" s="2132"/>
      <c r="C1116" s="2159"/>
      <c r="D1116" s="2123"/>
      <c r="E1116" s="2131"/>
      <c r="F1116" s="2123"/>
      <c r="G1116" s="2159"/>
      <c r="H1116" s="2159"/>
      <c r="I1116" s="2159"/>
      <c r="J1116" s="2123"/>
      <c r="K1116" s="2123"/>
      <c r="L1116" s="2123" t="s">
        <v>7179</v>
      </c>
      <c r="M1116" s="2123" t="s">
        <v>7180</v>
      </c>
      <c r="N1116" s="2123">
        <v>0.12</v>
      </c>
      <c r="O1116" s="2123">
        <v>2002</v>
      </c>
      <c r="P1116" s="2131" t="s">
        <v>7181</v>
      </c>
      <c r="Q1116" s="2123"/>
      <c r="R1116" s="2123" t="s">
        <v>1191</v>
      </c>
      <c r="S1116" s="2123"/>
    </row>
    <row r="1117" spans="1:19" s="2166" customFormat="1" ht="38.25">
      <c r="A1117" s="2165"/>
      <c r="B1117" s="2132"/>
      <c r="C1117" s="2159"/>
      <c r="D1117" s="2123"/>
      <c r="E1117" s="2131"/>
      <c r="F1117" s="2123"/>
      <c r="G1117" s="2159"/>
      <c r="H1117" s="2159"/>
      <c r="I1117" s="2159"/>
      <c r="J1117" s="2123"/>
      <c r="K1117" s="2123"/>
      <c r="L1117" s="2123" t="s">
        <v>7182</v>
      </c>
      <c r="M1117" s="2123" t="s">
        <v>7183</v>
      </c>
      <c r="N1117" s="2123">
        <v>0.06</v>
      </c>
      <c r="O1117" s="2123">
        <v>2002</v>
      </c>
      <c r="P1117" s="2131" t="s">
        <v>7181</v>
      </c>
      <c r="Q1117" s="2123"/>
      <c r="R1117" s="2123"/>
      <c r="S1117" s="2123"/>
    </row>
    <row r="1118" spans="1:19" s="2166" customFormat="1" ht="38.25">
      <c r="A1118" s="2165"/>
      <c r="B1118" s="2132"/>
      <c r="C1118" s="2159"/>
      <c r="D1118" s="2123"/>
      <c r="E1118" s="2131"/>
      <c r="F1118" s="2123"/>
      <c r="G1118" s="2159"/>
      <c r="H1118" s="2159"/>
      <c r="I1118" s="2159"/>
      <c r="J1118" s="2123"/>
      <c r="K1118" s="2123"/>
      <c r="L1118" s="2123" t="s">
        <v>7184</v>
      </c>
      <c r="M1118" s="2123" t="s">
        <v>7185</v>
      </c>
      <c r="N1118" s="2123">
        <v>0.18</v>
      </c>
      <c r="O1118" s="2123">
        <v>1971</v>
      </c>
      <c r="P1118" s="2131" t="s">
        <v>7181</v>
      </c>
      <c r="Q1118" s="2123"/>
      <c r="R1118" s="2123"/>
      <c r="S1118" s="2123"/>
    </row>
    <row r="1119" spans="1:19" s="2166" customFormat="1" ht="45">
      <c r="A1119" s="2165"/>
      <c r="B1119" s="2132"/>
      <c r="C1119" s="2159"/>
      <c r="D1119" s="2123"/>
      <c r="E1119" s="2131"/>
      <c r="F1119" s="2123"/>
      <c r="G1119" s="2159"/>
      <c r="H1119" s="2159"/>
      <c r="I1119" s="2159"/>
      <c r="J1119" s="2123"/>
      <c r="K1119" s="2123"/>
      <c r="L1119" s="2161" t="s">
        <v>7186</v>
      </c>
      <c r="M1119" s="2161" t="s">
        <v>7187</v>
      </c>
      <c r="N1119" s="2161">
        <v>0.12</v>
      </c>
      <c r="O1119" s="2161">
        <v>2004</v>
      </c>
      <c r="P1119" s="2159" t="s">
        <v>7188</v>
      </c>
      <c r="Q1119" s="2161"/>
      <c r="R1119" s="2161"/>
      <c r="S1119" s="2161"/>
    </row>
    <row r="1120" spans="1:19" s="2166" customFormat="1" ht="38.25">
      <c r="A1120" s="2165"/>
      <c r="B1120" s="2132"/>
      <c r="C1120" s="2159"/>
      <c r="D1120" s="2123"/>
      <c r="E1120" s="2131"/>
      <c r="F1120" s="2123"/>
      <c r="G1120" s="2159"/>
      <c r="H1120" s="2159"/>
      <c r="I1120" s="2159"/>
      <c r="J1120" s="2123"/>
      <c r="K1120" s="2123"/>
      <c r="L1120" s="2123" t="s">
        <v>7189</v>
      </c>
      <c r="M1120" s="2123" t="s">
        <v>7190</v>
      </c>
      <c r="N1120" s="2123">
        <v>7.9000000000000001E-2</v>
      </c>
      <c r="O1120" s="2123">
        <v>2008</v>
      </c>
      <c r="P1120" s="2131" t="s">
        <v>7191</v>
      </c>
      <c r="Q1120" s="2123">
        <v>3</v>
      </c>
      <c r="R1120" s="2123"/>
      <c r="S1120" s="2123">
        <f>Q1120</f>
        <v>3</v>
      </c>
    </row>
    <row r="1121" spans="1:19" s="2166" customFormat="1" ht="15">
      <c r="A1121" s="2165"/>
      <c r="B1121" s="2132"/>
      <c r="C1121" s="2159"/>
      <c r="D1121" s="2123"/>
      <c r="E1121" s="2131"/>
      <c r="F1121" s="2123"/>
      <c r="G1121" s="2159"/>
      <c r="H1121" s="2159"/>
      <c r="I1121" s="2159"/>
      <c r="J1121" s="2123"/>
      <c r="K1121" s="2123"/>
      <c r="L1121" s="2123"/>
      <c r="M1121" s="2123"/>
      <c r="N1121" s="2123"/>
      <c r="O1121" s="2123"/>
      <c r="P1121" s="2131"/>
      <c r="Q1121" s="2123"/>
      <c r="R1121" s="2123"/>
      <c r="S1121" s="2123"/>
    </row>
    <row r="1122" spans="1:19" s="2166" customFormat="1" ht="15">
      <c r="A1122" s="2165"/>
      <c r="B1122" s="2132"/>
      <c r="C1122" s="2159"/>
      <c r="D1122" s="2123"/>
      <c r="E1122" s="2131"/>
      <c r="F1122" s="2123"/>
      <c r="G1122" s="2159"/>
      <c r="H1122" s="2159"/>
      <c r="I1122" s="2159"/>
      <c r="J1122" s="2123"/>
      <c r="K1122" s="2123"/>
      <c r="L1122" s="2123"/>
      <c r="M1122" s="2123"/>
      <c r="N1122" s="2123"/>
      <c r="O1122" s="2123"/>
      <c r="P1122" s="2131"/>
      <c r="Q1122" s="2123"/>
      <c r="R1122" s="2123"/>
      <c r="S1122" s="2123"/>
    </row>
    <row r="1123" spans="1:19" s="2166" customFormat="1" ht="30">
      <c r="A1123" s="2165"/>
      <c r="B1123" s="2168"/>
      <c r="C1123" s="2161" t="s">
        <v>7192</v>
      </c>
      <c r="D1123" s="2161">
        <v>0.99</v>
      </c>
      <c r="E1123" s="2131">
        <v>2011</v>
      </c>
      <c r="F1123" s="2123" t="s">
        <v>7193</v>
      </c>
      <c r="G1123" s="2159"/>
      <c r="H1123" s="2159"/>
      <c r="I1123" s="2159"/>
      <c r="J1123" s="2123"/>
      <c r="K1123" s="2123"/>
      <c r="L1123" s="2123"/>
      <c r="M1123" s="2123"/>
      <c r="N1123" s="2123"/>
      <c r="O1123" s="2123"/>
      <c r="P1123" s="2131"/>
      <c r="Q1123" s="2123"/>
      <c r="R1123" s="2123"/>
      <c r="S1123" s="2123"/>
    </row>
    <row r="1124" spans="1:19" s="2166" customFormat="1" ht="15">
      <c r="A1124" s="2165"/>
      <c r="B1124" s="2132"/>
      <c r="C1124" s="2159"/>
      <c r="D1124" s="2123"/>
      <c r="E1124" s="2131"/>
      <c r="F1124" s="2123"/>
      <c r="G1124" s="2159"/>
      <c r="H1124" s="2159"/>
      <c r="I1124" s="2159"/>
      <c r="J1124" s="2123"/>
      <c r="K1124" s="2123"/>
      <c r="L1124" s="2123"/>
      <c r="M1124" s="2123"/>
      <c r="N1124" s="2123"/>
      <c r="O1124" s="2123"/>
      <c r="P1124" s="2131"/>
      <c r="Q1124" s="2123"/>
      <c r="R1124" s="2123"/>
      <c r="S1124" s="2123"/>
    </row>
    <row r="1125" spans="1:19" s="2166" customFormat="1" ht="15">
      <c r="A1125" s="2165"/>
      <c r="B1125" s="2132"/>
      <c r="C1125" s="2159"/>
      <c r="D1125" s="2123"/>
      <c r="E1125" s="2131"/>
      <c r="F1125" s="2123"/>
      <c r="G1125" s="2159"/>
      <c r="H1125" s="2159"/>
      <c r="I1125" s="2159"/>
      <c r="J1125" s="2123"/>
      <c r="K1125" s="2123"/>
      <c r="L1125" s="2123"/>
      <c r="M1125" s="2123"/>
      <c r="N1125" s="2123"/>
      <c r="O1125" s="2123"/>
      <c r="P1125" s="2131"/>
      <c r="Q1125" s="2123"/>
      <c r="R1125" s="2123"/>
      <c r="S1125" s="2123"/>
    </row>
    <row r="1126" spans="1:19" s="2166" customFormat="1" ht="30">
      <c r="A1126" s="2165">
        <v>48</v>
      </c>
      <c r="B1126" s="2132"/>
      <c r="C1126" s="2161" t="s">
        <v>7194</v>
      </c>
      <c r="D1126" s="2123">
        <v>0.7</v>
      </c>
      <c r="E1126" s="2131">
        <v>1976</v>
      </c>
      <c r="F1126" s="2123" t="s">
        <v>7195</v>
      </c>
      <c r="G1126" s="2159"/>
      <c r="H1126" s="2159"/>
      <c r="I1126" s="2159"/>
      <c r="J1126" s="2123"/>
      <c r="K1126" s="2123"/>
      <c r="L1126" s="2123"/>
      <c r="M1126" s="2123"/>
      <c r="N1126" s="2123"/>
      <c r="O1126" s="2123"/>
      <c r="P1126" s="2131"/>
      <c r="Q1126" s="2123"/>
      <c r="R1126" s="2123"/>
      <c r="S1126" s="2123"/>
    </row>
    <row r="1127" spans="1:19" s="2166" customFormat="1" ht="15">
      <c r="A1127" s="2165"/>
      <c r="B1127" s="2132"/>
      <c r="C1127" s="2159"/>
      <c r="D1127" s="2123"/>
      <c r="E1127" s="2131"/>
      <c r="F1127" s="2123"/>
      <c r="G1127" s="2159"/>
      <c r="H1127" s="2159"/>
      <c r="I1127" s="2159"/>
      <c r="J1127" s="2123"/>
      <c r="K1127" s="2123"/>
      <c r="L1127" s="2123"/>
      <c r="M1127" s="2123"/>
      <c r="N1127" s="2123"/>
      <c r="O1127" s="2123"/>
      <c r="P1127" s="2131"/>
      <c r="Q1127" s="2123"/>
      <c r="R1127" s="2123"/>
      <c r="S1127" s="2123"/>
    </row>
    <row r="1128" spans="1:19" s="2166" customFormat="1" ht="15">
      <c r="A1128" s="2165"/>
      <c r="B1128" s="2132"/>
      <c r="C1128" s="2159"/>
      <c r="D1128" s="2123"/>
      <c r="E1128" s="2131"/>
      <c r="F1128" s="2123"/>
      <c r="G1128" s="2159"/>
      <c r="H1128" s="2159"/>
      <c r="I1128" s="2159"/>
      <c r="J1128" s="2123"/>
      <c r="K1128" s="2123"/>
      <c r="L1128" s="2123"/>
      <c r="M1128" s="2123"/>
      <c r="N1128" s="2123"/>
      <c r="O1128" s="2123"/>
      <c r="P1128" s="2131"/>
      <c r="Q1128" s="2123"/>
      <c r="R1128" s="2123"/>
      <c r="S1128" s="2123"/>
    </row>
    <row r="1129" spans="1:19" s="2166" customFormat="1" ht="30">
      <c r="A1129" s="2165"/>
      <c r="B1129" s="2132"/>
      <c r="C1129" s="2161" t="s">
        <v>7196</v>
      </c>
      <c r="D1129" s="2123">
        <v>0.7</v>
      </c>
      <c r="E1129" s="2131">
        <v>2006</v>
      </c>
      <c r="F1129" s="2123" t="s">
        <v>7197</v>
      </c>
      <c r="G1129" s="2159"/>
      <c r="H1129" s="2159"/>
      <c r="I1129" s="2159"/>
      <c r="J1129" s="2161"/>
      <c r="K1129" s="2161"/>
      <c r="L1129" s="2161"/>
      <c r="M1129" s="2161"/>
      <c r="N1129" s="2161"/>
      <c r="O1129" s="2161"/>
      <c r="P1129" s="2159"/>
      <c r="Q1129" s="2161"/>
      <c r="R1129" s="2161"/>
      <c r="S1129" s="2161"/>
    </row>
    <row r="1130" spans="1:19" s="2166" customFormat="1" ht="15">
      <c r="A1130" s="2165">
        <v>194</v>
      </c>
      <c r="B1130" s="2132"/>
      <c r="C1130" s="2159"/>
      <c r="D1130" s="2123"/>
      <c r="E1130" s="2131"/>
      <c r="F1130" s="2123"/>
      <c r="G1130" s="2159"/>
      <c r="H1130" s="2159"/>
      <c r="I1130" s="2159"/>
      <c r="J1130" s="2161"/>
      <c r="K1130" s="2161"/>
      <c r="L1130" s="2161"/>
      <c r="M1130" s="2161"/>
      <c r="N1130" s="2161"/>
      <c r="O1130" s="2161"/>
      <c r="P1130" s="2159"/>
      <c r="Q1130" s="2161"/>
      <c r="R1130" s="2161"/>
      <c r="S1130" s="2161"/>
    </row>
    <row r="1131" spans="1:19" s="2166" customFormat="1" ht="13.5" customHeight="1">
      <c r="A1131" s="2165"/>
      <c r="B1131" s="2132"/>
      <c r="C1131" s="2159"/>
      <c r="D1131" s="2123"/>
      <c r="E1131" s="2131"/>
      <c r="F1131" s="2123"/>
      <c r="G1131" s="2159"/>
      <c r="H1131" s="2159"/>
      <c r="I1131" s="2159"/>
      <c r="J1131" s="2161"/>
      <c r="K1131" s="2161"/>
      <c r="L1131" s="2161"/>
      <c r="M1131" s="2161"/>
      <c r="N1131" s="2161"/>
      <c r="O1131" s="2161"/>
      <c r="P1131" s="2159"/>
      <c r="Q1131" s="2161"/>
      <c r="R1131" s="2161"/>
      <c r="S1131" s="2161"/>
    </row>
    <row r="1132" spans="1:19" s="2166" customFormat="1" ht="15">
      <c r="A1132" s="2165">
        <v>218</v>
      </c>
      <c r="B1132" s="2132"/>
      <c r="C1132" s="2159"/>
      <c r="D1132" s="2123"/>
      <c r="E1132" s="2131"/>
      <c r="F1132" s="2123"/>
      <c r="G1132" s="2159"/>
      <c r="H1132" s="2159"/>
      <c r="I1132" s="2159"/>
      <c r="J1132" s="2123"/>
      <c r="K1132" s="2123"/>
      <c r="L1132" s="2123"/>
      <c r="M1132" s="2123"/>
      <c r="N1132" s="2123"/>
      <c r="O1132" s="2123"/>
      <c r="P1132" s="2131"/>
      <c r="Q1132" s="2123"/>
      <c r="R1132" s="2123"/>
      <c r="S1132" s="2123"/>
    </row>
    <row r="1133" spans="1:19" s="2166" customFormat="1" ht="32.25" customHeight="1">
      <c r="A1133" s="2165"/>
      <c r="B1133" s="2132"/>
      <c r="C1133" s="2161" t="s">
        <v>7196</v>
      </c>
      <c r="D1133" s="2123">
        <v>0.7</v>
      </c>
      <c r="E1133" s="2131">
        <v>2006</v>
      </c>
      <c r="F1133" s="2123" t="s">
        <v>7197</v>
      </c>
      <c r="G1133" s="2159"/>
      <c r="H1133" s="2159" t="s">
        <v>1191</v>
      </c>
      <c r="I1133" s="2159" t="s">
        <v>1191</v>
      </c>
      <c r="J1133" s="2123"/>
      <c r="K1133" s="2123"/>
      <c r="L1133" s="2123"/>
      <c r="M1133" s="2123"/>
      <c r="N1133" s="2123"/>
      <c r="O1133" s="2123"/>
      <c r="P1133" s="2131"/>
      <c r="Q1133" s="2123"/>
      <c r="R1133" s="2123"/>
      <c r="S1133" s="2123"/>
    </row>
    <row r="1134" spans="1:19" s="2166" customFormat="1" ht="30" customHeight="1">
      <c r="A1134" s="2165"/>
      <c r="B1134" s="2132"/>
      <c r="C1134" s="2159"/>
      <c r="D1134" s="2123"/>
      <c r="E1134" s="2131"/>
      <c r="F1134" s="2123"/>
      <c r="G1134" s="2159"/>
      <c r="H1134" s="2159"/>
      <c r="I1134" s="2159"/>
      <c r="J1134" s="2123"/>
      <c r="K1134" s="2123"/>
      <c r="L1134" s="2123"/>
      <c r="M1134" s="2123"/>
      <c r="N1134" s="2123"/>
      <c r="O1134" s="2123"/>
      <c r="P1134" s="2131"/>
      <c r="Q1134" s="2123"/>
      <c r="R1134" s="2123"/>
      <c r="S1134" s="2123"/>
    </row>
    <row r="1135" spans="1:19" s="2166" customFormat="1" ht="30" customHeight="1">
      <c r="A1135" s="2165"/>
      <c r="B1135" s="2132"/>
      <c r="C1135" s="2159"/>
      <c r="D1135" s="2123"/>
      <c r="E1135" s="2131"/>
      <c r="F1135" s="2123"/>
      <c r="G1135" s="2159"/>
      <c r="H1135" s="2159"/>
      <c r="I1135" s="2159"/>
      <c r="J1135" s="2123"/>
      <c r="K1135" s="2123"/>
      <c r="L1135" s="2123"/>
      <c r="M1135" s="2123"/>
      <c r="N1135" s="2123"/>
      <c r="O1135" s="2123"/>
      <c r="P1135" s="2131"/>
      <c r="Q1135" s="2123"/>
      <c r="R1135" s="2123"/>
      <c r="S1135" s="2123"/>
    </row>
    <row r="1136" spans="1:19" s="2166" customFormat="1" ht="15">
      <c r="A1136" s="2165"/>
      <c r="B1136" s="2132"/>
      <c r="C1136" s="2159"/>
      <c r="D1136" s="2123"/>
      <c r="E1136" s="2131"/>
      <c r="F1136" s="2123"/>
      <c r="G1136" s="2159"/>
      <c r="H1136" s="2159"/>
      <c r="I1136" s="2159"/>
      <c r="J1136" s="2161"/>
      <c r="K1136" s="2161"/>
      <c r="L1136" s="2123"/>
      <c r="M1136" s="2123"/>
      <c r="N1136" s="2123"/>
      <c r="O1136" s="2123"/>
      <c r="P1136" s="2131"/>
      <c r="Q1136" s="2123"/>
      <c r="R1136" s="2123"/>
      <c r="S1136" s="2123"/>
    </row>
    <row r="1137" spans="1:19" s="2166" customFormat="1" ht="30">
      <c r="A1137" s="2165">
        <v>195</v>
      </c>
      <c r="B1137" s="2132"/>
      <c r="C1137" s="2161" t="s">
        <v>7198</v>
      </c>
      <c r="D1137" s="2123">
        <v>0.17</v>
      </c>
      <c r="E1137" s="2131">
        <v>1955</v>
      </c>
      <c r="F1137" s="2123" t="s">
        <v>7173</v>
      </c>
      <c r="G1137" s="2159"/>
      <c r="H1137" s="2159"/>
      <c r="I1137" s="2159"/>
      <c r="J1137" s="2161"/>
      <c r="K1137" s="2161"/>
      <c r="L1137" s="2123"/>
      <c r="M1137" s="2123"/>
      <c r="N1137" s="2123"/>
      <c r="O1137" s="2123"/>
      <c r="P1137" s="2131"/>
      <c r="Q1137" s="2123" t="s">
        <v>1191</v>
      </c>
      <c r="R1137" s="2123"/>
      <c r="S1137" s="2123"/>
    </row>
    <row r="1138" spans="1:19" s="2166" customFormat="1" ht="15">
      <c r="A1138" s="2165"/>
      <c r="B1138" s="2132"/>
      <c r="C1138" s="2159"/>
      <c r="D1138" s="2123"/>
      <c r="E1138" s="2131"/>
      <c r="F1138" s="2123"/>
      <c r="G1138" s="2159"/>
      <c r="H1138" s="2159"/>
      <c r="I1138" s="2159"/>
      <c r="J1138" s="2161"/>
      <c r="K1138" s="2161"/>
      <c r="L1138" s="2123"/>
      <c r="M1138" s="2123"/>
      <c r="N1138" s="2123"/>
      <c r="O1138" s="2123"/>
      <c r="P1138" s="2131"/>
      <c r="Q1138" s="2123"/>
      <c r="R1138" s="2123"/>
      <c r="S1138" s="2123"/>
    </row>
    <row r="1139" spans="1:19" s="2166" customFormat="1" ht="15">
      <c r="A1139" s="2165"/>
      <c r="B1139" s="2132"/>
      <c r="C1139" s="2161" t="s">
        <v>7199</v>
      </c>
      <c r="D1139" s="2123">
        <v>0.46500000000000002</v>
      </c>
      <c r="E1139" s="2131">
        <v>1955</v>
      </c>
      <c r="F1139" s="2123" t="s">
        <v>7173</v>
      </c>
      <c r="G1139" s="2159"/>
      <c r="H1139" s="2159"/>
      <c r="I1139" s="2159"/>
      <c r="J1139" s="2161"/>
      <c r="K1139" s="2161"/>
      <c r="L1139" s="2123"/>
      <c r="M1139" s="2123"/>
      <c r="N1139" s="2123"/>
      <c r="O1139" s="2123"/>
      <c r="P1139" s="2131"/>
      <c r="Q1139" s="2123"/>
      <c r="R1139" s="2123"/>
      <c r="S1139" s="2123"/>
    </row>
    <row r="1140" spans="1:19" s="2166" customFormat="1" ht="15">
      <c r="A1140" s="2165"/>
      <c r="B1140" s="2132"/>
      <c r="C1140" s="2159"/>
      <c r="D1140" s="2131"/>
      <c r="E1140" s="2131"/>
      <c r="F1140" s="2123"/>
      <c r="G1140" s="2159"/>
      <c r="H1140" s="2159"/>
      <c r="I1140" s="2159"/>
      <c r="J1140" s="2161"/>
      <c r="K1140" s="2161"/>
      <c r="L1140" s="2123"/>
      <c r="M1140" s="2123"/>
      <c r="N1140" s="2123"/>
      <c r="O1140" s="2123"/>
      <c r="P1140" s="2131"/>
      <c r="Q1140" s="2123"/>
      <c r="R1140" s="2123"/>
      <c r="S1140" s="2123"/>
    </row>
    <row r="1141" spans="1:19" s="2166" customFormat="1" ht="25.5">
      <c r="A1141" s="2165">
        <v>196</v>
      </c>
      <c r="B1141" s="2122"/>
      <c r="C1141" s="2123" t="s">
        <v>7200</v>
      </c>
      <c r="D1141" s="2123">
        <v>1.1000000000000001</v>
      </c>
      <c r="E1141" s="2123">
        <v>1977</v>
      </c>
      <c r="F1141" s="2123" t="s">
        <v>7201</v>
      </c>
      <c r="G1141" s="2159"/>
      <c r="H1141" s="2159"/>
      <c r="I1141" s="2159"/>
      <c r="J1141" s="2161"/>
      <c r="K1141" s="2161"/>
      <c r="L1141" s="2123"/>
      <c r="M1141" s="2123"/>
      <c r="N1141" s="2123"/>
      <c r="O1141" s="2123"/>
      <c r="P1141" s="2131"/>
      <c r="Q1141" s="2123"/>
      <c r="R1141" s="2123"/>
      <c r="S1141" s="2123"/>
    </row>
    <row r="1142" spans="1:19" s="2166" customFormat="1" ht="32.25" customHeight="1">
      <c r="A1142" s="2165"/>
      <c r="B1142" s="2124"/>
      <c r="C1142" s="2159"/>
      <c r="D1142" s="2131"/>
      <c r="E1142" s="2131"/>
      <c r="F1142" s="2123"/>
      <c r="G1142" s="2159"/>
      <c r="H1142" s="2159"/>
      <c r="I1142" s="2159"/>
      <c r="J1142" s="2161"/>
      <c r="K1142" s="2161"/>
      <c r="L1142" s="2123"/>
      <c r="M1142" s="2123"/>
      <c r="N1142" s="2123"/>
      <c r="O1142" s="2123"/>
      <c r="P1142" s="2131"/>
      <c r="Q1142" s="2123"/>
      <c r="R1142" s="2123"/>
      <c r="S1142" s="2123"/>
    </row>
    <row r="1143" spans="1:19" s="2166" customFormat="1" ht="30" customHeight="1">
      <c r="A1143" s="2165"/>
      <c r="B1143" s="2124"/>
      <c r="C1143" s="2159"/>
      <c r="D1143" s="2159"/>
      <c r="E1143" s="2159"/>
      <c r="F1143" s="2161"/>
      <c r="G1143" s="2159"/>
      <c r="H1143" s="2159"/>
      <c r="I1143" s="2159"/>
      <c r="J1143" s="2161"/>
      <c r="K1143" s="2161"/>
      <c r="L1143" s="2123"/>
      <c r="M1143" s="2123"/>
      <c r="N1143" s="2123"/>
      <c r="O1143" s="2123"/>
      <c r="P1143" s="2131"/>
      <c r="Q1143" s="2123"/>
      <c r="R1143" s="2123"/>
      <c r="S1143" s="2123"/>
    </row>
    <row r="1144" spans="1:19" s="2166" customFormat="1" ht="30" customHeight="1">
      <c r="A1144" s="2165"/>
      <c r="B1144" s="2122"/>
      <c r="C1144" s="2123" t="s">
        <v>7202</v>
      </c>
      <c r="D1144" s="2123">
        <v>1.1000000000000001</v>
      </c>
      <c r="E1144" s="2123">
        <v>1977</v>
      </c>
      <c r="F1144" s="2123" t="s">
        <v>7201</v>
      </c>
      <c r="G1144" s="2124"/>
      <c r="H1144" s="2124"/>
      <c r="I1144" s="2124"/>
      <c r="J1144" s="2161" t="s">
        <v>7203</v>
      </c>
      <c r="K1144" s="2123">
        <v>400</v>
      </c>
      <c r="L1144" s="2139" t="s">
        <v>7204</v>
      </c>
      <c r="M1144" s="2139" t="s">
        <v>7205</v>
      </c>
      <c r="N1144" s="2139">
        <v>0.1</v>
      </c>
      <c r="O1144" s="2139">
        <v>1985</v>
      </c>
      <c r="P1144" s="2140" t="s">
        <v>7206</v>
      </c>
      <c r="Q1144" s="2123"/>
      <c r="R1144" s="2123"/>
      <c r="S1144" s="2123"/>
    </row>
    <row r="1145" spans="1:19" s="2166" customFormat="1" ht="30" customHeight="1">
      <c r="A1145" s="2165"/>
      <c r="B1145" s="2122"/>
      <c r="C1145" s="2123"/>
      <c r="D1145" s="2123"/>
      <c r="E1145" s="2123"/>
      <c r="F1145" s="2123"/>
      <c r="G1145" s="2124"/>
      <c r="H1145" s="2124"/>
      <c r="I1145" s="2124"/>
      <c r="J1145" s="2122" t="s">
        <v>7207</v>
      </c>
      <c r="K1145" s="2123"/>
      <c r="L1145" s="2139" t="s">
        <v>7204</v>
      </c>
      <c r="M1145" s="2139" t="s">
        <v>7205</v>
      </c>
      <c r="N1145" s="2139">
        <v>0.1</v>
      </c>
      <c r="O1145" s="2139">
        <v>1985</v>
      </c>
      <c r="P1145" s="2140" t="s">
        <v>7206</v>
      </c>
      <c r="Q1145" s="2123" t="s">
        <v>1191</v>
      </c>
      <c r="R1145" s="2123"/>
      <c r="S1145" s="2123"/>
    </row>
    <row r="1146" spans="1:19" s="2166" customFormat="1">
      <c r="A1146" s="2165"/>
      <c r="B1146" s="2122"/>
      <c r="C1146" s="2123"/>
      <c r="D1146" s="2123"/>
      <c r="E1146" s="2123"/>
      <c r="F1146" s="2123"/>
      <c r="G1146" s="2124"/>
      <c r="H1146" s="2124"/>
      <c r="I1146" s="2124"/>
      <c r="J1146" s="2123"/>
      <c r="K1146" s="2123"/>
      <c r="L1146" s="2139" t="s">
        <v>7208</v>
      </c>
      <c r="M1146" s="2139" t="s">
        <v>7209</v>
      </c>
      <c r="N1146" s="2139">
        <v>9.5000000000000001E-2</v>
      </c>
      <c r="O1146" s="2139">
        <v>1985</v>
      </c>
      <c r="P1146" s="2140" t="s">
        <v>7210</v>
      </c>
      <c r="Q1146" s="2123"/>
      <c r="R1146" s="2123"/>
      <c r="S1146" s="2123"/>
    </row>
    <row r="1147" spans="1:19" s="2166" customFormat="1">
      <c r="A1147" s="2165"/>
      <c r="B1147" s="2122"/>
      <c r="C1147" s="2123"/>
      <c r="D1147" s="2123"/>
      <c r="E1147" s="2123"/>
      <c r="F1147" s="2123"/>
      <c r="G1147" s="2124"/>
      <c r="H1147" s="2124"/>
      <c r="I1147" s="2124"/>
      <c r="J1147" s="2123"/>
      <c r="K1147" s="2123"/>
      <c r="L1147" s="2139" t="s">
        <v>7208</v>
      </c>
      <c r="M1147" s="2139" t="s">
        <v>7209</v>
      </c>
      <c r="N1147" s="2139">
        <v>9.5000000000000001E-2</v>
      </c>
      <c r="O1147" s="2139">
        <v>1985</v>
      </c>
      <c r="P1147" s="2140" t="s">
        <v>7210</v>
      </c>
      <c r="Q1147" s="2123" t="s">
        <v>1191</v>
      </c>
      <c r="R1147" s="2123"/>
      <c r="S1147" s="2123"/>
    </row>
    <row r="1148" spans="1:19" s="2166" customFormat="1" ht="13.5" customHeight="1">
      <c r="A1148" s="2165"/>
      <c r="B1148" s="2122"/>
      <c r="C1148" s="2123"/>
      <c r="D1148" s="2123"/>
      <c r="E1148" s="2123"/>
      <c r="F1148" s="2123"/>
      <c r="G1148" s="2124"/>
      <c r="H1148" s="2124"/>
      <c r="I1148" s="2124"/>
      <c r="J1148" s="2123"/>
      <c r="K1148" s="2123"/>
      <c r="L1148" s="2139" t="s">
        <v>7211</v>
      </c>
      <c r="M1148" s="2139" t="s">
        <v>7212</v>
      </c>
      <c r="N1148" s="2139">
        <v>0.1</v>
      </c>
      <c r="O1148" s="2139">
        <v>1983</v>
      </c>
      <c r="P1148" s="2140" t="s">
        <v>7213</v>
      </c>
      <c r="Q1148" s="2123"/>
      <c r="R1148" s="2123"/>
      <c r="S1148" s="2123"/>
    </row>
    <row r="1149" spans="1:19" s="2166" customFormat="1" ht="24">
      <c r="A1149" s="2165">
        <v>219</v>
      </c>
      <c r="B1149" s="2122"/>
      <c r="C1149" s="2123"/>
      <c r="D1149" s="2123"/>
      <c r="E1149" s="2123"/>
      <c r="F1149" s="2123"/>
      <c r="G1149" s="2124"/>
      <c r="H1149" s="2124"/>
      <c r="I1149" s="2124"/>
      <c r="J1149" s="2123"/>
      <c r="K1149" s="2123"/>
      <c r="L1149" s="2139" t="s">
        <v>7211</v>
      </c>
      <c r="M1149" s="2139" t="s">
        <v>7212</v>
      </c>
      <c r="N1149" s="2139">
        <v>0.1</v>
      </c>
      <c r="O1149" s="2139">
        <v>1983</v>
      </c>
      <c r="P1149" s="2140" t="s">
        <v>7213</v>
      </c>
      <c r="Q1149" s="2123" t="s">
        <v>1191</v>
      </c>
      <c r="R1149" s="2123"/>
      <c r="S1149" s="2123"/>
    </row>
    <row r="1150" spans="1:19" s="2166" customFormat="1" ht="32.25" customHeight="1">
      <c r="A1150" s="2165"/>
      <c r="B1150" s="2122"/>
      <c r="C1150" s="2123"/>
      <c r="D1150" s="2123"/>
      <c r="E1150" s="2123"/>
      <c r="F1150" s="2123"/>
      <c r="G1150" s="2124"/>
      <c r="H1150" s="2124"/>
      <c r="I1150" s="2124"/>
      <c r="J1150" s="2123"/>
      <c r="K1150" s="2123"/>
      <c r="L1150" s="2139" t="s">
        <v>7214</v>
      </c>
      <c r="M1150" s="2139" t="s">
        <v>7215</v>
      </c>
      <c r="N1150" s="2139">
        <v>7.0000000000000007E-2</v>
      </c>
      <c r="O1150" s="2139">
        <v>1985</v>
      </c>
      <c r="P1150" s="2140" t="s">
        <v>7216</v>
      </c>
      <c r="Q1150" s="2123"/>
      <c r="R1150" s="2123"/>
      <c r="S1150" s="2123"/>
    </row>
    <row r="1151" spans="1:19" s="2166" customFormat="1" ht="30" customHeight="1">
      <c r="A1151" s="2165"/>
      <c r="B1151" s="2122"/>
      <c r="C1151" s="2123" t="s">
        <v>7217</v>
      </c>
      <c r="D1151" s="2123">
        <v>0.25600000000000001</v>
      </c>
      <c r="E1151" s="2123">
        <v>2022</v>
      </c>
      <c r="F1151" s="2123" t="s">
        <v>21</v>
      </c>
      <c r="G1151" s="2124"/>
      <c r="H1151" s="2124"/>
      <c r="I1151" s="2124"/>
      <c r="J1151" s="2123" t="s">
        <v>7218</v>
      </c>
      <c r="K1151" s="2123">
        <v>250</v>
      </c>
      <c r="L1151" s="2139"/>
      <c r="M1151" s="2139"/>
      <c r="N1151" s="2139"/>
      <c r="O1151" s="2139"/>
      <c r="P1151" s="2140"/>
      <c r="Q1151" s="2123"/>
      <c r="R1151" s="2123"/>
      <c r="S1151" s="2123"/>
    </row>
    <row r="1152" spans="1:19" s="2166" customFormat="1" ht="30" customHeight="1">
      <c r="A1152" s="2165"/>
      <c r="B1152" s="2122"/>
      <c r="C1152" s="2123" t="s">
        <v>7219</v>
      </c>
      <c r="D1152" s="2123">
        <v>0.27100000000000002</v>
      </c>
      <c r="E1152" s="2123">
        <v>2022</v>
      </c>
      <c r="F1152" s="2123" t="s">
        <v>7220</v>
      </c>
      <c r="G1152" s="2124"/>
      <c r="H1152" s="2124"/>
      <c r="I1152" s="2124"/>
      <c r="J1152" s="2123"/>
      <c r="K1152" s="2123"/>
      <c r="L1152" s="2139" t="s">
        <v>7221</v>
      </c>
      <c r="M1152" s="2139"/>
      <c r="N1152" s="2139">
        <v>0.10100000000000001</v>
      </c>
      <c r="O1152" s="2139">
        <v>2022</v>
      </c>
      <c r="P1152" s="2140" t="s">
        <v>7222</v>
      </c>
      <c r="Q1152" s="2123"/>
      <c r="R1152" s="2123"/>
      <c r="S1152" s="2123"/>
    </row>
    <row r="1153" spans="1:19" s="2166" customFormat="1" ht="30" customHeight="1">
      <c r="A1153" s="2165"/>
      <c r="B1153" s="2123"/>
      <c r="C1153" s="2123"/>
      <c r="D1153" s="2123"/>
      <c r="E1153" s="2123"/>
      <c r="F1153" s="2123"/>
      <c r="G1153" s="2124"/>
      <c r="H1153" s="2124"/>
      <c r="I1153" s="2124"/>
      <c r="J1153" s="2123"/>
      <c r="K1153" s="2123"/>
      <c r="L1153" s="2139" t="s">
        <v>7223</v>
      </c>
      <c r="M1153" s="2139"/>
      <c r="N1153" s="2139">
        <v>0.114</v>
      </c>
      <c r="O1153" s="2139">
        <v>2022</v>
      </c>
      <c r="P1153" s="2140" t="s">
        <v>7222</v>
      </c>
      <c r="Q1153" s="2123"/>
      <c r="R1153" s="2123"/>
      <c r="S1153" s="2123"/>
    </row>
    <row r="1154" spans="1:19" s="2166" customFormat="1" ht="13.5" customHeight="1">
      <c r="A1154" s="2165"/>
      <c r="B1154" s="2123"/>
      <c r="C1154" s="2123"/>
      <c r="D1154" s="2123"/>
      <c r="E1154" s="2123"/>
      <c r="F1154" s="2123"/>
      <c r="G1154" s="2124" t="s">
        <v>1191</v>
      </c>
      <c r="H1154" s="2124"/>
      <c r="I1154" s="2124"/>
      <c r="J1154" s="2123"/>
      <c r="K1154" s="2123"/>
      <c r="L1154" s="2139"/>
      <c r="M1154" s="2139"/>
      <c r="N1154" s="2139"/>
      <c r="O1154" s="2139"/>
      <c r="P1154" s="2140"/>
      <c r="Q1154" s="2123"/>
      <c r="R1154" s="2123"/>
      <c r="S1154" s="2123"/>
    </row>
    <row r="1155" spans="1:19" s="2166" customFormat="1" ht="15">
      <c r="A1155" s="2165"/>
      <c r="B1155" s="2122"/>
      <c r="C1155" s="2123" t="s">
        <v>7224</v>
      </c>
      <c r="D1155" s="2123">
        <v>0.56999999999999995</v>
      </c>
      <c r="E1155" s="2123">
        <v>1976</v>
      </c>
      <c r="F1155" s="2123" t="s">
        <v>7225</v>
      </c>
      <c r="G1155" s="2124"/>
      <c r="H1155" s="2124"/>
      <c r="I1155" s="2124"/>
      <c r="J1155" s="2161" t="s">
        <v>7226</v>
      </c>
      <c r="K1155" s="2123">
        <v>630</v>
      </c>
      <c r="L1155" s="2139" t="s">
        <v>7227</v>
      </c>
      <c r="M1155" s="2139" t="s">
        <v>7228</v>
      </c>
      <c r="N1155" s="2139">
        <v>0.2</v>
      </c>
      <c r="O1155" s="2139">
        <v>1985</v>
      </c>
      <c r="P1155" s="2140" t="s">
        <v>7229</v>
      </c>
      <c r="Q1155" s="2123"/>
      <c r="R1155" s="2123"/>
      <c r="S1155" s="2123"/>
    </row>
    <row r="1156" spans="1:19" s="2166" customFormat="1">
      <c r="A1156" s="2165"/>
      <c r="B1156" s="2122"/>
      <c r="C1156" s="2123"/>
      <c r="D1156" s="2123"/>
      <c r="E1156" s="2123"/>
      <c r="F1156" s="2123"/>
      <c r="G1156" s="2124"/>
      <c r="H1156" s="2124"/>
      <c r="I1156" s="2124"/>
      <c r="J1156" s="2122" t="s">
        <v>7230</v>
      </c>
      <c r="K1156" s="2123"/>
      <c r="L1156" s="2139" t="s">
        <v>7227</v>
      </c>
      <c r="M1156" s="2139" t="s">
        <v>7231</v>
      </c>
      <c r="N1156" s="2139">
        <v>0.2</v>
      </c>
      <c r="O1156" s="2139">
        <v>1985</v>
      </c>
      <c r="P1156" s="2140" t="s">
        <v>7232</v>
      </c>
      <c r="Q1156" s="2123"/>
      <c r="R1156" s="2123"/>
      <c r="S1156" s="2123"/>
    </row>
    <row r="1157" spans="1:19" s="2166" customFormat="1" ht="24">
      <c r="A1157" s="2165"/>
      <c r="B1157" s="2122"/>
      <c r="C1157" s="2123"/>
      <c r="D1157" s="2123"/>
      <c r="E1157" s="2123"/>
      <c r="F1157" s="2123"/>
      <c r="G1157" s="2124"/>
      <c r="H1157" s="2124"/>
      <c r="I1157" s="2124"/>
      <c r="J1157" s="2123"/>
      <c r="K1157" s="2123" t="s">
        <v>1191</v>
      </c>
      <c r="L1157" s="2139" t="s">
        <v>7233</v>
      </c>
      <c r="M1157" s="2139" t="s">
        <v>7234</v>
      </c>
      <c r="N1157" s="2139">
        <v>0.09</v>
      </c>
      <c r="O1157" s="2139">
        <v>1985</v>
      </c>
      <c r="P1157" s="2140" t="s">
        <v>7210</v>
      </c>
      <c r="Q1157" s="2123"/>
      <c r="R1157" s="2123" t="s">
        <v>1191</v>
      </c>
      <c r="S1157" s="2123"/>
    </row>
    <row r="1158" spans="1:19" s="2166" customFormat="1" ht="24">
      <c r="A1158" s="2165"/>
      <c r="B1158" s="2122"/>
      <c r="C1158" s="2123"/>
      <c r="D1158" s="2123"/>
      <c r="E1158" s="2123"/>
      <c r="F1158" s="2123"/>
      <c r="G1158" s="2124"/>
      <c r="H1158" s="2124"/>
      <c r="I1158" s="2124"/>
      <c r="J1158" s="2123"/>
      <c r="K1158" s="2123"/>
      <c r="L1158" s="2139" t="s">
        <v>7233</v>
      </c>
      <c r="M1158" s="2139" t="s">
        <v>7234</v>
      </c>
      <c r="N1158" s="2139">
        <v>0.09</v>
      </c>
      <c r="O1158" s="2139">
        <v>1985</v>
      </c>
      <c r="P1158" s="2140" t="s">
        <v>7210</v>
      </c>
      <c r="Q1158" s="2123" t="s">
        <v>1191</v>
      </c>
      <c r="R1158" s="2123"/>
      <c r="S1158" s="2123"/>
    </row>
    <row r="1159" spans="1:19" s="2166" customFormat="1" ht="24">
      <c r="A1159" s="2165"/>
      <c r="B1159" s="2122"/>
      <c r="C1159" s="2123"/>
      <c r="D1159" s="2123"/>
      <c r="E1159" s="2123"/>
      <c r="F1159" s="2123"/>
      <c r="G1159" s="2124"/>
      <c r="H1159" s="2124"/>
      <c r="I1159" s="2124"/>
      <c r="J1159" s="2123"/>
      <c r="K1159" s="2123"/>
      <c r="L1159" s="2139" t="s">
        <v>7235</v>
      </c>
      <c r="M1159" s="2139" t="s">
        <v>7236</v>
      </c>
      <c r="N1159" s="2139">
        <v>0.23599999999999999</v>
      </c>
      <c r="O1159" s="2139">
        <v>2010</v>
      </c>
      <c r="P1159" s="2140" t="s">
        <v>2191</v>
      </c>
      <c r="Q1159" s="2123"/>
      <c r="R1159" s="2123"/>
      <c r="S1159" s="2123"/>
    </row>
    <row r="1160" spans="1:19" s="2129" customFormat="1" ht="36.75" customHeight="1">
      <c r="A1160" s="2169"/>
      <c r="B1160" s="2122"/>
      <c r="C1160" s="2123"/>
      <c r="D1160" s="2123"/>
      <c r="E1160" s="2123"/>
      <c r="F1160" s="2123"/>
      <c r="G1160" s="2124"/>
      <c r="H1160" s="2124"/>
      <c r="I1160" s="2124"/>
      <c r="J1160" s="2123"/>
      <c r="K1160" s="2123"/>
      <c r="L1160" s="2139" t="s">
        <v>7237</v>
      </c>
      <c r="M1160" s="2139" t="s">
        <v>7236</v>
      </c>
      <c r="N1160" s="2139">
        <v>1.4999999999999999E-2</v>
      </c>
      <c r="O1160" s="2139">
        <v>2002</v>
      </c>
      <c r="P1160" s="2140" t="s">
        <v>7181</v>
      </c>
      <c r="Q1160" s="2123"/>
      <c r="R1160" s="2123"/>
      <c r="S1160" s="2123"/>
    </row>
    <row r="1161" spans="1:19" s="2129" customFormat="1" ht="44.25" customHeight="1">
      <c r="B1161" s="2122"/>
      <c r="C1161" s="2123"/>
      <c r="D1161" s="2123"/>
      <c r="E1161" s="2123"/>
      <c r="F1161" s="2123"/>
      <c r="G1161" s="2124"/>
      <c r="H1161" s="2124"/>
      <c r="I1161" s="2124"/>
      <c r="J1161" s="2123"/>
      <c r="K1161" s="2123"/>
      <c r="L1161" s="2139" t="s">
        <v>7238</v>
      </c>
      <c r="M1161" s="2139" t="s">
        <v>1736</v>
      </c>
      <c r="N1161" s="2139">
        <v>0.46289999999999998</v>
      </c>
      <c r="O1161" s="2139"/>
      <c r="P1161" s="2140" t="s">
        <v>7178</v>
      </c>
      <c r="Q1161" s="2123">
        <v>14</v>
      </c>
      <c r="R1161" s="2123"/>
      <c r="S1161" s="2123">
        <f>Q1161</f>
        <v>14</v>
      </c>
    </row>
    <row r="1162" spans="1:19" s="2129" customFormat="1" ht="36.75" customHeight="1">
      <c r="B1162" s="2122"/>
      <c r="C1162" s="2123"/>
      <c r="D1162" s="2123"/>
      <c r="E1162" s="2123"/>
      <c r="F1162" s="2123"/>
      <c r="G1162" s="2124"/>
      <c r="H1162" s="2124"/>
      <c r="I1162" s="2124"/>
      <c r="J1162" s="2123"/>
      <c r="K1162" s="2123"/>
      <c r="L1162" s="2139" t="s">
        <v>7239</v>
      </c>
      <c r="M1162" s="2139" t="s">
        <v>7240</v>
      </c>
      <c r="N1162" s="2139">
        <v>0.66439999999999999</v>
      </c>
      <c r="O1162" s="2139"/>
      <c r="P1162" s="2140" t="s">
        <v>7241</v>
      </c>
      <c r="Q1162" s="2123">
        <v>20</v>
      </c>
      <c r="R1162" s="2123"/>
      <c r="S1162" s="2123">
        <v>20</v>
      </c>
    </row>
    <row r="1163" spans="1:19" s="2129" customFormat="1" ht="31.5" customHeight="1">
      <c r="B1163" s="2122"/>
      <c r="C1163" s="2123"/>
      <c r="D1163" s="2123"/>
      <c r="E1163" s="2123"/>
      <c r="F1163" s="2123"/>
      <c r="G1163" s="2124"/>
      <c r="H1163" s="2124"/>
      <c r="I1163" s="2124"/>
      <c r="J1163" s="2123"/>
      <c r="K1163" s="2123"/>
      <c r="L1163" s="2139" t="s">
        <v>7242</v>
      </c>
      <c r="M1163" s="2139" t="s">
        <v>7243</v>
      </c>
      <c r="N1163" s="2139">
        <v>0.4083</v>
      </c>
      <c r="O1163" s="2139"/>
      <c r="P1163" s="2140" t="s">
        <v>7178</v>
      </c>
      <c r="Q1163" s="2123">
        <v>13</v>
      </c>
      <c r="R1163" s="2123"/>
      <c r="S1163" s="2123">
        <f>Q1163</f>
        <v>13</v>
      </c>
    </row>
    <row r="1164" spans="1:19" s="2129" customFormat="1" ht="27.75" customHeight="1">
      <c r="B1164" s="2122"/>
      <c r="C1164" s="2123"/>
      <c r="D1164" s="2123"/>
      <c r="E1164" s="2123"/>
      <c r="F1164" s="2123"/>
      <c r="G1164" s="2124"/>
      <c r="H1164" s="2124"/>
      <c r="I1164" s="2124"/>
      <c r="J1164" s="2123"/>
      <c r="K1164" s="2123"/>
      <c r="L1164" s="2139" t="s">
        <v>7244</v>
      </c>
      <c r="M1164" s="2139" t="s">
        <v>7245</v>
      </c>
      <c r="N1164" s="2139">
        <v>0.29399999999999998</v>
      </c>
      <c r="O1164" s="2139">
        <v>2015</v>
      </c>
      <c r="P1164" s="2140" t="s">
        <v>1056</v>
      </c>
      <c r="Q1164" s="2123"/>
      <c r="R1164" s="2123"/>
      <c r="S1164" s="2123"/>
    </row>
    <row r="1165" spans="1:19" s="2129" customFormat="1" ht="20.25" customHeight="1">
      <c r="B1165" s="2122"/>
      <c r="C1165" s="2123"/>
      <c r="D1165" s="2123"/>
      <c r="E1165" s="2123"/>
      <c r="F1165" s="2123"/>
      <c r="G1165" s="2124"/>
      <c r="H1165" s="2124"/>
      <c r="I1165" s="2124"/>
      <c r="J1165" s="2123"/>
      <c r="K1165" s="2123"/>
      <c r="L1165" s="2139" t="s">
        <v>7244</v>
      </c>
      <c r="M1165" s="2139" t="s">
        <v>7245</v>
      </c>
      <c r="N1165" s="2139">
        <v>0.29399999999999998</v>
      </c>
      <c r="O1165" s="2139">
        <v>2015</v>
      </c>
      <c r="P1165" s="2140" t="s">
        <v>1056</v>
      </c>
      <c r="Q1165" s="2123"/>
      <c r="R1165" s="2123"/>
      <c r="S1165" s="2123"/>
    </row>
    <row r="1166" spans="1:19" s="2129" customFormat="1" ht="24">
      <c r="B1166" s="2122"/>
      <c r="C1166" s="2123"/>
      <c r="D1166" s="2123"/>
      <c r="E1166" s="2123"/>
      <c r="F1166" s="2123"/>
      <c r="G1166" s="2124"/>
      <c r="H1166" s="2124"/>
      <c r="I1166" s="2124"/>
      <c r="J1166" s="2123"/>
      <c r="K1166" s="2123"/>
      <c r="L1166" s="2139" t="s">
        <v>7244</v>
      </c>
      <c r="M1166" s="2139" t="s">
        <v>7245</v>
      </c>
      <c r="N1166" s="2139">
        <v>0.13</v>
      </c>
      <c r="O1166" s="2139">
        <v>2015</v>
      </c>
      <c r="P1166" s="2140" t="s">
        <v>7058</v>
      </c>
      <c r="Q1166" s="2123"/>
      <c r="R1166" s="2123"/>
      <c r="S1166" s="2123"/>
    </row>
    <row r="1167" spans="1:19" s="2129" customFormat="1" ht="24">
      <c r="B1167" s="2122"/>
      <c r="C1167" s="2123"/>
      <c r="D1167" s="2123"/>
      <c r="E1167" s="2123"/>
      <c r="F1167" s="2123"/>
      <c r="G1167" s="2124"/>
      <c r="H1167" s="2124"/>
      <c r="I1167" s="2124"/>
      <c r="J1167" s="2123"/>
      <c r="K1167" s="2123"/>
      <c r="L1167" s="2139" t="s">
        <v>7244</v>
      </c>
      <c r="M1167" s="2139" t="s">
        <v>7245</v>
      </c>
      <c r="N1167" s="2139">
        <v>0.13</v>
      </c>
      <c r="O1167" s="2139">
        <v>2015</v>
      </c>
      <c r="P1167" s="2140" t="s">
        <v>7058</v>
      </c>
      <c r="Q1167" s="2123"/>
      <c r="R1167" s="2123"/>
      <c r="S1167" s="2123"/>
    </row>
    <row r="1168" spans="1:19" s="2129" customFormat="1" ht="14.25" customHeight="1">
      <c r="B1168" s="2122"/>
      <c r="C1168" s="2123"/>
      <c r="D1168" s="2123"/>
      <c r="E1168" s="2123"/>
      <c r="F1168" s="2123"/>
      <c r="G1168" s="2124"/>
      <c r="H1168" s="2124"/>
      <c r="I1168" s="2124"/>
      <c r="J1168" s="2123"/>
      <c r="K1168" s="2123"/>
      <c r="L1168" s="2139" t="s">
        <v>7246</v>
      </c>
      <c r="M1168" s="2139" t="s">
        <v>7245</v>
      </c>
      <c r="N1168" s="2139">
        <v>9.2999999999999999E-2</v>
      </c>
      <c r="O1168" s="2139">
        <v>2019</v>
      </c>
      <c r="P1168" s="2140" t="s">
        <v>7247</v>
      </c>
      <c r="Q1168" s="2123"/>
      <c r="R1168" s="2123"/>
      <c r="S1168" s="2123"/>
    </row>
    <row r="1169" spans="2:19" s="2129" customFormat="1" ht="36">
      <c r="B1169" s="2122"/>
      <c r="C1169" s="2123"/>
      <c r="D1169" s="2123"/>
      <c r="E1169" s="2123"/>
      <c r="F1169" s="2123"/>
      <c r="G1169" s="2124"/>
      <c r="H1169" s="2124"/>
      <c r="I1169" s="2124"/>
      <c r="J1169" s="2123"/>
      <c r="K1169" s="2123"/>
      <c r="L1169" s="2139" t="s">
        <v>7248</v>
      </c>
      <c r="M1169" s="2139" t="s">
        <v>7245</v>
      </c>
      <c r="N1169" s="2139">
        <v>3.6999999999999998E-2</v>
      </c>
      <c r="O1169" s="2139">
        <v>2019</v>
      </c>
      <c r="P1169" s="2140" t="s">
        <v>7249</v>
      </c>
      <c r="Q1169" s="2123"/>
      <c r="R1169" s="2123"/>
      <c r="S1169" s="2123"/>
    </row>
    <row r="1170" spans="2:19" s="2129" customFormat="1">
      <c r="B1170" s="2122"/>
      <c r="C1170" s="2123"/>
      <c r="D1170" s="2123"/>
      <c r="E1170" s="2123"/>
      <c r="F1170" s="2123"/>
      <c r="G1170" s="2124"/>
      <c r="H1170" s="2124"/>
      <c r="I1170" s="2124"/>
      <c r="J1170" s="2123"/>
      <c r="K1170" s="2123"/>
      <c r="L1170" s="2139"/>
      <c r="M1170" s="2139"/>
      <c r="N1170" s="2139"/>
      <c r="O1170" s="2139"/>
      <c r="P1170" s="2140"/>
      <c r="Q1170" s="2123"/>
      <c r="R1170" s="2123"/>
      <c r="S1170" s="2123"/>
    </row>
    <row r="1171" spans="2:19" s="2129" customFormat="1">
      <c r="B1171" s="2122"/>
      <c r="C1171" s="2123"/>
      <c r="D1171" s="2123"/>
      <c r="E1171" s="2123"/>
      <c r="F1171" s="2123"/>
      <c r="G1171" s="2124"/>
      <c r="H1171" s="2124"/>
      <c r="I1171" s="2124"/>
      <c r="J1171" s="2123"/>
      <c r="K1171" s="2123"/>
      <c r="L1171" s="2139"/>
      <c r="M1171" s="2139"/>
      <c r="N1171" s="2139"/>
      <c r="O1171" s="2139"/>
      <c r="P1171" s="2140"/>
      <c r="Q1171" s="2123"/>
      <c r="R1171" s="2123"/>
      <c r="S1171" s="2123"/>
    </row>
    <row r="1172" spans="2:19" s="2129" customFormat="1" ht="36">
      <c r="B1172" s="2122"/>
      <c r="C1172" s="2123" t="s">
        <v>7250</v>
      </c>
      <c r="D1172" s="2123">
        <v>0.55000000000000004</v>
      </c>
      <c r="E1172" s="2123">
        <v>1975</v>
      </c>
      <c r="F1172" s="2123" t="s">
        <v>7225</v>
      </c>
      <c r="G1172" s="2124"/>
      <c r="H1172" s="2124"/>
      <c r="I1172" s="2124"/>
      <c r="J1172" s="2161" t="s">
        <v>7251</v>
      </c>
      <c r="K1172" s="2123" t="s">
        <v>7252</v>
      </c>
      <c r="L1172" s="2139" t="s">
        <v>7253</v>
      </c>
      <c r="M1172" s="2139" t="s">
        <v>7254</v>
      </c>
      <c r="N1172" s="2139">
        <v>0.4405</v>
      </c>
      <c r="O1172" s="2143"/>
      <c r="P1172" s="2140" t="s">
        <v>7178</v>
      </c>
      <c r="Q1172" s="2123">
        <v>14</v>
      </c>
      <c r="R1172" s="2123"/>
      <c r="S1172" s="2123">
        <f>Q1172</f>
        <v>14</v>
      </c>
    </row>
    <row r="1173" spans="2:19" s="2129" customFormat="1" ht="24">
      <c r="B1173" s="2122"/>
      <c r="C1173" s="2123"/>
      <c r="D1173" s="2123"/>
      <c r="E1173" s="2123"/>
      <c r="F1173" s="2123"/>
      <c r="G1173" s="2124"/>
      <c r="H1173" s="2124"/>
      <c r="I1173" s="2124"/>
      <c r="J1173" s="2122" t="s">
        <v>7255</v>
      </c>
      <c r="K1173" s="2123"/>
      <c r="L1173" s="2139" t="s">
        <v>7256</v>
      </c>
      <c r="M1173" s="2139" t="s">
        <v>7257</v>
      </c>
      <c r="N1173" s="2139">
        <v>0.26</v>
      </c>
      <c r="O1173" s="2143"/>
      <c r="P1173" s="2140" t="s">
        <v>7058</v>
      </c>
      <c r="Q1173" s="2123"/>
      <c r="R1173" s="2123"/>
      <c r="S1173" s="2123"/>
    </row>
    <row r="1174" spans="2:19" s="2129" customFormat="1" ht="24">
      <c r="B1174" s="2122"/>
      <c r="C1174" s="2123"/>
      <c r="D1174" s="2123"/>
      <c r="E1174" s="2123"/>
      <c r="F1174" s="2123"/>
      <c r="G1174" s="2124"/>
      <c r="H1174" s="2124"/>
      <c r="I1174" s="2124"/>
      <c r="J1174" s="2161"/>
      <c r="K1174" s="2123"/>
      <c r="L1174" s="2139" t="s">
        <v>7256</v>
      </c>
      <c r="M1174" s="2139" t="s">
        <v>7257</v>
      </c>
      <c r="N1174" s="2139">
        <v>0.26</v>
      </c>
      <c r="O1174" s="2143"/>
      <c r="P1174" s="2140" t="s">
        <v>7058</v>
      </c>
      <c r="Q1174" s="2123"/>
      <c r="R1174" s="2123"/>
      <c r="S1174" s="2123"/>
    </row>
    <row r="1175" spans="2:19" s="2129" customFormat="1" ht="24">
      <c r="B1175" s="2122"/>
      <c r="C1175" s="2123"/>
      <c r="D1175" s="2123"/>
      <c r="E1175" s="2123"/>
      <c r="F1175" s="2123"/>
      <c r="G1175" s="2124"/>
      <c r="H1175" s="2124"/>
      <c r="I1175" s="2124"/>
      <c r="J1175" s="2123"/>
      <c r="K1175" s="2123"/>
      <c r="L1175" s="2139" t="s">
        <v>7258</v>
      </c>
      <c r="M1175" s="2139" t="s">
        <v>7259</v>
      </c>
      <c r="N1175" s="2139">
        <v>0.64200000000000002</v>
      </c>
      <c r="O1175" s="2170">
        <v>2020</v>
      </c>
      <c r="P1175" s="2140" t="s">
        <v>7260</v>
      </c>
      <c r="Q1175" s="2123"/>
      <c r="R1175" s="2123"/>
      <c r="S1175" s="2123"/>
    </row>
    <row r="1176" spans="2:19" s="2129" customFormat="1" ht="24">
      <c r="B1176" s="2122"/>
      <c r="C1176" s="2123"/>
      <c r="D1176" s="2123"/>
      <c r="E1176" s="2123"/>
      <c r="F1176" s="2123"/>
      <c r="G1176" s="2124"/>
      <c r="H1176" s="2124"/>
      <c r="I1176" s="2124"/>
      <c r="J1176" s="2123"/>
      <c r="K1176" s="2123"/>
      <c r="L1176" s="2139" t="s">
        <v>7261</v>
      </c>
      <c r="M1176" s="2139" t="s">
        <v>7262</v>
      </c>
      <c r="N1176" s="2139">
        <v>0.106</v>
      </c>
      <c r="O1176" s="2170">
        <v>2025</v>
      </c>
      <c r="P1176" s="2140" t="s">
        <v>1844</v>
      </c>
      <c r="Q1176" s="2123">
        <v>7</v>
      </c>
      <c r="R1176" s="2123"/>
      <c r="S1176" s="2123">
        <v>7</v>
      </c>
    </row>
    <row r="1177" spans="2:19" s="2129" customFormat="1">
      <c r="B1177" s="2122"/>
      <c r="C1177" s="2123"/>
      <c r="D1177" s="2123"/>
      <c r="E1177" s="2123"/>
      <c r="F1177" s="2123"/>
      <c r="G1177" s="2124"/>
      <c r="H1177" s="2124"/>
      <c r="I1177" s="2124"/>
      <c r="J1177" s="2123"/>
      <c r="K1177" s="2123"/>
      <c r="L1177" s="2139"/>
      <c r="M1177" s="2139"/>
      <c r="N1177" s="2139"/>
      <c r="O1177" s="2142"/>
      <c r="P1177" s="2140"/>
      <c r="Q1177" s="2123"/>
      <c r="R1177" s="2123"/>
      <c r="S1177" s="2123"/>
    </row>
    <row r="1178" spans="2:19" s="2129" customFormat="1" ht="15">
      <c r="B1178" s="2123"/>
      <c r="C1178" s="2123" t="s">
        <v>7263</v>
      </c>
      <c r="D1178" s="2123">
        <v>0.7</v>
      </c>
      <c r="E1178" s="2123">
        <v>1975</v>
      </c>
      <c r="F1178" s="2123" t="s">
        <v>7264</v>
      </c>
      <c r="G1178" s="2167"/>
      <c r="H1178" s="2167"/>
      <c r="I1178" s="2167"/>
      <c r="J1178" s="2161" t="s">
        <v>7265</v>
      </c>
      <c r="K1178" s="2161">
        <v>250</v>
      </c>
      <c r="L1178" s="2139"/>
      <c r="M1178" s="2139"/>
      <c r="N1178" s="2139"/>
      <c r="O1178" s="2143"/>
      <c r="P1178" s="2140"/>
      <c r="Q1178" s="2161"/>
      <c r="R1178" s="2161"/>
      <c r="S1178" s="2161"/>
    </row>
    <row r="1179" spans="2:19" s="2129" customFormat="1" ht="15">
      <c r="B1179" s="2123"/>
      <c r="C1179" s="2123"/>
      <c r="D1179" s="2123"/>
      <c r="E1179" s="2123"/>
      <c r="F1179" s="2123"/>
      <c r="G1179" s="2167"/>
      <c r="H1179" s="2167"/>
      <c r="I1179" s="2167"/>
      <c r="J1179" s="2161"/>
      <c r="K1179" s="2161"/>
      <c r="L1179" s="2139"/>
      <c r="M1179" s="2139"/>
      <c r="N1179" s="2139"/>
      <c r="O1179" s="2143"/>
      <c r="P1179" s="2140"/>
      <c r="Q1179" s="2161"/>
      <c r="R1179" s="2161"/>
      <c r="S1179" s="2161"/>
    </row>
    <row r="1180" spans="2:19" s="2129" customFormat="1" ht="15">
      <c r="B1180" s="2123"/>
      <c r="C1180" s="2123"/>
      <c r="D1180" s="2123"/>
      <c r="E1180" s="2123"/>
      <c r="F1180" s="2123"/>
      <c r="G1180" s="2167"/>
      <c r="H1180" s="2167"/>
      <c r="I1180" s="2167"/>
      <c r="J1180" s="2161"/>
      <c r="K1180" s="2161"/>
      <c r="L1180" s="2139"/>
      <c r="M1180" s="2139"/>
      <c r="N1180" s="2139"/>
      <c r="O1180" s="2143"/>
      <c r="P1180" s="2140"/>
      <c r="Q1180" s="2161"/>
      <c r="R1180" s="2161"/>
      <c r="S1180" s="2161"/>
    </row>
    <row r="1181" spans="2:19" s="2129" customFormat="1" ht="15">
      <c r="B1181" s="2123"/>
      <c r="C1181" s="2123" t="s">
        <v>7266</v>
      </c>
      <c r="D1181" s="2123">
        <v>0.44</v>
      </c>
      <c r="E1181" s="2123">
        <v>1992</v>
      </c>
      <c r="F1181" s="2123" t="s">
        <v>7267</v>
      </c>
      <c r="G1181" s="2167"/>
      <c r="H1181" s="2167"/>
      <c r="I1181" s="2167"/>
      <c r="J1181" s="2161" t="s">
        <v>7268</v>
      </c>
      <c r="K1181" s="2161" t="s">
        <v>27</v>
      </c>
      <c r="L1181" s="2139"/>
      <c r="M1181" s="2139"/>
      <c r="N1181" s="2139"/>
      <c r="O1181" s="2143"/>
      <c r="P1181" s="2140"/>
      <c r="Q1181" s="2161"/>
      <c r="R1181" s="2161"/>
      <c r="S1181" s="2161"/>
    </row>
    <row r="1182" spans="2:19" s="2129" customFormat="1" ht="15">
      <c r="B1182" s="2123"/>
      <c r="C1182" s="2123"/>
      <c r="D1182" s="2123"/>
      <c r="E1182" s="2123"/>
      <c r="F1182" s="2123"/>
      <c r="G1182" s="2167"/>
      <c r="H1182" s="2167"/>
      <c r="I1182" s="2167"/>
      <c r="J1182" s="2161"/>
      <c r="K1182" s="2161"/>
      <c r="L1182" s="2139"/>
      <c r="M1182" s="2139"/>
      <c r="N1182" s="2139"/>
      <c r="O1182" s="2143"/>
      <c r="P1182" s="2140"/>
      <c r="Q1182" s="2161"/>
      <c r="R1182" s="2161"/>
      <c r="S1182" s="2161"/>
    </row>
    <row r="1183" spans="2:19" s="2129" customFormat="1" ht="15">
      <c r="B1183" s="2123"/>
      <c r="C1183" s="2123"/>
      <c r="D1183" s="2123"/>
      <c r="E1183" s="2123"/>
      <c r="F1183" s="2123"/>
      <c r="G1183" s="2167"/>
      <c r="H1183" s="2167"/>
      <c r="I1183" s="2167"/>
      <c r="J1183" s="2161"/>
      <c r="K1183" s="2161"/>
      <c r="L1183" s="2139"/>
      <c r="M1183" s="2139"/>
      <c r="N1183" s="2139"/>
      <c r="O1183" s="2143"/>
      <c r="P1183" s="2140"/>
      <c r="Q1183" s="2161"/>
      <c r="R1183" s="2161"/>
      <c r="S1183" s="2161"/>
    </row>
    <row r="1184" spans="2:19" s="2129" customFormat="1" ht="15">
      <c r="B1184" s="2123"/>
      <c r="C1184" s="2123" t="s">
        <v>7269</v>
      </c>
      <c r="D1184" s="2123">
        <v>0.66</v>
      </c>
      <c r="E1184" s="2123">
        <v>1992</v>
      </c>
      <c r="F1184" s="2123" t="s">
        <v>7267</v>
      </c>
      <c r="G1184" s="2167"/>
      <c r="H1184" s="2167"/>
      <c r="I1184" s="2167"/>
      <c r="J1184" s="2161"/>
      <c r="K1184" s="2161"/>
      <c r="L1184" s="2139"/>
      <c r="M1184" s="2139"/>
      <c r="N1184" s="2139"/>
      <c r="O1184" s="2143"/>
      <c r="P1184" s="2140"/>
      <c r="Q1184" s="2161"/>
      <c r="R1184" s="2161"/>
      <c r="S1184" s="2161"/>
    </row>
    <row r="1185" spans="2:19" s="2129" customFormat="1">
      <c r="B1185" s="2123"/>
      <c r="C1185" s="2123"/>
      <c r="D1185" s="2123"/>
      <c r="E1185" s="2123"/>
      <c r="F1185" s="2123"/>
      <c r="G1185" s="2124"/>
      <c r="H1185" s="2124"/>
      <c r="I1185" s="2124"/>
      <c r="J1185" s="2123"/>
      <c r="K1185" s="2123"/>
      <c r="L1185" s="2139"/>
      <c r="M1185" s="2139"/>
      <c r="N1185" s="2139"/>
      <c r="O1185" s="2143"/>
      <c r="P1185" s="2140"/>
      <c r="Q1185" s="2123"/>
      <c r="R1185" s="2123"/>
      <c r="S1185" s="2123"/>
    </row>
    <row r="1186" spans="2:19" s="2129" customFormat="1">
      <c r="B1186" s="2123"/>
      <c r="C1186" s="2123"/>
      <c r="D1186" s="2123"/>
      <c r="E1186" s="2123"/>
      <c r="F1186" s="2123"/>
      <c r="G1186" s="2124"/>
      <c r="H1186" s="2124"/>
      <c r="I1186" s="2124"/>
      <c r="J1186" s="2123"/>
      <c r="K1186" s="2123"/>
      <c r="L1186" s="2139"/>
      <c r="M1186" s="2139"/>
      <c r="N1186" s="2139"/>
      <c r="O1186" s="2143"/>
      <c r="P1186" s="2140"/>
      <c r="Q1186" s="2123"/>
      <c r="R1186" s="2123"/>
      <c r="S1186" s="2123"/>
    </row>
    <row r="1187" spans="2:19" s="2129" customFormat="1" ht="24">
      <c r="B1187" s="2122"/>
      <c r="C1187" s="2123" t="s">
        <v>7270</v>
      </c>
      <c r="D1187" s="2123">
        <v>0.8</v>
      </c>
      <c r="E1187" s="2123">
        <v>1976</v>
      </c>
      <c r="F1187" s="2123" t="s">
        <v>7173</v>
      </c>
      <c r="G1187" s="2124"/>
      <c r="H1187" s="2124"/>
      <c r="I1187" s="2124"/>
      <c r="J1187" s="2161" t="s">
        <v>7271</v>
      </c>
      <c r="K1187" s="2123" t="s">
        <v>31</v>
      </c>
      <c r="L1187" s="2139" t="s">
        <v>7272</v>
      </c>
      <c r="M1187" s="2139" t="s">
        <v>7273</v>
      </c>
      <c r="N1187" s="2139">
        <v>0.13</v>
      </c>
      <c r="O1187" s="2143">
        <v>1979</v>
      </c>
      <c r="P1187" s="2140" t="s">
        <v>7274</v>
      </c>
      <c r="Q1187" s="2161"/>
      <c r="R1187" s="2161"/>
      <c r="S1187" s="2161"/>
    </row>
    <row r="1188" spans="2:19" s="2129" customFormat="1" ht="25.5">
      <c r="B1188" s="2123"/>
      <c r="C1188" s="2123" t="s">
        <v>7275</v>
      </c>
      <c r="D1188" s="2123">
        <v>0.54500000000000004</v>
      </c>
      <c r="E1188" s="2123">
        <v>2021</v>
      </c>
      <c r="F1188" s="2123" t="s">
        <v>7276</v>
      </c>
      <c r="G1188" s="2124"/>
      <c r="H1188" s="2124"/>
      <c r="I1188" s="2124"/>
      <c r="J1188" s="2122" t="s">
        <v>7277</v>
      </c>
      <c r="K1188" s="2123"/>
      <c r="L1188" s="2139" t="s">
        <v>7278</v>
      </c>
      <c r="M1188" s="2139" t="s">
        <v>7273</v>
      </c>
      <c r="N1188" s="2139">
        <v>0.12</v>
      </c>
      <c r="O1188" s="2143">
        <v>1979</v>
      </c>
      <c r="P1188" s="2140" t="s">
        <v>7279</v>
      </c>
      <c r="Q1188" s="2123"/>
      <c r="R1188" s="2123"/>
      <c r="S1188" s="2123"/>
    </row>
    <row r="1189" spans="2:19" s="2129" customFormat="1" ht="25.5">
      <c r="B1189" s="2123"/>
      <c r="C1189" s="2123" t="s">
        <v>7275</v>
      </c>
      <c r="D1189" s="2123">
        <v>0.54500000000000004</v>
      </c>
      <c r="E1189" s="2123">
        <v>2021</v>
      </c>
      <c r="F1189" s="2123" t="s">
        <v>7276</v>
      </c>
      <c r="G1189" s="2124"/>
      <c r="H1189" s="2124"/>
      <c r="I1189" s="2124"/>
      <c r="J1189" s="2123"/>
      <c r="K1189" s="2123"/>
      <c r="L1189" s="2139" t="s">
        <v>7280</v>
      </c>
      <c r="M1189" s="2139" t="s">
        <v>7281</v>
      </c>
      <c r="N1189" s="2139">
        <v>0.09</v>
      </c>
      <c r="O1189" s="2143">
        <v>2008</v>
      </c>
      <c r="P1189" s="2140" t="s">
        <v>7279</v>
      </c>
      <c r="Q1189" s="2123"/>
      <c r="R1189" s="2123"/>
      <c r="S1189" s="2123"/>
    </row>
    <row r="1190" spans="2:19" s="2129" customFormat="1">
      <c r="B1190" s="2123"/>
      <c r="C1190" s="2123"/>
      <c r="D1190" s="2123"/>
      <c r="E1190" s="2123"/>
      <c r="F1190" s="2123"/>
      <c r="G1190" s="2124"/>
      <c r="H1190" s="2124"/>
      <c r="I1190" s="2124"/>
      <c r="J1190" s="2123"/>
      <c r="K1190" s="2123"/>
      <c r="L1190" s="2139" t="s">
        <v>7282</v>
      </c>
      <c r="M1190" s="2139" t="s">
        <v>7283</v>
      </c>
      <c r="N1190" s="2139">
        <v>0.06</v>
      </c>
      <c r="O1190" s="2143">
        <v>2008</v>
      </c>
      <c r="P1190" s="2140" t="s">
        <v>7279</v>
      </c>
      <c r="Q1190" s="2123"/>
      <c r="R1190" s="2123"/>
      <c r="S1190" s="2123"/>
    </row>
    <row r="1191" spans="2:19" s="2129" customFormat="1">
      <c r="B1191" s="2123"/>
      <c r="C1191" s="2123"/>
      <c r="D1191" s="2123"/>
      <c r="E1191" s="2123"/>
      <c r="F1191" s="2123"/>
      <c r="G1191" s="2124"/>
      <c r="H1191" s="2124"/>
      <c r="I1191" s="2124"/>
      <c r="J1191" s="2123"/>
      <c r="K1191" s="2123"/>
      <c r="L1191" s="2139" t="s">
        <v>7284</v>
      </c>
      <c r="M1191" s="2139" t="s">
        <v>7285</v>
      </c>
      <c r="N1191" s="2139">
        <v>0.04</v>
      </c>
      <c r="O1191" s="2143">
        <v>2008</v>
      </c>
      <c r="P1191" s="2140" t="s">
        <v>7279</v>
      </c>
      <c r="Q1191" s="2123"/>
      <c r="R1191" s="2123"/>
      <c r="S1191" s="2123"/>
    </row>
    <row r="1192" spans="2:19" s="2129" customFormat="1">
      <c r="B1192" s="2123"/>
      <c r="C1192" s="2123"/>
      <c r="D1192" s="2123"/>
      <c r="E1192" s="2123"/>
      <c r="F1192" s="2123"/>
      <c r="G1192" s="2124"/>
      <c r="H1192" s="2124"/>
      <c r="I1192" s="2124"/>
      <c r="J1192" s="2123"/>
      <c r="K1192" s="2123"/>
      <c r="L1192" s="2139" t="s">
        <v>7286</v>
      </c>
      <c r="M1192" s="2139" t="s">
        <v>7287</v>
      </c>
      <c r="N1192" s="2139">
        <v>0.06</v>
      </c>
      <c r="O1192" s="2143">
        <v>1971</v>
      </c>
      <c r="P1192" s="2140" t="s">
        <v>7288</v>
      </c>
      <c r="Q1192" s="2123"/>
      <c r="R1192" s="2123"/>
      <c r="S1192" s="2123"/>
    </row>
    <row r="1193" spans="2:19" s="2129" customFormat="1">
      <c r="B1193" s="2123"/>
      <c r="C1193" s="2123"/>
      <c r="D1193" s="2123"/>
      <c r="E1193" s="2123"/>
      <c r="F1193" s="2123"/>
      <c r="G1193" s="2124"/>
      <c r="H1193" s="2124"/>
      <c r="I1193" s="2124"/>
      <c r="J1193" s="2123"/>
      <c r="K1193" s="2123"/>
      <c r="L1193" s="2139" t="s">
        <v>7289</v>
      </c>
      <c r="M1193" s="2139" t="s">
        <v>7290</v>
      </c>
      <c r="N1193" s="2139">
        <v>0.06</v>
      </c>
      <c r="O1193" s="2143">
        <v>1972</v>
      </c>
      <c r="P1193" s="2140" t="s">
        <v>7279</v>
      </c>
      <c r="Q1193" s="2123"/>
      <c r="R1193" s="2123"/>
      <c r="S1193" s="2123"/>
    </row>
    <row r="1194" spans="2:19" s="2129" customFormat="1" ht="36">
      <c r="B1194" s="2123"/>
      <c r="C1194" s="2123"/>
      <c r="D1194" s="2123"/>
      <c r="E1194" s="2123"/>
      <c r="F1194" s="2123"/>
      <c r="G1194" s="2124"/>
      <c r="H1194" s="2124"/>
      <c r="I1194" s="2124"/>
      <c r="J1194" s="2123"/>
      <c r="K1194" s="2123"/>
      <c r="L1194" s="2139" t="s">
        <v>7291</v>
      </c>
      <c r="M1194" s="2139" t="s">
        <v>7292</v>
      </c>
      <c r="N1194" s="2139">
        <v>0.06</v>
      </c>
      <c r="O1194" s="2143">
        <v>1970</v>
      </c>
      <c r="P1194" s="2140" t="s">
        <v>7279</v>
      </c>
      <c r="Q1194" s="2123"/>
      <c r="R1194" s="2123"/>
      <c r="S1194" s="2123"/>
    </row>
    <row r="1195" spans="2:19" s="2129" customFormat="1" ht="24">
      <c r="B1195" s="2123"/>
      <c r="C1195" s="2123"/>
      <c r="D1195" s="2123"/>
      <c r="E1195" s="2123"/>
      <c r="F1195" s="2123"/>
      <c r="G1195" s="2124"/>
      <c r="H1195" s="2124"/>
      <c r="I1195" s="2124"/>
      <c r="J1195" s="2123"/>
      <c r="K1195" s="2123"/>
      <c r="L1195" s="2139" t="s">
        <v>7293</v>
      </c>
      <c r="M1195" s="2139" t="s">
        <v>7294</v>
      </c>
      <c r="N1195" s="2139">
        <v>7.0000000000000007E-2</v>
      </c>
      <c r="O1195" s="2143">
        <v>1971</v>
      </c>
      <c r="P1195" s="2140" t="s">
        <v>7279</v>
      </c>
      <c r="Q1195" s="2123"/>
      <c r="R1195" s="2123"/>
      <c r="S1195" s="2123"/>
    </row>
    <row r="1196" spans="2:19" s="2129" customFormat="1">
      <c r="B1196" s="2123"/>
      <c r="C1196" s="2123"/>
      <c r="D1196" s="2123"/>
      <c r="E1196" s="2123"/>
      <c r="F1196" s="2123"/>
      <c r="G1196" s="2124"/>
      <c r="H1196" s="2124"/>
      <c r="I1196" s="2124"/>
      <c r="J1196" s="2123"/>
      <c r="K1196" s="2123"/>
      <c r="L1196" s="2139" t="s">
        <v>7295</v>
      </c>
      <c r="M1196" s="2139" t="s">
        <v>7296</v>
      </c>
      <c r="N1196" s="2139">
        <v>2.5000000000000001E-2</v>
      </c>
      <c r="O1196" s="2143">
        <v>1971</v>
      </c>
      <c r="P1196" s="2140" t="s">
        <v>7297</v>
      </c>
      <c r="Q1196" s="2123"/>
      <c r="R1196" s="2123"/>
      <c r="S1196" s="2123"/>
    </row>
    <row r="1197" spans="2:19" s="2129" customFormat="1" ht="36">
      <c r="B1197" s="2123"/>
      <c r="C1197" s="2123"/>
      <c r="D1197" s="2123"/>
      <c r="E1197" s="2123"/>
      <c r="F1197" s="2123"/>
      <c r="G1197" s="2124"/>
      <c r="H1197" s="2124"/>
      <c r="I1197" s="2124"/>
      <c r="J1197" s="2123"/>
      <c r="K1197" s="2123"/>
      <c r="L1197" s="2139" t="s">
        <v>7298</v>
      </c>
      <c r="M1197" s="2139" t="s">
        <v>7183</v>
      </c>
      <c r="N1197" s="2139">
        <v>0.115</v>
      </c>
      <c r="O1197" s="2143">
        <v>2008</v>
      </c>
      <c r="P1197" s="2140" t="s">
        <v>7299</v>
      </c>
      <c r="Q1197" s="2123"/>
      <c r="R1197" s="2123"/>
      <c r="S1197" s="2123"/>
    </row>
    <row r="1198" spans="2:19" s="2129" customFormat="1" ht="24">
      <c r="B1198" s="2123"/>
      <c r="C1198" s="2123"/>
      <c r="D1198" s="2123"/>
      <c r="E1198" s="2123"/>
      <c r="F1198" s="2123"/>
      <c r="G1198" s="2124"/>
      <c r="H1198" s="2124"/>
      <c r="I1198" s="2124"/>
      <c r="J1198" s="2123"/>
      <c r="K1198" s="2123"/>
      <c r="L1198" s="2139" t="s">
        <v>7300</v>
      </c>
      <c r="M1198" s="2139" t="s">
        <v>7301</v>
      </c>
      <c r="N1198" s="2139">
        <v>0.15</v>
      </c>
      <c r="O1198" s="2143"/>
      <c r="P1198" s="2140" t="s">
        <v>7177</v>
      </c>
      <c r="Q1198" s="2123">
        <v>4</v>
      </c>
      <c r="R1198" s="2123"/>
      <c r="S1198" s="2123">
        <f>Q1198</f>
        <v>4</v>
      </c>
    </row>
    <row r="1199" spans="2:19" s="2129" customFormat="1">
      <c r="B1199" s="2123"/>
      <c r="C1199" s="2123"/>
      <c r="D1199" s="2123"/>
      <c r="E1199" s="2123"/>
      <c r="F1199" s="2123"/>
      <c r="G1199" s="2124"/>
      <c r="H1199" s="2124"/>
      <c r="I1199" s="2124"/>
      <c r="J1199" s="2123"/>
      <c r="K1199" s="2123"/>
      <c r="L1199" s="2139"/>
      <c r="M1199" s="2139"/>
      <c r="N1199" s="2139"/>
      <c r="O1199" s="2143"/>
      <c r="P1199" s="2140"/>
      <c r="Q1199" s="2123"/>
      <c r="R1199" s="2123"/>
      <c r="S1199" s="2123"/>
    </row>
    <row r="1200" spans="2:19" s="2129" customFormat="1" ht="15">
      <c r="B1200" s="2123"/>
      <c r="C1200" s="2123"/>
      <c r="D1200" s="2123"/>
      <c r="E1200" s="2123"/>
      <c r="F1200" s="2123"/>
      <c r="G1200" s="2124"/>
      <c r="H1200" s="2124"/>
      <c r="I1200" s="2124"/>
      <c r="J1200" s="2161" t="s">
        <v>7302</v>
      </c>
      <c r="K1200" s="2123" t="s">
        <v>27</v>
      </c>
      <c r="L1200" s="2139"/>
      <c r="M1200" s="2139"/>
      <c r="N1200" s="2139"/>
      <c r="O1200" s="2143"/>
      <c r="P1200" s="2140"/>
      <c r="Q1200" s="2123"/>
      <c r="R1200" s="2123"/>
      <c r="S1200" s="2123"/>
    </row>
    <row r="1201" spans="2:19" s="2129" customFormat="1">
      <c r="B1201" s="2122"/>
      <c r="C1201" s="2123" t="s">
        <v>7303</v>
      </c>
      <c r="D1201" s="2123">
        <v>0.33</v>
      </c>
      <c r="E1201" s="2123">
        <v>2003</v>
      </c>
      <c r="F1201" s="2123" t="s">
        <v>7267</v>
      </c>
      <c r="G1201" s="2124"/>
      <c r="H1201" s="2124"/>
      <c r="I1201" s="2124"/>
      <c r="J1201" s="2122" t="s">
        <v>7304</v>
      </c>
      <c r="K1201" s="2123"/>
      <c r="L1201" s="2139"/>
      <c r="M1201" s="2139"/>
      <c r="N1201" s="2139"/>
      <c r="O1201" s="2143"/>
      <c r="P1201" s="2140"/>
      <c r="Q1201" s="2123"/>
      <c r="R1201" s="2123"/>
      <c r="S1201" s="2123"/>
    </row>
    <row r="1202" spans="2:19" s="2129" customFormat="1">
      <c r="B1202" s="2123"/>
      <c r="C1202" s="2123"/>
      <c r="D1202" s="2123"/>
      <c r="E1202" s="2123"/>
      <c r="F1202" s="2123"/>
      <c r="G1202" s="2124"/>
      <c r="H1202" s="2124"/>
      <c r="I1202" s="2124"/>
      <c r="J1202" s="2123"/>
      <c r="K1202" s="2123"/>
      <c r="L1202" s="2139"/>
      <c r="M1202" s="2139"/>
      <c r="N1202" s="2139"/>
      <c r="O1202" s="2143"/>
      <c r="P1202" s="2140"/>
      <c r="Q1202" s="2123"/>
      <c r="R1202" s="2123"/>
      <c r="S1202" s="2123"/>
    </row>
    <row r="1203" spans="2:19" s="2129" customFormat="1">
      <c r="B1203" s="2123"/>
      <c r="C1203" s="2123"/>
      <c r="D1203" s="2123"/>
      <c r="E1203" s="2123"/>
      <c r="F1203" s="2123"/>
      <c r="G1203" s="2124"/>
      <c r="H1203" s="2124"/>
      <c r="I1203" s="2124"/>
      <c r="J1203" s="2123"/>
      <c r="K1203" s="2123"/>
      <c r="L1203" s="2139"/>
      <c r="M1203" s="2139"/>
      <c r="N1203" s="2139"/>
      <c r="O1203" s="2139"/>
      <c r="P1203" s="2140"/>
      <c r="Q1203" s="2123"/>
      <c r="R1203" s="2123"/>
      <c r="S1203" s="2123"/>
    </row>
    <row r="1204" spans="2:19" s="2129" customFormat="1">
      <c r="B1204" s="2123"/>
      <c r="C1204" s="2123" t="s">
        <v>7305</v>
      </c>
      <c r="D1204" s="2123">
        <v>0.25</v>
      </c>
      <c r="E1204" s="2123">
        <v>2022</v>
      </c>
      <c r="F1204" s="2123" t="s">
        <v>7267</v>
      </c>
      <c r="G1204" s="2124" t="s">
        <v>1191</v>
      </c>
      <c r="H1204" s="2124"/>
      <c r="I1204" s="2124"/>
      <c r="J1204" s="2123"/>
      <c r="K1204" s="2123"/>
      <c r="L1204" s="2139"/>
      <c r="M1204" s="2139"/>
      <c r="N1204" s="2139"/>
      <c r="O1204" s="2143"/>
      <c r="P1204" s="2140"/>
      <c r="Q1204" s="2123"/>
      <c r="R1204" s="2123"/>
      <c r="S1204" s="2123"/>
    </row>
    <row r="1205" spans="2:19" s="2129" customFormat="1">
      <c r="B1205" s="2123"/>
      <c r="C1205" s="2123"/>
      <c r="D1205" s="2123"/>
      <c r="E1205" s="2123"/>
      <c r="F1205" s="2123"/>
      <c r="G1205" s="2124"/>
      <c r="H1205" s="2124"/>
      <c r="I1205" s="2124"/>
      <c r="J1205" s="2123"/>
      <c r="K1205" s="2123"/>
      <c r="L1205" s="2139"/>
      <c r="M1205" s="2139"/>
      <c r="N1205" s="2139"/>
      <c r="O1205" s="2143"/>
      <c r="P1205" s="2140"/>
      <c r="Q1205" s="2123"/>
      <c r="R1205" s="2123"/>
      <c r="S1205" s="2123"/>
    </row>
    <row r="1206" spans="2:19" s="2129" customFormat="1">
      <c r="B1206" s="2123"/>
      <c r="C1206" s="2123" t="s">
        <v>7306</v>
      </c>
      <c r="D1206" s="2123">
        <v>4.7E-2</v>
      </c>
      <c r="E1206" s="2123">
        <v>2022</v>
      </c>
      <c r="F1206" s="2123" t="s">
        <v>7267</v>
      </c>
      <c r="G1206" s="2124"/>
      <c r="H1206" s="2124"/>
      <c r="I1206" s="2124"/>
      <c r="J1206" s="2123"/>
      <c r="K1206" s="2123"/>
      <c r="L1206" s="2139"/>
      <c r="M1206" s="2139"/>
      <c r="N1206" s="2139"/>
      <c r="O1206" s="2143"/>
      <c r="P1206" s="2140"/>
      <c r="Q1206" s="2123"/>
      <c r="R1206" s="2123"/>
      <c r="S1206" s="2123"/>
    </row>
    <row r="1207" spans="2:19" s="2129" customFormat="1">
      <c r="B1207" s="2123"/>
      <c r="C1207" s="2123"/>
      <c r="D1207" s="2123"/>
      <c r="E1207" s="2123"/>
      <c r="F1207" s="2123"/>
      <c r="G1207" s="2124"/>
      <c r="H1207" s="2124"/>
      <c r="I1207" s="2124"/>
      <c r="J1207" s="2123"/>
      <c r="K1207" s="2123"/>
      <c r="L1207" s="2139"/>
      <c r="M1207" s="2139"/>
      <c r="N1207" s="2139"/>
      <c r="O1207" s="2143"/>
      <c r="P1207" s="2140"/>
      <c r="Q1207" s="2123"/>
      <c r="R1207" s="2123"/>
      <c r="S1207" s="2123"/>
    </row>
    <row r="1208" spans="2:19" s="2129" customFormat="1">
      <c r="B1208" s="2123"/>
      <c r="C1208" s="2123"/>
      <c r="D1208" s="2123"/>
      <c r="E1208" s="2123"/>
      <c r="F1208" s="2123"/>
      <c r="G1208" s="2124"/>
      <c r="H1208" s="2124"/>
      <c r="I1208" s="2124"/>
      <c r="J1208" s="2123" t="s">
        <v>7307</v>
      </c>
      <c r="K1208" s="2123">
        <v>250</v>
      </c>
      <c r="L1208" s="2139"/>
      <c r="M1208" s="2139"/>
      <c r="N1208" s="2139"/>
      <c r="O1208" s="2143"/>
      <c r="P1208" s="2140"/>
      <c r="Q1208" s="2123"/>
      <c r="R1208" s="2123"/>
      <c r="S1208" s="2123"/>
    </row>
    <row r="1209" spans="2:19" s="2129" customFormat="1" ht="24">
      <c r="B1209" s="2123"/>
      <c r="C1209" s="2123"/>
      <c r="D1209" s="2123"/>
      <c r="E1209" s="2123"/>
      <c r="F1209" s="2123"/>
      <c r="G1209" s="2124"/>
      <c r="H1209" s="2124"/>
      <c r="I1209" s="2124"/>
      <c r="J1209" s="2123"/>
      <c r="K1209" s="2123"/>
      <c r="L1209" s="2139" t="s">
        <v>7308</v>
      </c>
      <c r="M1209" s="2139"/>
      <c r="N1209" s="2139">
        <v>3.5999999999999997E-2</v>
      </c>
      <c r="O1209" s="2143">
        <v>2023</v>
      </c>
      <c r="P1209" s="2140"/>
      <c r="Q1209" s="2123"/>
      <c r="R1209" s="2123"/>
      <c r="S1209" s="2123"/>
    </row>
    <row r="1210" spans="2:19" s="2129" customFormat="1">
      <c r="B1210" s="2123"/>
      <c r="C1210" s="2123"/>
      <c r="D1210" s="2123"/>
      <c r="E1210" s="2123"/>
      <c r="F1210" s="2123"/>
      <c r="G1210" s="2124"/>
      <c r="H1210" s="2124"/>
      <c r="I1210" s="2124"/>
      <c r="J1210" s="2123"/>
      <c r="K1210" s="2123"/>
      <c r="L1210" s="2139"/>
      <c r="M1210" s="2139"/>
      <c r="N1210" s="2139"/>
      <c r="O1210" s="2143"/>
      <c r="P1210" s="2140"/>
      <c r="Q1210" s="2123"/>
      <c r="R1210" s="2123"/>
      <c r="S1210" s="2123"/>
    </row>
    <row r="1211" spans="2:19" s="2129" customFormat="1" ht="38.25">
      <c r="B1211" s="2125"/>
      <c r="C1211" s="2123" t="s">
        <v>7309</v>
      </c>
      <c r="D1211" s="2127">
        <v>0.75</v>
      </c>
      <c r="E1211" s="2127">
        <v>1969</v>
      </c>
      <c r="F1211" s="2127" t="s">
        <v>7310</v>
      </c>
      <c r="G1211" s="2135"/>
      <c r="H1211" s="2135"/>
      <c r="I1211" s="2135"/>
      <c r="J1211" s="2161" t="s">
        <v>7311</v>
      </c>
      <c r="K1211" s="2123">
        <v>250</v>
      </c>
      <c r="L1211" s="2123" t="s">
        <v>7312</v>
      </c>
      <c r="M1211" s="2123" t="s">
        <v>7313</v>
      </c>
      <c r="N1211" s="2123">
        <v>0.32940000000000003</v>
      </c>
      <c r="O1211" s="2123"/>
      <c r="P1211" s="2131" t="s">
        <v>7314</v>
      </c>
      <c r="Q1211" s="2123">
        <v>14</v>
      </c>
      <c r="R1211" s="2123"/>
      <c r="S1211" s="2123">
        <f>Q1211+R1211</f>
        <v>14</v>
      </c>
    </row>
    <row r="1212" spans="2:19" s="2129" customFormat="1" ht="25.5">
      <c r="B1212" s="2135"/>
      <c r="C1212" s="2171"/>
      <c r="D1212" s="2127"/>
      <c r="E1212" s="2127"/>
      <c r="F1212" s="2127"/>
      <c r="G1212" s="2135"/>
      <c r="H1212" s="2135"/>
      <c r="I1212" s="2135"/>
      <c r="J1212" s="2122" t="s">
        <v>7315</v>
      </c>
      <c r="K1212" s="2123"/>
      <c r="L1212" s="2123" t="s">
        <v>7316</v>
      </c>
      <c r="M1212" s="2123" t="s">
        <v>7317</v>
      </c>
      <c r="N1212" s="2123">
        <v>0.27089999999999997</v>
      </c>
      <c r="O1212" s="2123"/>
      <c r="P1212" s="2131" t="s">
        <v>7178</v>
      </c>
      <c r="Q1212" s="2123">
        <v>8</v>
      </c>
      <c r="R1212" s="2123"/>
      <c r="S1212" s="2123">
        <f>Q1212</f>
        <v>8</v>
      </c>
    </row>
    <row r="1213" spans="2:19" s="2129" customFormat="1" ht="38.25">
      <c r="B1213" s="2135"/>
      <c r="C1213" s="2171"/>
      <c r="D1213" s="2127"/>
      <c r="E1213" s="2127"/>
      <c r="F1213" s="2127"/>
      <c r="G1213" s="2135"/>
      <c r="H1213" s="2135"/>
      <c r="I1213" s="2135"/>
      <c r="J1213" s="2123"/>
      <c r="K1213" s="2123"/>
      <c r="L1213" s="2123" t="s">
        <v>7318</v>
      </c>
      <c r="M1213" s="2123" t="s">
        <v>7319</v>
      </c>
      <c r="N1213" s="2123">
        <v>0.03</v>
      </c>
      <c r="O1213" s="2123">
        <v>1970</v>
      </c>
      <c r="P1213" s="2131" t="s">
        <v>7274</v>
      </c>
      <c r="Q1213" s="2123"/>
      <c r="R1213" s="2123"/>
      <c r="S1213" s="2123"/>
    </row>
    <row r="1214" spans="2:19" s="2129" customFormat="1">
      <c r="B1214" s="2135"/>
      <c r="C1214" s="2123" t="s">
        <v>7320</v>
      </c>
      <c r="D1214" s="2127">
        <v>0.7</v>
      </c>
      <c r="E1214" s="2127">
        <v>1970</v>
      </c>
      <c r="F1214" s="2127" t="s">
        <v>7267</v>
      </c>
      <c r="G1214" s="2135"/>
      <c r="H1214" s="2135"/>
      <c r="I1214" s="2135"/>
      <c r="J1214" s="2123"/>
      <c r="K1214" s="2123"/>
      <c r="L1214" s="2123"/>
      <c r="M1214" s="2123"/>
      <c r="N1214" s="2123"/>
      <c r="O1214" s="2123"/>
      <c r="P1214" s="2131"/>
      <c r="Q1214" s="2123"/>
      <c r="R1214" s="2123"/>
      <c r="S1214" s="2123"/>
    </row>
    <row r="1215" spans="2:19" s="2129" customFormat="1">
      <c r="B1215" s="2135"/>
      <c r="C1215" s="2162"/>
      <c r="D1215" s="2127"/>
      <c r="E1215" s="2127"/>
      <c r="F1215" s="2127"/>
      <c r="G1215" s="2135"/>
      <c r="H1215" s="2135"/>
      <c r="I1215" s="2135"/>
      <c r="J1215" s="2123"/>
      <c r="K1215" s="2123"/>
      <c r="L1215" s="2123"/>
      <c r="M1215" s="2123"/>
      <c r="N1215" s="2123"/>
      <c r="O1215" s="2123"/>
      <c r="P1215" s="2131"/>
      <c r="Q1215" s="2123"/>
      <c r="R1215" s="2123"/>
      <c r="S1215" s="2123"/>
    </row>
    <row r="1216" spans="2:19" s="2129" customFormat="1">
      <c r="B1216" s="2141"/>
      <c r="C1216" s="2171" t="s">
        <v>7321</v>
      </c>
      <c r="D1216" s="2127">
        <f>2*0.675</f>
        <v>1.35</v>
      </c>
      <c r="E1216" s="2127">
        <v>2020</v>
      </c>
      <c r="F1216" s="2127" t="s">
        <v>21</v>
      </c>
      <c r="G1216" s="2135"/>
      <c r="H1216" s="2135"/>
      <c r="I1216" s="2135"/>
      <c r="J1216" s="2123" t="s">
        <v>7322</v>
      </c>
      <c r="K1216" s="2123" t="s">
        <v>27</v>
      </c>
      <c r="L1216" s="2123"/>
      <c r="M1216" s="2123"/>
      <c r="N1216" s="2123"/>
      <c r="O1216" s="2123"/>
      <c r="P1216" s="2131"/>
      <c r="Q1216" s="2123"/>
      <c r="R1216" s="2123"/>
      <c r="S1216" s="2123"/>
    </row>
    <row r="1217" spans="2:19" s="2129" customFormat="1" ht="15">
      <c r="B1217" s="2135"/>
      <c r="C1217" s="2161" t="s">
        <v>7323</v>
      </c>
      <c r="D1217" s="2127"/>
      <c r="E1217" s="2127"/>
      <c r="F1217" s="2127"/>
      <c r="G1217" s="2135"/>
      <c r="H1217" s="2135"/>
      <c r="I1217" s="2135"/>
      <c r="J1217" s="2122" t="s">
        <v>7324</v>
      </c>
      <c r="K1217" s="2123"/>
      <c r="L1217" s="2123"/>
      <c r="M1217" s="2123"/>
      <c r="N1217" s="2123"/>
      <c r="O1217" s="2123"/>
      <c r="P1217" s="2131"/>
      <c r="Q1217" s="2123"/>
      <c r="R1217" s="2123"/>
      <c r="S1217" s="2123"/>
    </row>
    <row r="1218" spans="2:19" s="2129" customFormat="1">
      <c r="B1218" s="2135"/>
      <c r="C1218" s="2123"/>
      <c r="D1218" s="2127"/>
      <c r="E1218" s="2127"/>
      <c r="F1218" s="2127"/>
      <c r="G1218" s="2135"/>
      <c r="H1218" s="2135"/>
      <c r="I1218" s="2135"/>
      <c r="J1218" s="2123"/>
      <c r="K1218" s="2123"/>
      <c r="L1218" s="2123"/>
      <c r="M1218" s="2123"/>
      <c r="N1218" s="2123"/>
      <c r="O1218" s="2123"/>
      <c r="P1218" s="2131"/>
      <c r="Q1218" s="2123"/>
      <c r="R1218" s="2123"/>
      <c r="S1218" s="2123"/>
    </row>
    <row r="1219" spans="2:19" s="2129" customFormat="1" ht="15">
      <c r="B1219" s="2135"/>
      <c r="C1219" s="2161" t="s">
        <v>7325</v>
      </c>
      <c r="D1219" s="2172">
        <v>0.2</v>
      </c>
      <c r="E1219" s="2172">
        <v>1970</v>
      </c>
      <c r="F1219" s="2161" t="s">
        <v>7326</v>
      </c>
      <c r="G1219" s="2173"/>
      <c r="H1219" s="2173"/>
      <c r="I1219" s="2173"/>
      <c r="J1219" s="2161" t="s">
        <v>7327</v>
      </c>
      <c r="K1219" s="2161">
        <v>630</v>
      </c>
      <c r="L1219" s="2161"/>
      <c r="M1219" s="2161"/>
      <c r="N1219" s="2161"/>
      <c r="O1219" s="2161"/>
      <c r="P1219" s="2159"/>
      <c r="Q1219" s="2161"/>
      <c r="R1219" s="2161"/>
      <c r="S1219" s="2161"/>
    </row>
    <row r="1220" spans="2:19" s="2129" customFormat="1" ht="15">
      <c r="B1220" s="2135"/>
      <c r="C1220" s="2161"/>
      <c r="D1220" s="2172"/>
      <c r="E1220" s="2172"/>
      <c r="F1220" s="2161"/>
      <c r="G1220" s="2173"/>
      <c r="H1220" s="2173"/>
      <c r="I1220" s="2173"/>
      <c r="J1220" s="2161"/>
      <c r="K1220" s="2161"/>
      <c r="L1220" s="2161"/>
      <c r="M1220" s="2161"/>
      <c r="N1220" s="2161"/>
      <c r="O1220" s="2161"/>
      <c r="P1220" s="2159"/>
      <c r="Q1220" s="2161"/>
      <c r="R1220" s="2161"/>
      <c r="S1220" s="2161"/>
    </row>
    <row r="1221" spans="2:19" s="2129" customFormat="1" ht="30">
      <c r="B1221" s="2135"/>
      <c r="C1221" s="2161" t="s">
        <v>7328</v>
      </c>
      <c r="D1221" s="2172">
        <v>0.12</v>
      </c>
      <c r="E1221" s="2172">
        <v>2025</v>
      </c>
      <c r="F1221" s="2161" t="s">
        <v>7329</v>
      </c>
      <c r="G1221" s="2173"/>
      <c r="H1221" s="2173"/>
      <c r="I1221" s="2173"/>
      <c r="J1221" s="2161" t="s">
        <v>7330</v>
      </c>
      <c r="K1221" s="2161">
        <v>400</v>
      </c>
      <c r="L1221" s="2161"/>
      <c r="M1221" s="2161"/>
      <c r="N1221" s="2161"/>
      <c r="O1221" s="2161"/>
      <c r="P1221" s="2159"/>
      <c r="Q1221" s="2161"/>
      <c r="R1221" s="2161"/>
      <c r="S1221" s="2161"/>
    </row>
    <row r="1222" spans="2:19" s="2129" customFormat="1" ht="15">
      <c r="B1222" s="2135"/>
      <c r="C1222" s="2161"/>
      <c r="D1222" s="2172"/>
      <c r="E1222" s="2172"/>
      <c r="F1222" s="2161"/>
      <c r="G1222" s="2173"/>
      <c r="H1222" s="2173"/>
      <c r="I1222" s="2173"/>
      <c r="J1222" s="2161">
        <v>80003963</v>
      </c>
      <c r="K1222" s="2161"/>
      <c r="L1222" s="2161"/>
      <c r="M1222" s="2161"/>
      <c r="N1222" s="2161"/>
      <c r="O1222" s="2161"/>
      <c r="P1222" s="2159"/>
      <c r="Q1222" s="2161"/>
      <c r="R1222" s="2161"/>
      <c r="S1222" s="2161"/>
    </row>
    <row r="1223" spans="2:19" s="2129" customFormat="1" ht="15">
      <c r="B1223" s="2135"/>
      <c r="C1223" s="2174"/>
      <c r="D1223" s="2172"/>
      <c r="E1223" s="2172"/>
      <c r="F1223" s="2172"/>
      <c r="G1223" s="2173"/>
      <c r="H1223" s="2173"/>
      <c r="I1223" s="2173"/>
      <c r="J1223" s="2161"/>
      <c r="K1223" s="2161"/>
      <c r="L1223" s="2161"/>
      <c r="M1223" s="2161"/>
      <c r="N1223" s="2161"/>
      <c r="O1223" s="2161"/>
      <c r="P1223" s="2159"/>
      <c r="Q1223" s="2161"/>
      <c r="R1223" s="2161"/>
      <c r="S1223" s="2161"/>
    </row>
    <row r="1224" spans="2:19" s="2129" customFormat="1" ht="15">
      <c r="B1224" s="2135"/>
      <c r="C1224" s="2161" t="s">
        <v>7331</v>
      </c>
      <c r="D1224" s="2172">
        <v>0.4</v>
      </c>
      <c r="E1224" s="2172">
        <v>1970</v>
      </c>
      <c r="F1224" s="2172" t="s">
        <v>7326</v>
      </c>
      <c r="G1224" s="2173"/>
      <c r="H1224" s="2173"/>
      <c r="I1224" s="2173"/>
      <c r="J1224" s="2161" t="s">
        <v>7332</v>
      </c>
      <c r="K1224" s="2161">
        <v>630</v>
      </c>
      <c r="L1224" s="2161"/>
      <c r="M1224" s="2161"/>
      <c r="N1224" s="2161"/>
      <c r="O1224" s="2161"/>
      <c r="P1224" s="2159"/>
      <c r="Q1224" s="2161"/>
      <c r="R1224" s="2161"/>
      <c r="S1224" s="2161"/>
    </row>
    <row r="1225" spans="2:19" s="2129" customFormat="1" ht="15">
      <c r="B1225" s="2135"/>
      <c r="C1225" s="2161" t="s">
        <v>7333</v>
      </c>
      <c r="D1225" s="2172">
        <v>0.32</v>
      </c>
      <c r="E1225" s="2172"/>
      <c r="F1225" s="2172" t="s">
        <v>7326</v>
      </c>
      <c r="G1225" s="2173"/>
      <c r="H1225" s="2173"/>
      <c r="I1225" s="2173"/>
      <c r="J1225" s="2161" t="s">
        <v>7334</v>
      </c>
      <c r="K1225" s="2161">
        <v>100</v>
      </c>
      <c r="L1225" s="2161"/>
      <c r="M1225" s="2161"/>
      <c r="N1225" s="2161"/>
      <c r="O1225" s="2161"/>
      <c r="P1225" s="2159"/>
      <c r="Q1225" s="2161"/>
      <c r="R1225" s="2161"/>
      <c r="S1225" s="2161"/>
    </row>
    <row r="1226" spans="2:19" s="2129" customFormat="1">
      <c r="B1226" s="2135"/>
      <c r="C1226" s="2171"/>
      <c r="D1226" s="2127"/>
      <c r="E1226" s="2127"/>
      <c r="F1226" s="2127"/>
      <c r="G1226" s="2135"/>
      <c r="H1226" s="2135"/>
      <c r="I1226" s="2135"/>
      <c r="J1226" s="2123"/>
      <c r="K1226" s="2123"/>
      <c r="L1226" s="2123"/>
      <c r="M1226" s="2123"/>
      <c r="N1226" s="2123"/>
      <c r="O1226" s="2123"/>
      <c r="P1226" s="2131"/>
      <c r="Q1226" s="2123"/>
      <c r="R1226" s="2123"/>
      <c r="S1226" s="2123"/>
    </row>
    <row r="1227" spans="2:19" s="2129" customFormat="1">
      <c r="B1227" s="2135"/>
      <c r="C1227" s="2123" t="s">
        <v>7335</v>
      </c>
      <c r="D1227" s="2127">
        <v>0.2</v>
      </c>
      <c r="E1227" s="2127">
        <v>1997</v>
      </c>
      <c r="F1227" s="2123" t="s">
        <v>7276</v>
      </c>
      <c r="G1227" s="2135"/>
      <c r="H1227" s="2135"/>
      <c r="I1227" s="2135"/>
      <c r="J1227" s="2123" t="s">
        <v>7336</v>
      </c>
      <c r="K1227" s="2123" t="s">
        <v>7337</v>
      </c>
      <c r="L1227" s="2123"/>
      <c r="M1227" s="2123"/>
      <c r="N1227" s="2123"/>
      <c r="O1227" s="2123"/>
      <c r="P1227" s="2131"/>
      <c r="Q1227" s="2123"/>
      <c r="R1227" s="2123"/>
      <c r="S1227" s="2123"/>
    </row>
    <row r="1228" spans="2:19" s="2129" customFormat="1">
      <c r="B1228" s="2135"/>
      <c r="C1228" s="2123"/>
      <c r="D1228" s="2127"/>
      <c r="E1228" s="2127"/>
      <c r="F1228" s="2123"/>
      <c r="G1228" s="2135"/>
      <c r="H1228" s="2135"/>
      <c r="I1228" s="2135"/>
      <c r="J1228" s="2123"/>
      <c r="K1228" s="2123"/>
      <c r="L1228" s="2123"/>
      <c r="M1228" s="2123"/>
      <c r="N1228" s="2123"/>
      <c r="O1228" s="2123"/>
      <c r="P1228" s="2131"/>
      <c r="Q1228" s="2123"/>
      <c r="R1228" s="2123"/>
      <c r="S1228" s="2123"/>
    </row>
    <row r="1229" spans="2:19" s="2129" customFormat="1">
      <c r="B1229" s="2135"/>
      <c r="C1229" s="2123"/>
      <c r="D1229" s="2127"/>
      <c r="E1229" s="2127"/>
      <c r="F1229" s="2123"/>
      <c r="G1229" s="2135"/>
      <c r="H1229" s="2135"/>
      <c r="I1229" s="2135"/>
      <c r="J1229" s="2123"/>
      <c r="K1229" s="2123"/>
      <c r="L1229" s="2123"/>
      <c r="M1229" s="2123"/>
      <c r="N1229" s="2123"/>
      <c r="O1229" s="2123"/>
      <c r="P1229" s="2131"/>
      <c r="Q1229" s="2123"/>
      <c r="R1229" s="2123"/>
      <c r="S1229" s="2123"/>
    </row>
    <row r="1230" spans="2:19" s="2129" customFormat="1">
      <c r="B1230" s="2135"/>
      <c r="C1230" s="2171"/>
      <c r="D1230" s="2127"/>
      <c r="E1230" s="2127"/>
      <c r="F1230" s="2127"/>
      <c r="G1230" s="2135"/>
      <c r="H1230" s="2135"/>
      <c r="I1230" s="2135"/>
      <c r="J1230" s="2123"/>
      <c r="K1230" s="2123"/>
      <c r="L1230" s="2123"/>
      <c r="M1230" s="2123"/>
      <c r="N1230" s="2123"/>
      <c r="O1230" s="2123"/>
      <c r="P1230" s="2131"/>
      <c r="Q1230" s="2123"/>
      <c r="R1230" s="2123"/>
      <c r="S1230" s="2123"/>
    </row>
    <row r="1231" spans="2:19" s="2129" customFormat="1" ht="18.75">
      <c r="B1231" s="2124"/>
      <c r="C1231" s="2175" t="s">
        <v>7338</v>
      </c>
      <c r="D1231" s="2175"/>
      <c r="E1231" s="2175"/>
      <c r="F1231" s="2176"/>
      <c r="G1231" s="2175"/>
      <c r="H1231" s="2175"/>
      <c r="I1231" s="2175"/>
      <c r="J1231" s="2176"/>
      <c r="K1231" s="2176"/>
      <c r="L1231" s="2123"/>
      <c r="M1231" s="2123"/>
      <c r="N1231" s="2123"/>
      <c r="O1231" s="2123"/>
      <c r="P1231" s="2131"/>
      <c r="Q1231" s="2123"/>
      <c r="R1231" s="2123"/>
      <c r="S1231" s="2123"/>
    </row>
    <row r="1232" spans="2:19" s="2129" customFormat="1" ht="18.75">
      <c r="B1232" s="2125"/>
      <c r="C1232" s="2123" t="s">
        <v>7339</v>
      </c>
      <c r="D1232" s="2172">
        <v>0.64</v>
      </c>
      <c r="E1232" s="2175"/>
      <c r="F1232" s="2123" t="s">
        <v>7173</v>
      </c>
      <c r="G1232" s="2135"/>
      <c r="H1232" s="2135"/>
      <c r="I1232" s="2135"/>
      <c r="J1232" s="2123"/>
      <c r="K1232" s="2123"/>
      <c r="L1232" s="2123"/>
      <c r="M1232" s="2123"/>
      <c r="N1232" s="2123"/>
      <c r="O1232" s="2123"/>
      <c r="P1232" s="2131"/>
      <c r="Q1232" s="2123"/>
      <c r="R1232" s="2123"/>
      <c r="S1232" s="2123"/>
    </row>
    <row r="1233" spans="2:19" s="2129" customFormat="1">
      <c r="B1233" s="2135"/>
      <c r="C1233" s="2171"/>
      <c r="D1233" s="2127"/>
      <c r="E1233" s="2127"/>
      <c r="F1233" s="2127"/>
      <c r="G1233" s="2135"/>
      <c r="H1233" s="2135"/>
      <c r="I1233" s="2135"/>
      <c r="J1233" s="2123"/>
      <c r="K1233" s="2123"/>
      <c r="L1233" s="2123"/>
      <c r="M1233" s="2123"/>
      <c r="N1233" s="2123"/>
      <c r="O1233" s="2123"/>
      <c r="P1233" s="2131"/>
      <c r="Q1233" s="2123"/>
      <c r="R1233" s="2123"/>
      <c r="S1233" s="2123"/>
    </row>
    <row r="1234" spans="2:19" s="2129" customFormat="1">
      <c r="B1234" s="2135"/>
      <c r="C1234" s="2171"/>
      <c r="D1234" s="2127"/>
      <c r="E1234" s="2127"/>
      <c r="F1234" s="2127"/>
      <c r="G1234" s="2135"/>
      <c r="H1234" s="2135"/>
      <c r="I1234" s="2135"/>
      <c r="J1234" s="2123"/>
      <c r="K1234" s="2123"/>
      <c r="L1234" s="2123"/>
      <c r="M1234" s="2123"/>
      <c r="N1234" s="2123"/>
      <c r="O1234" s="2123"/>
      <c r="P1234" s="2131"/>
      <c r="Q1234" s="2123"/>
      <c r="R1234" s="2123"/>
      <c r="S1234" s="2123"/>
    </row>
    <row r="1235" spans="2:19" s="2129" customFormat="1" ht="35.25">
      <c r="B1235" s="2125"/>
      <c r="C1235" s="2123" t="s">
        <v>7340</v>
      </c>
      <c r="D1235" s="2123" t="s">
        <v>7341</v>
      </c>
      <c r="E1235" s="2127">
        <v>1979</v>
      </c>
      <c r="F1235" s="2127" t="s">
        <v>7342</v>
      </c>
      <c r="G1235" s="2135"/>
      <c r="H1235" s="2135"/>
      <c r="I1235" s="2135"/>
      <c r="J1235" s="2161" t="s">
        <v>7343</v>
      </c>
      <c r="K1235" s="2123">
        <v>400</v>
      </c>
      <c r="L1235" s="2123"/>
      <c r="M1235" s="2123"/>
      <c r="N1235" s="2123"/>
      <c r="O1235" s="2123"/>
      <c r="P1235" s="2131"/>
      <c r="Q1235" s="2123"/>
      <c r="R1235" s="2123"/>
      <c r="S1235" s="2123"/>
    </row>
    <row r="1236" spans="2:19" s="2129" customFormat="1">
      <c r="B1236" s="2125"/>
      <c r="C1236" s="2171"/>
      <c r="D1236" s="2127"/>
      <c r="E1236" s="2127"/>
      <c r="F1236" s="2127"/>
      <c r="G1236" s="2135"/>
      <c r="H1236" s="2135"/>
      <c r="I1236" s="2135"/>
      <c r="J1236" s="2123"/>
      <c r="K1236" s="2123"/>
      <c r="L1236" s="2123"/>
      <c r="M1236" s="2123"/>
      <c r="N1236" s="2123"/>
      <c r="O1236" s="2123"/>
      <c r="P1236" s="2131"/>
      <c r="Q1236" s="2123"/>
      <c r="R1236" s="2123"/>
      <c r="S1236" s="2123"/>
    </row>
    <row r="1237" spans="2:19" s="2129" customFormat="1">
      <c r="B1237" s="2125"/>
      <c r="C1237" s="2171"/>
      <c r="D1237" s="2127"/>
      <c r="E1237" s="2127"/>
      <c r="F1237" s="2127"/>
      <c r="G1237" s="2135"/>
      <c r="H1237" s="2135"/>
      <c r="I1237" s="2135"/>
      <c r="J1237" s="2123"/>
      <c r="K1237" s="2123"/>
      <c r="L1237" s="2123"/>
      <c r="M1237" s="2123"/>
      <c r="N1237" s="2123"/>
      <c r="O1237" s="2123"/>
      <c r="P1237" s="2131"/>
      <c r="Q1237" s="2123"/>
      <c r="R1237" s="2123"/>
      <c r="S1237" s="2123"/>
    </row>
    <row r="1238" spans="2:19" s="2129" customFormat="1" ht="30">
      <c r="B1238" s="2125"/>
      <c r="C1238" s="2177" t="s">
        <v>7344</v>
      </c>
      <c r="D1238" s="2172">
        <v>1.47</v>
      </c>
      <c r="E1238" s="2172">
        <v>1986</v>
      </c>
      <c r="F1238" s="2161" t="s">
        <v>7173</v>
      </c>
      <c r="G1238" s="2173"/>
      <c r="H1238" s="2173"/>
      <c r="I1238" s="2173"/>
      <c r="J1238" s="2161" t="s">
        <v>7345</v>
      </c>
      <c r="K1238" s="2161" t="s">
        <v>27</v>
      </c>
      <c r="L1238" s="2161"/>
      <c r="M1238" s="2161"/>
      <c r="N1238" s="2161"/>
      <c r="O1238" s="2161"/>
      <c r="P1238" s="2159"/>
      <c r="Q1238" s="2161"/>
      <c r="R1238" s="2161"/>
      <c r="S1238" s="2161"/>
    </row>
    <row r="1239" spans="2:19" s="2129" customFormat="1" ht="15">
      <c r="B1239" s="2125"/>
      <c r="C1239" s="2173"/>
      <c r="D1239" s="2172"/>
      <c r="E1239" s="2172"/>
      <c r="F1239" s="2172"/>
      <c r="G1239" s="2173"/>
      <c r="H1239" s="2173"/>
      <c r="I1239" s="2173"/>
      <c r="J1239" s="2161"/>
      <c r="K1239" s="2161"/>
      <c r="L1239" s="2161"/>
      <c r="M1239" s="2161"/>
      <c r="N1239" s="2161"/>
      <c r="O1239" s="2161"/>
      <c r="P1239" s="2159"/>
      <c r="Q1239" s="2161"/>
      <c r="R1239" s="2161"/>
      <c r="S1239" s="2161"/>
    </row>
    <row r="1240" spans="2:19" s="2129" customFormat="1" ht="30">
      <c r="B1240" s="2125"/>
      <c r="C1240" s="2161" t="s">
        <v>7346</v>
      </c>
      <c r="D1240" s="2161">
        <v>1.1000000000000001</v>
      </c>
      <c r="E1240" s="2172">
        <v>2005</v>
      </c>
      <c r="F1240" s="2172" t="s">
        <v>7342</v>
      </c>
      <c r="G1240" s="2173"/>
      <c r="H1240" s="2173"/>
      <c r="I1240" s="2173"/>
      <c r="J1240" s="2161" t="s">
        <v>7347</v>
      </c>
      <c r="K1240" s="2161" t="s">
        <v>32</v>
      </c>
      <c r="L1240" s="2161"/>
      <c r="M1240" s="2161"/>
      <c r="N1240" s="2161"/>
      <c r="O1240" s="2161"/>
      <c r="P1240" s="2159"/>
      <c r="Q1240" s="2161"/>
      <c r="R1240" s="2161"/>
      <c r="S1240" s="2161"/>
    </row>
    <row r="1241" spans="2:19" s="2129" customFormat="1" ht="15">
      <c r="B1241" s="2125"/>
      <c r="C1241" s="2173"/>
      <c r="D1241" s="2172"/>
      <c r="E1241" s="2172"/>
      <c r="F1241" s="2172"/>
      <c r="G1241" s="2173"/>
      <c r="H1241" s="2173"/>
      <c r="I1241" s="2173"/>
      <c r="J1241" s="2161"/>
      <c r="K1241" s="2161"/>
      <c r="L1241" s="2161"/>
      <c r="M1241" s="2161"/>
      <c r="N1241" s="2161"/>
      <c r="O1241" s="2161"/>
      <c r="P1241" s="2159"/>
      <c r="Q1241" s="2161"/>
      <c r="R1241" s="2161"/>
      <c r="S1241" s="2161"/>
    </row>
    <row r="1242" spans="2:19" s="2129" customFormat="1" ht="15">
      <c r="B1242" s="2125"/>
      <c r="C1242" s="2161" t="s">
        <v>7348</v>
      </c>
      <c r="D1242" s="2172">
        <v>0.8</v>
      </c>
      <c r="E1242" s="2172">
        <v>1986</v>
      </c>
      <c r="F1242" s="2161" t="s">
        <v>7173</v>
      </c>
      <c r="G1242" s="2173"/>
      <c r="H1242" s="2173"/>
      <c r="I1242" s="2173"/>
      <c r="J1242" s="2172"/>
      <c r="K1242" s="2172"/>
      <c r="L1242" s="2173"/>
      <c r="M1242" s="2173"/>
      <c r="N1242" s="2172"/>
      <c r="O1242" s="2172"/>
      <c r="P1242" s="2178"/>
      <c r="Q1242" s="2172"/>
      <c r="R1242" s="2173"/>
      <c r="S1242" s="2172"/>
    </row>
    <row r="1243" spans="2:19" s="2129" customFormat="1" ht="15">
      <c r="B1243" s="2125"/>
      <c r="C1243" s="2173"/>
      <c r="D1243" s="2173"/>
      <c r="E1243" s="2173"/>
      <c r="F1243" s="2172"/>
      <c r="G1243" s="2173"/>
      <c r="H1243" s="2173"/>
      <c r="I1243" s="2173"/>
      <c r="J1243" s="2172"/>
      <c r="K1243" s="2172"/>
      <c r="L1243" s="2173"/>
      <c r="M1243" s="2173"/>
      <c r="N1243" s="2172"/>
      <c r="O1243" s="2172"/>
      <c r="P1243" s="2178"/>
      <c r="Q1243" s="2172"/>
      <c r="R1243" s="2173"/>
      <c r="S1243" s="2172"/>
    </row>
    <row r="1244" spans="2:19" s="2129" customFormat="1" ht="15">
      <c r="B1244" s="2125"/>
      <c r="C1244" s="2161" t="s">
        <v>7349</v>
      </c>
      <c r="D1244" s="2161">
        <v>0.2</v>
      </c>
      <c r="E1244" s="2172">
        <v>1995</v>
      </c>
      <c r="F1244" s="2161" t="s">
        <v>7326</v>
      </c>
      <c r="G1244" s="2173"/>
      <c r="H1244" s="2173"/>
      <c r="I1244" s="2173"/>
      <c r="J1244" s="2172" t="s">
        <v>7350</v>
      </c>
      <c r="K1244" s="2172">
        <v>250</v>
      </c>
      <c r="L1244" s="2173"/>
      <c r="M1244" s="2173"/>
      <c r="N1244" s="2172"/>
      <c r="O1244" s="2172"/>
      <c r="P1244" s="2178"/>
      <c r="Q1244" s="2172"/>
      <c r="R1244" s="2173"/>
      <c r="S1244" s="2172"/>
    </row>
    <row r="1245" spans="2:19" s="2129" customFormat="1">
      <c r="B1245" s="2125"/>
      <c r="C1245" s="2135"/>
      <c r="D1245" s="2135"/>
      <c r="E1245" s="2135"/>
      <c r="F1245" s="2127"/>
      <c r="G1245" s="2135"/>
      <c r="H1245" s="2135"/>
      <c r="I1245" s="2135"/>
      <c r="J1245" s="2127"/>
      <c r="K1245" s="2127"/>
      <c r="L1245" s="2135"/>
      <c r="M1245" s="2135"/>
      <c r="N1245" s="2127"/>
      <c r="O1245" s="2127"/>
      <c r="P1245" s="2128"/>
      <c r="Q1245" s="2127"/>
      <c r="R1245" s="2135"/>
      <c r="S1245" s="2127"/>
    </row>
    <row r="1246" spans="2:19" s="2129" customFormat="1" ht="18.75">
      <c r="B1246" s="2124"/>
      <c r="C1246" s="2175" t="s">
        <v>7351</v>
      </c>
      <c r="D1246" s="2175"/>
      <c r="E1246" s="2175"/>
      <c r="F1246" s="2176"/>
      <c r="G1246" s="2175"/>
      <c r="H1246" s="2175"/>
      <c r="I1246" s="2175"/>
      <c r="J1246" s="2176"/>
      <c r="K1246" s="2176"/>
      <c r="L1246" s="2123"/>
      <c r="M1246" s="2123"/>
      <c r="N1246" s="2123"/>
      <c r="O1246" s="2123"/>
      <c r="P1246" s="2131"/>
      <c r="Q1246" s="2123"/>
      <c r="R1246" s="2123"/>
      <c r="S1246" s="2123"/>
    </row>
    <row r="1247" spans="2:19" s="2129" customFormat="1" ht="38.25">
      <c r="B1247" s="2168"/>
      <c r="C1247" s="2123" t="s">
        <v>7352</v>
      </c>
      <c r="D1247" s="2127">
        <v>0.99</v>
      </c>
      <c r="E1247" s="2127">
        <v>2011</v>
      </c>
      <c r="F1247" s="2161" t="s">
        <v>7353</v>
      </c>
      <c r="G1247" s="2173"/>
      <c r="H1247" s="2173"/>
      <c r="I1247" s="2173"/>
      <c r="J1247" s="2161" t="s">
        <v>7354</v>
      </c>
      <c r="K1247" s="2161">
        <v>1000</v>
      </c>
      <c r="L1247" s="2123" t="s">
        <v>7355</v>
      </c>
      <c r="M1247" s="2123" t="s">
        <v>7356</v>
      </c>
      <c r="N1247" s="2123">
        <v>0.36399999999999999</v>
      </c>
      <c r="O1247" s="2123">
        <v>2011</v>
      </c>
      <c r="P1247" s="2131" t="s">
        <v>7357</v>
      </c>
      <c r="Q1247" s="2123">
        <v>15</v>
      </c>
      <c r="R1247" s="2123"/>
      <c r="S1247" s="2127">
        <v>15</v>
      </c>
    </row>
    <row r="1248" spans="2:19" s="2129" customFormat="1" ht="25.5">
      <c r="B1248" s="2168"/>
      <c r="C1248" s="2123" t="s">
        <v>7358</v>
      </c>
      <c r="D1248" s="2127">
        <v>0.37</v>
      </c>
      <c r="E1248" s="2127">
        <v>2021</v>
      </c>
      <c r="F1248" s="2161" t="s">
        <v>7359</v>
      </c>
      <c r="G1248" s="2173"/>
      <c r="H1248" s="2173"/>
      <c r="I1248" s="2173"/>
      <c r="J1248" s="2168" t="s">
        <v>7360</v>
      </c>
      <c r="K1248" s="2161"/>
      <c r="L1248" s="2123" t="s">
        <v>7355</v>
      </c>
      <c r="M1248" s="2123"/>
      <c r="N1248" s="2123">
        <v>0.35599999999999998</v>
      </c>
      <c r="O1248" s="2123">
        <v>2019</v>
      </c>
      <c r="P1248" s="2131" t="s">
        <v>7178</v>
      </c>
      <c r="Q1248" s="2123">
        <v>9</v>
      </c>
      <c r="R1248" s="2123"/>
      <c r="S1248" s="2127">
        <v>9</v>
      </c>
    </row>
    <row r="1249" spans="2:19" s="2129" customFormat="1" ht="38.25">
      <c r="B1249" s="2141"/>
      <c r="C1249" s="2135"/>
      <c r="D1249" s="2135"/>
      <c r="E1249" s="2135" t="s">
        <v>1191</v>
      </c>
      <c r="F1249" s="2172"/>
      <c r="G1249" s="2173"/>
      <c r="H1249" s="2173"/>
      <c r="I1249" s="2173"/>
      <c r="J1249" s="2127"/>
      <c r="K1249" s="2127"/>
      <c r="L1249" s="2123" t="s">
        <v>7361</v>
      </c>
      <c r="M1249" s="2123" t="s">
        <v>7356</v>
      </c>
      <c r="N1249" s="2123">
        <v>0.3</v>
      </c>
      <c r="O1249" s="2123">
        <v>2011</v>
      </c>
      <c r="P1249" s="2131" t="s">
        <v>7362</v>
      </c>
      <c r="Q1249" s="2123"/>
      <c r="R1249" s="2123"/>
      <c r="S1249" s="2127"/>
    </row>
    <row r="1250" spans="2:19" s="2129" customFormat="1" ht="25.5">
      <c r="B1250" s="2141"/>
      <c r="C1250" s="2135"/>
      <c r="D1250" s="2135"/>
      <c r="E1250" s="2135"/>
      <c r="F1250" s="2127"/>
      <c r="G1250" s="2135"/>
      <c r="H1250" s="2135"/>
      <c r="I1250" s="2135"/>
      <c r="J1250" s="2123"/>
      <c r="K1250" s="2123"/>
      <c r="L1250" s="2123" t="s">
        <v>7355</v>
      </c>
      <c r="M1250" s="2123" t="s">
        <v>7355</v>
      </c>
      <c r="N1250" s="2127">
        <v>0.16700000000000001</v>
      </c>
      <c r="O1250" s="2127">
        <v>2020</v>
      </c>
      <c r="P1250" s="2131" t="s">
        <v>7178</v>
      </c>
      <c r="Q1250" s="2127">
        <v>7</v>
      </c>
      <c r="R1250" s="2135"/>
      <c r="S1250" s="2127">
        <v>7</v>
      </c>
    </row>
    <row r="1251" spans="2:19" s="2129" customFormat="1" ht="25.5">
      <c r="B1251" s="2141"/>
      <c r="C1251" s="2171"/>
      <c r="D1251" s="2135"/>
      <c r="E1251" s="2135"/>
      <c r="F1251" s="2127"/>
      <c r="G1251" s="2135"/>
      <c r="H1251" s="2135"/>
      <c r="I1251" s="2135"/>
      <c r="J1251" s="2123"/>
      <c r="K1251" s="2123"/>
      <c r="L1251" s="2123" t="s">
        <v>7363</v>
      </c>
      <c r="M1251" s="2123" t="s">
        <v>7364</v>
      </c>
      <c r="N1251" s="2123">
        <v>0.183</v>
      </c>
      <c r="O1251" s="2123">
        <v>2021</v>
      </c>
      <c r="P1251" s="2131" t="s">
        <v>7365</v>
      </c>
      <c r="Q1251" s="2123">
        <v>4</v>
      </c>
      <c r="R1251" s="2123"/>
      <c r="S1251" s="2127">
        <v>4</v>
      </c>
    </row>
    <row r="1252" spans="2:19" s="2129" customFormat="1" ht="25.5">
      <c r="B1252" s="2141"/>
      <c r="C1252" s="2171"/>
      <c r="D1252" s="2135"/>
      <c r="E1252" s="2135"/>
      <c r="F1252" s="2127"/>
      <c r="G1252" s="2135"/>
      <c r="H1252" s="2135"/>
      <c r="I1252" s="2135"/>
      <c r="J1252" s="2123"/>
      <c r="K1252" s="2123"/>
      <c r="L1252" s="2123" t="s">
        <v>7366</v>
      </c>
      <c r="M1252" s="2123" t="s">
        <v>7364</v>
      </c>
      <c r="N1252" s="2123">
        <v>0.253</v>
      </c>
      <c r="O1252" s="2123">
        <v>2022</v>
      </c>
      <c r="P1252" s="2131" t="s">
        <v>1725</v>
      </c>
      <c r="Q1252" s="2123">
        <v>8</v>
      </c>
      <c r="R1252" s="2123"/>
      <c r="S1252" s="2127"/>
    </row>
    <row r="1253" spans="2:19" s="2129" customFormat="1">
      <c r="B1253" s="2141"/>
      <c r="C1253" s="2171" t="s">
        <v>7367</v>
      </c>
      <c r="D1253" s="2135"/>
      <c r="E1253" s="2135">
        <v>2019</v>
      </c>
      <c r="F1253" s="2127" t="s">
        <v>38</v>
      </c>
      <c r="G1253" s="2135"/>
      <c r="H1253" s="2135"/>
      <c r="I1253" s="2135"/>
      <c r="J1253" s="2123"/>
      <c r="K1253" s="2123"/>
      <c r="L1253" s="2123"/>
      <c r="M1253" s="2123"/>
      <c r="N1253" s="2123"/>
      <c r="O1253" s="2123"/>
      <c r="P1253" s="2131"/>
      <c r="Q1253" s="2123"/>
      <c r="R1253" s="2123"/>
      <c r="S1253" s="2127"/>
    </row>
    <row r="1254" spans="2:19" s="2129" customFormat="1">
      <c r="B1254" s="2141"/>
      <c r="C1254" s="2171" t="s">
        <v>7368</v>
      </c>
      <c r="D1254" s="2135">
        <v>1</v>
      </c>
      <c r="E1254" s="2135">
        <v>2019</v>
      </c>
      <c r="F1254" s="2127" t="s">
        <v>3347</v>
      </c>
      <c r="G1254" s="2135"/>
      <c r="H1254" s="2135"/>
      <c r="I1254" s="2135"/>
      <c r="J1254" s="2123"/>
      <c r="K1254" s="2123"/>
      <c r="L1254" s="2123"/>
      <c r="M1254" s="2123"/>
      <c r="N1254" s="2123"/>
      <c r="O1254" s="2123"/>
      <c r="P1254" s="2131"/>
      <c r="Q1254" s="2123"/>
      <c r="R1254" s="2123"/>
      <c r="S1254" s="2127"/>
    </row>
    <row r="1255" spans="2:19" s="2129" customFormat="1">
      <c r="B1255" s="2141"/>
      <c r="C1255" s="2135"/>
      <c r="D1255" s="2135"/>
      <c r="E1255" s="2135"/>
      <c r="F1255" s="2127"/>
      <c r="G1255" s="2135"/>
      <c r="H1255" s="2135"/>
      <c r="I1255" s="2135"/>
      <c r="J1255" s="2123"/>
      <c r="K1255" s="2123"/>
      <c r="L1255" s="2123"/>
      <c r="M1255" s="2123"/>
      <c r="N1255" s="2123"/>
      <c r="O1255" s="2123"/>
      <c r="P1255" s="2131"/>
      <c r="Q1255" s="2123"/>
      <c r="R1255" s="2123"/>
      <c r="S1255" s="2127"/>
    </row>
    <row r="1256" spans="2:19" s="2129" customFormat="1" ht="25.5">
      <c r="B1256" s="2125"/>
      <c r="C1256" s="2123" t="s">
        <v>7369</v>
      </c>
      <c r="D1256" s="2127">
        <v>1</v>
      </c>
      <c r="E1256" s="2127">
        <v>1970</v>
      </c>
      <c r="F1256" s="2123" t="s">
        <v>7195</v>
      </c>
      <c r="G1256" s="2135"/>
      <c r="H1256" s="2135"/>
      <c r="I1256" s="2135"/>
      <c r="J1256" s="2123"/>
      <c r="K1256" s="2123"/>
      <c r="L1256" s="2123"/>
      <c r="M1256" s="2123"/>
      <c r="N1256" s="2123"/>
      <c r="O1256" s="2123"/>
      <c r="P1256" s="2131"/>
      <c r="Q1256" s="2123"/>
      <c r="R1256" s="2123"/>
      <c r="S1256" s="2127"/>
    </row>
    <row r="1257" spans="2:19" s="2129" customFormat="1">
      <c r="B1257" s="2127"/>
      <c r="C1257" s="2135"/>
      <c r="D1257" s="2135"/>
      <c r="E1257" s="2135"/>
      <c r="F1257" s="2127"/>
      <c r="G1257" s="2135"/>
      <c r="H1257" s="2135"/>
      <c r="I1257" s="2135"/>
      <c r="J1257" s="2123"/>
      <c r="K1257" s="2123"/>
      <c r="L1257" s="2123"/>
      <c r="M1257" s="2123"/>
      <c r="N1257" s="2123"/>
      <c r="O1257" s="2123"/>
      <c r="P1257" s="2131"/>
      <c r="Q1257" s="2123"/>
      <c r="R1257" s="2123"/>
      <c r="S1257" s="2127"/>
    </row>
    <row r="1258" spans="2:19" s="2129" customFormat="1">
      <c r="B1258" s="2127"/>
      <c r="C1258" s="2135"/>
      <c r="D1258" s="2135"/>
      <c r="E1258" s="2135"/>
      <c r="F1258" s="2127"/>
      <c r="G1258" s="2135"/>
      <c r="H1258" s="2135"/>
      <c r="I1258" s="2135"/>
      <c r="J1258" s="2123"/>
      <c r="K1258" s="2123"/>
      <c r="L1258" s="2123"/>
      <c r="M1258" s="2123"/>
      <c r="N1258" s="2123"/>
      <c r="O1258" s="2123"/>
      <c r="P1258" s="2131"/>
      <c r="Q1258" s="2123"/>
      <c r="R1258" s="2123"/>
      <c r="S1258" s="2127"/>
    </row>
    <row r="1259" spans="2:19" s="2129" customFormat="1" ht="25.5">
      <c r="B1259" s="2125"/>
      <c r="C1259" s="2123" t="s">
        <v>7370</v>
      </c>
      <c r="D1259" s="2123">
        <v>0.76</v>
      </c>
      <c r="E1259" s="2123">
        <v>1970</v>
      </c>
      <c r="F1259" s="2123" t="s">
        <v>7195</v>
      </c>
      <c r="G1259" s="2135"/>
      <c r="H1259" s="2135"/>
      <c r="I1259" s="2135"/>
      <c r="J1259" s="2161" t="s">
        <v>43</v>
      </c>
      <c r="K1259" s="2123" t="s">
        <v>31</v>
      </c>
      <c r="L1259" s="2123" t="s">
        <v>7371</v>
      </c>
      <c r="M1259" s="2123" t="s">
        <v>7372</v>
      </c>
      <c r="N1259" s="2123">
        <v>0.23</v>
      </c>
      <c r="O1259" s="2123">
        <v>1986</v>
      </c>
      <c r="P1259" s="2131" t="s">
        <v>7373</v>
      </c>
      <c r="Q1259" s="2123"/>
      <c r="R1259" s="2123"/>
      <c r="S1259" s="2127"/>
    </row>
    <row r="1260" spans="2:19" s="2129" customFormat="1" ht="25.5">
      <c r="B1260" s="2125"/>
      <c r="C1260" s="2135"/>
      <c r="D1260" s="2135"/>
      <c r="E1260" s="2135"/>
      <c r="F1260" s="2127"/>
      <c r="G1260" s="2135"/>
      <c r="H1260" s="2135"/>
      <c r="I1260" s="2135"/>
      <c r="J1260" s="2168" t="s">
        <v>7374</v>
      </c>
      <c r="K1260" s="2123"/>
      <c r="L1260" s="2123" t="s">
        <v>7375</v>
      </c>
      <c r="M1260" s="2123" t="s">
        <v>7183</v>
      </c>
      <c r="N1260" s="2123">
        <v>0.1</v>
      </c>
      <c r="O1260" s="2123">
        <v>1986</v>
      </c>
      <c r="P1260" s="2131" t="s">
        <v>7373</v>
      </c>
      <c r="Q1260" s="2123"/>
      <c r="R1260" s="2123"/>
      <c r="S1260" s="2127"/>
    </row>
    <row r="1261" spans="2:19" s="2129" customFormat="1" ht="38.25">
      <c r="B1261" s="2125"/>
      <c r="C1261" s="2135"/>
      <c r="D1261" s="2135"/>
      <c r="E1261" s="2135"/>
      <c r="F1261" s="2127"/>
      <c r="G1261" s="2135"/>
      <c r="H1261" s="2135"/>
      <c r="I1261" s="2135"/>
      <c r="J1261" s="2123"/>
      <c r="K1261" s="2123"/>
      <c r="L1261" s="2123" t="s">
        <v>7376</v>
      </c>
      <c r="M1261" s="2123" t="s">
        <v>7377</v>
      </c>
      <c r="N1261" s="2123">
        <v>7.0000000000000007E-2</v>
      </c>
      <c r="O1261" s="2123">
        <v>1986</v>
      </c>
      <c r="P1261" s="2131" t="s">
        <v>7378</v>
      </c>
      <c r="Q1261" s="2123"/>
      <c r="R1261" s="2123"/>
      <c r="S1261" s="2127"/>
    </row>
    <row r="1262" spans="2:19" s="2129" customFormat="1" ht="30">
      <c r="B1262" s="2125"/>
      <c r="C1262" s="2123"/>
      <c r="D1262" s="2127"/>
      <c r="E1262" s="2127"/>
      <c r="F1262" s="2127"/>
      <c r="G1262" s="2135"/>
      <c r="H1262" s="2135"/>
      <c r="I1262" s="2135"/>
      <c r="J1262" s="2123"/>
      <c r="K1262" s="2123"/>
      <c r="L1262" s="2161" t="s">
        <v>7379</v>
      </c>
      <c r="M1262" s="2161" t="s">
        <v>7380</v>
      </c>
      <c r="N1262" s="2161">
        <v>0.19</v>
      </c>
      <c r="O1262" s="2161">
        <v>1975</v>
      </c>
      <c r="P1262" s="2159" t="s">
        <v>2191</v>
      </c>
      <c r="Q1262" s="2161"/>
      <c r="R1262" s="2161"/>
      <c r="S1262" s="2172"/>
    </row>
    <row r="1263" spans="2:19" s="2129" customFormat="1" ht="25.5">
      <c r="B1263" s="2125"/>
      <c r="C1263" s="2123"/>
      <c r="D1263" s="2127"/>
      <c r="E1263" s="2127"/>
      <c r="F1263" s="2127"/>
      <c r="G1263" s="2135"/>
      <c r="H1263" s="2135"/>
      <c r="I1263" s="2135"/>
      <c r="J1263" s="2123"/>
      <c r="K1263" s="2123"/>
      <c r="L1263" s="2123" t="s">
        <v>7381</v>
      </c>
      <c r="M1263" s="2123" t="s">
        <v>7382</v>
      </c>
      <c r="N1263" s="2123">
        <v>0.18</v>
      </c>
      <c r="O1263" s="2123">
        <v>1986</v>
      </c>
      <c r="P1263" s="2131" t="s">
        <v>7383</v>
      </c>
      <c r="Q1263" s="2123"/>
      <c r="R1263" s="2123"/>
      <c r="S1263" s="2127"/>
    </row>
    <row r="1264" spans="2:19" s="2129" customFormat="1" ht="25.5">
      <c r="B1264" s="2125"/>
      <c r="C1264" s="2123"/>
      <c r="D1264" s="2127"/>
      <c r="E1264" s="2127"/>
      <c r="F1264" s="2127"/>
      <c r="G1264" s="2135"/>
      <c r="H1264" s="2135"/>
      <c r="I1264" s="2135"/>
      <c r="J1264" s="2123"/>
      <c r="K1264" s="2123"/>
      <c r="L1264" s="2123" t="s">
        <v>7384</v>
      </c>
      <c r="M1264" s="2123" t="s">
        <v>7385</v>
      </c>
      <c r="N1264" s="2123">
        <v>0.15</v>
      </c>
      <c r="O1264" s="2123">
        <v>2006</v>
      </c>
      <c r="P1264" s="2131" t="s">
        <v>7386</v>
      </c>
      <c r="Q1264" s="2123"/>
      <c r="R1264" s="2123"/>
      <c r="S1264" s="2127"/>
    </row>
    <row r="1265" spans="2:19" s="2129" customFormat="1" ht="25.5">
      <c r="B1265" s="2125"/>
      <c r="C1265" s="2123"/>
      <c r="D1265" s="2127"/>
      <c r="E1265" s="2127"/>
      <c r="F1265" s="2127"/>
      <c r="G1265" s="2135"/>
      <c r="H1265" s="2135"/>
      <c r="I1265" s="2135"/>
      <c r="J1265" s="2123"/>
      <c r="K1265" s="2123"/>
      <c r="L1265" s="2123" t="s">
        <v>7387</v>
      </c>
      <c r="M1265" s="2123" t="s">
        <v>7388</v>
      </c>
      <c r="N1265" s="2123">
        <v>0.19189999999999999</v>
      </c>
      <c r="O1265" s="2123"/>
      <c r="P1265" s="2131" t="s">
        <v>7314</v>
      </c>
      <c r="Q1265" s="2123">
        <v>7</v>
      </c>
      <c r="R1265" s="2123"/>
      <c r="S1265" s="2127">
        <f>Q1265</f>
        <v>7</v>
      </c>
    </row>
    <row r="1266" spans="2:19" s="2129" customFormat="1" ht="25.5">
      <c r="B1266" s="2125"/>
      <c r="C1266" s="2123"/>
      <c r="D1266" s="2127"/>
      <c r="E1266" s="2127"/>
      <c r="F1266" s="2127"/>
      <c r="G1266" s="2135"/>
      <c r="H1266" s="2135"/>
      <c r="I1266" s="2135"/>
      <c r="J1266" s="2123"/>
      <c r="K1266" s="2123"/>
      <c r="L1266" s="2123" t="s">
        <v>7389</v>
      </c>
      <c r="M1266" s="2123" t="s">
        <v>7390</v>
      </c>
      <c r="N1266" s="2123">
        <v>0.90510000000000002</v>
      </c>
      <c r="O1266" s="2123"/>
      <c r="P1266" s="2131" t="s">
        <v>7362</v>
      </c>
      <c r="Q1266" s="2123">
        <v>31</v>
      </c>
      <c r="R1266" s="2123"/>
      <c r="S1266" s="2127">
        <f>Q1266</f>
        <v>31</v>
      </c>
    </row>
    <row r="1267" spans="2:19" s="2129" customFormat="1" ht="25.5">
      <c r="B1267" s="2125"/>
      <c r="C1267" s="2123"/>
      <c r="D1267" s="2127"/>
      <c r="E1267" s="2127"/>
      <c r="F1267" s="2127"/>
      <c r="G1267" s="2135"/>
      <c r="H1267" s="2135"/>
      <c r="I1267" s="2135"/>
      <c r="J1267" s="2123"/>
      <c r="K1267" s="2123"/>
      <c r="L1267" s="2123" t="s">
        <v>7389</v>
      </c>
      <c r="M1267" s="2123" t="s">
        <v>7391</v>
      </c>
      <c r="N1267" s="2123">
        <v>0.32979999999999998</v>
      </c>
      <c r="O1267" s="2123"/>
      <c r="P1267" s="2131" t="s">
        <v>7392</v>
      </c>
      <c r="Q1267" s="2123">
        <v>8</v>
      </c>
      <c r="R1267" s="2123"/>
      <c r="S1267" s="2127">
        <f>Q1267</f>
        <v>8</v>
      </c>
    </row>
    <row r="1268" spans="2:19" s="2129" customFormat="1" ht="25.5">
      <c r="B1268" s="2125"/>
      <c r="C1268" s="2123"/>
      <c r="D1268" s="2127"/>
      <c r="E1268" s="2127"/>
      <c r="F1268" s="2127"/>
      <c r="G1268" s="2135"/>
      <c r="H1268" s="2135"/>
      <c r="I1268" s="2135"/>
      <c r="J1268" s="2123"/>
      <c r="K1268" s="2123"/>
      <c r="L1268" s="2123" t="s">
        <v>7393</v>
      </c>
      <c r="M1268" s="2123"/>
      <c r="N1268" s="2123">
        <v>0.216</v>
      </c>
      <c r="O1268" s="2123">
        <v>2019</v>
      </c>
      <c r="P1268" s="2131" t="s">
        <v>7394</v>
      </c>
      <c r="Q1268" s="2123"/>
      <c r="R1268" s="2123"/>
      <c r="S1268" s="2127"/>
    </row>
    <row r="1269" spans="2:19" s="2129" customFormat="1">
      <c r="B1269" s="2125"/>
      <c r="C1269" s="2123"/>
      <c r="D1269" s="2127"/>
      <c r="E1269" s="2127"/>
      <c r="F1269" s="2127"/>
      <c r="G1269" s="2135"/>
      <c r="H1269" s="2135"/>
      <c r="I1269" s="2135"/>
      <c r="J1269" s="2123"/>
      <c r="K1269" s="2123"/>
      <c r="L1269" s="2123"/>
      <c r="M1269" s="2123"/>
      <c r="N1269" s="2123"/>
      <c r="O1269" s="2123"/>
      <c r="P1269" s="2131"/>
      <c r="Q1269" s="2123"/>
      <c r="R1269" s="2123"/>
      <c r="S1269" s="2127"/>
    </row>
    <row r="1270" spans="2:19" s="2129" customFormat="1">
      <c r="B1270" s="2125"/>
      <c r="C1270" s="2123" t="s">
        <v>7395</v>
      </c>
      <c r="D1270" s="2127">
        <v>0.67</v>
      </c>
      <c r="E1270" s="2127">
        <v>1986</v>
      </c>
      <c r="F1270" s="2127" t="s">
        <v>7342</v>
      </c>
      <c r="G1270" s="2135"/>
      <c r="H1270" s="2135"/>
      <c r="I1270" s="2135"/>
      <c r="J1270" s="2123"/>
      <c r="K1270" s="2123"/>
      <c r="L1270" s="2123"/>
      <c r="M1270" s="2123"/>
      <c r="N1270" s="2123"/>
      <c r="O1270" s="2123"/>
      <c r="P1270" s="2131"/>
      <c r="Q1270" s="2123"/>
      <c r="R1270" s="2123"/>
      <c r="S1270" s="2127"/>
    </row>
    <row r="1271" spans="2:19" s="2129" customFormat="1" ht="25.5">
      <c r="B1271" s="2125"/>
      <c r="C1271" s="2123" t="s">
        <v>7396</v>
      </c>
      <c r="D1271" s="2127">
        <v>4.4999999999999998E-2</v>
      </c>
      <c r="E1271" s="2127">
        <v>2003</v>
      </c>
      <c r="F1271" s="2123" t="s">
        <v>7195</v>
      </c>
      <c r="G1271" s="2135"/>
      <c r="H1271" s="2135"/>
      <c r="I1271" s="2135"/>
      <c r="J1271" s="2123" t="s">
        <v>7397</v>
      </c>
      <c r="K1271" s="2123"/>
      <c r="L1271" s="2123" t="s">
        <v>7398</v>
      </c>
      <c r="M1271" s="2123"/>
      <c r="N1271" s="2123">
        <v>0.105</v>
      </c>
      <c r="O1271" s="2123"/>
      <c r="P1271" s="2131" t="s">
        <v>7399</v>
      </c>
      <c r="Q1271" s="2123">
        <v>2</v>
      </c>
      <c r="R1271" s="2123"/>
      <c r="S1271" s="2127">
        <v>2</v>
      </c>
    </row>
    <row r="1272" spans="2:19" s="2129" customFormat="1" ht="25.5">
      <c r="B1272" s="2125"/>
      <c r="C1272" s="2123" t="s">
        <v>7400</v>
      </c>
      <c r="D1272" s="2127">
        <v>1.7</v>
      </c>
      <c r="E1272" s="2127">
        <v>2003</v>
      </c>
      <c r="F1272" s="2127" t="s">
        <v>7401</v>
      </c>
      <c r="G1272" s="2127">
        <v>24</v>
      </c>
      <c r="H1272" s="2127"/>
      <c r="I1272" s="2127">
        <f>G1272</f>
        <v>24</v>
      </c>
      <c r="J1272" s="2123"/>
      <c r="K1272" s="2123"/>
      <c r="L1272" s="2123"/>
      <c r="M1272" s="2123"/>
      <c r="N1272" s="2123"/>
      <c r="O1272" s="2123"/>
      <c r="P1272" s="2131"/>
      <c r="Q1272" s="2123"/>
      <c r="R1272" s="2123"/>
      <c r="S1272" s="2127"/>
    </row>
    <row r="1273" spans="2:19" s="2129" customFormat="1">
      <c r="B1273" s="2125"/>
      <c r="C1273" s="2123"/>
      <c r="D1273" s="2127"/>
      <c r="E1273" s="2127"/>
      <c r="F1273" s="2127"/>
      <c r="G1273" s="2135"/>
      <c r="H1273" s="2135"/>
      <c r="I1273" s="2135"/>
      <c r="J1273" s="2123"/>
      <c r="K1273" s="2123"/>
      <c r="L1273" s="2123"/>
      <c r="M1273" s="2123"/>
      <c r="N1273" s="2123"/>
      <c r="O1273" s="2123"/>
      <c r="P1273" s="2131"/>
      <c r="Q1273" s="2123"/>
      <c r="R1273" s="2123"/>
      <c r="S1273" s="2127"/>
    </row>
    <row r="1274" spans="2:19" s="2129" customFormat="1" ht="25.5">
      <c r="B1274" s="2125"/>
      <c r="C1274" s="2123" t="s">
        <v>7402</v>
      </c>
      <c r="D1274" s="2127">
        <v>0.247</v>
      </c>
      <c r="E1274" s="2127">
        <v>2022</v>
      </c>
      <c r="F1274" s="2127" t="s">
        <v>7403</v>
      </c>
      <c r="G1274" s="2135">
        <v>6</v>
      </c>
      <c r="H1274" s="2135"/>
      <c r="I1274" s="2135">
        <v>6</v>
      </c>
      <c r="J1274" s="2123"/>
      <c r="K1274" s="2123"/>
      <c r="L1274" s="2123"/>
      <c r="M1274" s="2123"/>
      <c r="N1274" s="2123"/>
      <c r="O1274" s="2123"/>
      <c r="P1274" s="2131"/>
      <c r="Q1274" s="2123"/>
      <c r="R1274" s="2123"/>
      <c r="S1274" s="2127"/>
    </row>
    <row r="1275" spans="2:19" s="2129" customFormat="1">
      <c r="B1275" s="2125"/>
      <c r="C1275" s="2123"/>
      <c r="D1275" s="2127"/>
      <c r="E1275" s="2127"/>
      <c r="F1275" s="2127"/>
      <c r="G1275" s="2135"/>
      <c r="H1275" s="2135"/>
      <c r="I1275" s="2135"/>
      <c r="J1275" s="2123"/>
      <c r="K1275" s="2123"/>
      <c r="L1275" s="2123"/>
      <c r="M1275" s="2123"/>
      <c r="N1275" s="2123"/>
      <c r="O1275" s="2123"/>
      <c r="P1275" s="2131"/>
      <c r="Q1275" s="2123"/>
      <c r="R1275" s="2123"/>
      <c r="S1275" s="2127"/>
    </row>
    <row r="1276" spans="2:19" s="2129" customFormat="1">
      <c r="B1276" s="2125"/>
      <c r="C1276" s="2123" t="s">
        <v>7404</v>
      </c>
      <c r="D1276" s="2127">
        <v>0.73299999999999998</v>
      </c>
      <c r="E1276" s="2127"/>
      <c r="F1276" s="2127"/>
      <c r="G1276" s="2135"/>
      <c r="H1276" s="2135"/>
      <c r="I1276" s="2135"/>
      <c r="J1276" s="2123" t="s">
        <v>7405</v>
      </c>
      <c r="K1276" s="2123">
        <v>250</v>
      </c>
      <c r="L1276" s="2123"/>
      <c r="M1276" s="2123"/>
      <c r="N1276" s="2123"/>
      <c r="O1276" s="2123"/>
      <c r="P1276" s="2131"/>
      <c r="Q1276" s="2123"/>
      <c r="R1276" s="2123"/>
      <c r="S1276" s="2127"/>
    </row>
    <row r="1277" spans="2:19" s="2129" customFormat="1" ht="36" customHeight="1">
      <c r="B1277" s="2125"/>
      <c r="C1277" s="2123"/>
      <c r="D1277" s="2127"/>
      <c r="E1277" s="2127"/>
      <c r="F1277" s="2127"/>
      <c r="G1277" s="2135"/>
      <c r="H1277" s="2135"/>
      <c r="I1277" s="2135"/>
      <c r="J1277" s="2123">
        <v>80003875</v>
      </c>
      <c r="K1277" s="2123"/>
      <c r="L1277" s="2123" t="s">
        <v>7406</v>
      </c>
      <c r="M1277" s="2123"/>
      <c r="N1277" s="2123">
        <v>11.1</v>
      </c>
      <c r="O1277" s="2123"/>
      <c r="P1277" s="2131"/>
      <c r="Q1277" s="2123"/>
      <c r="R1277" s="2123"/>
      <c r="S1277" s="2127"/>
    </row>
    <row r="1278" spans="2:19" s="2129" customFormat="1">
      <c r="B1278" s="2125"/>
      <c r="C1278" s="2123"/>
      <c r="D1278" s="2127"/>
      <c r="E1278" s="2127"/>
      <c r="F1278" s="2127"/>
      <c r="G1278" s="2135"/>
      <c r="H1278" s="2135"/>
      <c r="I1278" s="2135"/>
      <c r="J1278" s="2123"/>
      <c r="K1278" s="2123"/>
      <c r="L1278" s="2123"/>
      <c r="M1278" s="2123"/>
      <c r="N1278" s="2123"/>
      <c r="O1278" s="2123"/>
      <c r="P1278" s="2131"/>
      <c r="Q1278" s="2123"/>
      <c r="R1278" s="2123"/>
      <c r="S1278" s="2127"/>
    </row>
    <row r="1279" spans="2:19" s="2129" customFormat="1" ht="25.5">
      <c r="B1279" s="2125"/>
      <c r="C1279" s="2123"/>
      <c r="D1279" s="2127"/>
      <c r="E1279" s="2127"/>
      <c r="F1279" s="2127"/>
      <c r="G1279" s="2135"/>
      <c r="H1279" s="2135"/>
      <c r="I1279" s="2135"/>
      <c r="J1279" s="2123" t="s">
        <v>7407</v>
      </c>
      <c r="K1279" s="2123">
        <v>400</v>
      </c>
      <c r="L1279" s="2123" t="s">
        <v>7408</v>
      </c>
      <c r="M1279" s="2123" t="s">
        <v>7409</v>
      </c>
      <c r="N1279" s="2123">
        <v>2.4790000000000001</v>
      </c>
      <c r="O1279" s="2123">
        <v>2022</v>
      </c>
      <c r="P1279" s="2131" t="s">
        <v>4176</v>
      </c>
      <c r="Q1279" s="2123">
        <v>70</v>
      </c>
      <c r="R1279" s="2123"/>
      <c r="S1279" s="2127"/>
    </row>
    <row r="1280" spans="2:19" s="2129" customFormat="1">
      <c r="B1280" s="2125"/>
      <c r="C1280" s="2123"/>
      <c r="D1280" s="2127"/>
      <c r="E1280" s="2127"/>
      <c r="F1280" s="2127"/>
      <c r="G1280" s="2135"/>
      <c r="H1280" s="2135"/>
      <c r="I1280" s="2135"/>
      <c r="J1280" s="2123"/>
      <c r="K1280" s="2123"/>
      <c r="L1280" s="2123"/>
      <c r="M1280" s="2123"/>
      <c r="N1280" s="2123"/>
      <c r="O1280" s="2123"/>
      <c r="P1280" s="2131"/>
      <c r="Q1280" s="2123"/>
      <c r="R1280" s="2123"/>
      <c r="S1280" s="2127"/>
    </row>
    <row r="1281" spans="2:19" s="2129" customFormat="1" ht="25.5">
      <c r="B1281" s="2125"/>
      <c r="C1281" s="2123" t="s">
        <v>7410</v>
      </c>
      <c r="D1281" s="2127">
        <v>0.82</v>
      </c>
      <c r="E1281" s="2127">
        <v>1984</v>
      </c>
      <c r="F1281" s="2123" t="s">
        <v>7216</v>
      </c>
      <c r="G1281" s="2135"/>
      <c r="H1281" s="2135"/>
      <c r="I1281" s="2135"/>
      <c r="J1281" s="2123"/>
      <c r="K1281" s="2123"/>
      <c r="L1281" s="2123"/>
      <c r="M1281" s="2123"/>
      <c r="N1281" s="2123"/>
      <c r="O1281" s="2123"/>
      <c r="P1281" s="2131"/>
      <c r="Q1281" s="2123"/>
      <c r="R1281" s="2123"/>
      <c r="S1281" s="2127"/>
    </row>
    <row r="1282" spans="2:19" s="2129" customFormat="1">
      <c r="B1282" s="2125"/>
      <c r="C1282" s="2135"/>
      <c r="D1282" s="2135"/>
      <c r="E1282" s="2135"/>
      <c r="F1282" s="2127"/>
      <c r="G1282" s="2135"/>
      <c r="H1282" s="2135"/>
      <c r="I1282" s="2135"/>
      <c r="J1282" s="2123"/>
      <c r="K1282" s="2123"/>
      <c r="L1282" s="2123"/>
      <c r="M1282" s="2123"/>
      <c r="N1282" s="2123"/>
      <c r="O1282" s="2123"/>
      <c r="P1282" s="2131"/>
      <c r="Q1282" s="2123"/>
      <c r="R1282" s="2123"/>
      <c r="S1282" s="2127"/>
    </row>
    <row r="1283" spans="2:19" s="2129" customFormat="1">
      <c r="B1283" s="2125"/>
      <c r="C1283" s="2135"/>
      <c r="D1283" s="2135"/>
      <c r="E1283" s="2135"/>
      <c r="F1283" s="2127"/>
      <c r="G1283" s="2135"/>
      <c r="H1283" s="2135"/>
      <c r="I1283" s="2135"/>
      <c r="J1283" s="2123"/>
      <c r="K1283" s="2123"/>
      <c r="L1283" s="2123"/>
      <c r="M1283" s="2123"/>
      <c r="N1283" s="2123"/>
      <c r="O1283" s="2123"/>
      <c r="P1283" s="2131"/>
      <c r="Q1283" s="2123"/>
      <c r="R1283" s="2123"/>
      <c r="S1283" s="2127"/>
    </row>
    <row r="1284" spans="2:19" s="2129" customFormat="1" ht="30">
      <c r="B1284" s="2125"/>
      <c r="C1284" s="2123" t="s">
        <v>7411</v>
      </c>
      <c r="D1284" s="2123">
        <v>0.28499999999999998</v>
      </c>
      <c r="E1284" s="2123">
        <v>1982</v>
      </c>
      <c r="F1284" s="2123" t="s">
        <v>7267</v>
      </c>
      <c r="G1284" s="2135"/>
      <c r="H1284" s="2135"/>
      <c r="I1284" s="2135"/>
      <c r="J1284" s="2161" t="s">
        <v>7412</v>
      </c>
      <c r="K1284" s="2161" t="s">
        <v>27</v>
      </c>
      <c r="L1284" s="2161" t="s">
        <v>7413</v>
      </c>
      <c r="M1284" s="2123" t="s">
        <v>7414</v>
      </c>
      <c r="N1284" s="2123">
        <v>0.32</v>
      </c>
      <c r="O1284" s="2123">
        <v>2009</v>
      </c>
      <c r="P1284" s="2131" t="s">
        <v>7386</v>
      </c>
      <c r="Q1284" s="2123"/>
      <c r="R1284" s="2123"/>
      <c r="S1284" s="2127"/>
    </row>
    <row r="1285" spans="2:19" s="2129" customFormat="1" ht="30">
      <c r="B1285" s="2125"/>
      <c r="C1285" s="2123"/>
      <c r="D1285" s="2123"/>
      <c r="E1285" s="2123"/>
      <c r="F1285" s="2123"/>
      <c r="G1285" s="2135"/>
      <c r="H1285" s="2135"/>
      <c r="I1285" s="2135"/>
      <c r="J1285" s="2168" t="s">
        <v>7415</v>
      </c>
      <c r="K1285" s="2127"/>
      <c r="L1285" s="2161" t="s">
        <v>7413</v>
      </c>
      <c r="M1285" s="2123" t="s">
        <v>7414</v>
      </c>
      <c r="N1285" s="2123">
        <v>0.36</v>
      </c>
      <c r="O1285" s="2123">
        <v>1972</v>
      </c>
      <c r="P1285" s="2131" t="s">
        <v>7416</v>
      </c>
      <c r="Q1285" s="2123"/>
      <c r="R1285" s="2123"/>
      <c r="S1285" s="2127"/>
    </row>
    <row r="1286" spans="2:19" s="2129" customFormat="1" ht="30">
      <c r="B1286" s="2125"/>
      <c r="C1286" s="2123"/>
      <c r="D1286" s="2123"/>
      <c r="E1286" s="2123"/>
      <c r="F1286" s="2123"/>
      <c r="G1286" s="2135"/>
      <c r="H1286" s="2135"/>
      <c r="I1286" s="2135"/>
      <c r="J1286" s="2123"/>
      <c r="K1286" s="2123"/>
      <c r="L1286" s="2161" t="s">
        <v>7417</v>
      </c>
      <c r="M1286" s="2161" t="s">
        <v>7418</v>
      </c>
      <c r="N1286" s="2161">
        <v>0.33</v>
      </c>
      <c r="O1286" s="2161"/>
      <c r="P1286" s="2159" t="s">
        <v>2191</v>
      </c>
      <c r="Q1286" s="2161"/>
      <c r="R1286" s="2161"/>
      <c r="S1286" s="2172"/>
    </row>
    <row r="1287" spans="2:19" s="2129" customFormat="1" ht="30">
      <c r="B1287" s="2125"/>
      <c r="C1287" s="2123"/>
      <c r="D1287" s="2123"/>
      <c r="E1287" s="2123"/>
      <c r="F1287" s="2123"/>
      <c r="G1287" s="2135"/>
      <c r="H1287" s="2135"/>
      <c r="I1287" s="2135"/>
      <c r="J1287" s="2123"/>
      <c r="K1287" s="2123"/>
      <c r="L1287" s="2161" t="s">
        <v>7419</v>
      </c>
      <c r="M1287" s="2123" t="s">
        <v>7420</v>
      </c>
      <c r="N1287" s="2123">
        <v>0.19</v>
      </c>
      <c r="O1287" s="2123">
        <v>1963</v>
      </c>
      <c r="P1287" s="2131" t="s">
        <v>7342</v>
      </c>
      <c r="Q1287" s="2123"/>
      <c r="R1287" s="2123"/>
      <c r="S1287" s="2127"/>
    </row>
    <row r="1288" spans="2:19" s="2129" customFormat="1" ht="30">
      <c r="B1288" s="2125"/>
      <c r="C1288" s="2123"/>
      <c r="D1288" s="2123"/>
      <c r="E1288" s="2123"/>
      <c r="F1288" s="2123"/>
      <c r="G1288" s="2135"/>
      <c r="H1288" s="2135"/>
      <c r="I1288" s="2135"/>
      <c r="J1288" s="2123"/>
      <c r="K1288" s="2123"/>
      <c r="L1288" s="2161" t="s">
        <v>7419</v>
      </c>
      <c r="M1288" s="2123" t="s">
        <v>7420</v>
      </c>
      <c r="N1288" s="2123">
        <v>0.19</v>
      </c>
      <c r="O1288" s="2123">
        <v>1963</v>
      </c>
      <c r="P1288" s="2131" t="s">
        <v>7342</v>
      </c>
      <c r="Q1288" s="2123"/>
      <c r="R1288" s="2123"/>
      <c r="S1288" s="2127"/>
    </row>
    <row r="1289" spans="2:19" s="2129" customFormat="1" ht="45">
      <c r="B1289" s="2125"/>
      <c r="C1289" s="2123"/>
      <c r="D1289" s="2123"/>
      <c r="E1289" s="2123"/>
      <c r="F1289" s="2123"/>
      <c r="G1289" s="2135"/>
      <c r="H1289" s="2135"/>
      <c r="I1289" s="2135"/>
      <c r="J1289" s="2123"/>
      <c r="K1289" s="2123"/>
      <c r="L1289" s="2161" t="s">
        <v>7421</v>
      </c>
      <c r="M1289" s="2123" t="s">
        <v>7183</v>
      </c>
      <c r="N1289" s="2123">
        <v>0.09</v>
      </c>
      <c r="O1289" s="2123">
        <v>1977</v>
      </c>
      <c r="P1289" s="2131" t="s">
        <v>7422</v>
      </c>
      <c r="Q1289" s="2123"/>
      <c r="R1289" s="2123"/>
      <c r="S1289" s="2127"/>
    </row>
    <row r="1290" spans="2:19" s="2129" customFormat="1" ht="38.25">
      <c r="B1290" s="2125"/>
      <c r="C1290" s="2123"/>
      <c r="D1290" s="2123"/>
      <c r="E1290" s="2123"/>
      <c r="F1290" s="2123"/>
      <c r="G1290" s="2135"/>
      <c r="H1290" s="2135"/>
      <c r="I1290" s="2135"/>
      <c r="J1290" s="2123"/>
      <c r="K1290" s="2123"/>
      <c r="L1290" s="2123" t="s">
        <v>7423</v>
      </c>
      <c r="M1290" s="2123" t="s">
        <v>7424</v>
      </c>
      <c r="N1290" s="2123">
        <v>0.05</v>
      </c>
      <c r="O1290" s="2123"/>
      <c r="P1290" s="2131" t="s">
        <v>7177</v>
      </c>
      <c r="Q1290" s="2123">
        <v>2</v>
      </c>
      <c r="R1290" s="2123"/>
      <c r="S1290" s="2127">
        <f>Q1290</f>
        <v>2</v>
      </c>
    </row>
    <row r="1291" spans="2:19" s="2129" customFormat="1" ht="30">
      <c r="B1291" s="2125"/>
      <c r="C1291" s="2123"/>
      <c r="D1291" s="2123"/>
      <c r="E1291" s="2123"/>
      <c r="F1291" s="2123"/>
      <c r="G1291" s="2135"/>
      <c r="H1291" s="2135"/>
      <c r="I1291" s="2135"/>
      <c r="J1291" s="2123"/>
      <c r="K1291" s="2123"/>
      <c r="L1291" s="2161" t="s">
        <v>7425</v>
      </c>
      <c r="M1291" s="2123" t="s">
        <v>7426</v>
      </c>
      <c r="N1291" s="2123">
        <v>0.30399999999999999</v>
      </c>
      <c r="O1291" s="2123"/>
      <c r="P1291" s="2131" t="s">
        <v>7427</v>
      </c>
      <c r="Q1291" s="2123">
        <v>9</v>
      </c>
      <c r="R1291" s="2123"/>
      <c r="S1291" s="2127">
        <f>Q1291</f>
        <v>9</v>
      </c>
    </row>
    <row r="1292" spans="2:19" s="2129" customFormat="1" ht="25.5">
      <c r="B1292" s="2125"/>
      <c r="C1292" s="2123"/>
      <c r="D1292" s="2123"/>
      <c r="E1292" s="2123"/>
      <c r="F1292" s="2123"/>
      <c r="G1292" s="2135"/>
      <c r="H1292" s="2135"/>
      <c r="I1292" s="2135"/>
      <c r="J1292" s="2123"/>
      <c r="K1292" s="2123"/>
      <c r="L1292" s="2123" t="s">
        <v>7428</v>
      </c>
      <c r="M1292" s="2123"/>
      <c r="N1292" s="2123">
        <v>0.35</v>
      </c>
      <c r="O1292" s="2123">
        <v>2013</v>
      </c>
      <c r="P1292" s="2131" t="s">
        <v>7362</v>
      </c>
      <c r="Q1292" s="2123">
        <v>11</v>
      </c>
      <c r="R1292" s="2123"/>
      <c r="S1292" s="2127">
        <v>11</v>
      </c>
    </row>
    <row r="1293" spans="2:19" s="2129" customFormat="1">
      <c r="B1293" s="2125"/>
      <c r="C1293" s="2123"/>
      <c r="D1293" s="2123"/>
      <c r="E1293" s="2123"/>
      <c r="F1293" s="2123"/>
      <c r="G1293" s="2135"/>
      <c r="H1293" s="2135"/>
      <c r="I1293" s="2135"/>
      <c r="J1293" s="2123"/>
      <c r="K1293" s="2123"/>
      <c r="L1293" s="2123"/>
      <c r="M1293" s="2123"/>
      <c r="N1293" s="2123"/>
      <c r="O1293" s="2123"/>
      <c r="P1293" s="2131"/>
      <c r="Q1293" s="2123"/>
      <c r="R1293" s="2123"/>
      <c r="S1293" s="2127"/>
    </row>
    <row r="1294" spans="2:19" s="2129" customFormat="1" ht="30">
      <c r="B1294" s="2125"/>
      <c r="C1294" s="2123" t="s">
        <v>7429</v>
      </c>
      <c r="D1294" s="2123">
        <v>0.39500000000000002</v>
      </c>
      <c r="E1294" s="2123">
        <v>1984</v>
      </c>
      <c r="F1294" s="2123" t="s">
        <v>7430</v>
      </c>
      <c r="G1294" s="2135"/>
      <c r="H1294" s="2135"/>
      <c r="I1294" s="2135"/>
      <c r="J1294" s="2161" t="s">
        <v>7431</v>
      </c>
      <c r="K1294" s="2123" t="s">
        <v>27</v>
      </c>
      <c r="L1294" s="2161" t="s">
        <v>7432</v>
      </c>
      <c r="M1294" s="2161" t="s">
        <v>7433</v>
      </c>
      <c r="N1294" s="2161"/>
      <c r="O1294" s="2161"/>
      <c r="P1294" s="2159"/>
      <c r="Q1294" s="2161"/>
      <c r="R1294" s="2161"/>
      <c r="S1294" s="2172"/>
    </row>
    <row r="1295" spans="2:19" s="2129" customFormat="1" ht="30">
      <c r="B1295" s="2125"/>
      <c r="C1295" s="2123" t="s">
        <v>7434</v>
      </c>
      <c r="D1295" s="2123">
        <v>0.214</v>
      </c>
      <c r="E1295" s="2123">
        <v>2019</v>
      </c>
      <c r="F1295" s="2123" t="s">
        <v>7276</v>
      </c>
      <c r="G1295" s="2135"/>
      <c r="H1295" s="2135"/>
      <c r="I1295" s="2135"/>
      <c r="J1295" s="2122" t="s">
        <v>7435</v>
      </c>
      <c r="K1295" s="2161"/>
      <c r="L1295" s="2161" t="s">
        <v>7436</v>
      </c>
      <c r="M1295" s="2161" t="s">
        <v>7437</v>
      </c>
      <c r="N1295" s="2161"/>
      <c r="O1295" s="2161"/>
      <c r="P1295" s="2159"/>
      <c r="Q1295" s="2161"/>
      <c r="R1295" s="2161"/>
      <c r="S1295" s="2172"/>
    </row>
    <row r="1296" spans="2:19" s="2129" customFormat="1" ht="30">
      <c r="B1296" s="2125"/>
      <c r="C1296" s="2123"/>
      <c r="D1296" s="2123"/>
      <c r="E1296" s="2123"/>
      <c r="F1296" s="2123"/>
      <c r="G1296" s="2135"/>
      <c r="H1296" s="2135"/>
      <c r="I1296" s="2135"/>
      <c r="J1296" s="2161"/>
      <c r="K1296" s="2161"/>
      <c r="L1296" s="2161" t="s">
        <v>7438</v>
      </c>
      <c r="M1296" s="2161" t="s">
        <v>7439</v>
      </c>
      <c r="N1296" s="2161"/>
      <c r="O1296" s="2161"/>
      <c r="P1296" s="2159"/>
      <c r="Q1296" s="2161"/>
      <c r="R1296" s="2161"/>
      <c r="S1296" s="2172"/>
    </row>
    <row r="1297" spans="2:19" s="2129" customFormat="1">
      <c r="B1297" s="2125"/>
      <c r="C1297" s="2123"/>
      <c r="D1297" s="2123"/>
      <c r="E1297" s="2123"/>
      <c r="F1297" s="2123"/>
      <c r="G1297" s="2135"/>
      <c r="H1297" s="2135"/>
      <c r="I1297" s="2135"/>
      <c r="J1297" s="2123"/>
      <c r="K1297" s="2123"/>
      <c r="L1297" s="2123"/>
      <c r="M1297" s="2123"/>
      <c r="N1297" s="2123"/>
      <c r="O1297" s="2123"/>
      <c r="P1297" s="2131"/>
      <c r="Q1297" s="2123"/>
      <c r="R1297" s="2123"/>
      <c r="S1297" s="2127"/>
    </row>
    <row r="1298" spans="2:19" s="2129" customFormat="1">
      <c r="B1298" s="2125"/>
      <c r="C1298" s="2123"/>
      <c r="D1298" s="2123"/>
      <c r="E1298" s="2123"/>
      <c r="F1298" s="2123"/>
      <c r="G1298" s="2135"/>
      <c r="H1298" s="2135"/>
      <c r="I1298" s="2135"/>
      <c r="J1298" s="2123"/>
      <c r="K1298" s="2123"/>
      <c r="L1298" s="2123"/>
      <c r="M1298" s="2123"/>
      <c r="N1298" s="2123"/>
      <c r="O1298" s="2123"/>
      <c r="P1298" s="2131"/>
      <c r="Q1298" s="2123"/>
      <c r="R1298" s="2123"/>
      <c r="S1298" s="2127"/>
    </row>
    <row r="1299" spans="2:19" s="2129" customFormat="1" ht="15">
      <c r="B1299" s="2125"/>
      <c r="C1299" s="2123"/>
      <c r="D1299" s="2123"/>
      <c r="E1299" s="2123"/>
      <c r="F1299" s="2123"/>
      <c r="G1299" s="2135"/>
      <c r="H1299" s="2135"/>
      <c r="I1299" s="2135"/>
      <c r="J1299" s="2161"/>
      <c r="K1299" s="2161"/>
      <c r="L1299" s="2161"/>
      <c r="M1299" s="2161"/>
      <c r="N1299" s="2161"/>
      <c r="O1299" s="2161"/>
      <c r="P1299" s="2159"/>
      <c r="Q1299" s="2161"/>
      <c r="R1299" s="2161"/>
      <c r="S1299" s="2172"/>
    </row>
    <row r="1300" spans="2:19" s="2129" customFormat="1">
      <c r="B1300" s="2125"/>
      <c r="C1300" s="2123"/>
      <c r="D1300" s="2123"/>
      <c r="E1300" s="2123"/>
      <c r="F1300" s="2123"/>
      <c r="G1300" s="2135"/>
      <c r="H1300" s="2135"/>
      <c r="I1300" s="2135"/>
      <c r="J1300" s="2123"/>
      <c r="K1300" s="2123"/>
      <c r="L1300" s="2123"/>
      <c r="M1300" s="2123"/>
      <c r="N1300" s="2123"/>
      <c r="O1300" s="2123"/>
      <c r="P1300" s="2131"/>
      <c r="Q1300" s="2123"/>
      <c r="R1300" s="2123"/>
      <c r="S1300" s="2127"/>
    </row>
    <row r="1301" spans="2:19" s="2129" customFormat="1">
      <c r="B1301" s="2125"/>
      <c r="C1301" s="2123"/>
      <c r="D1301" s="2123"/>
      <c r="E1301" s="2123"/>
      <c r="F1301" s="2123"/>
      <c r="G1301" s="2135"/>
      <c r="H1301" s="2135"/>
      <c r="I1301" s="2135"/>
      <c r="J1301" s="2123"/>
      <c r="K1301" s="2123"/>
      <c r="L1301" s="2123"/>
      <c r="M1301" s="2123"/>
      <c r="N1301" s="2123"/>
      <c r="O1301" s="2123"/>
      <c r="P1301" s="2131"/>
      <c r="Q1301" s="2123"/>
      <c r="R1301" s="2123"/>
      <c r="S1301" s="2127"/>
    </row>
    <row r="1302" spans="2:19" s="2129" customFormat="1" ht="25.5">
      <c r="B1302" s="2125"/>
      <c r="C1302" s="2123" t="s">
        <v>7440</v>
      </c>
      <c r="D1302" s="2123">
        <v>0.6</v>
      </c>
      <c r="E1302" s="2123">
        <v>2009</v>
      </c>
      <c r="F1302" s="2123" t="s">
        <v>7441</v>
      </c>
      <c r="G1302" s="2135"/>
      <c r="H1302" s="2135"/>
      <c r="I1302" s="2135"/>
      <c r="J1302" s="2161" t="s">
        <v>7442</v>
      </c>
      <c r="K1302" s="2123" t="s">
        <v>27</v>
      </c>
      <c r="L1302" s="2123" t="s">
        <v>7443</v>
      </c>
      <c r="M1302" s="2123" t="s">
        <v>7444</v>
      </c>
      <c r="N1302" s="2123">
        <v>0.12</v>
      </c>
      <c r="O1302" s="2123">
        <v>1969</v>
      </c>
      <c r="P1302" s="2131" t="s">
        <v>7267</v>
      </c>
      <c r="Q1302" s="2123"/>
      <c r="R1302" s="2123"/>
      <c r="S1302" s="2127"/>
    </row>
    <row r="1303" spans="2:19" s="2129" customFormat="1" ht="25.5">
      <c r="B1303" s="2141"/>
      <c r="C1303" s="2123"/>
      <c r="D1303" s="2123"/>
      <c r="E1303" s="2123"/>
      <c r="F1303" s="2123"/>
      <c r="G1303" s="2135"/>
      <c r="H1303" s="2135"/>
      <c r="I1303" s="2135"/>
      <c r="J1303" s="2122" t="s">
        <v>7445</v>
      </c>
      <c r="K1303" s="2123"/>
      <c r="L1303" s="2123" t="s">
        <v>7446</v>
      </c>
      <c r="M1303" s="2123" t="s">
        <v>7447</v>
      </c>
      <c r="N1303" s="2123">
        <v>0.11</v>
      </c>
      <c r="O1303" s="2123">
        <v>1969</v>
      </c>
      <c r="P1303" s="2131" t="s">
        <v>7267</v>
      </c>
      <c r="Q1303" s="2123"/>
      <c r="R1303" s="2123"/>
      <c r="S1303" s="2127"/>
    </row>
    <row r="1304" spans="2:19" s="2129" customFormat="1" ht="51">
      <c r="B1304" s="2141"/>
      <c r="C1304" s="2123"/>
      <c r="D1304" s="2123"/>
      <c r="E1304" s="2123"/>
      <c r="F1304" s="2123"/>
      <c r="G1304" s="2135"/>
      <c r="H1304" s="2135"/>
      <c r="I1304" s="2135"/>
      <c r="J1304" s="2123"/>
      <c r="K1304" s="2123"/>
      <c r="L1304" s="2123" t="s">
        <v>7448</v>
      </c>
      <c r="M1304" s="2123" t="s">
        <v>7449</v>
      </c>
      <c r="N1304" s="2123">
        <v>0.15629999999999999</v>
      </c>
      <c r="O1304" s="2123"/>
      <c r="P1304" s="2131" t="s">
        <v>7401</v>
      </c>
      <c r="Q1304" s="2123">
        <v>5</v>
      </c>
      <c r="R1304" s="2123"/>
      <c r="S1304" s="2127">
        <f>Q1304</f>
        <v>5</v>
      </c>
    </row>
    <row r="1305" spans="2:19" s="2129" customFormat="1" ht="25.5">
      <c r="B1305" s="2141"/>
      <c r="C1305" s="2123"/>
      <c r="D1305" s="2123"/>
      <c r="E1305" s="2123"/>
      <c r="F1305" s="2123"/>
      <c r="G1305" s="2135"/>
      <c r="H1305" s="2135"/>
      <c r="I1305" s="2135"/>
      <c r="J1305" s="2123"/>
      <c r="K1305" s="2123"/>
      <c r="L1305" s="2123" t="s">
        <v>7450</v>
      </c>
      <c r="M1305" s="2123"/>
      <c r="N1305" s="2123">
        <v>0.25800000000000001</v>
      </c>
      <c r="O1305" s="2123">
        <v>2017</v>
      </c>
      <c r="P1305" s="2131"/>
      <c r="Q1305" s="2123"/>
      <c r="R1305" s="2123"/>
      <c r="S1305" s="2127"/>
    </row>
    <row r="1306" spans="2:19" s="2129" customFormat="1">
      <c r="B1306" s="2141"/>
      <c r="C1306" s="2123"/>
      <c r="D1306" s="2123"/>
      <c r="E1306" s="2123"/>
      <c r="F1306" s="2123"/>
      <c r="G1306" s="2135"/>
      <c r="H1306" s="2135"/>
      <c r="I1306" s="2135"/>
      <c r="J1306" s="2123"/>
      <c r="K1306" s="2123"/>
      <c r="L1306" s="2123"/>
      <c r="M1306" s="2123"/>
      <c r="N1306" s="2123"/>
      <c r="O1306" s="2123"/>
      <c r="P1306" s="2131"/>
      <c r="Q1306" s="2123"/>
      <c r="R1306" s="2123"/>
      <c r="S1306" s="2127"/>
    </row>
    <row r="1307" spans="2:19" s="2129" customFormat="1" ht="25.5">
      <c r="B1307" s="2125"/>
      <c r="C1307" s="2123" t="s">
        <v>7451</v>
      </c>
      <c r="D1307" s="2123">
        <v>0.2</v>
      </c>
      <c r="E1307" s="2123">
        <v>2009</v>
      </c>
      <c r="F1307" s="2123" t="s">
        <v>7441</v>
      </c>
      <c r="G1307" s="2135"/>
      <c r="H1307" s="2135"/>
      <c r="I1307" s="2135"/>
      <c r="J1307" s="2161" t="s">
        <v>7452</v>
      </c>
      <c r="K1307" s="2123">
        <v>400</v>
      </c>
      <c r="L1307" s="2123" t="s">
        <v>7453</v>
      </c>
      <c r="M1307" s="2123" t="s">
        <v>7454</v>
      </c>
      <c r="N1307" s="2123">
        <v>4.4999999999999998E-2</v>
      </c>
      <c r="O1307" s="2123">
        <v>1960</v>
      </c>
      <c r="P1307" s="2131" t="s">
        <v>7455</v>
      </c>
      <c r="Q1307" s="2123"/>
      <c r="R1307" s="2123"/>
      <c r="S1307" s="2127"/>
    </row>
    <row r="1308" spans="2:19" s="2129" customFormat="1" ht="38.25">
      <c r="B1308" s="2125"/>
      <c r="C1308" s="2123"/>
      <c r="D1308" s="2123"/>
      <c r="E1308" s="2123"/>
      <c r="F1308" s="2123"/>
      <c r="G1308" s="2135"/>
      <c r="H1308" s="2135"/>
      <c r="I1308" s="2135"/>
      <c r="J1308" s="2122" t="s">
        <v>7456</v>
      </c>
      <c r="K1308" s="2123"/>
      <c r="L1308" s="2123" t="s">
        <v>7457</v>
      </c>
      <c r="M1308" s="2123" t="s">
        <v>7458</v>
      </c>
      <c r="N1308" s="2123">
        <v>4.4999999999999998E-2</v>
      </c>
      <c r="O1308" s="2123">
        <v>1960</v>
      </c>
      <c r="P1308" s="2131" t="s">
        <v>7455</v>
      </c>
      <c r="Q1308" s="2123"/>
      <c r="R1308" s="2123"/>
      <c r="S1308" s="2127"/>
    </row>
    <row r="1309" spans="2:19" s="2129" customFormat="1">
      <c r="B1309" s="2125"/>
      <c r="C1309" s="2123"/>
      <c r="D1309" s="2123"/>
      <c r="E1309" s="2123"/>
      <c r="F1309" s="2123"/>
      <c r="G1309" s="2135"/>
      <c r="H1309" s="2135"/>
      <c r="I1309" s="2135"/>
      <c r="J1309" s="2123"/>
      <c r="K1309" s="2123"/>
      <c r="L1309" s="2123" t="s">
        <v>7459</v>
      </c>
      <c r="M1309" s="2123" t="s">
        <v>7183</v>
      </c>
      <c r="N1309" s="2123">
        <v>2.1999999999999999E-2</v>
      </c>
      <c r="O1309" s="2123">
        <v>1960</v>
      </c>
      <c r="P1309" s="2131" t="s">
        <v>7455</v>
      </c>
      <c r="Q1309" s="2123"/>
      <c r="R1309" s="2123"/>
      <c r="S1309" s="2127"/>
    </row>
    <row r="1310" spans="2:19" s="2129" customFormat="1" ht="25.5">
      <c r="B1310" s="2125"/>
      <c r="C1310" s="2123"/>
      <c r="D1310" s="2123"/>
      <c r="E1310" s="2123"/>
      <c r="F1310" s="2123"/>
      <c r="G1310" s="2135"/>
      <c r="H1310" s="2135"/>
      <c r="I1310" s="2135"/>
      <c r="J1310" s="2123"/>
      <c r="K1310" s="2123"/>
      <c r="L1310" s="2123" t="s">
        <v>7460</v>
      </c>
      <c r="M1310" s="2123" t="s">
        <v>7461</v>
      </c>
      <c r="N1310" s="2123">
        <v>0.08</v>
      </c>
      <c r="O1310" s="2123">
        <v>1960</v>
      </c>
      <c r="P1310" s="2131" t="s">
        <v>7455</v>
      </c>
      <c r="Q1310" s="2123"/>
      <c r="R1310" s="2123"/>
      <c r="S1310" s="2127"/>
    </row>
    <row r="1311" spans="2:19" s="2129" customFormat="1" ht="25.5">
      <c r="B1311" s="2125"/>
      <c r="C1311" s="2123"/>
      <c r="D1311" s="2123"/>
      <c r="E1311" s="2123"/>
      <c r="F1311" s="2123"/>
      <c r="G1311" s="2135"/>
      <c r="H1311" s="2135"/>
      <c r="I1311" s="2135"/>
      <c r="J1311" s="2123"/>
      <c r="K1311" s="2123"/>
      <c r="L1311" s="2123" t="s">
        <v>7462</v>
      </c>
      <c r="M1311" s="2123" t="s">
        <v>7463</v>
      </c>
      <c r="N1311" s="2123">
        <v>0.08</v>
      </c>
      <c r="O1311" s="2123">
        <v>1960</v>
      </c>
      <c r="P1311" s="2131" t="s">
        <v>7455</v>
      </c>
      <c r="Q1311" s="2123"/>
      <c r="R1311" s="2123"/>
      <c r="S1311" s="2127"/>
    </row>
    <row r="1312" spans="2:19" s="2129" customFormat="1" ht="25.5">
      <c r="B1312" s="2125"/>
      <c r="C1312" s="2123"/>
      <c r="D1312" s="2123"/>
      <c r="E1312" s="2123"/>
      <c r="F1312" s="2123"/>
      <c r="G1312" s="2135"/>
      <c r="H1312" s="2135"/>
      <c r="I1312" s="2135"/>
      <c r="J1312" s="2123"/>
      <c r="K1312" s="2123"/>
      <c r="L1312" s="2123" t="s">
        <v>7464</v>
      </c>
      <c r="M1312" s="2123" t="s">
        <v>7465</v>
      </c>
      <c r="N1312" s="2123">
        <v>0.08</v>
      </c>
      <c r="O1312" s="2123">
        <v>1960</v>
      </c>
      <c r="P1312" s="2131" t="s">
        <v>7455</v>
      </c>
      <c r="Q1312" s="2123"/>
      <c r="R1312" s="2123"/>
      <c r="S1312" s="2127"/>
    </row>
    <row r="1313" spans="2:19" s="2129" customFormat="1" ht="25.5">
      <c r="B1313" s="2125"/>
      <c r="C1313" s="2123"/>
      <c r="D1313" s="2123"/>
      <c r="E1313" s="2123"/>
      <c r="F1313" s="2123"/>
      <c r="G1313" s="2135"/>
      <c r="H1313" s="2135"/>
      <c r="I1313" s="2135"/>
      <c r="J1313" s="2123"/>
      <c r="K1313" s="2123"/>
      <c r="L1313" s="2123" t="s">
        <v>7466</v>
      </c>
      <c r="M1313" s="2123" t="s">
        <v>7467</v>
      </c>
      <c r="N1313" s="2123">
        <v>0.08</v>
      </c>
      <c r="O1313" s="2123">
        <v>1960</v>
      </c>
      <c r="P1313" s="2131" t="s">
        <v>7455</v>
      </c>
      <c r="Q1313" s="2123"/>
      <c r="R1313" s="2123"/>
      <c r="S1313" s="2127"/>
    </row>
    <row r="1314" spans="2:19" s="2129" customFormat="1" ht="38.25">
      <c r="B1314" s="2125"/>
      <c r="C1314" s="2123"/>
      <c r="D1314" s="2123"/>
      <c r="E1314" s="2123"/>
      <c r="F1314" s="2123"/>
      <c r="G1314" s="2135"/>
      <c r="H1314" s="2135"/>
      <c r="I1314" s="2135"/>
      <c r="J1314" s="2123"/>
      <c r="K1314" s="2123"/>
      <c r="L1314" s="2123" t="s">
        <v>7468</v>
      </c>
      <c r="M1314" s="2123" t="s">
        <v>7469</v>
      </c>
      <c r="N1314" s="2123">
        <v>0.08</v>
      </c>
      <c r="O1314" s="2123">
        <v>1960</v>
      </c>
      <c r="P1314" s="2131" t="s">
        <v>7455</v>
      </c>
      <c r="Q1314" s="2123"/>
      <c r="R1314" s="2123"/>
      <c r="S1314" s="2127"/>
    </row>
    <row r="1315" spans="2:19" s="2129" customFormat="1" ht="25.5">
      <c r="B1315" s="2125"/>
      <c r="C1315" s="2123"/>
      <c r="D1315" s="2123"/>
      <c r="E1315" s="2123"/>
      <c r="F1315" s="2123"/>
      <c r="G1315" s="2135"/>
      <c r="H1315" s="2135"/>
      <c r="I1315" s="2135"/>
      <c r="J1315" s="2123"/>
      <c r="K1315" s="2123"/>
      <c r="L1315" s="2123" t="s">
        <v>7470</v>
      </c>
      <c r="M1315" s="2123" t="s">
        <v>7471</v>
      </c>
      <c r="N1315" s="2123">
        <v>0.08</v>
      </c>
      <c r="O1315" s="2123">
        <v>1960</v>
      </c>
      <c r="P1315" s="2131" t="s">
        <v>7455</v>
      </c>
      <c r="Q1315" s="2123"/>
      <c r="R1315" s="2123"/>
      <c r="S1315" s="2127"/>
    </row>
    <row r="1316" spans="2:19" s="2129" customFormat="1" ht="38.25">
      <c r="B1316" s="2125"/>
      <c r="C1316" s="2123"/>
      <c r="D1316" s="2123"/>
      <c r="E1316" s="2123"/>
      <c r="F1316" s="2123"/>
      <c r="G1316" s="2135"/>
      <c r="H1316" s="2135"/>
      <c r="I1316" s="2135"/>
      <c r="J1316" s="2123"/>
      <c r="K1316" s="2123"/>
      <c r="L1316" s="2123" t="s">
        <v>7472</v>
      </c>
      <c r="M1316" s="2123" t="s">
        <v>7183</v>
      </c>
      <c r="N1316" s="2123">
        <v>0.02</v>
      </c>
      <c r="O1316" s="2123">
        <v>1960</v>
      </c>
      <c r="P1316" s="2131" t="s">
        <v>7455</v>
      </c>
      <c r="Q1316" s="2123"/>
      <c r="R1316" s="2123"/>
      <c r="S1316" s="2127"/>
    </row>
    <row r="1317" spans="2:19" s="2129" customFormat="1" ht="25.5">
      <c r="B1317" s="2125"/>
      <c r="C1317" s="2123"/>
      <c r="D1317" s="2123"/>
      <c r="E1317" s="2123"/>
      <c r="F1317" s="2123"/>
      <c r="G1317" s="2135"/>
      <c r="H1317" s="2135"/>
      <c r="I1317" s="2135"/>
      <c r="J1317" s="2123"/>
      <c r="K1317" s="2123"/>
      <c r="L1317" s="2123" t="s">
        <v>7473</v>
      </c>
      <c r="M1317" s="2123" t="s">
        <v>7474</v>
      </c>
      <c r="N1317" s="2123">
        <v>0.26500000000000001</v>
      </c>
      <c r="O1317" s="2123">
        <v>1980</v>
      </c>
      <c r="P1317" s="2131" t="s">
        <v>7475</v>
      </c>
      <c r="Q1317" s="2123"/>
      <c r="R1317" s="2123"/>
      <c r="S1317" s="2127"/>
    </row>
    <row r="1318" spans="2:19" s="2129" customFormat="1" ht="25.5">
      <c r="B1318" s="2125"/>
      <c r="C1318" s="2123"/>
      <c r="D1318" s="2123"/>
      <c r="E1318" s="2123"/>
      <c r="F1318" s="2123"/>
      <c r="G1318" s="2135"/>
      <c r="H1318" s="2135"/>
      <c r="I1318" s="2135"/>
      <c r="J1318" s="2123"/>
      <c r="K1318" s="2123"/>
      <c r="L1318" s="2123" t="s">
        <v>7476</v>
      </c>
      <c r="M1318" s="2123" t="s">
        <v>7463</v>
      </c>
      <c r="N1318" s="2123">
        <v>0.02</v>
      </c>
      <c r="O1318" s="2123">
        <v>1976</v>
      </c>
      <c r="P1318" s="2131" t="s">
        <v>7181</v>
      </c>
      <c r="Q1318" s="2123"/>
      <c r="R1318" s="2123"/>
      <c r="S1318" s="2127"/>
    </row>
    <row r="1319" spans="2:19" s="2129" customFormat="1" ht="25.5">
      <c r="B1319" s="2125"/>
      <c r="C1319" s="2123"/>
      <c r="D1319" s="2123"/>
      <c r="E1319" s="2123"/>
      <c r="F1319" s="2123"/>
      <c r="G1319" s="2135"/>
      <c r="H1319" s="2135"/>
      <c r="I1319" s="2135"/>
      <c r="J1319" s="2123"/>
      <c r="K1319" s="2123"/>
      <c r="L1319" s="2123" t="s">
        <v>7477</v>
      </c>
      <c r="M1319" s="2123" t="s">
        <v>7183</v>
      </c>
      <c r="N1319" s="2123">
        <v>0.04</v>
      </c>
      <c r="O1319" s="2123">
        <v>1980</v>
      </c>
      <c r="P1319" s="2131" t="s">
        <v>7478</v>
      </c>
      <c r="Q1319" s="2123"/>
      <c r="R1319" s="2123"/>
      <c r="S1319" s="2127"/>
    </row>
    <row r="1320" spans="2:19" s="2129" customFormat="1" ht="25.5">
      <c r="B1320" s="2125"/>
      <c r="C1320" s="2123"/>
      <c r="D1320" s="2123"/>
      <c r="E1320" s="2123"/>
      <c r="F1320" s="2123"/>
      <c r="G1320" s="2135"/>
      <c r="H1320" s="2135"/>
      <c r="I1320" s="2135"/>
      <c r="J1320" s="2123"/>
      <c r="K1320" s="2123"/>
      <c r="L1320" s="2123" t="s">
        <v>7479</v>
      </c>
      <c r="M1320" s="2123" t="s">
        <v>7183</v>
      </c>
      <c r="N1320" s="2123">
        <v>0.04</v>
      </c>
      <c r="O1320" s="2123">
        <v>1980</v>
      </c>
      <c r="P1320" s="2131" t="s">
        <v>7478</v>
      </c>
      <c r="Q1320" s="2123"/>
      <c r="R1320" s="2123"/>
      <c r="S1320" s="2127"/>
    </row>
    <row r="1321" spans="2:19" s="2129" customFormat="1" ht="25.5">
      <c r="B1321" s="2125"/>
      <c r="C1321" s="2123"/>
      <c r="D1321" s="2123"/>
      <c r="E1321" s="2123"/>
      <c r="F1321" s="2123"/>
      <c r="G1321" s="2135"/>
      <c r="H1321" s="2135"/>
      <c r="I1321" s="2135"/>
      <c r="J1321" s="2123"/>
      <c r="K1321" s="2123"/>
      <c r="L1321" s="2123" t="s">
        <v>7480</v>
      </c>
      <c r="M1321" s="2123" t="s">
        <v>7481</v>
      </c>
      <c r="N1321" s="2123">
        <v>0.88900000000000001</v>
      </c>
      <c r="O1321" s="2123">
        <v>2015</v>
      </c>
      <c r="P1321" s="2131" t="s">
        <v>7482</v>
      </c>
      <c r="Q1321" s="2123">
        <v>30</v>
      </c>
      <c r="R1321" s="2123"/>
      <c r="S1321" s="2127">
        <v>30</v>
      </c>
    </row>
    <row r="1322" spans="2:19" s="2129" customFormat="1">
      <c r="B1322" s="2125"/>
      <c r="C1322" s="2123"/>
      <c r="D1322" s="2123"/>
      <c r="E1322" s="2123"/>
      <c r="F1322" s="2123"/>
      <c r="G1322" s="2135"/>
      <c r="H1322" s="2135" t="s">
        <v>1191</v>
      </c>
      <c r="I1322" s="2135"/>
      <c r="J1322" s="2123"/>
      <c r="K1322" s="2123"/>
      <c r="L1322" s="2123"/>
      <c r="M1322" s="2123"/>
      <c r="N1322" s="2123"/>
      <c r="O1322" s="2123"/>
      <c r="P1322" s="2131"/>
      <c r="Q1322" s="2123"/>
      <c r="R1322" s="2123"/>
      <c r="S1322" s="2127"/>
    </row>
    <row r="1323" spans="2:19" s="2129" customFormat="1">
      <c r="B1323" s="2125"/>
      <c r="C1323" s="2123"/>
      <c r="D1323" s="2123"/>
      <c r="E1323" s="2123"/>
      <c r="F1323" s="2123"/>
      <c r="G1323" s="2135"/>
      <c r="H1323" s="2135"/>
      <c r="I1323" s="2135"/>
      <c r="J1323" s="2123"/>
      <c r="K1323" s="2123"/>
      <c r="L1323" s="2123"/>
      <c r="M1323" s="2123"/>
      <c r="N1323" s="2123"/>
      <c r="O1323" s="2123"/>
      <c r="P1323" s="2131"/>
      <c r="Q1323" s="2123"/>
      <c r="R1323" s="2123"/>
      <c r="S1323" s="2127"/>
    </row>
    <row r="1324" spans="2:19" s="2129" customFormat="1" ht="25.5">
      <c r="B1324" s="2125"/>
      <c r="C1324" s="2123" t="s">
        <v>7483</v>
      </c>
      <c r="D1324" s="2123">
        <v>0.21</v>
      </c>
      <c r="E1324" s="2123">
        <v>2009</v>
      </c>
      <c r="F1324" s="2123" t="s">
        <v>7441</v>
      </c>
      <c r="G1324" s="2135"/>
      <c r="H1324" s="2135"/>
      <c r="I1324" s="2135"/>
      <c r="J1324" s="2161" t="s">
        <v>7484</v>
      </c>
      <c r="K1324" s="2123">
        <v>400</v>
      </c>
      <c r="L1324" s="2123" t="s">
        <v>7485</v>
      </c>
      <c r="M1324" s="2123" t="s">
        <v>7486</v>
      </c>
      <c r="N1324" s="2123">
        <v>6.6000000000000003E-2</v>
      </c>
      <c r="O1324" s="2123">
        <v>1973</v>
      </c>
      <c r="P1324" s="2131" t="s">
        <v>7288</v>
      </c>
      <c r="Q1324" s="2123"/>
      <c r="R1324" s="2123"/>
      <c r="S1324" s="2127"/>
    </row>
    <row r="1325" spans="2:19" s="2129" customFormat="1" ht="25.5">
      <c r="B1325" s="2125"/>
      <c r="C1325" s="2123"/>
      <c r="D1325" s="2123"/>
      <c r="E1325" s="2123"/>
      <c r="F1325" s="2123"/>
      <c r="G1325" s="2135"/>
      <c r="H1325" s="2135"/>
      <c r="I1325" s="2135"/>
      <c r="J1325" s="2122" t="s">
        <v>7487</v>
      </c>
      <c r="K1325" s="2123"/>
      <c r="L1325" s="2123" t="s">
        <v>7485</v>
      </c>
      <c r="M1325" s="2123" t="s">
        <v>7486</v>
      </c>
      <c r="N1325" s="2123">
        <v>6.6000000000000003E-2</v>
      </c>
      <c r="O1325" s="2123">
        <v>1973</v>
      </c>
      <c r="P1325" s="2131" t="s">
        <v>7288</v>
      </c>
      <c r="Q1325" s="2123" t="s">
        <v>1191</v>
      </c>
      <c r="R1325" s="2123"/>
      <c r="S1325" s="2127"/>
    </row>
    <row r="1326" spans="2:19" s="2129" customFormat="1" ht="25.5">
      <c r="B1326" s="2125"/>
      <c r="C1326" s="2123"/>
      <c r="D1326" s="2123"/>
      <c r="E1326" s="2123"/>
      <c r="F1326" s="2123"/>
      <c r="G1326" s="2135"/>
      <c r="H1326" s="2135"/>
      <c r="I1326" s="2135"/>
      <c r="J1326" s="2123"/>
      <c r="K1326" s="2123"/>
      <c r="L1326" s="2123" t="s">
        <v>7488</v>
      </c>
      <c r="M1326" s="2123" t="s">
        <v>7489</v>
      </c>
      <c r="N1326" s="2123">
        <v>0.1</v>
      </c>
      <c r="O1326" s="2123">
        <v>1973</v>
      </c>
      <c r="P1326" s="2131" t="s">
        <v>7383</v>
      </c>
      <c r="Q1326" s="2123"/>
      <c r="R1326" s="2123"/>
      <c r="S1326" s="2127"/>
    </row>
    <row r="1327" spans="2:19" s="2129" customFormat="1" ht="25.5">
      <c r="B1327" s="2125"/>
      <c r="C1327" s="2123"/>
      <c r="D1327" s="2123"/>
      <c r="E1327" s="2123"/>
      <c r="F1327" s="2123"/>
      <c r="G1327" s="2135"/>
      <c r="H1327" s="2135"/>
      <c r="I1327" s="2135"/>
      <c r="J1327" s="2123"/>
      <c r="K1327" s="2123"/>
      <c r="L1327" s="2123" t="s">
        <v>7490</v>
      </c>
      <c r="M1327" s="2123" t="s">
        <v>7491</v>
      </c>
      <c r="N1327" s="2123">
        <v>9.8000000000000004E-2</v>
      </c>
      <c r="O1327" s="2123">
        <v>1973</v>
      </c>
      <c r="P1327" s="2131" t="s">
        <v>7383</v>
      </c>
      <c r="Q1327" s="2123"/>
      <c r="R1327" s="2123"/>
      <c r="S1327" s="2127"/>
    </row>
    <row r="1328" spans="2:19" s="2129" customFormat="1" ht="25.5">
      <c r="B1328" s="2125"/>
      <c r="C1328" s="2123"/>
      <c r="D1328" s="2123"/>
      <c r="E1328" s="2123"/>
      <c r="F1328" s="2123"/>
      <c r="G1328" s="2135"/>
      <c r="H1328" s="2135"/>
      <c r="I1328" s="2135"/>
      <c r="J1328" s="2123"/>
      <c r="K1328" s="2123"/>
      <c r="L1328" s="2123" t="s">
        <v>7492</v>
      </c>
      <c r="M1328" s="2123" t="s">
        <v>7493</v>
      </c>
      <c r="N1328" s="2123">
        <v>0.46</v>
      </c>
      <c r="O1328" s="2123">
        <v>1973</v>
      </c>
      <c r="P1328" s="2131" t="s">
        <v>7494</v>
      </c>
      <c r="Q1328" s="2123"/>
      <c r="R1328" s="2123"/>
      <c r="S1328" s="2127"/>
    </row>
    <row r="1329" spans="2:19" s="2129" customFormat="1" ht="25.5">
      <c r="B1329" s="2125"/>
      <c r="C1329" s="2123"/>
      <c r="D1329" s="2123"/>
      <c r="E1329" s="2123"/>
      <c r="F1329" s="2123"/>
      <c r="G1329" s="2135"/>
      <c r="H1329" s="2135"/>
      <c r="I1329" s="2135"/>
      <c r="J1329" s="2123"/>
      <c r="K1329" s="2123"/>
      <c r="L1329" s="2123" t="s">
        <v>7495</v>
      </c>
      <c r="M1329" s="2123" t="s">
        <v>7496</v>
      </c>
      <c r="N1329" s="2123">
        <v>0.08</v>
      </c>
      <c r="O1329" s="2123">
        <v>1961</v>
      </c>
      <c r="P1329" s="2131" t="s">
        <v>7497</v>
      </c>
      <c r="Q1329" s="2123"/>
      <c r="R1329" s="2123"/>
      <c r="S1329" s="2127"/>
    </row>
    <row r="1330" spans="2:19" s="2129" customFormat="1" ht="25.5">
      <c r="B1330" s="2125"/>
      <c r="C1330" s="2123"/>
      <c r="D1330" s="2123"/>
      <c r="E1330" s="2123"/>
      <c r="F1330" s="2123"/>
      <c r="G1330" s="2135"/>
      <c r="H1330" s="2135"/>
      <c r="I1330" s="2135"/>
      <c r="J1330" s="2123"/>
      <c r="K1330" s="2123"/>
      <c r="L1330" s="2123" t="s">
        <v>7498</v>
      </c>
      <c r="M1330" s="2123" t="s">
        <v>7499</v>
      </c>
      <c r="N1330" s="2123">
        <v>0.12</v>
      </c>
      <c r="O1330" s="2123">
        <v>1968</v>
      </c>
      <c r="P1330" s="2131" t="s">
        <v>7500</v>
      </c>
      <c r="Q1330" s="2123"/>
      <c r="R1330" s="2123"/>
      <c r="S1330" s="2127"/>
    </row>
    <row r="1331" spans="2:19" s="2129" customFormat="1" ht="25.5">
      <c r="B1331" s="2125"/>
      <c r="C1331" s="2123"/>
      <c r="D1331" s="2123"/>
      <c r="E1331" s="2123"/>
      <c r="F1331" s="2123"/>
      <c r="G1331" s="2135"/>
      <c r="H1331" s="2135"/>
      <c r="I1331" s="2135"/>
      <c r="J1331" s="2123"/>
      <c r="K1331" s="2123"/>
      <c r="L1331" s="2123" t="s">
        <v>7498</v>
      </c>
      <c r="M1331" s="2123" t="s">
        <v>7499</v>
      </c>
      <c r="N1331" s="2123">
        <v>0.12</v>
      </c>
      <c r="O1331" s="2123">
        <v>1968</v>
      </c>
      <c r="P1331" s="2131" t="s">
        <v>7500</v>
      </c>
      <c r="Q1331" s="2123" t="s">
        <v>1191</v>
      </c>
      <c r="R1331" s="2123"/>
      <c r="S1331" s="2127"/>
    </row>
    <row r="1332" spans="2:19" s="2129" customFormat="1" ht="25.5">
      <c r="B1332" s="2125"/>
      <c r="C1332" s="2123"/>
      <c r="D1332" s="2123"/>
      <c r="E1332" s="2123"/>
      <c r="F1332" s="2123"/>
      <c r="G1332" s="2135"/>
      <c r="H1332" s="2135"/>
      <c r="I1332" s="2135"/>
      <c r="J1332" s="2123"/>
      <c r="K1332" s="2123"/>
      <c r="L1332" s="2123" t="s">
        <v>7501</v>
      </c>
      <c r="M1332" s="2123" t="s">
        <v>7502</v>
      </c>
      <c r="N1332" s="2123">
        <v>0.33</v>
      </c>
      <c r="O1332" s="2123">
        <v>1968</v>
      </c>
      <c r="P1332" s="2131" t="s">
        <v>7503</v>
      </c>
      <c r="Q1332" s="2123" t="s">
        <v>1191</v>
      </c>
      <c r="R1332" s="2123"/>
      <c r="S1332" s="2127"/>
    </row>
    <row r="1333" spans="2:19" s="2129" customFormat="1" ht="25.5">
      <c r="B1333" s="2125"/>
      <c r="C1333" s="2123"/>
      <c r="D1333" s="2123"/>
      <c r="E1333" s="2123"/>
      <c r="F1333" s="2123"/>
      <c r="G1333" s="2135"/>
      <c r="H1333" s="2135"/>
      <c r="I1333" s="2135"/>
      <c r="J1333" s="2123"/>
      <c r="K1333" s="2123"/>
      <c r="L1333" s="2123" t="s">
        <v>7501</v>
      </c>
      <c r="M1333" s="2123" t="s">
        <v>7502</v>
      </c>
      <c r="N1333" s="2123">
        <v>0.33</v>
      </c>
      <c r="O1333" s="2123">
        <v>1968</v>
      </c>
      <c r="P1333" s="2131" t="s">
        <v>7503</v>
      </c>
      <c r="Q1333" s="2123"/>
      <c r="R1333" s="2123"/>
      <c r="S1333" s="2127"/>
    </row>
    <row r="1334" spans="2:19" s="2129" customFormat="1" ht="25.5">
      <c r="B1334" s="2125"/>
      <c r="C1334" s="2123"/>
      <c r="D1334" s="2123"/>
      <c r="E1334" s="2123"/>
      <c r="F1334" s="2123"/>
      <c r="G1334" s="2135"/>
      <c r="H1334" s="2135"/>
      <c r="I1334" s="2135"/>
      <c r="J1334" s="2123"/>
      <c r="K1334" s="2123"/>
      <c r="L1334" s="2123" t="s">
        <v>7504</v>
      </c>
      <c r="M1334" s="2123" t="s">
        <v>7505</v>
      </c>
      <c r="N1334" s="2123">
        <v>3.3000000000000002E-2</v>
      </c>
      <c r="O1334" s="2123">
        <v>1979</v>
      </c>
      <c r="P1334" s="2131" t="s">
        <v>7383</v>
      </c>
      <c r="Q1334" s="2123"/>
      <c r="R1334" s="2123"/>
      <c r="S1334" s="2127"/>
    </row>
    <row r="1335" spans="2:19" s="2129" customFormat="1" ht="38.25">
      <c r="B1335" s="2125"/>
      <c r="C1335" s="2123"/>
      <c r="D1335" s="2123"/>
      <c r="E1335" s="2123"/>
      <c r="F1335" s="2123"/>
      <c r="G1335" s="2135"/>
      <c r="H1335" s="2135"/>
      <c r="I1335" s="2135"/>
      <c r="J1335" s="2123"/>
      <c r="K1335" s="2123"/>
      <c r="L1335" s="2123" t="s">
        <v>7506</v>
      </c>
      <c r="M1335" s="2123" t="s">
        <v>7507</v>
      </c>
      <c r="N1335" s="2123">
        <v>0.08</v>
      </c>
      <c r="O1335" s="2123">
        <v>1975</v>
      </c>
      <c r="P1335" s="2131" t="s">
        <v>7508</v>
      </c>
      <c r="Q1335" s="2123"/>
      <c r="R1335" s="2123"/>
      <c r="S1335" s="2127"/>
    </row>
    <row r="1336" spans="2:19" s="2129" customFormat="1">
      <c r="B1336" s="2125"/>
      <c r="C1336" s="2123"/>
      <c r="D1336" s="2123"/>
      <c r="E1336" s="2123"/>
      <c r="F1336" s="2123"/>
      <c r="G1336" s="2135"/>
      <c r="H1336" s="2135"/>
      <c r="I1336" s="2135"/>
      <c r="J1336" s="2123"/>
      <c r="K1336" s="2123"/>
      <c r="L1336" s="2123" t="s">
        <v>7509</v>
      </c>
      <c r="M1336" s="2123" t="s">
        <v>7183</v>
      </c>
      <c r="N1336" s="2123">
        <v>2.9000000000000001E-2</v>
      </c>
      <c r="O1336" s="2123">
        <v>1973</v>
      </c>
      <c r="P1336" s="2131" t="s">
        <v>7383</v>
      </c>
      <c r="Q1336" s="2123"/>
      <c r="R1336" s="2123"/>
      <c r="S1336" s="2127"/>
    </row>
    <row r="1337" spans="2:19" s="2129" customFormat="1" ht="25.5">
      <c r="B1337" s="2125"/>
      <c r="C1337" s="2123"/>
      <c r="D1337" s="2123"/>
      <c r="E1337" s="2123"/>
      <c r="F1337" s="2123"/>
      <c r="G1337" s="2135"/>
      <c r="H1337" s="2135"/>
      <c r="I1337" s="2135"/>
      <c r="J1337" s="2123"/>
      <c r="K1337" s="2123"/>
      <c r="L1337" s="2123" t="s">
        <v>7510</v>
      </c>
      <c r="M1337" s="2123" t="s">
        <v>7183</v>
      </c>
      <c r="N1337" s="2123">
        <v>7.6999999999999999E-2</v>
      </c>
      <c r="O1337" s="2123">
        <v>1985</v>
      </c>
      <c r="P1337" s="2131" t="s">
        <v>7475</v>
      </c>
      <c r="Q1337" s="2123"/>
      <c r="R1337" s="2123"/>
      <c r="S1337" s="2127"/>
    </row>
    <row r="1338" spans="2:19" s="2129" customFormat="1">
      <c r="B1338" s="2125"/>
      <c r="C1338" s="2123"/>
      <c r="D1338" s="2123"/>
      <c r="E1338" s="2123"/>
      <c r="F1338" s="2123"/>
      <c r="G1338" s="2135"/>
      <c r="H1338" s="2135"/>
      <c r="I1338" s="2135"/>
      <c r="J1338" s="2123"/>
      <c r="K1338" s="2123"/>
      <c r="L1338" s="2123" t="s">
        <v>7511</v>
      </c>
      <c r="M1338" s="2123" t="s">
        <v>7183</v>
      </c>
      <c r="N1338" s="2123">
        <v>9.7000000000000003E-2</v>
      </c>
      <c r="O1338" s="2123">
        <v>1985</v>
      </c>
      <c r="P1338" s="2131" t="s">
        <v>7279</v>
      </c>
      <c r="Q1338" s="2123"/>
      <c r="R1338" s="2123"/>
      <c r="S1338" s="2127"/>
    </row>
    <row r="1339" spans="2:19" s="2129" customFormat="1" ht="25.5">
      <c r="B1339" s="2125"/>
      <c r="C1339" s="2123"/>
      <c r="D1339" s="2123"/>
      <c r="E1339" s="2123"/>
      <c r="F1339" s="2123"/>
      <c r="G1339" s="2135"/>
      <c r="H1339" s="2135"/>
      <c r="I1339" s="2135"/>
      <c r="J1339" s="2123"/>
      <c r="K1339" s="2123"/>
      <c r="L1339" s="2123" t="s">
        <v>7512</v>
      </c>
      <c r="M1339" s="2123" t="s">
        <v>7183</v>
      </c>
      <c r="N1339" s="2123">
        <v>5.5E-2</v>
      </c>
      <c r="O1339" s="2123">
        <v>1971</v>
      </c>
      <c r="P1339" s="2131" t="s">
        <v>7229</v>
      </c>
      <c r="Q1339" s="2123"/>
      <c r="R1339" s="2123"/>
      <c r="S1339" s="2127"/>
    </row>
    <row r="1340" spans="2:19" s="2129" customFormat="1">
      <c r="B1340" s="2125"/>
      <c r="C1340" s="2123"/>
      <c r="D1340" s="2123"/>
      <c r="E1340" s="2123"/>
      <c r="F1340" s="2123"/>
      <c r="G1340" s="2135"/>
      <c r="H1340" s="2135"/>
      <c r="I1340" s="2135"/>
      <c r="J1340" s="2123"/>
      <c r="K1340" s="2123"/>
      <c r="L1340" s="2123" t="s">
        <v>7513</v>
      </c>
      <c r="M1340" s="2123" t="s">
        <v>7183</v>
      </c>
      <c r="N1340" s="2123">
        <v>0.1</v>
      </c>
      <c r="O1340" s="2123">
        <v>1963</v>
      </c>
      <c r="P1340" s="2131" t="s">
        <v>7229</v>
      </c>
      <c r="Q1340" s="2123"/>
      <c r="R1340" s="2123"/>
      <c r="S1340" s="2127"/>
    </row>
    <row r="1341" spans="2:19" s="2129" customFormat="1" ht="25.5">
      <c r="B1341" s="2125"/>
      <c r="C1341" s="2123"/>
      <c r="D1341" s="2123"/>
      <c r="E1341" s="2123"/>
      <c r="F1341" s="2123"/>
      <c r="G1341" s="2135"/>
      <c r="H1341" s="2135"/>
      <c r="I1341" s="2135"/>
      <c r="J1341" s="2123"/>
      <c r="K1341" s="2123"/>
      <c r="L1341" s="2123" t="s">
        <v>7514</v>
      </c>
      <c r="M1341" s="2123" t="s">
        <v>7515</v>
      </c>
      <c r="N1341" s="2123">
        <v>0.44</v>
      </c>
      <c r="O1341" s="2123">
        <v>1990</v>
      </c>
      <c r="P1341" s="2131" t="s">
        <v>7500</v>
      </c>
      <c r="Q1341" s="2123"/>
      <c r="R1341" s="2123"/>
      <c r="S1341" s="2127"/>
    </row>
    <row r="1342" spans="2:19" s="2129" customFormat="1" ht="38.25">
      <c r="B1342" s="2125"/>
      <c r="C1342" s="2123"/>
      <c r="D1342" s="2123"/>
      <c r="E1342" s="2123"/>
      <c r="F1342" s="2123"/>
      <c r="G1342" s="2135"/>
      <c r="H1342" s="2135"/>
      <c r="I1342" s="2135"/>
      <c r="J1342" s="2123"/>
      <c r="K1342" s="2123"/>
      <c r="L1342" s="2123" t="s">
        <v>7516</v>
      </c>
      <c r="M1342" s="2123" t="s">
        <v>7517</v>
      </c>
      <c r="N1342" s="2123">
        <v>0.21</v>
      </c>
      <c r="O1342" s="2123"/>
      <c r="P1342" s="2131" t="s">
        <v>7401</v>
      </c>
      <c r="Q1342" s="2123">
        <v>4</v>
      </c>
      <c r="R1342" s="2123"/>
      <c r="S1342" s="2127">
        <f>Q1342</f>
        <v>4</v>
      </c>
    </row>
    <row r="1343" spans="2:19" s="2129" customFormat="1">
      <c r="B1343" s="2125"/>
      <c r="C1343" s="2123"/>
      <c r="D1343" s="2123"/>
      <c r="E1343" s="2123"/>
      <c r="F1343" s="2123"/>
      <c r="G1343" s="2135"/>
      <c r="H1343" s="2135"/>
      <c r="I1343" s="2135"/>
      <c r="J1343" s="2123"/>
      <c r="K1343" s="2123"/>
      <c r="L1343" s="2123" t="s">
        <v>2100</v>
      </c>
      <c r="M1343" s="2123" t="s">
        <v>7518</v>
      </c>
      <c r="N1343" s="2123">
        <v>0.314</v>
      </c>
      <c r="O1343" s="2123">
        <v>2017</v>
      </c>
      <c r="P1343" s="2131" t="s">
        <v>7084</v>
      </c>
      <c r="Q1343" s="2123"/>
      <c r="R1343" s="2123"/>
      <c r="S1343" s="2127"/>
    </row>
    <row r="1344" spans="2:19" s="2129" customFormat="1">
      <c r="B1344" s="2125"/>
      <c r="C1344" s="2123"/>
      <c r="D1344" s="2123"/>
      <c r="E1344" s="2123"/>
      <c r="F1344" s="2123"/>
      <c r="G1344" s="2135"/>
      <c r="H1344" s="2135"/>
      <c r="I1344" s="2135"/>
      <c r="J1344" s="2123"/>
      <c r="K1344" s="2123"/>
      <c r="L1344" s="2123" t="s">
        <v>2100</v>
      </c>
      <c r="M1344" s="2123" t="s">
        <v>7518</v>
      </c>
      <c r="N1344" s="2123">
        <v>0.314</v>
      </c>
      <c r="O1344" s="2123">
        <v>2017</v>
      </c>
      <c r="P1344" s="2131" t="s">
        <v>7084</v>
      </c>
      <c r="Q1344" s="2123"/>
      <c r="R1344" s="2123"/>
      <c r="S1344" s="2127"/>
    </row>
    <row r="1345" spans="2:19" s="2129" customFormat="1">
      <c r="B1345" s="2125"/>
      <c r="C1345" s="2123"/>
      <c r="D1345" s="2123"/>
      <c r="E1345" s="2123"/>
      <c r="F1345" s="2123"/>
      <c r="G1345" s="2135"/>
      <c r="H1345" s="2135"/>
      <c r="I1345" s="2135"/>
      <c r="J1345" s="2123"/>
      <c r="K1345" s="2123"/>
      <c r="L1345" s="2123"/>
      <c r="M1345" s="2123"/>
      <c r="N1345" s="2123"/>
      <c r="O1345" s="2123"/>
      <c r="P1345" s="2131"/>
      <c r="Q1345" s="2123"/>
      <c r="R1345" s="2123"/>
      <c r="S1345" s="2127"/>
    </row>
    <row r="1346" spans="2:19" s="2129" customFormat="1">
      <c r="B1346" s="2125"/>
      <c r="C1346" s="2123"/>
      <c r="D1346" s="2123"/>
      <c r="E1346" s="2123"/>
      <c r="F1346" s="2123"/>
      <c r="G1346" s="2135"/>
      <c r="H1346" s="2135"/>
      <c r="I1346" s="2135"/>
      <c r="J1346" s="2123"/>
      <c r="K1346" s="2123"/>
      <c r="L1346" s="2123"/>
      <c r="M1346" s="2123"/>
      <c r="N1346" s="2123"/>
      <c r="O1346" s="2123"/>
      <c r="P1346" s="2131"/>
      <c r="Q1346" s="2123"/>
      <c r="R1346" s="2123"/>
      <c r="S1346" s="2127"/>
    </row>
    <row r="1347" spans="2:19" s="2129" customFormat="1" ht="38.25">
      <c r="B1347" s="2125"/>
      <c r="C1347" s="2123" t="s">
        <v>7519</v>
      </c>
      <c r="D1347" s="2123">
        <v>0.71499999999999997</v>
      </c>
      <c r="E1347" s="2123">
        <v>1982</v>
      </c>
      <c r="F1347" s="2123" t="s">
        <v>7216</v>
      </c>
      <c r="G1347" s="2135"/>
      <c r="H1347" s="2135"/>
      <c r="I1347" s="2135"/>
      <c r="J1347" s="2161" t="s">
        <v>7520</v>
      </c>
      <c r="K1347" s="2123">
        <v>400</v>
      </c>
      <c r="L1347" s="2123" t="s">
        <v>7521</v>
      </c>
      <c r="M1347" s="2123" t="s">
        <v>7522</v>
      </c>
      <c r="N1347" s="2123">
        <v>0.15</v>
      </c>
      <c r="O1347" s="2123">
        <v>1969</v>
      </c>
      <c r="P1347" s="2131" t="s">
        <v>7497</v>
      </c>
      <c r="Q1347" s="2123"/>
      <c r="R1347" s="2123"/>
      <c r="S1347" s="2127"/>
    </row>
    <row r="1348" spans="2:19" s="2129" customFormat="1" ht="25.5">
      <c r="B1348" s="2125"/>
      <c r="C1348" s="2123"/>
      <c r="D1348" s="2123"/>
      <c r="E1348" s="2123"/>
      <c r="F1348" s="2123"/>
      <c r="G1348" s="2135"/>
      <c r="H1348" s="2135"/>
      <c r="I1348" s="2135"/>
      <c r="J1348" s="2122" t="s">
        <v>7523</v>
      </c>
      <c r="K1348" s="2123"/>
      <c r="L1348" s="2123" t="s">
        <v>7524</v>
      </c>
      <c r="M1348" s="2123" t="s">
        <v>7525</v>
      </c>
      <c r="N1348" s="2123">
        <v>7.0000000000000007E-2</v>
      </c>
      <c r="O1348" s="2123">
        <v>1969</v>
      </c>
      <c r="P1348" s="2131" t="s">
        <v>7508</v>
      </c>
      <c r="Q1348" s="2123"/>
      <c r="R1348" s="2123"/>
      <c r="S1348" s="2127"/>
    </row>
    <row r="1349" spans="2:19" s="2129" customFormat="1" ht="25.5">
      <c r="B1349" s="2125"/>
      <c r="C1349" s="2123"/>
      <c r="D1349" s="2123"/>
      <c r="E1349" s="2123"/>
      <c r="F1349" s="2123"/>
      <c r="G1349" s="2135"/>
      <c r="H1349" s="2135"/>
      <c r="I1349" s="2135"/>
      <c r="J1349" s="2123"/>
      <c r="K1349" s="2123"/>
      <c r="L1349" s="2123" t="s">
        <v>7526</v>
      </c>
      <c r="M1349" s="2123" t="s">
        <v>7527</v>
      </c>
      <c r="N1349" s="2123">
        <v>0.33</v>
      </c>
      <c r="O1349" s="2123">
        <v>1981</v>
      </c>
      <c r="P1349" s="2131" t="s">
        <v>7288</v>
      </c>
      <c r="Q1349" s="2123"/>
      <c r="R1349" s="2123"/>
      <c r="S1349" s="2127"/>
    </row>
    <row r="1350" spans="2:19" s="2129" customFormat="1" ht="25.5">
      <c r="B1350" s="2125"/>
      <c r="C1350" s="2123"/>
      <c r="D1350" s="2123"/>
      <c r="E1350" s="2123"/>
      <c r="F1350" s="2123"/>
      <c r="G1350" s="2135"/>
      <c r="H1350" s="2135"/>
      <c r="I1350" s="2135"/>
      <c r="J1350" s="2123"/>
      <c r="K1350" s="2123"/>
      <c r="L1350" s="2123" t="s">
        <v>7526</v>
      </c>
      <c r="M1350" s="2123" t="s">
        <v>7527</v>
      </c>
      <c r="N1350" s="2123">
        <v>0.33</v>
      </c>
      <c r="O1350" s="2123">
        <v>1981</v>
      </c>
      <c r="P1350" s="2131" t="s">
        <v>7288</v>
      </c>
      <c r="Q1350" s="2123"/>
      <c r="R1350" s="2123"/>
      <c r="S1350" s="2127"/>
    </row>
    <row r="1351" spans="2:19" s="2129" customFormat="1" ht="25.5">
      <c r="B1351" s="2125"/>
      <c r="C1351" s="2123"/>
      <c r="D1351" s="2123"/>
      <c r="E1351" s="2123"/>
      <c r="F1351" s="2123"/>
      <c r="G1351" s="2135"/>
      <c r="H1351" s="2135"/>
      <c r="I1351" s="2135"/>
      <c r="J1351" s="2123"/>
      <c r="K1351" s="2123"/>
      <c r="L1351" s="2123" t="s">
        <v>7528</v>
      </c>
      <c r="M1351" s="2123" t="s">
        <v>7529</v>
      </c>
      <c r="N1351" s="2123">
        <v>0.4</v>
      </c>
      <c r="O1351" s="2123">
        <v>1985</v>
      </c>
      <c r="P1351" s="2131" t="s">
        <v>7455</v>
      </c>
      <c r="Q1351" s="2123"/>
      <c r="R1351" s="2123"/>
      <c r="S1351" s="2127"/>
    </row>
    <row r="1352" spans="2:19" s="2129" customFormat="1" ht="38.25">
      <c r="B1352" s="2125"/>
      <c r="C1352" s="2123"/>
      <c r="D1352" s="2123"/>
      <c r="E1352" s="2123"/>
      <c r="F1352" s="2123"/>
      <c r="G1352" s="2135"/>
      <c r="H1352" s="2135"/>
      <c r="I1352" s="2135"/>
      <c r="J1352" s="2123"/>
      <c r="K1352" s="2123"/>
      <c r="L1352" s="2123" t="s">
        <v>7530</v>
      </c>
      <c r="M1352" s="2123" t="s">
        <v>7531</v>
      </c>
      <c r="N1352" s="2123">
        <v>0.3</v>
      </c>
      <c r="O1352" s="2123">
        <v>1997</v>
      </c>
      <c r="P1352" s="2131" t="s">
        <v>7532</v>
      </c>
      <c r="Q1352" s="2123"/>
      <c r="R1352" s="2123"/>
      <c r="S1352" s="2127"/>
    </row>
    <row r="1353" spans="2:19" s="2129" customFormat="1" ht="38.25">
      <c r="B1353" s="2125"/>
      <c r="C1353" s="2123"/>
      <c r="D1353" s="2123"/>
      <c r="E1353" s="2123"/>
      <c r="F1353" s="2123"/>
      <c r="G1353" s="2135"/>
      <c r="H1353" s="2135"/>
      <c r="I1353" s="2135"/>
      <c r="J1353" s="2123"/>
      <c r="K1353" s="2123"/>
      <c r="L1353" s="2123" t="s">
        <v>7530</v>
      </c>
      <c r="M1353" s="2123" t="s">
        <v>7531</v>
      </c>
      <c r="N1353" s="2123">
        <v>0.3</v>
      </c>
      <c r="O1353" s="2123">
        <v>1997</v>
      </c>
      <c r="P1353" s="2131" t="s">
        <v>7532</v>
      </c>
      <c r="Q1353" s="2123"/>
      <c r="R1353" s="2123"/>
      <c r="S1353" s="2127"/>
    </row>
    <row r="1354" spans="2:19" s="2129" customFormat="1" ht="38.25">
      <c r="B1354" s="2125"/>
      <c r="C1354" s="2123"/>
      <c r="D1354" s="2123"/>
      <c r="E1354" s="2123"/>
      <c r="F1354" s="2123"/>
      <c r="G1354" s="2135"/>
      <c r="H1354" s="2135"/>
      <c r="I1354" s="2135"/>
      <c r="J1354" s="2123"/>
      <c r="K1354" s="2123"/>
      <c r="L1354" s="2123" t="s">
        <v>7533</v>
      </c>
      <c r="M1354" s="2123" t="s">
        <v>7534</v>
      </c>
      <c r="N1354" s="2123">
        <v>0.11</v>
      </c>
      <c r="O1354" s="2123">
        <v>1985</v>
      </c>
      <c r="P1354" s="2131" t="s">
        <v>7535</v>
      </c>
      <c r="Q1354" s="2123"/>
      <c r="R1354" s="2123" t="s">
        <v>1191</v>
      </c>
      <c r="S1354" s="2127"/>
    </row>
    <row r="1355" spans="2:19" s="2129" customFormat="1" ht="38.25">
      <c r="B1355" s="2125"/>
      <c r="C1355" s="2123"/>
      <c r="D1355" s="2123"/>
      <c r="E1355" s="2123"/>
      <c r="F1355" s="2123"/>
      <c r="G1355" s="2135"/>
      <c r="H1355" s="2135"/>
      <c r="I1355" s="2135"/>
      <c r="J1355" s="2123"/>
      <c r="K1355" s="2123"/>
      <c r="L1355" s="2123" t="s">
        <v>7536</v>
      </c>
      <c r="M1355" s="2123" t="s">
        <v>7537</v>
      </c>
      <c r="N1355" s="2123">
        <v>0.04</v>
      </c>
      <c r="O1355" s="2123">
        <v>1969</v>
      </c>
      <c r="P1355" s="2131" t="s">
        <v>7276</v>
      </c>
      <c r="Q1355" s="2123"/>
      <c r="R1355" s="2123"/>
      <c r="S1355" s="2127"/>
    </row>
    <row r="1356" spans="2:19" s="2129" customFormat="1" ht="38.25">
      <c r="B1356" s="2125"/>
      <c r="C1356" s="2123"/>
      <c r="D1356" s="2123"/>
      <c r="E1356" s="2123"/>
      <c r="F1356" s="2123"/>
      <c r="G1356" s="2135"/>
      <c r="H1356" s="2135"/>
      <c r="I1356" s="2135"/>
      <c r="J1356" s="2123"/>
      <c r="K1356" s="2123"/>
      <c r="L1356" s="2123" t="s">
        <v>7538</v>
      </c>
      <c r="M1356" s="2123" t="s">
        <v>7539</v>
      </c>
      <c r="N1356" s="2123">
        <v>0.45</v>
      </c>
      <c r="O1356" s="2123">
        <v>1972</v>
      </c>
      <c r="P1356" s="2131" t="s">
        <v>7455</v>
      </c>
      <c r="Q1356" s="2123"/>
      <c r="R1356" s="2123"/>
      <c r="S1356" s="2127"/>
    </row>
    <row r="1357" spans="2:19" s="2129" customFormat="1" ht="38.25">
      <c r="B1357" s="2125"/>
      <c r="C1357" s="2123"/>
      <c r="D1357" s="2123"/>
      <c r="E1357" s="2123"/>
      <c r="F1357" s="2123"/>
      <c r="G1357" s="2135"/>
      <c r="H1357" s="2135"/>
      <c r="I1357" s="2135"/>
      <c r="J1357" s="2123"/>
      <c r="K1357" s="2123"/>
      <c r="L1357" s="2123" t="s">
        <v>7540</v>
      </c>
      <c r="M1357" s="2123" t="s">
        <v>7541</v>
      </c>
      <c r="N1357" s="2123">
        <v>7.0000000000000007E-2</v>
      </c>
      <c r="O1357" s="2123">
        <v>1973</v>
      </c>
      <c r="P1357" s="2131" t="s">
        <v>7542</v>
      </c>
      <c r="Q1357" s="2123"/>
      <c r="R1357" s="2123"/>
      <c r="S1357" s="2127"/>
    </row>
    <row r="1358" spans="2:19" s="2129" customFormat="1" ht="38.25">
      <c r="B1358" s="2125"/>
      <c r="C1358" s="2123"/>
      <c r="D1358" s="2123"/>
      <c r="E1358" s="2123"/>
      <c r="F1358" s="2123"/>
      <c r="G1358" s="2135"/>
      <c r="H1358" s="2135"/>
      <c r="I1358" s="2135"/>
      <c r="J1358" s="2123"/>
      <c r="K1358" s="2123"/>
      <c r="L1358" s="2123" t="s">
        <v>7543</v>
      </c>
      <c r="M1358" s="2123" t="s">
        <v>7541</v>
      </c>
      <c r="N1358" s="2123">
        <v>0.06</v>
      </c>
      <c r="O1358" s="2123">
        <v>1973</v>
      </c>
      <c r="P1358" s="2131" t="s">
        <v>7542</v>
      </c>
      <c r="Q1358" s="2123"/>
      <c r="R1358" s="2123"/>
      <c r="S1358" s="2127"/>
    </row>
    <row r="1359" spans="2:19" s="2129" customFormat="1" ht="38.25">
      <c r="B1359" s="2125"/>
      <c r="C1359" s="2123"/>
      <c r="D1359" s="2123"/>
      <c r="E1359" s="2123"/>
      <c r="F1359" s="2123"/>
      <c r="G1359" s="2135"/>
      <c r="H1359" s="2135"/>
      <c r="I1359" s="2135"/>
      <c r="J1359" s="2123"/>
      <c r="K1359" s="2123"/>
      <c r="L1359" s="2123" t="s">
        <v>7544</v>
      </c>
      <c r="M1359" s="2123" t="s">
        <v>7183</v>
      </c>
      <c r="N1359" s="2123">
        <v>0.23</v>
      </c>
      <c r="O1359" s="2123">
        <v>1987</v>
      </c>
      <c r="P1359" s="2131" t="s">
        <v>7455</v>
      </c>
      <c r="Q1359" s="2123"/>
      <c r="R1359" s="2123"/>
      <c r="S1359" s="2127"/>
    </row>
    <row r="1360" spans="2:19" s="2129" customFormat="1" ht="38.25">
      <c r="B1360" s="2141"/>
      <c r="C1360" s="2123"/>
      <c r="D1360" s="2123"/>
      <c r="E1360" s="2123"/>
      <c r="F1360" s="2123"/>
      <c r="G1360" s="2135"/>
      <c r="H1360" s="2135"/>
      <c r="I1360" s="2135"/>
      <c r="J1360" s="2123"/>
      <c r="K1360" s="2123"/>
      <c r="L1360" s="2123" t="s">
        <v>7545</v>
      </c>
      <c r="M1360" s="2123" t="s">
        <v>7183</v>
      </c>
      <c r="N1360" s="2123">
        <v>0.14000000000000001</v>
      </c>
      <c r="O1360" s="2123">
        <v>1973</v>
      </c>
      <c r="P1360" s="2131" t="s">
        <v>7508</v>
      </c>
      <c r="Q1360" s="2123"/>
      <c r="R1360" s="2123"/>
      <c r="S1360" s="2127"/>
    </row>
    <row r="1361" spans="2:19" s="2129" customFormat="1" ht="25.5">
      <c r="B1361" s="2141"/>
      <c r="C1361" s="2123"/>
      <c r="D1361" s="2123"/>
      <c r="E1361" s="2123"/>
      <c r="F1361" s="2123"/>
      <c r="G1361" s="2135"/>
      <c r="H1361" s="2135"/>
      <c r="I1361" s="2135"/>
      <c r="J1361" s="2123"/>
      <c r="K1361" s="2123"/>
      <c r="L1361" s="2123" t="s">
        <v>7546</v>
      </c>
      <c r="M1361" s="2123" t="s">
        <v>7547</v>
      </c>
      <c r="N1361" s="2123">
        <v>0.18</v>
      </c>
      <c r="O1361" s="2123">
        <v>1997</v>
      </c>
      <c r="P1361" s="2131" t="s">
        <v>7206</v>
      </c>
      <c r="Q1361" s="2123"/>
      <c r="R1361" s="2123"/>
      <c r="S1361" s="2127"/>
    </row>
    <row r="1362" spans="2:19" s="2129" customFormat="1" ht="25.5">
      <c r="B1362" s="2141"/>
      <c r="C1362" s="2123"/>
      <c r="D1362" s="2123"/>
      <c r="E1362" s="2123"/>
      <c r="F1362" s="2123"/>
      <c r="G1362" s="2135"/>
      <c r="H1362" s="2135"/>
      <c r="I1362" s="2135"/>
      <c r="J1362" s="2123"/>
      <c r="K1362" s="2123"/>
      <c r="L1362" s="2123" t="s">
        <v>7548</v>
      </c>
      <c r="M1362" s="2123" t="s">
        <v>7183</v>
      </c>
      <c r="N1362" s="2123">
        <v>0.08</v>
      </c>
      <c r="O1362" s="2123">
        <v>1969</v>
      </c>
      <c r="P1362" s="2131" t="s">
        <v>7288</v>
      </c>
      <c r="Q1362" s="2123"/>
      <c r="R1362" s="2123"/>
      <c r="S1362" s="2127"/>
    </row>
    <row r="1363" spans="2:19" s="2129" customFormat="1" ht="25.5">
      <c r="B1363" s="2141"/>
      <c r="C1363" s="2123"/>
      <c r="D1363" s="2123"/>
      <c r="E1363" s="2123"/>
      <c r="F1363" s="2123"/>
      <c r="G1363" s="2135"/>
      <c r="H1363" s="2135"/>
      <c r="I1363" s="2135"/>
      <c r="J1363" s="2123"/>
      <c r="K1363" s="2123"/>
      <c r="L1363" s="2123" t="s">
        <v>7549</v>
      </c>
      <c r="M1363" s="2123" t="s">
        <v>7183</v>
      </c>
      <c r="N1363" s="2123">
        <v>0.02</v>
      </c>
      <c r="O1363" s="2123">
        <v>1971</v>
      </c>
      <c r="P1363" s="2131" t="s">
        <v>7276</v>
      </c>
      <c r="Q1363" s="2123"/>
      <c r="R1363" s="2123"/>
      <c r="S1363" s="2127"/>
    </row>
    <row r="1364" spans="2:19" s="2129" customFormat="1">
      <c r="B1364" s="2141"/>
      <c r="C1364" s="2123"/>
      <c r="D1364" s="2123"/>
      <c r="E1364" s="2123"/>
      <c r="F1364" s="2123"/>
      <c r="G1364" s="2135"/>
      <c r="H1364" s="2135"/>
      <c r="I1364" s="2135"/>
      <c r="J1364" s="2123"/>
      <c r="K1364" s="2123"/>
      <c r="L1364" s="2123" t="s">
        <v>2100</v>
      </c>
      <c r="M1364" s="2123" t="s">
        <v>7550</v>
      </c>
      <c r="N1364" s="2123">
        <v>0.2</v>
      </c>
      <c r="O1364" s="2123">
        <v>2017</v>
      </c>
      <c r="P1364" s="2131" t="s">
        <v>7084</v>
      </c>
      <c r="Q1364" s="2123"/>
      <c r="R1364" s="2123"/>
      <c r="S1364" s="2127"/>
    </row>
    <row r="1365" spans="2:19" s="2129" customFormat="1" ht="25.5">
      <c r="B1365" s="2141"/>
      <c r="C1365" s="2123"/>
      <c r="D1365" s="2123"/>
      <c r="E1365" s="2123"/>
      <c r="F1365" s="2123"/>
      <c r="G1365" s="2135"/>
      <c r="H1365" s="2135"/>
      <c r="I1365" s="2135"/>
      <c r="J1365" s="2123"/>
      <c r="K1365" s="2123"/>
      <c r="L1365" s="2123" t="s">
        <v>7551</v>
      </c>
      <c r="M1365" s="2123" t="s">
        <v>7552</v>
      </c>
      <c r="N1365" s="2123">
        <v>0.13800000000000001</v>
      </c>
      <c r="O1365" s="2123">
        <v>2020</v>
      </c>
      <c r="P1365" s="2131" t="s">
        <v>44</v>
      </c>
      <c r="Q1365" s="2123"/>
      <c r="R1365" s="2123"/>
      <c r="S1365" s="2127"/>
    </row>
    <row r="1366" spans="2:19" s="2129" customFormat="1" ht="25.5">
      <c r="B1366" s="2141"/>
      <c r="C1366" s="2123"/>
      <c r="D1366" s="2123"/>
      <c r="E1366" s="2123"/>
      <c r="F1366" s="2123"/>
      <c r="G1366" s="2135"/>
      <c r="H1366" s="2135"/>
      <c r="I1366" s="2135"/>
      <c r="J1366" s="2123"/>
      <c r="K1366" s="2123"/>
      <c r="L1366" s="2123" t="s">
        <v>7551</v>
      </c>
      <c r="M1366" s="2123" t="s">
        <v>7553</v>
      </c>
      <c r="N1366" s="2123">
        <v>0.253</v>
      </c>
      <c r="O1366" s="2123">
        <v>2020</v>
      </c>
      <c r="P1366" s="2131" t="s">
        <v>3626</v>
      </c>
      <c r="Q1366" s="2123"/>
      <c r="R1366" s="2123"/>
      <c r="S1366" s="2127"/>
    </row>
    <row r="1367" spans="2:19" s="2129" customFormat="1" ht="25.5">
      <c r="B1367" s="2141"/>
      <c r="C1367" s="2123"/>
      <c r="D1367" s="2123"/>
      <c r="E1367" s="2123"/>
      <c r="F1367" s="2123"/>
      <c r="G1367" s="2135"/>
      <c r="H1367" s="2135"/>
      <c r="I1367" s="2135"/>
      <c r="J1367" s="2123"/>
      <c r="K1367" s="2123"/>
      <c r="L1367" s="2123" t="s">
        <v>7554</v>
      </c>
      <c r="M1367" s="2123"/>
      <c r="N1367" s="2123">
        <v>0.06</v>
      </c>
      <c r="O1367" s="2123">
        <v>2023</v>
      </c>
      <c r="P1367" s="2131" t="s">
        <v>182</v>
      </c>
      <c r="Q1367" s="2123"/>
      <c r="R1367" s="2123"/>
      <c r="S1367" s="2127"/>
    </row>
    <row r="1368" spans="2:19" s="2129" customFormat="1" ht="30">
      <c r="B1368" s="2141"/>
      <c r="C1368" s="2161" t="s">
        <v>7555</v>
      </c>
      <c r="D1368" s="2161">
        <v>1.1000000000000001</v>
      </c>
      <c r="E1368" s="2161">
        <v>2005</v>
      </c>
      <c r="F1368" s="2161" t="s">
        <v>7342</v>
      </c>
      <c r="G1368" s="2173"/>
      <c r="H1368" s="2173"/>
      <c r="I1368" s="2173"/>
      <c r="J1368" s="2161"/>
      <c r="K1368" s="2161"/>
      <c r="L1368" s="2161"/>
      <c r="M1368" s="2161"/>
      <c r="N1368" s="2161"/>
      <c r="O1368" s="2161"/>
      <c r="P1368" s="2159"/>
      <c r="Q1368" s="2161"/>
      <c r="R1368" s="2161"/>
      <c r="S1368" s="2172"/>
    </row>
    <row r="1369" spans="2:19" s="2129" customFormat="1">
      <c r="B1369" s="2141"/>
      <c r="C1369" s="2123"/>
      <c r="D1369" s="2123"/>
      <c r="E1369" s="2123"/>
      <c r="F1369" s="2123"/>
      <c r="G1369" s="2135"/>
      <c r="H1369" s="2135"/>
      <c r="I1369" s="2135"/>
      <c r="J1369" s="2123"/>
      <c r="K1369" s="2123"/>
      <c r="L1369" s="2123"/>
      <c r="M1369" s="2123"/>
      <c r="N1369" s="2123"/>
      <c r="O1369" s="2123"/>
      <c r="P1369" s="2131"/>
      <c r="Q1369" s="2123"/>
      <c r="R1369" s="2123"/>
      <c r="S1369" s="2127"/>
    </row>
    <row r="1370" spans="2:19" s="2129" customFormat="1">
      <c r="B1370" s="2141"/>
      <c r="C1370" s="2123"/>
      <c r="D1370" s="2123"/>
      <c r="E1370" s="2123"/>
      <c r="F1370" s="2123"/>
      <c r="G1370" s="2135"/>
      <c r="H1370" s="2135"/>
      <c r="I1370" s="2135"/>
      <c r="J1370" s="2123"/>
      <c r="K1370" s="2123"/>
      <c r="L1370" s="2123"/>
      <c r="M1370" s="2123"/>
      <c r="N1370" s="2123"/>
      <c r="O1370" s="2123"/>
      <c r="P1370" s="2131"/>
      <c r="Q1370" s="2123"/>
      <c r="R1370" s="2123"/>
      <c r="S1370" s="2127"/>
    </row>
    <row r="1371" spans="2:19" s="2129" customFormat="1">
      <c r="B1371" s="2125"/>
      <c r="C1371" s="2123" t="s">
        <v>7556</v>
      </c>
      <c r="D1371" s="2123">
        <v>1.7</v>
      </c>
      <c r="E1371" s="2123">
        <v>2002</v>
      </c>
      <c r="F1371" s="2123" t="s">
        <v>7173</v>
      </c>
      <c r="G1371" s="2135"/>
      <c r="H1371" s="2127"/>
      <c r="I1371" s="2135"/>
      <c r="J1371" s="2123"/>
      <c r="K1371" s="2123"/>
      <c r="L1371" s="2123"/>
      <c r="M1371" s="2123"/>
      <c r="N1371" s="2123"/>
      <c r="O1371" s="2123"/>
      <c r="P1371" s="2131"/>
      <c r="Q1371" s="2123"/>
      <c r="R1371" s="2123"/>
      <c r="S1371" s="2127"/>
    </row>
    <row r="1372" spans="2:19" s="2129" customFormat="1">
      <c r="B1372" s="2125"/>
      <c r="C1372" s="2123" t="s">
        <v>7556</v>
      </c>
      <c r="D1372" s="2123">
        <v>1.7</v>
      </c>
      <c r="E1372" s="2123">
        <v>2002</v>
      </c>
      <c r="F1372" s="2123" t="s">
        <v>7173</v>
      </c>
      <c r="G1372" s="2127"/>
      <c r="H1372" s="2127"/>
      <c r="I1372" s="2127"/>
      <c r="J1372" s="2123"/>
      <c r="K1372" s="2123"/>
      <c r="L1372" s="2123"/>
      <c r="M1372" s="2123"/>
      <c r="N1372" s="2123"/>
      <c r="O1372" s="2123"/>
      <c r="P1372" s="2131"/>
      <c r="Q1372" s="2123"/>
      <c r="R1372" s="2123"/>
      <c r="S1372" s="2127"/>
    </row>
    <row r="1373" spans="2:19" s="2129" customFormat="1" ht="25.5">
      <c r="B1373" s="2125"/>
      <c r="C1373" s="2123" t="s">
        <v>7557</v>
      </c>
      <c r="D1373" s="2123">
        <v>8.19</v>
      </c>
      <c r="E1373" s="2123" t="s">
        <v>7558</v>
      </c>
      <c r="F1373" s="2123" t="s">
        <v>7559</v>
      </c>
      <c r="G1373" s="2127">
        <v>170</v>
      </c>
      <c r="H1373" s="2135"/>
      <c r="I1373" s="2127">
        <f>G1373</f>
        <v>170</v>
      </c>
      <c r="J1373" s="2123"/>
      <c r="K1373" s="2123"/>
      <c r="L1373" s="2123"/>
      <c r="M1373" s="2123"/>
      <c r="N1373" s="2123"/>
      <c r="O1373" s="2123"/>
      <c r="P1373" s="2131"/>
      <c r="Q1373" s="2123"/>
      <c r="R1373" s="2123"/>
      <c r="S1373" s="2127"/>
    </row>
    <row r="1374" spans="2:19" s="2129" customFormat="1" ht="25.5">
      <c r="B1374" s="2125"/>
      <c r="C1374" s="2123" t="s">
        <v>7560</v>
      </c>
      <c r="D1374" s="2123">
        <v>0.34799999999999998</v>
      </c>
      <c r="E1374" s="2123">
        <v>2000</v>
      </c>
      <c r="F1374" s="2123" t="s">
        <v>7326</v>
      </c>
      <c r="G1374" s="2127"/>
      <c r="H1374" s="2127"/>
      <c r="I1374" s="2127"/>
      <c r="J1374" s="2123"/>
      <c r="K1374" s="2123"/>
      <c r="L1374" s="2123"/>
      <c r="M1374" s="2123"/>
      <c r="N1374" s="2123"/>
      <c r="O1374" s="2123"/>
      <c r="P1374" s="2131"/>
      <c r="Q1374" s="2123"/>
      <c r="R1374" s="2123"/>
      <c r="S1374" s="2127"/>
    </row>
    <row r="1375" spans="2:19" s="2129" customFormat="1" ht="25.5">
      <c r="B1375" s="2125"/>
      <c r="C1375" s="2123" t="s">
        <v>7561</v>
      </c>
      <c r="D1375" s="2123">
        <v>0.34799999999999998</v>
      </c>
      <c r="E1375" s="2123">
        <v>2000</v>
      </c>
      <c r="F1375" s="2123" t="s">
        <v>7326</v>
      </c>
      <c r="G1375" s="2127"/>
      <c r="H1375" s="2127"/>
      <c r="I1375" s="2127"/>
      <c r="J1375" s="2123"/>
      <c r="K1375" s="2123"/>
      <c r="L1375" s="2123"/>
      <c r="M1375" s="2123"/>
      <c r="N1375" s="2123"/>
      <c r="O1375" s="2123"/>
      <c r="P1375" s="2131"/>
      <c r="Q1375" s="2123"/>
      <c r="R1375" s="2123"/>
      <c r="S1375" s="2127"/>
    </row>
    <row r="1376" spans="2:19" s="2129" customFormat="1" ht="25.5">
      <c r="B1376" s="2125"/>
      <c r="C1376" s="2123" t="s">
        <v>7562</v>
      </c>
      <c r="D1376" s="2123">
        <v>2.4990000000000001</v>
      </c>
      <c r="E1376" s="2123">
        <v>2022</v>
      </c>
      <c r="F1376" s="2123" t="s">
        <v>7563</v>
      </c>
      <c r="G1376" s="2135"/>
      <c r="H1376" s="2135"/>
      <c r="I1376" s="2135"/>
      <c r="J1376" s="2123" t="s">
        <v>7564</v>
      </c>
      <c r="K1376" s="2123">
        <v>63</v>
      </c>
      <c r="L1376" s="2123"/>
      <c r="M1376" s="2123"/>
      <c r="N1376" s="2123"/>
      <c r="O1376" s="2123"/>
      <c r="P1376" s="2131"/>
      <c r="Q1376" s="2123"/>
      <c r="R1376" s="2123"/>
      <c r="S1376" s="2127"/>
    </row>
    <row r="1377" spans="2:19" s="2129" customFormat="1">
      <c r="B1377" s="2141"/>
      <c r="C1377" s="2123"/>
      <c r="D1377" s="2123"/>
      <c r="E1377" s="2123"/>
      <c r="F1377" s="2123"/>
      <c r="G1377" s="2135"/>
      <c r="H1377" s="2135"/>
      <c r="I1377" s="2135"/>
      <c r="J1377" s="2123"/>
      <c r="K1377" s="2123"/>
      <c r="L1377" s="2123"/>
      <c r="M1377" s="2123"/>
      <c r="N1377" s="2123"/>
      <c r="O1377" s="2123"/>
      <c r="P1377" s="2131"/>
      <c r="Q1377" s="2123"/>
      <c r="R1377" s="2123"/>
      <c r="S1377" s="2127"/>
    </row>
    <row r="1378" spans="2:19" s="2129" customFormat="1" ht="15">
      <c r="B1378" s="2125"/>
      <c r="C1378" s="2123" t="s">
        <v>7565</v>
      </c>
      <c r="D1378" s="2161">
        <v>0.74</v>
      </c>
      <c r="E1378" s="2161">
        <v>1995</v>
      </c>
      <c r="F1378" s="2161" t="s">
        <v>7326</v>
      </c>
      <c r="G1378" s="2173"/>
      <c r="H1378" s="2173"/>
      <c r="I1378" s="2173"/>
      <c r="J1378" s="2161"/>
      <c r="K1378" s="2161"/>
      <c r="L1378" s="2161"/>
      <c r="M1378" s="2161"/>
      <c r="N1378" s="2161"/>
      <c r="O1378" s="2161"/>
      <c r="P1378" s="2159"/>
      <c r="Q1378" s="2161"/>
      <c r="R1378" s="2161"/>
      <c r="S1378" s="2172"/>
    </row>
    <row r="1379" spans="2:19" s="2129" customFormat="1" ht="15">
      <c r="B1379" s="2125"/>
      <c r="C1379" s="2123"/>
      <c r="D1379" s="2161"/>
      <c r="E1379" s="2161"/>
      <c r="F1379" s="2161"/>
      <c r="G1379" s="2173"/>
      <c r="H1379" s="2173"/>
      <c r="I1379" s="2173"/>
      <c r="J1379" s="2168" t="s">
        <v>7566</v>
      </c>
      <c r="K1379" s="2161">
        <v>63</v>
      </c>
      <c r="L1379" s="2161"/>
      <c r="M1379" s="2161"/>
      <c r="N1379" s="2161"/>
      <c r="O1379" s="2161"/>
      <c r="P1379" s="2159"/>
      <c r="Q1379" s="2161"/>
      <c r="R1379" s="2161"/>
      <c r="S1379" s="2172"/>
    </row>
    <row r="1380" spans="2:19" s="2129" customFormat="1" ht="30">
      <c r="B1380" s="2125"/>
      <c r="C1380" s="2123"/>
      <c r="D1380" s="2161"/>
      <c r="E1380" s="2161"/>
      <c r="F1380" s="2161"/>
      <c r="G1380" s="2173"/>
      <c r="H1380" s="2173"/>
      <c r="I1380" s="2173"/>
      <c r="J1380" s="2179" t="s">
        <v>7567</v>
      </c>
      <c r="K1380" s="2161"/>
      <c r="L1380" s="2161" t="s">
        <v>7568</v>
      </c>
      <c r="M1380" s="2161" t="s">
        <v>6095</v>
      </c>
      <c r="N1380" s="2161">
        <v>0.5</v>
      </c>
      <c r="O1380" s="2161">
        <v>2014</v>
      </c>
      <c r="P1380" s="2159" t="s">
        <v>7569</v>
      </c>
      <c r="Q1380" s="2161">
        <v>17</v>
      </c>
      <c r="R1380" s="2161"/>
      <c r="S1380" s="2172">
        <v>17</v>
      </c>
    </row>
    <row r="1381" spans="2:19" s="2129" customFormat="1">
      <c r="B1381" s="2125"/>
      <c r="C1381" s="2123"/>
      <c r="D1381" s="2123"/>
      <c r="E1381" s="2123"/>
      <c r="F1381" s="2123"/>
      <c r="G1381" s="2135"/>
      <c r="H1381" s="2135"/>
      <c r="I1381" s="2135"/>
      <c r="J1381" s="2123"/>
      <c r="K1381" s="2123"/>
      <c r="L1381" s="2123"/>
      <c r="M1381" s="2123"/>
      <c r="N1381" s="2123"/>
      <c r="O1381" s="2123"/>
      <c r="P1381" s="2131"/>
      <c r="Q1381" s="2123"/>
      <c r="R1381" s="2123"/>
      <c r="S1381" s="2127"/>
    </row>
    <row r="1382" spans="2:19" s="2129" customFormat="1">
      <c r="B1382" s="2125"/>
      <c r="C1382" s="2123"/>
      <c r="D1382" s="2123"/>
      <c r="E1382" s="2123"/>
      <c r="F1382" s="2123"/>
      <c r="G1382" s="2135"/>
      <c r="H1382" s="2135"/>
      <c r="I1382" s="2135"/>
      <c r="J1382" s="2123"/>
      <c r="K1382" s="2123"/>
      <c r="L1382" s="2123"/>
      <c r="M1382" s="2123"/>
      <c r="N1382" s="2123"/>
      <c r="O1382" s="2123"/>
      <c r="P1382" s="2131"/>
      <c r="Q1382" s="2123"/>
      <c r="R1382" s="2123"/>
      <c r="S1382" s="2127"/>
    </row>
    <row r="1383" spans="2:19" s="2129" customFormat="1" ht="18.75">
      <c r="B1383" s="2124"/>
      <c r="C1383" s="2175" t="s">
        <v>7570</v>
      </c>
      <c r="D1383" s="2175"/>
      <c r="E1383" s="2175"/>
      <c r="F1383" s="2176"/>
      <c r="G1383" s="2175"/>
      <c r="H1383" s="2175"/>
      <c r="I1383" s="2175"/>
      <c r="J1383" s="2176"/>
      <c r="K1383" s="2176"/>
      <c r="L1383" s="2176"/>
      <c r="M1383" s="2176"/>
      <c r="N1383" s="2176"/>
      <c r="O1383" s="2176"/>
      <c r="P1383" s="2180"/>
      <c r="Q1383" s="2176"/>
      <c r="R1383" s="2176"/>
      <c r="S1383" s="2176"/>
    </row>
    <row r="1384" spans="2:19" s="2129" customFormat="1">
      <c r="B1384" s="2125"/>
      <c r="C1384" s="2123" t="s">
        <v>7571</v>
      </c>
      <c r="D1384" s="2123">
        <v>1.53</v>
      </c>
      <c r="E1384" s="2123">
        <v>2001</v>
      </c>
      <c r="F1384" s="2123" t="s">
        <v>7572</v>
      </c>
      <c r="G1384" s="2135"/>
      <c r="H1384" s="2135"/>
      <c r="I1384" s="2135"/>
      <c r="J1384" s="2123"/>
      <c r="K1384" s="2123"/>
      <c r="L1384" s="2123"/>
      <c r="M1384" s="2123"/>
      <c r="N1384" s="2123"/>
      <c r="O1384" s="2123"/>
      <c r="P1384" s="2131"/>
      <c r="Q1384" s="2123"/>
      <c r="R1384" s="2123"/>
      <c r="S1384" s="2127"/>
    </row>
    <row r="1385" spans="2:19" s="2129" customFormat="1">
      <c r="B1385" s="2125"/>
      <c r="C1385" s="2123"/>
      <c r="D1385" s="2123"/>
      <c r="E1385" s="2123"/>
      <c r="F1385" s="2123"/>
      <c r="G1385" s="2135"/>
      <c r="H1385" s="2135"/>
      <c r="I1385" s="2135"/>
      <c r="J1385" s="2123"/>
      <c r="K1385" s="2123"/>
      <c r="L1385" s="2123"/>
      <c r="M1385" s="2123"/>
      <c r="N1385" s="2123"/>
      <c r="O1385" s="2123"/>
      <c r="P1385" s="2131"/>
      <c r="Q1385" s="2123"/>
      <c r="R1385" s="2123"/>
      <c r="S1385" s="2127"/>
    </row>
    <row r="1386" spans="2:19" s="2129" customFormat="1">
      <c r="B1386" s="2125"/>
      <c r="C1386" s="2123" t="s">
        <v>7573</v>
      </c>
      <c r="D1386" s="2123">
        <v>0.08</v>
      </c>
      <c r="E1386" s="2123">
        <v>2000</v>
      </c>
      <c r="F1386" s="2123" t="s">
        <v>7326</v>
      </c>
      <c r="G1386" s="2135"/>
      <c r="H1386" s="2135"/>
      <c r="I1386" s="2135"/>
      <c r="J1386" s="2123"/>
      <c r="K1386" s="2123"/>
      <c r="L1386" s="2123"/>
      <c r="M1386" s="2123"/>
      <c r="N1386" s="2123"/>
      <c r="O1386" s="2123"/>
      <c r="P1386" s="2131"/>
      <c r="Q1386" s="2123"/>
      <c r="R1386" s="2123"/>
      <c r="S1386" s="2127"/>
    </row>
    <row r="1387" spans="2:19" s="2129" customFormat="1">
      <c r="B1387" s="2125"/>
      <c r="C1387" s="2123" t="s">
        <v>7574</v>
      </c>
      <c r="D1387" s="2123">
        <v>0.09</v>
      </c>
      <c r="E1387" s="2123">
        <v>2000</v>
      </c>
      <c r="F1387" s="2123" t="s">
        <v>7326</v>
      </c>
      <c r="G1387" s="2135"/>
      <c r="H1387" s="2135"/>
      <c r="I1387" s="2135"/>
      <c r="J1387" s="2123"/>
      <c r="K1387" s="2123"/>
      <c r="L1387" s="2123"/>
      <c r="M1387" s="2123"/>
      <c r="N1387" s="2123"/>
      <c r="O1387" s="2123"/>
      <c r="P1387" s="2131"/>
      <c r="Q1387" s="2123"/>
      <c r="R1387" s="2123"/>
      <c r="S1387" s="2127"/>
    </row>
    <row r="1388" spans="2:19" s="2129" customFormat="1" ht="25.5">
      <c r="B1388" s="2125"/>
      <c r="C1388" s="2123" t="s">
        <v>7575</v>
      </c>
      <c r="D1388" s="2123">
        <v>0.08</v>
      </c>
      <c r="E1388" s="2123">
        <v>2000</v>
      </c>
      <c r="F1388" s="2123" t="s">
        <v>7326</v>
      </c>
      <c r="G1388" s="2135"/>
      <c r="H1388" s="2135"/>
      <c r="I1388" s="2135"/>
      <c r="J1388" s="2123"/>
      <c r="K1388" s="2123"/>
      <c r="L1388" s="2123"/>
      <c r="M1388" s="2123"/>
      <c r="N1388" s="2123"/>
      <c r="O1388" s="2123"/>
      <c r="P1388" s="2131"/>
      <c r="Q1388" s="2123"/>
      <c r="R1388" s="2123"/>
      <c r="S1388" s="2127"/>
    </row>
    <row r="1389" spans="2:19" s="2129" customFormat="1">
      <c r="B1389" s="2125"/>
      <c r="C1389" s="2123"/>
      <c r="D1389" s="2123"/>
      <c r="E1389" s="2123"/>
      <c r="F1389" s="2123"/>
      <c r="G1389" s="2135"/>
      <c r="H1389" s="2135"/>
      <c r="I1389" s="2135"/>
      <c r="J1389" s="2123"/>
      <c r="K1389" s="2123"/>
      <c r="L1389" s="2123"/>
      <c r="M1389" s="2123"/>
      <c r="N1389" s="2123"/>
      <c r="O1389" s="2123"/>
      <c r="P1389" s="2131"/>
      <c r="Q1389" s="2123"/>
      <c r="R1389" s="2123"/>
      <c r="S1389" s="2127"/>
    </row>
    <row r="1390" spans="2:19" s="2129" customFormat="1">
      <c r="B1390" s="2125"/>
      <c r="C1390" s="2123"/>
      <c r="D1390" s="2123"/>
      <c r="E1390" s="2123"/>
      <c r="F1390" s="2123"/>
      <c r="G1390" s="2135"/>
      <c r="H1390" s="2135"/>
      <c r="I1390" s="2135"/>
      <c r="J1390" s="2123"/>
      <c r="K1390" s="2123"/>
      <c r="L1390" s="2123"/>
      <c r="M1390" s="2123"/>
      <c r="N1390" s="2123"/>
      <c r="O1390" s="2123"/>
      <c r="P1390" s="2131"/>
      <c r="Q1390" s="2123"/>
      <c r="R1390" s="2123"/>
      <c r="S1390" s="2127"/>
    </row>
    <row r="1391" spans="2:19" s="2129" customFormat="1" ht="25.5">
      <c r="B1391" s="2125"/>
      <c r="C1391" s="2123" t="s">
        <v>7576</v>
      </c>
      <c r="D1391" s="2123">
        <v>2.9449999999999998</v>
      </c>
      <c r="E1391" s="2123">
        <v>2000</v>
      </c>
      <c r="F1391" s="2123" t="s">
        <v>7577</v>
      </c>
      <c r="G1391" s="2135"/>
      <c r="H1391" s="2135"/>
      <c r="I1391" s="2135"/>
      <c r="J1391" s="2123"/>
      <c r="K1391" s="2123"/>
      <c r="L1391" s="2123"/>
      <c r="M1391" s="2123"/>
      <c r="N1391" s="2123"/>
      <c r="O1391" s="2123"/>
      <c r="P1391" s="2131"/>
      <c r="Q1391" s="2123"/>
      <c r="R1391" s="2123"/>
      <c r="S1391" s="2127"/>
    </row>
    <row r="1392" spans="2:19" s="2129" customFormat="1" ht="25.5">
      <c r="B1392" s="2125"/>
      <c r="C1392" s="2123" t="s">
        <v>7578</v>
      </c>
      <c r="D1392" s="2123">
        <v>3.0710000000000002</v>
      </c>
      <c r="E1392" s="2123">
        <v>2000</v>
      </c>
      <c r="F1392" s="2123" t="s">
        <v>7577</v>
      </c>
      <c r="G1392" s="2127">
        <v>104</v>
      </c>
      <c r="H1392" s="2127"/>
      <c r="I1392" s="2127">
        <f>G1392</f>
        <v>104</v>
      </c>
      <c r="J1392" s="2123"/>
      <c r="K1392" s="2123"/>
      <c r="L1392" s="2123"/>
      <c r="M1392" s="2123"/>
      <c r="N1392" s="2123"/>
      <c r="O1392" s="2123"/>
      <c r="P1392" s="2131"/>
      <c r="Q1392" s="2123"/>
      <c r="R1392" s="2123"/>
      <c r="S1392" s="2127"/>
    </row>
    <row r="1393" spans="2:19" s="2129" customFormat="1">
      <c r="B1393" s="2125"/>
      <c r="C1393" s="2123"/>
      <c r="D1393" s="2123"/>
      <c r="E1393" s="2123"/>
      <c r="F1393" s="2123"/>
      <c r="G1393" s="2135"/>
      <c r="H1393" s="2135"/>
      <c r="I1393" s="2135"/>
      <c r="J1393" s="2123"/>
      <c r="K1393" s="2123"/>
      <c r="L1393" s="2123"/>
      <c r="M1393" s="2123"/>
      <c r="N1393" s="2123"/>
      <c r="O1393" s="2123"/>
      <c r="P1393" s="2131"/>
      <c r="Q1393" s="2123"/>
      <c r="R1393" s="2123"/>
      <c r="S1393" s="2127"/>
    </row>
    <row r="1394" spans="2:19" s="2129" customFormat="1">
      <c r="B1394" s="2125"/>
      <c r="C1394" s="2123"/>
      <c r="D1394" s="2123"/>
      <c r="E1394" s="2123"/>
      <c r="F1394" s="2123"/>
      <c r="G1394" s="2135"/>
      <c r="H1394" s="2135"/>
      <c r="I1394" s="2135"/>
      <c r="J1394" s="2123"/>
      <c r="K1394" s="2123"/>
      <c r="L1394" s="2123"/>
      <c r="M1394" s="2123"/>
      <c r="N1394" s="2123"/>
      <c r="O1394" s="2123"/>
      <c r="P1394" s="2131"/>
      <c r="Q1394" s="2123"/>
      <c r="R1394" s="2123"/>
      <c r="S1394" s="2127"/>
    </row>
    <row r="1395" spans="2:19" s="2129" customFormat="1">
      <c r="B1395" s="2125"/>
      <c r="C1395" s="2123"/>
      <c r="D1395" s="2123"/>
      <c r="E1395" s="2123"/>
      <c r="F1395" s="2123"/>
      <c r="G1395" s="2135"/>
      <c r="H1395" s="2135"/>
      <c r="I1395" s="2135"/>
      <c r="J1395" s="2123"/>
      <c r="K1395" s="2123"/>
      <c r="L1395" s="2123"/>
      <c r="M1395" s="2123"/>
      <c r="N1395" s="2123"/>
      <c r="O1395" s="2123"/>
      <c r="P1395" s="2131"/>
      <c r="Q1395" s="2123"/>
      <c r="R1395" s="2123"/>
      <c r="S1395" s="2127"/>
    </row>
    <row r="1396" spans="2:19" s="2129" customFormat="1">
      <c r="B1396" s="2125"/>
      <c r="C1396" s="2123"/>
      <c r="D1396" s="2123"/>
      <c r="E1396" s="2123"/>
      <c r="F1396" s="2123"/>
      <c r="G1396" s="2135"/>
      <c r="H1396" s="2135" t="s">
        <v>1191</v>
      </c>
      <c r="I1396" s="2135"/>
      <c r="J1396" s="2123"/>
      <c r="K1396" s="2123"/>
      <c r="L1396" s="2123"/>
      <c r="M1396" s="2123"/>
      <c r="N1396" s="2123"/>
      <c r="O1396" s="2123"/>
      <c r="P1396" s="2131"/>
      <c r="Q1396" s="2123"/>
      <c r="R1396" s="2123"/>
      <c r="S1396" s="2127"/>
    </row>
    <row r="1397" spans="2:19" s="2129" customFormat="1" ht="25.5">
      <c r="B1397" s="2125"/>
      <c r="C1397" s="2123" t="s">
        <v>7579</v>
      </c>
      <c r="D1397" s="2123">
        <v>0.81399999999999995</v>
      </c>
      <c r="E1397" s="2123">
        <v>2001</v>
      </c>
      <c r="F1397" s="2123" t="s">
        <v>7173</v>
      </c>
      <c r="G1397" s="2135"/>
      <c r="H1397" s="2135"/>
      <c r="I1397" s="2135"/>
      <c r="J1397" s="2161" t="s">
        <v>7580</v>
      </c>
      <c r="K1397" s="2123">
        <v>250</v>
      </c>
      <c r="L1397" s="2123" t="s">
        <v>7581</v>
      </c>
      <c r="M1397" s="2123" t="s">
        <v>7582</v>
      </c>
      <c r="N1397" s="2123">
        <v>0.11</v>
      </c>
      <c r="O1397" s="2123"/>
      <c r="P1397" s="2131" t="s">
        <v>7314</v>
      </c>
      <c r="Q1397" s="2123">
        <v>6</v>
      </c>
      <c r="R1397" s="2123"/>
      <c r="S1397" s="2127">
        <f>Q1397</f>
        <v>6</v>
      </c>
    </row>
    <row r="1398" spans="2:19" s="2129" customFormat="1" ht="25.5">
      <c r="B1398" s="2127"/>
      <c r="C1398" s="2123"/>
      <c r="D1398" s="2123"/>
      <c r="E1398" s="2123"/>
      <c r="F1398" s="2123"/>
      <c r="G1398" s="2135"/>
      <c r="H1398" s="2135"/>
      <c r="I1398" s="2135"/>
      <c r="J1398" s="2122" t="s">
        <v>7583</v>
      </c>
      <c r="K1398" s="2123"/>
      <c r="L1398" s="2123" t="s">
        <v>7584</v>
      </c>
      <c r="M1398" s="2123" t="s">
        <v>7585</v>
      </c>
      <c r="N1398" s="2123">
        <v>0.53</v>
      </c>
      <c r="O1398" s="2123"/>
      <c r="P1398" s="2131" t="s">
        <v>7314</v>
      </c>
      <c r="Q1398" s="2123">
        <v>20</v>
      </c>
      <c r="R1398" s="2123"/>
      <c r="S1398" s="2127">
        <f>Q1398</f>
        <v>20</v>
      </c>
    </row>
    <row r="1399" spans="2:19" s="2129" customFormat="1" ht="25.5">
      <c r="B1399" s="2127"/>
      <c r="C1399" s="2123"/>
      <c r="D1399" s="2123"/>
      <c r="E1399" s="2123"/>
      <c r="F1399" s="2123"/>
      <c r="G1399" s="2135"/>
      <c r="H1399" s="2135"/>
      <c r="I1399" s="2135"/>
      <c r="J1399" s="2123"/>
      <c r="K1399" s="2123"/>
      <c r="L1399" s="2123" t="s">
        <v>7586</v>
      </c>
      <c r="M1399" s="2123" t="s">
        <v>7587</v>
      </c>
      <c r="N1399" s="2123">
        <v>0.4</v>
      </c>
      <c r="O1399" s="2123"/>
      <c r="P1399" s="2131" t="s">
        <v>7314</v>
      </c>
      <c r="Q1399" s="2123">
        <v>15</v>
      </c>
      <c r="R1399" s="2123"/>
      <c r="S1399" s="2127">
        <v>15</v>
      </c>
    </row>
    <row r="1400" spans="2:19" s="2129" customFormat="1" ht="25.5">
      <c r="B1400" s="2127"/>
      <c r="C1400" s="2123"/>
      <c r="D1400" s="2123"/>
      <c r="E1400" s="2123"/>
      <c r="F1400" s="2123"/>
      <c r="G1400" s="2135"/>
      <c r="H1400" s="2135"/>
      <c r="I1400" s="2135"/>
      <c r="J1400" s="2123"/>
      <c r="K1400" s="2123"/>
      <c r="L1400" s="2123" t="s">
        <v>7588</v>
      </c>
      <c r="M1400" s="2123" t="s">
        <v>7589</v>
      </c>
      <c r="N1400" s="2123">
        <v>0.42</v>
      </c>
      <c r="O1400" s="2123"/>
      <c r="P1400" s="2131" t="s">
        <v>7178</v>
      </c>
      <c r="Q1400" s="2123">
        <v>14</v>
      </c>
      <c r="R1400" s="2123"/>
      <c r="S1400" s="2127">
        <f>Q1400+R1400</f>
        <v>14</v>
      </c>
    </row>
    <row r="1401" spans="2:19" s="2129" customFormat="1" ht="25.5">
      <c r="B1401" s="2127"/>
      <c r="C1401" s="2123"/>
      <c r="D1401" s="2123"/>
      <c r="E1401" s="2123"/>
      <c r="F1401" s="2123"/>
      <c r="G1401" s="2135"/>
      <c r="H1401" s="2135"/>
      <c r="I1401" s="2135"/>
      <c r="J1401" s="2123"/>
      <c r="K1401" s="2123"/>
      <c r="L1401" s="2123" t="s">
        <v>7590</v>
      </c>
      <c r="M1401" s="2123" t="s">
        <v>7591</v>
      </c>
      <c r="N1401" s="2123">
        <v>0.4</v>
      </c>
      <c r="O1401" s="2123"/>
      <c r="P1401" s="2131" t="s">
        <v>7178</v>
      </c>
      <c r="Q1401" s="2123">
        <v>12</v>
      </c>
      <c r="R1401" s="2123"/>
      <c r="S1401" s="2127">
        <f>Q1401+R1401</f>
        <v>12</v>
      </c>
    </row>
    <row r="1402" spans="2:19" s="2129" customFormat="1" ht="25.5">
      <c r="B1402" s="2127"/>
      <c r="C1402" s="2123"/>
      <c r="D1402" s="2123"/>
      <c r="E1402" s="2123"/>
      <c r="F1402" s="2123"/>
      <c r="G1402" s="2135"/>
      <c r="H1402" s="2135"/>
      <c r="I1402" s="2135"/>
      <c r="J1402" s="2123"/>
      <c r="K1402" s="2123"/>
      <c r="L1402" s="2123" t="s">
        <v>7592</v>
      </c>
      <c r="M1402" s="2123" t="s">
        <v>7593</v>
      </c>
      <c r="N1402" s="2123">
        <v>0.82</v>
      </c>
      <c r="O1402" s="2123"/>
      <c r="P1402" s="2131" t="s">
        <v>7314</v>
      </c>
      <c r="Q1402" s="2123">
        <v>22</v>
      </c>
      <c r="R1402" s="2123"/>
      <c r="S1402" s="2127">
        <f>Q1402+R1402</f>
        <v>22</v>
      </c>
    </row>
    <row r="1403" spans="2:19" s="2129" customFormat="1" ht="38.25">
      <c r="B1403" s="2127"/>
      <c r="C1403" s="2123"/>
      <c r="D1403" s="2123"/>
      <c r="E1403" s="2123"/>
      <c r="F1403" s="2123"/>
      <c r="G1403" s="2135"/>
      <c r="H1403" s="2135"/>
      <c r="I1403" s="2135"/>
      <c r="J1403" s="2123"/>
      <c r="K1403" s="2123"/>
      <c r="L1403" s="2123" t="s">
        <v>7594</v>
      </c>
      <c r="M1403" s="2123" t="s">
        <v>7595</v>
      </c>
      <c r="N1403" s="2123">
        <v>2.5000000000000001E-2</v>
      </c>
      <c r="O1403" s="2123">
        <v>2002</v>
      </c>
      <c r="P1403" s="2131" t="s">
        <v>7181</v>
      </c>
      <c r="Q1403" s="2123"/>
      <c r="R1403" s="2123"/>
      <c r="S1403" s="2127"/>
    </row>
    <row r="1404" spans="2:19" s="2129" customFormat="1" ht="38.25">
      <c r="B1404" s="2127"/>
      <c r="C1404" s="2123"/>
      <c r="D1404" s="2123"/>
      <c r="E1404" s="2123"/>
      <c r="F1404" s="2123"/>
      <c r="G1404" s="2135"/>
      <c r="H1404" s="2135"/>
      <c r="I1404" s="2135"/>
      <c r="J1404" s="2123"/>
      <c r="K1404" s="2123"/>
      <c r="L1404" s="2123" t="s">
        <v>7596</v>
      </c>
      <c r="M1404" s="2123" t="s">
        <v>7597</v>
      </c>
      <c r="N1404" s="2123">
        <v>0.04</v>
      </c>
      <c r="O1404" s="2123">
        <v>2002</v>
      </c>
      <c r="P1404" s="2131" t="s">
        <v>7181</v>
      </c>
      <c r="Q1404" s="2123"/>
      <c r="R1404" s="2123"/>
      <c r="S1404" s="2127"/>
    </row>
    <row r="1405" spans="2:19" s="2129" customFormat="1" ht="38.25">
      <c r="B1405" s="2127"/>
      <c r="C1405" s="2123"/>
      <c r="D1405" s="2123"/>
      <c r="E1405" s="2123"/>
      <c r="F1405" s="2123"/>
      <c r="G1405" s="2135"/>
      <c r="H1405" s="2135"/>
      <c r="I1405" s="2135"/>
      <c r="J1405" s="2123"/>
      <c r="K1405" s="2123"/>
      <c r="L1405" s="2123" t="s">
        <v>7598</v>
      </c>
      <c r="M1405" s="2123"/>
      <c r="N1405" s="2123">
        <v>0.109</v>
      </c>
      <c r="O1405" s="2123">
        <v>2021</v>
      </c>
      <c r="P1405" s="2131"/>
      <c r="Q1405" s="2123"/>
      <c r="R1405" s="2123"/>
      <c r="S1405" s="2127"/>
    </row>
    <row r="1406" spans="2:19" s="2129" customFormat="1" ht="25.5">
      <c r="B1406" s="2127"/>
      <c r="C1406" s="2123"/>
      <c r="D1406" s="2123"/>
      <c r="E1406" s="2123"/>
      <c r="F1406" s="2123"/>
      <c r="G1406" s="2135"/>
      <c r="H1406" s="2135"/>
      <c r="I1406" s="2135"/>
      <c r="J1406" s="2123"/>
      <c r="K1406" s="2123"/>
      <c r="L1406" s="2123" t="s">
        <v>7599</v>
      </c>
      <c r="M1406" s="2123" t="s">
        <v>7599</v>
      </c>
      <c r="N1406" s="2123">
        <v>0.38500000000000001</v>
      </c>
      <c r="O1406" s="2123">
        <v>2021</v>
      </c>
      <c r="P1406" s="2131" t="s">
        <v>7600</v>
      </c>
      <c r="Q1406" s="2123">
        <v>3</v>
      </c>
      <c r="R1406" s="2123"/>
      <c r="S1406" s="2127">
        <v>3</v>
      </c>
    </row>
    <row r="1407" spans="2:19" s="2129" customFormat="1" ht="25.5">
      <c r="B1407" s="2125"/>
      <c r="C1407" s="2123" t="s">
        <v>7601</v>
      </c>
      <c r="D1407" s="2123">
        <v>0.97</v>
      </c>
      <c r="E1407" s="2123">
        <v>1979</v>
      </c>
      <c r="F1407" s="2123" t="s">
        <v>7216</v>
      </c>
      <c r="G1407" s="2135"/>
      <c r="H1407" s="2135"/>
      <c r="I1407" s="2135"/>
      <c r="J1407" s="2172" t="s">
        <v>45</v>
      </c>
      <c r="K1407" s="2127" t="s">
        <v>31</v>
      </c>
      <c r="L1407" s="2123" t="s">
        <v>7602</v>
      </c>
      <c r="M1407" s="2124" t="s">
        <v>7603</v>
      </c>
      <c r="N1407" s="2123">
        <v>0.05</v>
      </c>
      <c r="O1407" s="2123">
        <v>2004</v>
      </c>
      <c r="P1407" s="2131" t="s">
        <v>7181</v>
      </c>
      <c r="Q1407" s="2127"/>
      <c r="R1407" s="2135"/>
      <c r="S1407" s="2127"/>
    </row>
    <row r="1408" spans="2:19" s="2129" customFormat="1" ht="15">
      <c r="B1408" s="2125"/>
      <c r="C1408" s="2123"/>
      <c r="D1408" s="2123"/>
      <c r="E1408" s="2123"/>
      <c r="F1408" s="2123"/>
      <c r="G1408" s="2135"/>
      <c r="H1408" s="2135"/>
      <c r="I1408" s="2135"/>
      <c r="J1408" s="2172"/>
      <c r="K1408" s="2127"/>
      <c r="L1408" s="2123" t="s">
        <v>7604</v>
      </c>
      <c r="M1408" s="2124"/>
      <c r="N1408" s="2123">
        <v>2.3E-2</v>
      </c>
      <c r="O1408" s="2123">
        <v>2022</v>
      </c>
      <c r="P1408" s="2131" t="s">
        <v>7605</v>
      </c>
      <c r="Q1408" s="2127"/>
      <c r="R1408" s="2135"/>
      <c r="S1408" s="2127"/>
    </row>
    <row r="1409" spans="2:19" s="2129" customFormat="1" ht="51">
      <c r="B1409" s="2127"/>
      <c r="C1409" s="2181" t="s">
        <v>7606</v>
      </c>
      <c r="D1409" s="2123">
        <f>0.35+0.088</f>
        <v>0.43799999999999994</v>
      </c>
      <c r="E1409" s="2123">
        <v>2021</v>
      </c>
      <c r="F1409" s="2123" t="s">
        <v>7607</v>
      </c>
      <c r="G1409" s="2135">
        <v>12</v>
      </c>
      <c r="H1409" s="2135"/>
      <c r="I1409" s="2135"/>
      <c r="J1409" s="2125" t="s">
        <v>7608</v>
      </c>
      <c r="K1409" s="2127"/>
      <c r="L1409" s="2123" t="s">
        <v>7609</v>
      </c>
      <c r="M1409" s="2123" t="s">
        <v>7610</v>
      </c>
      <c r="N1409" s="2123">
        <v>7.0000000000000007E-2</v>
      </c>
      <c r="O1409" s="2123">
        <v>2004</v>
      </c>
      <c r="P1409" s="2131" t="s">
        <v>7181</v>
      </c>
      <c r="Q1409" s="2127"/>
      <c r="R1409" s="2135"/>
      <c r="S1409" s="2127"/>
    </row>
    <row r="1410" spans="2:19" s="2129" customFormat="1" ht="51">
      <c r="B1410" s="2127"/>
      <c r="C1410" s="2181" t="s">
        <v>7611</v>
      </c>
      <c r="D1410" s="2123">
        <v>0.22700000000000001</v>
      </c>
      <c r="E1410" s="2123">
        <v>2021</v>
      </c>
      <c r="F1410" s="2123" t="s">
        <v>7612</v>
      </c>
      <c r="G1410" s="2135">
        <v>5</v>
      </c>
      <c r="H1410" s="2135"/>
      <c r="I1410" s="2135"/>
      <c r="J1410" s="2127"/>
      <c r="K1410" s="2127"/>
      <c r="L1410" s="2123" t="s">
        <v>7613</v>
      </c>
      <c r="M1410" s="2123" t="s">
        <v>7610</v>
      </c>
      <c r="N1410" s="2182">
        <v>0.2276</v>
      </c>
      <c r="O1410" s="2123"/>
      <c r="P1410" s="2131" t="s">
        <v>7314</v>
      </c>
      <c r="Q1410" s="2127">
        <v>6</v>
      </c>
      <c r="R1410" s="2127"/>
      <c r="S1410" s="2127">
        <f t="shared" ref="S1410:S1415" si="0">Q1410</f>
        <v>6</v>
      </c>
    </row>
    <row r="1411" spans="2:19" s="2129" customFormat="1" ht="25.5">
      <c r="B1411" s="2127"/>
      <c r="C1411" s="2183"/>
      <c r="D1411" s="2123"/>
      <c r="E1411" s="2123"/>
      <c r="F1411" s="2123"/>
      <c r="G1411" s="2135"/>
      <c r="H1411" s="2135"/>
      <c r="I1411" s="2135"/>
      <c r="J1411" s="2127"/>
      <c r="K1411" s="2127"/>
      <c r="L1411" s="2123" t="s">
        <v>7614</v>
      </c>
      <c r="M1411" s="2123" t="s">
        <v>7587</v>
      </c>
      <c r="N1411" s="2182">
        <v>0.55630000000000002</v>
      </c>
      <c r="O1411" s="2123"/>
      <c r="P1411" s="2131" t="s">
        <v>7314</v>
      </c>
      <c r="Q1411" s="2127">
        <v>18</v>
      </c>
      <c r="R1411" s="2127"/>
      <c r="S1411" s="2127">
        <f t="shared" si="0"/>
        <v>18</v>
      </c>
    </row>
    <row r="1412" spans="2:19" s="2129" customFormat="1" ht="25.5">
      <c r="B1412" s="2127"/>
      <c r="C1412" s="2135"/>
      <c r="D1412" s="2123"/>
      <c r="E1412" s="2123"/>
      <c r="F1412" s="2123"/>
      <c r="G1412" s="2135"/>
      <c r="H1412" s="2135"/>
      <c r="I1412" s="2135"/>
      <c r="J1412" s="2127"/>
      <c r="K1412" s="2127"/>
      <c r="L1412" s="2123" t="s">
        <v>7615</v>
      </c>
      <c r="M1412" s="2123" t="s">
        <v>7616</v>
      </c>
      <c r="N1412" s="2123">
        <v>0.1</v>
      </c>
      <c r="O1412" s="2123"/>
      <c r="P1412" s="2131" t="s">
        <v>7617</v>
      </c>
      <c r="Q1412" s="2127">
        <v>7</v>
      </c>
      <c r="R1412" s="2127"/>
      <c r="S1412" s="2127">
        <f t="shared" si="0"/>
        <v>7</v>
      </c>
    </row>
    <row r="1413" spans="2:19" s="2129" customFormat="1" ht="25.5">
      <c r="B1413" s="2127"/>
      <c r="C1413" s="2183"/>
      <c r="D1413" s="2123"/>
      <c r="E1413" s="2123"/>
      <c r="F1413" s="2123"/>
      <c r="G1413" s="2135"/>
      <c r="H1413" s="2135"/>
      <c r="I1413" s="2135"/>
      <c r="J1413" s="2127"/>
      <c r="K1413" s="2127"/>
      <c r="L1413" s="2123" t="s">
        <v>7618</v>
      </c>
      <c r="M1413" s="2123" t="s">
        <v>7319</v>
      </c>
      <c r="N1413" s="2182">
        <v>0.2974</v>
      </c>
      <c r="O1413" s="2123"/>
      <c r="P1413" s="2131" t="s">
        <v>7314</v>
      </c>
      <c r="Q1413" s="2127">
        <v>13</v>
      </c>
      <c r="R1413" s="2127"/>
      <c r="S1413" s="2127">
        <f t="shared" si="0"/>
        <v>13</v>
      </c>
    </row>
    <row r="1414" spans="2:19" s="2129" customFormat="1" ht="25.5">
      <c r="B1414" s="2127"/>
      <c r="C1414" s="2183"/>
      <c r="D1414" s="2123"/>
      <c r="E1414" s="2123"/>
      <c r="F1414" s="2123"/>
      <c r="G1414" s="2135"/>
      <c r="H1414" s="2135"/>
      <c r="I1414" s="2135"/>
      <c r="J1414" s="2127"/>
      <c r="K1414" s="2127"/>
      <c r="L1414" s="2123" t="s">
        <v>7619</v>
      </c>
      <c r="M1414" s="2123"/>
      <c r="N1414" s="2123">
        <v>0.36899999999999999</v>
      </c>
      <c r="O1414" s="2123"/>
      <c r="P1414" s="2131" t="s">
        <v>6199</v>
      </c>
      <c r="Q1414" s="2127">
        <v>17</v>
      </c>
      <c r="R1414" s="2127"/>
      <c r="S1414" s="2127">
        <f t="shared" si="0"/>
        <v>17</v>
      </c>
    </row>
    <row r="1415" spans="2:19" s="2129" customFormat="1" ht="25.5">
      <c r="B1415" s="2127"/>
      <c r="C1415" s="2123"/>
      <c r="D1415" s="2123"/>
      <c r="E1415" s="2123"/>
      <c r="F1415" s="2123"/>
      <c r="G1415" s="2135"/>
      <c r="H1415" s="2135"/>
      <c r="I1415" s="2135"/>
      <c r="J1415" s="2127"/>
      <c r="K1415" s="2127"/>
      <c r="L1415" s="2123" t="s">
        <v>7620</v>
      </c>
      <c r="M1415" s="2123" t="s">
        <v>7620</v>
      </c>
      <c r="N1415" s="2123">
        <v>0.27500000000000002</v>
      </c>
      <c r="O1415" s="2123">
        <v>2020</v>
      </c>
      <c r="P1415" s="2131" t="s">
        <v>7621</v>
      </c>
      <c r="Q1415" s="2127">
        <v>5</v>
      </c>
      <c r="R1415" s="2127"/>
      <c r="S1415" s="2127">
        <f t="shared" si="0"/>
        <v>5</v>
      </c>
    </row>
    <row r="1416" spans="2:19" s="2129" customFormat="1" ht="15">
      <c r="B1416" s="2127"/>
      <c r="C1416" s="2123"/>
      <c r="D1416" s="2123"/>
      <c r="E1416" s="2123"/>
      <c r="F1416" s="2123"/>
      <c r="G1416" s="2135"/>
      <c r="H1416" s="2135"/>
      <c r="I1416" s="2135"/>
      <c r="J1416" s="2172" t="s">
        <v>7622</v>
      </c>
      <c r="K1416" s="2127" t="s">
        <v>31</v>
      </c>
      <c r="L1416" s="2123"/>
      <c r="M1416" s="2123"/>
      <c r="N1416" s="2123"/>
      <c r="O1416" s="2123"/>
      <c r="P1416" s="2131"/>
      <c r="Q1416" s="2127"/>
      <c r="R1416" s="2127"/>
      <c r="S1416" s="2127"/>
    </row>
    <row r="1417" spans="2:19" s="2129" customFormat="1" ht="15">
      <c r="B1417" s="2127"/>
      <c r="C1417" s="2123" t="s">
        <v>7623</v>
      </c>
      <c r="D1417" s="2123">
        <v>0.47199999999999998</v>
      </c>
      <c r="E1417" s="2123">
        <v>2022</v>
      </c>
      <c r="F1417" s="2123" t="s">
        <v>1530</v>
      </c>
      <c r="G1417" s="2135"/>
      <c r="H1417" s="2135"/>
      <c r="I1417" s="2135"/>
      <c r="J1417" s="2172" t="s">
        <v>7624</v>
      </c>
      <c r="K1417" s="2127">
        <v>160</v>
      </c>
      <c r="L1417" s="2123"/>
      <c r="M1417" s="2123"/>
      <c r="N1417" s="2123"/>
      <c r="O1417" s="2123"/>
      <c r="P1417" s="2131"/>
      <c r="Q1417" s="2127"/>
      <c r="R1417" s="2127"/>
      <c r="S1417" s="2127"/>
    </row>
    <row r="1418" spans="2:19" s="2129" customFormat="1" ht="15">
      <c r="B1418" s="2127"/>
      <c r="C1418" s="2123"/>
      <c r="D1418" s="2123"/>
      <c r="E1418" s="2123"/>
      <c r="F1418" s="2123"/>
      <c r="G1418" s="2135"/>
      <c r="H1418" s="2135"/>
      <c r="I1418" s="2135"/>
      <c r="J1418" s="2172"/>
      <c r="K1418" s="2127"/>
      <c r="L1418" s="2123"/>
      <c r="M1418" s="2123"/>
      <c r="N1418" s="2123"/>
      <c r="O1418" s="2123"/>
      <c r="P1418" s="2131"/>
      <c r="Q1418" s="2127"/>
      <c r="R1418" s="2127"/>
      <c r="S1418" s="2127"/>
    </row>
    <row r="1419" spans="2:19" s="2129" customFormat="1" ht="25.5">
      <c r="B1419" s="2127"/>
      <c r="C1419" s="2123" t="s">
        <v>7625</v>
      </c>
      <c r="D1419" s="2123">
        <v>0.67600000000000005</v>
      </c>
      <c r="E1419" s="2123">
        <v>2022</v>
      </c>
      <c r="F1419" s="2123" t="s">
        <v>7626</v>
      </c>
      <c r="G1419" s="2135"/>
      <c r="H1419" s="2135"/>
      <c r="I1419" s="2135"/>
      <c r="J1419" s="2172" t="s">
        <v>7627</v>
      </c>
      <c r="K1419" s="2127">
        <v>160</v>
      </c>
      <c r="L1419" s="2123"/>
      <c r="M1419" s="2123"/>
      <c r="N1419" s="2123"/>
      <c r="O1419" s="2123"/>
      <c r="P1419" s="2131"/>
      <c r="Q1419" s="2127"/>
      <c r="R1419" s="2127"/>
      <c r="S1419" s="2127"/>
    </row>
    <row r="1420" spans="2:19" s="2129" customFormat="1" ht="25.5">
      <c r="B1420" s="2127"/>
      <c r="C1420" s="2123"/>
      <c r="D1420" s="2123"/>
      <c r="E1420" s="2123"/>
      <c r="F1420" s="2123"/>
      <c r="G1420" s="2135"/>
      <c r="H1420" s="2135"/>
      <c r="I1420" s="2135"/>
      <c r="J1420" s="2172"/>
      <c r="K1420" s="2127"/>
      <c r="L1420" s="2123" t="s">
        <v>7628</v>
      </c>
      <c r="M1420" s="2123" t="s">
        <v>7628</v>
      </c>
      <c r="N1420" s="2123">
        <v>7.5999999999999998E-2</v>
      </c>
      <c r="O1420" s="2123">
        <v>2022</v>
      </c>
      <c r="P1420" s="2131" t="s">
        <v>7629</v>
      </c>
      <c r="Q1420" s="2127"/>
      <c r="R1420" s="2127"/>
      <c r="S1420" s="2127"/>
    </row>
    <row r="1421" spans="2:19" s="2129" customFormat="1" ht="15">
      <c r="B1421" s="2127"/>
      <c r="C1421" s="2123"/>
      <c r="D1421" s="2123"/>
      <c r="E1421" s="2123"/>
      <c r="F1421" s="2123"/>
      <c r="G1421" s="2135"/>
      <c r="H1421" s="2135"/>
      <c r="I1421" s="2135"/>
      <c r="J1421" s="2172"/>
      <c r="K1421" s="2127"/>
      <c r="L1421" s="2123"/>
      <c r="M1421" s="2123"/>
      <c r="N1421" s="2123"/>
      <c r="O1421" s="2123"/>
      <c r="P1421" s="2131"/>
      <c r="Q1421" s="2127"/>
      <c r="R1421" s="2127"/>
      <c r="S1421" s="2127"/>
    </row>
    <row r="1422" spans="2:19" s="2129" customFormat="1" ht="15">
      <c r="B1422" s="2127"/>
      <c r="C1422" s="2123"/>
      <c r="D1422" s="2123"/>
      <c r="E1422" s="2123"/>
      <c r="F1422" s="2123"/>
      <c r="G1422" s="2135"/>
      <c r="H1422" s="2135"/>
      <c r="I1422" s="2135"/>
      <c r="J1422" s="2172"/>
      <c r="K1422" s="2127"/>
      <c r="L1422" s="2123"/>
      <c r="M1422" s="2123"/>
      <c r="N1422" s="2123"/>
      <c r="O1422" s="2123"/>
      <c r="P1422" s="2131"/>
      <c r="Q1422" s="2127"/>
      <c r="R1422" s="2127"/>
      <c r="S1422" s="2127"/>
    </row>
    <row r="1423" spans="2:19" s="2129" customFormat="1">
      <c r="B1423" s="2127"/>
      <c r="C1423" s="2135"/>
      <c r="D1423" s="2135"/>
      <c r="E1423" s="2135"/>
      <c r="F1423" s="2127"/>
      <c r="G1423" s="2135"/>
      <c r="H1423" s="2135"/>
      <c r="I1423" s="2135"/>
      <c r="J1423" s="2125" t="s">
        <v>7630</v>
      </c>
      <c r="K1423" s="2127"/>
      <c r="L1423" s="2135"/>
      <c r="M1423" s="2135"/>
      <c r="N1423" s="2127"/>
      <c r="O1423" s="2127"/>
      <c r="P1423" s="2128"/>
      <c r="Q1423" s="2127"/>
      <c r="R1423" s="2135"/>
      <c r="S1423" s="2127"/>
    </row>
    <row r="1424" spans="2:19" s="2129" customFormat="1" ht="25.5">
      <c r="B1424" s="2125"/>
      <c r="C1424" s="2123" t="s">
        <v>7631</v>
      </c>
      <c r="D1424" s="2127">
        <v>0.27500000000000002</v>
      </c>
      <c r="E1424" s="2127">
        <v>1964</v>
      </c>
      <c r="F1424" s="2127" t="s">
        <v>7216</v>
      </c>
      <c r="G1424" s="2135"/>
      <c r="H1424" s="2135"/>
      <c r="I1424" s="2135"/>
      <c r="J1424" s="2172" t="s">
        <v>7632</v>
      </c>
      <c r="K1424" s="2127">
        <v>400</v>
      </c>
      <c r="L1424" s="2122" t="s">
        <v>7633</v>
      </c>
      <c r="M1424" s="2123" t="s">
        <v>7634</v>
      </c>
      <c r="N1424" s="2123">
        <v>0.1</v>
      </c>
      <c r="O1424" s="2123">
        <v>1979</v>
      </c>
      <c r="P1424" s="2131" t="s">
        <v>7229</v>
      </c>
      <c r="Q1424" s="2123"/>
      <c r="R1424" s="2123"/>
      <c r="S1424" s="2123"/>
    </row>
    <row r="1425" spans="2:19" s="2129" customFormat="1" ht="38.25">
      <c r="B1425" s="2135"/>
      <c r="C1425" s="2123"/>
      <c r="D1425" s="2127"/>
      <c r="E1425" s="2127"/>
      <c r="F1425" s="2127"/>
      <c r="G1425" s="2135"/>
      <c r="H1425" s="2135"/>
      <c r="I1425" s="2135"/>
      <c r="J1425" s="2125" t="s">
        <v>7635</v>
      </c>
      <c r="K1425" s="2127"/>
      <c r="L1425" s="2122" t="s">
        <v>7636</v>
      </c>
      <c r="M1425" s="2123" t="s">
        <v>7183</v>
      </c>
      <c r="N1425" s="2123">
        <v>0.04</v>
      </c>
      <c r="O1425" s="2123">
        <v>1979</v>
      </c>
      <c r="P1425" s="2131" t="s">
        <v>7637</v>
      </c>
      <c r="Q1425" s="2123"/>
      <c r="R1425" s="2123"/>
      <c r="S1425" s="2123"/>
    </row>
    <row r="1426" spans="2:19" s="2129" customFormat="1" ht="38.25">
      <c r="B1426" s="2135"/>
      <c r="C1426" s="2123"/>
      <c r="D1426" s="2127"/>
      <c r="E1426" s="2127"/>
      <c r="F1426" s="2127"/>
      <c r="G1426" s="2135"/>
      <c r="H1426" s="2135"/>
      <c r="I1426" s="2135"/>
      <c r="J1426" s="2127"/>
      <c r="K1426" s="2127"/>
      <c r="L1426" s="2122" t="s">
        <v>7638</v>
      </c>
      <c r="M1426" s="2123" t="s">
        <v>7183</v>
      </c>
      <c r="N1426" s="2123">
        <v>0.05</v>
      </c>
      <c r="O1426" s="2123">
        <v>1979</v>
      </c>
      <c r="P1426" s="2131" t="s">
        <v>7637</v>
      </c>
      <c r="Q1426" s="2123"/>
      <c r="R1426" s="2123"/>
      <c r="S1426" s="2123"/>
    </row>
    <row r="1427" spans="2:19" s="2129" customFormat="1" ht="25.5">
      <c r="B1427" s="2135"/>
      <c r="C1427" s="2123"/>
      <c r="D1427" s="2127"/>
      <c r="E1427" s="2127"/>
      <c r="F1427" s="2127"/>
      <c r="G1427" s="2135"/>
      <c r="H1427" s="2135"/>
      <c r="I1427" s="2135"/>
      <c r="J1427" s="2127"/>
      <c r="K1427" s="2127"/>
      <c r="L1427" s="2122" t="s">
        <v>7639</v>
      </c>
      <c r="M1427" s="2123" t="s">
        <v>7640</v>
      </c>
      <c r="N1427" s="2123">
        <v>0.1</v>
      </c>
      <c r="O1427" s="2123">
        <v>1985</v>
      </c>
      <c r="P1427" s="2131" t="s">
        <v>7637</v>
      </c>
      <c r="Q1427" s="2123"/>
      <c r="R1427" s="2123"/>
      <c r="S1427" s="2123"/>
    </row>
    <row r="1428" spans="2:19" s="2129" customFormat="1" ht="25.5">
      <c r="B1428" s="2135"/>
      <c r="C1428" s="2123"/>
      <c r="D1428" s="2127"/>
      <c r="E1428" s="2127"/>
      <c r="F1428" s="2127"/>
      <c r="G1428" s="2135"/>
      <c r="H1428" s="2135"/>
      <c r="I1428" s="2135"/>
      <c r="J1428" s="2127"/>
      <c r="K1428" s="2127"/>
      <c r="L1428" s="2122" t="s">
        <v>7641</v>
      </c>
      <c r="M1428" s="2123" t="s">
        <v>7642</v>
      </c>
      <c r="N1428" s="2123">
        <v>0.14000000000000001</v>
      </c>
      <c r="O1428" s="2123">
        <v>1989</v>
      </c>
      <c r="P1428" s="2131" t="s">
        <v>7195</v>
      </c>
      <c r="Q1428" s="2123"/>
      <c r="R1428" s="2123"/>
      <c r="S1428" s="2123"/>
    </row>
    <row r="1429" spans="2:19" s="2129" customFormat="1" ht="25.5">
      <c r="B1429" s="2135"/>
      <c r="C1429" s="2123"/>
      <c r="D1429" s="2127"/>
      <c r="E1429" s="2127"/>
      <c r="F1429" s="2127"/>
      <c r="G1429" s="2135"/>
      <c r="H1429" s="2135"/>
      <c r="I1429" s="2135"/>
      <c r="J1429" s="2127"/>
      <c r="K1429" s="2127"/>
      <c r="L1429" s="2122" t="s">
        <v>7643</v>
      </c>
      <c r="M1429" s="2123" t="s">
        <v>7642</v>
      </c>
      <c r="N1429" s="2123">
        <v>0.13</v>
      </c>
      <c r="O1429" s="2123">
        <v>1990</v>
      </c>
      <c r="P1429" s="2131" t="s">
        <v>7229</v>
      </c>
      <c r="Q1429" s="2123"/>
      <c r="R1429" s="2123"/>
      <c r="S1429" s="2123"/>
    </row>
    <row r="1430" spans="2:19" s="2129" customFormat="1" ht="38.25">
      <c r="B1430" s="2135"/>
      <c r="C1430" s="2123"/>
      <c r="D1430" s="2127"/>
      <c r="E1430" s="2127"/>
      <c r="F1430" s="2127"/>
      <c r="G1430" s="2135"/>
      <c r="H1430" s="2135"/>
      <c r="I1430" s="2135"/>
      <c r="J1430" s="2127"/>
      <c r="K1430" s="2127"/>
      <c r="L1430" s="2122" t="s">
        <v>7644</v>
      </c>
      <c r="M1430" s="2123" t="s">
        <v>7183</v>
      </c>
      <c r="N1430" s="2123">
        <v>0.04</v>
      </c>
      <c r="O1430" s="2123">
        <v>1990</v>
      </c>
      <c r="P1430" s="2131" t="s">
        <v>7645</v>
      </c>
      <c r="Q1430" s="2123"/>
      <c r="R1430" s="2123"/>
      <c r="S1430" s="2123"/>
    </row>
    <row r="1431" spans="2:19" s="2129" customFormat="1" ht="38.25">
      <c r="B1431" s="2135"/>
      <c r="C1431" s="2123"/>
      <c r="D1431" s="2127"/>
      <c r="E1431" s="2127"/>
      <c r="F1431" s="2127"/>
      <c r="G1431" s="2135"/>
      <c r="H1431" s="2135"/>
      <c r="I1431" s="2135"/>
      <c r="J1431" s="2127"/>
      <c r="K1431" s="2127"/>
      <c r="L1431" s="2122" t="s">
        <v>7646</v>
      </c>
      <c r="M1431" s="2123" t="s">
        <v>7183</v>
      </c>
      <c r="N1431" s="2123">
        <v>0.09</v>
      </c>
      <c r="O1431" s="2123">
        <v>1991</v>
      </c>
      <c r="P1431" s="2131" t="s">
        <v>7229</v>
      </c>
      <c r="Q1431" s="2123"/>
      <c r="R1431" s="2123"/>
      <c r="S1431" s="2123"/>
    </row>
    <row r="1432" spans="2:19" s="2129" customFormat="1" ht="25.5">
      <c r="B1432" s="2135"/>
      <c r="C1432" s="2123"/>
      <c r="D1432" s="2127"/>
      <c r="E1432" s="2127"/>
      <c r="F1432" s="2127"/>
      <c r="G1432" s="2135"/>
      <c r="H1432" s="2135"/>
      <c r="I1432" s="2135"/>
      <c r="J1432" s="2127"/>
      <c r="K1432" s="2127"/>
      <c r="L1432" s="2122" t="s">
        <v>7647</v>
      </c>
      <c r="M1432" s="2123" t="s">
        <v>7648</v>
      </c>
      <c r="N1432" s="2123">
        <v>0.22</v>
      </c>
      <c r="O1432" s="2123">
        <v>1991</v>
      </c>
      <c r="P1432" s="2131" t="s">
        <v>7649</v>
      </c>
      <c r="Q1432" s="2123"/>
      <c r="R1432" s="2123"/>
      <c r="S1432" s="2123"/>
    </row>
    <row r="1433" spans="2:19" s="2129" customFormat="1" ht="25.5">
      <c r="B1433" s="2135"/>
      <c r="C1433" s="2123"/>
      <c r="D1433" s="2127"/>
      <c r="E1433" s="2127"/>
      <c r="F1433" s="2127"/>
      <c r="G1433" s="2135"/>
      <c r="H1433" s="2135"/>
      <c r="I1433" s="2135"/>
      <c r="J1433" s="2127"/>
      <c r="K1433" s="2127"/>
      <c r="L1433" s="2122" t="s">
        <v>7647</v>
      </c>
      <c r="M1433" s="2123" t="s">
        <v>7648</v>
      </c>
      <c r="N1433" s="2123">
        <v>0.22</v>
      </c>
      <c r="O1433" s="2123">
        <v>1991</v>
      </c>
      <c r="P1433" s="2131" t="s">
        <v>7378</v>
      </c>
      <c r="Q1433" s="2123"/>
      <c r="R1433" s="2123"/>
      <c r="S1433" s="2123"/>
    </row>
    <row r="1434" spans="2:19" s="2129" customFormat="1" ht="30">
      <c r="B1434" s="2135"/>
      <c r="C1434" s="2123"/>
      <c r="D1434" s="2127"/>
      <c r="E1434" s="2127"/>
      <c r="F1434" s="2127"/>
      <c r="G1434" s="2135"/>
      <c r="H1434" s="2135"/>
      <c r="I1434" s="2135"/>
      <c r="J1434" s="2127"/>
      <c r="K1434" s="2127"/>
      <c r="L1434" s="2168" t="s">
        <v>7650</v>
      </c>
      <c r="M1434" s="2161" t="s">
        <v>7651</v>
      </c>
      <c r="N1434" s="2161">
        <v>0.15</v>
      </c>
      <c r="O1434" s="2161">
        <v>1979</v>
      </c>
      <c r="P1434" s="2159" t="s">
        <v>2191</v>
      </c>
      <c r="Q1434" s="2161"/>
      <c r="R1434" s="2161"/>
      <c r="S1434" s="2161"/>
    </row>
    <row r="1435" spans="2:19" s="2129" customFormat="1" ht="30">
      <c r="B1435" s="2135"/>
      <c r="C1435" s="2123"/>
      <c r="D1435" s="2127"/>
      <c r="E1435" s="2127"/>
      <c r="F1435" s="2127"/>
      <c r="G1435" s="2135"/>
      <c r="H1435" s="2135"/>
      <c r="I1435" s="2135"/>
      <c r="J1435" s="2127"/>
      <c r="K1435" s="2127"/>
      <c r="L1435" s="2168" t="s">
        <v>7650</v>
      </c>
      <c r="M1435" s="2161" t="s">
        <v>7651</v>
      </c>
      <c r="N1435" s="2161">
        <v>0.15</v>
      </c>
      <c r="O1435" s="2161">
        <v>1979</v>
      </c>
      <c r="P1435" s="2159" t="s">
        <v>2191</v>
      </c>
      <c r="Q1435" s="2161"/>
      <c r="R1435" s="2161"/>
      <c r="S1435" s="2161"/>
    </row>
    <row r="1436" spans="2:19" s="2129" customFormat="1" ht="30">
      <c r="B1436" s="2135"/>
      <c r="C1436" s="2123"/>
      <c r="D1436" s="2127"/>
      <c r="E1436" s="2127"/>
      <c r="F1436" s="2127"/>
      <c r="G1436" s="2135"/>
      <c r="H1436" s="2135"/>
      <c r="I1436" s="2135"/>
      <c r="J1436" s="2127"/>
      <c r="K1436" s="2127"/>
      <c r="L1436" s="2168" t="s">
        <v>7652</v>
      </c>
      <c r="M1436" s="2161" t="s">
        <v>7651</v>
      </c>
      <c r="N1436" s="2161">
        <v>0.15</v>
      </c>
      <c r="O1436" s="2161">
        <v>1979</v>
      </c>
      <c r="P1436" s="2159" t="s">
        <v>2191</v>
      </c>
      <c r="Q1436" s="2161"/>
      <c r="R1436" s="2161"/>
      <c r="S1436" s="2161"/>
    </row>
    <row r="1437" spans="2:19" s="2129" customFormat="1" ht="30">
      <c r="B1437" s="2135"/>
      <c r="C1437" s="2123"/>
      <c r="D1437" s="2127"/>
      <c r="E1437" s="2127"/>
      <c r="F1437" s="2127"/>
      <c r="G1437" s="2135"/>
      <c r="H1437" s="2135"/>
      <c r="I1437" s="2135"/>
      <c r="J1437" s="2127"/>
      <c r="K1437" s="2127"/>
      <c r="L1437" s="2168" t="s">
        <v>7652</v>
      </c>
      <c r="M1437" s="2161" t="s">
        <v>7651</v>
      </c>
      <c r="N1437" s="2161">
        <v>0.15</v>
      </c>
      <c r="O1437" s="2161">
        <v>1979</v>
      </c>
      <c r="P1437" s="2159" t="s">
        <v>2191</v>
      </c>
      <c r="Q1437" s="2161"/>
      <c r="R1437" s="2161"/>
      <c r="S1437" s="2161"/>
    </row>
    <row r="1438" spans="2:19" s="2129" customFormat="1">
      <c r="B1438" s="2135"/>
      <c r="C1438" s="2123"/>
      <c r="D1438" s="2135"/>
      <c r="E1438" s="2135"/>
      <c r="F1438" s="2127"/>
      <c r="G1438" s="2135"/>
      <c r="H1438" s="2135"/>
      <c r="I1438" s="2135"/>
      <c r="J1438" s="2127"/>
      <c r="K1438" s="2127"/>
      <c r="L1438" s="2135"/>
      <c r="M1438" s="2135"/>
      <c r="N1438" s="2127"/>
      <c r="O1438" s="2127"/>
      <c r="P1438" s="2128"/>
      <c r="Q1438" s="2127"/>
      <c r="R1438" s="2135"/>
      <c r="S1438" s="2127"/>
    </row>
    <row r="1439" spans="2:19" s="2129" customFormat="1" ht="38.25">
      <c r="B1439" s="2135"/>
      <c r="C1439" s="2123"/>
      <c r="D1439" s="2135"/>
      <c r="E1439" s="2135"/>
      <c r="F1439" s="2127"/>
      <c r="G1439" s="2135"/>
      <c r="H1439" s="2135"/>
      <c r="I1439" s="2135"/>
      <c r="J1439" s="2172" t="s">
        <v>3603</v>
      </c>
      <c r="K1439" s="2127"/>
      <c r="L1439" s="2171" t="s">
        <v>7653</v>
      </c>
      <c r="M1439" s="2123" t="s">
        <v>7653</v>
      </c>
      <c r="N1439" s="2127">
        <v>0.34399999999999997</v>
      </c>
      <c r="O1439" s="2127">
        <v>2019</v>
      </c>
      <c r="P1439" s="2131" t="s">
        <v>2147</v>
      </c>
      <c r="Q1439" s="2127">
        <v>11</v>
      </c>
      <c r="R1439" s="2127"/>
      <c r="S1439" s="2127">
        <v>11</v>
      </c>
    </row>
    <row r="1440" spans="2:19" s="2129" customFormat="1">
      <c r="B1440" s="2135"/>
      <c r="C1440" s="2123"/>
      <c r="D1440" s="2135"/>
      <c r="E1440" s="2135"/>
      <c r="F1440" s="2127"/>
      <c r="G1440" s="2135"/>
      <c r="H1440" s="2135"/>
      <c r="I1440" s="2135"/>
      <c r="J1440" s="2127"/>
      <c r="K1440" s="2127"/>
      <c r="L1440" s="2135"/>
      <c r="M1440" s="2135"/>
      <c r="N1440" s="2127"/>
      <c r="O1440" s="2127"/>
      <c r="P1440" s="2128"/>
      <c r="Q1440" s="2127"/>
      <c r="R1440" s="2135"/>
      <c r="S1440" s="2127"/>
    </row>
    <row r="1441" spans="2:19" s="2129" customFormat="1" ht="25.5">
      <c r="B1441" s="2125"/>
      <c r="C1441" s="2123" t="s">
        <v>7654</v>
      </c>
      <c r="D1441" s="2127">
        <v>0.27500000000000002</v>
      </c>
      <c r="E1441" s="2127">
        <v>1995</v>
      </c>
      <c r="F1441" s="2127" t="s">
        <v>7216</v>
      </c>
      <c r="G1441" s="2135"/>
      <c r="H1441" s="2135"/>
      <c r="I1441" s="2135"/>
      <c r="J1441" s="2172" t="s">
        <v>7655</v>
      </c>
      <c r="K1441" s="2127" t="s">
        <v>31</v>
      </c>
      <c r="L1441" s="2171" t="s">
        <v>7656</v>
      </c>
      <c r="M1441" s="2124" t="s">
        <v>7657</v>
      </c>
      <c r="N1441" s="2123">
        <v>0.08</v>
      </c>
      <c r="O1441" s="2123">
        <v>1987</v>
      </c>
      <c r="P1441" s="2128" t="s">
        <v>7658</v>
      </c>
      <c r="Q1441" s="2127"/>
      <c r="R1441" s="2135"/>
      <c r="S1441" s="2127"/>
    </row>
    <row r="1442" spans="2:19" s="2129" customFormat="1" ht="25.5">
      <c r="B1442" s="2125"/>
      <c r="C1442" s="2123" t="s">
        <v>7659</v>
      </c>
      <c r="D1442" s="2127">
        <v>1.272</v>
      </c>
      <c r="E1442" s="2127">
        <v>2013</v>
      </c>
      <c r="F1442" s="2127" t="s">
        <v>7276</v>
      </c>
      <c r="G1442" s="2135"/>
      <c r="H1442" s="2135"/>
      <c r="I1442" s="2135"/>
      <c r="J1442" s="2125" t="s">
        <v>7660</v>
      </c>
      <c r="K1442" s="2127"/>
      <c r="L1442" s="2171" t="s">
        <v>7661</v>
      </c>
      <c r="M1442" s="2171" t="s">
        <v>7662</v>
      </c>
      <c r="N1442" s="2123">
        <v>0.05</v>
      </c>
      <c r="O1442" s="2123">
        <v>1992</v>
      </c>
      <c r="P1442" s="2131" t="s">
        <v>7663</v>
      </c>
      <c r="Q1442" s="2127"/>
      <c r="R1442" s="2135"/>
      <c r="S1442" s="2127"/>
    </row>
    <row r="1443" spans="2:19" s="2129" customFormat="1" ht="25.5">
      <c r="B1443" s="2135"/>
      <c r="C1443" s="2123"/>
      <c r="D1443" s="2135"/>
      <c r="E1443" s="2135"/>
      <c r="F1443" s="2127"/>
      <c r="G1443" s="2135"/>
      <c r="H1443" s="2135"/>
      <c r="I1443" s="2135"/>
      <c r="J1443" s="2127"/>
      <c r="K1443" s="2127"/>
      <c r="L1443" s="2171" t="s">
        <v>7664</v>
      </c>
      <c r="M1443" s="2123" t="s">
        <v>7665</v>
      </c>
      <c r="N1443" s="2123">
        <v>0.1</v>
      </c>
      <c r="O1443" s="2123">
        <v>1987</v>
      </c>
      <c r="P1443" s="2131" t="s">
        <v>7666</v>
      </c>
      <c r="Q1443" s="2127"/>
      <c r="R1443" s="2135"/>
      <c r="S1443" s="2127"/>
    </row>
    <row r="1444" spans="2:19" s="2129" customFormat="1" ht="25.5">
      <c r="B1444" s="2135"/>
      <c r="C1444" s="2123"/>
      <c r="D1444" s="2135"/>
      <c r="E1444" s="2135"/>
      <c r="F1444" s="2127"/>
      <c r="G1444" s="2135"/>
      <c r="H1444" s="2135"/>
      <c r="I1444" s="2135"/>
      <c r="J1444" s="2127"/>
      <c r="K1444" s="2127"/>
      <c r="L1444" s="2171" t="s">
        <v>7664</v>
      </c>
      <c r="M1444" s="2123" t="s">
        <v>7665</v>
      </c>
      <c r="N1444" s="2123">
        <v>0.1</v>
      </c>
      <c r="O1444" s="2123">
        <v>1987</v>
      </c>
      <c r="P1444" s="2131" t="s">
        <v>7666</v>
      </c>
      <c r="Q1444" s="2127"/>
      <c r="R1444" s="2135"/>
      <c r="S1444" s="2127"/>
    </row>
    <row r="1445" spans="2:19" s="2129" customFormat="1" ht="38.25">
      <c r="B1445" s="2135"/>
      <c r="C1445" s="2123"/>
      <c r="D1445" s="2135"/>
      <c r="E1445" s="2135"/>
      <c r="F1445" s="2127"/>
      <c r="G1445" s="2135"/>
      <c r="H1445" s="2135"/>
      <c r="I1445" s="2135"/>
      <c r="J1445" s="2127"/>
      <c r="K1445" s="2127"/>
      <c r="L1445" s="2171" t="s">
        <v>7667</v>
      </c>
      <c r="M1445" s="2123" t="s">
        <v>7668</v>
      </c>
      <c r="N1445" s="2123">
        <v>0.16</v>
      </c>
      <c r="O1445" s="2123">
        <v>1982</v>
      </c>
      <c r="P1445" s="2131" t="s">
        <v>7663</v>
      </c>
      <c r="Q1445" s="2127"/>
      <c r="R1445" s="2135"/>
      <c r="S1445" s="2127"/>
    </row>
    <row r="1446" spans="2:19" s="2129" customFormat="1" ht="38.25">
      <c r="B1446" s="2135"/>
      <c r="C1446" s="2123"/>
      <c r="D1446" s="2135"/>
      <c r="E1446" s="2135"/>
      <c r="F1446" s="2127"/>
      <c r="G1446" s="2135"/>
      <c r="H1446" s="2135"/>
      <c r="I1446" s="2135"/>
      <c r="J1446" s="2127"/>
      <c r="K1446" s="2127"/>
      <c r="L1446" s="2171" t="s">
        <v>7669</v>
      </c>
      <c r="M1446" s="2123" t="s">
        <v>7668</v>
      </c>
      <c r="N1446" s="2123">
        <v>0.21</v>
      </c>
      <c r="O1446" s="2123">
        <v>1983</v>
      </c>
      <c r="P1446" s="2131" t="s">
        <v>7500</v>
      </c>
      <c r="Q1446" s="2127"/>
      <c r="R1446" s="2135"/>
      <c r="S1446" s="2127"/>
    </row>
    <row r="1447" spans="2:19" s="2129" customFormat="1" ht="25.5">
      <c r="B1447" s="2135"/>
      <c r="C1447" s="2123"/>
      <c r="D1447" s="2135"/>
      <c r="E1447" s="2135"/>
      <c r="F1447" s="2127"/>
      <c r="G1447" s="2135"/>
      <c r="H1447" s="2135"/>
      <c r="I1447" s="2135"/>
      <c r="J1447" s="2127"/>
      <c r="K1447" s="2127"/>
      <c r="L1447" s="2171" t="s">
        <v>7670</v>
      </c>
      <c r="M1447" s="2123" t="s">
        <v>7671</v>
      </c>
      <c r="N1447" s="2123">
        <v>0.3</v>
      </c>
      <c r="O1447" s="2123">
        <v>1987</v>
      </c>
      <c r="P1447" s="2131" t="s">
        <v>7383</v>
      </c>
      <c r="Q1447" s="2127"/>
      <c r="R1447" s="2135"/>
      <c r="S1447" s="2127"/>
    </row>
    <row r="1448" spans="2:19" s="2129" customFormat="1">
      <c r="B1448" s="2135"/>
      <c r="C1448" s="2123"/>
      <c r="D1448" s="2135"/>
      <c r="E1448" s="2135"/>
      <c r="F1448" s="2127"/>
      <c r="G1448" s="2135"/>
      <c r="H1448" s="2135"/>
      <c r="I1448" s="2135"/>
      <c r="J1448" s="2127"/>
      <c r="K1448" s="2127"/>
      <c r="L1448" s="2171" t="s">
        <v>7672</v>
      </c>
      <c r="M1448" s="2123" t="s">
        <v>7183</v>
      </c>
      <c r="N1448" s="2123">
        <v>0.12</v>
      </c>
      <c r="O1448" s="2123">
        <v>1979</v>
      </c>
      <c r="P1448" s="2131" t="s">
        <v>7500</v>
      </c>
      <c r="Q1448" s="2127"/>
      <c r="R1448" s="2135"/>
      <c r="S1448" s="2127"/>
    </row>
    <row r="1449" spans="2:19" s="2129" customFormat="1" ht="38.25">
      <c r="B1449" s="2135"/>
      <c r="C1449" s="2123"/>
      <c r="D1449" s="2135"/>
      <c r="E1449" s="2135"/>
      <c r="F1449" s="2127"/>
      <c r="G1449" s="2135"/>
      <c r="H1449" s="2135"/>
      <c r="I1449" s="2135"/>
      <c r="J1449" s="2127"/>
      <c r="K1449" s="2127"/>
      <c r="L1449" s="2123" t="s">
        <v>7673</v>
      </c>
      <c r="M1449" s="2123" t="s">
        <v>7640</v>
      </c>
      <c r="N1449" s="2123">
        <v>0.21</v>
      </c>
      <c r="O1449" s="2123">
        <v>1985</v>
      </c>
      <c r="P1449" s="2131" t="s">
        <v>7500</v>
      </c>
      <c r="Q1449" s="2127"/>
      <c r="R1449" s="2135"/>
      <c r="S1449" s="2127"/>
    </row>
    <row r="1450" spans="2:19" s="2129" customFormat="1" ht="25.5">
      <c r="B1450" s="2135"/>
      <c r="C1450" s="2123"/>
      <c r="D1450" s="2135"/>
      <c r="E1450" s="2135"/>
      <c r="F1450" s="2127"/>
      <c r="G1450" s="2135"/>
      <c r="H1450" s="2135"/>
      <c r="I1450" s="2135"/>
      <c r="J1450" s="2127"/>
      <c r="K1450" s="2127"/>
      <c r="L1450" s="2123" t="s">
        <v>7674</v>
      </c>
      <c r="M1450" s="2123" t="s">
        <v>7634</v>
      </c>
      <c r="N1450" s="2123">
        <v>0.17</v>
      </c>
      <c r="O1450" s="2123">
        <v>1979</v>
      </c>
      <c r="P1450" s="2131" t="s">
        <v>7645</v>
      </c>
      <c r="Q1450" s="2127"/>
      <c r="R1450" s="2135"/>
      <c r="S1450" s="2127"/>
    </row>
    <row r="1451" spans="2:19" s="2129" customFormat="1" ht="38.25">
      <c r="B1451" s="2135"/>
      <c r="C1451" s="2123"/>
      <c r="D1451" s="2135"/>
      <c r="E1451" s="2135"/>
      <c r="F1451" s="2127"/>
      <c r="G1451" s="2135"/>
      <c r="H1451" s="2135"/>
      <c r="I1451" s="2135"/>
      <c r="J1451" s="2127"/>
      <c r="K1451" s="2127"/>
      <c r="L1451" s="2123" t="s">
        <v>7675</v>
      </c>
      <c r="M1451" s="2123" t="s">
        <v>7183</v>
      </c>
      <c r="N1451" s="2123">
        <v>0.03</v>
      </c>
      <c r="O1451" s="2123">
        <v>1979</v>
      </c>
      <c r="P1451" s="2131" t="s">
        <v>7637</v>
      </c>
      <c r="Q1451" s="2127"/>
      <c r="R1451" s="2135"/>
      <c r="S1451" s="2127"/>
    </row>
    <row r="1452" spans="2:19" s="2129" customFormat="1" ht="38.25">
      <c r="B1452" s="2135"/>
      <c r="C1452" s="2123"/>
      <c r="D1452" s="2135"/>
      <c r="E1452" s="2135"/>
      <c r="F1452" s="2127"/>
      <c r="G1452" s="2135"/>
      <c r="H1452" s="2135"/>
      <c r="I1452" s="2135"/>
      <c r="J1452" s="2127"/>
      <c r="K1452" s="2127"/>
      <c r="L1452" s="2123" t="s">
        <v>7676</v>
      </c>
      <c r="M1452" s="2123" t="s">
        <v>7183</v>
      </c>
      <c r="N1452" s="2123">
        <v>0.14000000000000001</v>
      </c>
      <c r="O1452" s="2123">
        <v>1997</v>
      </c>
      <c r="P1452" s="2131" t="s">
        <v>7663</v>
      </c>
      <c r="Q1452" s="2127"/>
      <c r="R1452" s="2135"/>
      <c r="S1452" s="2127"/>
    </row>
    <row r="1453" spans="2:19" s="2129" customFormat="1" ht="38.25">
      <c r="B1453" s="2135"/>
      <c r="C1453" s="2123"/>
      <c r="D1453" s="2135"/>
      <c r="E1453" s="2135"/>
      <c r="F1453" s="2127"/>
      <c r="G1453" s="2135"/>
      <c r="H1453" s="2135"/>
      <c r="I1453" s="2135"/>
      <c r="J1453" s="2127"/>
      <c r="K1453" s="2127"/>
      <c r="L1453" s="2123" t="s">
        <v>7677</v>
      </c>
      <c r="M1453" s="2123" t="s">
        <v>7183</v>
      </c>
      <c r="N1453" s="2123">
        <v>0.05</v>
      </c>
      <c r="O1453" s="2123">
        <v>1989</v>
      </c>
      <c r="P1453" s="2131" t="s">
        <v>7645</v>
      </c>
      <c r="Q1453" s="2127"/>
      <c r="R1453" s="2135"/>
      <c r="S1453" s="2127"/>
    </row>
    <row r="1454" spans="2:19" s="2129" customFormat="1" ht="25.5">
      <c r="B1454" s="2135"/>
      <c r="C1454" s="2123"/>
      <c r="D1454" s="2135"/>
      <c r="E1454" s="2135"/>
      <c r="F1454" s="2127"/>
      <c r="G1454" s="2135"/>
      <c r="H1454" s="2135"/>
      <c r="I1454" s="2135"/>
      <c r="J1454" s="2127"/>
      <c r="K1454" s="2127"/>
      <c r="L1454" s="2123" t="s">
        <v>7678</v>
      </c>
      <c r="M1454" s="2123" t="s">
        <v>7679</v>
      </c>
      <c r="N1454" s="2123">
        <v>0.18</v>
      </c>
      <c r="O1454" s="2123">
        <v>1993</v>
      </c>
      <c r="P1454" s="2131" t="s">
        <v>7637</v>
      </c>
      <c r="Q1454" s="2127"/>
      <c r="R1454" s="2135"/>
      <c r="S1454" s="2127"/>
    </row>
    <row r="1455" spans="2:19" s="2129" customFormat="1" ht="25.5">
      <c r="B1455" s="2135"/>
      <c r="C1455" s="2123"/>
      <c r="D1455" s="2135"/>
      <c r="E1455" s="2135"/>
      <c r="F1455" s="2127"/>
      <c r="G1455" s="2135"/>
      <c r="H1455" s="2135"/>
      <c r="I1455" s="2135"/>
      <c r="J1455" s="2127"/>
      <c r="K1455" s="2127"/>
      <c r="L1455" s="2123" t="s">
        <v>7680</v>
      </c>
      <c r="M1455" s="2123" t="s">
        <v>7681</v>
      </c>
      <c r="N1455" s="2123">
        <v>0.18</v>
      </c>
      <c r="O1455" s="2123">
        <v>1990</v>
      </c>
      <c r="P1455" s="2131" t="s">
        <v>7383</v>
      </c>
      <c r="Q1455" s="2127"/>
      <c r="R1455" s="2135"/>
      <c r="S1455" s="2127"/>
    </row>
    <row r="1456" spans="2:19" s="2129" customFormat="1" ht="25.5">
      <c r="B1456" s="2135"/>
      <c r="C1456" s="2123"/>
      <c r="D1456" s="2135"/>
      <c r="E1456" s="2135"/>
      <c r="F1456" s="2127"/>
      <c r="G1456" s="2135"/>
      <c r="H1456" s="2135"/>
      <c r="I1456" s="2135"/>
      <c r="J1456" s="2127"/>
      <c r="K1456" s="2127"/>
      <c r="L1456" s="2123" t="s">
        <v>7682</v>
      </c>
      <c r="M1456" s="2123" t="s">
        <v>7683</v>
      </c>
      <c r="N1456" s="2123">
        <v>0.17</v>
      </c>
      <c r="O1456" s="2123">
        <v>1979</v>
      </c>
      <c r="P1456" s="2131" t="s">
        <v>7500</v>
      </c>
      <c r="Q1456" s="2127"/>
      <c r="R1456" s="2135"/>
      <c r="S1456" s="2127"/>
    </row>
    <row r="1457" spans="2:19" s="2129" customFormat="1">
      <c r="B1457" s="2135"/>
      <c r="C1457" s="2123"/>
      <c r="D1457" s="2135"/>
      <c r="E1457" s="2135"/>
      <c r="F1457" s="2127"/>
      <c r="G1457" s="2135"/>
      <c r="H1457" s="2135"/>
      <c r="I1457" s="2135"/>
      <c r="J1457" s="2127"/>
      <c r="K1457" s="2127"/>
      <c r="L1457" s="2123"/>
      <c r="M1457" s="2123"/>
      <c r="N1457" s="2123"/>
      <c r="O1457" s="2123"/>
      <c r="P1457" s="2131"/>
      <c r="Q1457" s="2127"/>
      <c r="R1457" s="2135"/>
      <c r="S1457" s="2127"/>
    </row>
    <row r="1458" spans="2:19" s="2129" customFormat="1">
      <c r="B1458" s="2135"/>
      <c r="C1458" s="2123"/>
      <c r="D1458" s="2135"/>
      <c r="E1458" s="2135"/>
      <c r="F1458" s="2127"/>
      <c r="G1458" s="2135"/>
      <c r="H1458" s="2135"/>
      <c r="I1458" s="2135"/>
      <c r="J1458" s="2127"/>
      <c r="K1458" s="2127"/>
      <c r="L1458" s="2123"/>
      <c r="M1458" s="2123"/>
      <c r="N1458" s="2123"/>
      <c r="O1458" s="2123"/>
      <c r="P1458" s="2131"/>
      <c r="Q1458" s="2127"/>
      <c r="R1458" s="2135"/>
      <c r="S1458" s="2127"/>
    </row>
    <row r="1459" spans="2:19" s="2129" customFormat="1">
      <c r="B1459" s="2135"/>
      <c r="C1459" s="2123"/>
      <c r="D1459" s="2135"/>
      <c r="E1459" s="2135"/>
      <c r="F1459" s="2127"/>
      <c r="G1459" s="2135"/>
      <c r="H1459" s="2135"/>
      <c r="I1459" s="2135"/>
      <c r="J1459" s="2127"/>
      <c r="K1459" s="2127"/>
      <c r="L1459" s="2135"/>
      <c r="M1459" s="2135"/>
      <c r="N1459" s="2127"/>
      <c r="O1459" s="2127"/>
      <c r="P1459" s="2128"/>
      <c r="Q1459" s="2127"/>
      <c r="R1459" s="2135"/>
      <c r="S1459" s="2127"/>
    </row>
    <row r="1460" spans="2:19" s="2129" customFormat="1" ht="38.25">
      <c r="B1460" s="2135"/>
      <c r="C1460" s="2123" t="s">
        <v>7684</v>
      </c>
      <c r="D1460" s="2127">
        <v>0.4</v>
      </c>
      <c r="E1460" s="2127">
        <v>1995</v>
      </c>
      <c r="F1460" s="2127" t="s">
        <v>7216</v>
      </c>
      <c r="G1460" s="2135"/>
      <c r="H1460" s="2135"/>
      <c r="I1460" s="2135"/>
      <c r="J1460" s="2172" t="s">
        <v>7685</v>
      </c>
      <c r="K1460" s="2127" t="s">
        <v>32</v>
      </c>
      <c r="L1460" s="2131" t="s">
        <v>7686</v>
      </c>
      <c r="M1460" s="2123" t="s">
        <v>7687</v>
      </c>
      <c r="N1460" s="2123">
        <v>0.08</v>
      </c>
      <c r="O1460" s="2123">
        <v>1994</v>
      </c>
      <c r="P1460" s="2131" t="s">
        <v>7383</v>
      </c>
      <c r="Q1460" s="2127"/>
      <c r="R1460" s="2135"/>
      <c r="S1460" s="2127"/>
    </row>
    <row r="1461" spans="2:19" s="2129" customFormat="1" ht="25.5">
      <c r="B1461" s="2135"/>
      <c r="C1461" s="2123"/>
      <c r="D1461" s="2127"/>
      <c r="E1461" s="2127"/>
      <c r="F1461" s="2127"/>
      <c r="G1461" s="2135"/>
      <c r="H1461" s="2135"/>
      <c r="I1461" s="2135"/>
      <c r="J1461" s="2125" t="s">
        <v>7688</v>
      </c>
      <c r="K1461" s="2127"/>
      <c r="L1461" s="2131" t="s">
        <v>7689</v>
      </c>
      <c r="M1461" s="2131" t="s">
        <v>7690</v>
      </c>
      <c r="N1461" s="2123">
        <v>0.32</v>
      </c>
      <c r="O1461" s="2123">
        <v>2015</v>
      </c>
      <c r="P1461" s="2131" t="s">
        <v>7691</v>
      </c>
      <c r="Q1461" s="2127"/>
      <c r="R1461" s="2135"/>
      <c r="S1461" s="2127"/>
    </row>
    <row r="1462" spans="2:19" s="2129" customFormat="1" ht="25.5">
      <c r="B1462" s="2135"/>
      <c r="C1462" s="2123"/>
      <c r="D1462" s="2127"/>
      <c r="E1462" s="2127"/>
      <c r="F1462" s="2127"/>
      <c r="G1462" s="2135"/>
      <c r="H1462" s="2135"/>
      <c r="I1462" s="2135"/>
      <c r="J1462" s="2127"/>
      <c r="K1462" s="2127"/>
      <c r="L1462" s="2131" t="s">
        <v>7689</v>
      </c>
      <c r="M1462" s="2131" t="s">
        <v>7690</v>
      </c>
      <c r="N1462" s="2123">
        <v>0.317</v>
      </c>
      <c r="O1462" s="2123">
        <v>2015</v>
      </c>
      <c r="P1462" s="2131" t="s">
        <v>7691</v>
      </c>
      <c r="Q1462" s="2127"/>
      <c r="R1462" s="2135"/>
      <c r="S1462" s="2127"/>
    </row>
    <row r="1463" spans="2:19" s="2129" customFormat="1" ht="23.25" customHeight="1">
      <c r="B1463" s="2135"/>
      <c r="C1463" s="2123"/>
      <c r="D1463" s="2127"/>
      <c r="E1463" s="2127"/>
      <c r="F1463" s="2127"/>
      <c r="G1463" s="2135"/>
      <c r="H1463" s="2135"/>
      <c r="I1463" s="2135"/>
      <c r="J1463" s="2127"/>
      <c r="K1463" s="2127"/>
      <c r="L1463" s="2135" t="s">
        <v>7692</v>
      </c>
      <c r="M1463" s="2135" t="s">
        <v>7692</v>
      </c>
      <c r="N1463" s="2127">
        <v>0.247</v>
      </c>
      <c r="O1463" s="2127">
        <v>2020</v>
      </c>
      <c r="P1463" s="2131" t="s">
        <v>7693</v>
      </c>
      <c r="Q1463" s="2127"/>
      <c r="R1463" s="2135"/>
      <c r="S1463" s="2127"/>
    </row>
    <row r="1464" spans="2:19" s="2129" customFormat="1" ht="23.25" customHeight="1">
      <c r="B1464" s="2135"/>
      <c r="C1464" s="2123"/>
      <c r="D1464" s="2127"/>
      <c r="E1464" s="2127"/>
      <c r="F1464" s="2127"/>
      <c r="G1464" s="2135"/>
      <c r="H1464" s="2135"/>
      <c r="I1464" s="2135"/>
      <c r="J1464" s="2127"/>
      <c r="K1464" s="2127"/>
      <c r="L1464" s="2171" t="s">
        <v>7694</v>
      </c>
      <c r="M1464" s="2135" t="s">
        <v>7695</v>
      </c>
      <c r="N1464" s="2127">
        <v>0.159</v>
      </c>
      <c r="O1464" s="2127">
        <v>2024</v>
      </c>
      <c r="P1464" s="2131" t="s">
        <v>281</v>
      </c>
      <c r="Q1464" s="2127"/>
      <c r="R1464" s="2135"/>
      <c r="S1464" s="2127"/>
    </row>
    <row r="1465" spans="2:19" s="2129" customFormat="1" ht="23.25" customHeight="1">
      <c r="B1465" s="2135"/>
      <c r="C1465" s="2123"/>
      <c r="D1465" s="2127"/>
      <c r="E1465" s="2127"/>
      <c r="F1465" s="2127"/>
      <c r="G1465" s="2135"/>
      <c r="H1465" s="2135"/>
      <c r="I1465" s="2135"/>
      <c r="J1465" s="2127"/>
      <c r="K1465" s="2127"/>
      <c r="L1465" s="2171" t="s">
        <v>7694</v>
      </c>
      <c r="M1465" s="2135" t="s">
        <v>7695</v>
      </c>
      <c r="N1465" s="2127">
        <v>0.159</v>
      </c>
      <c r="O1465" s="2127">
        <v>2024</v>
      </c>
      <c r="P1465" s="2131" t="s">
        <v>281</v>
      </c>
      <c r="Q1465" s="2127"/>
      <c r="R1465" s="2135"/>
      <c r="S1465" s="2127"/>
    </row>
    <row r="1466" spans="2:19" s="2129" customFormat="1" ht="24" customHeight="1">
      <c r="B1466" s="2135"/>
      <c r="C1466" s="2123"/>
      <c r="D1466" s="2127"/>
      <c r="E1466" s="2127"/>
      <c r="F1466" s="2127"/>
      <c r="G1466" s="2135"/>
      <c r="H1466" s="2135"/>
      <c r="I1466" s="2135"/>
      <c r="J1466" s="2127"/>
      <c r="K1466" s="2127"/>
      <c r="L1466" s="2135"/>
      <c r="M1466" s="2135"/>
      <c r="N1466" s="2127"/>
      <c r="O1466" s="2127"/>
      <c r="P1466" s="2128"/>
      <c r="Q1466" s="2127"/>
      <c r="R1466" s="2135"/>
      <c r="S1466" s="2127"/>
    </row>
    <row r="1467" spans="2:19" s="2129" customFormat="1" ht="25.5">
      <c r="B1467" s="2125"/>
      <c r="C1467" s="2123" t="s">
        <v>7696</v>
      </c>
      <c r="D1467" s="2127">
        <v>0.31</v>
      </c>
      <c r="E1467" s="2127">
        <v>1982</v>
      </c>
      <c r="F1467" s="2123" t="s">
        <v>7195</v>
      </c>
      <c r="G1467" s="2135"/>
      <c r="H1467" s="2135"/>
      <c r="I1467" s="2135"/>
      <c r="J1467" s="2172" t="s">
        <v>7697</v>
      </c>
      <c r="K1467" s="2127" t="s">
        <v>31</v>
      </c>
      <c r="L1467" s="2123" t="s">
        <v>7698</v>
      </c>
      <c r="M1467" s="2123" t="s">
        <v>7699</v>
      </c>
      <c r="N1467" s="2123">
        <v>0.17799999999999999</v>
      </c>
      <c r="O1467" s="2123">
        <v>1989</v>
      </c>
      <c r="P1467" s="2131" t="s">
        <v>7700</v>
      </c>
      <c r="Q1467" s="2127"/>
      <c r="R1467" s="2135"/>
      <c r="S1467" s="2127"/>
    </row>
    <row r="1468" spans="2:19" s="2129" customFormat="1" ht="25.5">
      <c r="B1468" s="2135"/>
      <c r="C1468" s="2123"/>
      <c r="D1468" s="2127"/>
      <c r="E1468" s="2127"/>
      <c r="F1468" s="2123"/>
      <c r="G1468" s="2135"/>
      <c r="H1468" s="2135"/>
      <c r="I1468" s="2135"/>
      <c r="J1468" s="2125" t="s">
        <v>7701</v>
      </c>
      <c r="K1468" s="2127"/>
      <c r="L1468" s="2123" t="s">
        <v>7702</v>
      </c>
      <c r="M1468" s="2123" t="s">
        <v>7699</v>
      </c>
      <c r="N1468" s="2123">
        <v>3.5000000000000003E-2</v>
      </c>
      <c r="O1468" s="2123">
        <v>1989</v>
      </c>
      <c r="P1468" s="2131" t="s">
        <v>7703</v>
      </c>
      <c r="Q1468" s="2127"/>
      <c r="R1468" s="2135"/>
      <c r="S1468" s="2127"/>
    </row>
    <row r="1469" spans="2:19" s="2129" customFormat="1" ht="25.5">
      <c r="B1469" s="2135"/>
      <c r="C1469" s="2123"/>
      <c r="D1469" s="2127"/>
      <c r="E1469" s="2127"/>
      <c r="F1469" s="2123"/>
      <c r="G1469" s="2135"/>
      <c r="H1469" s="2135"/>
      <c r="I1469" s="2135"/>
      <c r="J1469" s="2127"/>
      <c r="K1469" s="2127"/>
      <c r="L1469" s="2123" t="s">
        <v>7702</v>
      </c>
      <c r="M1469" s="2123" t="s">
        <v>7699</v>
      </c>
      <c r="N1469" s="2123">
        <v>3.5000000000000003E-2</v>
      </c>
      <c r="O1469" s="2123">
        <v>1989</v>
      </c>
      <c r="P1469" s="2131" t="s">
        <v>7703</v>
      </c>
      <c r="Q1469" s="2127"/>
      <c r="R1469" s="2135"/>
      <c r="S1469" s="2127"/>
    </row>
    <row r="1470" spans="2:19" s="2129" customFormat="1" ht="25.5">
      <c r="B1470" s="2135"/>
      <c r="C1470" s="2123"/>
      <c r="D1470" s="2127"/>
      <c r="E1470" s="2127"/>
      <c r="F1470" s="2123"/>
      <c r="G1470" s="2135"/>
      <c r="H1470" s="2135"/>
      <c r="I1470" s="2135"/>
      <c r="J1470" s="2127"/>
      <c r="K1470" s="2127"/>
      <c r="L1470" s="2123" t="s">
        <v>7704</v>
      </c>
      <c r="M1470" s="2123" t="s">
        <v>7705</v>
      </c>
      <c r="N1470" s="2123">
        <v>0.04</v>
      </c>
      <c r="O1470" s="2123">
        <v>1989</v>
      </c>
      <c r="P1470" s="2131" t="s">
        <v>7267</v>
      </c>
      <c r="Q1470" s="2127"/>
      <c r="R1470" s="2135"/>
      <c r="S1470" s="2127"/>
    </row>
    <row r="1471" spans="2:19" s="2129" customFormat="1" ht="25.5">
      <c r="B1471" s="2135"/>
      <c r="C1471" s="2123"/>
      <c r="D1471" s="2127"/>
      <c r="E1471" s="2127"/>
      <c r="F1471" s="2123"/>
      <c r="G1471" s="2135"/>
      <c r="H1471" s="2135"/>
      <c r="I1471" s="2135"/>
      <c r="J1471" s="2127"/>
      <c r="K1471" s="2127"/>
      <c r="L1471" s="2123" t="s">
        <v>7706</v>
      </c>
      <c r="M1471" s="2123" t="s">
        <v>7707</v>
      </c>
      <c r="N1471" s="2123">
        <v>7.0000000000000007E-2</v>
      </c>
      <c r="O1471" s="2123">
        <v>1982</v>
      </c>
      <c r="P1471" s="2131" t="s">
        <v>7645</v>
      </c>
      <c r="Q1471" s="2127"/>
      <c r="R1471" s="2135"/>
      <c r="S1471" s="2127"/>
    </row>
    <row r="1472" spans="2:19" s="2129" customFormat="1" ht="25.5">
      <c r="B1472" s="2135"/>
      <c r="C1472" s="2123"/>
      <c r="D1472" s="2127"/>
      <c r="E1472" s="2127"/>
      <c r="F1472" s="2123"/>
      <c r="G1472" s="2135"/>
      <c r="H1472" s="2135"/>
      <c r="I1472" s="2135"/>
      <c r="J1472" s="2127"/>
      <c r="K1472" s="2127"/>
      <c r="L1472" s="2123" t="s">
        <v>7708</v>
      </c>
      <c r="M1472" s="2123" t="s">
        <v>7709</v>
      </c>
      <c r="N1472" s="2123">
        <v>0.12</v>
      </c>
      <c r="O1472" s="2123">
        <v>1982</v>
      </c>
      <c r="P1472" s="2131" t="s">
        <v>7645</v>
      </c>
      <c r="Q1472" s="2127"/>
      <c r="R1472" s="2135"/>
      <c r="S1472" s="2127"/>
    </row>
    <row r="1473" spans="2:19" s="2129" customFormat="1" ht="25.5">
      <c r="B1473" s="2135"/>
      <c r="C1473" s="2123"/>
      <c r="D1473" s="2127"/>
      <c r="E1473" s="2127"/>
      <c r="F1473" s="2123"/>
      <c r="G1473" s="2135"/>
      <c r="H1473" s="2135"/>
      <c r="I1473" s="2135"/>
      <c r="J1473" s="2127"/>
      <c r="K1473" s="2127"/>
      <c r="L1473" s="2123" t="s">
        <v>7710</v>
      </c>
      <c r="M1473" s="2123" t="s">
        <v>7711</v>
      </c>
      <c r="N1473" s="2123">
        <v>0.22</v>
      </c>
      <c r="O1473" s="2123">
        <v>1985</v>
      </c>
      <c r="P1473" s="2131" t="s">
        <v>7700</v>
      </c>
      <c r="Q1473" s="2127"/>
      <c r="R1473" s="2135"/>
      <c r="S1473" s="2127"/>
    </row>
    <row r="1474" spans="2:19" s="2129" customFormat="1" ht="25.5">
      <c r="B1474" s="2135"/>
      <c r="C1474" s="2123"/>
      <c r="D1474" s="2127"/>
      <c r="E1474" s="2127"/>
      <c r="F1474" s="2123"/>
      <c r="G1474" s="2135"/>
      <c r="H1474" s="2135"/>
      <c r="I1474" s="2135"/>
      <c r="J1474" s="2127"/>
      <c r="K1474" s="2127"/>
      <c r="L1474" s="2123" t="s">
        <v>7712</v>
      </c>
      <c r="M1474" s="2123" t="s">
        <v>7713</v>
      </c>
      <c r="N1474" s="2123">
        <v>0.15</v>
      </c>
      <c r="O1474" s="2123">
        <v>1982</v>
      </c>
      <c r="P1474" s="2131" t="s">
        <v>7700</v>
      </c>
      <c r="Q1474" s="2127"/>
      <c r="R1474" s="2135"/>
      <c r="S1474" s="2127"/>
    </row>
    <row r="1475" spans="2:19" s="2129" customFormat="1" ht="38.25">
      <c r="B1475" s="2135"/>
      <c r="C1475" s="2123"/>
      <c r="D1475" s="2127"/>
      <c r="E1475" s="2127"/>
      <c r="F1475" s="2123"/>
      <c r="G1475" s="2135"/>
      <c r="H1475" s="2135"/>
      <c r="I1475" s="2135"/>
      <c r="J1475" s="2127"/>
      <c r="K1475" s="2127"/>
      <c r="L1475" s="2123" t="s">
        <v>7714</v>
      </c>
      <c r="M1475" s="2123" t="s">
        <v>7713</v>
      </c>
      <c r="N1475" s="2123">
        <v>0.05</v>
      </c>
      <c r="O1475" s="2123">
        <v>1982</v>
      </c>
      <c r="P1475" s="2131" t="s">
        <v>7267</v>
      </c>
      <c r="Q1475" s="2127"/>
      <c r="R1475" s="2135"/>
      <c r="S1475" s="2127"/>
    </row>
    <row r="1476" spans="2:19" s="2129" customFormat="1" ht="38.25">
      <c r="B1476" s="2135"/>
      <c r="C1476" s="2123"/>
      <c r="D1476" s="2127"/>
      <c r="E1476" s="2127"/>
      <c r="F1476" s="2123"/>
      <c r="G1476" s="2135"/>
      <c r="H1476" s="2135"/>
      <c r="I1476" s="2135"/>
      <c r="J1476" s="2127"/>
      <c r="K1476" s="2127"/>
      <c r="L1476" s="2123" t="s">
        <v>7715</v>
      </c>
      <c r="M1476" s="2123" t="s">
        <v>7709</v>
      </c>
      <c r="N1476" s="2123">
        <v>0.2</v>
      </c>
      <c r="O1476" s="2123">
        <v>1989</v>
      </c>
      <c r="P1476" s="2131" t="s">
        <v>7645</v>
      </c>
      <c r="Q1476" s="2127" t="s">
        <v>1191</v>
      </c>
      <c r="R1476" s="2135"/>
      <c r="S1476" s="2127"/>
    </row>
    <row r="1477" spans="2:19" s="2129" customFormat="1">
      <c r="B1477" s="2135"/>
      <c r="C1477" s="2123"/>
      <c r="D1477" s="2127"/>
      <c r="E1477" s="2127"/>
      <c r="F1477" s="2123"/>
      <c r="G1477" s="2135"/>
      <c r="H1477" s="2135"/>
      <c r="I1477" s="2135"/>
      <c r="J1477" s="2127"/>
      <c r="K1477" s="2127"/>
      <c r="L1477" s="2123" t="s">
        <v>7716</v>
      </c>
      <c r="M1477" s="2123" t="s">
        <v>7183</v>
      </c>
      <c r="N1477" s="2123">
        <v>0.2</v>
      </c>
      <c r="O1477" s="2123">
        <v>1986</v>
      </c>
      <c r="P1477" s="2131" t="s">
        <v>7717</v>
      </c>
      <c r="Q1477" s="2127"/>
      <c r="R1477" s="2135"/>
      <c r="S1477" s="2127"/>
    </row>
    <row r="1478" spans="2:19" s="2129" customFormat="1">
      <c r="B1478" s="2135"/>
      <c r="C1478" s="2123"/>
      <c r="D1478" s="2127"/>
      <c r="E1478" s="2127"/>
      <c r="F1478" s="2123"/>
      <c r="G1478" s="2135"/>
      <c r="H1478" s="2135"/>
      <c r="I1478" s="2135"/>
      <c r="J1478" s="2127"/>
      <c r="K1478" s="2127"/>
      <c r="L1478" s="2123" t="s">
        <v>7718</v>
      </c>
      <c r="M1478" s="2123" t="s">
        <v>7183</v>
      </c>
      <c r="N1478" s="2123">
        <v>0.14000000000000001</v>
      </c>
      <c r="O1478" s="2184">
        <v>1989</v>
      </c>
      <c r="P1478" s="2131" t="s">
        <v>7645</v>
      </c>
      <c r="Q1478" s="2127"/>
      <c r="R1478" s="2135"/>
      <c r="S1478" s="2127"/>
    </row>
    <row r="1479" spans="2:19" s="2129" customFormat="1" ht="25.5">
      <c r="B1479" s="2135"/>
      <c r="C1479" s="2123"/>
      <c r="D1479" s="2127"/>
      <c r="E1479" s="2127"/>
      <c r="F1479" s="2127"/>
      <c r="G1479" s="2135"/>
      <c r="H1479" s="2135"/>
      <c r="I1479" s="2135"/>
      <c r="J1479" s="2127"/>
      <c r="K1479" s="2127"/>
      <c r="L1479" s="2123" t="s">
        <v>7719</v>
      </c>
      <c r="M1479" s="2123" t="s">
        <v>7720</v>
      </c>
      <c r="N1479" s="2123">
        <v>0.12</v>
      </c>
      <c r="O1479" s="2184">
        <v>1989</v>
      </c>
      <c r="P1479" s="2131" t="s">
        <v>7362</v>
      </c>
      <c r="Q1479" s="2127"/>
      <c r="R1479" s="2135"/>
      <c r="S1479" s="2127"/>
    </row>
    <row r="1480" spans="2:19" s="2129" customFormat="1">
      <c r="B1480" s="2135"/>
      <c r="C1480" s="2123"/>
      <c r="D1480" s="2127"/>
      <c r="E1480" s="2127"/>
      <c r="F1480" s="2127"/>
      <c r="G1480" s="2135"/>
      <c r="H1480" s="2135"/>
      <c r="I1480" s="2135"/>
      <c r="J1480" s="2127"/>
      <c r="K1480" s="2127"/>
      <c r="L1480" s="2123" t="s">
        <v>7721</v>
      </c>
      <c r="M1480" s="2123" t="s">
        <v>7722</v>
      </c>
      <c r="N1480" s="2123">
        <v>0.13100000000000001</v>
      </c>
      <c r="O1480" s="2123">
        <v>2020</v>
      </c>
      <c r="P1480" s="2131" t="s">
        <v>7723</v>
      </c>
      <c r="Q1480" s="2127"/>
      <c r="R1480" s="2135"/>
      <c r="S1480" s="2127"/>
    </row>
    <row r="1481" spans="2:19" s="2129" customFormat="1">
      <c r="B1481" s="2135"/>
      <c r="C1481" s="2123"/>
      <c r="D1481" s="2127"/>
      <c r="E1481" s="2127"/>
      <c r="F1481" s="2127"/>
      <c r="G1481" s="2135"/>
      <c r="H1481" s="2135"/>
      <c r="I1481" s="2135"/>
      <c r="J1481" s="2127"/>
      <c r="K1481" s="2127"/>
      <c r="L1481" s="2123"/>
      <c r="M1481" s="2123"/>
      <c r="N1481" s="2123"/>
      <c r="O1481" s="2123"/>
      <c r="P1481" s="2131"/>
      <c r="Q1481" s="2127"/>
      <c r="R1481" s="2135"/>
      <c r="S1481" s="2127"/>
    </row>
    <row r="1482" spans="2:19" s="2129" customFormat="1" ht="25.5">
      <c r="B1482" s="2125"/>
      <c r="C1482" s="2123" t="s">
        <v>7724</v>
      </c>
      <c r="D1482" s="2127">
        <v>0.43</v>
      </c>
      <c r="E1482" s="2127">
        <v>1979</v>
      </c>
      <c r="F1482" s="2123" t="s">
        <v>7195</v>
      </c>
      <c r="G1482" s="2135"/>
      <c r="H1482" s="2135"/>
      <c r="I1482" s="2135"/>
      <c r="J1482" s="2172" t="s">
        <v>7725</v>
      </c>
      <c r="K1482" s="2123" t="s">
        <v>7726</v>
      </c>
      <c r="L1482" s="2123" t="s">
        <v>7727</v>
      </c>
      <c r="M1482" s="2123" t="s">
        <v>7728</v>
      </c>
      <c r="N1482" s="2123">
        <v>7.0000000000000007E-2</v>
      </c>
      <c r="O1482" s="2123">
        <v>2000</v>
      </c>
      <c r="P1482" s="2131" t="s">
        <v>7416</v>
      </c>
      <c r="Q1482" s="2127"/>
      <c r="R1482" s="2135"/>
      <c r="S1482" s="2127"/>
    </row>
    <row r="1483" spans="2:19" s="2129" customFormat="1" ht="25.5">
      <c r="B1483" s="2135"/>
      <c r="C1483" s="2123"/>
      <c r="D1483" s="2127"/>
      <c r="E1483" s="2127"/>
      <c r="F1483" s="2123"/>
      <c r="G1483" s="2135"/>
      <c r="H1483" s="2135"/>
      <c r="I1483" s="2135"/>
      <c r="J1483" s="2125" t="s">
        <v>7729</v>
      </c>
      <c r="K1483" s="2123"/>
      <c r="L1483" s="2123" t="s">
        <v>7730</v>
      </c>
      <c r="M1483" s="2123" t="s">
        <v>7731</v>
      </c>
      <c r="N1483" s="2123">
        <v>0.06</v>
      </c>
      <c r="O1483" s="2123">
        <v>1981</v>
      </c>
      <c r="P1483" s="2131" t="s">
        <v>7717</v>
      </c>
      <c r="Q1483" s="2127"/>
      <c r="R1483" s="2135"/>
      <c r="S1483" s="2127"/>
    </row>
    <row r="1484" spans="2:19" s="2129" customFormat="1" ht="38.25">
      <c r="B1484" s="2135"/>
      <c r="C1484" s="2123"/>
      <c r="D1484" s="2127"/>
      <c r="E1484" s="2127"/>
      <c r="F1484" s="2123"/>
      <c r="G1484" s="2135"/>
      <c r="H1484" s="2135"/>
      <c r="I1484" s="2135"/>
      <c r="J1484" s="2127"/>
      <c r="K1484" s="2123"/>
      <c r="L1484" s="2123" t="s">
        <v>7732</v>
      </c>
      <c r="M1484" s="2123" t="s">
        <v>7183</v>
      </c>
      <c r="N1484" s="2123">
        <v>0.02</v>
      </c>
      <c r="O1484" s="2123">
        <v>1983</v>
      </c>
      <c r="P1484" s="2131" t="s">
        <v>7733</v>
      </c>
      <c r="Q1484" s="2127"/>
      <c r="R1484" s="2135"/>
      <c r="S1484" s="2127"/>
    </row>
    <row r="1485" spans="2:19" s="2129" customFormat="1" ht="38.25">
      <c r="B1485" s="2135"/>
      <c r="C1485" s="2123"/>
      <c r="D1485" s="2127"/>
      <c r="E1485" s="2127"/>
      <c r="F1485" s="2123"/>
      <c r="G1485" s="2135"/>
      <c r="H1485" s="2135"/>
      <c r="I1485" s="2135"/>
      <c r="J1485" s="2127"/>
      <c r="K1485" s="2123"/>
      <c r="L1485" s="2123" t="s">
        <v>7734</v>
      </c>
      <c r="M1485" s="2123" t="s">
        <v>7183</v>
      </c>
      <c r="N1485" s="2123">
        <v>3.4000000000000002E-2</v>
      </c>
      <c r="O1485" s="2123">
        <v>1983</v>
      </c>
      <c r="P1485" s="2131" t="s">
        <v>7229</v>
      </c>
      <c r="Q1485" s="2127"/>
      <c r="R1485" s="2135"/>
      <c r="S1485" s="2127"/>
    </row>
    <row r="1486" spans="2:19" s="2129" customFormat="1" ht="25.5">
      <c r="B1486" s="2135"/>
      <c r="C1486" s="2123"/>
      <c r="D1486" s="2127"/>
      <c r="E1486" s="2127"/>
      <c r="F1486" s="2123"/>
      <c r="G1486" s="2135"/>
      <c r="H1486" s="2135"/>
      <c r="I1486" s="2135"/>
      <c r="J1486" s="2127"/>
      <c r="K1486" s="2123"/>
      <c r="L1486" s="2123" t="s">
        <v>7735</v>
      </c>
      <c r="M1486" s="2123" t="s">
        <v>7736</v>
      </c>
      <c r="N1486" s="2123">
        <v>7.0000000000000007E-2</v>
      </c>
      <c r="O1486" s="2123">
        <v>1985</v>
      </c>
      <c r="P1486" s="2131" t="s">
        <v>7733</v>
      </c>
      <c r="Q1486" s="2127"/>
      <c r="R1486" s="2135"/>
      <c r="S1486" s="2127"/>
    </row>
    <row r="1487" spans="2:19" s="2129" customFormat="1" ht="25.5">
      <c r="B1487" s="2135"/>
      <c r="C1487" s="2123"/>
      <c r="D1487" s="2127"/>
      <c r="E1487" s="2127"/>
      <c r="F1487" s="2123"/>
      <c r="G1487" s="2135"/>
      <c r="H1487" s="2135"/>
      <c r="I1487" s="2135"/>
      <c r="J1487" s="2127"/>
      <c r="K1487" s="2123"/>
      <c r="L1487" s="2123" t="s">
        <v>7737</v>
      </c>
      <c r="M1487" s="2123" t="s">
        <v>7736</v>
      </c>
      <c r="N1487" s="2123">
        <v>0.12</v>
      </c>
      <c r="O1487" s="2123">
        <v>1985</v>
      </c>
      <c r="P1487" s="2131" t="s">
        <v>7733</v>
      </c>
      <c r="Q1487" s="2127"/>
      <c r="R1487" s="2135"/>
      <c r="S1487" s="2127"/>
    </row>
    <row r="1488" spans="2:19" s="2129" customFormat="1" ht="25.5">
      <c r="B1488" s="2135"/>
      <c r="C1488" s="2123"/>
      <c r="D1488" s="2127"/>
      <c r="E1488" s="2127"/>
      <c r="F1488" s="2123"/>
      <c r="G1488" s="2135"/>
      <c r="H1488" s="2135"/>
      <c r="I1488" s="2135"/>
      <c r="J1488" s="2127"/>
      <c r="K1488" s="2123"/>
      <c r="L1488" s="2123" t="s">
        <v>7738</v>
      </c>
      <c r="M1488" s="2123" t="s">
        <v>7183</v>
      </c>
      <c r="N1488" s="2123">
        <v>0.2</v>
      </c>
      <c r="O1488" s="2123">
        <v>1985</v>
      </c>
      <c r="P1488" s="2131" t="s">
        <v>7700</v>
      </c>
      <c r="Q1488" s="2127"/>
      <c r="R1488" s="2135"/>
      <c r="S1488" s="2127"/>
    </row>
    <row r="1489" spans="2:19" s="2129" customFormat="1" ht="25.5">
      <c r="B1489" s="2135"/>
      <c r="C1489" s="2123"/>
      <c r="D1489" s="2127"/>
      <c r="E1489" s="2127"/>
      <c r="F1489" s="2123"/>
      <c r="G1489" s="2135"/>
      <c r="H1489" s="2135"/>
      <c r="I1489" s="2135"/>
      <c r="J1489" s="2127"/>
      <c r="K1489" s="2123"/>
      <c r="L1489" s="2123" t="s">
        <v>7739</v>
      </c>
      <c r="M1489" s="2123" t="s">
        <v>7728</v>
      </c>
      <c r="N1489" s="2123">
        <v>0.11</v>
      </c>
      <c r="O1489" s="2123">
        <v>1982</v>
      </c>
      <c r="P1489" s="2131" t="s">
        <v>7503</v>
      </c>
      <c r="Q1489" s="2127"/>
      <c r="R1489" s="2135"/>
      <c r="S1489" s="2127"/>
    </row>
    <row r="1490" spans="2:19" s="2129" customFormat="1" ht="25.5">
      <c r="B1490" s="2135"/>
      <c r="C1490" s="2123"/>
      <c r="D1490" s="2127"/>
      <c r="E1490" s="2127"/>
      <c r="F1490" s="2123"/>
      <c r="G1490" s="2135"/>
      <c r="H1490" s="2135"/>
      <c r="I1490" s="2135"/>
      <c r="J1490" s="2127"/>
      <c r="K1490" s="2123"/>
      <c r="L1490" s="2123" t="s">
        <v>7740</v>
      </c>
      <c r="M1490" s="2123" t="s">
        <v>7741</v>
      </c>
      <c r="N1490" s="2123">
        <v>0.11</v>
      </c>
      <c r="O1490" s="2123">
        <v>1990</v>
      </c>
      <c r="P1490" s="2131" t="s">
        <v>7742</v>
      </c>
      <c r="Q1490" s="2127"/>
      <c r="R1490" s="2135"/>
      <c r="S1490" s="2127"/>
    </row>
    <row r="1491" spans="2:19" s="2129" customFormat="1" ht="25.5">
      <c r="B1491" s="2135"/>
      <c r="C1491" s="2123"/>
      <c r="D1491" s="2127"/>
      <c r="E1491" s="2127"/>
      <c r="F1491" s="2123"/>
      <c r="G1491" s="2135"/>
      <c r="H1491" s="2135"/>
      <c r="I1491" s="2135"/>
      <c r="J1491" s="2127"/>
      <c r="K1491" s="2123"/>
      <c r="L1491" s="2123" t="s">
        <v>7740</v>
      </c>
      <c r="M1491" s="2123" t="s">
        <v>7741</v>
      </c>
      <c r="N1491" s="2123">
        <v>0.11</v>
      </c>
      <c r="O1491" s="2123">
        <v>1990</v>
      </c>
      <c r="P1491" s="2131" t="s">
        <v>7743</v>
      </c>
      <c r="Q1491" s="2127"/>
      <c r="R1491" s="2135"/>
      <c r="S1491" s="2127"/>
    </row>
    <row r="1492" spans="2:19" s="2129" customFormat="1" ht="25.5">
      <c r="B1492" s="2135"/>
      <c r="C1492" s="2123"/>
      <c r="D1492" s="2127"/>
      <c r="E1492" s="2127"/>
      <c r="F1492" s="2123"/>
      <c r="G1492" s="2135"/>
      <c r="H1492" s="2135"/>
      <c r="I1492" s="2135"/>
      <c r="J1492" s="2127"/>
      <c r="K1492" s="2123"/>
      <c r="L1492" s="2123" t="s">
        <v>7744</v>
      </c>
      <c r="M1492" s="2123" t="s">
        <v>7745</v>
      </c>
      <c r="N1492" s="2123">
        <v>0.12</v>
      </c>
      <c r="O1492" s="2123">
        <v>2000</v>
      </c>
      <c r="P1492" s="2131" t="s">
        <v>7279</v>
      </c>
      <c r="Q1492" s="2127"/>
      <c r="R1492" s="2135"/>
      <c r="S1492" s="2127"/>
    </row>
    <row r="1493" spans="2:19" s="2129" customFormat="1" ht="38.25">
      <c r="B1493" s="2135"/>
      <c r="C1493" s="2123"/>
      <c r="D1493" s="2127"/>
      <c r="E1493" s="2127"/>
      <c r="F1493" s="2123"/>
      <c r="G1493" s="2135"/>
      <c r="H1493" s="2135"/>
      <c r="I1493" s="2135"/>
      <c r="J1493" s="2127"/>
      <c r="K1493" s="2123"/>
      <c r="L1493" s="2123" t="s">
        <v>7746</v>
      </c>
      <c r="M1493" s="2123" t="s">
        <v>7747</v>
      </c>
      <c r="N1493" s="2123">
        <v>0.02</v>
      </c>
      <c r="O1493" s="2123">
        <v>1990</v>
      </c>
      <c r="P1493" s="2131" t="s">
        <v>7279</v>
      </c>
      <c r="Q1493" s="2127"/>
      <c r="R1493" s="2135"/>
      <c r="S1493" s="2127"/>
    </row>
    <row r="1494" spans="2:19" s="2129" customFormat="1">
      <c r="B1494" s="2135"/>
      <c r="C1494" s="2135"/>
      <c r="D1494" s="2127"/>
      <c r="E1494" s="2127"/>
      <c r="F1494" s="2127"/>
      <c r="G1494" s="2135"/>
      <c r="H1494" s="2135"/>
      <c r="I1494" s="2135"/>
      <c r="J1494" s="2127"/>
      <c r="K1494" s="2127"/>
      <c r="L1494" s="2123" t="s">
        <v>7748</v>
      </c>
      <c r="M1494" s="2123" t="s">
        <v>7183</v>
      </c>
      <c r="N1494" s="2123">
        <v>7.0000000000000007E-2</v>
      </c>
      <c r="O1494" s="2123">
        <v>2000</v>
      </c>
      <c r="P1494" s="2131" t="s">
        <v>7749</v>
      </c>
      <c r="Q1494" s="2127"/>
      <c r="R1494" s="2135"/>
      <c r="S1494" s="2127"/>
    </row>
    <row r="1495" spans="2:19" s="2129" customFormat="1">
      <c r="B1495" s="2135"/>
      <c r="C1495" s="2135"/>
      <c r="D1495" s="2127"/>
      <c r="E1495" s="2127"/>
      <c r="F1495" s="2127"/>
      <c r="G1495" s="2135"/>
      <c r="H1495" s="2135"/>
      <c r="I1495" s="2135"/>
      <c r="J1495" s="2127"/>
      <c r="K1495" s="2127"/>
      <c r="L1495" s="2123" t="s">
        <v>7750</v>
      </c>
      <c r="M1495" s="2123" t="s">
        <v>7183</v>
      </c>
      <c r="N1495" s="2123">
        <v>0.02</v>
      </c>
      <c r="O1495" s="2123">
        <v>1985</v>
      </c>
      <c r="P1495" s="2131" t="s">
        <v>7700</v>
      </c>
      <c r="Q1495" s="2127"/>
      <c r="R1495" s="2135"/>
      <c r="S1495" s="2127"/>
    </row>
    <row r="1496" spans="2:19" s="2129" customFormat="1" ht="25.5">
      <c r="B1496" s="2135"/>
      <c r="C1496" s="2135"/>
      <c r="D1496" s="2127"/>
      <c r="E1496" s="2127"/>
      <c r="F1496" s="2127"/>
      <c r="G1496" s="2135"/>
      <c r="H1496" s="2135"/>
      <c r="I1496" s="2135"/>
      <c r="J1496" s="2127"/>
      <c r="K1496" s="2127"/>
      <c r="L1496" s="2123" t="s">
        <v>7751</v>
      </c>
      <c r="M1496" s="2123" t="s">
        <v>7183</v>
      </c>
      <c r="N1496" s="2123">
        <v>0.18</v>
      </c>
      <c r="O1496" s="2123">
        <v>1985</v>
      </c>
      <c r="P1496" s="2131" t="s">
        <v>7700</v>
      </c>
      <c r="Q1496" s="2127"/>
      <c r="R1496" s="2135"/>
      <c r="S1496" s="2127"/>
    </row>
    <row r="1497" spans="2:19" s="2129" customFormat="1">
      <c r="B1497" s="2135"/>
      <c r="C1497" s="2135"/>
      <c r="D1497" s="2127"/>
      <c r="E1497" s="2127"/>
      <c r="F1497" s="2127"/>
      <c r="G1497" s="2135"/>
      <c r="H1497" s="2135"/>
      <c r="I1497" s="2135"/>
      <c r="J1497" s="2127"/>
      <c r="K1497" s="2127"/>
      <c r="L1497" s="2123" t="s">
        <v>7752</v>
      </c>
      <c r="M1497" s="2123" t="s">
        <v>7183</v>
      </c>
      <c r="N1497" s="2123">
        <v>7.0000000000000007E-2</v>
      </c>
      <c r="O1497" s="2123">
        <v>1982</v>
      </c>
      <c r="P1497" s="2131" t="s">
        <v>7717</v>
      </c>
      <c r="Q1497" s="2127"/>
      <c r="R1497" s="2135"/>
      <c r="S1497" s="2127"/>
    </row>
    <row r="1498" spans="2:19" s="2129" customFormat="1" ht="38.25">
      <c r="B1498" s="2135"/>
      <c r="C1498" s="2135"/>
      <c r="D1498" s="2127"/>
      <c r="E1498" s="2127"/>
      <c r="F1498" s="2127"/>
      <c r="G1498" s="2135"/>
      <c r="H1498" s="2135"/>
      <c r="I1498" s="2135"/>
      <c r="J1498" s="2127"/>
      <c r="K1498" s="2127"/>
      <c r="L1498" s="2123" t="s">
        <v>7753</v>
      </c>
      <c r="M1498" s="2123" t="s">
        <v>7754</v>
      </c>
      <c r="N1498" s="2123">
        <v>0.15</v>
      </c>
      <c r="O1498" s="2123">
        <v>1981</v>
      </c>
      <c r="P1498" s="2131" t="s">
        <v>7755</v>
      </c>
      <c r="Q1498" s="2127"/>
      <c r="R1498" s="2135"/>
      <c r="S1498" s="2127"/>
    </row>
    <row r="1499" spans="2:19" s="2129" customFormat="1" ht="38.25">
      <c r="B1499" s="2135"/>
      <c r="C1499" s="2135"/>
      <c r="D1499" s="2127"/>
      <c r="E1499" s="2127"/>
      <c r="F1499" s="2127"/>
      <c r="G1499" s="2135"/>
      <c r="H1499" s="2135"/>
      <c r="I1499" s="2135"/>
      <c r="J1499" s="2127"/>
      <c r="K1499" s="2127"/>
      <c r="L1499" s="2123" t="s">
        <v>7753</v>
      </c>
      <c r="M1499" s="2123" t="s">
        <v>7754</v>
      </c>
      <c r="N1499" s="2123">
        <v>0.15</v>
      </c>
      <c r="O1499" s="2123">
        <v>2001</v>
      </c>
      <c r="P1499" s="2131" t="s">
        <v>7195</v>
      </c>
      <c r="Q1499" s="2127"/>
      <c r="R1499" s="2135"/>
      <c r="S1499" s="2127"/>
    </row>
    <row r="1500" spans="2:19" s="2129" customFormat="1" ht="38.25">
      <c r="B1500" s="2135"/>
      <c r="C1500" s="2135"/>
      <c r="D1500" s="2127"/>
      <c r="E1500" s="2127"/>
      <c r="F1500" s="2127"/>
      <c r="G1500" s="2135"/>
      <c r="H1500" s="2135"/>
      <c r="I1500" s="2135"/>
      <c r="J1500" s="2127"/>
      <c r="K1500" s="2127"/>
      <c r="L1500" s="2123" t="s">
        <v>7756</v>
      </c>
      <c r="M1500" s="2123" t="s">
        <v>7757</v>
      </c>
      <c r="N1500" s="2123">
        <v>0.4073</v>
      </c>
      <c r="O1500" s="2123"/>
      <c r="P1500" s="2131" t="s">
        <v>7178</v>
      </c>
      <c r="Q1500" s="2127">
        <v>15</v>
      </c>
      <c r="R1500" s="2135"/>
      <c r="S1500" s="2127">
        <f t="shared" ref="S1500:S1505" si="1">Q1500</f>
        <v>15</v>
      </c>
    </row>
    <row r="1501" spans="2:19" s="2129" customFormat="1" ht="25.5">
      <c r="B1501" s="2135"/>
      <c r="C1501" s="2135"/>
      <c r="D1501" s="2127"/>
      <c r="E1501" s="2127"/>
      <c r="F1501" s="2127"/>
      <c r="G1501" s="2135"/>
      <c r="H1501" s="2135"/>
      <c r="I1501" s="2135"/>
      <c r="J1501" s="2127"/>
      <c r="K1501" s="2127"/>
      <c r="L1501" s="2123" t="s">
        <v>7758</v>
      </c>
      <c r="M1501" s="2123" t="s">
        <v>7759</v>
      </c>
      <c r="N1501" s="2123">
        <v>0.17180000000000001</v>
      </c>
      <c r="O1501" s="2123"/>
      <c r="P1501" s="2131" t="s">
        <v>7178</v>
      </c>
      <c r="Q1501" s="2127">
        <v>6</v>
      </c>
      <c r="R1501" s="2135"/>
      <c r="S1501" s="2127">
        <f t="shared" si="1"/>
        <v>6</v>
      </c>
    </row>
    <row r="1502" spans="2:19" s="2129" customFormat="1" ht="38.25">
      <c r="B1502" s="2135"/>
      <c r="C1502" s="2135"/>
      <c r="D1502" s="2127"/>
      <c r="E1502" s="2127"/>
      <c r="F1502" s="2127"/>
      <c r="G1502" s="2135"/>
      <c r="H1502" s="2135"/>
      <c r="I1502" s="2135"/>
      <c r="J1502" s="2127"/>
      <c r="K1502" s="2127"/>
      <c r="L1502" s="2123" t="s">
        <v>7760</v>
      </c>
      <c r="M1502" s="2123" t="s">
        <v>6621</v>
      </c>
      <c r="N1502" s="2123">
        <v>0.51839999999999997</v>
      </c>
      <c r="O1502" s="2123"/>
      <c r="P1502" s="2131" t="s">
        <v>7178</v>
      </c>
      <c r="Q1502" s="2127">
        <v>19</v>
      </c>
      <c r="R1502" s="2135"/>
      <c r="S1502" s="2127">
        <f t="shared" si="1"/>
        <v>19</v>
      </c>
    </row>
    <row r="1503" spans="2:19" s="2129" customFormat="1" ht="25.5">
      <c r="B1503" s="2135"/>
      <c r="C1503" s="2135"/>
      <c r="D1503" s="2127"/>
      <c r="E1503" s="2127"/>
      <c r="F1503" s="2127"/>
      <c r="G1503" s="2135"/>
      <c r="H1503" s="2135"/>
      <c r="I1503" s="2135"/>
      <c r="J1503" s="2127"/>
      <c r="K1503" s="2127"/>
      <c r="L1503" s="2123" t="s">
        <v>7761</v>
      </c>
      <c r="M1503" s="2123" t="s">
        <v>7762</v>
      </c>
      <c r="N1503" s="2123">
        <v>0.1656</v>
      </c>
      <c r="O1503" s="2123"/>
      <c r="P1503" s="2131" t="s">
        <v>7178</v>
      </c>
      <c r="Q1503" s="2127">
        <v>4</v>
      </c>
      <c r="R1503" s="2135"/>
      <c r="S1503" s="2127">
        <f t="shared" si="1"/>
        <v>4</v>
      </c>
    </row>
    <row r="1504" spans="2:19" s="2129" customFormat="1" ht="38.25">
      <c r="B1504" s="2135"/>
      <c r="C1504" s="2135"/>
      <c r="D1504" s="2127"/>
      <c r="E1504" s="2127"/>
      <c r="F1504" s="2127"/>
      <c r="G1504" s="2135"/>
      <c r="H1504" s="2135"/>
      <c r="I1504" s="2135"/>
      <c r="J1504" s="2127"/>
      <c r="K1504" s="2127"/>
      <c r="L1504" s="2123" t="s">
        <v>7763</v>
      </c>
      <c r="M1504" s="2123" t="s">
        <v>7764</v>
      </c>
      <c r="N1504" s="2123">
        <v>0.27400000000000002</v>
      </c>
      <c r="O1504" s="2123"/>
      <c r="P1504" s="2131" t="s">
        <v>7178</v>
      </c>
      <c r="Q1504" s="2127">
        <v>8</v>
      </c>
      <c r="R1504" s="2135"/>
      <c r="S1504" s="2127">
        <f t="shared" si="1"/>
        <v>8</v>
      </c>
    </row>
    <row r="1505" spans="2:19" s="2129" customFormat="1" ht="25.5">
      <c r="B1505" s="2135"/>
      <c r="C1505" s="2135"/>
      <c r="D1505" s="2127"/>
      <c r="E1505" s="2127"/>
      <c r="F1505" s="2127"/>
      <c r="G1505" s="2135"/>
      <c r="H1505" s="2135"/>
      <c r="I1505" s="2135"/>
      <c r="J1505" s="2127"/>
      <c r="K1505" s="2127"/>
      <c r="L1505" s="2123" t="s">
        <v>7765</v>
      </c>
      <c r="M1505" s="2123" t="s">
        <v>7587</v>
      </c>
      <c r="N1505" s="2123">
        <v>0.36399999999999999</v>
      </c>
      <c r="O1505" s="2123"/>
      <c r="P1505" s="2131" t="s">
        <v>7178</v>
      </c>
      <c r="Q1505" s="2127">
        <v>10</v>
      </c>
      <c r="R1505" s="2135"/>
      <c r="S1505" s="2127">
        <f t="shared" si="1"/>
        <v>10</v>
      </c>
    </row>
    <row r="1506" spans="2:19" s="2129" customFormat="1">
      <c r="B1506" s="2135"/>
      <c r="C1506" s="2135"/>
      <c r="D1506" s="2127"/>
      <c r="E1506" s="2127"/>
      <c r="F1506" s="2127"/>
      <c r="G1506" s="2135"/>
      <c r="H1506" s="2135"/>
      <c r="I1506" s="2135"/>
      <c r="J1506" s="2127"/>
      <c r="K1506" s="2127"/>
      <c r="L1506" s="2123"/>
      <c r="M1506" s="2123"/>
      <c r="N1506" s="2123"/>
      <c r="O1506" s="2123"/>
      <c r="P1506" s="2131"/>
      <c r="Q1506" s="2127"/>
      <c r="R1506" s="2135"/>
      <c r="S1506" s="2127"/>
    </row>
    <row r="1507" spans="2:19" s="2129" customFormat="1">
      <c r="B1507" s="2135"/>
      <c r="C1507" s="2135"/>
      <c r="D1507" s="2127"/>
      <c r="E1507" s="2127"/>
      <c r="F1507" s="2127"/>
      <c r="G1507" s="2135"/>
      <c r="H1507" s="2135"/>
      <c r="I1507" s="2135"/>
      <c r="J1507" s="2127"/>
      <c r="K1507" s="2127"/>
      <c r="L1507" s="2123"/>
      <c r="M1507" s="2123"/>
      <c r="N1507" s="2123"/>
      <c r="O1507" s="2123"/>
      <c r="P1507" s="2131"/>
      <c r="Q1507" s="2127"/>
      <c r="R1507" s="2135"/>
      <c r="S1507" s="2127"/>
    </row>
    <row r="1508" spans="2:19" s="2129" customFormat="1" ht="25.5">
      <c r="B1508" s="2125"/>
      <c r="C1508" s="2123" t="s">
        <v>7766</v>
      </c>
      <c r="D1508" s="2123">
        <v>0.42</v>
      </c>
      <c r="E1508" s="2123">
        <v>1970</v>
      </c>
      <c r="F1508" s="2123" t="s">
        <v>7195</v>
      </c>
      <c r="G1508" s="2135"/>
      <c r="H1508" s="2135"/>
      <c r="I1508" s="2135"/>
      <c r="J1508" s="2172" t="s">
        <v>7767</v>
      </c>
      <c r="K1508" s="2127" t="s">
        <v>27</v>
      </c>
      <c r="L1508" s="2123" t="s">
        <v>7768</v>
      </c>
      <c r="M1508" s="2123" t="s">
        <v>7769</v>
      </c>
      <c r="N1508" s="2123">
        <v>0.12</v>
      </c>
      <c r="O1508" s="2123">
        <v>1985</v>
      </c>
      <c r="P1508" s="2131" t="s">
        <v>7770</v>
      </c>
      <c r="Q1508" s="2127"/>
      <c r="R1508" s="2135"/>
      <c r="S1508" s="2127"/>
    </row>
    <row r="1509" spans="2:19" s="2129" customFormat="1" ht="25.5">
      <c r="B1509" s="2135"/>
      <c r="C1509" s="2123"/>
      <c r="D1509" s="2123"/>
      <c r="E1509" s="2123"/>
      <c r="F1509" s="2123"/>
      <c r="G1509" s="2135"/>
      <c r="H1509" s="2135"/>
      <c r="I1509" s="2135"/>
      <c r="J1509" s="2125" t="s">
        <v>7771</v>
      </c>
      <c r="K1509" s="2127"/>
      <c r="L1509" s="2123" t="s">
        <v>7768</v>
      </c>
      <c r="M1509" s="2123" t="s">
        <v>7769</v>
      </c>
      <c r="N1509" s="2123">
        <v>0.12</v>
      </c>
      <c r="O1509" s="2123">
        <v>1985</v>
      </c>
      <c r="P1509" s="2131" t="s">
        <v>7770</v>
      </c>
      <c r="Q1509" s="2127"/>
      <c r="R1509" s="2135"/>
      <c r="S1509" s="2127"/>
    </row>
    <row r="1510" spans="2:19" s="2129" customFormat="1" ht="25.5">
      <c r="B1510" s="2135"/>
      <c r="C1510" s="2123"/>
      <c r="D1510" s="2123"/>
      <c r="E1510" s="2123"/>
      <c r="F1510" s="2123"/>
      <c r="G1510" s="2135"/>
      <c r="H1510" s="2135"/>
      <c r="I1510" s="2135"/>
      <c r="J1510" s="2127"/>
      <c r="K1510" s="2127"/>
      <c r="L1510" s="2123" t="s">
        <v>7768</v>
      </c>
      <c r="M1510" s="2123" t="s">
        <v>7769</v>
      </c>
      <c r="N1510" s="2123">
        <v>0.12</v>
      </c>
      <c r="O1510" s="2123">
        <v>1985</v>
      </c>
      <c r="P1510" s="2131" t="s">
        <v>7770</v>
      </c>
      <c r="Q1510" s="2127"/>
      <c r="R1510" s="2135"/>
      <c r="S1510" s="2127"/>
    </row>
    <row r="1511" spans="2:19" s="2129" customFormat="1" ht="25.5">
      <c r="B1511" s="2135"/>
      <c r="C1511" s="2123"/>
      <c r="D1511" s="2123"/>
      <c r="E1511" s="2123"/>
      <c r="F1511" s="2123"/>
      <c r="G1511" s="2135"/>
      <c r="H1511" s="2135"/>
      <c r="I1511" s="2135"/>
      <c r="J1511" s="2127"/>
      <c r="K1511" s="2127"/>
      <c r="L1511" s="2123" t="s">
        <v>7768</v>
      </c>
      <c r="M1511" s="2123" t="s">
        <v>7769</v>
      </c>
      <c r="N1511" s="2123">
        <v>0.12</v>
      </c>
      <c r="O1511" s="2123">
        <v>1985</v>
      </c>
      <c r="P1511" s="2131" t="s">
        <v>7770</v>
      </c>
      <c r="Q1511" s="2127"/>
      <c r="R1511" s="2135"/>
      <c r="S1511" s="2127"/>
    </row>
    <row r="1512" spans="2:19" s="2129" customFormat="1" ht="25.5">
      <c r="B1512" s="2135"/>
      <c r="C1512" s="2123"/>
      <c r="D1512" s="2123"/>
      <c r="E1512" s="2123"/>
      <c r="F1512" s="2123"/>
      <c r="G1512" s="2135"/>
      <c r="H1512" s="2135"/>
      <c r="I1512" s="2135"/>
      <c r="J1512" s="2127"/>
      <c r="K1512" s="2127"/>
      <c r="L1512" s="2123" t="s">
        <v>7772</v>
      </c>
      <c r="M1512" s="2123" t="s">
        <v>7183</v>
      </c>
      <c r="N1512" s="2123">
        <v>0.06</v>
      </c>
      <c r="O1512" s="2123">
        <v>2002</v>
      </c>
      <c r="P1512" s="2131" t="s">
        <v>7773</v>
      </c>
      <c r="Q1512" s="2127"/>
      <c r="R1512" s="2135"/>
      <c r="S1512" s="2127"/>
    </row>
    <row r="1513" spans="2:19" s="2129" customFormat="1" ht="25.5">
      <c r="B1513" s="2135"/>
      <c r="C1513" s="2123"/>
      <c r="D1513" s="2123"/>
      <c r="E1513" s="2123"/>
      <c r="F1513" s="2123"/>
      <c r="G1513" s="2135"/>
      <c r="H1513" s="2135"/>
      <c r="I1513" s="2135"/>
      <c r="J1513" s="2127"/>
      <c r="K1513" s="2127"/>
      <c r="L1513" s="2123" t="s">
        <v>7774</v>
      </c>
      <c r="M1513" s="2123" t="s">
        <v>7775</v>
      </c>
      <c r="N1513" s="2123">
        <v>0.1</v>
      </c>
      <c r="O1513" s="2123">
        <v>2002</v>
      </c>
      <c r="P1513" s="2131" t="s">
        <v>7773</v>
      </c>
      <c r="Q1513" s="2127"/>
      <c r="R1513" s="2135"/>
      <c r="S1513" s="2127"/>
    </row>
    <row r="1514" spans="2:19" s="2129" customFormat="1" ht="38.25">
      <c r="B1514" s="2135"/>
      <c r="C1514" s="2123"/>
      <c r="D1514" s="2123"/>
      <c r="E1514" s="2123"/>
      <c r="F1514" s="2123"/>
      <c r="G1514" s="2135"/>
      <c r="H1514" s="2135"/>
      <c r="I1514" s="2135"/>
      <c r="J1514" s="2127"/>
      <c r="K1514" s="2127"/>
      <c r="L1514" s="2123" t="s">
        <v>7776</v>
      </c>
      <c r="M1514" s="2123" t="s">
        <v>7183</v>
      </c>
      <c r="N1514" s="2123">
        <v>0.04</v>
      </c>
      <c r="O1514" s="2123">
        <v>2002</v>
      </c>
      <c r="P1514" s="2131" t="s">
        <v>7773</v>
      </c>
      <c r="Q1514" s="2127"/>
      <c r="R1514" s="2135"/>
      <c r="S1514" s="2127"/>
    </row>
    <row r="1515" spans="2:19" s="2129" customFormat="1" ht="38.25">
      <c r="B1515" s="2135"/>
      <c r="C1515" s="2123"/>
      <c r="D1515" s="2123"/>
      <c r="E1515" s="2123"/>
      <c r="F1515" s="2123"/>
      <c r="G1515" s="2135"/>
      <c r="H1515" s="2135"/>
      <c r="I1515" s="2135"/>
      <c r="J1515" s="2127"/>
      <c r="K1515" s="2127"/>
      <c r="L1515" s="2123" t="s">
        <v>7777</v>
      </c>
      <c r="M1515" s="2123" t="s">
        <v>7778</v>
      </c>
      <c r="N1515" s="2123">
        <v>0.05</v>
      </c>
      <c r="O1515" s="2123">
        <v>2002</v>
      </c>
      <c r="P1515" s="2131" t="s">
        <v>7773</v>
      </c>
      <c r="Q1515" s="2127"/>
      <c r="R1515" s="2135"/>
      <c r="S1515" s="2127"/>
    </row>
    <row r="1516" spans="2:19" s="2129" customFormat="1" ht="25.5">
      <c r="B1516" s="2135"/>
      <c r="C1516" s="2123"/>
      <c r="D1516" s="2123"/>
      <c r="E1516" s="2123"/>
      <c r="F1516" s="2123"/>
      <c r="G1516" s="2135"/>
      <c r="H1516" s="2135"/>
      <c r="I1516" s="2135"/>
      <c r="J1516" s="2127"/>
      <c r="K1516" s="2127"/>
      <c r="L1516" s="2123" t="s">
        <v>7779</v>
      </c>
      <c r="M1516" s="2123" t="s">
        <v>7780</v>
      </c>
      <c r="N1516" s="2123">
        <v>0.12</v>
      </c>
      <c r="O1516" s="2123">
        <v>1982</v>
      </c>
      <c r="P1516" s="2131" t="s">
        <v>7663</v>
      </c>
      <c r="Q1516" s="2127"/>
      <c r="R1516" s="2135"/>
      <c r="S1516" s="2127"/>
    </row>
    <row r="1517" spans="2:19" s="2129" customFormat="1" ht="25.5">
      <c r="B1517" s="2135"/>
      <c r="C1517" s="2123"/>
      <c r="D1517" s="2123"/>
      <c r="E1517" s="2123"/>
      <c r="F1517" s="2123"/>
      <c r="G1517" s="2135"/>
      <c r="H1517" s="2135"/>
      <c r="I1517" s="2135"/>
      <c r="J1517" s="2127"/>
      <c r="K1517" s="2127"/>
      <c r="L1517" s="2123" t="s">
        <v>7781</v>
      </c>
      <c r="M1517" s="2123" t="s">
        <v>7780</v>
      </c>
      <c r="N1517" s="2123">
        <v>0.08</v>
      </c>
      <c r="O1517" s="2123">
        <v>1982</v>
      </c>
      <c r="P1517" s="2131" t="s">
        <v>7663</v>
      </c>
      <c r="Q1517" s="2127"/>
      <c r="R1517" s="2135"/>
      <c r="S1517" s="2127"/>
    </row>
    <row r="1518" spans="2:19" s="2129" customFormat="1">
      <c r="B1518" s="2135"/>
      <c r="C1518" s="2123"/>
      <c r="D1518" s="2123"/>
      <c r="E1518" s="2123"/>
      <c r="F1518" s="2123"/>
      <c r="G1518" s="2135"/>
      <c r="H1518" s="2135"/>
      <c r="I1518" s="2135"/>
      <c r="J1518" s="2127"/>
      <c r="K1518" s="2127"/>
      <c r="L1518" s="2123" t="s">
        <v>7782</v>
      </c>
      <c r="M1518" s="2123" t="s">
        <v>7183</v>
      </c>
      <c r="N1518" s="2123">
        <v>0.04</v>
      </c>
      <c r="O1518" s="2123">
        <v>1982</v>
      </c>
      <c r="P1518" s="2131" t="s">
        <v>7663</v>
      </c>
      <c r="Q1518" s="2127"/>
      <c r="R1518" s="2135"/>
      <c r="S1518" s="2127"/>
    </row>
    <row r="1519" spans="2:19" s="2129" customFormat="1" ht="25.5">
      <c r="B1519" s="2135"/>
      <c r="C1519" s="2123"/>
      <c r="D1519" s="2123"/>
      <c r="E1519" s="2123"/>
      <c r="F1519" s="2123"/>
      <c r="G1519" s="2135"/>
      <c r="H1519" s="2135"/>
      <c r="I1519" s="2135"/>
      <c r="J1519" s="2127"/>
      <c r="K1519" s="2127"/>
      <c r="L1519" s="2123" t="s">
        <v>7783</v>
      </c>
      <c r="M1519" s="2123" t="s">
        <v>7385</v>
      </c>
      <c r="N1519" s="2123">
        <v>0.15</v>
      </c>
      <c r="O1519" s="2123">
        <v>2005</v>
      </c>
      <c r="P1519" s="2131" t="s">
        <v>7784</v>
      </c>
      <c r="Q1519" s="2127"/>
      <c r="R1519" s="2135"/>
      <c r="S1519" s="2127"/>
    </row>
    <row r="1520" spans="2:19" s="2129" customFormat="1" ht="25.5">
      <c r="B1520" s="2135"/>
      <c r="C1520" s="2123"/>
      <c r="D1520" s="2123"/>
      <c r="E1520" s="2123"/>
      <c r="F1520" s="2123"/>
      <c r="G1520" s="2135"/>
      <c r="H1520" s="2135"/>
      <c r="I1520" s="2135"/>
      <c r="J1520" s="2127"/>
      <c r="K1520" s="2127"/>
      <c r="L1520" s="2123" t="s">
        <v>7785</v>
      </c>
      <c r="M1520" s="2123"/>
      <c r="N1520" s="2123">
        <v>0.5</v>
      </c>
      <c r="O1520" s="2123">
        <v>2012</v>
      </c>
      <c r="P1520" s="2131"/>
      <c r="Q1520" s="2127"/>
      <c r="R1520" s="2135"/>
      <c r="S1520" s="2127"/>
    </row>
    <row r="1521" spans="2:19" s="2129" customFormat="1" ht="25.5">
      <c r="B1521" s="2135"/>
      <c r="C1521" s="2123"/>
      <c r="D1521" s="2123"/>
      <c r="E1521" s="2123"/>
      <c r="F1521" s="2123"/>
      <c r="G1521" s="2135"/>
      <c r="H1521" s="2135"/>
      <c r="I1521" s="2135"/>
      <c r="J1521" s="2127"/>
      <c r="K1521" s="2127"/>
      <c r="L1521" s="2123" t="s">
        <v>7786</v>
      </c>
      <c r="M1521" s="2123" t="s">
        <v>7787</v>
      </c>
      <c r="N1521" s="2123">
        <v>6.8000000000000005E-2</v>
      </c>
      <c r="O1521" s="2123">
        <v>2020</v>
      </c>
      <c r="P1521" s="2131" t="s">
        <v>7788</v>
      </c>
      <c r="Q1521" s="2127"/>
      <c r="R1521" s="2135"/>
      <c r="S1521" s="2127"/>
    </row>
    <row r="1522" spans="2:19" s="2129" customFormat="1">
      <c r="B1522" s="2135"/>
      <c r="C1522" s="2123"/>
      <c r="D1522" s="2123"/>
      <c r="E1522" s="2123"/>
      <c r="F1522" s="2123"/>
      <c r="G1522" s="2135"/>
      <c r="H1522" s="2135"/>
      <c r="I1522" s="2135"/>
      <c r="J1522" s="2127"/>
      <c r="K1522" s="2127"/>
      <c r="L1522" s="2123"/>
      <c r="M1522" s="2123"/>
      <c r="N1522" s="2123"/>
      <c r="O1522" s="2123"/>
      <c r="P1522" s="2131"/>
      <c r="Q1522" s="2127"/>
      <c r="R1522" s="2135"/>
      <c r="S1522" s="2127"/>
    </row>
    <row r="1523" spans="2:19" s="2129" customFormat="1" ht="15">
      <c r="B1523" s="2135"/>
      <c r="C1523" s="2123" t="s">
        <v>7789</v>
      </c>
      <c r="D1523" s="2161">
        <v>0.31</v>
      </c>
      <c r="E1523" s="2161">
        <v>1969</v>
      </c>
      <c r="F1523" s="2161" t="s">
        <v>7225</v>
      </c>
      <c r="G1523" s="2173"/>
      <c r="H1523" s="2173"/>
      <c r="I1523" s="2173"/>
      <c r="J1523" s="2172" t="s">
        <v>7790</v>
      </c>
      <c r="K1523" s="2172" t="s">
        <v>27</v>
      </c>
      <c r="L1523" s="2161"/>
      <c r="M1523" s="2161"/>
      <c r="N1523" s="2161"/>
      <c r="O1523" s="2161"/>
      <c r="P1523" s="2159"/>
      <c r="Q1523" s="2172"/>
      <c r="R1523" s="2173"/>
      <c r="S1523" s="2172"/>
    </row>
    <row r="1524" spans="2:19" s="2129" customFormat="1" ht="15">
      <c r="B1524" s="2135"/>
      <c r="C1524" s="2123"/>
      <c r="D1524" s="2161"/>
      <c r="E1524" s="2161"/>
      <c r="F1524" s="2161"/>
      <c r="G1524" s="2173"/>
      <c r="H1524" s="2173"/>
      <c r="I1524" s="2173"/>
      <c r="J1524" s="2172"/>
      <c r="K1524" s="2172"/>
      <c r="L1524" s="2161"/>
      <c r="M1524" s="2161"/>
      <c r="N1524" s="2161"/>
      <c r="O1524" s="2161"/>
      <c r="P1524" s="2159"/>
      <c r="Q1524" s="2172"/>
      <c r="R1524" s="2173"/>
      <c r="S1524" s="2172"/>
    </row>
    <row r="1525" spans="2:19" s="2129" customFormat="1" ht="30">
      <c r="B1525" s="2135"/>
      <c r="C1525" s="2123"/>
      <c r="D1525" s="2161"/>
      <c r="E1525" s="2161"/>
      <c r="F1525" s="2161"/>
      <c r="G1525" s="2173"/>
      <c r="H1525" s="2173"/>
      <c r="I1525" s="2173"/>
      <c r="J1525" s="2172" t="s">
        <v>7791</v>
      </c>
      <c r="K1525" s="2172" t="s">
        <v>46</v>
      </c>
      <c r="L1525" s="2161" t="s">
        <v>7792</v>
      </c>
      <c r="M1525" s="2161"/>
      <c r="N1525" s="2161">
        <v>0.25</v>
      </c>
      <c r="O1525" s="2161">
        <v>2018</v>
      </c>
      <c r="P1525" s="2159" t="s">
        <v>7793</v>
      </c>
      <c r="Q1525" s="2172">
        <v>10</v>
      </c>
      <c r="R1525" s="2173"/>
      <c r="S1525" s="2172">
        <v>10</v>
      </c>
    </row>
    <row r="1526" spans="2:19" s="2129" customFormat="1" ht="30">
      <c r="B1526" s="2135"/>
      <c r="C1526" s="2123"/>
      <c r="D1526" s="2161"/>
      <c r="E1526" s="2161"/>
      <c r="F1526" s="2161"/>
      <c r="G1526" s="2173"/>
      <c r="H1526" s="2173"/>
      <c r="I1526" s="2173"/>
      <c r="J1526" s="2125" t="s">
        <v>7794</v>
      </c>
      <c r="K1526" s="2172"/>
      <c r="L1526" s="2161" t="s">
        <v>7792</v>
      </c>
      <c r="M1526" s="2161" t="s">
        <v>7795</v>
      </c>
      <c r="N1526" s="2161">
        <v>3.4000000000000002E-2</v>
      </c>
      <c r="O1526" s="2161">
        <v>2021</v>
      </c>
      <c r="P1526" s="2159" t="s">
        <v>7796</v>
      </c>
      <c r="Q1526" s="2172">
        <v>2</v>
      </c>
      <c r="R1526" s="2173"/>
      <c r="S1526" s="2172">
        <v>2</v>
      </c>
    </row>
    <row r="1527" spans="2:19" s="2129" customFormat="1" ht="15">
      <c r="B1527" s="2135"/>
      <c r="C1527" s="2123"/>
      <c r="D1527" s="2161"/>
      <c r="E1527" s="2161"/>
      <c r="F1527" s="2161"/>
      <c r="G1527" s="2173"/>
      <c r="H1527" s="2173"/>
      <c r="I1527" s="2173"/>
      <c r="J1527" s="2172"/>
      <c r="K1527" s="2172"/>
      <c r="L1527" s="2161"/>
      <c r="M1527" s="2161"/>
      <c r="N1527" s="2161"/>
      <c r="O1527" s="2161"/>
      <c r="P1527" s="2159"/>
      <c r="Q1527" s="2172"/>
      <c r="R1527" s="2173"/>
      <c r="S1527" s="2172"/>
    </row>
    <row r="1528" spans="2:19" s="2129" customFormat="1" ht="15">
      <c r="B1528" s="2135"/>
      <c r="C1528" s="2123"/>
      <c r="D1528" s="2161"/>
      <c r="E1528" s="2161"/>
      <c r="F1528" s="2161"/>
      <c r="G1528" s="2173"/>
      <c r="H1528" s="2173"/>
      <c r="I1528" s="2173"/>
      <c r="J1528" s="2172" t="s">
        <v>7797</v>
      </c>
      <c r="K1528" s="2172">
        <v>400</v>
      </c>
      <c r="L1528" s="2161"/>
      <c r="M1528" s="2161"/>
      <c r="N1528" s="2161"/>
      <c r="O1528" s="2161">
        <v>2019</v>
      </c>
      <c r="P1528" s="2159"/>
      <c r="Q1528" s="2172"/>
      <c r="R1528" s="2173"/>
      <c r="S1528" s="2172"/>
    </row>
    <row r="1529" spans="2:19" s="2129" customFormat="1" ht="45">
      <c r="B1529" s="2135"/>
      <c r="C1529" s="2123"/>
      <c r="D1529" s="2161"/>
      <c r="E1529" s="2161"/>
      <c r="F1529" s="2161"/>
      <c r="G1529" s="2173"/>
      <c r="H1529" s="2173"/>
      <c r="I1529" s="2173"/>
      <c r="J1529" s="2179" t="s">
        <v>7798</v>
      </c>
      <c r="K1529" s="2172"/>
      <c r="L1529" s="2161" t="s">
        <v>7799</v>
      </c>
      <c r="M1529" s="2161" t="s">
        <v>7800</v>
      </c>
      <c r="N1529" s="2161">
        <v>0.30499999999999999</v>
      </c>
      <c r="O1529" s="2161">
        <v>2019</v>
      </c>
      <c r="P1529" s="2159" t="s">
        <v>5817</v>
      </c>
      <c r="Q1529" s="2172">
        <v>10</v>
      </c>
      <c r="R1529" s="2173"/>
      <c r="S1529" s="2172">
        <v>10</v>
      </c>
    </row>
    <row r="1530" spans="2:19" s="2129" customFormat="1" ht="30">
      <c r="B1530" s="2135"/>
      <c r="C1530" s="2123"/>
      <c r="D1530" s="2161"/>
      <c r="E1530" s="2161"/>
      <c r="F1530" s="2161"/>
      <c r="G1530" s="2173"/>
      <c r="H1530" s="2173"/>
      <c r="I1530" s="2173"/>
      <c r="J1530" s="2172"/>
      <c r="K1530" s="2172"/>
      <c r="L1530" s="2161" t="s">
        <v>7801</v>
      </c>
      <c r="M1530" s="2161"/>
      <c r="N1530" s="2161">
        <v>0.158</v>
      </c>
      <c r="O1530" s="2161">
        <v>2019</v>
      </c>
      <c r="P1530" s="2159" t="s">
        <v>5817</v>
      </c>
      <c r="Q1530" s="2172">
        <v>2</v>
      </c>
      <c r="R1530" s="2173"/>
      <c r="S1530" s="2172">
        <v>2</v>
      </c>
    </row>
    <row r="1531" spans="2:19" s="2129" customFormat="1" ht="30">
      <c r="B1531" s="2135"/>
      <c r="C1531" s="2123"/>
      <c r="D1531" s="2161"/>
      <c r="E1531" s="2161"/>
      <c r="F1531" s="2161"/>
      <c r="G1531" s="2173"/>
      <c r="H1531" s="2173"/>
      <c r="I1531" s="2173"/>
      <c r="J1531" s="2172"/>
      <c r="K1531" s="2172"/>
      <c r="L1531" s="2161" t="s">
        <v>7801</v>
      </c>
      <c r="M1531" s="2161"/>
      <c r="N1531" s="2161">
        <v>0.151</v>
      </c>
      <c r="O1531" s="2161">
        <v>2019</v>
      </c>
      <c r="P1531" s="2159" t="s">
        <v>7802</v>
      </c>
      <c r="Q1531" s="2172">
        <v>5</v>
      </c>
      <c r="R1531" s="2173"/>
      <c r="S1531" s="2172">
        <v>5</v>
      </c>
    </row>
    <row r="1532" spans="2:19" s="2129" customFormat="1" ht="30">
      <c r="B1532" s="2135"/>
      <c r="C1532" s="2123"/>
      <c r="D1532" s="2161"/>
      <c r="E1532" s="2161"/>
      <c r="F1532" s="2161"/>
      <c r="G1532" s="2173"/>
      <c r="H1532" s="2173"/>
      <c r="I1532" s="2173"/>
      <c r="J1532" s="2172"/>
      <c r="K1532" s="2172"/>
      <c r="L1532" s="2161" t="s">
        <v>7801</v>
      </c>
      <c r="M1532" s="2161"/>
      <c r="N1532" s="2161">
        <v>0.186</v>
      </c>
      <c r="O1532" s="2161">
        <v>2020</v>
      </c>
      <c r="P1532" s="2159" t="s">
        <v>7802</v>
      </c>
      <c r="Q1532" s="2172">
        <v>6</v>
      </c>
      <c r="R1532" s="2173"/>
      <c r="S1532" s="2172">
        <v>6</v>
      </c>
    </row>
    <row r="1533" spans="2:19" s="2129" customFormat="1" ht="15">
      <c r="B1533" s="2135"/>
      <c r="C1533" s="2123"/>
      <c r="D1533" s="2161"/>
      <c r="E1533" s="2161"/>
      <c r="F1533" s="2161"/>
      <c r="G1533" s="2173"/>
      <c r="H1533" s="2173"/>
      <c r="I1533" s="2173"/>
      <c r="J1533" s="2172"/>
      <c r="K1533" s="2172"/>
      <c r="L1533" s="2161"/>
      <c r="M1533" s="2161"/>
      <c r="N1533" s="2161"/>
      <c r="O1533" s="2161"/>
      <c r="P1533" s="2159"/>
      <c r="Q1533" s="2172"/>
      <c r="R1533" s="2173"/>
      <c r="S1533" s="2172"/>
    </row>
    <row r="1534" spans="2:19" s="2129" customFormat="1" ht="15">
      <c r="B1534" s="2135"/>
      <c r="C1534" s="2123" t="s">
        <v>7803</v>
      </c>
      <c r="D1534" s="2123">
        <v>0.16500000000000001</v>
      </c>
      <c r="E1534" s="2123">
        <v>2012</v>
      </c>
      <c r="F1534" s="2123" t="s">
        <v>1343</v>
      </c>
      <c r="G1534" s="2135"/>
      <c r="H1534" s="2135"/>
      <c r="I1534" s="2135"/>
      <c r="J1534" s="2179" t="s">
        <v>7804</v>
      </c>
      <c r="K1534" s="2127">
        <v>160</v>
      </c>
      <c r="L1534" s="2123"/>
      <c r="M1534" s="2123"/>
      <c r="N1534" s="2123"/>
      <c r="O1534" s="2123" t="s">
        <v>1191</v>
      </c>
      <c r="P1534" s="2131"/>
      <c r="Q1534" s="2127"/>
      <c r="R1534" s="2135"/>
      <c r="S1534" s="2127"/>
    </row>
    <row r="1535" spans="2:19" s="2129" customFormat="1" ht="25.5">
      <c r="B1535" s="2135"/>
      <c r="C1535" s="2123"/>
      <c r="D1535" s="2123"/>
      <c r="E1535" s="2123"/>
      <c r="F1535" s="2123"/>
      <c r="G1535" s="2135"/>
      <c r="H1535" s="2135"/>
      <c r="I1535" s="2135"/>
      <c r="J1535" s="2125" t="s">
        <v>7805</v>
      </c>
      <c r="K1535" s="2127"/>
      <c r="L1535" s="2123" t="s">
        <v>7806</v>
      </c>
      <c r="M1535" s="2123" t="s">
        <v>7807</v>
      </c>
      <c r="N1535" s="2123">
        <v>0.34</v>
      </c>
      <c r="O1535" s="2123">
        <v>2012</v>
      </c>
      <c r="P1535" s="2131" t="s">
        <v>7808</v>
      </c>
      <c r="Q1535" s="2127">
        <v>12</v>
      </c>
      <c r="R1535" s="2135"/>
      <c r="S1535" s="2127">
        <v>12</v>
      </c>
    </row>
    <row r="1536" spans="2:19" s="2129" customFormat="1" ht="25.5">
      <c r="B1536" s="2135"/>
      <c r="C1536" s="2123"/>
      <c r="D1536" s="2123"/>
      <c r="E1536" s="2123"/>
      <c r="F1536" s="2123"/>
      <c r="G1536" s="2135"/>
      <c r="H1536" s="2135"/>
      <c r="I1536" s="2135"/>
      <c r="J1536" s="2127"/>
      <c r="K1536" s="2127"/>
      <c r="L1536" s="2123" t="s">
        <v>7809</v>
      </c>
      <c r="M1536" s="2123" t="s">
        <v>7810</v>
      </c>
      <c r="N1536" s="2123">
        <v>0.1</v>
      </c>
      <c r="O1536" s="2123">
        <v>2019</v>
      </c>
      <c r="P1536" s="2131" t="s">
        <v>1725</v>
      </c>
      <c r="Q1536" s="2127">
        <v>4</v>
      </c>
      <c r="R1536" s="2135"/>
      <c r="S1536" s="2127">
        <v>4</v>
      </c>
    </row>
    <row r="1537" spans="2:19" s="2129" customFormat="1" ht="25.5">
      <c r="B1537" s="2125"/>
      <c r="C1537" s="2123" t="s">
        <v>7811</v>
      </c>
      <c r="D1537" s="2123">
        <v>0.32</v>
      </c>
      <c r="E1537" s="2123">
        <v>1980</v>
      </c>
      <c r="F1537" s="2123" t="s">
        <v>7195</v>
      </c>
      <c r="G1537" s="2135"/>
      <c r="H1537" s="2135"/>
      <c r="I1537" s="2135"/>
      <c r="J1537" s="2127"/>
      <c r="K1537" s="2127"/>
      <c r="L1537" s="2123" t="s">
        <v>7812</v>
      </c>
      <c r="M1537" s="2123"/>
      <c r="N1537" s="2123">
        <v>0.16</v>
      </c>
      <c r="O1537" s="2123">
        <v>2012</v>
      </c>
      <c r="P1537" s="2131" t="s">
        <v>7813</v>
      </c>
      <c r="Q1537" s="2127">
        <v>3</v>
      </c>
      <c r="R1537" s="2185"/>
      <c r="S1537" s="2127">
        <v>3</v>
      </c>
    </row>
    <row r="1538" spans="2:19" s="2129" customFormat="1" ht="15">
      <c r="B1538" s="2125"/>
      <c r="C1538" s="2123"/>
      <c r="D1538" s="2123"/>
      <c r="E1538" s="2123"/>
      <c r="F1538" s="2123"/>
      <c r="G1538" s="2135"/>
      <c r="H1538" s="2135"/>
      <c r="I1538" s="2135"/>
      <c r="J1538" s="2172" t="s">
        <v>7814</v>
      </c>
      <c r="K1538" s="2127" t="s">
        <v>47</v>
      </c>
      <c r="L1538" s="2123"/>
      <c r="M1538" s="2123"/>
      <c r="N1538" s="2123"/>
      <c r="O1538" s="2123"/>
      <c r="P1538" s="2131"/>
      <c r="Q1538" s="2127"/>
      <c r="R1538" s="2135"/>
      <c r="S1538" s="2127"/>
    </row>
    <row r="1539" spans="2:19" s="2129" customFormat="1" ht="25.5">
      <c r="B1539" s="2125"/>
      <c r="C1539" s="2123"/>
      <c r="D1539" s="2123"/>
      <c r="E1539" s="2123"/>
      <c r="F1539" s="2123"/>
      <c r="G1539" s="2135"/>
      <c r="H1539" s="2135"/>
      <c r="I1539" s="2135"/>
      <c r="J1539" s="2125" t="s">
        <v>7815</v>
      </c>
      <c r="K1539" s="2127"/>
      <c r="L1539" s="2123" t="s">
        <v>7816</v>
      </c>
      <c r="M1539" s="2123" t="s">
        <v>7817</v>
      </c>
      <c r="N1539" s="2123">
        <v>0.22600000000000001</v>
      </c>
      <c r="O1539" s="2123">
        <v>2020</v>
      </c>
      <c r="P1539" s="2131" t="s">
        <v>1725</v>
      </c>
      <c r="Q1539" s="2127">
        <v>7</v>
      </c>
      <c r="R1539" s="2135"/>
      <c r="S1539" s="2127">
        <v>7</v>
      </c>
    </row>
    <row r="1540" spans="2:19" s="2129" customFormat="1" ht="15">
      <c r="B1540" s="2125"/>
      <c r="C1540" s="2123"/>
      <c r="D1540" s="2123"/>
      <c r="E1540" s="2123"/>
      <c r="F1540" s="2123"/>
      <c r="G1540" s="2135"/>
      <c r="H1540" s="2135"/>
      <c r="I1540" s="2135"/>
      <c r="J1540" s="2172"/>
      <c r="K1540" s="2127"/>
      <c r="L1540" s="2123"/>
      <c r="M1540" s="2123"/>
      <c r="N1540" s="2123"/>
      <c r="O1540" s="2123"/>
      <c r="P1540" s="2131"/>
      <c r="Q1540" s="2127"/>
      <c r="R1540" s="2135"/>
      <c r="S1540" s="2127"/>
    </row>
    <row r="1541" spans="2:19" s="2129" customFormat="1" ht="25.5">
      <c r="B1541" s="2125"/>
      <c r="C1541" s="2123"/>
      <c r="D1541" s="2123"/>
      <c r="E1541" s="2123"/>
      <c r="F1541" s="2123"/>
      <c r="G1541" s="2135"/>
      <c r="H1541" s="2135"/>
      <c r="I1541" s="2135"/>
      <c r="J1541" s="2172" t="s">
        <v>7818</v>
      </c>
      <c r="K1541" s="2127" t="s">
        <v>47</v>
      </c>
      <c r="L1541" s="2123" t="s">
        <v>7819</v>
      </c>
      <c r="M1541" s="2123" t="s">
        <v>6095</v>
      </c>
      <c r="N1541" s="2123">
        <v>0.2</v>
      </c>
      <c r="O1541" s="2123">
        <v>2014</v>
      </c>
      <c r="P1541" s="2131" t="s">
        <v>7813</v>
      </c>
      <c r="Q1541" s="2127">
        <v>17</v>
      </c>
      <c r="R1541" s="2135"/>
      <c r="S1541" s="2127">
        <v>17</v>
      </c>
    </row>
    <row r="1542" spans="2:19" s="2129" customFormat="1">
      <c r="B1542" s="2141"/>
      <c r="C1542" s="2126"/>
      <c r="D1542" s="2135"/>
      <c r="E1542" s="2135"/>
      <c r="F1542" s="2127"/>
      <c r="G1542" s="2135"/>
      <c r="H1542" s="2135"/>
      <c r="I1542" s="2135"/>
      <c r="J1542" s="2125" t="s">
        <v>7820</v>
      </c>
      <c r="K1542" s="2127"/>
      <c r="L1542" s="2126"/>
      <c r="M1542" s="2126"/>
      <c r="N1542" s="2127"/>
      <c r="O1542" s="2127"/>
      <c r="P1542" s="2128"/>
      <c r="Q1542" s="2127"/>
      <c r="R1542" s="2126"/>
      <c r="S1542" s="2127"/>
    </row>
    <row r="1543" spans="2:19" s="2129" customFormat="1" ht="21" hidden="1" thickBot="1">
      <c r="B1543" s="2186" t="s">
        <v>7821</v>
      </c>
      <c r="C1543" s="2187"/>
      <c r="D1543" s="2188"/>
      <c r="E1543" s="2189"/>
      <c r="F1543" s="2188"/>
      <c r="G1543" s="2189"/>
      <c r="H1543" s="2188"/>
      <c r="I1543" s="2188"/>
      <c r="J1543" s="2189"/>
      <c r="K1543" s="2189"/>
      <c r="L1543" s="2188"/>
      <c r="M1543" s="2190"/>
      <c r="N1543" s="2189"/>
      <c r="O1543" s="2189"/>
      <c r="P1543" s="2191"/>
      <c r="Q1543" s="2189"/>
      <c r="R1543" s="2188"/>
      <c r="S1543" s="2189"/>
    </row>
    <row r="1544" spans="2:19" s="2129" customFormat="1" hidden="1">
      <c r="B1544" s="2193" t="s">
        <v>999</v>
      </c>
      <c r="C1544" s="2193"/>
      <c r="D1544" s="2194">
        <v>0.47499999999999998</v>
      </c>
      <c r="E1544" s="2194">
        <v>1987</v>
      </c>
      <c r="F1544" s="2194" t="s">
        <v>1000</v>
      </c>
      <c r="G1544" s="2195"/>
      <c r="H1544" s="2195"/>
      <c r="I1544" s="2195"/>
      <c r="J1544" s="2196" t="s">
        <v>7822</v>
      </c>
      <c r="K1544" s="2197" t="s">
        <v>996</v>
      </c>
      <c r="L1544" s="2192"/>
      <c r="M1544" s="2198" t="s">
        <v>997</v>
      </c>
      <c r="N1544" s="2194">
        <v>0.06</v>
      </c>
      <c r="O1544" s="2194">
        <v>1989</v>
      </c>
      <c r="P1544" s="2199" t="s">
        <v>998</v>
      </c>
      <c r="Q1544" s="2194"/>
      <c r="R1544" s="2200"/>
      <c r="S1544" s="2194"/>
    </row>
    <row r="1545" spans="2:19" s="2129" customFormat="1" hidden="1">
      <c r="B1545" s="2088"/>
      <c r="C1545" s="2088"/>
      <c r="D1545" s="2202">
        <v>0.79500000000000004</v>
      </c>
      <c r="E1545" s="2202">
        <v>1987</v>
      </c>
      <c r="F1545" s="2203" t="s">
        <v>1004</v>
      </c>
      <c r="G1545" s="2195"/>
      <c r="H1545" s="2195"/>
      <c r="I1545" s="2195"/>
      <c r="J1545" s="2204" t="s">
        <v>7823</v>
      </c>
      <c r="K1545" s="2205"/>
      <c r="L1545" s="2205"/>
      <c r="M1545" s="2206" t="s">
        <v>1002</v>
      </c>
      <c r="N1545" s="72">
        <v>0.11</v>
      </c>
      <c r="O1545" s="72">
        <v>1987</v>
      </c>
      <c r="P1545" s="77" t="s">
        <v>1003</v>
      </c>
      <c r="Q1545" s="72"/>
      <c r="R1545" s="71"/>
      <c r="S1545" s="72"/>
    </row>
    <row r="1546" spans="2:19" s="2129" customFormat="1" hidden="1">
      <c r="B1546" s="2208"/>
      <c r="C1546" s="2209"/>
      <c r="D1546" s="2210"/>
      <c r="E1546" s="2210"/>
      <c r="F1546" s="2202"/>
      <c r="G1546" s="2195"/>
      <c r="H1546" s="2195"/>
      <c r="I1546" s="2195"/>
      <c r="J1546" s="2211" t="s">
        <v>7824</v>
      </c>
      <c r="K1546" s="2205"/>
      <c r="L1546" s="2205"/>
      <c r="M1546" s="2206" t="s">
        <v>1006</v>
      </c>
      <c r="N1546" s="72">
        <v>0.125</v>
      </c>
      <c r="O1546" s="72">
        <v>1993</v>
      </c>
      <c r="P1546" s="77" t="s">
        <v>1007</v>
      </c>
      <c r="Q1546" s="72"/>
      <c r="R1546" s="71"/>
      <c r="S1546" s="72"/>
    </row>
    <row r="1547" spans="2:19" s="2129" customFormat="1" hidden="1">
      <c r="B1547" s="2213"/>
      <c r="C1547" s="2214"/>
      <c r="D1547" s="2195"/>
      <c r="E1547" s="2195"/>
      <c r="F1547" s="2196"/>
      <c r="G1547" s="2195"/>
      <c r="H1547" s="2195"/>
      <c r="I1547" s="2195"/>
      <c r="J1547" s="2215"/>
      <c r="K1547" s="2205"/>
      <c r="L1547" s="2205"/>
      <c r="M1547" s="2206" t="s">
        <v>1008</v>
      </c>
      <c r="N1547" s="72">
        <v>0.15</v>
      </c>
      <c r="O1547" s="72">
        <v>1989</v>
      </c>
      <c r="P1547" s="77" t="s">
        <v>1009</v>
      </c>
      <c r="Q1547" s="72"/>
      <c r="R1547" s="71"/>
      <c r="S1547" s="72"/>
    </row>
    <row r="1548" spans="2:19" s="2129" customFormat="1" hidden="1">
      <c r="B1548" s="2213"/>
      <c r="C1548" s="2214"/>
      <c r="D1548" s="2195"/>
      <c r="E1548" s="2195"/>
      <c r="F1548" s="2195"/>
      <c r="G1548" s="2195"/>
      <c r="H1548" s="2195"/>
      <c r="I1548" s="2195"/>
      <c r="J1548" s="2215"/>
      <c r="K1548" s="2205"/>
      <c r="L1548" s="2205"/>
      <c r="M1548" s="2206" t="s">
        <v>1010</v>
      </c>
      <c r="N1548" s="72">
        <v>0.11</v>
      </c>
      <c r="O1548" s="72">
        <v>1993</v>
      </c>
      <c r="P1548" s="77" t="s">
        <v>1011</v>
      </c>
      <c r="Q1548" s="72"/>
      <c r="R1548" s="71"/>
      <c r="S1548" s="72"/>
    </row>
    <row r="1549" spans="2:19" s="2129" customFormat="1" hidden="1">
      <c r="B1549" s="2213"/>
      <c r="C1549" s="2214"/>
      <c r="D1549" s="2195"/>
      <c r="E1549" s="2195"/>
      <c r="F1549" s="2196"/>
      <c r="G1549" s="2195"/>
      <c r="H1549" s="2195"/>
      <c r="I1549" s="2195"/>
      <c r="J1549" s="2215"/>
      <c r="K1549" s="2205"/>
      <c r="L1549" s="2205"/>
      <c r="M1549" s="2206" t="s">
        <v>1012</v>
      </c>
      <c r="N1549" s="72">
        <v>0.104</v>
      </c>
      <c r="O1549" s="72">
        <v>1988</v>
      </c>
      <c r="P1549" s="77" t="s">
        <v>1013</v>
      </c>
      <c r="Q1549" s="72"/>
      <c r="R1549" s="71"/>
      <c r="S1549" s="72"/>
    </row>
    <row r="1550" spans="2:19" s="2129" customFormat="1" hidden="1">
      <c r="B1550" s="2213"/>
      <c r="C1550" s="2214"/>
      <c r="D1550" s="2195"/>
      <c r="E1550" s="2195"/>
      <c r="F1550" s="2196"/>
      <c r="G1550" s="2195"/>
      <c r="H1550" s="2195"/>
      <c r="I1550" s="2195"/>
      <c r="J1550" s="2215"/>
      <c r="K1550" s="2205"/>
      <c r="L1550" s="2201"/>
      <c r="M1550" s="2206" t="s">
        <v>1014</v>
      </c>
      <c r="N1550" s="72">
        <v>0.04</v>
      </c>
      <c r="O1550" s="72">
        <v>1989</v>
      </c>
      <c r="P1550" s="77" t="s">
        <v>1009</v>
      </c>
      <c r="Q1550" s="72"/>
      <c r="R1550" s="71"/>
      <c r="S1550" s="72"/>
    </row>
    <row r="1551" spans="2:19" s="2129" customFormat="1" hidden="1">
      <c r="B1551" s="2217"/>
      <c r="C1551" s="2218"/>
      <c r="D1551" s="2200"/>
      <c r="E1551" s="2200"/>
      <c r="F1551" s="2194"/>
      <c r="G1551" s="2200"/>
      <c r="H1551" s="2200"/>
      <c r="I1551" s="2200"/>
      <c r="J1551" s="2204"/>
      <c r="K1551" s="2201"/>
      <c r="L1551" s="2199"/>
      <c r="M1551" s="19" t="s">
        <v>1015</v>
      </c>
      <c r="N1551" s="72"/>
      <c r="O1551" s="72">
        <v>2003</v>
      </c>
      <c r="P1551" s="77" t="s">
        <v>1016</v>
      </c>
      <c r="Q1551" s="72">
        <v>5</v>
      </c>
      <c r="R1551" s="71"/>
      <c r="S1551" s="72">
        <v>5</v>
      </c>
    </row>
    <row r="1552" spans="2:19" s="2129" customFormat="1" ht="38.25" hidden="1">
      <c r="B1552" s="2220" t="s">
        <v>1019</v>
      </c>
      <c r="C1552" s="2221"/>
      <c r="D1552" s="2194">
        <v>0.65</v>
      </c>
      <c r="E1552" s="2194">
        <v>2016</v>
      </c>
      <c r="F1552" s="2194" t="s">
        <v>1020</v>
      </c>
      <c r="G1552" s="2200"/>
      <c r="H1552" s="2200"/>
      <c r="I1552" s="2200"/>
      <c r="J1552" s="2222" t="s">
        <v>7825</v>
      </c>
      <c r="K1552" s="2204" t="s">
        <v>1018</v>
      </c>
      <c r="L1552" s="2195"/>
      <c r="M1552" s="2223"/>
      <c r="N1552" s="2196"/>
      <c r="O1552" s="2196"/>
      <c r="P1552" s="2224"/>
      <c r="Q1552" s="2196"/>
      <c r="R1552" s="2195"/>
      <c r="S1552" s="2196"/>
    </row>
    <row r="1553" spans="2:19" s="2129" customFormat="1" hidden="1">
      <c r="B1553" s="2225" t="s">
        <v>1024</v>
      </c>
      <c r="C1553" s="2226"/>
      <c r="D1553" s="2202">
        <v>0.22</v>
      </c>
      <c r="E1553" s="2202">
        <v>1987</v>
      </c>
      <c r="F1553" s="2202" t="s">
        <v>1025</v>
      </c>
      <c r="G1553" s="2210"/>
      <c r="H1553" s="2210"/>
      <c r="I1553" s="2210"/>
      <c r="J1553" s="2227" t="s">
        <v>1021</v>
      </c>
      <c r="K1553" s="2202" t="s">
        <v>996</v>
      </c>
      <c r="L1553" s="2202"/>
      <c r="M1553" s="2206" t="s">
        <v>1022</v>
      </c>
      <c r="N1553" s="72">
        <v>0.16800000000000001</v>
      </c>
      <c r="O1553" s="72">
        <v>1990</v>
      </c>
      <c r="P1553" s="77" t="s">
        <v>1023</v>
      </c>
      <c r="Q1553" s="72"/>
      <c r="R1553" s="71"/>
      <c r="S1553" s="72"/>
    </row>
    <row r="1554" spans="2:19" s="2129" customFormat="1" hidden="1">
      <c r="B1554" s="2225" t="s">
        <v>1030</v>
      </c>
      <c r="C1554" s="2226"/>
      <c r="D1554" s="72">
        <v>0.23</v>
      </c>
      <c r="E1554" s="72">
        <v>1991</v>
      </c>
      <c r="F1554" s="72" t="s">
        <v>1031</v>
      </c>
      <c r="G1554" s="2195"/>
      <c r="H1554" s="2195"/>
      <c r="I1554" s="2195"/>
      <c r="J1554" s="2196" t="s">
        <v>1619</v>
      </c>
      <c r="K1554" s="2196" t="s">
        <v>1027</v>
      </c>
      <c r="L1554" s="2196"/>
      <c r="M1554" s="2206" t="s">
        <v>1028</v>
      </c>
      <c r="N1554" s="72">
        <v>0.2</v>
      </c>
      <c r="O1554" s="72">
        <v>1986</v>
      </c>
      <c r="P1554" s="77" t="s">
        <v>1029</v>
      </c>
      <c r="Q1554" s="72"/>
      <c r="R1554" s="71"/>
      <c r="S1554" s="72"/>
    </row>
    <row r="1555" spans="2:19" s="2129" customFormat="1" hidden="1">
      <c r="B1555" s="2229"/>
      <c r="C1555" s="2230"/>
      <c r="D1555" s="2195"/>
      <c r="E1555" s="2195"/>
      <c r="F1555" s="2196"/>
      <c r="G1555" s="2195"/>
      <c r="H1555" s="2195"/>
      <c r="I1555" s="2195"/>
      <c r="J1555" s="2196" t="s">
        <v>7826</v>
      </c>
      <c r="K1555" s="2205"/>
      <c r="L1555" s="2196"/>
      <c r="M1555" s="2206" t="s">
        <v>1033</v>
      </c>
      <c r="N1555" s="72">
        <v>0.106</v>
      </c>
      <c r="O1555" s="72">
        <v>1990</v>
      </c>
      <c r="P1555" s="77" t="s">
        <v>1034</v>
      </c>
      <c r="Q1555" s="72"/>
      <c r="R1555" s="71"/>
      <c r="S1555" s="72"/>
    </row>
    <row r="1556" spans="2:19" s="2129" customFormat="1" hidden="1">
      <c r="B1556" s="2229"/>
      <c r="C1556" s="2230"/>
      <c r="D1556" s="2195"/>
      <c r="E1556" s="2195"/>
      <c r="F1556" s="2196"/>
      <c r="G1556" s="2195"/>
      <c r="H1556" s="2195"/>
      <c r="I1556" s="2195"/>
      <c r="J1556" s="2196" t="s">
        <v>7827</v>
      </c>
      <c r="K1556" s="2205"/>
      <c r="L1556" s="2231"/>
      <c r="M1556" s="2232" t="s">
        <v>1035</v>
      </c>
      <c r="N1556" s="72">
        <v>5.5E-2</v>
      </c>
      <c r="O1556" s="72">
        <v>1987</v>
      </c>
      <c r="P1556" s="77" t="s">
        <v>25</v>
      </c>
      <c r="Q1556" s="72"/>
      <c r="R1556" s="71"/>
      <c r="S1556" s="72"/>
    </row>
    <row r="1557" spans="2:19" s="2129" customFormat="1" hidden="1">
      <c r="B1557" s="2229"/>
      <c r="C1557" s="2230"/>
      <c r="D1557" s="2195"/>
      <c r="E1557" s="2195"/>
      <c r="F1557" s="2196"/>
      <c r="G1557" s="2195"/>
      <c r="H1557" s="2195"/>
      <c r="I1557" s="2195"/>
      <c r="J1557" s="2196">
        <v>1986</v>
      </c>
      <c r="K1557" s="2205"/>
      <c r="L1557" s="2231"/>
      <c r="M1557" s="2232" t="s">
        <v>1037</v>
      </c>
      <c r="N1557" s="72">
        <v>8.5000000000000006E-2</v>
      </c>
      <c r="O1557" s="72">
        <v>1987</v>
      </c>
      <c r="P1557" s="77" t="s">
        <v>25</v>
      </c>
      <c r="Q1557" s="72"/>
      <c r="R1557" s="71"/>
      <c r="S1557" s="72"/>
    </row>
    <row r="1558" spans="2:19" s="2129" customFormat="1" hidden="1">
      <c r="B1558" s="2229"/>
      <c r="C1558" s="2230"/>
      <c r="D1558" s="2195"/>
      <c r="E1558" s="2195"/>
      <c r="F1558" s="2196"/>
      <c r="G1558" s="2195"/>
      <c r="H1558" s="2195"/>
      <c r="I1558" s="2195"/>
      <c r="J1558" s="2205"/>
      <c r="K1558" s="2205"/>
      <c r="L1558" s="2196"/>
      <c r="M1558" s="2206" t="s">
        <v>1039</v>
      </c>
      <c r="N1558" s="72">
        <v>0.35</v>
      </c>
      <c r="O1558" s="72">
        <v>1987</v>
      </c>
      <c r="P1558" s="77" t="s">
        <v>1040</v>
      </c>
      <c r="Q1558" s="72"/>
      <c r="R1558" s="71"/>
      <c r="S1558" s="72"/>
    </row>
    <row r="1559" spans="2:19" s="2129" customFormat="1" hidden="1">
      <c r="B1559" s="2229"/>
      <c r="C1559" s="2230"/>
      <c r="D1559" s="2195"/>
      <c r="E1559" s="2195"/>
      <c r="F1559" s="2196"/>
      <c r="G1559" s="2195"/>
      <c r="H1559" s="2195"/>
      <c r="I1559" s="2195"/>
      <c r="J1559" s="2205"/>
      <c r="K1559" s="2205"/>
      <c r="L1559" s="2196"/>
      <c r="M1559" s="2206" t="s">
        <v>1042</v>
      </c>
      <c r="N1559" s="72">
        <v>0.36</v>
      </c>
      <c r="O1559" s="72">
        <v>1988</v>
      </c>
      <c r="P1559" s="77" t="s">
        <v>1043</v>
      </c>
      <c r="Q1559" s="72"/>
      <c r="R1559" s="71"/>
      <c r="S1559" s="72"/>
    </row>
    <row r="1560" spans="2:19" s="2129" customFormat="1" hidden="1">
      <c r="B1560" s="2229"/>
      <c r="C1560" s="2230"/>
      <c r="D1560" s="2195"/>
      <c r="E1560" s="2195"/>
      <c r="F1560" s="2196"/>
      <c r="G1560" s="2195"/>
      <c r="H1560" s="2195"/>
      <c r="I1560" s="2195"/>
      <c r="J1560" s="2205"/>
      <c r="K1560" s="2205"/>
      <c r="L1560" s="2196"/>
      <c r="M1560" s="2206" t="s">
        <v>1045</v>
      </c>
      <c r="N1560" s="72">
        <v>3.6999999999999998E-2</v>
      </c>
      <c r="O1560" s="72">
        <v>1990</v>
      </c>
      <c r="P1560" s="77" t="s">
        <v>1023</v>
      </c>
      <c r="Q1560" s="72"/>
      <c r="R1560" s="71"/>
      <c r="S1560" s="72"/>
    </row>
    <row r="1561" spans="2:19" s="2129" customFormat="1" hidden="1">
      <c r="B1561" s="2229"/>
      <c r="C1561" s="2230"/>
      <c r="D1561" s="2195"/>
      <c r="E1561" s="2195"/>
      <c r="F1561" s="2196"/>
      <c r="G1561" s="2195"/>
      <c r="H1561" s="2195"/>
      <c r="I1561" s="2195"/>
      <c r="J1561" s="2205"/>
      <c r="K1561" s="2205"/>
      <c r="L1561" s="2196"/>
      <c r="M1561" s="2206" t="s">
        <v>1047</v>
      </c>
      <c r="N1561" s="72">
        <v>5.5E-2</v>
      </c>
      <c r="O1561" s="72">
        <v>1993</v>
      </c>
      <c r="P1561" s="77" t="s">
        <v>1023</v>
      </c>
      <c r="Q1561" s="72"/>
      <c r="R1561" s="71"/>
      <c r="S1561" s="72"/>
    </row>
    <row r="1562" spans="2:19" s="2129" customFormat="1" hidden="1">
      <c r="B1562" s="2229"/>
      <c r="C1562" s="2230"/>
      <c r="D1562" s="2195"/>
      <c r="E1562" s="2195"/>
      <c r="F1562" s="2196"/>
      <c r="G1562" s="2195"/>
      <c r="H1562" s="2195"/>
      <c r="I1562" s="2195"/>
      <c r="J1562" s="2205"/>
      <c r="K1562" s="2205"/>
      <c r="L1562" s="2194"/>
      <c r="M1562" s="2206" t="s">
        <v>7828</v>
      </c>
      <c r="N1562" s="72">
        <v>0.245</v>
      </c>
      <c r="O1562" s="72">
        <v>1987</v>
      </c>
      <c r="P1562" s="77" t="s">
        <v>1050</v>
      </c>
      <c r="Q1562" s="72"/>
      <c r="R1562" s="71"/>
      <c r="S1562" s="72"/>
    </row>
    <row r="1563" spans="2:19" s="2129" customFormat="1" ht="25.5" hidden="1">
      <c r="B1563" s="2234"/>
      <c r="C1563" s="2235"/>
      <c r="D1563" s="2236"/>
      <c r="E1563" s="2236"/>
      <c r="F1563" s="2236"/>
      <c r="G1563" s="2236"/>
      <c r="H1563" s="2236"/>
      <c r="I1563" s="2236"/>
      <c r="J1563" s="2205"/>
      <c r="K1563" s="2205"/>
      <c r="L1563" s="2237"/>
      <c r="M1563" s="19" t="s">
        <v>1052</v>
      </c>
      <c r="N1563" s="72">
        <v>0.309</v>
      </c>
      <c r="O1563" s="72">
        <v>2019</v>
      </c>
      <c r="P1563" s="77" t="s">
        <v>1053</v>
      </c>
      <c r="Q1563" s="72">
        <v>7</v>
      </c>
      <c r="R1563" s="71"/>
      <c r="S1563" s="72">
        <v>7</v>
      </c>
    </row>
    <row r="1564" spans="2:19" s="2129" customFormat="1" ht="78.75" hidden="1">
      <c r="B1564" s="2234"/>
      <c r="C1564" s="2235"/>
      <c r="D1564" s="2236"/>
      <c r="E1564" s="2236"/>
      <c r="F1564" s="2236"/>
      <c r="G1564" s="2236"/>
      <c r="H1564" s="2236"/>
      <c r="I1564" s="2236"/>
      <c r="J1564" s="2205"/>
      <c r="K1564" s="2205"/>
      <c r="L1564" s="2237"/>
      <c r="M1564" s="19" t="s">
        <v>1055</v>
      </c>
      <c r="N1564" s="72">
        <v>0.219</v>
      </c>
      <c r="O1564" s="72">
        <v>2020</v>
      </c>
      <c r="P1564" s="77" t="s">
        <v>1056</v>
      </c>
      <c r="Q1564" s="72">
        <v>3</v>
      </c>
      <c r="R1564" s="2238" t="s">
        <v>1057</v>
      </c>
      <c r="S1564" s="72">
        <v>3</v>
      </c>
    </row>
    <row r="1565" spans="2:19" s="2129" customFormat="1" ht="25.5" hidden="1">
      <c r="B1565" s="2240"/>
      <c r="C1565" s="2241"/>
      <c r="D1565" s="2242"/>
      <c r="E1565" s="2242"/>
      <c r="F1565" s="2242"/>
      <c r="G1565" s="2242"/>
      <c r="H1565" s="2242"/>
      <c r="I1565" s="2242"/>
      <c r="J1565" s="2201"/>
      <c r="K1565" s="2201"/>
      <c r="L1565" s="2244"/>
      <c r="M1565" s="2206" t="s">
        <v>1059</v>
      </c>
      <c r="N1565" s="72">
        <v>0.26</v>
      </c>
      <c r="O1565" s="72">
        <v>2021</v>
      </c>
      <c r="P1565" s="77" t="s">
        <v>1060</v>
      </c>
      <c r="Q1565" s="72">
        <v>2</v>
      </c>
      <c r="R1565" s="2245"/>
      <c r="S1565" s="72">
        <v>2</v>
      </c>
    </row>
    <row r="1566" spans="2:19" s="2129" customFormat="1" hidden="1">
      <c r="B1566" s="1" t="s">
        <v>1065</v>
      </c>
      <c r="C1566" s="2247"/>
      <c r="D1566" s="2246">
        <v>0.51</v>
      </c>
      <c r="E1566" s="71">
        <v>1983</v>
      </c>
      <c r="F1566" s="2248" t="s">
        <v>1066</v>
      </c>
      <c r="G1566" s="2249"/>
      <c r="H1566" s="2210"/>
      <c r="I1566" s="2250"/>
      <c r="J1566" s="2251" t="s">
        <v>1062</v>
      </c>
      <c r="K1566" s="2202" t="s">
        <v>996</v>
      </c>
      <c r="L1566" s="2202"/>
      <c r="M1566" s="2206" t="s">
        <v>1063</v>
      </c>
      <c r="N1566" s="72">
        <v>0.13</v>
      </c>
      <c r="O1566" s="72">
        <v>1988</v>
      </c>
      <c r="P1566" s="77" t="s">
        <v>1064</v>
      </c>
      <c r="Q1566" s="72"/>
      <c r="R1566" s="71"/>
      <c r="S1566" s="72"/>
    </row>
    <row r="1567" spans="2:19" s="2129" customFormat="1" hidden="1">
      <c r="B1567" s="2252" t="s">
        <v>1070</v>
      </c>
      <c r="C1567" s="2253"/>
      <c r="D1567" s="71">
        <v>0.35</v>
      </c>
      <c r="E1567" s="71">
        <v>1984</v>
      </c>
      <c r="F1567" s="72" t="s">
        <v>1071</v>
      </c>
      <c r="G1567" s="2254"/>
      <c r="H1567" s="2212"/>
      <c r="I1567" s="2212"/>
      <c r="J1567" s="2196" t="s">
        <v>2393</v>
      </c>
      <c r="K1567" s="2196" t="s">
        <v>1027</v>
      </c>
      <c r="L1567" s="2196"/>
      <c r="M1567" s="2206" t="s">
        <v>1068</v>
      </c>
      <c r="N1567" s="72">
        <v>4.4999999999999998E-2</v>
      </c>
      <c r="O1567" s="72">
        <v>1988</v>
      </c>
      <c r="P1567" s="77" t="s">
        <v>1069</v>
      </c>
      <c r="Q1567" s="72"/>
      <c r="R1567" s="71"/>
      <c r="S1567" s="72"/>
    </row>
    <row r="1568" spans="2:19" s="2129" customFormat="1" hidden="1">
      <c r="B1568" s="2256"/>
      <c r="C1568" s="2255"/>
      <c r="D1568" s="2212"/>
      <c r="E1568" s="2212"/>
      <c r="F1568" s="2196"/>
      <c r="G1568" s="2254"/>
      <c r="H1568" s="2212"/>
      <c r="I1568" s="2212"/>
      <c r="J1568" s="2196" t="s">
        <v>7829</v>
      </c>
      <c r="K1568" s="2196"/>
      <c r="L1568" s="2196"/>
      <c r="M1568" s="2206" t="s">
        <v>1073</v>
      </c>
      <c r="N1568" s="72">
        <v>0.16</v>
      </c>
      <c r="O1568" s="72">
        <v>1988</v>
      </c>
      <c r="P1568" s="77" t="s">
        <v>1074</v>
      </c>
      <c r="Q1568" s="72"/>
      <c r="R1568" s="71"/>
      <c r="S1568" s="72"/>
    </row>
    <row r="1569" spans="2:19" s="2129" customFormat="1" hidden="1">
      <c r="B1569" s="2256"/>
      <c r="C1569" s="2255"/>
      <c r="D1569" s="2212"/>
      <c r="E1569" s="2212"/>
      <c r="F1569" s="2196"/>
      <c r="G1569" s="2254"/>
      <c r="H1569" s="2212"/>
      <c r="I1569" s="2212"/>
      <c r="J1569" s="2196" t="s">
        <v>7830</v>
      </c>
      <c r="K1569" s="2196"/>
      <c r="L1569" s="2196"/>
      <c r="M1569" s="2206" t="s">
        <v>1076</v>
      </c>
      <c r="N1569" s="72">
        <v>0.3</v>
      </c>
      <c r="O1569" s="72">
        <v>1986</v>
      </c>
      <c r="P1569" s="77" t="s">
        <v>1077</v>
      </c>
      <c r="Q1569" s="72"/>
      <c r="R1569" s="71"/>
      <c r="S1569" s="72"/>
    </row>
    <row r="1570" spans="2:19" s="2129" customFormat="1" hidden="1">
      <c r="B1570" s="2256"/>
      <c r="C1570" s="2255"/>
      <c r="D1570" s="2212"/>
      <c r="E1570" s="2212"/>
      <c r="F1570" s="2196"/>
      <c r="G1570" s="2254"/>
      <c r="H1570" s="2212"/>
      <c r="I1570" s="2212"/>
      <c r="J1570" s="2196">
        <v>1984</v>
      </c>
      <c r="K1570" s="2196"/>
      <c r="L1570" s="2196"/>
      <c r="M1570" s="2206" t="s">
        <v>1079</v>
      </c>
      <c r="N1570" s="72">
        <v>0.13</v>
      </c>
      <c r="O1570" s="72">
        <v>1984</v>
      </c>
      <c r="P1570" s="77" t="s">
        <v>1080</v>
      </c>
      <c r="Q1570" s="72"/>
      <c r="R1570" s="71"/>
      <c r="S1570" s="72"/>
    </row>
    <row r="1571" spans="2:19" s="2129" customFormat="1" hidden="1">
      <c r="B1571" s="2256"/>
      <c r="C1571" s="2255"/>
      <c r="D1571" s="2212"/>
      <c r="E1571" s="2212"/>
      <c r="F1571" s="2196"/>
      <c r="G1571" s="2254"/>
      <c r="H1571" s="2212"/>
      <c r="I1571" s="2212"/>
      <c r="J1571" s="2196"/>
      <c r="K1571" s="2196"/>
      <c r="L1571" s="2231"/>
      <c r="M1571" s="2232" t="s">
        <v>1082</v>
      </c>
      <c r="N1571" s="72">
        <v>0.08</v>
      </c>
      <c r="O1571" s="72">
        <v>1988</v>
      </c>
      <c r="P1571" s="77" t="s">
        <v>1083</v>
      </c>
      <c r="Q1571" s="72"/>
      <c r="R1571" s="71"/>
      <c r="S1571" s="72"/>
    </row>
    <row r="1572" spans="2:19" s="2129" customFormat="1" hidden="1">
      <c r="B1572" s="2256"/>
      <c r="C1572" s="2255"/>
      <c r="D1572" s="2212"/>
      <c r="E1572" s="2212"/>
      <c r="F1572" s="2196"/>
      <c r="G1572" s="2254"/>
      <c r="H1572" s="2212"/>
      <c r="I1572" s="2212"/>
      <c r="J1572" s="2196"/>
      <c r="K1572" s="2196"/>
      <c r="L1572" s="2231"/>
      <c r="M1572" s="2232" t="s">
        <v>1084</v>
      </c>
      <c r="N1572" s="72">
        <v>0.27</v>
      </c>
      <c r="O1572" s="72">
        <v>1985</v>
      </c>
      <c r="P1572" s="77" t="s">
        <v>25</v>
      </c>
      <c r="Q1572" s="72"/>
      <c r="R1572" s="71"/>
      <c r="S1572" s="72"/>
    </row>
    <row r="1573" spans="2:19" s="2129" customFormat="1" hidden="1">
      <c r="B1573" s="2256"/>
      <c r="C1573" s="2255"/>
      <c r="D1573" s="2212"/>
      <c r="E1573" s="2212"/>
      <c r="F1573" s="2196"/>
      <c r="G1573" s="2254"/>
      <c r="H1573" s="2212"/>
      <c r="I1573" s="2212"/>
      <c r="J1573" s="2196"/>
      <c r="K1573" s="2196"/>
      <c r="L1573" s="2231"/>
      <c r="M1573" s="2232" t="s">
        <v>1086</v>
      </c>
      <c r="N1573" s="72">
        <v>0.06</v>
      </c>
      <c r="O1573" s="72">
        <v>1986</v>
      </c>
      <c r="P1573" s="77" t="s">
        <v>1087</v>
      </c>
      <c r="Q1573" s="72"/>
      <c r="R1573" s="71"/>
      <c r="S1573" s="72"/>
    </row>
    <row r="1574" spans="2:19" s="2129" customFormat="1" hidden="1">
      <c r="B1574" s="2256"/>
      <c r="C1574" s="2255"/>
      <c r="D1574" s="2212"/>
      <c r="E1574" s="2212"/>
      <c r="F1574" s="2196"/>
      <c r="G1574" s="2254"/>
      <c r="H1574" s="2212"/>
      <c r="I1574" s="2212"/>
      <c r="J1574" s="2196"/>
      <c r="K1574" s="2196"/>
      <c r="L1574" s="2231"/>
      <c r="M1574" s="2232" t="s">
        <v>1088</v>
      </c>
      <c r="N1574" s="72">
        <v>0.1</v>
      </c>
      <c r="O1574" s="72">
        <v>1986</v>
      </c>
      <c r="P1574" s="77" t="s">
        <v>1087</v>
      </c>
      <c r="Q1574" s="72"/>
      <c r="R1574" s="71"/>
      <c r="S1574" s="72"/>
    </row>
    <row r="1575" spans="2:19" s="2129" customFormat="1" hidden="1">
      <c r="B1575" s="2256"/>
      <c r="C1575" s="2255"/>
      <c r="D1575" s="2212"/>
      <c r="E1575" s="2212"/>
      <c r="F1575" s="2196"/>
      <c r="G1575" s="2254"/>
      <c r="H1575" s="2212"/>
      <c r="I1575" s="2212"/>
      <c r="J1575" s="2196"/>
      <c r="K1575" s="2196"/>
      <c r="L1575" s="2196"/>
      <c r="M1575" s="2206" t="s">
        <v>1090</v>
      </c>
      <c r="N1575" s="72">
        <v>7.0000000000000007E-2</v>
      </c>
      <c r="O1575" s="72">
        <v>1988</v>
      </c>
      <c r="P1575" s="77" t="s">
        <v>1091</v>
      </c>
      <c r="Q1575" s="72"/>
      <c r="R1575" s="71"/>
      <c r="S1575" s="72"/>
    </row>
    <row r="1576" spans="2:19" s="2129" customFormat="1" hidden="1">
      <c r="B1576" s="2256"/>
      <c r="C1576" s="2255"/>
      <c r="D1576" s="2212"/>
      <c r="E1576" s="2212"/>
      <c r="F1576" s="2196"/>
      <c r="G1576" s="2254"/>
      <c r="H1576" s="2212"/>
      <c r="I1576" s="2212"/>
      <c r="J1576" s="2196"/>
      <c r="K1576" s="2196"/>
      <c r="L1576" s="2196"/>
      <c r="M1576" s="2206" t="s">
        <v>1093</v>
      </c>
      <c r="N1576" s="72">
        <v>0.115</v>
      </c>
      <c r="O1576" s="72">
        <v>1988</v>
      </c>
      <c r="P1576" s="77" t="s">
        <v>1091</v>
      </c>
      <c r="Q1576" s="72"/>
      <c r="R1576" s="71"/>
      <c r="S1576" s="72"/>
    </row>
    <row r="1577" spans="2:19" s="2129" customFormat="1" hidden="1">
      <c r="B1577" s="2256"/>
      <c r="C1577" s="2255"/>
      <c r="D1577" s="2212"/>
      <c r="E1577" s="2212"/>
      <c r="F1577" s="2196"/>
      <c r="G1577" s="2254"/>
      <c r="H1577" s="2212"/>
      <c r="I1577" s="2212"/>
      <c r="J1577" s="2196"/>
      <c r="K1577" s="2196"/>
      <c r="L1577" s="2194"/>
      <c r="M1577" s="2206" t="s">
        <v>1095</v>
      </c>
      <c r="N1577" s="72">
        <v>0.16</v>
      </c>
      <c r="O1577" s="72">
        <v>1991</v>
      </c>
      <c r="P1577" s="77" t="s">
        <v>1096</v>
      </c>
      <c r="Q1577" s="72"/>
      <c r="R1577" s="71"/>
      <c r="S1577" s="72"/>
    </row>
    <row r="1578" spans="2:19" s="2129" customFormat="1" hidden="1">
      <c r="B1578" s="2258"/>
      <c r="C1578" s="2257"/>
      <c r="D1578" s="2216"/>
      <c r="E1578" s="2216"/>
      <c r="F1578" s="2194"/>
      <c r="G1578" s="2254"/>
      <c r="H1578" s="2216"/>
      <c r="I1578" s="2216"/>
      <c r="J1578" s="2194"/>
      <c r="K1578" s="2194"/>
      <c r="L1578" s="71"/>
      <c r="M1578" s="2206" t="s">
        <v>1098</v>
      </c>
      <c r="N1578" s="72"/>
      <c r="O1578" s="72"/>
      <c r="P1578" s="2" t="s">
        <v>1099</v>
      </c>
      <c r="Q1578" s="72"/>
      <c r="R1578" s="71"/>
      <c r="S1578" s="72"/>
    </row>
    <row r="1579" spans="2:19" s="2129" customFormat="1" hidden="1">
      <c r="B1579" s="2225" t="s">
        <v>1104</v>
      </c>
      <c r="C1579" s="2226"/>
      <c r="D1579" s="72">
        <v>0.19500000000000001</v>
      </c>
      <c r="E1579" s="72">
        <v>1989</v>
      </c>
      <c r="F1579" s="2248" t="s">
        <v>1105</v>
      </c>
      <c r="G1579" s="2249"/>
      <c r="H1579" s="2210"/>
      <c r="I1579" s="2210"/>
      <c r="J1579" s="2227" t="s">
        <v>1101</v>
      </c>
      <c r="K1579" s="2202" t="s">
        <v>996</v>
      </c>
      <c r="L1579" s="2202"/>
      <c r="M1579" s="2206" t="s">
        <v>1102</v>
      </c>
      <c r="N1579" s="72">
        <v>0.2</v>
      </c>
      <c r="O1579" s="72">
        <v>1991</v>
      </c>
      <c r="P1579" s="2" t="s">
        <v>1103</v>
      </c>
      <c r="Q1579" s="72"/>
      <c r="R1579" s="71"/>
      <c r="S1579" s="72"/>
    </row>
    <row r="1580" spans="2:19" s="2129" customFormat="1" hidden="1">
      <c r="B1580" s="2260"/>
      <c r="C1580" s="2261"/>
      <c r="D1580" s="2195"/>
      <c r="E1580" s="2195"/>
      <c r="F1580" s="2196"/>
      <c r="G1580" s="2195"/>
      <c r="H1580" s="2195"/>
      <c r="I1580" s="2195"/>
      <c r="J1580" s="2196" t="s">
        <v>7831</v>
      </c>
      <c r="K1580" s="2196" t="s">
        <v>1027</v>
      </c>
      <c r="L1580" s="2196"/>
      <c r="M1580" s="2206" t="s">
        <v>1107</v>
      </c>
      <c r="N1580" s="72">
        <v>8.5000000000000006E-2</v>
      </c>
      <c r="O1580" s="72">
        <v>1994</v>
      </c>
      <c r="P1580" s="2" t="s">
        <v>1108</v>
      </c>
      <c r="Q1580" s="72"/>
      <c r="R1580" s="71"/>
      <c r="S1580" s="72"/>
    </row>
    <row r="1581" spans="2:19" s="2129" customFormat="1" hidden="1">
      <c r="B1581" s="2229"/>
      <c r="C1581" s="2230"/>
      <c r="D1581" s="2195"/>
      <c r="E1581" s="2195"/>
      <c r="F1581" s="2196"/>
      <c r="G1581" s="2195"/>
      <c r="H1581" s="2195"/>
      <c r="I1581" s="2195"/>
      <c r="J1581" s="2196" t="s">
        <v>7832</v>
      </c>
      <c r="K1581" s="2196"/>
      <c r="L1581" s="2196"/>
      <c r="M1581" s="19" t="s">
        <v>1110</v>
      </c>
      <c r="N1581" s="72">
        <v>0.13500000000000001</v>
      </c>
      <c r="O1581" s="72">
        <v>1994</v>
      </c>
      <c r="P1581" s="2" t="s">
        <v>1108</v>
      </c>
      <c r="Q1581" s="72"/>
      <c r="R1581" s="71"/>
      <c r="S1581" s="72"/>
    </row>
    <row r="1582" spans="2:19" s="2129" customFormat="1" hidden="1">
      <c r="B1582" s="2229"/>
      <c r="C1582" s="2230"/>
      <c r="D1582" s="2195"/>
      <c r="E1582" s="2195"/>
      <c r="F1582" s="2196"/>
      <c r="G1582" s="2195"/>
      <c r="H1582" s="2195"/>
      <c r="I1582" s="2195"/>
      <c r="J1582" s="2196" t="s">
        <v>7833</v>
      </c>
      <c r="K1582" s="2196"/>
      <c r="L1582" s="2196"/>
      <c r="M1582" s="19" t="s">
        <v>1112</v>
      </c>
      <c r="N1582" s="72">
        <v>0.15</v>
      </c>
      <c r="O1582" s="72">
        <v>1994</v>
      </c>
      <c r="P1582" s="2" t="s">
        <v>1108</v>
      </c>
      <c r="Q1582" s="72"/>
      <c r="R1582" s="71"/>
      <c r="S1582" s="72"/>
    </row>
    <row r="1583" spans="2:19" s="2129" customFormat="1" hidden="1">
      <c r="B1583" s="2229"/>
      <c r="C1583" s="2230"/>
      <c r="D1583" s="2195"/>
      <c r="E1583" s="2195"/>
      <c r="F1583" s="2196"/>
      <c r="G1583" s="2195"/>
      <c r="H1583" s="2195"/>
      <c r="I1583" s="2195"/>
      <c r="J1583" s="2196">
        <v>1991</v>
      </c>
      <c r="K1583" s="2196"/>
      <c r="L1583" s="2196"/>
      <c r="M1583" s="19" t="s">
        <v>1114</v>
      </c>
      <c r="N1583" s="72">
        <v>0.05</v>
      </c>
      <c r="O1583" s="72">
        <v>1994</v>
      </c>
      <c r="P1583" s="2" t="s">
        <v>1108</v>
      </c>
      <c r="Q1583" s="72"/>
      <c r="R1583" s="71"/>
      <c r="S1583" s="72"/>
    </row>
    <row r="1584" spans="2:19" s="2129" customFormat="1" hidden="1">
      <c r="B1584" s="2229"/>
      <c r="C1584" s="2230"/>
      <c r="D1584" s="2195"/>
      <c r="E1584" s="2195"/>
      <c r="F1584" s="2196"/>
      <c r="G1584" s="2195"/>
      <c r="H1584" s="2195"/>
      <c r="I1584" s="2195"/>
      <c r="J1584" s="2196"/>
      <c r="K1584" s="2196"/>
      <c r="L1584" s="2196"/>
      <c r="M1584" s="19" t="s">
        <v>1116</v>
      </c>
      <c r="N1584" s="72">
        <v>0.11</v>
      </c>
      <c r="O1584" s="72">
        <v>1991</v>
      </c>
      <c r="P1584" s="2" t="s">
        <v>1103</v>
      </c>
      <c r="Q1584" s="72"/>
      <c r="R1584" s="71"/>
      <c r="S1584" s="72"/>
    </row>
    <row r="1585" spans="2:19" s="2129" customFormat="1" hidden="1">
      <c r="B1585" s="2229"/>
      <c r="C1585" s="2230"/>
      <c r="D1585" s="2195"/>
      <c r="E1585" s="2195"/>
      <c r="F1585" s="2196"/>
      <c r="G1585" s="2195"/>
      <c r="H1585" s="2195"/>
      <c r="I1585" s="2195"/>
      <c r="J1585" s="2196"/>
      <c r="K1585" s="2196"/>
      <c r="L1585" s="2196"/>
      <c r="M1585" s="19" t="s">
        <v>1118</v>
      </c>
      <c r="N1585" s="72">
        <v>0.09</v>
      </c>
      <c r="O1585" s="72">
        <v>1991</v>
      </c>
      <c r="P1585" s="2" t="s">
        <v>1119</v>
      </c>
      <c r="Q1585" s="72"/>
      <c r="R1585" s="71"/>
      <c r="S1585" s="72"/>
    </row>
    <row r="1586" spans="2:19" s="2129" customFormat="1" hidden="1">
      <c r="B1586" s="2229"/>
      <c r="C1586" s="2230"/>
      <c r="D1586" s="2195"/>
      <c r="E1586" s="2195"/>
      <c r="F1586" s="2196"/>
      <c r="G1586" s="2195"/>
      <c r="H1586" s="2195"/>
      <c r="I1586" s="2195"/>
      <c r="J1586" s="2196"/>
      <c r="K1586" s="2196"/>
      <c r="L1586" s="2196"/>
      <c r="M1586" s="19" t="s">
        <v>1121</v>
      </c>
      <c r="N1586" s="72">
        <v>6.8000000000000005E-2</v>
      </c>
      <c r="O1586" s="72">
        <v>2000</v>
      </c>
      <c r="P1586" s="2" t="s">
        <v>1122</v>
      </c>
      <c r="Q1586" s="72"/>
      <c r="R1586" s="71"/>
      <c r="S1586" s="72"/>
    </row>
    <row r="1587" spans="2:19" s="2129" customFormat="1" hidden="1">
      <c r="B1587" s="2229"/>
      <c r="C1587" s="2230"/>
      <c r="D1587" s="2195"/>
      <c r="E1587" s="2195"/>
      <c r="F1587" s="2196"/>
      <c r="G1587" s="2195"/>
      <c r="H1587" s="2195"/>
      <c r="I1587" s="2195"/>
      <c r="J1587" s="2196"/>
      <c r="K1587" s="2196"/>
      <c r="L1587" s="2196"/>
      <c r="M1587" s="19" t="s">
        <v>1121</v>
      </c>
      <c r="N1587" s="72">
        <v>6.5000000000000002E-2</v>
      </c>
      <c r="O1587" s="72">
        <v>2000</v>
      </c>
      <c r="P1587" s="2" t="s">
        <v>1122</v>
      </c>
      <c r="Q1587" s="72"/>
      <c r="R1587" s="71"/>
      <c r="S1587" s="72"/>
    </row>
    <row r="1588" spans="2:19" s="2129" customFormat="1" hidden="1">
      <c r="B1588" s="2229"/>
      <c r="C1588" s="2230"/>
      <c r="D1588" s="2195"/>
      <c r="E1588" s="2195"/>
      <c r="F1588" s="2196"/>
      <c r="G1588" s="2195"/>
      <c r="H1588" s="2195"/>
      <c r="I1588" s="2195"/>
      <c r="J1588" s="2196"/>
      <c r="K1588" s="2196"/>
      <c r="L1588" s="2196"/>
      <c r="M1588" s="19" t="s">
        <v>1125</v>
      </c>
      <c r="N1588" s="72">
        <v>0.06</v>
      </c>
      <c r="O1588" s="72">
        <v>2000</v>
      </c>
      <c r="P1588" s="77" t="s">
        <v>1122</v>
      </c>
      <c r="Q1588" s="72"/>
      <c r="R1588" s="71"/>
      <c r="S1588" s="72"/>
    </row>
    <row r="1589" spans="2:19" s="2129" customFormat="1" hidden="1">
      <c r="B1589" s="2229"/>
      <c r="C1589" s="2230"/>
      <c r="D1589" s="2195"/>
      <c r="E1589" s="2195"/>
      <c r="F1589" s="2196"/>
      <c r="G1589" s="2195"/>
      <c r="H1589" s="2195"/>
      <c r="I1589" s="2195"/>
      <c r="J1589" s="2196"/>
      <c r="K1589" s="2196"/>
      <c r="L1589" s="2196"/>
      <c r="M1589" s="19" t="s">
        <v>1127</v>
      </c>
      <c r="N1589" s="72">
        <v>0.08</v>
      </c>
      <c r="O1589" s="72">
        <v>2000</v>
      </c>
      <c r="P1589" s="77" t="s">
        <v>1128</v>
      </c>
      <c r="Q1589" s="72"/>
      <c r="R1589" s="71"/>
      <c r="S1589" s="72"/>
    </row>
    <row r="1590" spans="2:19" s="2129" customFormat="1" hidden="1">
      <c r="B1590" s="2262" t="s">
        <v>1133</v>
      </c>
      <c r="C1590" s="2253"/>
      <c r="D1590" s="72">
        <v>0.12</v>
      </c>
      <c r="E1590" s="72">
        <v>1989</v>
      </c>
      <c r="F1590" s="72" t="s">
        <v>1105</v>
      </c>
      <c r="G1590" s="2210"/>
      <c r="H1590" s="2210"/>
      <c r="I1590" s="2210"/>
      <c r="J1590" s="2227" t="s">
        <v>1130</v>
      </c>
      <c r="K1590" s="2202" t="s">
        <v>996</v>
      </c>
      <c r="L1590" s="2202"/>
      <c r="M1590" s="19" t="s">
        <v>1131</v>
      </c>
      <c r="N1590" s="72">
        <v>0.32</v>
      </c>
      <c r="O1590" s="72">
        <v>1989</v>
      </c>
      <c r="P1590" s="77" t="s">
        <v>1132</v>
      </c>
      <c r="Q1590" s="72"/>
      <c r="R1590" s="71"/>
      <c r="S1590" s="72"/>
    </row>
    <row r="1591" spans="2:19" s="2129" customFormat="1" hidden="1">
      <c r="B1591" s="2229"/>
      <c r="C1591" s="2230"/>
      <c r="D1591" s="2195"/>
      <c r="E1591" s="2195"/>
      <c r="F1591" s="2196"/>
      <c r="G1591" s="2195"/>
      <c r="H1591" s="2195"/>
      <c r="I1591" s="2195"/>
      <c r="J1591" s="2263" t="s">
        <v>7834</v>
      </c>
      <c r="K1591" s="2196" t="s">
        <v>1027</v>
      </c>
      <c r="L1591" s="2196"/>
      <c r="M1591" s="19" t="s">
        <v>1135</v>
      </c>
      <c r="N1591" s="72">
        <v>0.16</v>
      </c>
      <c r="O1591" s="72">
        <v>1989</v>
      </c>
      <c r="P1591" s="77" t="s">
        <v>1136</v>
      </c>
      <c r="Q1591" s="72"/>
      <c r="R1591" s="71"/>
      <c r="S1591" s="72"/>
    </row>
    <row r="1592" spans="2:19" s="2129" customFormat="1" ht="25.5" hidden="1">
      <c r="B1592" s="2264"/>
      <c r="C1592" s="2265"/>
      <c r="D1592" s="2200"/>
      <c r="E1592" s="2200"/>
      <c r="F1592" s="2194"/>
      <c r="G1592" s="2200"/>
      <c r="H1592" s="2200"/>
      <c r="I1592" s="2200"/>
      <c r="J1592" s="2204" t="s">
        <v>7835</v>
      </c>
      <c r="K1592" s="2194"/>
      <c r="L1592" s="2194"/>
      <c r="M1592" s="19" t="s">
        <v>1138</v>
      </c>
      <c r="N1592" s="72">
        <v>0.04</v>
      </c>
      <c r="O1592" s="72">
        <v>1989</v>
      </c>
      <c r="P1592" s="77" t="s">
        <v>1139</v>
      </c>
      <c r="Q1592" s="72"/>
      <c r="R1592" s="71"/>
      <c r="S1592" s="72"/>
    </row>
    <row r="1593" spans="2:19" s="2129" customFormat="1" hidden="1">
      <c r="B1593" s="77" t="s">
        <v>1144</v>
      </c>
      <c r="C1593" s="77"/>
      <c r="D1593" s="72">
        <v>0.22500000000000001</v>
      </c>
      <c r="E1593" s="72">
        <v>1990</v>
      </c>
      <c r="F1593" s="72" t="s">
        <v>1145</v>
      </c>
      <c r="G1593" s="2195"/>
      <c r="H1593" s="2195"/>
      <c r="I1593" s="2195"/>
      <c r="J1593" s="2227" t="s">
        <v>1141</v>
      </c>
      <c r="K1593" s="2202" t="s">
        <v>996</v>
      </c>
      <c r="L1593" s="2202"/>
      <c r="M1593" s="19" t="s">
        <v>1142</v>
      </c>
      <c r="N1593" s="2194">
        <v>0.24</v>
      </c>
      <c r="O1593" s="2194">
        <v>1990</v>
      </c>
      <c r="P1593" s="2" t="s">
        <v>1143</v>
      </c>
      <c r="Q1593" s="2194"/>
      <c r="R1593" s="2200"/>
      <c r="S1593" s="2194"/>
    </row>
    <row r="1594" spans="2:19" s="2129" customFormat="1" hidden="1">
      <c r="B1594" s="2266"/>
      <c r="C1594" s="2267"/>
      <c r="D1594" s="2210"/>
      <c r="E1594" s="2210"/>
      <c r="F1594" s="2202"/>
      <c r="G1594" s="2195"/>
      <c r="H1594" s="2195"/>
      <c r="I1594" s="2268"/>
      <c r="J1594" s="2197" t="s">
        <v>7831</v>
      </c>
      <c r="K1594" s="2196" t="s">
        <v>1027</v>
      </c>
      <c r="L1594" s="2231"/>
      <c r="M1594" s="19" t="s">
        <v>1147</v>
      </c>
      <c r="N1594" s="72">
        <v>0.115</v>
      </c>
      <c r="O1594" s="72">
        <v>1994</v>
      </c>
      <c r="P1594" s="2" t="s">
        <v>1148</v>
      </c>
      <c r="Q1594" s="72"/>
      <c r="R1594" s="71"/>
      <c r="S1594" s="72"/>
    </row>
    <row r="1595" spans="2:19" s="2129" customFormat="1" ht="25.5" hidden="1">
      <c r="B1595" s="2229"/>
      <c r="C1595" s="2230"/>
      <c r="D1595" s="2195"/>
      <c r="E1595" s="2195"/>
      <c r="F1595" s="2196"/>
      <c r="G1595" s="2195"/>
      <c r="H1595" s="2195"/>
      <c r="I1595" s="2195"/>
      <c r="J1595" s="2215" t="s">
        <v>7836</v>
      </c>
      <c r="K1595" s="2196"/>
      <c r="L1595" s="2196"/>
      <c r="M1595" s="19" t="s">
        <v>1150</v>
      </c>
      <c r="N1595" s="72">
        <v>0.11</v>
      </c>
      <c r="O1595" s="72">
        <v>1994</v>
      </c>
      <c r="P1595" s="2" t="s">
        <v>1148</v>
      </c>
      <c r="Q1595" s="72"/>
      <c r="R1595" s="71"/>
      <c r="S1595" s="72"/>
    </row>
    <row r="1596" spans="2:19" s="2129" customFormat="1" hidden="1">
      <c r="B1596" s="2229"/>
      <c r="C1596" s="2230"/>
      <c r="D1596" s="2195"/>
      <c r="E1596" s="2195"/>
      <c r="F1596" s="2196"/>
      <c r="G1596" s="2195"/>
      <c r="H1596" s="2195"/>
      <c r="I1596" s="2195"/>
      <c r="J1596" s="2196">
        <v>1993</v>
      </c>
      <c r="K1596" s="2196"/>
      <c r="L1596" s="2196"/>
      <c r="M1596" s="19" t="s">
        <v>7837</v>
      </c>
      <c r="N1596" s="72">
        <v>0.16500000000000001</v>
      </c>
      <c r="O1596" s="72">
        <v>2002</v>
      </c>
      <c r="P1596" s="2" t="s">
        <v>1153</v>
      </c>
      <c r="Q1596" s="72"/>
      <c r="R1596" s="71"/>
      <c r="S1596" s="72"/>
    </row>
    <row r="1597" spans="2:19" s="2129" customFormat="1" hidden="1">
      <c r="B1597" s="2229"/>
      <c r="C1597" s="2230"/>
      <c r="D1597" s="2195"/>
      <c r="E1597" s="2195"/>
      <c r="F1597" s="2196"/>
      <c r="G1597" s="2195"/>
      <c r="H1597" s="2195"/>
      <c r="I1597" s="2195"/>
      <c r="J1597" s="2196"/>
      <c r="K1597" s="2196"/>
      <c r="L1597" s="2196"/>
      <c r="M1597" s="68" t="s">
        <v>2720</v>
      </c>
      <c r="N1597" s="72">
        <v>0.17499999999999999</v>
      </c>
      <c r="O1597" s="72">
        <v>2002</v>
      </c>
      <c r="P1597" s="2" t="s">
        <v>1153</v>
      </c>
      <c r="Q1597" s="72"/>
      <c r="R1597" s="71"/>
      <c r="S1597" s="72"/>
    </row>
    <row r="1598" spans="2:19" s="2129" customFormat="1" hidden="1">
      <c r="B1598" s="2229"/>
      <c r="C1598" s="2230"/>
      <c r="D1598" s="2195"/>
      <c r="E1598" s="2195"/>
      <c r="F1598" s="2196"/>
      <c r="G1598" s="2195"/>
      <c r="H1598" s="2195"/>
      <c r="I1598" s="2195"/>
      <c r="J1598" s="2196"/>
      <c r="K1598" s="2196"/>
      <c r="L1598" s="2196"/>
      <c r="M1598" s="19" t="s">
        <v>1157</v>
      </c>
      <c r="N1598" s="72">
        <v>0.09</v>
      </c>
      <c r="O1598" s="72">
        <v>1994</v>
      </c>
      <c r="P1598" s="2" t="s">
        <v>1148</v>
      </c>
      <c r="Q1598" s="72"/>
      <c r="R1598" s="71"/>
      <c r="S1598" s="72"/>
    </row>
    <row r="1599" spans="2:19" s="2129" customFormat="1" hidden="1">
      <c r="B1599" s="2229"/>
      <c r="C1599" s="2230"/>
      <c r="D1599" s="2195"/>
      <c r="E1599" s="2195"/>
      <c r="F1599" s="2196"/>
      <c r="G1599" s="2195"/>
      <c r="H1599" s="2195"/>
      <c r="I1599" s="2195"/>
      <c r="J1599" s="2196"/>
      <c r="K1599" s="2196"/>
      <c r="L1599" s="2196"/>
      <c r="M1599" s="19" t="s">
        <v>1159</v>
      </c>
      <c r="N1599" s="72">
        <v>0.125</v>
      </c>
      <c r="O1599" s="72">
        <v>1990</v>
      </c>
      <c r="P1599" s="2" t="s">
        <v>1160</v>
      </c>
      <c r="Q1599" s="72"/>
      <c r="R1599" s="71"/>
      <c r="S1599" s="72"/>
    </row>
    <row r="1600" spans="2:19" s="2129" customFormat="1" hidden="1">
      <c r="B1600" s="2229"/>
      <c r="C1600" s="2230"/>
      <c r="D1600" s="2195"/>
      <c r="E1600" s="2195"/>
      <c r="F1600" s="2196"/>
      <c r="G1600" s="2195"/>
      <c r="H1600" s="2195"/>
      <c r="I1600" s="2195"/>
      <c r="J1600" s="2196"/>
      <c r="K1600" s="2196"/>
      <c r="L1600" s="2196"/>
      <c r="M1600" s="19" t="s">
        <v>1162</v>
      </c>
      <c r="N1600" s="72">
        <v>0.111</v>
      </c>
      <c r="O1600" s="72">
        <v>1993</v>
      </c>
      <c r="P1600" s="2" t="s">
        <v>1160</v>
      </c>
      <c r="Q1600" s="72"/>
      <c r="R1600" s="71"/>
      <c r="S1600" s="72"/>
    </row>
    <row r="1601" spans="2:19" s="2129" customFormat="1" hidden="1">
      <c r="B1601" s="2229"/>
      <c r="C1601" s="2230"/>
      <c r="D1601" s="2195"/>
      <c r="E1601" s="2195"/>
      <c r="F1601" s="2196"/>
      <c r="G1601" s="2195"/>
      <c r="H1601" s="2195"/>
      <c r="I1601" s="2195"/>
      <c r="J1601" s="2196"/>
      <c r="K1601" s="2196"/>
      <c r="L1601" s="2196"/>
      <c r="M1601" s="19" t="s">
        <v>1164</v>
      </c>
      <c r="N1601" s="72">
        <v>6.4000000000000001E-2</v>
      </c>
      <c r="O1601" s="72">
        <v>1993</v>
      </c>
      <c r="P1601" s="2" t="s">
        <v>1160</v>
      </c>
      <c r="Q1601" s="72"/>
      <c r="R1601" s="71"/>
      <c r="S1601" s="72"/>
    </row>
    <row r="1602" spans="2:19" s="2129" customFormat="1" hidden="1">
      <c r="B1602" s="2229"/>
      <c r="C1602" s="2230"/>
      <c r="D1602" s="2195"/>
      <c r="E1602" s="2195"/>
      <c r="F1602" s="2196"/>
      <c r="G1602" s="2195"/>
      <c r="H1602" s="2195"/>
      <c r="I1602" s="2195"/>
      <c r="J1602" s="2196"/>
      <c r="K1602" s="2196"/>
      <c r="L1602" s="2196"/>
      <c r="M1602" s="19" t="s">
        <v>1166</v>
      </c>
      <c r="N1602" s="72">
        <v>0.14399999999999999</v>
      </c>
      <c r="O1602" s="72">
        <v>1993</v>
      </c>
      <c r="P1602" s="2" t="s">
        <v>1167</v>
      </c>
      <c r="Q1602" s="72"/>
      <c r="R1602" s="71"/>
      <c r="S1602" s="72"/>
    </row>
    <row r="1603" spans="2:19" s="2129" customFormat="1" hidden="1">
      <c r="B1603" s="2229"/>
      <c r="C1603" s="2230"/>
      <c r="D1603" s="2195"/>
      <c r="E1603" s="2195"/>
      <c r="F1603" s="2196"/>
      <c r="G1603" s="2195"/>
      <c r="H1603" s="2195"/>
      <c r="I1603" s="2195"/>
      <c r="J1603" s="2196"/>
      <c r="K1603" s="2196"/>
      <c r="L1603" s="2194"/>
      <c r="M1603" s="19" t="s">
        <v>1169</v>
      </c>
      <c r="N1603" s="72">
        <v>2.1999999999999999E-2</v>
      </c>
      <c r="O1603" s="72">
        <v>1993</v>
      </c>
      <c r="P1603" s="2" t="s">
        <v>23</v>
      </c>
      <c r="Q1603" s="72"/>
      <c r="R1603" s="71"/>
      <c r="S1603" s="72"/>
    </row>
    <row r="1604" spans="2:19" s="2129" customFormat="1" ht="25.5" hidden="1">
      <c r="B1604" s="2229"/>
      <c r="C1604" s="2230"/>
      <c r="D1604" s="2195"/>
      <c r="E1604" s="2195"/>
      <c r="F1604" s="2196"/>
      <c r="G1604" s="2195"/>
      <c r="H1604" s="2195"/>
      <c r="I1604" s="2195"/>
      <c r="J1604" s="2196"/>
      <c r="K1604" s="2196"/>
      <c r="L1604" s="2270"/>
      <c r="M1604" s="19" t="s">
        <v>1171</v>
      </c>
      <c r="N1604" s="2259"/>
      <c r="O1604" s="72">
        <v>2007</v>
      </c>
      <c r="P1604" s="77" t="s">
        <v>1172</v>
      </c>
      <c r="Q1604" s="72"/>
      <c r="R1604" s="71"/>
      <c r="S1604" s="72"/>
    </row>
    <row r="1605" spans="2:19" s="2129" customFormat="1" hidden="1">
      <c r="B1605" s="2272" t="s">
        <v>1177</v>
      </c>
      <c r="C1605" s="2253"/>
      <c r="D1605" s="72">
        <v>0.22</v>
      </c>
      <c r="E1605" s="72">
        <v>1994</v>
      </c>
      <c r="F1605" s="72" t="s">
        <v>1178</v>
      </c>
      <c r="G1605" s="2210"/>
      <c r="H1605" s="2210"/>
      <c r="I1605" s="2210"/>
      <c r="J1605" s="2227" t="s">
        <v>1174</v>
      </c>
      <c r="K1605" s="2203" t="s">
        <v>996</v>
      </c>
      <c r="L1605" s="2273"/>
      <c r="M1605" s="2232" t="s">
        <v>1175</v>
      </c>
      <c r="N1605" s="72">
        <v>0.24</v>
      </c>
      <c r="O1605" s="72">
        <v>2005</v>
      </c>
      <c r="P1605" s="77" t="s">
        <v>1176</v>
      </c>
      <c r="Q1605" s="72">
        <v>7</v>
      </c>
      <c r="R1605" s="71"/>
      <c r="S1605" s="72">
        <v>7</v>
      </c>
    </row>
    <row r="1606" spans="2:19" s="2129" customFormat="1" hidden="1">
      <c r="B1606" s="2272" t="s">
        <v>1182</v>
      </c>
      <c r="C1606" s="2253"/>
      <c r="D1606" s="72">
        <v>0.22</v>
      </c>
      <c r="E1606" s="72">
        <v>1994</v>
      </c>
      <c r="F1606" s="72" t="s">
        <v>1178</v>
      </c>
      <c r="G1606" s="2195"/>
      <c r="H1606" s="2195"/>
      <c r="I1606" s="2195"/>
      <c r="J1606" s="2263" t="s">
        <v>7834</v>
      </c>
      <c r="K1606" s="2197" t="s">
        <v>1180</v>
      </c>
      <c r="L1606" s="2275"/>
      <c r="M1606" s="2232" t="s">
        <v>1181</v>
      </c>
      <c r="N1606" s="72">
        <v>0.68</v>
      </c>
      <c r="O1606" s="72">
        <v>1972</v>
      </c>
      <c r="P1606" s="77" t="s">
        <v>1176</v>
      </c>
      <c r="Q1606" s="72">
        <v>18</v>
      </c>
      <c r="R1606" s="71"/>
      <c r="S1606" s="72">
        <v>18</v>
      </c>
    </row>
    <row r="1607" spans="2:19" s="2129" customFormat="1" hidden="1">
      <c r="B1607" s="2266" t="s">
        <v>1188</v>
      </c>
      <c r="C1607" s="2276"/>
      <c r="D1607" s="71">
        <v>0.184</v>
      </c>
      <c r="E1607" s="71">
        <v>1991</v>
      </c>
      <c r="F1607" s="72" t="s">
        <v>1189</v>
      </c>
      <c r="G1607" s="2195"/>
      <c r="H1607" s="2195"/>
      <c r="I1607" s="2195"/>
      <c r="J1607" s="2263" t="s">
        <v>7838</v>
      </c>
      <c r="K1607" s="2196"/>
      <c r="L1607" s="2202"/>
      <c r="M1607" s="2206" t="s">
        <v>1186</v>
      </c>
      <c r="N1607" s="72">
        <v>0.107</v>
      </c>
      <c r="O1607" s="72">
        <v>1991</v>
      </c>
      <c r="P1607" s="77" t="s">
        <v>1187</v>
      </c>
      <c r="Q1607" s="72"/>
      <c r="R1607" s="71"/>
      <c r="S1607" s="72"/>
    </row>
    <row r="1608" spans="2:19" s="2129" customFormat="1" hidden="1">
      <c r="B1608" s="2240"/>
      <c r="C1608" s="2277"/>
      <c r="D1608" s="71">
        <v>0.44700000000000001</v>
      </c>
      <c r="E1608" s="71">
        <v>1991</v>
      </c>
      <c r="F1608" s="72" t="s">
        <v>1031</v>
      </c>
      <c r="G1608" s="2195"/>
      <c r="H1608" s="2195"/>
      <c r="I1608" s="2195"/>
      <c r="J1608" s="2263" t="s">
        <v>7839</v>
      </c>
      <c r="K1608" s="2196" t="s">
        <v>1191</v>
      </c>
      <c r="L1608" s="2196"/>
      <c r="M1608" s="2206" t="s">
        <v>1186</v>
      </c>
      <c r="N1608" s="72">
        <v>0.107</v>
      </c>
      <c r="O1608" s="72">
        <v>1991</v>
      </c>
      <c r="P1608" s="77" t="s">
        <v>1194</v>
      </c>
      <c r="Q1608" s="72"/>
      <c r="R1608" s="71"/>
      <c r="S1608" s="72"/>
    </row>
    <row r="1609" spans="2:19" s="2129" customFormat="1" hidden="1">
      <c r="B1609" s="2278" t="s">
        <v>1188</v>
      </c>
      <c r="C1609" s="2278"/>
      <c r="D1609" s="71">
        <v>6.5000000000000002E-2</v>
      </c>
      <c r="E1609" s="71">
        <v>1991</v>
      </c>
      <c r="F1609" s="72" t="s">
        <v>1189</v>
      </c>
      <c r="G1609" s="2195"/>
      <c r="H1609" s="2195"/>
      <c r="I1609" s="2195"/>
      <c r="J1609" s="2263">
        <v>1991</v>
      </c>
      <c r="K1609" s="2196"/>
      <c r="L1609" s="2196"/>
      <c r="M1609" s="2206" t="s">
        <v>1196</v>
      </c>
      <c r="N1609" s="72">
        <v>0.19</v>
      </c>
      <c r="O1609" s="72">
        <v>1994</v>
      </c>
      <c r="P1609" s="77" t="s">
        <v>1148</v>
      </c>
      <c r="Q1609" s="72"/>
      <c r="R1609" s="71"/>
      <c r="S1609" s="72"/>
    </row>
    <row r="1610" spans="2:19" s="2129" customFormat="1" hidden="1">
      <c r="B1610" s="2279"/>
      <c r="C1610" s="2279"/>
      <c r="D1610" s="71">
        <v>0.56599999999999995</v>
      </c>
      <c r="E1610" s="71">
        <v>1991</v>
      </c>
      <c r="F1610" s="72" t="s">
        <v>1031</v>
      </c>
      <c r="G1610" s="2195"/>
      <c r="H1610" s="2195"/>
      <c r="I1610" s="2195"/>
      <c r="J1610" s="2196"/>
      <c r="K1610" s="2196"/>
      <c r="L1610" s="2196"/>
      <c r="M1610" s="2206" t="s">
        <v>1198</v>
      </c>
      <c r="N1610" s="72">
        <v>0.44</v>
      </c>
      <c r="O1610" s="72">
        <v>1991</v>
      </c>
      <c r="P1610" s="77" t="s">
        <v>1199</v>
      </c>
      <c r="Q1610" s="72"/>
      <c r="R1610" s="71"/>
      <c r="S1610" s="72"/>
    </row>
    <row r="1611" spans="2:19" s="2129" customFormat="1" hidden="1">
      <c r="B1611" s="2229"/>
      <c r="C1611" s="2230"/>
      <c r="D1611" s="2195"/>
      <c r="E1611" s="2195"/>
      <c r="F1611" s="2196"/>
      <c r="G1611" s="2195"/>
      <c r="H1611" s="2195"/>
      <c r="I1611" s="2195"/>
      <c r="J1611" s="2196"/>
      <c r="K1611" s="2196"/>
      <c r="L1611" s="2194"/>
      <c r="M1611" s="2206" t="s">
        <v>1201</v>
      </c>
      <c r="N1611" s="72">
        <v>8.5000000000000006E-2</v>
      </c>
      <c r="O1611" s="72">
        <v>1994</v>
      </c>
      <c r="P1611" s="77" t="s">
        <v>1148</v>
      </c>
      <c r="Q1611" s="72"/>
      <c r="R1611" s="71"/>
      <c r="S1611" s="72"/>
    </row>
    <row r="1612" spans="2:19" s="2129" customFormat="1" ht="25.5" hidden="1">
      <c r="B1612" s="2229"/>
      <c r="C1612" s="2230"/>
      <c r="D1612" s="2195"/>
      <c r="E1612" s="2195"/>
      <c r="F1612" s="2197"/>
      <c r="G1612" s="2268"/>
      <c r="H1612" s="2268"/>
      <c r="I1612" s="2268"/>
      <c r="J1612" s="2197"/>
      <c r="K1612" s="2197"/>
      <c r="L1612" s="2202"/>
      <c r="M1612" s="2280" t="s">
        <v>1184</v>
      </c>
      <c r="N1612" s="2202">
        <v>0.34100000000000003</v>
      </c>
      <c r="O1612" s="2202">
        <v>2012</v>
      </c>
      <c r="P1612" s="2281" t="s">
        <v>1185</v>
      </c>
      <c r="Q1612" s="2202">
        <v>7</v>
      </c>
      <c r="R1612" s="2210"/>
      <c r="S1612" s="2202">
        <v>7</v>
      </c>
    </row>
    <row r="1613" spans="2:19" s="2129" customFormat="1" ht="26.25" hidden="1" thickBot="1">
      <c r="B1613" s="2229"/>
      <c r="C1613" s="2278"/>
      <c r="D1613" s="2283"/>
      <c r="E1613" s="2283"/>
      <c r="F1613" s="2284"/>
      <c r="G1613" s="2283"/>
      <c r="H1613" s="2283"/>
      <c r="I1613" s="2283"/>
      <c r="J1613" s="2284"/>
      <c r="K1613" s="2284"/>
      <c r="L1613" s="72"/>
      <c r="M1613" s="19" t="s">
        <v>1192</v>
      </c>
      <c r="N1613" s="72">
        <v>0.255</v>
      </c>
      <c r="O1613" s="72">
        <v>2022</v>
      </c>
      <c r="P1613" s="77" t="s">
        <v>1193</v>
      </c>
      <c r="Q1613" s="72">
        <v>8</v>
      </c>
      <c r="R1613" s="71"/>
      <c r="S1613" s="72">
        <v>8</v>
      </c>
    </row>
    <row r="1614" spans="2:19" s="2129" customFormat="1" ht="21" hidden="1" thickBot="1">
      <c r="B1614" s="2186" t="s">
        <v>7840</v>
      </c>
      <c r="C1614" s="2187"/>
      <c r="D1614" s="2188"/>
      <c r="E1614" s="2189"/>
      <c r="F1614" s="2188"/>
      <c r="G1614" s="2189"/>
      <c r="H1614" s="2188"/>
      <c r="I1614" s="2188"/>
      <c r="J1614" s="2189"/>
      <c r="K1614" s="2189"/>
      <c r="L1614" s="2286"/>
      <c r="M1614" s="2287"/>
      <c r="N1614" s="2285"/>
      <c r="O1614" s="2285"/>
      <c r="P1614" s="2288"/>
      <c r="Q1614" s="2285"/>
      <c r="R1614" s="2286"/>
      <c r="S1614" s="2285"/>
    </row>
    <row r="1615" spans="2:19" s="2129" customFormat="1" hidden="1">
      <c r="B1615" s="2247" t="s">
        <v>1203</v>
      </c>
      <c r="C1615" s="2247"/>
      <c r="D1615" s="2194">
        <v>4.2300000000000004</v>
      </c>
      <c r="E1615" s="2194">
        <v>1982</v>
      </c>
      <c r="F1615" s="2289" t="s">
        <v>1204</v>
      </c>
      <c r="G1615" s="2195"/>
      <c r="H1615" s="2195"/>
      <c r="I1615" s="2195"/>
      <c r="J1615" s="2196"/>
      <c r="K1615" s="2196"/>
      <c r="L1615" s="2195"/>
      <c r="M1615" s="2223"/>
      <c r="N1615" s="2196"/>
      <c r="O1615" s="2196"/>
      <c r="P1615" s="2224"/>
      <c r="Q1615" s="2196"/>
      <c r="R1615" s="2195"/>
      <c r="S1615" s="2196"/>
    </row>
    <row r="1616" spans="2:19" s="2129" customFormat="1" ht="51" hidden="1">
      <c r="B1616" s="2220" t="s">
        <v>1205</v>
      </c>
      <c r="C1616" s="2221"/>
      <c r="D1616" s="2290">
        <v>3.96</v>
      </c>
      <c r="E1616" s="2211" t="s">
        <v>1206</v>
      </c>
      <c r="F1616" s="2291" t="s">
        <v>1207</v>
      </c>
      <c r="G1616" s="72">
        <v>55</v>
      </c>
      <c r="H1616" s="72"/>
      <c r="I1616" s="72">
        <v>55</v>
      </c>
      <c r="J1616" s="68" t="s">
        <v>7841</v>
      </c>
      <c r="K1616" s="72"/>
      <c r="L1616" s="71"/>
      <c r="M1616" s="2206"/>
      <c r="N1616" s="72"/>
      <c r="O1616" s="72"/>
      <c r="P1616" s="77"/>
      <c r="Q1616" s="72"/>
      <c r="R1616" s="71"/>
      <c r="S1616" s="72"/>
    </row>
    <row r="1617" spans="2:19" s="2129" customFormat="1" hidden="1">
      <c r="B1617" s="1" t="s">
        <v>1209</v>
      </c>
      <c r="C1617" s="1"/>
      <c r="D1617" s="72">
        <v>0.2</v>
      </c>
      <c r="E1617" s="72">
        <v>1982</v>
      </c>
      <c r="F1617" s="2248" t="s">
        <v>1210</v>
      </c>
      <c r="G1617" s="71"/>
      <c r="H1617" s="71"/>
      <c r="I1617" s="71"/>
      <c r="J1617" s="2194"/>
      <c r="K1617" s="2194"/>
      <c r="L1617" s="2200"/>
      <c r="M1617" s="2198"/>
      <c r="N1617" s="2194"/>
      <c r="O1617" s="2194"/>
      <c r="P1617" s="2199"/>
      <c r="Q1617" s="2194"/>
      <c r="R1617" s="2200"/>
      <c r="S1617" s="2194"/>
    </row>
    <row r="1618" spans="2:19" s="2129" customFormat="1" hidden="1">
      <c r="B1618" s="1" t="s">
        <v>1211</v>
      </c>
      <c r="C1618" s="1"/>
      <c r="D1618" s="72">
        <v>0.05</v>
      </c>
      <c r="E1618" s="72">
        <v>1982</v>
      </c>
      <c r="F1618" s="2248" t="s">
        <v>1212</v>
      </c>
      <c r="G1618" s="71"/>
      <c r="H1618" s="71"/>
      <c r="I1618" s="71"/>
      <c r="J1618" s="72"/>
      <c r="K1618" s="72"/>
      <c r="L1618" s="71"/>
      <c r="M1618" s="2206"/>
      <c r="N1618" s="72"/>
      <c r="O1618" s="72"/>
      <c r="P1618" s="77"/>
      <c r="Q1618" s="72"/>
      <c r="R1618" s="71"/>
      <c r="S1618" s="72"/>
    </row>
    <row r="1619" spans="2:19" s="2129" customFormat="1" ht="13.5" hidden="1" thickBot="1">
      <c r="B1619" s="2293" t="s">
        <v>1213</v>
      </c>
      <c r="C1619" s="2293"/>
      <c r="D1619" s="2294">
        <v>0.16</v>
      </c>
      <c r="E1619" s="2294">
        <v>1982</v>
      </c>
      <c r="F1619" s="2295" t="s">
        <v>1210</v>
      </c>
      <c r="G1619" s="2294"/>
      <c r="H1619" s="2294"/>
      <c r="I1619" s="2294"/>
      <c r="J1619" s="2294"/>
      <c r="K1619" s="2294"/>
      <c r="L1619" s="2296"/>
      <c r="M1619" s="2297"/>
      <c r="N1619" s="2294"/>
      <c r="O1619" s="2294"/>
      <c r="P1619" s="2298"/>
      <c r="Q1619" s="2294"/>
      <c r="R1619" s="2296"/>
      <c r="S1619" s="2294"/>
    </row>
    <row r="1620" spans="2:19" s="2129" customFormat="1" ht="21" hidden="1" thickBot="1">
      <c r="B1620" s="2186" t="s">
        <v>7842</v>
      </c>
      <c r="C1620" s="2187"/>
      <c r="D1620" s="2188"/>
      <c r="E1620" s="2189"/>
      <c r="F1620" s="2188"/>
      <c r="G1620" s="2189"/>
      <c r="H1620" s="2188"/>
      <c r="I1620" s="2188"/>
      <c r="J1620" s="2189"/>
      <c r="K1620" s="2189"/>
      <c r="L1620" s="2188"/>
      <c r="M1620" s="2190"/>
      <c r="N1620" s="2189"/>
      <c r="O1620" s="2189"/>
      <c r="P1620" s="2191"/>
      <c r="Q1620" s="2189"/>
      <c r="R1620" s="2188"/>
      <c r="S1620" s="2189"/>
    </row>
    <row r="1621" spans="2:19" s="2129" customFormat="1" hidden="1">
      <c r="B1621" s="2299" t="s">
        <v>1215</v>
      </c>
      <c r="C1621" s="2300"/>
      <c r="D1621" s="2196">
        <v>4.2000000000000003E-2</v>
      </c>
      <c r="E1621" s="2215" t="s">
        <v>1216</v>
      </c>
      <c r="F1621" s="2301" t="s">
        <v>1217</v>
      </c>
      <c r="G1621" s="2195"/>
      <c r="H1621" s="2195"/>
      <c r="I1621" s="2195"/>
      <c r="J1621" s="2196"/>
      <c r="K1621" s="2196"/>
      <c r="L1621" s="2200"/>
      <c r="M1621" s="2198"/>
      <c r="N1621" s="2194"/>
      <c r="O1621" s="2194"/>
      <c r="P1621" s="2302"/>
      <c r="Q1621" s="2194"/>
      <c r="R1621" s="2200"/>
      <c r="S1621" s="2194"/>
    </row>
    <row r="1622" spans="2:19" s="2129" customFormat="1" ht="51" hidden="1">
      <c r="B1622" s="2303" t="s">
        <v>1218</v>
      </c>
      <c r="C1622" s="2303"/>
      <c r="D1622" s="72">
        <v>0.06</v>
      </c>
      <c r="E1622" s="72">
        <v>1983</v>
      </c>
      <c r="F1622" s="72" t="s">
        <v>35</v>
      </c>
      <c r="G1622" s="72">
        <v>1</v>
      </c>
      <c r="H1622" s="72"/>
      <c r="I1622" s="72">
        <v>1</v>
      </c>
      <c r="J1622" s="68" t="s">
        <v>7843</v>
      </c>
      <c r="K1622" s="72">
        <v>100</v>
      </c>
      <c r="L1622" s="72"/>
      <c r="M1622" s="19" t="s">
        <v>1220</v>
      </c>
      <c r="N1622" s="72">
        <v>0.08</v>
      </c>
      <c r="O1622" s="72">
        <v>2011</v>
      </c>
      <c r="P1622" s="77" t="s">
        <v>1221</v>
      </c>
      <c r="Q1622" s="72">
        <v>4</v>
      </c>
      <c r="R1622" s="71"/>
      <c r="S1622" s="72">
        <v>4</v>
      </c>
    </row>
    <row r="1623" spans="2:19" s="2129" customFormat="1" hidden="1">
      <c r="B1623" s="2264"/>
      <c r="C1623" s="2265"/>
      <c r="D1623" s="2200"/>
      <c r="E1623" s="2200"/>
      <c r="F1623" s="2194"/>
      <c r="G1623" s="2200"/>
      <c r="H1623" s="2200"/>
      <c r="I1623" s="2270"/>
      <c r="J1623" s="72"/>
      <c r="K1623" s="2275"/>
      <c r="L1623" s="71"/>
      <c r="M1623" s="2206"/>
      <c r="N1623" s="72"/>
      <c r="O1623" s="72"/>
      <c r="P1623" s="77"/>
      <c r="Q1623" s="72"/>
      <c r="R1623" s="71"/>
      <c r="S1623" s="72"/>
    </row>
    <row r="1624" spans="2:19" s="2129" customFormat="1" ht="25.5" hidden="1">
      <c r="B1624" s="2304" t="s">
        <v>1223</v>
      </c>
      <c r="C1624" s="2305"/>
      <c r="D1624" s="2306"/>
      <c r="E1624" s="2306"/>
      <c r="F1624" s="2307" t="s">
        <v>1224</v>
      </c>
      <c r="G1624" s="2202"/>
      <c r="H1624" s="2202"/>
      <c r="I1624" s="2202"/>
      <c r="J1624" s="2215" t="s">
        <v>7844</v>
      </c>
      <c r="K1624" s="2202">
        <v>160</v>
      </c>
      <c r="L1624" s="2245"/>
      <c r="M1624" s="2206"/>
      <c r="N1624" s="72"/>
      <c r="O1624" s="72"/>
      <c r="P1624" s="77"/>
      <c r="Q1624" s="72"/>
      <c r="R1624" s="71"/>
      <c r="S1624" s="72"/>
    </row>
    <row r="1625" spans="2:19" s="2129" customFormat="1" hidden="1">
      <c r="B1625" s="2304" t="s">
        <v>1225</v>
      </c>
      <c r="C1625" s="2267"/>
      <c r="D1625" s="2210"/>
      <c r="E1625" s="2210"/>
      <c r="F1625" s="2202" t="s">
        <v>1226</v>
      </c>
      <c r="G1625" s="2210"/>
      <c r="H1625" s="2202">
        <v>5</v>
      </c>
      <c r="I1625" s="2202">
        <v>5</v>
      </c>
      <c r="J1625" s="2308" t="s">
        <v>1227</v>
      </c>
      <c r="K1625" s="2248">
        <v>320</v>
      </c>
      <c r="L1625" s="71"/>
      <c r="M1625" s="2206"/>
      <c r="N1625" s="72"/>
      <c r="O1625" s="72"/>
      <c r="P1625" s="77"/>
      <c r="Q1625" s="72"/>
      <c r="R1625" s="71"/>
      <c r="S1625" s="72"/>
    </row>
    <row r="1626" spans="2:19" s="2129" customFormat="1" ht="51" hidden="1">
      <c r="B1626" s="2309" t="s">
        <v>1228</v>
      </c>
      <c r="C1626" s="2310"/>
      <c r="D1626" s="72">
        <v>0.86399999999999999</v>
      </c>
      <c r="E1626" s="68" t="s">
        <v>1216</v>
      </c>
      <c r="F1626" s="68" t="s">
        <v>1229</v>
      </c>
      <c r="G1626" s="68">
        <v>17</v>
      </c>
      <c r="H1626" s="68"/>
      <c r="I1626" s="68">
        <v>17</v>
      </c>
      <c r="J1626" s="2311" t="s">
        <v>7845</v>
      </c>
      <c r="K1626" s="72">
        <v>160</v>
      </c>
      <c r="L1626" s="2292"/>
      <c r="M1626" s="2312" t="s">
        <v>7846</v>
      </c>
      <c r="N1626" s="2313">
        <v>0.53400000000000003</v>
      </c>
      <c r="O1626" s="72">
        <v>1946</v>
      </c>
      <c r="P1626" s="19" t="s">
        <v>1232</v>
      </c>
      <c r="Q1626" s="72">
        <v>20</v>
      </c>
      <c r="R1626" s="71"/>
      <c r="S1626" s="72">
        <v>20</v>
      </c>
    </row>
    <row r="1627" spans="2:19" s="2129" customFormat="1" ht="38.25" hidden="1">
      <c r="B1627" s="2309" t="s">
        <v>1233</v>
      </c>
      <c r="C1627" s="2310"/>
      <c r="D1627" s="68">
        <v>2.323</v>
      </c>
      <c r="E1627" s="68" t="s">
        <v>1234</v>
      </c>
      <c r="F1627" s="68" t="s">
        <v>1235</v>
      </c>
      <c r="G1627" s="68">
        <v>45</v>
      </c>
      <c r="H1627" s="68"/>
      <c r="I1627" s="68">
        <v>45</v>
      </c>
      <c r="J1627" s="2314"/>
      <c r="K1627" s="2215"/>
      <c r="L1627" s="2263"/>
      <c r="M1627" s="2315"/>
      <c r="N1627" s="2316">
        <v>0.13600000000000001</v>
      </c>
      <c r="O1627" s="68">
        <v>2014</v>
      </c>
      <c r="P1627" s="19" t="s">
        <v>1236</v>
      </c>
      <c r="Q1627" s="68">
        <v>3</v>
      </c>
      <c r="R1627" s="2245"/>
      <c r="S1627" s="68">
        <v>3</v>
      </c>
    </row>
    <row r="1628" spans="2:19" s="2129" customFormat="1" hidden="1">
      <c r="B1628" s="2309" t="s">
        <v>1237</v>
      </c>
      <c r="C1628" s="2310"/>
      <c r="D1628" s="68">
        <v>0.61099999999999999</v>
      </c>
      <c r="E1628" s="68" t="s">
        <v>1216</v>
      </c>
      <c r="F1628" s="68" t="s">
        <v>1238</v>
      </c>
      <c r="G1628" s="68">
        <v>14</v>
      </c>
      <c r="H1628" s="68"/>
      <c r="I1628" s="2245">
        <v>14</v>
      </c>
      <c r="J1628" s="2317"/>
      <c r="K1628" s="2318"/>
      <c r="L1628" s="2319"/>
      <c r="M1628" s="2320"/>
      <c r="N1628" s="2316">
        <v>0.55000000000000004</v>
      </c>
      <c r="O1628" s="68">
        <v>2001</v>
      </c>
      <c r="P1628" s="19" t="s">
        <v>1239</v>
      </c>
      <c r="Q1628" s="68"/>
      <c r="R1628" s="2321"/>
      <c r="S1628" s="68"/>
    </row>
    <row r="1629" spans="2:19" s="2129" customFormat="1" hidden="1">
      <c r="B1629" s="2322" t="s">
        <v>1240</v>
      </c>
      <c r="C1629" s="2323"/>
      <c r="D1629" s="2324">
        <v>2.06</v>
      </c>
      <c r="E1629" s="2324">
        <v>2015</v>
      </c>
      <c r="F1629" s="2324" t="s">
        <v>1238</v>
      </c>
      <c r="G1629" s="2324">
        <v>33</v>
      </c>
      <c r="H1629" s="2325"/>
      <c r="I1629" s="2325"/>
      <c r="J1629" s="2314" t="s">
        <v>7847</v>
      </c>
      <c r="K1629" s="2215">
        <v>1000</v>
      </c>
      <c r="L1629" s="2326"/>
      <c r="M1629" s="2327"/>
      <c r="N1629" s="2316"/>
      <c r="O1629" s="68"/>
      <c r="P1629" s="19"/>
      <c r="Q1629" s="68"/>
      <c r="R1629" s="69"/>
      <c r="S1629" s="68"/>
    </row>
    <row r="1630" spans="2:19" s="2129" customFormat="1" ht="25.5" hidden="1">
      <c r="B1630" s="2329"/>
      <c r="C1630" s="2330"/>
      <c r="D1630" s="2328"/>
      <c r="E1630" s="2328"/>
      <c r="F1630" s="2331"/>
      <c r="G1630" s="2332"/>
      <c r="H1630" s="2328"/>
      <c r="I1630" s="2328"/>
      <c r="J1630" s="2333" t="s">
        <v>7848</v>
      </c>
      <c r="K1630" s="2215"/>
      <c r="L1630" s="2326"/>
      <c r="M1630" s="2327"/>
      <c r="N1630" s="2316"/>
      <c r="O1630" s="68"/>
      <c r="P1630" s="19"/>
      <c r="Q1630" s="68"/>
      <c r="R1630" s="69"/>
      <c r="S1630" s="68"/>
    </row>
    <row r="1631" spans="2:19" s="2129" customFormat="1" hidden="1">
      <c r="B1631" s="2334"/>
      <c r="C1631" s="2335"/>
      <c r="D1631" s="2195"/>
      <c r="E1631" s="2195"/>
      <c r="F1631" s="2196"/>
      <c r="G1631" s="2195"/>
      <c r="H1631" s="2195"/>
      <c r="I1631" s="2195"/>
      <c r="J1631" s="2196" t="s">
        <v>7849</v>
      </c>
      <c r="K1631" s="2202">
        <v>160</v>
      </c>
      <c r="L1631" s="2210"/>
      <c r="M1631" s="2336" t="s">
        <v>1243</v>
      </c>
      <c r="N1631" s="72"/>
      <c r="O1631" s="72"/>
      <c r="P1631" s="77"/>
      <c r="Q1631" s="72"/>
      <c r="R1631" s="71"/>
      <c r="S1631" s="72"/>
    </row>
    <row r="1632" spans="2:19" s="2129" customFormat="1" hidden="1">
      <c r="B1632" s="2334"/>
      <c r="C1632" s="2335"/>
      <c r="D1632" s="2195"/>
      <c r="E1632" s="2195"/>
      <c r="F1632" s="2196"/>
      <c r="G1632" s="2195"/>
      <c r="H1632" s="2195"/>
      <c r="I1632" s="2195"/>
      <c r="J1632" s="2196" t="s">
        <v>5261</v>
      </c>
      <c r="K1632" s="2231"/>
      <c r="L1632" s="2195"/>
      <c r="M1632" s="2198" t="s">
        <v>1244</v>
      </c>
      <c r="N1632" s="72"/>
      <c r="O1632" s="72"/>
      <c r="P1632" s="77"/>
      <c r="Q1632" s="72"/>
      <c r="R1632" s="71"/>
      <c r="S1632" s="72"/>
    </row>
    <row r="1633" spans="2:19" s="2129" customFormat="1" ht="38.25" hidden="1">
      <c r="B1633" s="2334"/>
      <c r="C1633" s="2335"/>
      <c r="D1633" s="2195"/>
      <c r="E1633" s="2195"/>
      <c r="F1633" s="2196"/>
      <c r="G1633" s="2195"/>
      <c r="H1633" s="2195"/>
      <c r="I1633" s="2195"/>
      <c r="J1633" s="2337" t="s">
        <v>7850</v>
      </c>
      <c r="K1633" s="2196"/>
      <c r="L1633" s="2195"/>
      <c r="M1633" s="19" t="s">
        <v>1245</v>
      </c>
      <c r="N1633" s="72">
        <v>0.69699999999999995</v>
      </c>
      <c r="O1633" s="72"/>
      <c r="P1633" s="19" t="s">
        <v>1246</v>
      </c>
      <c r="Q1633" s="72">
        <v>26</v>
      </c>
      <c r="R1633" s="71"/>
      <c r="S1633" s="72">
        <v>26</v>
      </c>
    </row>
    <row r="1634" spans="2:19" s="2129" customFormat="1" ht="38.25" hidden="1">
      <c r="B1634" s="2334"/>
      <c r="C1634" s="2335"/>
      <c r="D1634" s="2195"/>
      <c r="E1634" s="2195"/>
      <c r="F1634" s="2196"/>
      <c r="G1634" s="2195"/>
      <c r="H1634" s="2195"/>
      <c r="I1634" s="2195"/>
      <c r="J1634" s="2196"/>
      <c r="K1634" s="2196"/>
      <c r="L1634" s="2195"/>
      <c r="M1634" s="19" t="s">
        <v>1247</v>
      </c>
      <c r="N1634" s="72">
        <v>0.63300000000000001</v>
      </c>
      <c r="O1634" s="72"/>
      <c r="P1634" s="19" t="s">
        <v>1248</v>
      </c>
      <c r="Q1634" s="72">
        <v>22</v>
      </c>
      <c r="R1634" s="71"/>
      <c r="S1634" s="72">
        <v>22</v>
      </c>
    </row>
    <row r="1635" spans="2:19" s="2129" customFormat="1" ht="38.25" hidden="1">
      <c r="B1635" s="2338"/>
      <c r="C1635" s="2339"/>
      <c r="D1635" s="2200"/>
      <c r="E1635" s="2200"/>
      <c r="F1635" s="2194"/>
      <c r="G1635" s="2200"/>
      <c r="H1635" s="2200"/>
      <c r="I1635" s="2200"/>
      <c r="J1635" s="2194"/>
      <c r="K1635" s="2194"/>
      <c r="L1635" s="2195"/>
      <c r="M1635" s="19" t="s">
        <v>1249</v>
      </c>
      <c r="N1635" s="72">
        <v>0.92</v>
      </c>
      <c r="O1635" s="72"/>
      <c r="P1635" s="19" t="s">
        <v>1250</v>
      </c>
      <c r="Q1635" s="72">
        <v>29</v>
      </c>
      <c r="R1635" s="71"/>
      <c r="S1635" s="72">
        <v>29</v>
      </c>
    </row>
    <row r="1636" spans="2:19" s="2129" customFormat="1" ht="25.5" hidden="1">
      <c r="B1636" s="2340" t="s">
        <v>1254</v>
      </c>
      <c r="C1636" s="2341"/>
      <c r="D1636" s="72">
        <v>0.55000000000000004</v>
      </c>
      <c r="E1636" s="72">
        <v>1975</v>
      </c>
      <c r="F1636" s="72" t="s">
        <v>1255</v>
      </c>
      <c r="G1636" s="71"/>
      <c r="H1636" s="71"/>
      <c r="I1636" s="71"/>
      <c r="J1636" s="2342" t="s">
        <v>7851</v>
      </c>
      <c r="K1636" s="2202">
        <v>250</v>
      </c>
      <c r="L1636" s="2202"/>
      <c r="M1636" s="19" t="s">
        <v>7852</v>
      </c>
      <c r="N1636" s="72">
        <v>0.23</v>
      </c>
      <c r="O1636" s="72">
        <v>1979</v>
      </c>
      <c r="P1636" s="77" t="s">
        <v>2566</v>
      </c>
      <c r="Q1636" s="72"/>
      <c r="R1636" s="71"/>
      <c r="S1636" s="72"/>
    </row>
    <row r="1637" spans="2:19" s="2129" customFormat="1" ht="25.5" hidden="1">
      <c r="B1637" s="2344"/>
      <c r="C1637" s="2345"/>
      <c r="D1637" s="2344"/>
      <c r="E1637" s="2344"/>
      <c r="F1637" s="2344"/>
      <c r="G1637" s="2346"/>
      <c r="H1637" s="2346"/>
      <c r="I1637" s="2347"/>
      <c r="J1637" s="2215" t="s">
        <v>7853</v>
      </c>
      <c r="K1637" s="2348"/>
      <c r="L1637" s="2196"/>
      <c r="M1637" s="19" t="s">
        <v>7854</v>
      </c>
      <c r="N1637" s="72">
        <v>1.4999999999999999E-2</v>
      </c>
      <c r="O1637" s="72">
        <v>1972</v>
      </c>
      <c r="P1637" s="77" t="s">
        <v>7855</v>
      </c>
      <c r="Q1637" s="72"/>
      <c r="R1637" s="71"/>
      <c r="S1637" s="72"/>
    </row>
    <row r="1638" spans="2:19" s="2129" customFormat="1" hidden="1">
      <c r="B1638" s="2234"/>
      <c r="C1638" s="2350"/>
      <c r="D1638" s="2234"/>
      <c r="E1638" s="2234"/>
      <c r="F1638" s="2234"/>
      <c r="G1638" s="2351"/>
      <c r="H1638" s="2233"/>
      <c r="I1638" s="2233"/>
      <c r="J1638" s="2196">
        <v>1952</v>
      </c>
      <c r="K1638" s="2348"/>
      <c r="L1638" s="2194"/>
      <c r="M1638" s="19" t="s">
        <v>7856</v>
      </c>
      <c r="N1638" s="72">
        <v>0.31</v>
      </c>
      <c r="O1638" s="72">
        <v>1972</v>
      </c>
      <c r="P1638" s="77"/>
      <c r="Q1638" s="72"/>
      <c r="R1638" s="71"/>
      <c r="S1638" s="72"/>
    </row>
    <row r="1639" spans="2:19" s="2129" customFormat="1" hidden="1">
      <c r="B1639" s="2234"/>
      <c r="C1639" s="2350"/>
      <c r="D1639" s="2234"/>
      <c r="E1639" s="2234"/>
      <c r="F1639" s="2234"/>
      <c r="G1639" s="2233"/>
      <c r="H1639" s="2233"/>
      <c r="I1639" s="2233"/>
      <c r="J1639" s="2196"/>
      <c r="K1639" s="2348"/>
      <c r="L1639" s="2202"/>
      <c r="M1639" s="2280" t="s">
        <v>7857</v>
      </c>
      <c r="N1639" s="72"/>
      <c r="O1639" s="68" t="s">
        <v>1253</v>
      </c>
      <c r="P1639" s="77"/>
      <c r="Q1639" s="72"/>
      <c r="R1639" s="72"/>
      <c r="S1639" s="72"/>
    </row>
    <row r="1640" spans="2:19" s="2129" customFormat="1" ht="63.75" hidden="1">
      <c r="B1640" s="2234"/>
      <c r="C1640" s="2350"/>
      <c r="D1640" s="2234"/>
      <c r="E1640" s="2234"/>
      <c r="F1640" s="2234"/>
      <c r="G1640" s="2233"/>
      <c r="H1640" s="2233"/>
      <c r="I1640" s="2233"/>
      <c r="J1640" s="2196"/>
      <c r="K1640" s="2348"/>
      <c r="L1640" s="2352"/>
      <c r="M1640" s="19" t="s">
        <v>1256</v>
      </c>
      <c r="N1640" s="2259">
        <v>0.93600000000000005</v>
      </c>
      <c r="O1640" s="72"/>
      <c r="P1640" s="19" t="s">
        <v>1257</v>
      </c>
      <c r="Q1640" s="72">
        <v>27</v>
      </c>
      <c r="R1640" s="72"/>
      <c r="S1640" s="72">
        <v>27</v>
      </c>
    </row>
    <row r="1641" spans="2:19" s="2129" customFormat="1" ht="63.75" hidden="1">
      <c r="B1641" s="2234"/>
      <c r="C1641" s="2350"/>
      <c r="D1641" s="2234"/>
      <c r="E1641" s="2234"/>
      <c r="F1641" s="2234"/>
      <c r="G1641" s="2233"/>
      <c r="H1641" s="2233"/>
      <c r="I1641" s="2233"/>
      <c r="J1641" s="2196"/>
      <c r="K1641" s="2348"/>
      <c r="L1641" s="2352"/>
      <c r="M1641" s="19" t="s">
        <v>1258</v>
      </c>
      <c r="N1641" s="2259">
        <v>0.90500000000000003</v>
      </c>
      <c r="O1641" s="72"/>
      <c r="P1641" s="19" t="s">
        <v>1259</v>
      </c>
      <c r="Q1641" s="72">
        <v>29</v>
      </c>
      <c r="R1641" s="72"/>
      <c r="S1641" s="72">
        <v>29</v>
      </c>
    </row>
    <row r="1642" spans="2:19" s="2129" customFormat="1" hidden="1">
      <c r="B1642" s="2234"/>
      <c r="C1642" s="2350"/>
      <c r="D1642" s="2234"/>
      <c r="E1642" s="2234"/>
      <c r="F1642" s="2234"/>
      <c r="G1642" s="2233"/>
      <c r="H1642" s="2233"/>
      <c r="I1642" s="2233"/>
      <c r="J1642" s="2196"/>
      <c r="K1642" s="2348"/>
      <c r="L1642" s="2199"/>
      <c r="M1642" s="2302" t="s">
        <v>1260</v>
      </c>
      <c r="N1642" s="72">
        <v>0.33</v>
      </c>
      <c r="O1642" s="72">
        <v>1960</v>
      </c>
      <c r="P1642" s="77" t="s">
        <v>1261</v>
      </c>
      <c r="Q1642" s="72">
        <v>7</v>
      </c>
      <c r="R1642" s="71" t="s">
        <v>1191</v>
      </c>
      <c r="S1642" s="72">
        <v>7</v>
      </c>
    </row>
    <row r="1643" spans="2:19" s="2129" customFormat="1" hidden="1">
      <c r="B1643" s="2234"/>
      <c r="C1643" s="2350"/>
      <c r="D1643" s="2234"/>
      <c r="E1643" s="2234"/>
      <c r="F1643" s="2234"/>
      <c r="G1643" s="2233"/>
      <c r="H1643" s="2233"/>
      <c r="I1643" s="2233"/>
      <c r="J1643" s="2194"/>
      <c r="K1643" s="2353"/>
      <c r="L1643" s="71"/>
      <c r="M1643" s="19" t="s">
        <v>1262</v>
      </c>
      <c r="N1643" s="72">
        <v>0.04</v>
      </c>
      <c r="O1643" s="72">
        <v>1998</v>
      </c>
      <c r="P1643" s="77" t="s">
        <v>1263</v>
      </c>
      <c r="Q1643" s="72"/>
      <c r="R1643" s="71"/>
      <c r="S1643" s="72"/>
    </row>
    <row r="1644" spans="2:19" s="2129" customFormat="1" hidden="1">
      <c r="B1644" s="2234"/>
      <c r="C1644" s="2350"/>
      <c r="D1644" s="2234"/>
      <c r="E1644" s="2234"/>
      <c r="F1644" s="2234"/>
      <c r="G1644" s="2233"/>
      <c r="H1644" s="2233"/>
      <c r="I1644" s="2233"/>
      <c r="J1644" s="2196" t="s">
        <v>7858</v>
      </c>
      <c r="K1644" s="2196">
        <v>160</v>
      </c>
      <c r="L1644" s="2202"/>
      <c r="M1644" s="2206" t="s">
        <v>7859</v>
      </c>
      <c r="N1644" s="72">
        <v>0.03</v>
      </c>
      <c r="O1644" s="72">
        <v>1977</v>
      </c>
      <c r="P1644" s="77" t="s">
        <v>7860</v>
      </c>
      <c r="Q1644" s="72" t="s">
        <v>1191</v>
      </c>
      <c r="R1644" s="71" t="s">
        <v>1191</v>
      </c>
      <c r="S1644" s="72" t="s">
        <v>1191</v>
      </c>
    </row>
    <row r="1645" spans="2:19" s="2129" customFormat="1" hidden="1">
      <c r="B1645" s="2234"/>
      <c r="C1645" s="2350"/>
      <c r="D1645" s="2234"/>
      <c r="E1645" s="2234"/>
      <c r="F1645" s="2234"/>
      <c r="G1645" s="2233"/>
      <c r="H1645" s="2233"/>
      <c r="I1645" s="2233"/>
      <c r="J1645" s="2263" t="s">
        <v>6621</v>
      </c>
      <c r="K1645" s="2196"/>
      <c r="L1645" s="2196"/>
      <c r="M1645" s="2206" t="s">
        <v>7861</v>
      </c>
      <c r="N1645" s="72">
        <v>1.4999999999999999E-2</v>
      </c>
      <c r="O1645" s="72">
        <v>1977</v>
      </c>
      <c r="P1645" s="77" t="s">
        <v>3063</v>
      </c>
      <c r="Q1645" s="72"/>
      <c r="R1645" s="71"/>
      <c r="S1645" s="72"/>
    </row>
    <row r="1646" spans="2:19" s="2129" customFormat="1" hidden="1">
      <c r="B1646" s="2234"/>
      <c r="C1646" s="2350"/>
      <c r="D1646" s="2234"/>
      <c r="E1646" s="2234"/>
      <c r="F1646" s="2234"/>
      <c r="G1646" s="2233"/>
      <c r="H1646" s="2233"/>
      <c r="I1646" s="2233"/>
      <c r="J1646" s="2263" t="s">
        <v>7862</v>
      </c>
      <c r="K1646" s="2196"/>
      <c r="L1646" s="2196"/>
      <c r="M1646" s="2336" t="s">
        <v>7863</v>
      </c>
      <c r="N1646" s="72">
        <v>0.02</v>
      </c>
      <c r="O1646" s="72">
        <v>1977</v>
      </c>
      <c r="P1646" s="77" t="s">
        <v>1399</v>
      </c>
      <c r="Q1646" s="2259"/>
      <c r="R1646" s="71"/>
      <c r="S1646" s="72"/>
    </row>
    <row r="1647" spans="2:19" s="2129" customFormat="1" hidden="1">
      <c r="B1647" s="2234"/>
      <c r="C1647" s="2350"/>
      <c r="D1647" s="2234"/>
      <c r="E1647" s="2234"/>
      <c r="F1647" s="2234"/>
      <c r="G1647" s="2233"/>
      <c r="H1647" s="2233"/>
      <c r="I1647" s="2233"/>
      <c r="J1647" s="2263">
        <v>1974</v>
      </c>
      <c r="K1647" s="2196"/>
      <c r="L1647" s="2249"/>
      <c r="M1647" s="2336" t="s">
        <v>7864</v>
      </c>
      <c r="N1647" s="2273"/>
      <c r="O1647" s="2202">
        <v>2009</v>
      </c>
      <c r="P1647" s="2281"/>
      <c r="Q1647" s="2202"/>
      <c r="R1647" s="2210"/>
      <c r="S1647" s="2202"/>
    </row>
    <row r="1648" spans="2:19" s="2129" customFormat="1" hidden="1">
      <c r="B1648" s="2234"/>
      <c r="C1648" s="2350"/>
      <c r="D1648" s="2234"/>
      <c r="E1648" s="2234"/>
      <c r="F1648" s="2234"/>
      <c r="G1648" s="2233"/>
      <c r="H1648" s="2233"/>
      <c r="I1648" s="2233"/>
      <c r="J1648" s="2196"/>
      <c r="K1648" s="2196"/>
      <c r="L1648" s="2268"/>
      <c r="M1648" s="2198" t="s">
        <v>7865</v>
      </c>
      <c r="N1648" s="2275"/>
      <c r="O1648" s="2196"/>
      <c r="P1648" s="2199"/>
      <c r="Q1648" s="2194"/>
      <c r="R1648" s="2200"/>
      <c r="S1648" s="2194"/>
    </row>
    <row r="1649" spans="2:19" s="2129" customFormat="1" ht="25.5" hidden="1">
      <c r="B1649" s="2234"/>
      <c r="C1649" s="2350"/>
      <c r="D1649" s="2234"/>
      <c r="E1649" s="2234"/>
      <c r="F1649" s="2234"/>
      <c r="G1649" s="2233"/>
      <c r="H1649" s="2233"/>
      <c r="I1649" s="2233"/>
      <c r="J1649" s="2205"/>
      <c r="K1649" s="2205"/>
      <c r="L1649" s="2195"/>
      <c r="M1649" s="2280" t="s">
        <v>7866</v>
      </c>
      <c r="N1649" s="2194">
        <v>0.28599999999999998</v>
      </c>
      <c r="O1649" s="72"/>
      <c r="P1649" s="2302"/>
      <c r="Q1649" s="2194">
        <v>10</v>
      </c>
      <c r="R1649" s="2200"/>
      <c r="S1649" s="2194">
        <v>10</v>
      </c>
    </row>
    <row r="1650" spans="2:19" s="2129" customFormat="1" ht="38.25" hidden="1">
      <c r="B1650" s="2234"/>
      <c r="C1650" s="2350"/>
      <c r="D1650" s="2234"/>
      <c r="E1650" s="2234"/>
      <c r="F1650" s="2234"/>
      <c r="G1650" s="2233"/>
      <c r="H1650" s="2233"/>
      <c r="I1650" s="2233"/>
      <c r="J1650" s="2205"/>
      <c r="K1650" s="2205"/>
      <c r="L1650" s="2195"/>
      <c r="M1650" s="2354" t="s">
        <v>7867</v>
      </c>
      <c r="N1650" s="72">
        <v>0.437</v>
      </c>
      <c r="O1650" s="72"/>
      <c r="P1650" s="19" t="s">
        <v>1268</v>
      </c>
      <c r="Q1650" s="72">
        <v>14</v>
      </c>
      <c r="R1650" s="71"/>
      <c r="S1650" s="72">
        <v>14</v>
      </c>
    </row>
    <row r="1651" spans="2:19" s="2129" customFormat="1" ht="38.25" hidden="1">
      <c r="B1651" s="2234"/>
      <c r="C1651" s="2350"/>
      <c r="D1651" s="2234"/>
      <c r="E1651" s="2234"/>
      <c r="F1651" s="2234"/>
      <c r="G1651" s="2233"/>
      <c r="H1651" s="2233"/>
      <c r="I1651" s="2233"/>
      <c r="J1651" s="2205"/>
      <c r="K1651" s="2205"/>
      <c r="L1651" s="2195"/>
      <c r="M1651" s="2354" t="s">
        <v>7868</v>
      </c>
      <c r="N1651" s="72">
        <v>0.80100000000000005</v>
      </c>
      <c r="O1651" s="72"/>
      <c r="P1651" s="19" t="s">
        <v>1270</v>
      </c>
      <c r="Q1651" s="72">
        <v>18</v>
      </c>
      <c r="R1651" s="71"/>
      <c r="S1651" s="72">
        <v>18</v>
      </c>
    </row>
    <row r="1652" spans="2:19" s="2129" customFormat="1" ht="38.25" hidden="1">
      <c r="B1652" s="2234"/>
      <c r="C1652" s="2350"/>
      <c r="D1652" s="2234"/>
      <c r="E1652" s="2234"/>
      <c r="F1652" s="2234"/>
      <c r="G1652" s="2233"/>
      <c r="H1652" s="2233"/>
      <c r="I1652" s="2233"/>
      <c r="J1652" s="2205"/>
      <c r="K1652" s="2205"/>
      <c r="L1652" s="2195"/>
      <c r="M1652" s="2354" t="s">
        <v>7869</v>
      </c>
      <c r="N1652" s="72">
        <v>0.65800000000000003</v>
      </c>
      <c r="O1652" s="72"/>
      <c r="P1652" s="19" t="s">
        <v>1272</v>
      </c>
      <c r="Q1652" s="72">
        <v>24</v>
      </c>
      <c r="R1652" s="71"/>
      <c r="S1652" s="72">
        <v>24</v>
      </c>
    </row>
    <row r="1653" spans="2:19" s="2129" customFormat="1" ht="51" hidden="1">
      <c r="B1653" s="2240"/>
      <c r="C1653" s="2277"/>
      <c r="D1653" s="2240"/>
      <c r="E1653" s="2240"/>
      <c r="F1653" s="2240"/>
      <c r="G1653" s="2233"/>
      <c r="H1653" s="2233"/>
      <c r="I1653" s="2233"/>
      <c r="J1653" s="2201"/>
      <c r="K1653" s="2201"/>
      <c r="L1653" s="2200"/>
      <c r="M1653" s="2354" t="s">
        <v>7870</v>
      </c>
      <c r="N1653" s="72">
        <v>0.78400000000000003</v>
      </c>
      <c r="O1653" s="72"/>
      <c r="P1653" s="19" t="s">
        <v>1274</v>
      </c>
      <c r="Q1653" s="72">
        <v>22</v>
      </c>
      <c r="R1653" s="71"/>
      <c r="S1653" s="72">
        <v>22</v>
      </c>
    </row>
    <row r="1654" spans="2:19" s="2129" customFormat="1" ht="25.5" hidden="1">
      <c r="B1654" s="2309" t="s">
        <v>1275</v>
      </c>
      <c r="C1654" s="2310"/>
      <c r="D1654" s="72">
        <v>0.03</v>
      </c>
      <c r="E1654" s="68" t="s">
        <v>1276</v>
      </c>
      <c r="F1654" s="68" t="s">
        <v>1277</v>
      </c>
      <c r="G1654" s="71"/>
      <c r="H1654" s="71"/>
      <c r="I1654" s="71"/>
      <c r="J1654" s="2197"/>
      <c r="K1654" s="2248"/>
      <c r="L1654" s="2200"/>
      <c r="M1654" s="2198"/>
      <c r="N1654" s="72"/>
      <c r="O1654" s="2194"/>
      <c r="P1654" s="19"/>
      <c r="Q1654" s="72"/>
      <c r="R1654" s="71"/>
      <c r="S1654" s="72"/>
    </row>
    <row r="1655" spans="2:19" s="2129" customFormat="1" hidden="1">
      <c r="B1655" s="2356" t="s">
        <v>1282</v>
      </c>
      <c r="C1655" s="2357"/>
      <c r="D1655" s="2228">
        <v>0.1</v>
      </c>
      <c r="E1655" s="2228">
        <v>1960</v>
      </c>
      <c r="F1655" s="2228" t="s">
        <v>1283</v>
      </c>
      <c r="G1655" s="2210"/>
      <c r="H1655" s="2210" t="s">
        <v>1191</v>
      </c>
      <c r="I1655" s="2249" t="s">
        <v>1191</v>
      </c>
      <c r="J1655" s="2227" t="s">
        <v>1278</v>
      </c>
      <c r="K1655" s="2273">
        <v>400</v>
      </c>
      <c r="L1655" s="71"/>
      <c r="M1655" s="2206" t="s">
        <v>1280</v>
      </c>
      <c r="N1655" s="72">
        <v>0.08</v>
      </c>
      <c r="O1655" s="72">
        <v>1960</v>
      </c>
      <c r="P1655" s="77" t="s">
        <v>1281</v>
      </c>
      <c r="Q1655" s="72"/>
      <c r="R1655" s="71"/>
      <c r="S1655" s="72"/>
    </row>
    <row r="1656" spans="2:19" s="2129" customFormat="1" hidden="1">
      <c r="B1656" s="2358"/>
      <c r="C1656" s="2359"/>
      <c r="D1656" s="2201"/>
      <c r="E1656" s="2201"/>
      <c r="F1656" s="2201"/>
      <c r="G1656" s="2200"/>
      <c r="H1656" s="2200"/>
      <c r="I1656" s="2270"/>
      <c r="J1656" s="2196" t="s">
        <v>1286</v>
      </c>
      <c r="K1656" s="2275" t="s">
        <v>1191</v>
      </c>
      <c r="L1656" s="71"/>
      <c r="M1656" s="2206" t="s">
        <v>1284</v>
      </c>
      <c r="N1656" s="72"/>
      <c r="O1656" s="72"/>
      <c r="P1656" s="77" t="s">
        <v>1285</v>
      </c>
      <c r="Q1656" s="72"/>
      <c r="R1656" s="71"/>
      <c r="S1656" s="72"/>
    </row>
    <row r="1657" spans="2:19" s="2129" customFormat="1" hidden="1">
      <c r="B1657" s="2229"/>
      <c r="C1657" s="2230"/>
      <c r="D1657" s="2195"/>
      <c r="E1657" s="2195"/>
      <c r="F1657" s="2196"/>
      <c r="G1657" s="2195"/>
      <c r="H1657" s="2195"/>
      <c r="I1657" s="2268"/>
      <c r="J1657" s="2196" t="s">
        <v>7871</v>
      </c>
      <c r="K1657" s="2231" t="s">
        <v>7872</v>
      </c>
      <c r="L1657" s="71"/>
      <c r="M1657" s="2206" t="s">
        <v>1287</v>
      </c>
      <c r="N1657" s="72"/>
      <c r="O1657" s="72"/>
      <c r="P1657" s="77" t="s">
        <v>1288</v>
      </c>
      <c r="Q1657" s="72"/>
      <c r="R1657" s="71"/>
      <c r="S1657" s="72"/>
    </row>
    <row r="1658" spans="2:19" s="2129" customFormat="1" hidden="1">
      <c r="B1658" s="2229"/>
      <c r="C1658" s="2230"/>
      <c r="D1658" s="2195"/>
      <c r="E1658" s="2195"/>
      <c r="F1658" s="2196"/>
      <c r="G1658" s="2195"/>
      <c r="H1658" s="2195"/>
      <c r="I1658" s="2268"/>
      <c r="J1658" s="2196" t="s">
        <v>7873</v>
      </c>
      <c r="K1658" s="2360" t="s">
        <v>7874</v>
      </c>
      <c r="L1658" s="71"/>
      <c r="M1658" s="2206"/>
      <c r="N1658" s="72"/>
      <c r="O1658" s="72"/>
      <c r="P1658" s="77"/>
      <c r="Q1658" s="72"/>
      <c r="R1658" s="71"/>
      <c r="S1658" s="72"/>
    </row>
    <row r="1659" spans="2:19" s="2129" customFormat="1" hidden="1">
      <c r="B1659" s="2229"/>
      <c r="C1659" s="2230"/>
      <c r="D1659" s="2195"/>
      <c r="E1659" s="2195"/>
      <c r="F1659" s="2196"/>
      <c r="G1659" s="2195"/>
      <c r="H1659" s="2195"/>
      <c r="I1659" s="2268"/>
      <c r="J1659" s="2196">
        <v>1952</v>
      </c>
      <c r="K1659" s="2231"/>
      <c r="L1659" s="71"/>
      <c r="M1659" s="2206"/>
      <c r="N1659" s="72"/>
      <c r="O1659" s="72"/>
      <c r="P1659" s="77"/>
      <c r="Q1659" s="72"/>
      <c r="R1659" s="71"/>
      <c r="S1659" s="72"/>
    </row>
    <row r="1660" spans="2:19" s="2129" customFormat="1" hidden="1">
      <c r="B1660" s="2229"/>
      <c r="C1660" s="2278"/>
      <c r="D1660" s="2195"/>
      <c r="E1660" s="2361"/>
      <c r="F1660" s="2196"/>
      <c r="G1660" s="2195"/>
      <c r="H1660" s="2195"/>
      <c r="I1660" s="2268"/>
      <c r="J1660" s="2196"/>
      <c r="K1660" s="2231"/>
      <c r="L1660" s="71"/>
      <c r="M1660" s="2206" t="s">
        <v>1289</v>
      </c>
      <c r="N1660" s="72"/>
      <c r="O1660" s="72"/>
      <c r="P1660" s="77" t="s">
        <v>1290</v>
      </c>
      <c r="Q1660" s="72"/>
      <c r="R1660" s="71">
        <v>1</v>
      </c>
      <c r="S1660" s="72"/>
    </row>
    <row r="1661" spans="2:19" s="2129" customFormat="1" hidden="1">
      <c r="B1661" s="2229"/>
      <c r="C1661" s="2230"/>
      <c r="D1661" s="2196"/>
      <c r="E1661" s="2195"/>
      <c r="F1661" s="2196"/>
      <c r="G1661" s="2195"/>
      <c r="H1661" s="2195"/>
      <c r="I1661" s="2268"/>
      <c r="J1661" s="2196"/>
      <c r="K1661" s="2231"/>
      <c r="L1661" s="2210"/>
      <c r="M1661" s="2206" t="s">
        <v>7875</v>
      </c>
      <c r="N1661" s="72"/>
      <c r="O1661" s="72">
        <v>1948</v>
      </c>
      <c r="P1661" s="77"/>
      <c r="Q1661" s="72"/>
      <c r="R1661" s="71"/>
      <c r="S1661" s="72"/>
    </row>
    <row r="1662" spans="2:19" s="2129" customFormat="1" hidden="1">
      <c r="B1662" s="2278"/>
      <c r="C1662" s="2278"/>
      <c r="D1662" s="2195"/>
      <c r="E1662" s="2195"/>
      <c r="F1662" s="2196"/>
      <c r="G1662" s="2195"/>
      <c r="H1662" s="2195"/>
      <c r="I1662" s="2268"/>
      <c r="J1662" s="2196"/>
      <c r="K1662" s="2231"/>
      <c r="L1662" s="2195"/>
      <c r="M1662" s="2206" t="s">
        <v>1292</v>
      </c>
      <c r="N1662" s="72">
        <v>0.13500000000000001</v>
      </c>
      <c r="O1662" s="72" t="s">
        <v>1293</v>
      </c>
      <c r="P1662" s="77" t="s">
        <v>1294</v>
      </c>
      <c r="Q1662" s="72">
        <v>5</v>
      </c>
      <c r="R1662" s="71"/>
      <c r="S1662" s="72">
        <v>5</v>
      </c>
    </row>
    <row r="1663" spans="2:19" s="2129" customFormat="1" hidden="1">
      <c r="B1663" s="2362"/>
      <c r="C1663" s="2362"/>
      <c r="D1663" s="2195"/>
      <c r="E1663" s="2195"/>
      <c r="F1663" s="2195"/>
      <c r="G1663" s="2195"/>
      <c r="H1663" s="2195"/>
      <c r="I1663" s="2195"/>
      <c r="J1663" s="2195"/>
      <c r="K1663" s="2231"/>
      <c r="L1663" s="2195"/>
      <c r="M1663" s="2206" t="s">
        <v>1295</v>
      </c>
      <c r="N1663" s="72">
        <v>0.125</v>
      </c>
      <c r="O1663" s="72" t="s">
        <v>1293</v>
      </c>
      <c r="P1663" s="77" t="s">
        <v>1294</v>
      </c>
      <c r="Q1663" s="72">
        <v>4</v>
      </c>
      <c r="R1663" s="71"/>
      <c r="S1663" s="72">
        <v>4</v>
      </c>
    </row>
    <row r="1664" spans="2:19" s="2129" customFormat="1" ht="25.5" hidden="1">
      <c r="B1664" s="2362"/>
      <c r="C1664" s="2362"/>
      <c r="D1664" s="2196"/>
      <c r="E1664" s="2195"/>
      <c r="F1664" s="2195"/>
      <c r="G1664" s="2195"/>
      <c r="H1664" s="2195"/>
      <c r="I1664" s="2195"/>
      <c r="J1664" s="2195"/>
      <c r="K1664" s="2231"/>
      <c r="L1664" s="2200"/>
      <c r="M1664" s="19" t="s">
        <v>1296</v>
      </c>
      <c r="N1664" s="72">
        <v>0.24</v>
      </c>
      <c r="O1664" s="72" t="s">
        <v>1293</v>
      </c>
      <c r="P1664" s="77" t="s">
        <v>1294</v>
      </c>
      <c r="Q1664" s="72">
        <v>6</v>
      </c>
      <c r="R1664" s="71"/>
      <c r="S1664" s="72">
        <v>6</v>
      </c>
    </row>
    <row r="1665" spans="2:19" s="2129" customFormat="1" hidden="1">
      <c r="B1665" s="2278"/>
      <c r="C1665" s="2278"/>
      <c r="D1665" s="2196"/>
      <c r="E1665" s="2195"/>
      <c r="F1665" s="2363"/>
      <c r="G1665" s="2195"/>
      <c r="H1665" s="2362"/>
      <c r="I1665" s="2268"/>
      <c r="J1665" s="2196"/>
      <c r="K1665" s="2231"/>
      <c r="L1665" s="2244"/>
      <c r="M1665" s="19" t="s">
        <v>1297</v>
      </c>
      <c r="N1665" s="72">
        <v>0.06</v>
      </c>
      <c r="O1665" s="72" t="s">
        <v>1298</v>
      </c>
      <c r="P1665" s="77" t="s">
        <v>1299</v>
      </c>
      <c r="Q1665" s="72">
        <v>3</v>
      </c>
      <c r="R1665" s="71"/>
      <c r="S1665" s="72">
        <v>3</v>
      </c>
    </row>
    <row r="1666" spans="2:19" s="2129" customFormat="1" hidden="1">
      <c r="B1666" s="2083" t="s">
        <v>1301</v>
      </c>
      <c r="C1666" s="2083"/>
      <c r="D1666" s="72">
        <v>0.35499999999999998</v>
      </c>
      <c r="E1666" s="72">
        <v>1996</v>
      </c>
      <c r="F1666" s="72" t="s">
        <v>1302</v>
      </c>
      <c r="G1666" s="71"/>
      <c r="H1666" s="71"/>
      <c r="I1666" s="71"/>
      <c r="J1666" s="2251" t="s">
        <v>1300</v>
      </c>
      <c r="K1666" s="2273">
        <v>250</v>
      </c>
      <c r="L1666" s="2202"/>
      <c r="M1666" s="69" t="s">
        <v>7876</v>
      </c>
      <c r="N1666" s="72">
        <v>0.02</v>
      </c>
      <c r="O1666" s="72">
        <v>1979</v>
      </c>
      <c r="P1666" s="77" t="s">
        <v>1345</v>
      </c>
      <c r="Q1666" s="72"/>
      <c r="R1666" s="71"/>
      <c r="S1666" s="72"/>
    </row>
    <row r="1667" spans="2:19" s="2129" customFormat="1" ht="25.5" hidden="1">
      <c r="B1667" s="2249"/>
      <c r="C1667" s="2361"/>
      <c r="D1667" s="2210"/>
      <c r="E1667" s="2210"/>
      <c r="F1667" s="2210"/>
      <c r="G1667" s="2210"/>
      <c r="H1667" s="2210"/>
      <c r="I1667" s="2210"/>
      <c r="J1667" s="2364" t="s">
        <v>7877</v>
      </c>
      <c r="K1667" s="2231"/>
      <c r="L1667" s="2196"/>
      <c r="M1667" s="69" t="s">
        <v>7878</v>
      </c>
      <c r="N1667" s="72">
        <v>0.02</v>
      </c>
      <c r="O1667" s="72">
        <v>1979</v>
      </c>
      <c r="P1667" s="77" t="s">
        <v>1345</v>
      </c>
      <c r="Q1667" s="72"/>
      <c r="R1667" s="71"/>
      <c r="S1667" s="72"/>
    </row>
    <row r="1668" spans="2:19" s="2129" customFormat="1" hidden="1">
      <c r="B1668" s="2278"/>
      <c r="C1668" s="2230"/>
      <c r="D1668" s="2361"/>
      <c r="E1668" s="2361"/>
      <c r="F1668" s="2363"/>
      <c r="G1668" s="2195"/>
      <c r="H1668" s="2362"/>
      <c r="I1668" s="2268"/>
      <c r="J1668" s="2215"/>
      <c r="K1668" s="2363"/>
      <c r="L1668" s="2231"/>
      <c r="M1668" s="2365" t="s">
        <v>1304</v>
      </c>
      <c r="N1668" s="72"/>
      <c r="O1668" s="72"/>
      <c r="P1668" s="77" t="s">
        <v>1305</v>
      </c>
      <c r="Q1668" s="72"/>
      <c r="R1668" s="71"/>
      <c r="S1668" s="72"/>
    </row>
    <row r="1669" spans="2:19" s="2129" customFormat="1" ht="25.5" hidden="1">
      <c r="B1669" s="2278"/>
      <c r="C1669" s="2278"/>
      <c r="D1669" s="2195"/>
      <c r="E1669" s="2195"/>
      <c r="F1669" s="2363"/>
      <c r="G1669" s="2195"/>
      <c r="H1669" s="2362"/>
      <c r="I1669" s="2268"/>
      <c r="J1669" s="2215"/>
      <c r="K1669" s="2366"/>
      <c r="L1669" s="2250"/>
      <c r="M1669" s="2232" t="s">
        <v>7879</v>
      </c>
      <c r="N1669" s="72"/>
      <c r="O1669" s="72"/>
      <c r="P1669" s="77"/>
      <c r="Q1669" s="72"/>
      <c r="R1669" s="71"/>
      <c r="S1669" s="72"/>
    </row>
    <row r="1670" spans="2:19" s="2129" customFormat="1" ht="38.25" hidden="1">
      <c r="B1670" s="2229"/>
      <c r="C1670" s="2278"/>
      <c r="D1670" s="2195"/>
      <c r="E1670" s="2195"/>
      <c r="F1670" s="2231"/>
      <c r="G1670" s="2195"/>
      <c r="H1670" s="2195"/>
      <c r="I1670" s="2268"/>
      <c r="J1670" s="2196"/>
      <c r="K1670" s="2231"/>
      <c r="L1670" s="2361"/>
      <c r="M1670" s="2365" t="s">
        <v>1307</v>
      </c>
      <c r="N1670" s="72">
        <v>0.20599999999999999</v>
      </c>
      <c r="O1670" s="72">
        <v>1972</v>
      </c>
      <c r="P1670" s="19" t="s">
        <v>1308</v>
      </c>
      <c r="Q1670" s="72">
        <v>7</v>
      </c>
      <c r="R1670" s="71"/>
      <c r="S1670" s="72">
        <v>7</v>
      </c>
    </row>
    <row r="1671" spans="2:19" s="2129" customFormat="1" ht="38.25" hidden="1">
      <c r="B1671" s="2278"/>
      <c r="C1671" s="2265"/>
      <c r="D1671" s="2200"/>
      <c r="E1671" s="2361"/>
      <c r="F1671" s="2363"/>
      <c r="G1671" s="2195"/>
      <c r="H1671" s="2200"/>
      <c r="I1671" s="2270"/>
      <c r="J1671" s="2194"/>
      <c r="K1671" s="2363"/>
      <c r="L1671" s="2367"/>
      <c r="M1671" s="2365" t="s">
        <v>1309</v>
      </c>
      <c r="N1671" s="72">
        <v>0.23699999999999999</v>
      </c>
      <c r="O1671" s="72"/>
      <c r="P1671" s="19" t="s">
        <v>1310</v>
      </c>
      <c r="Q1671" s="72">
        <v>7</v>
      </c>
      <c r="R1671" s="71"/>
      <c r="S1671" s="72">
        <v>7</v>
      </c>
    </row>
    <row r="1672" spans="2:19" s="2129" customFormat="1" hidden="1">
      <c r="B1672" s="2088" t="s">
        <v>1313</v>
      </c>
      <c r="C1672" s="2088"/>
      <c r="D1672" s="72">
        <v>0.15</v>
      </c>
      <c r="E1672" s="72">
        <v>1997</v>
      </c>
      <c r="F1672" s="72" t="s">
        <v>1314</v>
      </c>
      <c r="G1672" s="71"/>
      <c r="H1672" s="71"/>
      <c r="I1672" s="71"/>
      <c r="J1672" s="2227" t="s">
        <v>1311</v>
      </c>
      <c r="K1672" s="72">
        <v>400</v>
      </c>
      <c r="L1672" s="2200"/>
      <c r="M1672" s="19" t="s">
        <v>7880</v>
      </c>
      <c r="N1672" s="72">
        <v>0.04</v>
      </c>
      <c r="O1672" s="72">
        <v>1983</v>
      </c>
      <c r="P1672" s="77" t="s">
        <v>7881</v>
      </c>
      <c r="Q1672" s="72"/>
      <c r="R1672" s="71"/>
      <c r="S1672" s="72"/>
    </row>
    <row r="1673" spans="2:19" s="2129" customFormat="1" hidden="1">
      <c r="B1673" s="2229"/>
      <c r="C1673" s="2230"/>
      <c r="D1673" s="2362"/>
      <c r="E1673" s="2195"/>
      <c r="F1673" s="2363"/>
      <c r="G1673" s="2195"/>
      <c r="H1673" s="2362"/>
      <c r="I1673" s="2210"/>
      <c r="J1673" s="2363" t="s">
        <v>1315</v>
      </c>
      <c r="K1673" s="2228"/>
      <c r="L1673" s="2249"/>
      <c r="M1673" s="2280" t="s">
        <v>7882</v>
      </c>
      <c r="N1673" s="2366"/>
      <c r="O1673" s="2202">
        <v>1949</v>
      </c>
      <c r="P1673" s="2368"/>
      <c r="Q1673" s="2202"/>
      <c r="R1673" s="2249"/>
      <c r="S1673" s="2202"/>
    </row>
    <row r="1674" spans="2:19" s="2129" customFormat="1" hidden="1">
      <c r="B1674" s="2278"/>
      <c r="C1674" s="2278"/>
      <c r="D1674" s="2195"/>
      <c r="E1674" s="2195"/>
      <c r="F1674" s="2195"/>
      <c r="G1674" s="2195"/>
      <c r="H1674" s="2195"/>
      <c r="I1674" s="2195"/>
      <c r="J1674" s="2363" t="s">
        <v>7883</v>
      </c>
      <c r="K1674" s="2205"/>
      <c r="L1674" s="2268"/>
      <c r="M1674" s="2302" t="s">
        <v>7884</v>
      </c>
      <c r="N1674" s="2363"/>
      <c r="O1674" s="2196"/>
      <c r="P1674" s="2369"/>
      <c r="Q1674" s="2196"/>
      <c r="R1674" s="2268"/>
      <c r="S1674" s="2196"/>
    </row>
    <row r="1675" spans="2:19" s="2129" customFormat="1" ht="38.25" hidden="1">
      <c r="B1675" s="2229"/>
      <c r="C1675" s="2230"/>
      <c r="D1675" s="2362"/>
      <c r="E1675" s="2195"/>
      <c r="F1675" s="2363"/>
      <c r="G1675" s="2195"/>
      <c r="H1675" s="2362"/>
      <c r="I1675" s="2195"/>
      <c r="J1675" s="2342" t="s">
        <v>7885</v>
      </c>
      <c r="K1675" s="2205"/>
      <c r="L1675" s="2268"/>
      <c r="M1675" s="19" t="s">
        <v>1316</v>
      </c>
      <c r="N1675" s="2248">
        <v>0.27900000000000003</v>
      </c>
      <c r="O1675" s="72"/>
      <c r="P1675" s="2365" t="s">
        <v>1317</v>
      </c>
      <c r="Q1675" s="72">
        <v>9</v>
      </c>
      <c r="R1675" s="71"/>
      <c r="S1675" s="72">
        <v>9</v>
      </c>
    </row>
    <row r="1676" spans="2:19" s="2129" customFormat="1" ht="25.5" hidden="1">
      <c r="B1676" s="2229"/>
      <c r="C1676" s="2230"/>
      <c r="D1676" s="2362"/>
      <c r="E1676" s="2195"/>
      <c r="F1676" s="2363"/>
      <c r="G1676" s="2195"/>
      <c r="H1676" s="2362"/>
      <c r="I1676" s="2195"/>
      <c r="J1676" s="2363"/>
      <c r="K1676" s="2196"/>
      <c r="L1676" s="2268"/>
      <c r="M1676" s="19" t="s">
        <v>1318</v>
      </c>
      <c r="N1676" s="72">
        <v>0.11700000000000001</v>
      </c>
      <c r="O1676" s="72"/>
      <c r="P1676" s="2365" t="s">
        <v>1319</v>
      </c>
      <c r="Q1676" s="72">
        <v>3</v>
      </c>
      <c r="R1676" s="71"/>
      <c r="S1676" s="72">
        <v>3</v>
      </c>
    </row>
    <row r="1677" spans="2:19" s="2129" customFormat="1" ht="25.5" hidden="1">
      <c r="B1677" s="2229"/>
      <c r="C1677" s="2230"/>
      <c r="D1677" s="2362"/>
      <c r="E1677" s="2195"/>
      <c r="F1677" s="2363"/>
      <c r="G1677" s="2195"/>
      <c r="H1677" s="2362"/>
      <c r="I1677" s="2195"/>
      <c r="J1677" s="2363"/>
      <c r="K1677" s="2196"/>
      <c r="L1677" s="2268"/>
      <c r="M1677" s="19" t="s">
        <v>1320</v>
      </c>
      <c r="N1677" s="72">
        <v>0.32900000000000001</v>
      </c>
      <c r="O1677" s="72"/>
      <c r="P1677" s="2365" t="s">
        <v>1319</v>
      </c>
      <c r="Q1677" s="72">
        <v>12</v>
      </c>
      <c r="R1677" s="71"/>
      <c r="S1677" s="72">
        <v>12</v>
      </c>
    </row>
    <row r="1678" spans="2:19" s="2129" customFormat="1" ht="25.5" hidden="1">
      <c r="B1678" s="2229"/>
      <c r="C1678" s="2230"/>
      <c r="D1678" s="2362"/>
      <c r="E1678" s="2195"/>
      <c r="F1678" s="2363"/>
      <c r="G1678" s="2195"/>
      <c r="H1678" s="2362"/>
      <c r="I1678" s="2195"/>
      <c r="J1678" s="2363"/>
      <c r="K1678" s="2196"/>
      <c r="L1678" s="2270"/>
      <c r="M1678" s="19" t="s">
        <v>1321</v>
      </c>
      <c r="N1678" s="72">
        <v>0.16800000000000001</v>
      </c>
      <c r="O1678" s="72"/>
      <c r="P1678" s="2365" t="s">
        <v>1319</v>
      </c>
      <c r="Q1678" s="72">
        <v>1</v>
      </c>
      <c r="R1678" s="71"/>
      <c r="S1678" s="72">
        <v>1</v>
      </c>
    </row>
    <row r="1679" spans="2:19" s="2129" customFormat="1" hidden="1">
      <c r="B1679" s="2370" t="s">
        <v>1324</v>
      </c>
      <c r="C1679" s="2371"/>
      <c r="D1679" s="2210">
        <v>0.57299999999999995</v>
      </c>
      <c r="E1679" s="2372">
        <v>2001</v>
      </c>
      <c r="F1679" s="2202" t="s">
        <v>1325</v>
      </c>
      <c r="G1679" s="2372"/>
      <c r="H1679" s="2210"/>
      <c r="I1679" s="2210"/>
      <c r="J1679" s="2227" t="s">
        <v>1322</v>
      </c>
      <c r="K1679" s="2273">
        <v>630</v>
      </c>
      <c r="L1679" s="2372"/>
      <c r="M1679" s="2373"/>
      <c r="N1679" s="2202"/>
      <c r="O1679" s="2366"/>
      <c r="P1679" s="2281"/>
      <c r="Q1679" s="2366"/>
      <c r="R1679" s="2210"/>
      <c r="S1679" s="2366"/>
    </row>
    <row r="1680" spans="2:19" s="2129" customFormat="1" hidden="1">
      <c r="B1680" s="2264"/>
      <c r="C1680" s="2265"/>
      <c r="D1680" s="2247"/>
      <c r="E1680" s="2279"/>
      <c r="F1680" s="2194"/>
      <c r="G1680" s="2374"/>
      <c r="H1680" s="2200"/>
      <c r="I1680" s="2200"/>
      <c r="J1680" s="2196" t="s">
        <v>1286</v>
      </c>
      <c r="K1680" s="2269"/>
      <c r="L1680" s="2374"/>
      <c r="M1680" s="2375"/>
      <c r="N1680" s="2194"/>
      <c r="O1680" s="2376"/>
      <c r="P1680" s="2199"/>
      <c r="Q1680" s="2376"/>
      <c r="R1680" s="2200"/>
      <c r="S1680" s="2376"/>
    </row>
    <row r="1681" spans="2:19" s="2129" customFormat="1" hidden="1">
      <c r="B1681" s="2229"/>
      <c r="C1681" s="2230"/>
      <c r="D1681" s="2195"/>
      <c r="E1681" s="2195"/>
      <c r="F1681" s="2231"/>
      <c r="G1681" s="2268"/>
      <c r="H1681" s="2195"/>
      <c r="I1681" s="2361"/>
      <c r="J1681" s="2196" t="s">
        <v>7886</v>
      </c>
      <c r="K1681" s="2205"/>
      <c r="L1681" s="2202"/>
      <c r="M1681" s="19" t="s">
        <v>7887</v>
      </c>
      <c r="N1681" s="72">
        <v>0.37</v>
      </c>
      <c r="O1681" s="72">
        <v>1960</v>
      </c>
      <c r="P1681" s="77" t="s">
        <v>1329</v>
      </c>
      <c r="Q1681" s="72"/>
      <c r="R1681" s="71"/>
      <c r="S1681" s="72"/>
    </row>
    <row r="1682" spans="2:19" s="2129" customFormat="1" hidden="1">
      <c r="B1682" s="2229"/>
      <c r="C1682" s="2230"/>
      <c r="D1682" s="2195"/>
      <c r="E1682" s="2195"/>
      <c r="F1682" s="2231"/>
      <c r="G1682" s="2268"/>
      <c r="H1682" s="2195"/>
      <c r="I1682" s="2361"/>
      <c r="J1682" s="2196" t="s">
        <v>7888</v>
      </c>
      <c r="K1682" s="2196"/>
      <c r="L1682" s="2194"/>
      <c r="M1682" s="19" t="s">
        <v>1330</v>
      </c>
      <c r="N1682" s="72">
        <v>3.5000000000000003E-2</v>
      </c>
      <c r="O1682" s="72">
        <v>1960</v>
      </c>
      <c r="P1682" s="77" t="s">
        <v>1331</v>
      </c>
      <c r="Q1682" s="72"/>
      <c r="R1682" s="71"/>
      <c r="S1682" s="72"/>
    </row>
    <row r="1683" spans="2:19" s="2129" customFormat="1" hidden="1">
      <c r="B1683" s="2229"/>
      <c r="C1683" s="2230"/>
      <c r="D1683" s="2195"/>
      <c r="E1683" s="2195"/>
      <c r="F1683" s="2231"/>
      <c r="G1683" s="2268"/>
      <c r="H1683" s="2195"/>
      <c r="I1683" s="2361"/>
      <c r="J1683" s="2196" t="s">
        <v>7889</v>
      </c>
      <c r="K1683" s="2196"/>
      <c r="L1683" s="71"/>
      <c r="M1683" s="19" t="s">
        <v>1332</v>
      </c>
      <c r="N1683" s="72"/>
      <c r="O1683" s="72"/>
      <c r="P1683" s="77" t="s">
        <v>1333</v>
      </c>
      <c r="Q1683" s="72"/>
      <c r="R1683" s="71"/>
      <c r="S1683" s="72"/>
    </row>
    <row r="1684" spans="2:19" s="2129" customFormat="1" hidden="1">
      <c r="B1684" s="2229"/>
      <c r="C1684" s="2230"/>
      <c r="D1684" s="2195"/>
      <c r="E1684" s="2195"/>
      <c r="F1684" s="2231"/>
      <c r="G1684" s="2268"/>
      <c r="H1684" s="2195"/>
      <c r="I1684" s="2361"/>
      <c r="J1684" s="2196" t="s">
        <v>7890</v>
      </c>
      <c r="K1684" s="2196"/>
      <c r="L1684" s="71"/>
      <c r="M1684" s="19" t="s">
        <v>1334</v>
      </c>
      <c r="N1684" s="72"/>
      <c r="O1684" s="72"/>
      <c r="P1684" s="77" t="s">
        <v>1335</v>
      </c>
      <c r="Q1684" s="72"/>
      <c r="R1684" s="71"/>
      <c r="S1684" s="72"/>
    </row>
    <row r="1685" spans="2:19" s="2129" customFormat="1" hidden="1">
      <c r="B1685" s="2229"/>
      <c r="C1685" s="2230"/>
      <c r="D1685" s="2195"/>
      <c r="E1685" s="2195"/>
      <c r="F1685" s="2231"/>
      <c r="G1685" s="2268"/>
      <c r="H1685" s="2195"/>
      <c r="I1685" s="2361"/>
      <c r="J1685" s="2196" t="s">
        <v>7891</v>
      </c>
      <c r="K1685" s="2196"/>
      <c r="L1685" s="71"/>
      <c r="M1685" s="19" t="s">
        <v>1336</v>
      </c>
      <c r="N1685" s="72"/>
      <c r="O1685" s="72"/>
      <c r="P1685" s="77" t="s">
        <v>1337</v>
      </c>
      <c r="Q1685" s="72"/>
      <c r="R1685" s="71"/>
      <c r="S1685" s="72"/>
    </row>
    <row r="1686" spans="2:19" s="2129" customFormat="1" hidden="1">
      <c r="B1686" s="2229"/>
      <c r="C1686" s="2230"/>
      <c r="D1686" s="2195"/>
      <c r="E1686" s="2195"/>
      <c r="F1686" s="2231"/>
      <c r="G1686" s="2268"/>
      <c r="H1686" s="2195"/>
      <c r="I1686" s="2361"/>
      <c r="J1686" s="2196"/>
      <c r="K1686" s="2196"/>
      <c r="L1686" s="71"/>
      <c r="M1686" s="19" t="s">
        <v>1338</v>
      </c>
      <c r="N1686" s="72"/>
      <c r="O1686" s="72"/>
      <c r="P1686" s="77" t="s">
        <v>1339</v>
      </c>
      <c r="Q1686" s="72"/>
      <c r="R1686" s="71"/>
      <c r="S1686" s="72"/>
    </row>
    <row r="1687" spans="2:19" s="2129" customFormat="1" hidden="1">
      <c r="B1687" s="2229"/>
      <c r="C1687" s="2230"/>
      <c r="D1687" s="2195"/>
      <c r="E1687" s="2195"/>
      <c r="F1687" s="2231"/>
      <c r="G1687" s="2268"/>
      <c r="H1687" s="2195"/>
      <c r="I1687" s="2361"/>
      <c r="J1687" s="2196"/>
      <c r="K1687" s="2196"/>
      <c r="L1687" s="71"/>
      <c r="M1687" s="19" t="s">
        <v>1340</v>
      </c>
      <c r="N1687" s="72"/>
      <c r="O1687" s="72">
        <v>2000</v>
      </c>
      <c r="P1687" s="77" t="s">
        <v>1341</v>
      </c>
      <c r="Q1687" s="72"/>
      <c r="R1687" s="71"/>
      <c r="S1687" s="72"/>
    </row>
    <row r="1688" spans="2:19" s="2129" customFormat="1" hidden="1">
      <c r="B1688" s="2229"/>
      <c r="C1688" s="2230"/>
      <c r="D1688" s="2195"/>
      <c r="E1688" s="2195"/>
      <c r="F1688" s="2231"/>
      <c r="G1688" s="2268"/>
      <c r="H1688" s="2195"/>
      <c r="I1688" s="2361"/>
      <c r="J1688" s="2196"/>
      <c r="K1688" s="2196"/>
      <c r="L1688" s="71"/>
      <c r="M1688" s="19" t="s">
        <v>1342</v>
      </c>
      <c r="N1688" s="72">
        <v>0.15</v>
      </c>
      <c r="O1688" s="72">
        <v>1960</v>
      </c>
      <c r="P1688" s="77" t="s">
        <v>1343</v>
      </c>
      <c r="Q1688" s="72"/>
      <c r="R1688" s="71"/>
      <c r="S1688" s="72"/>
    </row>
    <row r="1689" spans="2:19" s="2129" customFormat="1" hidden="1">
      <c r="B1689" s="2229"/>
      <c r="C1689" s="2230"/>
      <c r="D1689" s="2195"/>
      <c r="E1689" s="2195"/>
      <c r="F1689" s="2231"/>
      <c r="G1689" s="2268"/>
      <c r="H1689" s="2195"/>
      <c r="I1689" s="2361"/>
      <c r="J1689" s="2196"/>
      <c r="K1689" s="2196"/>
      <c r="L1689" s="2210"/>
      <c r="M1689" s="19" t="s">
        <v>1344</v>
      </c>
      <c r="N1689" s="72"/>
      <c r="O1689" s="2202"/>
      <c r="P1689" s="77" t="s">
        <v>7892</v>
      </c>
      <c r="Q1689" s="72"/>
      <c r="R1689" s="71"/>
      <c r="S1689" s="72"/>
    </row>
    <row r="1690" spans="2:19" s="2129" customFormat="1" hidden="1">
      <c r="B1690" s="2229"/>
      <c r="C1690" s="2230"/>
      <c r="D1690" s="2195"/>
      <c r="E1690" s="2195"/>
      <c r="F1690" s="2231"/>
      <c r="G1690" s="2268"/>
      <c r="H1690" s="2195"/>
      <c r="I1690" s="2361"/>
      <c r="J1690" s="2196"/>
      <c r="K1690" s="2197"/>
      <c r="L1690" s="2377"/>
      <c r="M1690" s="2365" t="s">
        <v>7893</v>
      </c>
      <c r="N1690" s="2248"/>
      <c r="O1690" s="2202"/>
      <c r="P1690" s="2378"/>
      <c r="Q1690" s="72"/>
      <c r="R1690" s="71"/>
      <c r="S1690" s="72"/>
    </row>
    <row r="1691" spans="2:19" s="2129" customFormat="1" ht="25.5" hidden="1">
      <c r="B1691" s="2380"/>
      <c r="C1691" s="2381"/>
      <c r="D1691" s="2379"/>
      <c r="E1691" s="2379"/>
      <c r="F1691" s="2382"/>
      <c r="G1691" s="2383"/>
      <c r="H1691" s="2379"/>
      <c r="I1691" s="2384"/>
      <c r="J1691" s="2196"/>
      <c r="K1691" s="2385"/>
      <c r="L1691" s="2386"/>
      <c r="M1691" s="2232" t="s">
        <v>1347</v>
      </c>
      <c r="N1691" s="2248">
        <v>0.72</v>
      </c>
      <c r="O1691" s="72">
        <v>1952</v>
      </c>
      <c r="P1691" s="2378" t="s">
        <v>1348</v>
      </c>
      <c r="Q1691" s="72">
        <v>23</v>
      </c>
      <c r="R1691" s="71"/>
      <c r="S1691" s="72">
        <f>SUM(Q1691:R1691)</f>
        <v>23</v>
      </c>
    </row>
    <row r="1692" spans="2:19" s="2129" customFormat="1" ht="25.5" hidden="1">
      <c r="B1692" s="2380"/>
      <c r="C1692" s="2381"/>
      <c r="D1692" s="2379"/>
      <c r="E1692" s="2379"/>
      <c r="F1692" s="2382"/>
      <c r="G1692" s="2383"/>
      <c r="H1692" s="2379"/>
      <c r="I1692" s="2384"/>
      <c r="J1692" s="2196"/>
      <c r="K1692" s="2385"/>
      <c r="L1692" s="2386"/>
      <c r="M1692" s="2232" t="s">
        <v>1349</v>
      </c>
      <c r="N1692" s="2248">
        <v>0.23</v>
      </c>
      <c r="O1692" s="2194"/>
      <c r="P1692" s="2378" t="s">
        <v>1348</v>
      </c>
      <c r="Q1692" s="72">
        <v>7</v>
      </c>
      <c r="R1692" s="71"/>
      <c r="S1692" s="72">
        <f>SUM(Q1692:R1692)</f>
        <v>7</v>
      </c>
    </row>
    <row r="1693" spans="2:19" s="2129" customFormat="1" ht="38.25" hidden="1">
      <c r="B1693" s="2380"/>
      <c r="C1693" s="2381"/>
      <c r="D1693" s="2379"/>
      <c r="E1693" s="2379"/>
      <c r="F1693" s="2382"/>
      <c r="G1693" s="2383"/>
      <c r="H1693" s="2379"/>
      <c r="I1693" s="2384"/>
      <c r="J1693" s="2196"/>
      <c r="K1693" s="2385"/>
      <c r="L1693" s="2386"/>
      <c r="M1693" s="2232" t="s">
        <v>1350</v>
      </c>
      <c r="N1693" s="72">
        <v>0.32</v>
      </c>
      <c r="O1693" s="2194"/>
      <c r="P1693" s="19" t="s">
        <v>1351</v>
      </c>
      <c r="Q1693" s="72">
        <v>10</v>
      </c>
      <c r="R1693" s="71"/>
      <c r="S1693" s="72">
        <f>SUM(Q1693:R1693)</f>
        <v>10</v>
      </c>
    </row>
    <row r="1694" spans="2:19" s="2129" customFormat="1" ht="25.5" hidden="1">
      <c r="B1694" s="2380"/>
      <c r="C1694" s="2381"/>
      <c r="D1694" s="2379"/>
      <c r="E1694" s="2379"/>
      <c r="F1694" s="2382"/>
      <c r="G1694" s="2383"/>
      <c r="H1694" s="2379"/>
      <c r="I1694" s="2384"/>
      <c r="J1694" s="2196"/>
      <c r="K1694" s="2348"/>
      <c r="L1694" s="2386"/>
      <c r="M1694" s="2387" t="s">
        <v>1352</v>
      </c>
      <c r="N1694" s="2248"/>
      <c r="O1694" s="2194"/>
      <c r="P1694" s="2365" t="s">
        <v>1353</v>
      </c>
      <c r="Q1694" s="2220" t="s">
        <v>1354</v>
      </c>
      <c r="R1694" s="2388"/>
      <c r="S1694" s="2221"/>
    </row>
    <row r="1695" spans="2:19" s="2129" customFormat="1" ht="25.5" hidden="1">
      <c r="B1695" s="2389"/>
      <c r="C1695" s="2389"/>
      <c r="D1695" s="2233"/>
      <c r="E1695" s="2233"/>
      <c r="F1695" s="2390"/>
      <c r="G1695" s="2233"/>
      <c r="H1695" s="2379"/>
      <c r="I1695" s="2391"/>
      <c r="J1695" s="2197"/>
      <c r="K1695" s="2390"/>
      <c r="L1695" s="2392"/>
      <c r="M1695" s="2393" t="s">
        <v>1355</v>
      </c>
      <c r="N1695" s="2289">
        <v>0.121</v>
      </c>
      <c r="O1695" s="2194">
        <v>2019</v>
      </c>
      <c r="P1695" s="2394" t="s">
        <v>1053</v>
      </c>
      <c r="Q1695" s="2220" t="s">
        <v>1356</v>
      </c>
      <c r="R1695" s="2388"/>
      <c r="S1695" s="2221"/>
    </row>
    <row r="1696" spans="2:19" s="2129" customFormat="1" ht="25.5" hidden="1">
      <c r="B1696" s="2389"/>
      <c r="C1696" s="2389"/>
      <c r="D1696" s="2233"/>
      <c r="E1696" s="2233"/>
      <c r="F1696" s="2390"/>
      <c r="G1696" s="2239"/>
      <c r="H1696" s="2379"/>
      <c r="I1696" s="2391"/>
      <c r="J1696" s="2197"/>
      <c r="K1696" s="2395"/>
      <c r="L1696" s="2396"/>
      <c r="M1696" s="2397" t="s">
        <v>1357</v>
      </c>
      <c r="N1696" s="2289">
        <v>0.40400000000000003</v>
      </c>
      <c r="O1696" s="2194">
        <v>2021</v>
      </c>
      <c r="P1696" s="2394" t="s">
        <v>1053</v>
      </c>
      <c r="Q1696" s="2398">
        <v>1</v>
      </c>
      <c r="R1696" s="2321"/>
      <c r="S1696" s="2222">
        <v>1</v>
      </c>
    </row>
    <row r="1697" spans="2:19" s="2129" customFormat="1" ht="25.5" hidden="1">
      <c r="B1697" s="2389"/>
      <c r="C1697" s="2389"/>
      <c r="D1697" s="2379"/>
      <c r="E1697" s="2379"/>
      <c r="F1697" s="2348"/>
      <c r="G1697" s="2399"/>
      <c r="H1697" s="2379"/>
      <c r="I1697" s="2391"/>
      <c r="J1697" s="2197"/>
      <c r="K1697" s="2348"/>
      <c r="L1697" s="2392"/>
      <c r="M1697" s="2397" t="s">
        <v>1358</v>
      </c>
      <c r="N1697" s="2289">
        <v>0.123</v>
      </c>
      <c r="O1697" s="2194">
        <v>2022</v>
      </c>
      <c r="P1697" s="2394" t="s">
        <v>1053</v>
      </c>
      <c r="Q1697" s="2400" t="s">
        <v>1359</v>
      </c>
      <c r="R1697" s="2401"/>
      <c r="S1697" s="2402"/>
    </row>
    <row r="1698" spans="2:19" s="2129" customFormat="1" hidden="1">
      <c r="B1698" s="2225" t="s">
        <v>1365</v>
      </c>
      <c r="C1698" s="2226"/>
      <c r="D1698" s="72">
        <v>0.4</v>
      </c>
      <c r="E1698" s="72">
        <v>1953</v>
      </c>
      <c r="F1698" s="72" t="s">
        <v>1366</v>
      </c>
      <c r="G1698" s="72"/>
      <c r="H1698" s="72"/>
      <c r="I1698" s="71"/>
      <c r="J1698" s="2227" t="s">
        <v>1360</v>
      </c>
      <c r="K1698" s="2271" t="s">
        <v>1362</v>
      </c>
      <c r="L1698" s="2243"/>
      <c r="M1698" s="2302" t="s">
        <v>1363</v>
      </c>
      <c r="N1698" s="2194">
        <v>0.15</v>
      </c>
      <c r="O1698" s="2194">
        <v>1950</v>
      </c>
      <c r="P1698" s="2199" t="s">
        <v>1364</v>
      </c>
      <c r="Q1698" s="2194"/>
      <c r="R1698" s="2200"/>
      <c r="S1698" s="2194"/>
    </row>
    <row r="1699" spans="2:19" s="2129" customFormat="1" hidden="1">
      <c r="B1699" s="2262" t="s">
        <v>1369</v>
      </c>
      <c r="C1699" s="2378"/>
      <c r="D1699" s="72">
        <v>0.35</v>
      </c>
      <c r="E1699" s="72">
        <v>1997</v>
      </c>
      <c r="F1699" s="72" t="s">
        <v>1370</v>
      </c>
      <c r="G1699" s="72"/>
      <c r="H1699" s="72"/>
      <c r="I1699" s="71"/>
      <c r="J1699" s="2197" t="s">
        <v>1286</v>
      </c>
      <c r="K1699" s="2403"/>
      <c r="L1699" s="2243"/>
      <c r="M1699" s="19" t="s">
        <v>1367</v>
      </c>
      <c r="N1699" s="72">
        <v>0.28499999999999998</v>
      </c>
      <c r="O1699" s="72">
        <v>1991</v>
      </c>
      <c r="P1699" s="77" t="s">
        <v>1368</v>
      </c>
      <c r="Q1699" s="72"/>
      <c r="R1699" s="71"/>
      <c r="S1699" s="72"/>
    </row>
    <row r="1700" spans="2:19" s="2129" customFormat="1" hidden="1">
      <c r="B1700" s="2229"/>
      <c r="C1700" s="2230"/>
      <c r="D1700" s="2268"/>
      <c r="E1700" s="2195"/>
      <c r="F1700" s="2231"/>
      <c r="G1700" s="2268"/>
      <c r="H1700" s="2195"/>
      <c r="I1700" s="2362"/>
      <c r="J1700" s="2197" t="s">
        <v>7894</v>
      </c>
      <c r="K1700" s="2205"/>
      <c r="L1700" s="2243"/>
      <c r="M1700" s="19" t="s">
        <v>1371</v>
      </c>
      <c r="N1700" s="72">
        <v>0.188</v>
      </c>
      <c r="O1700" s="72">
        <v>1991</v>
      </c>
      <c r="P1700" s="77" t="s">
        <v>1368</v>
      </c>
      <c r="Q1700" s="72"/>
      <c r="R1700" s="71"/>
      <c r="S1700" s="72"/>
    </row>
    <row r="1701" spans="2:19" s="2129" customFormat="1" ht="25.5" hidden="1">
      <c r="B1701" s="2229"/>
      <c r="C1701" s="2230"/>
      <c r="D1701" s="2268"/>
      <c r="E1701" s="2195"/>
      <c r="F1701" s="2231"/>
      <c r="G1701" s="2268"/>
      <c r="H1701" s="2195"/>
      <c r="I1701" s="2195"/>
      <c r="J1701" s="2404" t="s">
        <v>7895</v>
      </c>
      <c r="K1701" s="2205"/>
      <c r="L1701" s="2243"/>
      <c r="M1701" s="19" t="s">
        <v>1371</v>
      </c>
      <c r="N1701" s="72">
        <v>0.18</v>
      </c>
      <c r="O1701" s="72">
        <v>1960</v>
      </c>
      <c r="P1701" s="77" t="s">
        <v>1368</v>
      </c>
      <c r="Q1701" s="72"/>
      <c r="R1701" s="71"/>
      <c r="S1701" s="72"/>
    </row>
    <row r="1702" spans="2:19" s="2129" customFormat="1" hidden="1">
      <c r="B1702" s="2229"/>
      <c r="C1702" s="2230"/>
      <c r="D1702" s="2268"/>
      <c r="E1702" s="2195"/>
      <c r="F1702" s="2231"/>
      <c r="G1702" s="2268"/>
      <c r="H1702" s="2195"/>
      <c r="I1702" s="2362"/>
      <c r="J1702" s="2314"/>
      <c r="K1702" s="2205"/>
      <c r="L1702" s="2405"/>
      <c r="M1702" s="2365" t="s">
        <v>1372</v>
      </c>
      <c r="N1702" s="72">
        <v>0.02</v>
      </c>
      <c r="O1702" s="72">
        <v>1982</v>
      </c>
      <c r="P1702" s="77" t="s">
        <v>1373</v>
      </c>
      <c r="Q1702" s="72"/>
      <c r="R1702" s="2"/>
      <c r="S1702" s="72"/>
    </row>
    <row r="1703" spans="2:19" s="2129" customFormat="1" hidden="1">
      <c r="B1703" s="2229"/>
      <c r="C1703" s="2230"/>
      <c r="D1703" s="2268"/>
      <c r="E1703" s="2195"/>
      <c r="F1703" s="2231"/>
      <c r="G1703" s="2268"/>
      <c r="H1703" s="2195"/>
      <c r="I1703" s="2362"/>
      <c r="J1703" s="2197"/>
      <c r="K1703" s="2205"/>
      <c r="L1703" s="2405"/>
      <c r="M1703" s="2365" t="s">
        <v>1374</v>
      </c>
      <c r="N1703" s="72">
        <v>0.02</v>
      </c>
      <c r="O1703" s="72">
        <v>1982</v>
      </c>
      <c r="P1703" s="77" t="s">
        <v>1373</v>
      </c>
      <c r="Q1703" s="72"/>
      <c r="R1703" s="71"/>
      <c r="S1703" s="72"/>
    </row>
    <row r="1704" spans="2:19" s="2129" customFormat="1" hidden="1">
      <c r="B1704" s="2229"/>
      <c r="C1704" s="2230"/>
      <c r="D1704" s="2268"/>
      <c r="E1704" s="2195"/>
      <c r="F1704" s="2231"/>
      <c r="G1704" s="2268"/>
      <c r="H1704" s="2195"/>
      <c r="I1704" s="2362"/>
      <c r="J1704" s="2197"/>
      <c r="K1704" s="2205"/>
      <c r="L1704" s="2406"/>
      <c r="M1704" s="2365" t="s">
        <v>1375</v>
      </c>
      <c r="N1704" s="72">
        <v>0.02</v>
      </c>
      <c r="O1704" s="72">
        <v>1982</v>
      </c>
      <c r="P1704" s="77" t="s">
        <v>1376</v>
      </c>
      <c r="Q1704" s="72"/>
      <c r="R1704" s="71"/>
      <c r="S1704" s="72"/>
    </row>
    <row r="1705" spans="2:19" s="2129" customFormat="1" hidden="1">
      <c r="B1705" s="2229"/>
      <c r="C1705" s="2230"/>
      <c r="D1705" s="2268"/>
      <c r="E1705" s="2195"/>
      <c r="F1705" s="2231"/>
      <c r="G1705" s="2268"/>
      <c r="H1705" s="2195"/>
      <c r="I1705" s="2362"/>
      <c r="J1705" s="2197"/>
      <c r="K1705" s="2205"/>
      <c r="L1705" s="2200"/>
      <c r="M1705" s="19" t="s">
        <v>1377</v>
      </c>
      <c r="N1705" s="72"/>
      <c r="O1705" s="72">
        <v>1995</v>
      </c>
      <c r="P1705" s="77" t="s">
        <v>1378</v>
      </c>
      <c r="Q1705" s="72"/>
      <c r="R1705" s="71"/>
      <c r="S1705" s="72"/>
    </row>
    <row r="1706" spans="2:19" s="2129" customFormat="1" hidden="1">
      <c r="B1706" s="2229"/>
      <c r="C1706" s="2230"/>
      <c r="D1706" s="2268"/>
      <c r="E1706" s="2195"/>
      <c r="F1706" s="2231"/>
      <c r="G1706" s="2268"/>
      <c r="H1706" s="2195"/>
      <c r="I1706" s="2362"/>
      <c r="J1706" s="2197"/>
      <c r="K1706" s="2205"/>
      <c r="L1706" s="71"/>
      <c r="M1706" s="19" t="s">
        <v>1379</v>
      </c>
      <c r="N1706" s="72"/>
      <c r="O1706" s="72"/>
      <c r="P1706" s="77" t="s">
        <v>1380</v>
      </c>
      <c r="Q1706" s="72" t="s">
        <v>1191</v>
      </c>
      <c r="R1706" s="71"/>
      <c r="S1706" s="72"/>
    </row>
    <row r="1707" spans="2:19" s="2129" customFormat="1" ht="33.75" hidden="1">
      <c r="B1707" s="2229"/>
      <c r="C1707" s="2230"/>
      <c r="D1707" s="2268"/>
      <c r="E1707" s="2195"/>
      <c r="F1707" s="2231"/>
      <c r="G1707" s="2268"/>
      <c r="H1707" s="2195"/>
      <c r="I1707" s="2362"/>
      <c r="J1707" s="2197"/>
      <c r="K1707" s="2205"/>
      <c r="L1707" s="71"/>
      <c r="M1707" s="19" t="s">
        <v>1381</v>
      </c>
      <c r="N1707" s="72">
        <v>0.16</v>
      </c>
      <c r="O1707" s="72">
        <v>2008</v>
      </c>
      <c r="P1707" s="77" t="s">
        <v>1185</v>
      </c>
      <c r="Q1707" s="2407" t="s">
        <v>1382</v>
      </c>
      <c r="R1707" s="2206"/>
      <c r="S1707" s="2206"/>
    </row>
    <row r="1708" spans="2:19" s="2129" customFormat="1" ht="38.25" hidden="1">
      <c r="B1708" s="2229"/>
      <c r="C1708" s="2230"/>
      <c r="D1708" s="2268"/>
      <c r="E1708" s="2195"/>
      <c r="F1708" s="2231"/>
      <c r="G1708" s="2268"/>
      <c r="H1708" s="2195"/>
      <c r="I1708" s="2362"/>
      <c r="J1708" s="2197"/>
      <c r="K1708" s="2201"/>
      <c r="L1708" s="71"/>
      <c r="M1708" s="19" t="s">
        <v>1383</v>
      </c>
      <c r="N1708" s="72">
        <v>0.245</v>
      </c>
      <c r="O1708" s="72">
        <v>2015</v>
      </c>
      <c r="P1708" s="19" t="s">
        <v>1384</v>
      </c>
      <c r="Q1708" s="72">
        <v>7</v>
      </c>
      <c r="R1708" s="71"/>
      <c r="S1708" s="72">
        <v>7</v>
      </c>
    </row>
    <row r="1709" spans="2:19" s="2129" customFormat="1" hidden="1">
      <c r="B1709" s="2262" t="s">
        <v>1388</v>
      </c>
      <c r="C1709" s="2253"/>
      <c r="D1709" s="2408">
        <v>0.6</v>
      </c>
      <c r="E1709" s="72">
        <v>1960</v>
      </c>
      <c r="F1709" s="2408" t="s">
        <v>1366</v>
      </c>
      <c r="G1709" s="71"/>
      <c r="H1709" s="2409"/>
      <c r="I1709" s="71"/>
      <c r="J1709" s="2410" t="s">
        <v>1385</v>
      </c>
      <c r="K1709" s="2196">
        <v>400</v>
      </c>
      <c r="L1709" s="2202"/>
      <c r="M1709" s="2206" t="s">
        <v>1386</v>
      </c>
      <c r="N1709" s="72">
        <v>7.0000000000000007E-2</v>
      </c>
      <c r="O1709" s="72">
        <v>2000</v>
      </c>
      <c r="P1709" s="77" t="s">
        <v>1387</v>
      </c>
      <c r="Q1709" s="72"/>
      <c r="R1709" s="71"/>
      <c r="S1709" s="72"/>
    </row>
    <row r="1710" spans="2:19" s="2129" customFormat="1" hidden="1">
      <c r="B1710" s="2278"/>
      <c r="C1710" s="2230"/>
      <c r="D1710" s="2195"/>
      <c r="E1710" s="2195"/>
      <c r="F1710" s="2195"/>
      <c r="G1710" s="2195"/>
      <c r="H1710" s="2195"/>
      <c r="I1710" s="2195"/>
      <c r="J1710" s="2196" t="s">
        <v>1389</v>
      </c>
      <c r="K1710" s="2411"/>
      <c r="L1710" s="2196"/>
      <c r="M1710" s="2206" t="s">
        <v>1390</v>
      </c>
      <c r="N1710" s="72">
        <v>0.06</v>
      </c>
      <c r="O1710" s="72">
        <v>2000</v>
      </c>
      <c r="P1710" s="77" t="s">
        <v>1387</v>
      </c>
      <c r="Q1710" s="72"/>
      <c r="R1710" s="71"/>
      <c r="S1710" s="72"/>
    </row>
    <row r="1711" spans="2:19" s="2129" customFormat="1" hidden="1">
      <c r="B1711" s="2278"/>
      <c r="C1711" s="2278"/>
      <c r="D1711" s="2195"/>
      <c r="E1711" s="2195"/>
      <c r="F1711" s="2195"/>
      <c r="G1711" s="2195"/>
      <c r="H1711" s="2195"/>
      <c r="I1711" s="2195"/>
      <c r="J1711" s="2363" t="s">
        <v>7896</v>
      </c>
      <c r="K1711" s="2224"/>
      <c r="L1711" s="2196"/>
      <c r="M1711" s="2206" t="s">
        <v>1391</v>
      </c>
      <c r="N1711" s="72">
        <v>0.1</v>
      </c>
      <c r="O1711" s="72">
        <v>1960</v>
      </c>
      <c r="P1711" s="77" t="s">
        <v>1392</v>
      </c>
      <c r="Q1711" s="72"/>
      <c r="R1711" s="71"/>
      <c r="S1711" s="72"/>
    </row>
    <row r="1712" spans="2:19" s="2129" customFormat="1" hidden="1">
      <c r="B1712" s="2278"/>
      <c r="C1712" s="2278"/>
      <c r="D1712" s="2195"/>
      <c r="E1712" s="2195"/>
      <c r="F1712" s="2195"/>
      <c r="G1712" s="2195"/>
      <c r="H1712" s="2195"/>
      <c r="I1712" s="2195"/>
      <c r="J1712" s="2363" t="s">
        <v>7897</v>
      </c>
      <c r="K1712" s="2224"/>
      <c r="L1712" s="2196"/>
      <c r="M1712" s="2206" t="s">
        <v>1393</v>
      </c>
      <c r="N1712" s="72">
        <v>0.12</v>
      </c>
      <c r="O1712" s="72">
        <v>1960</v>
      </c>
      <c r="P1712" s="77" t="s">
        <v>1281</v>
      </c>
      <c r="Q1712" s="72"/>
      <c r="R1712" s="71"/>
      <c r="S1712" s="72"/>
    </row>
    <row r="1713" spans="2:19" s="2129" customFormat="1" hidden="1">
      <c r="B1713" s="2278"/>
      <c r="C1713" s="2278"/>
      <c r="D1713" s="2195"/>
      <c r="E1713" s="2195"/>
      <c r="F1713" s="2195"/>
      <c r="G1713" s="2195"/>
      <c r="H1713" s="2195"/>
      <c r="I1713" s="2195"/>
      <c r="J1713" s="2363">
        <v>1960</v>
      </c>
      <c r="K1713" s="2224"/>
      <c r="L1713" s="2196"/>
      <c r="M1713" s="2206" t="s">
        <v>1394</v>
      </c>
      <c r="N1713" s="72">
        <v>0.15</v>
      </c>
      <c r="O1713" s="72">
        <v>1960</v>
      </c>
      <c r="P1713" s="77" t="s">
        <v>1395</v>
      </c>
      <c r="Q1713" s="72"/>
      <c r="R1713" s="71"/>
      <c r="S1713" s="72"/>
    </row>
    <row r="1714" spans="2:19" s="2129" customFormat="1" hidden="1">
      <c r="B1714" s="2278"/>
      <c r="C1714" s="2278"/>
      <c r="D1714" s="2195"/>
      <c r="E1714" s="2195"/>
      <c r="F1714" s="2195"/>
      <c r="G1714" s="2195"/>
      <c r="H1714" s="2195"/>
      <c r="I1714" s="2195"/>
      <c r="J1714" s="2363"/>
      <c r="K1714" s="2205"/>
      <c r="L1714" s="2196"/>
      <c r="M1714" s="2206" t="s">
        <v>1396</v>
      </c>
      <c r="N1714" s="72">
        <v>7.0000000000000007E-2</v>
      </c>
      <c r="O1714" s="72">
        <v>1960</v>
      </c>
      <c r="P1714" s="77" t="s">
        <v>1397</v>
      </c>
      <c r="Q1714" s="72"/>
      <c r="R1714" s="71"/>
      <c r="S1714" s="72"/>
    </row>
    <row r="1715" spans="2:19" s="2129" customFormat="1" hidden="1">
      <c r="B1715" s="2278"/>
      <c r="C1715" s="2278"/>
      <c r="D1715" s="2195"/>
      <c r="E1715" s="2195"/>
      <c r="F1715" s="2195"/>
      <c r="G1715" s="2195"/>
      <c r="H1715" s="2195"/>
      <c r="I1715" s="2195"/>
      <c r="J1715" s="2269"/>
      <c r="K1715" s="2205"/>
      <c r="L1715" s="2194"/>
      <c r="M1715" s="2206" t="s">
        <v>1398</v>
      </c>
      <c r="N1715" s="72">
        <v>0.03</v>
      </c>
      <c r="O1715" s="72">
        <v>1960</v>
      </c>
      <c r="P1715" s="77" t="s">
        <v>1399</v>
      </c>
      <c r="Q1715" s="72"/>
      <c r="R1715" s="71"/>
      <c r="S1715" s="72"/>
    </row>
    <row r="1716" spans="2:19" s="2129" customFormat="1" hidden="1">
      <c r="B1716" s="2278"/>
      <c r="C1716" s="2230"/>
      <c r="D1716" s="2362"/>
      <c r="E1716" s="2195"/>
      <c r="F1716" s="2363"/>
      <c r="G1716" s="2195"/>
      <c r="H1716" s="2362"/>
      <c r="I1716" s="2195"/>
      <c r="J1716" s="2269"/>
      <c r="K1716" s="2205"/>
      <c r="L1716" s="2268"/>
      <c r="M1716" s="19" t="s">
        <v>7898</v>
      </c>
      <c r="N1716" s="72"/>
      <c r="O1716" s="72"/>
      <c r="P1716" s="77"/>
      <c r="Q1716" s="72"/>
      <c r="R1716" s="71"/>
      <c r="S1716" s="72"/>
    </row>
    <row r="1717" spans="2:19" s="2129" customFormat="1" ht="25.5" hidden="1">
      <c r="B1717" s="2229"/>
      <c r="C1717" s="2230"/>
      <c r="D1717" s="2362"/>
      <c r="E1717" s="2195"/>
      <c r="F1717" s="2363"/>
      <c r="G1717" s="2195"/>
      <c r="H1717" s="2362"/>
      <c r="I1717" s="2195"/>
      <c r="J1717" s="2363"/>
      <c r="K1717" s="2196"/>
      <c r="L1717" s="2254"/>
      <c r="M1717" s="2365" t="s">
        <v>1401</v>
      </c>
      <c r="N1717" s="72">
        <v>0.17399999999999999</v>
      </c>
      <c r="O1717" s="72">
        <v>2005</v>
      </c>
      <c r="P1717" s="77" t="s">
        <v>1402</v>
      </c>
      <c r="Q1717" s="72">
        <v>4</v>
      </c>
      <c r="R1717" s="71" t="s">
        <v>1191</v>
      </c>
      <c r="S1717" s="72">
        <v>4</v>
      </c>
    </row>
    <row r="1718" spans="2:19" s="2129" customFormat="1" ht="38.25" hidden="1">
      <c r="B1718" s="2229"/>
      <c r="C1718" s="2230"/>
      <c r="D1718" s="2362"/>
      <c r="E1718" s="2195"/>
      <c r="F1718" s="2363"/>
      <c r="G1718" s="2195"/>
      <c r="H1718" s="2362"/>
      <c r="I1718" s="2195"/>
      <c r="J1718" s="2363"/>
      <c r="K1718" s="2196"/>
      <c r="L1718" s="2212"/>
      <c r="M1718" s="2302" t="s">
        <v>1403</v>
      </c>
      <c r="N1718" s="68">
        <v>0.46899999999999997</v>
      </c>
      <c r="O1718" s="72">
        <v>2005</v>
      </c>
      <c r="P1718" s="19" t="s">
        <v>1404</v>
      </c>
      <c r="Q1718" s="72">
        <v>14</v>
      </c>
      <c r="R1718" s="71"/>
      <c r="S1718" s="72">
        <v>14</v>
      </c>
    </row>
    <row r="1719" spans="2:19" s="2129" customFormat="1" ht="25.5" hidden="1">
      <c r="B1719" s="2229"/>
      <c r="C1719" s="2230"/>
      <c r="D1719" s="2362"/>
      <c r="E1719" s="2195"/>
      <c r="F1719" s="2363"/>
      <c r="G1719" s="2195"/>
      <c r="H1719" s="2362"/>
      <c r="I1719" s="2195"/>
      <c r="J1719" s="2363"/>
      <c r="K1719" s="2196"/>
      <c r="L1719" s="2412"/>
      <c r="M1719" s="2394" t="s">
        <v>1405</v>
      </c>
      <c r="N1719" s="72">
        <v>0.19700000000000001</v>
      </c>
      <c r="O1719" s="72">
        <v>2005</v>
      </c>
      <c r="P1719" s="2413" t="s">
        <v>1176</v>
      </c>
      <c r="Q1719" s="72">
        <v>5</v>
      </c>
      <c r="R1719" s="2409"/>
      <c r="S1719" s="72">
        <v>5</v>
      </c>
    </row>
    <row r="1720" spans="2:19" s="2129" customFormat="1" hidden="1">
      <c r="B1720" s="2229"/>
      <c r="C1720" s="2230"/>
      <c r="D1720" s="2362"/>
      <c r="E1720" s="2195"/>
      <c r="F1720" s="2363"/>
      <c r="G1720" s="2195"/>
      <c r="H1720" s="2362"/>
      <c r="I1720" s="2195"/>
      <c r="J1720" s="2363"/>
      <c r="K1720" s="2196"/>
      <c r="L1720" s="2200"/>
      <c r="M1720" s="2302" t="s">
        <v>1406</v>
      </c>
      <c r="N1720" s="72">
        <v>3.2000000000000001E-2</v>
      </c>
      <c r="O1720" s="72">
        <v>2001</v>
      </c>
      <c r="P1720" s="77" t="s">
        <v>1407</v>
      </c>
      <c r="Q1720" s="72"/>
      <c r="R1720" s="71"/>
      <c r="S1720" s="72"/>
    </row>
    <row r="1721" spans="2:19" s="2129" customFormat="1" hidden="1">
      <c r="B1721" s="2262" t="s">
        <v>1410</v>
      </c>
      <c r="C1721" s="2378"/>
      <c r="D1721" s="72">
        <v>0.5</v>
      </c>
      <c r="E1721" s="2408">
        <v>1960</v>
      </c>
      <c r="F1721" s="72" t="s">
        <v>1366</v>
      </c>
      <c r="G1721" s="2409"/>
      <c r="H1721" s="71"/>
      <c r="I1721" s="2246"/>
      <c r="J1721" s="2227" t="s">
        <v>1408</v>
      </c>
      <c r="K1721" s="2273">
        <v>630</v>
      </c>
      <c r="L1721" s="2195"/>
      <c r="M1721" s="2302" t="s">
        <v>7899</v>
      </c>
      <c r="N1721" s="2408"/>
      <c r="O1721" s="72"/>
      <c r="P1721" s="2262"/>
      <c r="Q1721" s="72"/>
      <c r="R1721" s="2409"/>
      <c r="S1721" s="72"/>
    </row>
    <row r="1722" spans="2:19" s="2129" customFormat="1" hidden="1">
      <c r="B1722" s="2229"/>
      <c r="C1722" s="2230"/>
      <c r="D1722" s="2195"/>
      <c r="E1722" s="2195"/>
      <c r="F1722" s="2195"/>
      <c r="G1722" s="2195"/>
      <c r="H1722" s="2195"/>
      <c r="I1722" s="2362"/>
      <c r="J1722" s="2196" t="s">
        <v>1315</v>
      </c>
      <c r="K1722" s="2205"/>
      <c r="L1722" s="2212"/>
      <c r="M1722" s="2206" t="s">
        <v>1411</v>
      </c>
      <c r="N1722" s="2408">
        <v>0.25</v>
      </c>
      <c r="O1722" s="72">
        <v>1950</v>
      </c>
      <c r="P1722" s="2262" t="s">
        <v>1412</v>
      </c>
      <c r="Q1722" s="72"/>
      <c r="R1722" s="2409"/>
      <c r="S1722" s="72"/>
    </row>
    <row r="1723" spans="2:19" s="2129" customFormat="1" hidden="1">
      <c r="B1723" s="2229"/>
      <c r="C1723" s="2230"/>
      <c r="D1723" s="2195"/>
      <c r="E1723" s="2195"/>
      <c r="F1723" s="2195"/>
      <c r="G1723" s="2195"/>
      <c r="H1723" s="2195"/>
      <c r="I1723" s="2362"/>
      <c r="J1723" s="2196"/>
      <c r="K1723" s="2205"/>
      <c r="L1723" s="2212"/>
      <c r="M1723" s="2206" t="s">
        <v>1413</v>
      </c>
      <c r="N1723" s="72">
        <v>0.05</v>
      </c>
      <c r="O1723" s="72">
        <v>1950</v>
      </c>
      <c r="P1723" s="77" t="s">
        <v>1414</v>
      </c>
      <c r="Q1723" s="72"/>
      <c r="R1723" s="71"/>
      <c r="S1723" s="72"/>
    </row>
    <row r="1724" spans="2:19" s="2129" customFormat="1" hidden="1">
      <c r="B1724" s="2229"/>
      <c r="C1724" s="2230"/>
      <c r="D1724" s="2195"/>
      <c r="E1724" s="2195"/>
      <c r="F1724" s="2195"/>
      <c r="G1724" s="2195"/>
      <c r="H1724" s="2195"/>
      <c r="I1724" s="2362"/>
      <c r="J1724" s="2196" t="s">
        <v>7900</v>
      </c>
      <c r="K1724" s="2205"/>
      <c r="L1724" s="2212"/>
      <c r="M1724" s="2206" t="s">
        <v>1415</v>
      </c>
      <c r="N1724" s="72">
        <v>0.1</v>
      </c>
      <c r="O1724" s="72">
        <v>1950</v>
      </c>
      <c r="P1724" s="77" t="s">
        <v>1416</v>
      </c>
      <c r="Q1724" s="72"/>
      <c r="R1724" s="71"/>
      <c r="S1724" s="72"/>
    </row>
    <row r="1725" spans="2:19" s="2129" customFormat="1" hidden="1">
      <c r="B1725" s="2229"/>
      <c r="C1725" s="2230"/>
      <c r="D1725" s="2195"/>
      <c r="E1725" s="2195"/>
      <c r="F1725" s="2195"/>
      <c r="G1725" s="2195"/>
      <c r="H1725" s="2195"/>
      <c r="I1725" s="2362"/>
      <c r="J1725" s="2196" t="s">
        <v>7901</v>
      </c>
      <c r="K1725" s="2205"/>
      <c r="L1725" s="2212"/>
      <c r="M1725" s="2206" t="s">
        <v>1417</v>
      </c>
      <c r="N1725" s="72">
        <v>0.14499999999999999</v>
      </c>
      <c r="O1725" s="72">
        <v>1960</v>
      </c>
      <c r="P1725" s="77" t="s">
        <v>1418</v>
      </c>
      <c r="Q1725" s="72"/>
      <c r="R1725" s="71"/>
      <c r="S1725" s="72"/>
    </row>
    <row r="1726" spans="2:19" s="2129" customFormat="1" hidden="1">
      <c r="B1726" s="2229"/>
      <c r="C1726" s="2230"/>
      <c r="D1726" s="2195"/>
      <c r="E1726" s="2362"/>
      <c r="F1726" s="2196"/>
      <c r="G1726" s="2362"/>
      <c r="H1726" s="2195"/>
      <c r="I1726" s="2362"/>
      <c r="J1726" s="2196">
        <v>1967</v>
      </c>
      <c r="K1726" s="2363"/>
      <c r="L1726" s="2212"/>
      <c r="M1726" s="2206" t="s">
        <v>1419</v>
      </c>
      <c r="N1726" s="72">
        <v>0.19</v>
      </c>
      <c r="O1726" s="72">
        <v>1960</v>
      </c>
      <c r="P1726" s="77" t="s">
        <v>1420</v>
      </c>
      <c r="Q1726" s="72"/>
      <c r="R1726" s="71"/>
      <c r="S1726" s="72"/>
    </row>
    <row r="1727" spans="2:19" s="2129" customFormat="1" hidden="1">
      <c r="B1727" s="2229"/>
      <c r="C1727" s="2230"/>
      <c r="D1727" s="2195"/>
      <c r="E1727" s="2362"/>
      <c r="F1727" s="2196"/>
      <c r="G1727" s="2362"/>
      <c r="H1727" s="2195"/>
      <c r="I1727" s="2362"/>
      <c r="J1727" s="2196"/>
      <c r="K1727" s="2363"/>
      <c r="L1727" s="2212"/>
      <c r="M1727" s="2206" t="s">
        <v>1421</v>
      </c>
      <c r="N1727" s="72">
        <v>3.4000000000000002E-2</v>
      </c>
      <c r="O1727" s="72">
        <v>1960</v>
      </c>
      <c r="P1727" s="77" t="s">
        <v>1422</v>
      </c>
      <c r="Q1727" s="72"/>
      <c r="R1727" s="71"/>
      <c r="S1727" s="72"/>
    </row>
    <row r="1728" spans="2:19" s="2129" customFormat="1" hidden="1">
      <c r="B1728" s="2229"/>
      <c r="C1728" s="2230"/>
      <c r="D1728" s="2195"/>
      <c r="E1728" s="2362"/>
      <c r="F1728" s="2196"/>
      <c r="G1728" s="2362"/>
      <c r="H1728" s="2195"/>
      <c r="I1728" s="2362"/>
      <c r="J1728" s="2196"/>
      <c r="K1728" s="2363"/>
      <c r="L1728" s="2212"/>
      <c r="M1728" s="2206" t="s">
        <v>1423</v>
      </c>
      <c r="N1728" s="72">
        <v>0.21199999999999999</v>
      </c>
      <c r="O1728" s="72">
        <v>1958</v>
      </c>
      <c r="P1728" s="77" t="s">
        <v>1343</v>
      </c>
      <c r="Q1728" s="72"/>
      <c r="R1728" s="71"/>
      <c r="S1728" s="72"/>
    </row>
    <row r="1729" spans="2:19" s="2129" customFormat="1" hidden="1">
      <c r="B1729" s="2229"/>
      <c r="C1729" s="2230"/>
      <c r="D1729" s="2195"/>
      <c r="E1729" s="2362"/>
      <c r="F1729" s="2196"/>
      <c r="G1729" s="2362"/>
      <c r="H1729" s="2195"/>
      <c r="I1729" s="2362"/>
      <c r="J1729" s="2196"/>
      <c r="K1729" s="2363"/>
      <c r="L1729" s="2212"/>
      <c r="M1729" s="2206" t="s">
        <v>1413</v>
      </c>
      <c r="N1729" s="72">
        <v>0.05</v>
      </c>
      <c r="O1729" s="72">
        <v>1958</v>
      </c>
      <c r="P1729" s="77" t="s">
        <v>1343</v>
      </c>
      <c r="Q1729" s="72"/>
      <c r="R1729" s="71"/>
      <c r="S1729" s="72"/>
    </row>
    <row r="1730" spans="2:19" s="2129" customFormat="1" hidden="1">
      <c r="B1730" s="2229"/>
      <c r="C1730" s="2230"/>
      <c r="D1730" s="2195"/>
      <c r="E1730" s="2362"/>
      <c r="F1730" s="2196"/>
      <c r="G1730" s="2362"/>
      <c r="H1730" s="2195"/>
      <c r="I1730" s="2362"/>
      <c r="J1730" s="2196"/>
      <c r="K1730" s="2363"/>
      <c r="L1730" s="2212"/>
      <c r="M1730" s="19" t="s">
        <v>1424</v>
      </c>
      <c r="N1730" s="72">
        <v>0.12</v>
      </c>
      <c r="O1730" s="72">
        <v>1958</v>
      </c>
      <c r="P1730" s="77" t="s">
        <v>1343</v>
      </c>
      <c r="Q1730" s="72"/>
      <c r="R1730" s="71"/>
      <c r="S1730" s="72"/>
    </row>
    <row r="1731" spans="2:19" s="2129" customFormat="1" hidden="1">
      <c r="B1731" s="2229"/>
      <c r="C1731" s="2230"/>
      <c r="D1731" s="2195"/>
      <c r="E1731" s="2362"/>
      <c r="F1731" s="2196"/>
      <c r="G1731" s="2362"/>
      <c r="H1731" s="2195"/>
      <c r="I1731" s="2362"/>
      <c r="J1731" s="2196"/>
      <c r="K1731" s="2363"/>
      <c r="L1731" s="2212"/>
      <c r="M1731" s="2206" t="s">
        <v>1426</v>
      </c>
      <c r="N1731" s="72">
        <v>0.05</v>
      </c>
      <c r="O1731" s="72">
        <v>1982</v>
      </c>
      <c r="P1731" s="77" t="s">
        <v>1427</v>
      </c>
      <c r="Q1731" s="72"/>
      <c r="R1731" s="71"/>
      <c r="S1731" s="72"/>
    </row>
    <row r="1732" spans="2:19" s="2129" customFormat="1" ht="25.5" hidden="1">
      <c r="B1732" s="2229"/>
      <c r="C1732" s="2230"/>
      <c r="D1732" s="2195"/>
      <c r="E1732" s="2362"/>
      <c r="F1732" s="2196"/>
      <c r="G1732" s="2362"/>
      <c r="H1732" s="2195"/>
      <c r="I1732" s="2362"/>
      <c r="J1732" s="2196"/>
      <c r="K1732" s="2363"/>
      <c r="L1732" s="2212"/>
      <c r="M1732" s="2206" t="s">
        <v>1428</v>
      </c>
      <c r="N1732" s="72">
        <v>0.05</v>
      </c>
      <c r="O1732" s="72">
        <v>1982</v>
      </c>
      <c r="P1732" s="77" t="s">
        <v>19</v>
      </c>
      <c r="Q1732" s="72"/>
      <c r="R1732" s="71"/>
      <c r="S1732" s="72"/>
    </row>
    <row r="1733" spans="2:19" s="2129" customFormat="1" hidden="1">
      <c r="B1733" s="2229"/>
      <c r="C1733" s="2230"/>
      <c r="D1733" s="2195"/>
      <c r="E1733" s="2362"/>
      <c r="F1733" s="2196"/>
      <c r="G1733" s="2362"/>
      <c r="H1733" s="2195"/>
      <c r="I1733" s="2362"/>
      <c r="J1733" s="2196"/>
      <c r="K1733" s="2363"/>
      <c r="L1733" s="2212"/>
      <c r="M1733" s="2206" t="s">
        <v>1429</v>
      </c>
      <c r="N1733" s="72">
        <v>0.02</v>
      </c>
      <c r="O1733" s="72">
        <v>1982</v>
      </c>
      <c r="P1733" s="77" t="s">
        <v>19</v>
      </c>
      <c r="Q1733" s="72"/>
      <c r="R1733" s="71"/>
      <c r="S1733" s="72"/>
    </row>
    <row r="1734" spans="2:19" s="2129" customFormat="1" hidden="1">
      <c r="B1734" s="2380"/>
      <c r="C1734" s="2381"/>
      <c r="D1734" s="2379"/>
      <c r="E1734" s="2391"/>
      <c r="F1734" s="2348"/>
      <c r="G1734" s="2391"/>
      <c r="H1734" s="2379"/>
      <c r="I1734" s="2391"/>
      <c r="J1734" s="2196"/>
      <c r="K1734" s="2414"/>
      <c r="L1734" s="2212"/>
      <c r="M1734" s="2206" t="s">
        <v>1430</v>
      </c>
      <c r="N1734" s="72">
        <v>7.0000000000000007E-2</v>
      </c>
      <c r="O1734" s="72">
        <v>1982</v>
      </c>
      <c r="P1734" s="77" t="s">
        <v>19</v>
      </c>
      <c r="Q1734" s="2415"/>
      <c r="R1734" s="2416"/>
      <c r="S1734" s="2415"/>
    </row>
    <row r="1735" spans="2:19" s="2129" customFormat="1" hidden="1">
      <c r="B1735" s="2380"/>
      <c r="C1735" s="2381"/>
      <c r="D1735" s="2379"/>
      <c r="E1735" s="2391"/>
      <c r="F1735" s="2348"/>
      <c r="G1735" s="2391"/>
      <c r="H1735" s="2379"/>
      <c r="I1735" s="2391"/>
      <c r="J1735" s="2196"/>
      <c r="K1735" s="2414"/>
      <c r="L1735" s="2212"/>
      <c r="M1735" s="2206" t="s">
        <v>1431</v>
      </c>
      <c r="N1735" s="72">
        <v>0.04</v>
      </c>
      <c r="O1735" s="72">
        <v>1982</v>
      </c>
      <c r="P1735" s="77" t="s">
        <v>19</v>
      </c>
      <c r="Q1735" s="2415"/>
      <c r="R1735" s="2416"/>
      <c r="S1735" s="2415"/>
    </row>
    <row r="1736" spans="2:19" s="2129" customFormat="1" hidden="1">
      <c r="B1736" s="2380"/>
      <c r="C1736" s="2381"/>
      <c r="D1736" s="2379"/>
      <c r="E1736" s="2391"/>
      <c r="F1736" s="2348"/>
      <c r="G1736" s="2391"/>
      <c r="H1736" s="2379"/>
      <c r="I1736" s="2391"/>
      <c r="J1736" s="2196"/>
      <c r="K1736" s="2414"/>
      <c r="L1736" s="2212"/>
      <c r="M1736" s="2206" t="s">
        <v>1432</v>
      </c>
      <c r="N1736" s="72">
        <v>0.04</v>
      </c>
      <c r="O1736" s="72">
        <v>1982</v>
      </c>
      <c r="P1736" s="77" t="s">
        <v>1433</v>
      </c>
      <c r="Q1736" s="2415"/>
      <c r="R1736" s="2416"/>
      <c r="S1736" s="2415"/>
    </row>
    <row r="1737" spans="2:19" s="2129" customFormat="1" hidden="1">
      <c r="B1737" s="2380"/>
      <c r="C1737" s="2381"/>
      <c r="D1737" s="2379"/>
      <c r="E1737" s="2391"/>
      <c r="F1737" s="2348"/>
      <c r="G1737" s="2391"/>
      <c r="H1737" s="2379"/>
      <c r="I1737" s="2391"/>
      <c r="J1737" s="2196"/>
      <c r="K1737" s="2414"/>
      <c r="L1737" s="2212"/>
      <c r="M1737" s="2206" t="s">
        <v>1434</v>
      </c>
      <c r="N1737" s="72">
        <v>0.12</v>
      </c>
      <c r="O1737" s="72">
        <v>1982</v>
      </c>
      <c r="P1737" s="77" t="s">
        <v>19</v>
      </c>
      <c r="Q1737" s="2415"/>
      <c r="R1737" s="2416"/>
      <c r="S1737" s="2415"/>
    </row>
    <row r="1738" spans="2:19" s="2129" customFormat="1" hidden="1">
      <c r="B1738" s="2380"/>
      <c r="C1738" s="2381"/>
      <c r="D1738" s="2379"/>
      <c r="E1738" s="2391"/>
      <c r="F1738" s="2348"/>
      <c r="G1738" s="2391"/>
      <c r="H1738" s="2379"/>
      <c r="I1738" s="2391"/>
      <c r="J1738" s="2196"/>
      <c r="K1738" s="2414"/>
      <c r="L1738" s="2212"/>
      <c r="M1738" s="2206" t="s">
        <v>1435</v>
      </c>
      <c r="N1738" s="72">
        <v>0.16</v>
      </c>
      <c r="O1738" s="72">
        <v>1982</v>
      </c>
      <c r="P1738" s="77" t="s">
        <v>19</v>
      </c>
      <c r="Q1738" s="2415"/>
      <c r="R1738" s="2416"/>
      <c r="S1738" s="2415"/>
    </row>
    <row r="1739" spans="2:19" s="2129" customFormat="1" hidden="1">
      <c r="B1739" s="2380"/>
      <c r="C1739" s="2381"/>
      <c r="D1739" s="2379"/>
      <c r="E1739" s="2391"/>
      <c r="F1739" s="2348"/>
      <c r="G1739" s="2391"/>
      <c r="H1739" s="2379"/>
      <c r="I1739" s="2391"/>
      <c r="J1739" s="2196"/>
      <c r="K1739" s="2382"/>
      <c r="L1739" s="2254"/>
      <c r="M1739" s="2232" t="s">
        <v>1436</v>
      </c>
      <c r="N1739" s="72">
        <v>0.15</v>
      </c>
      <c r="O1739" s="72">
        <v>1982</v>
      </c>
      <c r="P1739" s="77" t="s">
        <v>1437</v>
      </c>
      <c r="Q1739" s="2415"/>
      <c r="R1739" s="2416"/>
      <c r="S1739" s="2415"/>
    </row>
    <row r="1740" spans="2:19" s="2129" customFormat="1" hidden="1">
      <c r="B1740" s="2380"/>
      <c r="C1740" s="2381"/>
      <c r="D1740" s="2379"/>
      <c r="E1740" s="2391"/>
      <c r="F1740" s="2348"/>
      <c r="G1740" s="2391"/>
      <c r="H1740" s="2379"/>
      <c r="I1740" s="2391"/>
      <c r="J1740" s="2196"/>
      <c r="K1740" s="2414"/>
      <c r="L1740" s="2237"/>
      <c r="M1740" s="19" t="s">
        <v>1438</v>
      </c>
      <c r="N1740" s="72">
        <v>0.72</v>
      </c>
      <c r="O1740" s="72">
        <v>2016</v>
      </c>
      <c r="P1740" s="77" t="s">
        <v>1439</v>
      </c>
      <c r="Q1740" s="72"/>
      <c r="R1740" s="71"/>
      <c r="S1740" s="72"/>
    </row>
    <row r="1741" spans="2:19" s="2129" customFormat="1" ht="51" hidden="1">
      <c r="B1741" s="2380"/>
      <c r="C1741" s="2381"/>
      <c r="D1741" s="2379"/>
      <c r="E1741" s="2391"/>
      <c r="F1741" s="2348"/>
      <c r="G1741" s="2391"/>
      <c r="H1741" s="2379"/>
      <c r="I1741" s="2391"/>
      <c r="J1741" s="2196"/>
      <c r="K1741" s="2414"/>
      <c r="L1741" s="2250"/>
      <c r="M1741" s="2417" t="s">
        <v>1440</v>
      </c>
      <c r="N1741" s="72">
        <v>0.44400000000000001</v>
      </c>
      <c r="O1741" s="72">
        <v>2005</v>
      </c>
      <c r="P1741" s="19" t="s">
        <v>1441</v>
      </c>
      <c r="Q1741" s="72">
        <v>6</v>
      </c>
      <c r="R1741" s="71" t="s">
        <v>1191</v>
      </c>
      <c r="S1741" s="72">
        <v>6</v>
      </c>
    </row>
    <row r="1742" spans="2:19" s="2129" customFormat="1" ht="13.5" hidden="1" thickBot="1">
      <c r="B1742" s="2418" t="s">
        <v>1445</v>
      </c>
      <c r="C1742" s="2419"/>
      <c r="D1742" s="2294">
        <v>0.3</v>
      </c>
      <c r="E1742" s="2294">
        <v>1960</v>
      </c>
      <c r="F1742" s="2294" t="s">
        <v>1366</v>
      </c>
      <c r="G1742" s="2296"/>
      <c r="H1742" s="2296"/>
      <c r="I1742" s="2296"/>
      <c r="J1742" s="2294"/>
      <c r="K1742" s="2294"/>
      <c r="L1742" s="2296"/>
      <c r="M1742" s="2420"/>
      <c r="N1742" s="2294"/>
      <c r="O1742" s="2294"/>
      <c r="P1742" s="2298"/>
      <c r="Q1742" s="2294"/>
      <c r="R1742" s="2296"/>
      <c r="S1742" s="2294"/>
    </row>
    <row r="1743" spans="2:19" s="2129" customFormat="1" ht="21" hidden="1" thickBot="1">
      <c r="B1743" s="2186" t="s">
        <v>7902</v>
      </c>
      <c r="C1743" s="2187"/>
      <c r="D1743" s="2188"/>
      <c r="E1743" s="2189"/>
      <c r="F1743" s="2188"/>
      <c r="G1743" s="2189"/>
      <c r="H1743" s="2188"/>
      <c r="I1743" s="2188"/>
      <c r="J1743" s="2189"/>
      <c r="K1743" s="2189"/>
      <c r="L1743" s="2188"/>
      <c r="M1743" s="2190"/>
      <c r="N1743" s="2189"/>
      <c r="O1743" s="2189"/>
      <c r="P1743" s="2191"/>
      <c r="Q1743" s="2189"/>
      <c r="R1743" s="2188"/>
      <c r="S1743" s="2189"/>
    </row>
    <row r="1744" spans="2:19" s="2129" customFormat="1" ht="38.25" hidden="1">
      <c r="B1744" s="2421" t="s">
        <v>1447</v>
      </c>
      <c r="C1744" s="2422"/>
      <c r="D1744" s="2196">
        <v>0.58399999999999996</v>
      </c>
      <c r="E1744" s="2196">
        <v>2019</v>
      </c>
      <c r="F1744" s="2215" t="s">
        <v>1448</v>
      </c>
      <c r="G1744" s="2195"/>
      <c r="H1744" s="2195"/>
      <c r="I1744" s="2195"/>
      <c r="J1744" s="2196"/>
      <c r="K1744" s="2196"/>
      <c r="L1744" s="2195"/>
      <c r="M1744" s="2223"/>
      <c r="N1744" s="2196"/>
      <c r="O1744" s="2196"/>
      <c r="P1744" s="2224"/>
      <c r="Q1744" s="2196"/>
      <c r="R1744" s="2195"/>
      <c r="S1744" s="2196"/>
    </row>
    <row r="1745" spans="2:19" s="2129" customFormat="1" hidden="1">
      <c r="B1745" s="2423" t="s">
        <v>1449</v>
      </c>
      <c r="C1745" s="2424"/>
      <c r="D1745" s="2202">
        <v>0.66500000000000004</v>
      </c>
      <c r="E1745" s="2202">
        <v>1975</v>
      </c>
      <c r="F1745" s="2202" t="s">
        <v>1450</v>
      </c>
      <c r="G1745" s="2210"/>
      <c r="H1745" s="2210"/>
      <c r="I1745" s="2210"/>
      <c r="J1745" s="2202"/>
      <c r="K1745" s="2202"/>
      <c r="L1745" s="2210"/>
      <c r="M1745" s="2336"/>
      <c r="N1745" s="2202"/>
      <c r="O1745" s="2202"/>
      <c r="P1745" s="2281"/>
      <c r="Q1745" s="2202"/>
      <c r="R1745" s="2210"/>
      <c r="S1745" s="2202"/>
    </row>
    <row r="1746" spans="2:19" s="2129" customFormat="1" ht="25.5" hidden="1">
      <c r="B1746" s="2093" t="s">
        <v>1453</v>
      </c>
      <c r="C1746" s="2093"/>
      <c r="D1746" s="72">
        <v>0.05</v>
      </c>
      <c r="E1746" s="72">
        <v>2017</v>
      </c>
      <c r="F1746" s="72" t="s">
        <v>1454</v>
      </c>
      <c r="G1746" s="71"/>
      <c r="H1746" s="71"/>
      <c r="I1746" s="71"/>
      <c r="J1746" s="2425" t="s">
        <v>1451</v>
      </c>
      <c r="K1746" s="2211" t="s">
        <v>1452</v>
      </c>
      <c r="L1746" s="71"/>
      <c r="M1746" s="2206"/>
      <c r="N1746" s="72"/>
      <c r="O1746" s="72"/>
      <c r="P1746" s="77"/>
      <c r="Q1746" s="2273"/>
      <c r="R1746" s="2210"/>
      <c r="S1746" s="2202"/>
    </row>
    <row r="1747" spans="2:19" s="2129" customFormat="1" ht="38.25" hidden="1">
      <c r="B1747" s="2093" t="s">
        <v>1455</v>
      </c>
      <c r="C1747" s="2093"/>
      <c r="D1747" s="72">
        <v>0.61</v>
      </c>
      <c r="E1747" s="72">
        <v>2017</v>
      </c>
      <c r="F1747" s="72" t="s">
        <v>1229</v>
      </c>
      <c r="G1747" s="71">
        <v>12</v>
      </c>
      <c r="H1747" s="71"/>
      <c r="I1747" s="71">
        <v>12</v>
      </c>
      <c r="J1747" s="68" t="s">
        <v>7903</v>
      </c>
      <c r="K1747" s="2205"/>
      <c r="L1747" s="71"/>
      <c r="M1747" s="2206"/>
      <c r="N1747" s="72"/>
      <c r="O1747" s="72"/>
      <c r="P1747" s="77"/>
      <c r="Q1747" s="2259"/>
      <c r="R1747" s="71"/>
      <c r="S1747" s="72"/>
    </row>
    <row r="1748" spans="2:19" s="2129" customFormat="1" hidden="1">
      <c r="B1748" s="2093" t="s">
        <v>1458</v>
      </c>
      <c r="C1748" s="2093"/>
      <c r="D1748" s="72">
        <v>0.05</v>
      </c>
      <c r="E1748" s="72">
        <v>2018</v>
      </c>
      <c r="F1748" s="72" t="s">
        <v>1454</v>
      </c>
      <c r="G1748" s="71"/>
      <c r="H1748" s="71"/>
      <c r="I1748" s="71"/>
      <c r="J1748" s="72"/>
      <c r="K1748" s="2205"/>
      <c r="L1748" s="2237"/>
      <c r="M1748" s="19" t="s">
        <v>1456</v>
      </c>
      <c r="N1748" s="72">
        <v>0.45800000000000002</v>
      </c>
      <c r="O1748" s="72">
        <v>2017</v>
      </c>
      <c r="P1748" s="77" t="s">
        <v>1457</v>
      </c>
      <c r="Q1748" s="2259"/>
      <c r="R1748" s="71"/>
      <c r="S1748" s="72"/>
    </row>
    <row r="1749" spans="2:19" s="2129" customFormat="1" hidden="1">
      <c r="B1749" s="2427" t="s">
        <v>1459</v>
      </c>
      <c r="C1749" s="2428"/>
      <c r="D1749" s="2196">
        <v>0.28599999999999998</v>
      </c>
      <c r="E1749" s="2196">
        <v>2018</v>
      </c>
      <c r="F1749" s="2196" t="s">
        <v>1229</v>
      </c>
      <c r="G1749" s="2196">
        <v>7</v>
      </c>
      <c r="H1749" s="2196"/>
      <c r="I1749" s="2196">
        <v>7</v>
      </c>
      <c r="J1749" s="2196"/>
      <c r="K1749" s="2201"/>
      <c r="L1749" s="2244"/>
      <c r="M1749" s="2429" t="s">
        <v>1460</v>
      </c>
      <c r="N1749" s="2196">
        <v>0.88400000000000001</v>
      </c>
      <c r="O1749" s="2196">
        <v>2017</v>
      </c>
      <c r="P1749" s="2224" t="s">
        <v>1461</v>
      </c>
      <c r="Q1749" s="2202">
        <v>13</v>
      </c>
      <c r="R1749" s="2210"/>
      <c r="S1749" s="2202">
        <v>13</v>
      </c>
    </row>
    <row r="1750" spans="2:19" s="2129" customFormat="1" hidden="1">
      <c r="B1750" s="2093" t="s">
        <v>1462</v>
      </c>
      <c r="C1750" s="2093"/>
      <c r="D1750" s="72">
        <v>1.8240000000000001</v>
      </c>
      <c r="E1750" s="72">
        <v>2020</v>
      </c>
      <c r="F1750" s="72" t="s">
        <v>1463</v>
      </c>
      <c r="G1750" s="72">
        <v>35</v>
      </c>
      <c r="H1750" s="72"/>
      <c r="I1750" s="72">
        <v>35</v>
      </c>
      <c r="J1750" s="72"/>
      <c r="K1750" s="72"/>
      <c r="L1750" s="3"/>
      <c r="M1750" s="19"/>
      <c r="N1750" s="72"/>
      <c r="O1750" s="72"/>
      <c r="P1750" s="77"/>
      <c r="Q1750" s="72"/>
      <c r="R1750" s="72"/>
      <c r="S1750" s="72"/>
    </row>
    <row r="1751" spans="2:19" s="2129" customFormat="1" ht="25.5" hidden="1">
      <c r="B1751" s="2430" t="s">
        <v>1464</v>
      </c>
      <c r="C1751" s="2431"/>
      <c r="D1751" s="2194">
        <v>9.1999999999999998E-2</v>
      </c>
      <c r="E1751" s="2200"/>
      <c r="F1751" s="2194" t="s">
        <v>1465</v>
      </c>
      <c r="G1751" s="2194">
        <v>2</v>
      </c>
      <c r="H1751" s="2194"/>
      <c r="I1751" s="2194">
        <v>2</v>
      </c>
      <c r="J1751" s="2215" t="s">
        <v>7904</v>
      </c>
      <c r="K1751" s="2196">
        <v>250</v>
      </c>
      <c r="L1751" s="2196"/>
      <c r="M1751" s="2354" t="s">
        <v>1467</v>
      </c>
      <c r="N1751" s="2194">
        <v>0.14299999999999999</v>
      </c>
      <c r="O1751" s="2194">
        <v>2001</v>
      </c>
      <c r="P1751" s="2432" t="s">
        <v>1364</v>
      </c>
      <c r="Q1751" s="2194"/>
      <c r="R1751" s="2194"/>
      <c r="S1751" s="2194"/>
    </row>
    <row r="1752" spans="2:19" s="2129" customFormat="1" hidden="1">
      <c r="B1752" s="2229"/>
      <c r="C1752" s="2230"/>
      <c r="D1752" s="2195"/>
      <c r="E1752" s="2195"/>
      <c r="F1752" s="2196"/>
      <c r="G1752" s="2195"/>
      <c r="H1752" s="2195"/>
      <c r="I1752" s="2195"/>
      <c r="J1752" s="2204" t="s">
        <v>7905</v>
      </c>
      <c r="K1752" s="2194"/>
      <c r="L1752" s="2194"/>
      <c r="M1752" s="69" t="s">
        <v>1468</v>
      </c>
      <c r="N1752" s="72">
        <v>5.2999999999999999E-2</v>
      </c>
      <c r="O1752" s="72">
        <v>2001</v>
      </c>
      <c r="P1752" s="76" t="s">
        <v>1364</v>
      </c>
      <c r="Q1752" s="72"/>
      <c r="R1752" s="72"/>
      <c r="S1752" s="72"/>
    </row>
    <row r="1753" spans="2:19" s="2129" customFormat="1" ht="25.5" hidden="1">
      <c r="B1753" s="2262" t="s">
        <v>1469</v>
      </c>
      <c r="C1753" s="2378"/>
      <c r="D1753" s="72">
        <v>0.109</v>
      </c>
      <c r="E1753" s="72"/>
      <c r="F1753" s="72" t="s">
        <v>34</v>
      </c>
      <c r="G1753" s="72">
        <v>2</v>
      </c>
      <c r="H1753" s="72"/>
      <c r="I1753" s="72">
        <v>2</v>
      </c>
      <c r="J1753" s="68" t="s">
        <v>7906</v>
      </c>
      <c r="K1753" s="72">
        <v>250</v>
      </c>
      <c r="L1753" s="2435"/>
      <c r="M1753" s="69"/>
      <c r="N1753" s="72"/>
      <c r="O1753" s="72"/>
      <c r="P1753" s="76"/>
      <c r="Q1753" s="72"/>
      <c r="R1753" s="72"/>
      <c r="S1753" s="72"/>
    </row>
    <row r="1754" spans="2:19" s="2129" customFormat="1" ht="25.5" hidden="1">
      <c r="B1754" s="2252"/>
      <c r="C1754" s="2253"/>
      <c r="D1754" s="71"/>
      <c r="E1754" s="71"/>
      <c r="F1754" s="72"/>
      <c r="G1754" s="71"/>
      <c r="H1754" s="71"/>
      <c r="I1754" s="71"/>
      <c r="J1754" s="68" t="s">
        <v>7907</v>
      </c>
      <c r="K1754" s="72">
        <v>320</v>
      </c>
      <c r="L1754" s="2437"/>
      <c r="M1754" s="69"/>
      <c r="N1754" s="72"/>
      <c r="O1754" s="72"/>
      <c r="P1754" s="76"/>
      <c r="Q1754" s="72"/>
      <c r="R1754" s="72"/>
      <c r="S1754" s="72"/>
    </row>
    <row r="1755" spans="2:19" s="2129" customFormat="1" ht="25.5" hidden="1">
      <c r="B1755" s="2438"/>
      <c r="C1755" s="2439"/>
      <c r="D1755" s="2195"/>
      <c r="E1755" s="2195"/>
      <c r="F1755" s="2196"/>
      <c r="G1755" s="2195"/>
      <c r="H1755" s="2195"/>
      <c r="I1755" s="2195"/>
      <c r="J1755" s="2215" t="s">
        <v>7908</v>
      </c>
      <c r="K1755" s="2196">
        <v>250</v>
      </c>
      <c r="L1755" s="71"/>
      <c r="M1755" s="69" t="s">
        <v>7909</v>
      </c>
      <c r="N1755" s="72">
        <v>0.13200000000000001</v>
      </c>
      <c r="O1755" s="72">
        <v>1960</v>
      </c>
      <c r="P1755" s="76" t="s">
        <v>5109</v>
      </c>
      <c r="Q1755" s="72"/>
      <c r="R1755" s="72"/>
      <c r="S1755" s="72"/>
    </row>
    <row r="1756" spans="2:19" s="2129" customFormat="1" hidden="1">
      <c r="B1756" s="2438"/>
      <c r="C1756" s="2439"/>
      <c r="D1756" s="2195"/>
      <c r="E1756" s="2195"/>
      <c r="F1756" s="2196"/>
      <c r="G1756" s="2195"/>
      <c r="H1756" s="2195"/>
      <c r="I1756" s="2195"/>
      <c r="J1756" s="2215" t="s">
        <v>1474</v>
      </c>
      <c r="K1756" s="2196"/>
      <c r="L1756" s="2437"/>
      <c r="M1756" s="69" t="s">
        <v>1473</v>
      </c>
      <c r="N1756" s="72"/>
      <c r="O1756" s="72"/>
      <c r="P1756" s="76"/>
      <c r="Q1756" s="72"/>
      <c r="R1756" s="72"/>
      <c r="S1756" s="72"/>
    </row>
    <row r="1757" spans="2:19" s="2129" customFormat="1" hidden="1">
      <c r="B1757" s="2438"/>
      <c r="C1757" s="2439"/>
      <c r="D1757" s="2195"/>
      <c r="E1757" s="2195"/>
      <c r="F1757" s="2196"/>
      <c r="G1757" s="2195"/>
      <c r="H1757" s="2195"/>
      <c r="I1757" s="2195"/>
      <c r="J1757" s="2215"/>
      <c r="K1757" s="2196"/>
      <c r="L1757" s="71"/>
      <c r="M1757" s="69" t="s">
        <v>1475</v>
      </c>
      <c r="N1757" s="72">
        <v>0.32</v>
      </c>
      <c r="O1757" s="72">
        <v>1946</v>
      </c>
      <c r="P1757" s="76" t="s">
        <v>35</v>
      </c>
      <c r="Q1757" s="72">
        <v>7</v>
      </c>
      <c r="R1757" s="72">
        <v>4</v>
      </c>
      <c r="S1757" s="72">
        <v>11</v>
      </c>
    </row>
    <row r="1758" spans="2:19" s="2129" customFormat="1" ht="25.5" hidden="1">
      <c r="B1758" s="2304" t="s">
        <v>1476</v>
      </c>
      <c r="C1758" s="2267"/>
      <c r="D1758" s="2210"/>
      <c r="E1758" s="2210"/>
      <c r="F1758" s="2202" t="s">
        <v>1477</v>
      </c>
      <c r="G1758" s="2202">
        <v>1</v>
      </c>
      <c r="H1758" s="2202"/>
      <c r="I1758" s="2202">
        <v>1</v>
      </c>
      <c r="J1758" s="2211" t="s">
        <v>7910</v>
      </c>
      <c r="K1758" s="2202">
        <v>40</v>
      </c>
      <c r="L1758" s="2440"/>
      <c r="M1758" s="19" t="s">
        <v>1479</v>
      </c>
      <c r="N1758" s="72"/>
      <c r="O1758" s="72"/>
      <c r="P1758" s="77"/>
      <c r="Q1758" s="72"/>
      <c r="R1758" s="71"/>
      <c r="S1758" s="72"/>
    </row>
    <row r="1759" spans="2:19" s="2129" customFormat="1" ht="13.5" hidden="1" thickBot="1">
      <c r="B1759" s="2442"/>
      <c r="C1759" s="2419"/>
      <c r="D1759" s="2296"/>
      <c r="E1759" s="2296"/>
      <c r="F1759" s="2294"/>
      <c r="G1759" s="2296"/>
      <c r="H1759" s="2296"/>
      <c r="I1759" s="2296"/>
      <c r="J1759" s="2294" t="s">
        <v>7911</v>
      </c>
      <c r="K1759" s="2294" t="s">
        <v>31</v>
      </c>
      <c r="L1759" s="2296"/>
      <c r="M1759" s="2297"/>
      <c r="N1759" s="2294"/>
      <c r="O1759" s="2294"/>
      <c r="P1759" s="2298"/>
      <c r="Q1759" s="2294"/>
      <c r="R1759" s="2296"/>
      <c r="S1759" s="2294"/>
    </row>
    <row r="1760" spans="2:19" s="2129" customFormat="1" ht="21" hidden="1" thickBot="1">
      <c r="B1760" s="2186" t="s">
        <v>1481</v>
      </c>
      <c r="C1760" s="2187"/>
      <c r="D1760" s="2188"/>
      <c r="E1760" s="2189"/>
      <c r="F1760" s="2188"/>
      <c r="G1760" s="2189"/>
      <c r="H1760" s="2188"/>
      <c r="I1760" s="2188"/>
      <c r="J1760" s="2189"/>
      <c r="K1760" s="2189"/>
      <c r="L1760" s="2188"/>
      <c r="M1760" s="2190"/>
      <c r="N1760" s="2189"/>
      <c r="O1760" s="2189"/>
      <c r="P1760" s="2191"/>
      <c r="Q1760" s="2189"/>
      <c r="R1760" s="2188"/>
      <c r="S1760" s="2189"/>
    </row>
    <row r="1761" spans="2:19" s="2129" customFormat="1" ht="25.5" hidden="1">
      <c r="B1761" s="2421" t="s">
        <v>1487</v>
      </c>
      <c r="C1761" s="2422"/>
      <c r="D1761" s="2196">
        <v>1.45</v>
      </c>
      <c r="E1761" s="2196">
        <v>1970</v>
      </c>
      <c r="F1761" s="2197" t="s">
        <v>1488</v>
      </c>
      <c r="G1761" s="2268"/>
      <c r="H1761" s="2195"/>
      <c r="I1761" s="2362"/>
      <c r="J1761" s="2314" t="s">
        <v>7912</v>
      </c>
      <c r="K1761" s="2215" t="s">
        <v>1484</v>
      </c>
      <c r="L1761" s="2367"/>
      <c r="M1761" s="2198"/>
      <c r="N1761" s="2194"/>
      <c r="O1761" s="2194"/>
      <c r="P1761" s="2199"/>
      <c r="Q1761" s="2194"/>
      <c r="R1761" s="2200"/>
      <c r="S1761" s="2194"/>
    </row>
    <row r="1762" spans="2:19" s="2129" customFormat="1" ht="63.75" hidden="1">
      <c r="B1762" s="2443"/>
      <c r="C1762" s="2444"/>
      <c r="D1762" s="71"/>
      <c r="E1762" s="72">
        <v>1995</v>
      </c>
      <c r="F1762" s="2311" t="s">
        <v>1489</v>
      </c>
      <c r="G1762" s="2445"/>
      <c r="H1762" s="71"/>
      <c r="I1762" s="2409"/>
      <c r="J1762" s="2446"/>
      <c r="K1762" s="2447"/>
      <c r="L1762" s="2246"/>
      <c r="M1762" s="19" t="s">
        <v>1485</v>
      </c>
      <c r="N1762" s="72">
        <v>0.999</v>
      </c>
      <c r="O1762" s="72">
        <v>2011</v>
      </c>
      <c r="P1762" s="19" t="s">
        <v>1486</v>
      </c>
      <c r="Q1762" s="72">
        <v>35</v>
      </c>
      <c r="R1762" s="71"/>
      <c r="S1762" s="72">
        <v>35</v>
      </c>
    </row>
    <row r="1763" spans="2:19" s="2129" customFormat="1" hidden="1">
      <c r="B1763" s="2446"/>
      <c r="C1763" s="2448"/>
      <c r="D1763" s="2446"/>
      <c r="E1763" s="2446"/>
      <c r="F1763" s="2446"/>
      <c r="G1763" s="2446"/>
      <c r="H1763" s="2446"/>
      <c r="I1763" s="2446"/>
      <c r="J1763" s="2446"/>
      <c r="K1763" s="2447"/>
      <c r="L1763" s="2246"/>
      <c r="M1763" s="2206" t="s">
        <v>1490</v>
      </c>
      <c r="N1763" s="72"/>
      <c r="O1763" s="72"/>
      <c r="P1763" s="77"/>
      <c r="Q1763" s="72"/>
      <c r="R1763" s="71"/>
      <c r="S1763" s="72"/>
    </row>
    <row r="1764" spans="2:19" s="2129" customFormat="1" hidden="1">
      <c r="B1764" s="2446"/>
      <c r="C1764" s="2448"/>
      <c r="D1764" s="2195"/>
      <c r="E1764" s="2195"/>
      <c r="F1764" s="2195"/>
      <c r="G1764" s="2195"/>
      <c r="H1764" s="2195"/>
      <c r="I1764" s="2195"/>
      <c r="J1764" s="2446"/>
      <c r="K1764" s="2449"/>
      <c r="L1764" s="2246"/>
      <c r="M1764" s="2206" t="s">
        <v>1491</v>
      </c>
      <c r="N1764" s="72"/>
      <c r="O1764" s="72"/>
      <c r="P1764" s="77"/>
      <c r="Q1764" s="72"/>
      <c r="R1764" s="71"/>
      <c r="S1764" s="72"/>
    </row>
    <row r="1765" spans="2:19" s="2129" customFormat="1" ht="25.5" hidden="1">
      <c r="B1765" s="2446"/>
      <c r="C1765" s="2448"/>
      <c r="D1765" s="2195"/>
      <c r="E1765" s="2195"/>
      <c r="F1765" s="2195"/>
      <c r="G1765" s="2195"/>
      <c r="H1765" s="2195"/>
      <c r="I1765" s="2195"/>
      <c r="J1765" s="2450" t="s">
        <v>1492</v>
      </c>
      <c r="K1765" s="68" t="s">
        <v>1493</v>
      </c>
      <c r="L1765" s="2202"/>
      <c r="M1765" s="2206" t="s">
        <v>1494</v>
      </c>
      <c r="N1765" s="72">
        <v>0.8</v>
      </c>
      <c r="O1765" s="72">
        <v>1970</v>
      </c>
      <c r="P1765" s="19" t="s">
        <v>1495</v>
      </c>
      <c r="Q1765" s="72"/>
      <c r="R1765" s="71"/>
      <c r="S1765" s="72"/>
    </row>
    <row r="1766" spans="2:19" s="2129" customFormat="1" hidden="1">
      <c r="B1766" s="2446"/>
      <c r="C1766" s="2448"/>
      <c r="D1766" s="2268"/>
      <c r="E1766" s="2268"/>
      <c r="F1766" s="2197"/>
      <c r="G1766" s="2268"/>
      <c r="H1766" s="2195"/>
      <c r="I1766" s="2361"/>
      <c r="J1766" s="2451" t="s">
        <v>7913</v>
      </c>
      <c r="K1766" s="2452"/>
      <c r="L1766" s="2196"/>
      <c r="M1766" s="2206" t="s">
        <v>1496</v>
      </c>
      <c r="N1766" s="72">
        <v>0.26</v>
      </c>
      <c r="O1766" s="72">
        <v>1970</v>
      </c>
      <c r="P1766" s="77" t="s">
        <v>29</v>
      </c>
      <c r="Q1766" s="72"/>
      <c r="R1766" s="71"/>
      <c r="S1766" s="72"/>
    </row>
    <row r="1767" spans="2:19" s="2129" customFormat="1" hidden="1">
      <c r="B1767" s="2446"/>
      <c r="C1767" s="2448"/>
      <c r="D1767" s="2268"/>
      <c r="E1767" s="2268"/>
      <c r="F1767" s="2197"/>
      <c r="G1767" s="2268"/>
      <c r="H1767" s="2195"/>
      <c r="I1767" s="2361"/>
      <c r="J1767" s="2451"/>
      <c r="K1767" s="2452"/>
      <c r="L1767" s="2196"/>
      <c r="M1767" s="2453" t="s">
        <v>1497</v>
      </c>
      <c r="N1767" s="72">
        <v>0.18</v>
      </c>
      <c r="O1767" s="72">
        <v>1970</v>
      </c>
      <c r="P1767" s="77" t="s">
        <v>1498</v>
      </c>
      <c r="Q1767" s="72"/>
      <c r="R1767" s="71"/>
      <c r="S1767" s="72"/>
    </row>
    <row r="1768" spans="2:19" s="2129" customFormat="1" hidden="1">
      <c r="B1768" s="2446"/>
      <c r="C1768" s="2448"/>
      <c r="D1768" s="2268"/>
      <c r="E1768" s="2268"/>
      <c r="F1768" s="2197"/>
      <c r="G1768" s="2268"/>
      <c r="H1768" s="2195"/>
      <c r="I1768" s="2361"/>
      <c r="J1768" s="2215">
        <v>1970</v>
      </c>
      <c r="K1768" s="2452"/>
      <c r="L1768" s="2196"/>
      <c r="M1768" s="2453" t="s">
        <v>1499</v>
      </c>
      <c r="N1768" s="72">
        <v>0.15</v>
      </c>
      <c r="O1768" s="72">
        <v>1970</v>
      </c>
      <c r="P1768" s="77" t="s">
        <v>29</v>
      </c>
      <c r="Q1768" s="72"/>
      <c r="R1768" s="71"/>
      <c r="S1768" s="72"/>
    </row>
    <row r="1769" spans="2:19" s="2129" customFormat="1" hidden="1">
      <c r="B1769" s="2446"/>
      <c r="C1769" s="2448"/>
      <c r="D1769" s="2268"/>
      <c r="E1769" s="2268"/>
      <c r="F1769" s="2197"/>
      <c r="G1769" s="2268"/>
      <c r="H1769" s="2195"/>
      <c r="I1769" s="2361"/>
      <c r="J1769" s="4"/>
      <c r="K1769" s="2452"/>
      <c r="L1769" s="2196"/>
      <c r="M1769" s="2453" t="s">
        <v>1500</v>
      </c>
      <c r="N1769" s="72">
        <v>7.4999999999999997E-2</v>
      </c>
      <c r="O1769" s="72">
        <v>1970</v>
      </c>
      <c r="P1769" s="77" t="s">
        <v>1281</v>
      </c>
      <c r="Q1769" s="72"/>
      <c r="R1769" s="71"/>
      <c r="S1769" s="72"/>
    </row>
    <row r="1770" spans="2:19" s="2129" customFormat="1" hidden="1">
      <c r="B1770" s="2446"/>
      <c r="C1770" s="2448"/>
      <c r="D1770" s="2268"/>
      <c r="E1770" s="2268"/>
      <c r="F1770" s="2197"/>
      <c r="G1770" s="2268"/>
      <c r="H1770" s="2195"/>
      <c r="I1770" s="2361"/>
      <c r="J1770" s="2215"/>
      <c r="K1770" s="2452"/>
      <c r="L1770" s="2194"/>
      <c r="M1770" s="2206" t="s">
        <v>1501</v>
      </c>
      <c r="N1770" s="72">
        <v>1.4</v>
      </c>
      <c r="O1770" s="72">
        <v>1970</v>
      </c>
      <c r="P1770" s="77" t="s">
        <v>1502</v>
      </c>
      <c r="Q1770" s="72"/>
      <c r="R1770" s="71"/>
      <c r="S1770" s="72"/>
    </row>
    <row r="1771" spans="2:19" s="2129" customFormat="1" ht="38.25" hidden="1">
      <c r="B1771" s="2446"/>
      <c r="C1771" s="2448"/>
      <c r="D1771" s="2268"/>
      <c r="E1771" s="2268"/>
      <c r="F1771" s="2197"/>
      <c r="G1771" s="2268"/>
      <c r="H1771" s="2195"/>
      <c r="I1771" s="2361"/>
      <c r="J1771" s="2215"/>
      <c r="K1771" s="2452"/>
      <c r="L1771" s="2194"/>
      <c r="M1771" s="19" t="s">
        <v>1503</v>
      </c>
      <c r="N1771" s="72">
        <v>0.38700000000000001</v>
      </c>
      <c r="O1771" s="72">
        <v>2013</v>
      </c>
      <c r="P1771" s="19" t="s">
        <v>1504</v>
      </c>
      <c r="Q1771" s="72">
        <v>8</v>
      </c>
      <c r="R1771" s="71"/>
      <c r="S1771" s="72">
        <v>8</v>
      </c>
    </row>
    <row r="1772" spans="2:19" s="2129" customFormat="1" ht="38.25" hidden="1">
      <c r="B1772" s="2446"/>
      <c r="C1772" s="2448"/>
      <c r="D1772" s="2268"/>
      <c r="E1772" s="2268"/>
      <c r="F1772" s="2197"/>
      <c r="G1772" s="2268"/>
      <c r="H1772" s="2195"/>
      <c r="I1772" s="2361"/>
      <c r="J1772" s="2215"/>
      <c r="K1772" s="2452"/>
      <c r="L1772" s="2219"/>
      <c r="M1772" s="19" t="s">
        <v>1505</v>
      </c>
      <c r="N1772" s="72">
        <v>0.13900000000000001</v>
      </c>
      <c r="O1772" s="72">
        <v>2017</v>
      </c>
      <c r="P1772" s="19" t="s">
        <v>1506</v>
      </c>
      <c r="Q1772" s="72">
        <v>4</v>
      </c>
      <c r="R1772" s="71"/>
      <c r="S1772" s="72">
        <v>4</v>
      </c>
    </row>
    <row r="1773" spans="2:19" s="2129" customFormat="1" hidden="1">
      <c r="B1773" s="2446"/>
      <c r="C1773" s="2448"/>
      <c r="D1773" s="2268"/>
      <c r="E1773" s="2268"/>
      <c r="F1773" s="2197"/>
      <c r="G1773" s="2268"/>
      <c r="H1773" s="2195"/>
      <c r="I1773" s="2361"/>
      <c r="J1773" s="2215"/>
      <c r="K1773" s="2452"/>
      <c r="L1773" s="2219"/>
      <c r="M1773" s="19" t="s">
        <v>1507</v>
      </c>
      <c r="N1773" s="72" t="s">
        <v>7914</v>
      </c>
      <c r="O1773" s="72">
        <v>2021</v>
      </c>
      <c r="P1773" s="19" t="s">
        <v>1508</v>
      </c>
      <c r="Q1773" s="72">
        <v>6</v>
      </c>
      <c r="R1773" s="71"/>
      <c r="S1773" s="72">
        <v>6</v>
      </c>
    </row>
    <row r="1774" spans="2:19" s="2129" customFormat="1" hidden="1">
      <c r="B1774" s="2446"/>
      <c r="C1774" s="2448"/>
      <c r="D1774" s="2455"/>
      <c r="E1774" s="2455"/>
      <c r="F1774" s="2456"/>
      <c r="G1774" s="2455"/>
      <c r="H1774" s="2454"/>
      <c r="I1774" s="2457"/>
      <c r="J1774" s="2215"/>
      <c r="K1774" s="2452"/>
      <c r="L1774" s="2437"/>
      <c r="M1774" s="2206" t="s">
        <v>1509</v>
      </c>
      <c r="N1774" s="72"/>
      <c r="O1774" s="72"/>
      <c r="P1774" s="77"/>
      <c r="Q1774" s="72"/>
      <c r="R1774" s="71"/>
      <c r="S1774" s="72"/>
    </row>
    <row r="1775" spans="2:19" s="2129" customFormat="1" hidden="1">
      <c r="B1775" s="2459"/>
      <c r="C1775" s="2460"/>
      <c r="D1775" s="2461"/>
      <c r="E1775" s="2461"/>
      <c r="F1775" s="2462"/>
      <c r="G1775" s="2461"/>
      <c r="H1775" s="2458"/>
      <c r="I1775" s="2463"/>
      <c r="J1775" s="2204"/>
      <c r="K1775" s="2464"/>
      <c r="L1775" s="2465"/>
      <c r="M1775" s="2336" t="s">
        <v>1510</v>
      </c>
      <c r="N1775" s="2202"/>
      <c r="O1775" s="2202"/>
      <c r="P1775" s="2281"/>
      <c r="Q1775" s="2202"/>
      <c r="R1775" s="2210"/>
      <c r="S1775" s="2202"/>
    </row>
    <row r="1776" spans="2:19" s="2129" customFormat="1" hidden="1">
      <c r="B1776" s="2088" t="s">
        <v>1511</v>
      </c>
      <c r="C1776" s="2088"/>
      <c r="D1776" s="2194">
        <v>0.1</v>
      </c>
      <c r="E1776" s="2194">
        <v>1970</v>
      </c>
      <c r="F1776" s="2194" t="s">
        <v>1512</v>
      </c>
      <c r="G1776" s="2194"/>
      <c r="H1776" s="2194"/>
      <c r="I1776" s="2194"/>
      <c r="J1776" s="72"/>
      <c r="K1776" s="72"/>
      <c r="L1776" s="72"/>
      <c r="M1776" s="19"/>
      <c r="N1776" s="72"/>
      <c r="O1776" s="72"/>
      <c r="P1776" s="77"/>
      <c r="Q1776" s="72"/>
      <c r="R1776" s="72"/>
      <c r="S1776" s="72"/>
    </row>
    <row r="1777" spans="2:19" s="2129" customFormat="1" hidden="1">
      <c r="B1777" s="2466"/>
      <c r="C1777" s="2466"/>
      <c r="D1777" s="72">
        <v>0.1</v>
      </c>
      <c r="E1777" s="72">
        <v>1988</v>
      </c>
      <c r="F1777" s="72" t="s">
        <v>1513</v>
      </c>
      <c r="G1777" s="72"/>
      <c r="H1777" s="72"/>
      <c r="I1777" s="72"/>
      <c r="J1777" s="72"/>
      <c r="K1777" s="72"/>
      <c r="L1777" s="72"/>
      <c r="M1777" s="19"/>
      <c r="N1777" s="72"/>
      <c r="O1777" s="72"/>
      <c r="P1777" s="77"/>
      <c r="Q1777" s="72"/>
      <c r="R1777" s="72"/>
      <c r="S1777" s="72"/>
    </row>
    <row r="1778" spans="2:19" s="2129" customFormat="1" ht="25.5" hidden="1">
      <c r="B1778" s="2220" t="s">
        <v>1514</v>
      </c>
      <c r="C1778" s="2221"/>
      <c r="D1778" s="72">
        <v>0.64300000000000002</v>
      </c>
      <c r="E1778" s="68" t="s">
        <v>1515</v>
      </c>
      <c r="F1778" s="68" t="s">
        <v>1516</v>
      </c>
      <c r="G1778" s="72">
        <v>12</v>
      </c>
      <c r="H1778" s="77"/>
      <c r="I1778" s="72">
        <v>12</v>
      </c>
      <c r="J1778" s="2291" t="s">
        <v>7915</v>
      </c>
      <c r="K1778" s="2202">
        <v>250</v>
      </c>
      <c r="L1778" s="2292"/>
      <c r="M1778" s="69" t="s">
        <v>7916</v>
      </c>
      <c r="N1778" s="72"/>
      <c r="O1778" s="72">
        <v>2011</v>
      </c>
      <c r="P1778" s="77"/>
      <c r="Q1778" s="72"/>
      <c r="R1778" s="71"/>
      <c r="S1778" s="72"/>
    </row>
    <row r="1779" spans="2:19" s="2129" customFormat="1" ht="63.75" hidden="1">
      <c r="B1779" s="2220" t="s">
        <v>1519</v>
      </c>
      <c r="C1779" s="2221"/>
      <c r="D1779" s="72">
        <v>1.9E-2</v>
      </c>
      <c r="E1779" s="77"/>
      <c r="F1779" s="72" t="s">
        <v>1520</v>
      </c>
      <c r="G1779" s="77"/>
      <c r="H1779" s="2436"/>
      <c r="I1779" s="2436"/>
      <c r="J1779" s="2467" t="s">
        <v>7917</v>
      </c>
      <c r="K1779" s="2196"/>
      <c r="L1779" s="71"/>
      <c r="M1779" s="69" t="s">
        <v>7918</v>
      </c>
      <c r="N1779" s="2194">
        <v>0.70499999999999996</v>
      </c>
      <c r="O1779" s="2194">
        <v>2004</v>
      </c>
      <c r="P1779" s="19" t="s">
        <v>1522</v>
      </c>
      <c r="Q1779" s="2194">
        <v>28</v>
      </c>
      <c r="R1779" s="2200"/>
      <c r="S1779" s="2194">
        <v>28</v>
      </c>
    </row>
    <row r="1780" spans="2:19" s="2129" customFormat="1" ht="51" hidden="1">
      <c r="B1780" s="2469"/>
      <c r="C1780" s="2470"/>
      <c r="D1780" s="2468"/>
      <c r="E1780" s="2468"/>
      <c r="F1780" s="2194"/>
      <c r="G1780" s="2468"/>
      <c r="H1780" s="2468"/>
      <c r="I1780" s="2469"/>
      <c r="J1780" s="2398"/>
      <c r="K1780" s="2194"/>
      <c r="L1780" s="2200"/>
      <c r="M1780" s="69" t="s">
        <v>7919</v>
      </c>
      <c r="N1780" s="2194">
        <v>0.59399999999999997</v>
      </c>
      <c r="O1780" s="2194"/>
      <c r="P1780" s="19" t="s">
        <v>1524</v>
      </c>
      <c r="Q1780" s="2194">
        <v>19</v>
      </c>
      <c r="R1780" s="2200"/>
      <c r="S1780" s="2194">
        <v>19</v>
      </c>
    </row>
    <row r="1781" spans="2:19" s="2129" customFormat="1" ht="25.5" hidden="1">
      <c r="B1781" s="2225" t="s">
        <v>1526</v>
      </c>
      <c r="C1781" s="2226"/>
      <c r="D1781" s="71"/>
      <c r="E1781" s="71"/>
      <c r="F1781" s="68" t="s">
        <v>1527</v>
      </c>
      <c r="G1781" s="71"/>
      <c r="H1781" s="71"/>
      <c r="I1781" s="71"/>
      <c r="J1781" s="2202"/>
      <c r="K1781" s="2202"/>
      <c r="L1781" s="71"/>
      <c r="M1781" s="19" t="s">
        <v>1525</v>
      </c>
      <c r="N1781" s="72"/>
      <c r="O1781" s="72"/>
      <c r="P1781" s="77"/>
      <c r="Q1781" s="72"/>
      <c r="R1781" s="71"/>
      <c r="S1781" s="72"/>
    </row>
    <row r="1782" spans="2:19" s="2129" customFormat="1" ht="25.5" hidden="1">
      <c r="B1782" s="2225" t="s">
        <v>1528</v>
      </c>
      <c r="C1782" s="2226"/>
      <c r="D1782" s="2275">
        <v>0.17100000000000001</v>
      </c>
      <c r="E1782" s="2204" t="s">
        <v>1529</v>
      </c>
      <c r="F1782" s="2194" t="s">
        <v>1530</v>
      </c>
      <c r="G1782" s="2194">
        <v>4</v>
      </c>
      <c r="H1782" s="2194"/>
      <c r="I1782" s="2289">
        <v>4</v>
      </c>
      <c r="J1782" s="2211" t="s">
        <v>7920</v>
      </c>
      <c r="K1782" s="2202">
        <v>400</v>
      </c>
      <c r="L1782" s="2367"/>
      <c r="M1782" s="19" t="s">
        <v>7921</v>
      </c>
      <c r="N1782" s="72"/>
      <c r="O1782" s="72">
        <v>2007</v>
      </c>
      <c r="P1782" s="77" t="s">
        <v>1533</v>
      </c>
      <c r="Q1782" s="72"/>
      <c r="R1782" s="71"/>
      <c r="S1782" s="72"/>
    </row>
    <row r="1783" spans="2:19" s="2129" customFormat="1" hidden="1">
      <c r="B1783" s="2471" t="s">
        <v>1535</v>
      </c>
      <c r="C1783" s="2472"/>
      <c r="D1783" s="2259">
        <v>0.03</v>
      </c>
      <c r="E1783" s="72">
        <v>1996</v>
      </c>
      <c r="F1783" s="72" t="s">
        <v>1314</v>
      </c>
      <c r="G1783" s="71"/>
      <c r="H1783" s="71"/>
      <c r="I1783" s="2445"/>
      <c r="J1783" s="2202" t="s">
        <v>7922</v>
      </c>
      <c r="K1783" s="2275"/>
      <c r="L1783" s="2246"/>
      <c r="M1783" s="2206" t="s">
        <v>7923</v>
      </c>
      <c r="N1783" s="72"/>
      <c r="O1783" s="72"/>
      <c r="P1783" s="77"/>
      <c r="Q1783" s="72"/>
      <c r="R1783" s="1"/>
      <c r="S1783" s="72"/>
    </row>
    <row r="1784" spans="2:19" s="2129" customFormat="1" ht="25.5" hidden="1">
      <c r="B1784" s="2358"/>
      <c r="C1784" s="2359"/>
      <c r="D1784" s="2259">
        <v>0.03</v>
      </c>
      <c r="E1784" s="72">
        <v>1969</v>
      </c>
      <c r="F1784" s="72" t="s">
        <v>1536</v>
      </c>
      <c r="G1784" s="71"/>
      <c r="H1784" s="71"/>
      <c r="I1784" s="2445"/>
      <c r="J1784" s="2473" t="s">
        <v>7924</v>
      </c>
      <c r="K1784" s="2275"/>
      <c r="L1784" s="2475"/>
      <c r="M1784" s="19" t="s">
        <v>7925</v>
      </c>
      <c r="N1784" s="72">
        <v>0.26400000000000001</v>
      </c>
      <c r="O1784" s="72">
        <v>2016</v>
      </c>
      <c r="P1784" s="77" t="s">
        <v>1299</v>
      </c>
      <c r="Q1784" s="72">
        <v>8</v>
      </c>
      <c r="R1784" s="71"/>
      <c r="S1784" s="72">
        <v>8</v>
      </c>
    </row>
    <row r="1785" spans="2:19" s="2129" customFormat="1" ht="25.5" hidden="1">
      <c r="B1785" s="2476"/>
      <c r="C1785" s="2254"/>
      <c r="D1785" s="2367"/>
      <c r="E1785" s="2200"/>
      <c r="F1785" s="2194"/>
      <c r="G1785" s="2200"/>
      <c r="H1785" s="2200"/>
      <c r="I1785" s="2270"/>
      <c r="J1785" s="68"/>
      <c r="K1785" s="2231"/>
      <c r="L1785" s="2237"/>
      <c r="M1785" s="19" t="s">
        <v>1539</v>
      </c>
      <c r="N1785" s="72">
        <v>0.19800000000000001</v>
      </c>
      <c r="O1785" s="72">
        <v>2018</v>
      </c>
      <c r="P1785" s="77" t="s">
        <v>1299</v>
      </c>
      <c r="Q1785" s="72">
        <v>7</v>
      </c>
      <c r="R1785" s="71"/>
      <c r="S1785" s="72">
        <v>7</v>
      </c>
    </row>
    <row r="1786" spans="2:19" s="2129" customFormat="1" ht="25.5" hidden="1">
      <c r="B1786" s="2309" t="s">
        <v>1552</v>
      </c>
      <c r="C1786" s="2310"/>
      <c r="D1786" s="2194">
        <v>1.861</v>
      </c>
      <c r="E1786" s="2204" t="s">
        <v>1553</v>
      </c>
      <c r="F1786" s="2194" t="s">
        <v>1238</v>
      </c>
      <c r="G1786" s="2194">
        <v>34</v>
      </c>
      <c r="H1786" s="2194"/>
      <c r="I1786" s="2194">
        <v>34</v>
      </c>
      <c r="J1786" s="2215" t="s">
        <v>7926</v>
      </c>
      <c r="K1786" s="2211">
        <v>100</v>
      </c>
      <c r="L1786" s="2202"/>
      <c r="M1786" s="2478" t="s">
        <v>7927</v>
      </c>
      <c r="N1786" s="2205">
        <v>0.755</v>
      </c>
      <c r="O1786" s="2205">
        <v>1949</v>
      </c>
      <c r="P1786" s="2479" t="s">
        <v>1556</v>
      </c>
      <c r="Q1786" s="2205">
        <v>23</v>
      </c>
      <c r="R1786" s="2349"/>
      <c r="S1786" s="2205">
        <v>23</v>
      </c>
    </row>
    <row r="1787" spans="2:19" s="2129" customFormat="1" hidden="1">
      <c r="B1787" s="2309" t="s">
        <v>1557</v>
      </c>
      <c r="C1787" s="2310"/>
      <c r="D1787" s="2194">
        <v>6.0000000000000001E-3</v>
      </c>
      <c r="E1787" s="2204" t="s">
        <v>1558</v>
      </c>
      <c r="F1787" s="2194" t="s">
        <v>1530</v>
      </c>
      <c r="G1787" s="2194"/>
      <c r="H1787" s="2194"/>
      <c r="I1787" s="2194"/>
      <c r="J1787" s="2473" t="s">
        <v>7928</v>
      </c>
      <c r="K1787" s="2403"/>
      <c r="L1787" s="2194"/>
      <c r="M1787" s="2480"/>
      <c r="N1787" s="2201"/>
      <c r="O1787" s="2201"/>
      <c r="P1787" s="2481"/>
      <c r="Q1787" s="2201"/>
      <c r="R1787" s="2355"/>
      <c r="S1787" s="2201"/>
    </row>
    <row r="1788" spans="2:19" s="2129" customFormat="1" ht="38.25" hidden="1">
      <c r="B1788" s="2482"/>
      <c r="C1788" s="2483"/>
      <c r="D1788" s="2343"/>
      <c r="E1788" s="2343"/>
      <c r="F1788" s="2343"/>
      <c r="G1788" s="2343"/>
      <c r="H1788" s="2343"/>
      <c r="I1788" s="2343"/>
      <c r="J1788" s="2215"/>
      <c r="K1788" s="2403"/>
      <c r="L1788" s="72"/>
      <c r="M1788" s="2365" t="s">
        <v>1559</v>
      </c>
      <c r="N1788" s="2203">
        <v>0.63</v>
      </c>
      <c r="O1788" s="2202">
        <v>1949</v>
      </c>
      <c r="P1788" s="19" t="s">
        <v>1560</v>
      </c>
      <c r="Q1788" s="2194">
        <v>17</v>
      </c>
      <c r="R1788" s="2200"/>
      <c r="S1788" s="2194">
        <v>17</v>
      </c>
    </row>
    <row r="1789" spans="2:19" s="2129" customFormat="1" hidden="1">
      <c r="B1789" s="2482"/>
      <c r="C1789" s="2483"/>
      <c r="D1789" s="2349"/>
      <c r="E1789" s="2349"/>
      <c r="F1789" s="2349"/>
      <c r="G1789" s="2349"/>
      <c r="H1789" s="2349"/>
      <c r="I1789" s="2349"/>
      <c r="J1789" s="2215"/>
      <c r="K1789" s="2403"/>
      <c r="L1789" s="2275"/>
      <c r="M1789" s="2365" t="s">
        <v>1561</v>
      </c>
      <c r="N1789" s="2203">
        <v>0.50600000000000001</v>
      </c>
      <c r="O1789" s="2202">
        <v>1949</v>
      </c>
      <c r="P1789" s="19" t="s">
        <v>1348</v>
      </c>
      <c r="Q1789" s="2194">
        <v>12</v>
      </c>
      <c r="R1789" s="2200"/>
      <c r="S1789" s="2194">
        <v>12</v>
      </c>
    </row>
    <row r="1790" spans="2:19" s="2129" customFormat="1" hidden="1">
      <c r="B1790" s="2482"/>
      <c r="C1790" s="2483"/>
      <c r="D1790" s="2349"/>
      <c r="E1790" s="2349"/>
      <c r="F1790" s="2349"/>
      <c r="G1790" s="2349"/>
      <c r="H1790" s="2349"/>
      <c r="I1790" s="2349"/>
      <c r="J1790" s="2215"/>
      <c r="K1790" s="2403"/>
      <c r="L1790" s="2406"/>
      <c r="M1790" s="2365" t="s">
        <v>1562</v>
      </c>
      <c r="N1790" s="2203">
        <v>5.1999999999999998E-2</v>
      </c>
      <c r="O1790" s="2202">
        <v>2012</v>
      </c>
      <c r="P1790" s="19" t="s">
        <v>1563</v>
      </c>
      <c r="Q1790" s="2194">
        <v>2</v>
      </c>
      <c r="R1790" s="2200"/>
      <c r="S1790" s="2194">
        <v>2</v>
      </c>
    </row>
    <row r="1791" spans="2:19" s="2129" customFormat="1" ht="25.5" hidden="1">
      <c r="B1791" s="2482"/>
      <c r="C1791" s="2483"/>
      <c r="D1791" s="2349"/>
      <c r="E1791" s="2349"/>
      <c r="F1791" s="2349"/>
      <c r="G1791" s="2349"/>
      <c r="H1791" s="2349"/>
      <c r="I1791" s="2349"/>
      <c r="J1791" s="2215"/>
      <c r="K1791" s="2403"/>
      <c r="L1791" s="2406"/>
      <c r="M1791" s="2365" t="s">
        <v>1564</v>
      </c>
      <c r="N1791" s="2203">
        <v>4.4999999999999998E-2</v>
      </c>
      <c r="O1791" s="2202">
        <v>2015</v>
      </c>
      <c r="P1791" s="19" t="s">
        <v>1299</v>
      </c>
      <c r="Q1791" s="2194">
        <v>2</v>
      </c>
      <c r="R1791" s="2200"/>
      <c r="S1791" s="2194">
        <v>2</v>
      </c>
    </row>
    <row r="1792" spans="2:19" s="2129" customFormat="1" ht="38.25" hidden="1">
      <c r="B1792" s="2484"/>
      <c r="C1792" s="2485"/>
      <c r="D1792" s="2355"/>
      <c r="E1792" s="2355"/>
      <c r="F1792" s="2355"/>
      <c r="G1792" s="2355"/>
      <c r="H1792" s="2355"/>
      <c r="I1792" s="2355"/>
      <c r="J1792" s="2204"/>
      <c r="K1792" s="2274"/>
      <c r="L1792" s="2406"/>
      <c r="M1792" s="2365" t="s">
        <v>1565</v>
      </c>
      <c r="N1792" s="2248">
        <v>4.7E-2</v>
      </c>
      <c r="O1792" s="72">
        <v>2015</v>
      </c>
      <c r="P1792" s="19" t="s">
        <v>1299</v>
      </c>
      <c r="Q1792" s="2194">
        <v>2</v>
      </c>
      <c r="R1792" s="2200"/>
      <c r="S1792" s="2194">
        <v>2</v>
      </c>
    </row>
    <row r="1793" spans="2:19" s="2129" customFormat="1" ht="38.25" hidden="1">
      <c r="B1793" s="2220" t="s">
        <v>1566</v>
      </c>
      <c r="C1793" s="2221"/>
      <c r="D1793" s="2194">
        <v>0.42299999999999999</v>
      </c>
      <c r="E1793" s="2194">
        <v>2016</v>
      </c>
      <c r="F1793" s="2194" t="s">
        <v>1567</v>
      </c>
      <c r="G1793" s="2194">
        <v>9</v>
      </c>
      <c r="H1793" s="2194"/>
      <c r="I1793" s="2194">
        <v>9</v>
      </c>
      <c r="J1793" s="2215" t="s">
        <v>7929</v>
      </c>
      <c r="K1793" s="2204">
        <v>250</v>
      </c>
      <c r="L1793" s="2406"/>
      <c r="M1793" s="2394" t="s">
        <v>1570</v>
      </c>
      <c r="N1793" s="2197">
        <v>0.56799999999999995</v>
      </c>
      <c r="O1793" s="2196">
        <v>2016</v>
      </c>
      <c r="P1793" s="2302" t="s">
        <v>1571</v>
      </c>
      <c r="Q1793" s="2194">
        <v>17</v>
      </c>
      <c r="R1793" s="2200"/>
      <c r="S1793" s="2194">
        <v>17</v>
      </c>
    </row>
    <row r="1794" spans="2:19" s="2129" customFormat="1" ht="89.25" hidden="1">
      <c r="B1794" s="2220" t="s">
        <v>1572</v>
      </c>
      <c r="C1794" s="2221"/>
      <c r="D1794" s="72">
        <v>3.5000000000000003E-2</v>
      </c>
      <c r="E1794" s="68" t="s">
        <v>1558</v>
      </c>
      <c r="F1794" s="72" t="s">
        <v>1530</v>
      </c>
      <c r="G1794" s="72">
        <v>1</v>
      </c>
      <c r="H1794" s="72"/>
      <c r="I1794" s="72">
        <v>1</v>
      </c>
      <c r="J1794" s="68" t="s">
        <v>7930</v>
      </c>
      <c r="K1794" s="72">
        <v>250</v>
      </c>
      <c r="L1794" s="72"/>
      <c r="M1794" s="19" t="s">
        <v>1574</v>
      </c>
      <c r="N1794" s="72">
        <v>1.68</v>
      </c>
      <c r="O1794" s="72">
        <v>1949</v>
      </c>
      <c r="P1794" s="19" t="s">
        <v>1575</v>
      </c>
      <c r="Q1794" s="72">
        <v>46</v>
      </c>
      <c r="R1794" s="71"/>
      <c r="S1794" s="72">
        <f>SUM(Q1794:R1794)</f>
        <v>46</v>
      </c>
    </row>
    <row r="1795" spans="2:19" s="2129" customFormat="1" hidden="1">
      <c r="B1795" s="2486"/>
      <c r="C1795" s="2487"/>
      <c r="D1795" s="71"/>
      <c r="E1795" s="72">
        <v>1997</v>
      </c>
      <c r="F1795" s="72" t="s">
        <v>1576</v>
      </c>
      <c r="G1795" s="72">
        <v>20</v>
      </c>
      <c r="H1795" s="72"/>
      <c r="I1795" s="72">
        <v>20</v>
      </c>
      <c r="J1795" s="2488" t="s">
        <v>1577</v>
      </c>
      <c r="K1795" s="72">
        <v>630</v>
      </c>
      <c r="L1795" s="71"/>
      <c r="M1795" s="2206"/>
      <c r="N1795" s="72"/>
      <c r="O1795" s="72"/>
      <c r="P1795" s="77"/>
      <c r="Q1795" s="72"/>
      <c r="R1795" s="71"/>
      <c r="S1795" s="72"/>
    </row>
    <row r="1796" spans="2:19" s="2129" customFormat="1" hidden="1">
      <c r="B1796" s="2489"/>
      <c r="C1796" s="2483"/>
      <c r="D1796" s="71"/>
      <c r="E1796" s="71"/>
      <c r="F1796" s="72" t="s">
        <v>1578</v>
      </c>
      <c r="G1796" s="71">
        <v>1</v>
      </c>
      <c r="H1796" s="71"/>
      <c r="I1796" s="71">
        <v>1</v>
      </c>
      <c r="J1796" s="2488" t="s">
        <v>1579</v>
      </c>
      <c r="K1796" s="72">
        <v>160</v>
      </c>
      <c r="L1796" s="71"/>
      <c r="M1796" s="2206"/>
      <c r="N1796" s="72"/>
      <c r="O1796" s="72"/>
      <c r="P1796" s="77"/>
      <c r="Q1796" s="72"/>
      <c r="R1796" s="71"/>
      <c r="S1796" s="72"/>
    </row>
    <row r="1797" spans="2:19" s="2129" customFormat="1" ht="25.5" hidden="1">
      <c r="B1797" s="2220" t="s">
        <v>1580</v>
      </c>
      <c r="C1797" s="2221"/>
      <c r="D1797" s="72">
        <v>0.15</v>
      </c>
      <c r="E1797" s="68" t="s">
        <v>1558</v>
      </c>
      <c r="F1797" s="72" t="s">
        <v>1530</v>
      </c>
      <c r="G1797" s="72">
        <v>2</v>
      </c>
      <c r="H1797" s="72"/>
      <c r="I1797" s="72">
        <v>2</v>
      </c>
      <c r="J1797" s="68" t="s">
        <v>7931</v>
      </c>
      <c r="K1797" s="72">
        <v>320</v>
      </c>
      <c r="L1797" s="71"/>
      <c r="M1797" s="2206"/>
      <c r="N1797" s="72"/>
      <c r="O1797" s="72"/>
      <c r="P1797" s="77"/>
      <c r="Q1797" s="72"/>
      <c r="R1797" s="71"/>
      <c r="S1797" s="72"/>
    </row>
    <row r="1798" spans="2:19" s="2129" customFormat="1" hidden="1">
      <c r="B1798" s="2490"/>
      <c r="C1798" s="2491"/>
      <c r="D1798" s="71"/>
      <c r="E1798" s="71"/>
      <c r="F1798" s="72" t="s">
        <v>7932</v>
      </c>
      <c r="G1798" s="71">
        <v>1</v>
      </c>
      <c r="H1798" s="71"/>
      <c r="I1798" s="71">
        <v>1</v>
      </c>
      <c r="J1798" s="2488" t="s">
        <v>7933</v>
      </c>
      <c r="K1798" s="72">
        <v>160</v>
      </c>
      <c r="L1798" s="71"/>
      <c r="M1798" s="2206"/>
      <c r="N1798" s="72"/>
      <c r="O1798" s="72"/>
      <c r="P1798" s="77"/>
      <c r="Q1798" s="72"/>
      <c r="R1798" s="71"/>
      <c r="S1798" s="2248"/>
    </row>
    <row r="1799" spans="2:19" s="2129" customFormat="1" hidden="1">
      <c r="B1799" s="2490"/>
      <c r="C1799" s="2491"/>
      <c r="D1799" s="2210"/>
      <c r="E1799" s="2210"/>
      <c r="F1799" s="2202"/>
      <c r="G1799" s="2210"/>
      <c r="H1799" s="2210"/>
      <c r="I1799" s="2210"/>
      <c r="J1799" s="2227" t="s">
        <v>1585</v>
      </c>
      <c r="K1799" s="2202">
        <v>180</v>
      </c>
      <c r="L1799" s="71"/>
      <c r="M1799" s="2206"/>
      <c r="N1799" s="72"/>
      <c r="O1799" s="72"/>
      <c r="P1799" s="77"/>
      <c r="Q1799" s="72"/>
      <c r="R1799" s="71"/>
      <c r="S1799" s="72"/>
    </row>
    <row r="1800" spans="2:19" s="2129" customFormat="1" ht="25.5" hidden="1">
      <c r="B1800" s="2492"/>
      <c r="C1800" s="2493"/>
      <c r="D1800" s="2343"/>
      <c r="E1800" s="2343"/>
      <c r="F1800" s="2228"/>
      <c r="G1800" s="2343"/>
      <c r="H1800" s="2343"/>
      <c r="I1800" s="2343"/>
      <c r="J1800" s="2450" t="s">
        <v>1586</v>
      </c>
      <c r="K1800" s="2494">
        <v>40</v>
      </c>
      <c r="L1800" s="2195"/>
      <c r="M1800" s="2302" t="s">
        <v>1587</v>
      </c>
      <c r="N1800" s="2289">
        <v>0.155</v>
      </c>
      <c r="O1800" s="2194">
        <v>2012</v>
      </c>
      <c r="P1800" s="2302" t="s">
        <v>1588</v>
      </c>
      <c r="Q1800" s="2194">
        <v>8</v>
      </c>
      <c r="R1800" s="2200"/>
      <c r="S1800" s="2289">
        <v>8</v>
      </c>
    </row>
    <row r="1801" spans="2:19" s="2129" customFormat="1" ht="25.5" hidden="1">
      <c r="B1801" s="2495"/>
      <c r="C1801" s="2496"/>
      <c r="D1801" s="2349"/>
      <c r="E1801" s="2349"/>
      <c r="F1801" s="2205"/>
      <c r="G1801" s="2349"/>
      <c r="H1801" s="2349"/>
      <c r="I1801" s="2349"/>
      <c r="J1801" s="2473" t="s">
        <v>7934</v>
      </c>
      <c r="K1801" s="2497"/>
      <c r="L1801" s="2289"/>
      <c r="M1801" s="2338"/>
      <c r="N1801" s="2289"/>
      <c r="O1801" s="2194"/>
      <c r="P1801" s="2302"/>
      <c r="Q1801" s="2194"/>
      <c r="R1801" s="2200"/>
      <c r="S1801" s="2289"/>
    </row>
    <row r="1802" spans="2:19" s="2129" customFormat="1" ht="25.5" hidden="1">
      <c r="B1802" s="2489"/>
      <c r="C1802" s="2483"/>
      <c r="D1802" s="2268"/>
      <c r="E1802" s="2268"/>
      <c r="F1802" s="2197"/>
      <c r="G1802" s="2268"/>
      <c r="H1802" s="2268"/>
      <c r="I1802" s="2195"/>
      <c r="J1802" s="2211" t="s">
        <v>7935</v>
      </c>
      <c r="K1802" s="2498">
        <v>160</v>
      </c>
      <c r="L1802" s="2202"/>
      <c r="M1802" s="19" t="s">
        <v>7936</v>
      </c>
      <c r="N1802" s="72"/>
      <c r="O1802" s="72">
        <v>1965</v>
      </c>
      <c r="P1802" s="77"/>
      <c r="Q1802" s="72"/>
      <c r="R1802" s="72"/>
      <c r="S1802" s="72"/>
    </row>
    <row r="1803" spans="2:19" s="2129" customFormat="1" ht="51" hidden="1">
      <c r="B1803" s="2489"/>
      <c r="C1803" s="2483"/>
      <c r="D1803" s="2268"/>
      <c r="E1803" s="2268"/>
      <c r="F1803" s="2197"/>
      <c r="G1803" s="2268"/>
      <c r="H1803" s="2268"/>
      <c r="I1803" s="2268"/>
      <c r="J1803" s="2467" t="s">
        <v>7937</v>
      </c>
      <c r="K1803" s="2499"/>
      <c r="L1803" s="2231"/>
      <c r="M1803" s="19" t="s">
        <v>7938</v>
      </c>
      <c r="N1803" s="72">
        <v>1.1499999999999999</v>
      </c>
      <c r="O1803" s="72"/>
      <c r="P1803" s="19" t="s">
        <v>1593</v>
      </c>
      <c r="Q1803" s="72">
        <v>40</v>
      </c>
      <c r="R1803" s="72"/>
      <c r="S1803" s="72">
        <v>40</v>
      </c>
    </row>
    <row r="1804" spans="2:19" s="2129" customFormat="1" ht="63.75" hidden="1">
      <c r="B1804" s="2489"/>
      <c r="C1804" s="2483"/>
      <c r="D1804" s="2268"/>
      <c r="E1804" s="2268"/>
      <c r="F1804" s="2197"/>
      <c r="G1804" s="2268"/>
      <c r="H1804" s="2268"/>
      <c r="I1804" s="2268"/>
      <c r="J1804" s="2314"/>
      <c r="K1804" s="2197"/>
      <c r="L1804" s="2194"/>
      <c r="M1804" s="19" t="s">
        <v>7939</v>
      </c>
      <c r="N1804" s="72">
        <v>0.89</v>
      </c>
      <c r="O1804" s="72"/>
      <c r="P1804" s="19" t="s">
        <v>1595</v>
      </c>
      <c r="Q1804" s="72">
        <v>33</v>
      </c>
      <c r="R1804" s="72"/>
      <c r="S1804" s="72">
        <v>33</v>
      </c>
    </row>
    <row r="1805" spans="2:19" s="2129" customFormat="1" hidden="1">
      <c r="B1805" s="2489"/>
      <c r="C1805" s="2482"/>
      <c r="D1805" s="2195"/>
      <c r="E1805" s="2268"/>
      <c r="F1805" s="2197"/>
      <c r="G1805" s="2268"/>
      <c r="H1805" s="2268"/>
      <c r="I1805" s="2268"/>
      <c r="J1805" s="2215"/>
      <c r="K1805" s="2231"/>
      <c r="L1805" s="2259"/>
      <c r="M1805" s="2280" t="s">
        <v>1596</v>
      </c>
      <c r="N1805" s="2202">
        <v>0.121</v>
      </c>
      <c r="O1805" s="2202">
        <v>2022</v>
      </c>
      <c r="P1805" s="2280" t="s">
        <v>48</v>
      </c>
      <c r="Q1805" s="2202">
        <v>4</v>
      </c>
      <c r="R1805" s="2202"/>
      <c r="S1805" s="2202">
        <v>4</v>
      </c>
    </row>
    <row r="1806" spans="2:19" s="2129" customFormat="1" hidden="1">
      <c r="B1806" s="2482"/>
      <c r="C1806" s="2483"/>
      <c r="D1806" s="2362"/>
      <c r="E1806" s="2268"/>
      <c r="F1806" s="2197"/>
      <c r="G1806" s="2268"/>
      <c r="H1806" s="2268"/>
      <c r="I1806" s="2268"/>
      <c r="J1806" s="2215"/>
      <c r="K1806" s="2231"/>
      <c r="L1806" s="2259"/>
      <c r="M1806" s="2280" t="s">
        <v>1597</v>
      </c>
      <c r="N1806" s="2202">
        <v>5.7000000000000002E-2</v>
      </c>
      <c r="O1806" s="2202">
        <v>2022</v>
      </c>
      <c r="P1806" s="2280" t="s">
        <v>48</v>
      </c>
      <c r="Q1806" s="2202">
        <v>2</v>
      </c>
      <c r="R1806" s="2202"/>
      <c r="S1806" s="2202">
        <v>2</v>
      </c>
    </row>
    <row r="1807" spans="2:19" s="2129" customFormat="1" hidden="1">
      <c r="B1807" s="2500"/>
      <c r="C1807" s="2485"/>
      <c r="D1807" s="2268"/>
      <c r="E1807" s="2268"/>
      <c r="F1807" s="2197"/>
      <c r="G1807" s="2268"/>
      <c r="H1807" s="2268"/>
      <c r="I1807" s="2268"/>
      <c r="J1807" s="2215"/>
      <c r="K1807" s="2231"/>
      <c r="L1807" s="2231"/>
      <c r="M1807" s="2280" t="s">
        <v>1598</v>
      </c>
      <c r="N1807" s="2202">
        <v>6.2E-2</v>
      </c>
      <c r="O1807" s="2202">
        <v>2022</v>
      </c>
      <c r="P1807" s="2280" t="s">
        <v>48</v>
      </c>
      <c r="Q1807" s="2202">
        <v>2</v>
      </c>
      <c r="R1807" s="2202"/>
      <c r="S1807" s="2202">
        <v>2</v>
      </c>
    </row>
    <row r="1808" spans="2:19" s="2129" customFormat="1" hidden="1">
      <c r="B1808" s="2486"/>
      <c r="C1808" s="2487"/>
      <c r="D1808" s="2211"/>
      <c r="E1808" s="2211"/>
      <c r="F1808" s="2211"/>
      <c r="G1808" s="2211"/>
      <c r="H1808" s="2211"/>
      <c r="I1808" s="2211"/>
      <c r="J1808" s="2211" t="s">
        <v>1600</v>
      </c>
      <c r="K1808" s="2211">
        <v>100</v>
      </c>
      <c r="L1808" s="2211"/>
      <c r="M1808" s="2211"/>
      <c r="N1808" s="2211"/>
      <c r="O1808" s="2211"/>
      <c r="P1808" s="2211"/>
      <c r="Q1808" s="2211"/>
      <c r="R1808" s="2211"/>
      <c r="S1808" s="2211"/>
    </row>
    <row r="1809" spans="2:19" s="2129" customFormat="1" hidden="1">
      <c r="B1809" s="2270"/>
      <c r="C1809" s="2485"/>
      <c r="D1809" s="2246"/>
      <c r="E1809" s="71"/>
      <c r="F1809" s="71"/>
      <c r="G1809" s="71"/>
      <c r="H1809" s="71"/>
      <c r="I1809" s="71"/>
      <c r="J1809" s="2501" t="s">
        <v>7940</v>
      </c>
      <c r="K1809" s="2502">
        <v>100</v>
      </c>
      <c r="L1809" s="2343"/>
      <c r="M1809" s="19" t="s">
        <v>1602</v>
      </c>
      <c r="N1809" s="72"/>
      <c r="O1809" s="72">
        <v>1989</v>
      </c>
      <c r="P1809" s="19"/>
      <c r="Q1809" s="72"/>
      <c r="R1809" s="71"/>
      <c r="S1809" s="72"/>
    </row>
    <row r="1810" spans="2:19" s="2129" customFormat="1" ht="25.5" hidden="1">
      <c r="B1810" s="2268"/>
      <c r="C1810" s="2250"/>
      <c r="D1810" s="2361"/>
      <c r="E1810" s="2195"/>
      <c r="F1810" s="2195"/>
      <c r="G1810" s="2195"/>
      <c r="H1810" s="2195"/>
      <c r="I1810" s="2195"/>
      <c r="J1810" s="2451"/>
      <c r="K1810" s="2503"/>
      <c r="L1810" s="2349"/>
      <c r="M1810" s="19" t="s">
        <v>7941</v>
      </c>
      <c r="N1810" s="72">
        <v>0.33500000000000002</v>
      </c>
      <c r="O1810" s="72"/>
      <c r="P1810" s="19" t="s">
        <v>1604</v>
      </c>
      <c r="Q1810" s="72">
        <v>12</v>
      </c>
      <c r="R1810" s="71"/>
      <c r="S1810" s="72">
        <v>12</v>
      </c>
    </row>
    <row r="1811" spans="2:19" s="2129" customFormat="1" ht="25.5" hidden="1">
      <c r="B1811" s="2268"/>
      <c r="C1811" s="2361"/>
      <c r="D1811" s="2361"/>
      <c r="E1811" s="2195"/>
      <c r="F1811" s="2195"/>
      <c r="G1811" s="2195"/>
      <c r="H1811" s="2195"/>
      <c r="I1811" s="2195"/>
      <c r="J1811" s="2451"/>
      <c r="K1811" s="2503"/>
      <c r="L1811" s="2349"/>
      <c r="M1811" s="19" t="s">
        <v>7942</v>
      </c>
      <c r="N1811" s="72">
        <v>0.48799999999999999</v>
      </c>
      <c r="O1811" s="72"/>
      <c r="P1811" s="19" t="s">
        <v>1606</v>
      </c>
      <c r="Q1811" s="72">
        <v>16</v>
      </c>
      <c r="R1811" s="71"/>
      <c r="S1811" s="72">
        <v>16</v>
      </c>
    </row>
    <row r="1812" spans="2:19" s="2129" customFormat="1" ht="38.25" hidden="1">
      <c r="B1812" s="2268"/>
      <c r="C1812" s="2361"/>
      <c r="D1812" s="2361"/>
      <c r="E1812" s="2195"/>
      <c r="F1812" s="2195"/>
      <c r="G1812" s="2195"/>
      <c r="H1812" s="2195"/>
      <c r="I1812" s="2195"/>
      <c r="J1812" s="2451"/>
      <c r="K1812" s="2503"/>
      <c r="L1812" s="2355"/>
      <c r="M1812" s="19" t="s">
        <v>7943</v>
      </c>
      <c r="N1812" s="72">
        <v>0.48399999999999999</v>
      </c>
      <c r="O1812" s="72"/>
      <c r="P1812" s="19" t="s">
        <v>1608</v>
      </c>
      <c r="Q1812" s="72">
        <v>14</v>
      </c>
      <c r="R1812" s="71"/>
      <c r="S1812" s="72">
        <v>14</v>
      </c>
    </row>
    <row r="1813" spans="2:19" s="2129" customFormat="1" ht="13.5" hidden="1" thickBot="1">
      <c r="B1813" s="2283"/>
      <c r="C1813" s="2504"/>
      <c r="D1813" s="2504"/>
      <c r="E1813" s="2282"/>
      <c r="F1813" s="2282"/>
      <c r="G1813" s="2282"/>
      <c r="H1813" s="2282"/>
      <c r="I1813" s="2282"/>
      <c r="J1813" s="2505"/>
      <c r="K1813" s="2506"/>
      <c r="L1813" s="2296"/>
      <c r="M1813" s="2507" t="s">
        <v>7944</v>
      </c>
      <c r="N1813" s="2294" t="s">
        <v>7945</v>
      </c>
      <c r="O1813" s="2294">
        <v>1989</v>
      </c>
      <c r="P1813" s="2298" t="s">
        <v>7946</v>
      </c>
      <c r="Q1813" s="2294"/>
      <c r="R1813" s="2296"/>
      <c r="S1813" s="2294"/>
    </row>
    <row r="1814" spans="2:19" s="2129" customFormat="1" ht="21" hidden="1" thickBot="1">
      <c r="B1814" s="2186" t="s">
        <v>7947</v>
      </c>
      <c r="C1814" s="2187"/>
      <c r="D1814" s="2188"/>
      <c r="E1814" s="2189"/>
      <c r="F1814" s="2188"/>
      <c r="G1814" s="2189"/>
      <c r="H1814" s="2188"/>
      <c r="I1814" s="2188"/>
      <c r="J1814" s="2189"/>
      <c r="K1814" s="2189"/>
      <c r="L1814" s="2188"/>
      <c r="M1814" s="2190"/>
      <c r="N1814" s="2189"/>
      <c r="O1814" s="2189"/>
      <c r="P1814" s="2191"/>
      <c r="Q1814" s="2189"/>
      <c r="R1814" s="2188"/>
      <c r="S1814" s="2189"/>
    </row>
    <row r="1815" spans="2:19" s="2129" customFormat="1" hidden="1">
      <c r="B1815" s="2229" t="s">
        <v>1612</v>
      </c>
      <c r="C1815" s="2230"/>
      <c r="D1815" s="2200">
        <v>0.42599999999999999</v>
      </c>
      <c r="E1815" s="2200">
        <v>1969</v>
      </c>
      <c r="F1815" s="2194" t="s">
        <v>1613</v>
      </c>
      <c r="G1815" s="2195"/>
      <c r="H1815" s="2195"/>
      <c r="I1815" s="2195"/>
      <c r="J1815" s="2196"/>
      <c r="K1815" s="2196"/>
      <c r="L1815" s="2362"/>
      <c r="M1815" s="2508"/>
      <c r="N1815" s="2363"/>
      <c r="O1815" s="2363"/>
      <c r="P1815" s="2369"/>
      <c r="Q1815" s="2363"/>
      <c r="R1815" s="2362"/>
      <c r="S1815" s="2363"/>
    </row>
    <row r="1816" spans="2:19" s="2129" customFormat="1" hidden="1">
      <c r="B1816" s="2264"/>
      <c r="C1816" s="2265"/>
      <c r="D1816" s="71">
        <v>0.17699999999999999</v>
      </c>
      <c r="E1816" s="71">
        <v>2004</v>
      </c>
      <c r="F1816" s="72" t="s">
        <v>1614</v>
      </c>
      <c r="G1816" s="2200"/>
      <c r="H1816" s="2200"/>
      <c r="I1816" s="2200"/>
      <c r="J1816" s="2194"/>
      <c r="K1816" s="2194"/>
      <c r="L1816" s="2374"/>
      <c r="M1816" s="2509"/>
      <c r="N1816" s="2376"/>
      <c r="O1816" s="2376"/>
      <c r="P1816" s="2510"/>
      <c r="Q1816" s="2376"/>
      <c r="R1816" s="2374"/>
      <c r="S1816" s="2376"/>
    </row>
    <row r="1817" spans="2:19" s="2129" customFormat="1" hidden="1">
      <c r="B1817" s="2304" t="s">
        <v>1618</v>
      </c>
      <c r="C1817" s="2267"/>
      <c r="D1817" s="72">
        <v>0.22800000000000001</v>
      </c>
      <c r="E1817" s="72">
        <v>2004</v>
      </c>
      <c r="F1817" s="72" t="s">
        <v>1614</v>
      </c>
      <c r="G1817" s="2195"/>
      <c r="H1817" s="2195"/>
      <c r="I1817" s="2195"/>
      <c r="J1817" s="2511" t="s">
        <v>1615</v>
      </c>
      <c r="K1817" s="2196">
        <v>315</v>
      </c>
      <c r="L1817" s="2202"/>
      <c r="M1817" s="2206" t="s">
        <v>1616</v>
      </c>
      <c r="N1817" s="72">
        <v>0.24</v>
      </c>
      <c r="O1817" s="72">
        <v>1987</v>
      </c>
      <c r="P1817" s="77" t="s">
        <v>1617</v>
      </c>
      <c r="Q1817" s="72"/>
      <c r="R1817" s="71"/>
      <c r="S1817" s="72"/>
    </row>
    <row r="1818" spans="2:19" s="2129" customFormat="1" hidden="1">
      <c r="B1818" s="2229"/>
      <c r="C1818" s="2230"/>
      <c r="D1818" s="72">
        <v>1.42</v>
      </c>
      <c r="E1818" s="72">
        <v>1969</v>
      </c>
      <c r="F1818" s="72" t="s">
        <v>1613</v>
      </c>
      <c r="G1818" s="2195"/>
      <c r="H1818" s="2195"/>
      <c r="I1818" s="2195"/>
      <c r="J1818" s="2196" t="s">
        <v>1619</v>
      </c>
      <c r="K1818" s="2196"/>
      <c r="L1818" s="2196"/>
      <c r="M1818" s="2206" t="s">
        <v>1620</v>
      </c>
      <c r="N1818" s="72">
        <v>4.3999999999999997E-2</v>
      </c>
      <c r="O1818" s="72">
        <v>1970</v>
      </c>
      <c r="P1818" s="77" t="s">
        <v>1621</v>
      </c>
      <c r="Q1818" s="72"/>
      <c r="R1818" s="71"/>
      <c r="S1818" s="72"/>
    </row>
    <row r="1819" spans="2:19" s="2129" customFormat="1" hidden="1">
      <c r="B1819" s="2229"/>
      <c r="C1819" s="2230"/>
      <c r="D1819" s="2210"/>
      <c r="E1819" s="2210"/>
      <c r="F1819" s="2202"/>
      <c r="G1819" s="2195"/>
      <c r="H1819" s="2195"/>
      <c r="I1819" s="2195"/>
      <c r="J1819" s="2196" t="s">
        <v>7948</v>
      </c>
      <c r="K1819" s="2196"/>
      <c r="L1819" s="2196"/>
      <c r="M1819" s="2206" t="s">
        <v>1622</v>
      </c>
      <c r="N1819" s="72">
        <v>0.09</v>
      </c>
      <c r="O1819" s="72">
        <v>1984</v>
      </c>
      <c r="P1819" s="77" t="s">
        <v>1623</v>
      </c>
      <c r="Q1819" s="72"/>
      <c r="R1819" s="71"/>
      <c r="S1819" s="72"/>
    </row>
    <row r="1820" spans="2:19" s="2129" customFormat="1" hidden="1">
      <c r="B1820" s="2229"/>
      <c r="C1820" s="2230"/>
      <c r="D1820" s="2195"/>
      <c r="E1820" s="2195"/>
      <c r="F1820" s="2196"/>
      <c r="G1820" s="2195"/>
      <c r="H1820" s="2195"/>
      <c r="I1820" s="2195"/>
      <c r="J1820" s="2196" t="s">
        <v>7949</v>
      </c>
      <c r="K1820" s="2196"/>
      <c r="L1820" s="2196"/>
      <c r="M1820" s="2206" t="s">
        <v>1624</v>
      </c>
      <c r="N1820" s="72">
        <v>0.14199999999999999</v>
      </c>
      <c r="O1820" s="72">
        <v>1980</v>
      </c>
      <c r="P1820" s="77" t="s">
        <v>1625</v>
      </c>
      <c r="Q1820" s="72"/>
      <c r="R1820" s="71"/>
      <c r="S1820" s="72"/>
    </row>
    <row r="1821" spans="2:19" s="2129" customFormat="1" hidden="1">
      <c r="B1821" s="2229"/>
      <c r="C1821" s="2230"/>
      <c r="D1821" s="2195"/>
      <c r="E1821" s="2195"/>
      <c r="F1821" s="2196"/>
      <c r="G1821" s="2195"/>
      <c r="H1821" s="2195"/>
      <c r="I1821" s="2195"/>
      <c r="J1821" s="5">
        <v>1971</v>
      </c>
      <c r="K1821" s="2196"/>
      <c r="L1821" s="2196"/>
      <c r="M1821" s="2206" t="s">
        <v>1626</v>
      </c>
      <c r="N1821" s="72">
        <v>0.38</v>
      </c>
      <c r="O1821" s="72">
        <v>1993</v>
      </c>
      <c r="P1821" s="77" t="s">
        <v>1627</v>
      </c>
      <c r="Q1821" s="72"/>
      <c r="R1821" s="71"/>
      <c r="S1821" s="72"/>
    </row>
    <row r="1822" spans="2:19" s="2129" customFormat="1" hidden="1">
      <c r="B1822" s="2229"/>
      <c r="C1822" s="2230"/>
      <c r="D1822" s="2195"/>
      <c r="E1822" s="2195"/>
      <c r="F1822" s="2196"/>
      <c r="G1822" s="2195"/>
      <c r="H1822" s="2195"/>
      <c r="I1822" s="2195"/>
      <c r="J1822" s="2196"/>
      <c r="K1822" s="2196"/>
      <c r="L1822" s="2196"/>
      <c r="M1822" s="2206" t="s">
        <v>1628</v>
      </c>
      <c r="N1822" s="72">
        <v>5.3999999999999999E-2</v>
      </c>
      <c r="O1822" s="72">
        <v>1970</v>
      </c>
      <c r="P1822" s="77" t="s">
        <v>1629</v>
      </c>
      <c r="Q1822" s="72"/>
      <c r="R1822" s="71"/>
      <c r="S1822" s="72"/>
    </row>
    <row r="1823" spans="2:19" s="2129" customFormat="1" hidden="1">
      <c r="B1823" s="2229"/>
      <c r="C1823" s="2230"/>
      <c r="D1823" s="2195"/>
      <c r="E1823" s="2195"/>
      <c r="F1823" s="2196"/>
      <c r="G1823" s="2195"/>
      <c r="H1823" s="2195"/>
      <c r="I1823" s="2195"/>
      <c r="J1823" s="2196"/>
      <c r="K1823" s="2196"/>
      <c r="L1823" s="2196"/>
      <c r="M1823" s="2206" t="s">
        <v>1630</v>
      </c>
      <c r="N1823" s="72">
        <v>0.14000000000000001</v>
      </c>
      <c r="O1823" s="72">
        <v>1987</v>
      </c>
      <c r="P1823" s="77" t="s">
        <v>25</v>
      </c>
      <c r="Q1823" s="72"/>
      <c r="R1823" s="71"/>
      <c r="S1823" s="72"/>
    </row>
    <row r="1824" spans="2:19" s="2129" customFormat="1" hidden="1">
      <c r="B1824" s="2229"/>
      <c r="C1824" s="2230"/>
      <c r="D1824" s="2195"/>
      <c r="E1824" s="2195"/>
      <c r="F1824" s="2196"/>
      <c r="G1824" s="2195"/>
      <c r="H1824" s="2195"/>
      <c r="I1824" s="2195"/>
      <c r="J1824" s="2196"/>
      <c r="K1824" s="2196"/>
      <c r="L1824" s="2196"/>
      <c r="M1824" s="2206" t="s">
        <v>1631</v>
      </c>
      <c r="N1824" s="72">
        <v>0.11</v>
      </c>
      <c r="O1824" s="72">
        <v>1980</v>
      </c>
      <c r="P1824" s="77" t="s">
        <v>1632</v>
      </c>
      <c r="Q1824" s="72"/>
      <c r="R1824" s="71"/>
      <c r="S1824" s="72"/>
    </row>
    <row r="1825" spans="2:19" s="2129" customFormat="1" hidden="1">
      <c r="B1825" s="2229"/>
      <c r="C1825" s="2230"/>
      <c r="D1825" s="2195"/>
      <c r="E1825" s="2195"/>
      <c r="F1825" s="2196"/>
      <c r="G1825" s="2195"/>
      <c r="H1825" s="2195"/>
      <c r="I1825" s="2195"/>
      <c r="J1825" s="2196"/>
      <c r="K1825" s="2196"/>
      <c r="L1825" s="2194"/>
      <c r="M1825" s="2206" t="s">
        <v>1633</v>
      </c>
      <c r="N1825" s="72">
        <v>0.06</v>
      </c>
      <c r="O1825" s="72">
        <v>1984</v>
      </c>
      <c r="P1825" s="77" t="s">
        <v>1623</v>
      </c>
      <c r="Q1825" s="72"/>
      <c r="R1825" s="71"/>
      <c r="S1825" s="72"/>
    </row>
    <row r="1826" spans="2:19" s="2129" customFormat="1" ht="25.5" hidden="1">
      <c r="B1826" s="2262" t="s">
        <v>1636</v>
      </c>
      <c r="C1826" s="2253"/>
      <c r="D1826" s="72">
        <v>0.19500000000000001</v>
      </c>
      <c r="E1826" s="68" t="s">
        <v>1637</v>
      </c>
      <c r="F1826" s="2248" t="s">
        <v>1638</v>
      </c>
      <c r="G1826" s="71"/>
      <c r="H1826" s="71"/>
      <c r="I1826" s="71"/>
      <c r="J1826" s="2251" t="s">
        <v>7950</v>
      </c>
      <c r="K1826" s="2203">
        <v>400</v>
      </c>
      <c r="L1826" s="2210"/>
      <c r="M1826" s="19" t="s">
        <v>1635</v>
      </c>
      <c r="N1826" s="72">
        <v>0.04</v>
      </c>
      <c r="O1826" s="72">
        <v>1984</v>
      </c>
      <c r="P1826" s="77" t="s">
        <v>1623</v>
      </c>
      <c r="Q1826" s="72"/>
      <c r="R1826" s="71"/>
      <c r="S1826" s="72"/>
    </row>
    <row r="1827" spans="2:19" s="2129" customFormat="1" hidden="1">
      <c r="B1827" s="2229"/>
      <c r="C1827" s="2230"/>
      <c r="D1827" s="2195"/>
      <c r="E1827" s="2195"/>
      <c r="F1827" s="2196"/>
      <c r="G1827" s="2195"/>
      <c r="H1827" s="2195"/>
      <c r="I1827" s="2195"/>
      <c r="J1827" s="2196" t="s">
        <v>7951</v>
      </c>
      <c r="K1827" s="2197"/>
      <c r="L1827" s="2212"/>
      <c r="M1827" s="19" t="s">
        <v>1639</v>
      </c>
      <c r="N1827" s="72">
        <v>0.15</v>
      </c>
      <c r="O1827" s="72">
        <v>1970</v>
      </c>
      <c r="P1827" s="77" t="s">
        <v>1281</v>
      </c>
      <c r="Q1827" s="72"/>
      <c r="R1827" s="71"/>
      <c r="S1827" s="72"/>
    </row>
    <row r="1828" spans="2:19" s="2129" customFormat="1" hidden="1">
      <c r="B1828" s="2262" t="s">
        <v>1640</v>
      </c>
      <c r="C1828" s="2253"/>
      <c r="D1828" s="72">
        <v>0.4</v>
      </c>
      <c r="E1828" s="72">
        <v>1971</v>
      </c>
      <c r="F1828" s="72" t="s">
        <v>1641</v>
      </c>
      <c r="G1828" s="71"/>
      <c r="H1828" s="71"/>
      <c r="I1828" s="71"/>
      <c r="J1828" s="2196" t="s">
        <v>7952</v>
      </c>
      <c r="K1828" s="2197"/>
      <c r="L1828" s="2216"/>
      <c r="M1828" s="19" t="s">
        <v>1639</v>
      </c>
      <c r="N1828" s="72">
        <v>0.15</v>
      </c>
      <c r="O1828" s="72">
        <v>1970</v>
      </c>
      <c r="P1828" s="77" t="s">
        <v>1281</v>
      </c>
      <c r="Q1828" s="72"/>
      <c r="R1828" s="71"/>
      <c r="S1828" s="72"/>
    </row>
    <row r="1829" spans="2:19" s="2129" customFormat="1" hidden="1">
      <c r="B1829" s="2229"/>
      <c r="C1829" s="2230"/>
      <c r="D1829" s="2195"/>
      <c r="E1829" s="2195"/>
      <c r="F1829" s="2196"/>
      <c r="G1829" s="2195"/>
      <c r="H1829" s="2195"/>
      <c r="I1829" s="2195"/>
      <c r="J1829" s="2196">
        <v>1970</v>
      </c>
      <c r="K1829" s="2197"/>
      <c r="L1829" s="71"/>
      <c r="M1829" s="19" t="s">
        <v>1642</v>
      </c>
      <c r="N1829" s="72"/>
      <c r="O1829" s="72"/>
      <c r="P1829" s="77" t="s">
        <v>1643</v>
      </c>
      <c r="Q1829" s="72"/>
      <c r="R1829" s="71"/>
      <c r="S1829" s="72"/>
    </row>
    <row r="1830" spans="2:19" s="2129" customFormat="1" hidden="1">
      <c r="B1830" s="2229"/>
      <c r="C1830" s="2230"/>
      <c r="D1830" s="2195"/>
      <c r="E1830" s="2195"/>
      <c r="F1830" s="2196"/>
      <c r="G1830" s="2195"/>
      <c r="H1830" s="2195"/>
      <c r="I1830" s="2195"/>
      <c r="J1830" s="4"/>
      <c r="K1830" s="2197"/>
      <c r="L1830" s="2210"/>
      <c r="M1830" s="19" t="s">
        <v>1644</v>
      </c>
      <c r="N1830" s="72">
        <v>0.26100000000000001</v>
      </c>
      <c r="O1830" s="72">
        <v>1969</v>
      </c>
      <c r="P1830" s="77" t="s">
        <v>1645</v>
      </c>
      <c r="Q1830" s="72"/>
      <c r="R1830" s="71"/>
      <c r="S1830" s="72"/>
    </row>
    <row r="1831" spans="2:19" s="2129" customFormat="1" hidden="1">
      <c r="B1831" s="2229"/>
      <c r="C1831" s="2230"/>
      <c r="D1831" s="2195"/>
      <c r="E1831" s="2195"/>
      <c r="F1831" s="2196"/>
      <c r="G1831" s="2195"/>
      <c r="H1831" s="2195"/>
      <c r="I1831" s="2195"/>
      <c r="J1831" s="4"/>
      <c r="K1831" s="2197"/>
      <c r="L1831" s="2212"/>
      <c r="M1831" s="19" t="s">
        <v>1646</v>
      </c>
      <c r="N1831" s="72">
        <v>0.08</v>
      </c>
      <c r="O1831" s="72">
        <v>1970</v>
      </c>
      <c r="P1831" s="77" t="s">
        <v>29</v>
      </c>
      <c r="Q1831" s="72"/>
      <c r="R1831" s="71"/>
      <c r="S1831" s="72"/>
    </row>
    <row r="1832" spans="2:19" s="2129" customFormat="1" hidden="1">
      <c r="B1832" s="2229"/>
      <c r="C1832" s="2230"/>
      <c r="D1832" s="2195"/>
      <c r="E1832" s="2195"/>
      <c r="F1832" s="2196"/>
      <c r="G1832" s="2195"/>
      <c r="H1832" s="2195"/>
      <c r="I1832" s="2195"/>
      <c r="J1832" s="2196"/>
      <c r="K1832" s="2197"/>
      <c r="L1832" s="2212"/>
      <c r="M1832" s="19" t="s">
        <v>1647</v>
      </c>
      <c r="N1832" s="72">
        <v>9.1999999999999998E-2</v>
      </c>
      <c r="O1832" s="72">
        <v>1981</v>
      </c>
      <c r="P1832" s="77" t="s">
        <v>1632</v>
      </c>
      <c r="Q1832" s="72"/>
      <c r="R1832" s="71"/>
      <c r="S1832" s="72"/>
    </row>
    <row r="1833" spans="2:19" s="2129" customFormat="1" hidden="1">
      <c r="B1833" s="2229"/>
      <c r="C1833" s="2230"/>
      <c r="D1833" s="2195"/>
      <c r="E1833" s="2195"/>
      <c r="F1833" s="2196"/>
      <c r="G1833" s="2195"/>
      <c r="H1833" s="2195"/>
      <c r="I1833" s="2195"/>
      <c r="J1833" s="2196"/>
      <c r="K1833" s="2197"/>
      <c r="L1833" s="2212"/>
      <c r="M1833" s="19" t="s">
        <v>1648</v>
      </c>
      <c r="N1833" s="72">
        <v>0.12</v>
      </c>
      <c r="O1833" s="72">
        <v>1984</v>
      </c>
      <c r="P1833" s="77" t="s">
        <v>1623</v>
      </c>
      <c r="Q1833" s="72"/>
      <c r="R1833" s="71"/>
      <c r="S1833" s="72"/>
    </row>
    <row r="1834" spans="2:19" s="2129" customFormat="1" hidden="1">
      <c r="B1834" s="2229"/>
      <c r="C1834" s="2230"/>
      <c r="D1834" s="2195"/>
      <c r="E1834" s="2195"/>
      <c r="F1834" s="2196"/>
      <c r="G1834" s="2195"/>
      <c r="H1834" s="2195"/>
      <c r="I1834" s="2195"/>
      <c r="J1834" s="2196"/>
      <c r="K1834" s="2197"/>
      <c r="L1834" s="2212"/>
      <c r="M1834" s="19" t="s">
        <v>1649</v>
      </c>
      <c r="N1834" s="72">
        <v>4.4999999999999998E-2</v>
      </c>
      <c r="O1834" s="72">
        <v>1963</v>
      </c>
      <c r="P1834" s="77" t="s">
        <v>1650</v>
      </c>
      <c r="Q1834" s="72"/>
      <c r="R1834" s="71"/>
      <c r="S1834" s="72"/>
    </row>
    <row r="1835" spans="2:19" s="2129" customFormat="1" hidden="1">
      <c r="B1835" s="2229"/>
      <c r="C1835" s="2230"/>
      <c r="D1835" s="2195"/>
      <c r="E1835" s="2195"/>
      <c r="F1835" s="2196"/>
      <c r="G1835" s="2195"/>
      <c r="H1835" s="2195"/>
      <c r="I1835" s="2195"/>
      <c r="J1835" s="2196"/>
      <c r="K1835" s="2197"/>
      <c r="L1835" s="2212"/>
      <c r="M1835" s="19" t="s">
        <v>1651</v>
      </c>
      <c r="N1835" s="72">
        <v>8.5999999999999993E-2</v>
      </c>
      <c r="O1835" s="72">
        <v>1981</v>
      </c>
      <c r="P1835" s="77" t="s">
        <v>1632</v>
      </c>
      <c r="Q1835" s="72"/>
      <c r="R1835" s="71"/>
      <c r="S1835" s="72"/>
    </row>
    <row r="1836" spans="2:19" s="2129" customFormat="1" hidden="1">
      <c r="B1836" s="2229"/>
      <c r="C1836" s="2230"/>
      <c r="D1836" s="2195"/>
      <c r="E1836" s="2195"/>
      <c r="F1836" s="2196"/>
      <c r="G1836" s="2195"/>
      <c r="H1836" s="2195"/>
      <c r="I1836" s="2195"/>
      <c r="J1836" s="2196"/>
      <c r="K1836" s="2197"/>
      <c r="L1836" s="2212"/>
      <c r="M1836" s="19" t="s">
        <v>1652</v>
      </c>
      <c r="N1836" s="72">
        <v>0.14000000000000001</v>
      </c>
      <c r="O1836" s="72">
        <v>1984</v>
      </c>
      <c r="P1836" s="77" t="s">
        <v>1653</v>
      </c>
      <c r="Q1836" s="72"/>
      <c r="R1836" s="71"/>
      <c r="S1836" s="72"/>
    </row>
    <row r="1837" spans="2:19" s="2129" customFormat="1" hidden="1">
      <c r="B1837" s="2229"/>
      <c r="C1837" s="2230"/>
      <c r="D1837" s="2195"/>
      <c r="E1837" s="2195"/>
      <c r="F1837" s="2196"/>
      <c r="G1837" s="2195"/>
      <c r="H1837" s="2195"/>
      <c r="I1837" s="2195"/>
      <c r="J1837" s="2196"/>
      <c r="K1837" s="2197"/>
      <c r="L1837" s="2212"/>
      <c r="M1837" s="19" t="s">
        <v>1654</v>
      </c>
      <c r="N1837" s="72">
        <v>0.19</v>
      </c>
      <c r="O1837" s="72">
        <v>1983</v>
      </c>
      <c r="P1837" s="77" t="s">
        <v>18</v>
      </c>
      <c r="Q1837" s="72"/>
      <c r="R1837" s="71"/>
      <c r="S1837" s="72"/>
    </row>
    <row r="1838" spans="2:19" s="2129" customFormat="1" hidden="1">
      <c r="B1838" s="2229"/>
      <c r="C1838" s="2230"/>
      <c r="D1838" s="2195"/>
      <c r="E1838" s="2195"/>
      <c r="F1838" s="2196"/>
      <c r="G1838" s="2195"/>
      <c r="H1838" s="2195"/>
      <c r="I1838" s="2195"/>
      <c r="J1838" s="2196"/>
      <c r="K1838" s="2197"/>
      <c r="L1838" s="2216"/>
      <c r="M1838" s="19" t="s">
        <v>1655</v>
      </c>
      <c r="N1838" s="72">
        <v>0.1</v>
      </c>
      <c r="O1838" s="72">
        <v>1968</v>
      </c>
      <c r="P1838" s="77" t="s">
        <v>1656</v>
      </c>
      <c r="Q1838" s="72"/>
      <c r="R1838" s="71"/>
      <c r="S1838" s="72"/>
    </row>
    <row r="1839" spans="2:19" s="2129" customFormat="1" ht="25.5" hidden="1">
      <c r="B1839" s="2262" t="s">
        <v>1659</v>
      </c>
      <c r="C1839" s="2378"/>
      <c r="D1839" s="2248">
        <v>0.32</v>
      </c>
      <c r="E1839" s="68" t="s">
        <v>1660</v>
      </c>
      <c r="F1839" s="68" t="s">
        <v>1661</v>
      </c>
      <c r="G1839" s="2246"/>
      <c r="H1839" s="71"/>
      <c r="I1839" s="71"/>
      <c r="J1839" s="2512" t="s">
        <v>1657</v>
      </c>
      <c r="K1839" s="2202">
        <v>400</v>
      </c>
      <c r="L1839" s="2202"/>
      <c r="M1839" s="2307" t="s">
        <v>1658</v>
      </c>
      <c r="N1839" s="72"/>
      <c r="O1839" s="72"/>
      <c r="P1839" s="77"/>
      <c r="Q1839" s="72"/>
      <c r="R1839" s="71"/>
      <c r="S1839" s="72"/>
    </row>
    <row r="1840" spans="2:19" s="2129" customFormat="1" hidden="1">
      <c r="B1840" s="2229"/>
      <c r="C1840" s="2230"/>
      <c r="D1840" s="2268"/>
      <c r="E1840" s="2195"/>
      <c r="F1840" s="2195"/>
      <c r="G1840" s="2362"/>
      <c r="H1840" s="2268"/>
      <c r="I1840" s="2268"/>
      <c r="J1840" s="2197" t="s">
        <v>1662</v>
      </c>
      <c r="K1840" s="2196"/>
      <c r="L1840" s="2196"/>
      <c r="M1840" s="19" t="s">
        <v>1663</v>
      </c>
      <c r="N1840" s="72">
        <v>0.06</v>
      </c>
      <c r="O1840" s="72">
        <v>1968</v>
      </c>
      <c r="P1840" s="77" t="s">
        <v>1664</v>
      </c>
      <c r="Q1840" s="72"/>
      <c r="R1840" s="71"/>
      <c r="S1840" s="72"/>
    </row>
    <row r="1841" spans="2:19" s="2129" customFormat="1" hidden="1">
      <c r="B1841" s="2229"/>
      <c r="C1841" s="2230"/>
      <c r="D1841" s="2229"/>
      <c r="E1841" s="2513"/>
      <c r="F1841" s="2513"/>
      <c r="G1841" s="2362"/>
      <c r="H1841" s="2268"/>
      <c r="I1841" s="2268"/>
      <c r="J1841" s="2197"/>
      <c r="K1841" s="2205"/>
      <c r="L1841" s="2196"/>
      <c r="M1841" s="19" t="s">
        <v>1665</v>
      </c>
      <c r="N1841" s="72">
        <v>0.08</v>
      </c>
      <c r="O1841" s="72">
        <v>1968</v>
      </c>
      <c r="P1841" s="77" t="s">
        <v>1666</v>
      </c>
      <c r="Q1841" s="72"/>
      <c r="R1841" s="71"/>
      <c r="S1841" s="72"/>
    </row>
    <row r="1842" spans="2:19" s="2129" customFormat="1" hidden="1">
      <c r="B1842" s="2438"/>
      <c r="C1842" s="2439"/>
      <c r="D1842" s="2433"/>
      <c r="E1842" s="2433"/>
      <c r="F1842" s="2433"/>
      <c r="G1842" s="2268"/>
      <c r="H1842" s="2268"/>
      <c r="I1842" s="2268"/>
      <c r="J1842" s="2197" t="s">
        <v>7953</v>
      </c>
      <c r="K1842" s="2205"/>
      <c r="L1842" s="2196"/>
      <c r="M1842" s="19" t="s">
        <v>1667</v>
      </c>
      <c r="N1842" s="72">
        <v>0.12</v>
      </c>
      <c r="O1842" s="72">
        <v>1970</v>
      </c>
      <c r="P1842" s="77" t="s">
        <v>1623</v>
      </c>
      <c r="Q1842" s="72"/>
      <c r="R1842" s="71"/>
      <c r="S1842" s="72"/>
    </row>
    <row r="1843" spans="2:19" s="2129" customFormat="1" hidden="1">
      <c r="B1843" s="2438"/>
      <c r="C1843" s="2439"/>
      <c r="D1843" s="2433"/>
      <c r="E1843" s="2433"/>
      <c r="F1843" s="2433"/>
      <c r="G1843" s="2268"/>
      <c r="H1843" s="2268"/>
      <c r="I1843" s="2268"/>
      <c r="J1843" s="2197" t="s">
        <v>7954</v>
      </c>
      <c r="K1843" s="2205"/>
      <c r="L1843" s="2196"/>
      <c r="M1843" s="19" t="s">
        <v>1668</v>
      </c>
      <c r="N1843" s="72">
        <v>5.5E-2</v>
      </c>
      <c r="O1843" s="72">
        <v>1970</v>
      </c>
      <c r="P1843" s="77" t="s">
        <v>1669</v>
      </c>
      <c r="Q1843" s="72"/>
      <c r="R1843" s="71"/>
      <c r="S1843" s="72"/>
    </row>
    <row r="1844" spans="2:19" s="2129" customFormat="1" hidden="1">
      <c r="B1844" s="2438"/>
      <c r="C1844" s="2439"/>
      <c r="D1844" s="2433"/>
      <c r="E1844" s="2433"/>
      <c r="F1844" s="2433"/>
      <c r="G1844" s="2268"/>
      <c r="H1844" s="2268"/>
      <c r="I1844" s="2268"/>
      <c r="J1844" s="2197">
        <v>1967</v>
      </c>
      <c r="K1844" s="2205"/>
      <c r="L1844" s="2196"/>
      <c r="M1844" s="19" t="s">
        <v>1670</v>
      </c>
      <c r="N1844" s="72">
        <v>5.5E-2</v>
      </c>
      <c r="O1844" s="72">
        <v>1970</v>
      </c>
      <c r="P1844" s="77" t="s">
        <v>1669</v>
      </c>
      <c r="Q1844" s="72"/>
      <c r="R1844" s="71"/>
      <c r="S1844" s="72"/>
    </row>
    <row r="1845" spans="2:19" s="2129" customFormat="1" hidden="1">
      <c r="B1845" s="2438"/>
      <c r="C1845" s="2439"/>
      <c r="D1845" s="2433"/>
      <c r="E1845" s="2433"/>
      <c r="F1845" s="2196"/>
      <c r="G1845" s="2268"/>
      <c r="H1845" s="2268"/>
      <c r="I1845" s="2268"/>
      <c r="J1845" s="2197"/>
      <c r="K1845" s="2205"/>
      <c r="L1845" s="2194"/>
      <c r="M1845" s="19" t="s">
        <v>1671</v>
      </c>
      <c r="N1845" s="72">
        <v>0.1</v>
      </c>
      <c r="O1845" s="72">
        <v>1970</v>
      </c>
      <c r="P1845" s="77" t="s">
        <v>1672</v>
      </c>
      <c r="Q1845" s="72"/>
      <c r="R1845" s="71"/>
      <c r="S1845" s="72"/>
    </row>
    <row r="1846" spans="2:19" s="2129" customFormat="1" hidden="1">
      <c r="B1846" s="2438"/>
      <c r="C1846" s="2439"/>
      <c r="D1846" s="2433"/>
      <c r="E1846" s="2433"/>
      <c r="F1846" s="2196"/>
      <c r="G1846" s="2268"/>
      <c r="H1846" s="2268"/>
      <c r="I1846" s="2268"/>
      <c r="J1846" s="2197"/>
      <c r="K1846" s="2205"/>
      <c r="L1846" s="2246"/>
      <c r="M1846" s="19" t="s">
        <v>1673</v>
      </c>
      <c r="N1846" s="72"/>
      <c r="O1846" s="72"/>
      <c r="P1846" s="77" t="s">
        <v>1674</v>
      </c>
      <c r="Q1846" s="72"/>
      <c r="R1846" s="71"/>
      <c r="S1846" s="72"/>
    </row>
    <row r="1847" spans="2:19" s="2129" customFormat="1" hidden="1">
      <c r="B1847" s="2438"/>
      <c r="C1847" s="2439"/>
      <c r="D1847" s="2433"/>
      <c r="E1847" s="2433"/>
      <c r="F1847" s="2196"/>
      <c r="G1847" s="2268"/>
      <c r="H1847" s="2268"/>
      <c r="I1847" s="2268"/>
      <c r="J1847" s="2197"/>
      <c r="K1847" s="2205"/>
      <c r="L1847" s="2246"/>
      <c r="M1847" s="19" t="s">
        <v>1675</v>
      </c>
      <c r="N1847" s="72"/>
      <c r="O1847" s="72"/>
      <c r="P1847" s="77" t="s">
        <v>1676</v>
      </c>
      <c r="Q1847" s="72"/>
      <c r="R1847" s="71"/>
      <c r="S1847" s="72"/>
    </row>
    <row r="1848" spans="2:19" s="2129" customFormat="1" hidden="1">
      <c r="B1848" s="2438"/>
      <c r="C1848" s="2439"/>
      <c r="D1848" s="2433"/>
      <c r="E1848" s="2433"/>
      <c r="F1848" s="2196"/>
      <c r="G1848" s="2268"/>
      <c r="H1848" s="2268"/>
      <c r="I1848" s="2268"/>
      <c r="J1848" s="2197"/>
      <c r="K1848" s="2205"/>
      <c r="L1848" s="2246"/>
      <c r="M1848" s="19" t="s">
        <v>1677</v>
      </c>
      <c r="N1848" s="72"/>
      <c r="O1848" s="72"/>
      <c r="P1848" s="77" t="s">
        <v>1678</v>
      </c>
      <c r="Q1848" s="72"/>
      <c r="R1848" s="71"/>
      <c r="S1848" s="72"/>
    </row>
    <row r="1849" spans="2:19" s="2129" customFormat="1" hidden="1">
      <c r="B1849" s="2438"/>
      <c r="C1849" s="2439"/>
      <c r="D1849" s="2433"/>
      <c r="E1849" s="2433"/>
      <c r="F1849" s="2196"/>
      <c r="G1849" s="2268"/>
      <c r="H1849" s="2268"/>
      <c r="I1849" s="2268"/>
      <c r="J1849" s="2197"/>
      <c r="K1849" s="2205"/>
      <c r="L1849" s="2202"/>
      <c r="M1849" s="19" t="s">
        <v>1679</v>
      </c>
      <c r="N1849" s="72">
        <v>0.17</v>
      </c>
      <c r="O1849" s="72">
        <v>1968</v>
      </c>
      <c r="P1849" s="77" t="s">
        <v>25</v>
      </c>
      <c r="Q1849" s="72"/>
      <c r="R1849" s="71"/>
      <c r="S1849" s="72"/>
    </row>
    <row r="1850" spans="2:19" s="2129" customFormat="1" hidden="1">
      <c r="B1850" s="2438"/>
      <c r="C1850" s="2439"/>
      <c r="D1850" s="2433"/>
      <c r="E1850" s="2433"/>
      <c r="F1850" s="2196"/>
      <c r="G1850" s="2268"/>
      <c r="H1850" s="2268"/>
      <c r="I1850" s="2268"/>
      <c r="J1850" s="2197"/>
      <c r="K1850" s="2205"/>
      <c r="L1850" s="2194"/>
      <c r="M1850" s="67" t="s">
        <v>2925</v>
      </c>
      <c r="N1850" s="2202">
        <v>0.17499999999999999</v>
      </c>
      <c r="O1850" s="2202">
        <v>2000</v>
      </c>
      <c r="P1850" s="77" t="s">
        <v>1681</v>
      </c>
      <c r="Q1850" s="2202"/>
      <c r="R1850" s="2210"/>
      <c r="S1850" s="2202"/>
    </row>
    <row r="1851" spans="2:19" s="2129" customFormat="1" hidden="1">
      <c r="B1851" s="2438"/>
      <c r="C1851" s="2439"/>
      <c r="D1851" s="2433"/>
      <c r="E1851" s="2433"/>
      <c r="F1851" s="2196"/>
      <c r="G1851" s="2268"/>
      <c r="H1851" s="2268"/>
      <c r="I1851" s="2268"/>
      <c r="J1851" s="2197"/>
      <c r="K1851" s="2196"/>
      <c r="L1851" s="2194"/>
      <c r="M1851" s="2514" t="s">
        <v>1682</v>
      </c>
      <c r="N1851" s="2202"/>
      <c r="O1851" s="2202"/>
      <c r="P1851" s="77"/>
      <c r="Q1851" s="2202"/>
      <c r="R1851" s="2210"/>
      <c r="S1851" s="2202"/>
    </row>
    <row r="1852" spans="2:19" s="2129" customFormat="1" hidden="1">
      <c r="B1852" s="2438"/>
      <c r="C1852" s="2439"/>
      <c r="D1852" s="2433"/>
      <c r="E1852" s="2433"/>
      <c r="F1852" s="2196"/>
      <c r="G1852" s="2268"/>
      <c r="H1852" s="2268"/>
      <c r="I1852" s="2268"/>
      <c r="J1852" s="2197"/>
      <c r="K1852" s="2196"/>
      <c r="L1852" s="2194"/>
      <c r="M1852" s="2514" t="s">
        <v>1683</v>
      </c>
      <c r="N1852" s="2202"/>
      <c r="O1852" s="2202"/>
      <c r="P1852" s="77"/>
      <c r="Q1852" s="2202"/>
      <c r="R1852" s="2210"/>
      <c r="S1852" s="2202"/>
    </row>
    <row r="1853" spans="2:19" s="2129" customFormat="1" hidden="1">
      <c r="B1853" s="2438"/>
      <c r="C1853" s="2439"/>
      <c r="D1853" s="2433"/>
      <c r="E1853" s="2433"/>
      <c r="F1853" s="2196"/>
      <c r="G1853" s="2268"/>
      <c r="H1853" s="2268"/>
      <c r="I1853" s="2268"/>
      <c r="J1853" s="2197"/>
      <c r="K1853" s="2196"/>
      <c r="L1853" s="2194"/>
      <c r="M1853" s="2514" t="s">
        <v>1684</v>
      </c>
      <c r="N1853" s="2202"/>
      <c r="O1853" s="2202"/>
      <c r="P1853" s="77"/>
      <c r="Q1853" s="2202"/>
      <c r="R1853" s="2210"/>
      <c r="S1853" s="2202"/>
    </row>
    <row r="1854" spans="2:19" s="2129" customFormat="1" hidden="1">
      <c r="B1854" s="2438"/>
      <c r="C1854" s="2439"/>
      <c r="D1854" s="2433"/>
      <c r="E1854" s="2433"/>
      <c r="F1854" s="2196"/>
      <c r="G1854" s="2268"/>
      <c r="H1854" s="2268"/>
      <c r="I1854" s="2268"/>
      <c r="J1854" s="2197"/>
      <c r="K1854" s="2196"/>
      <c r="L1854" s="2194"/>
      <c r="M1854" s="2514" t="s">
        <v>1685</v>
      </c>
      <c r="N1854" s="2202"/>
      <c r="O1854" s="2202"/>
      <c r="P1854" s="77"/>
      <c r="Q1854" s="2202"/>
      <c r="R1854" s="2210"/>
      <c r="S1854" s="2202"/>
    </row>
    <row r="1855" spans="2:19" s="2129" customFormat="1" ht="25.5" hidden="1">
      <c r="B1855" s="2438"/>
      <c r="C1855" s="2439"/>
      <c r="D1855" s="2433"/>
      <c r="E1855" s="2433"/>
      <c r="F1855" s="2196"/>
      <c r="G1855" s="2268"/>
      <c r="H1855" s="2268"/>
      <c r="I1855" s="2268"/>
      <c r="J1855" s="2197"/>
      <c r="K1855" s="2196"/>
      <c r="L1855" s="2515"/>
      <c r="M1855" s="2514" t="s">
        <v>1686</v>
      </c>
      <c r="N1855" s="2202">
        <v>0.05</v>
      </c>
      <c r="O1855" s="2202">
        <v>2018</v>
      </c>
      <c r="P1855" s="77" t="s">
        <v>1563</v>
      </c>
      <c r="Q1855" s="2202">
        <v>1</v>
      </c>
      <c r="R1855" s="2210"/>
      <c r="S1855" s="2202">
        <v>1</v>
      </c>
    </row>
    <row r="1856" spans="2:19" s="2129" customFormat="1" hidden="1">
      <c r="B1856" s="2438"/>
      <c r="C1856" s="2439"/>
      <c r="D1856" s="2433"/>
      <c r="E1856" s="2433"/>
      <c r="F1856" s="2196"/>
      <c r="G1856" s="2268"/>
      <c r="H1856" s="2268"/>
      <c r="I1856" s="2268"/>
      <c r="J1856" s="2197"/>
      <c r="K1856" s="2196"/>
      <c r="L1856" s="2515"/>
      <c r="M1856" s="2514" t="s">
        <v>1687</v>
      </c>
      <c r="N1856" s="2202">
        <v>0.38</v>
      </c>
      <c r="O1856" s="2202">
        <v>2017</v>
      </c>
      <c r="P1856" s="77" t="s">
        <v>1688</v>
      </c>
      <c r="Q1856" s="2202"/>
      <c r="R1856" s="2210"/>
      <c r="S1856" s="2202"/>
    </row>
    <row r="1857" spans="2:19" s="2129" customFormat="1" ht="25.5" hidden="1">
      <c r="B1857" s="2225" t="s">
        <v>1693</v>
      </c>
      <c r="C1857" s="2226"/>
      <c r="D1857" s="72">
        <v>0.40400000000000003</v>
      </c>
      <c r="E1857" s="72">
        <v>1974</v>
      </c>
      <c r="F1857" s="72" t="s">
        <v>1255</v>
      </c>
      <c r="G1857" s="71"/>
      <c r="H1857" s="71"/>
      <c r="I1857" s="2445"/>
      <c r="J1857" s="2227" t="s">
        <v>7955</v>
      </c>
      <c r="K1857" s="2211" t="s">
        <v>1690</v>
      </c>
      <c r="L1857" s="71"/>
      <c r="M1857" s="19" t="s">
        <v>1691</v>
      </c>
      <c r="N1857" s="72">
        <v>0.09</v>
      </c>
      <c r="O1857" s="72">
        <v>1970</v>
      </c>
      <c r="P1857" s="77" t="s">
        <v>1692</v>
      </c>
      <c r="Q1857" s="72"/>
      <c r="R1857" s="71"/>
      <c r="S1857" s="72"/>
    </row>
    <row r="1858" spans="2:19" s="2129" customFormat="1" hidden="1">
      <c r="B1858" s="2438"/>
      <c r="C1858" s="2439"/>
      <c r="D1858" s="2433"/>
      <c r="E1858" s="2433"/>
      <c r="F1858" s="2433"/>
      <c r="G1858" s="2433"/>
      <c r="H1858" s="2433"/>
      <c r="I1858" s="2433"/>
      <c r="J1858" s="2215" t="s">
        <v>7956</v>
      </c>
      <c r="K1858" s="2194"/>
      <c r="L1858" s="71"/>
      <c r="M1858" s="19"/>
      <c r="N1858" s="72"/>
      <c r="O1858" s="72"/>
      <c r="P1858" s="77"/>
      <c r="Q1858" s="72"/>
      <c r="R1858" s="71"/>
      <c r="S1858" s="72"/>
    </row>
    <row r="1859" spans="2:19" s="2129" customFormat="1" hidden="1">
      <c r="B1859" s="2438"/>
      <c r="C1859" s="2439"/>
      <c r="D1859" s="2433"/>
      <c r="E1859" s="2433"/>
      <c r="F1859" s="2433"/>
      <c r="G1859" s="2433"/>
      <c r="H1859" s="2433"/>
      <c r="I1859" s="2433"/>
      <c r="J1859" s="2215" t="s">
        <v>7957</v>
      </c>
      <c r="K1859" s="2382"/>
      <c r="L1859" s="71"/>
      <c r="M1859" s="19" t="s">
        <v>1694</v>
      </c>
      <c r="N1859" s="72"/>
      <c r="O1859" s="72">
        <v>1990</v>
      </c>
      <c r="P1859" s="77" t="s">
        <v>1695</v>
      </c>
      <c r="Q1859" s="72"/>
      <c r="R1859" s="71"/>
      <c r="S1859" s="72"/>
    </row>
    <row r="1860" spans="2:19" s="2129" customFormat="1" hidden="1">
      <c r="B1860" s="2438"/>
      <c r="C1860" s="2439"/>
      <c r="D1860" s="2433"/>
      <c r="E1860" s="2433"/>
      <c r="F1860" s="2196"/>
      <c r="G1860" s="2268"/>
      <c r="H1860" s="2268"/>
      <c r="I1860" s="2268"/>
      <c r="J1860" s="2215"/>
      <c r="K1860" s="2382"/>
      <c r="L1860" s="2273"/>
      <c r="M1860" s="2365" t="s">
        <v>7958</v>
      </c>
      <c r="N1860" s="2248"/>
      <c r="O1860" s="2202">
        <v>1948</v>
      </c>
      <c r="P1860" s="2378"/>
      <c r="Q1860" s="72"/>
      <c r="R1860" s="71"/>
      <c r="S1860" s="72"/>
    </row>
    <row r="1861" spans="2:19" s="2129" customFormat="1" ht="25.5" hidden="1">
      <c r="B1861" s="2438"/>
      <c r="C1861" s="2439"/>
      <c r="D1861" s="2433"/>
      <c r="E1861" s="2433"/>
      <c r="F1861" s="2196"/>
      <c r="G1861" s="2268"/>
      <c r="H1861" s="2268"/>
      <c r="I1861" s="2268"/>
      <c r="J1861" s="2215"/>
      <c r="K1861" s="2382"/>
      <c r="L1861" s="2231"/>
      <c r="M1861" s="2365" t="s">
        <v>1697</v>
      </c>
      <c r="N1861" s="2248">
        <v>0.309</v>
      </c>
      <c r="O1861" s="2205"/>
      <c r="P1861" s="2365" t="s">
        <v>1348</v>
      </c>
      <c r="Q1861" s="2228">
        <v>16</v>
      </c>
      <c r="R1861" s="71"/>
      <c r="S1861" s="2228">
        <v>16</v>
      </c>
    </row>
    <row r="1862" spans="2:19" s="2129" customFormat="1" ht="38.25" hidden="1">
      <c r="B1862" s="2438"/>
      <c r="C1862" s="2439"/>
      <c r="D1862" s="2433"/>
      <c r="E1862" s="2433"/>
      <c r="F1862" s="2196"/>
      <c r="G1862" s="2268"/>
      <c r="H1862" s="2268"/>
      <c r="I1862" s="2268"/>
      <c r="J1862" s="2215"/>
      <c r="K1862" s="2382"/>
      <c r="L1862" s="2275"/>
      <c r="M1862" s="2365" t="s">
        <v>1698</v>
      </c>
      <c r="N1862" s="2248">
        <v>0.35599999999999998</v>
      </c>
      <c r="O1862" s="2201"/>
      <c r="P1862" s="2365" t="s">
        <v>1699</v>
      </c>
      <c r="Q1862" s="2201"/>
      <c r="R1862" s="71"/>
      <c r="S1862" s="2201"/>
    </row>
    <row r="1863" spans="2:19" s="2129" customFormat="1" hidden="1">
      <c r="B1863" s="2225" t="s">
        <v>1703</v>
      </c>
      <c r="C1863" s="2226"/>
      <c r="D1863" s="72">
        <v>0.224</v>
      </c>
      <c r="E1863" s="72">
        <v>1947</v>
      </c>
      <c r="F1863" s="72" t="s">
        <v>1488</v>
      </c>
      <c r="G1863" s="77"/>
      <c r="H1863" s="2225"/>
      <c r="I1863" s="2226"/>
      <c r="J1863" s="2425" t="s">
        <v>1700</v>
      </c>
      <c r="K1863" s="2211">
        <v>250</v>
      </c>
      <c r="L1863" s="2211"/>
      <c r="M1863" s="2307" t="s">
        <v>1701</v>
      </c>
      <c r="N1863" s="2211"/>
      <c r="O1863" s="2211">
        <v>2004</v>
      </c>
      <c r="P1863" s="2211" t="s">
        <v>1702</v>
      </c>
      <c r="Q1863" s="2211"/>
      <c r="R1863" s="2211"/>
      <c r="S1863" s="2211"/>
    </row>
    <row r="1864" spans="2:19" s="2129" customFormat="1" ht="25.5" hidden="1">
      <c r="B1864" s="2225" t="s">
        <v>1705</v>
      </c>
      <c r="C1864" s="2226"/>
      <c r="D1864" s="2259">
        <v>0.22500000000000001</v>
      </c>
      <c r="E1864" s="72">
        <v>2004</v>
      </c>
      <c r="F1864" s="68" t="s">
        <v>1706</v>
      </c>
      <c r="G1864" s="2445"/>
      <c r="H1864" s="2445"/>
      <c r="I1864" s="2445"/>
      <c r="J1864" s="68" t="s">
        <v>1704</v>
      </c>
      <c r="K1864" s="72"/>
      <c r="L1864" s="71"/>
      <c r="M1864" s="2206"/>
      <c r="N1864" s="72"/>
      <c r="O1864" s="72"/>
      <c r="P1864" s="77"/>
      <c r="Q1864" s="72"/>
      <c r="R1864" s="71"/>
      <c r="S1864" s="72"/>
    </row>
    <row r="1865" spans="2:19" s="2129" customFormat="1" ht="21" hidden="1" thickBot="1">
      <c r="B1865" s="2186" t="s">
        <v>7959</v>
      </c>
      <c r="C1865" s="2187"/>
      <c r="D1865" s="2188"/>
      <c r="E1865" s="2189"/>
      <c r="F1865" s="2188"/>
      <c r="G1865" s="2516"/>
      <c r="H1865" s="2517"/>
      <c r="I1865" s="2517"/>
      <c r="J1865" s="2189"/>
      <c r="K1865" s="2189"/>
      <c r="L1865" s="2188"/>
      <c r="M1865" s="2190"/>
      <c r="N1865" s="2189"/>
      <c r="O1865" s="2189"/>
      <c r="P1865" s="2191"/>
      <c r="Q1865" s="2189"/>
      <c r="R1865" s="2188"/>
      <c r="S1865" s="2189"/>
    </row>
    <row r="1866" spans="2:19" s="2129" customFormat="1" hidden="1">
      <c r="B1866" s="2352" t="s">
        <v>1712</v>
      </c>
      <c r="C1866" s="2411"/>
      <c r="D1866" s="2275">
        <v>0.90300000000000002</v>
      </c>
      <c r="E1866" s="2194">
        <v>1968</v>
      </c>
      <c r="F1866" s="2194" t="s">
        <v>1713</v>
      </c>
      <c r="G1866" s="71"/>
      <c r="H1866" s="71"/>
      <c r="I1866" s="71"/>
      <c r="J1866" s="2511" t="s">
        <v>1708</v>
      </c>
      <c r="K1866" s="2518" t="s">
        <v>1709</v>
      </c>
      <c r="L1866" s="2196"/>
      <c r="M1866" s="2394" t="s">
        <v>1710</v>
      </c>
      <c r="N1866" s="2194">
        <v>9.5000000000000001E-2</v>
      </c>
      <c r="O1866" s="2194">
        <v>1989</v>
      </c>
      <c r="P1866" s="2199" t="s">
        <v>1711</v>
      </c>
      <c r="Q1866" s="2194"/>
      <c r="R1866" s="2200"/>
      <c r="S1866" s="2194"/>
    </row>
    <row r="1867" spans="2:19" s="2129" customFormat="1" hidden="1">
      <c r="B1867" s="2264"/>
      <c r="C1867" s="2265"/>
      <c r="D1867" s="2259">
        <v>0.03</v>
      </c>
      <c r="E1867" s="72">
        <v>1988</v>
      </c>
      <c r="F1867" s="72" t="s">
        <v>1105</v>
      </c>
      <c r="G1867" s="71"/>
      <c r="H1867" s="71"/>
      <c r="I1867" s="71"/>
      <c r="J1867" s="2263" t="s">
        <v>1714</v>
      </c>
      <c r="K1867" s="2403"/>
      <c r="L1867" s="2197"/>
      <c r="M1867" s="19" t="s">
        <v>1715</v>
      </c>
      <c r="N1867" s="72">
        <v>0.24</v>
      </c>
      <c r="O1867" s="72">
        <v>1989</v>
      </c>
      <c r="P1867" s="77" t="s">
        <v>1716</v>
      </c>
      <c r="Q1867" s="72"/>
      <c r="R1867" s="71"/>
      <c r="S1867" s="72"/>
    </row>
    <row r="1868" spans="2:19" s="2129" customFormat="1" ht="25.5" hidden="1">
      <c r="B1868" s="2229"/>
      <c r="C1868" s="2230"/>
      <c r="D1868" s="2195"/>
      <c r="E1868" s="2195"/>
      <c r="F1868" s="2196"/>
      <c r="G1868" s="2195"/>
      <c r="H1868" s="2195"/>
      <c r="I1868" s="2195"/>
      <c r="J1868" s="2337" t="s">
        <v>7960</v>
      </c>
      <c r="K1868" s="2196"/>
      <c r="L1868" s="2231"/>
      <c r="M1868" s="19" t="s">
        <v>1717</v>
      </c>
      <c r="N1868" s="72">
        <v>0.18</v>
      </c>
      <c r="O1868" s="72">
        <v>1988</v>
      </c>
      <c r="P1868" s="77" t="s">
        <v>1718</v>
      </c>
      <c r="Q1868" s="72"/>
      <c r="R1868" s="71"/>
      <c r="S1868" s="72"/>
    </row>
    <row r="1869" spans="2:19" s="2129" customFormat="1" hidden="1">
      <c r="B1869" s="2229"/>
      <c r="C1869" s="2230"/>
      <c r="D1869" s="2195"/>
      <c r="E1869" s="2195"/>
      <c r="F1869" s="2196"/>
      <c r="G1869" s="2195"/>
      <c r="H1869" s="2195"/>
      <c r="I1869" s="2195"/>
      <c r="J1869" s="2337"/>
      <c r="K1869" s="2196"/>
      <c r="L1869" s="2231"/>
      <c r="M1869" s="19" t="s">
        <v>1719</v>
      </c>
      <c r="N1869" s="72">
        <v>0.1</v>
      </c>
      <c r="O1869" s="72">
        <v>1999</v>
      </c>
      <c r="P1869" s="77" t="s">
        <v>1720</v>
      </c>
      <c r="Q1869" s="72"/>
      <c r="R1869" s="71"/>
      <c r="S1869" s="72"/>
    </row>
    <row r="1870" spans="2:19" s="2129" customFormat="1" hidden="1">
      <c r="B1870" s="2229"/>
      <c r="C1870" s="2230"/>
      <c r="D1870" s="2195"/>
      <c r="E1870" s="2195"/>
      <c r="F1870" s="2196"/>
      <c r="G1870" s="2195"/>
      <c r="H1870" s="2195"/>
      <c r="I1870" s="2195"/>
      <c r="J1870" s="5"/>
      <c r="K1870" s="2197"/>
      <c r="L1870" s="2273"/>
      <c r="M1870" s="2365" t="s">
        <v>7961</v>
      </c>
      <c r="N1870" s="72"/>
      <c r="O1870" s="72"/>
      <c r="P1870" s="77"/>
      <c r="Q1870" s="72"/>
      <c r="R1870" s="71"/>
      <c r="S1870" s="72"/>
    </row>
    <row r="1871" spans="2:19" s="2129" customFormat="1" ht="63.75" hidden="1">
      <c r="B1871" s="2229"/>
      <c r="C1871" s="2230"/>
      <c r="D1871" s="2195"/>
      <c r="E1871" s="2195"/>
      <c r="F1871" s="2196"/>
      <c r="G1871" s="2195"/>
      <c r="H1871" s="2195"/>
      <c r="I1871" s="2195"/>
      <c r="J1871" s="2196"/>
      <c r="K1871" s="2197"/>
      <c r="L1871" s="2212"/>
      <c r="M1871" s="2365" t="s">
        <v>1722</v>
      </c>
      <c r="N1871" s="72">
        <v>0.85899999999999999</v>
      </c>
      <c r="O1871" s="72">
        <v>1972</v>
      </c>
      <c r="P1871" s="19" t="s">
        <v>1723</v>
      </c>
      <c r="Q1871" s="72">
        <v>30</v>
      </c>
      <c r="R1871" s="71"/>
      <c r="S1871" s="72">
        <v>30</v>
      </c>
    </row>
    <row r="1872" spans="2:19" s="2129" customFormat="1" ht="25.5" hidden="1">
      <c r="B1872" s="2229"/>
      <c r="C1872" s="2230"/>
      <c r="D1872" s="2195"/>
      <c r="E1872" s="2195"/>
      <c r="F1872" s="2196"/>
      <c r="G1872" s="2195"/>
      <c r="H1872" s="2195"/>
      <c r="I1872" s="2195"/>
      <c r="J1872" s="2196"/>
      <c r="K1872" s="2197"/>
      <c r="L1872" s="2212"/>
      <c r="M1872" s="2365" t="s">
        <v>1724</v>
      </c>
      <c r="N1872" s="72">
        <v>0.05</v>
      </c>
      <c r="O1872" s="72">
        <v>1999</v>
      </c>
      <c r="P1872" s="19" t="s">
        <v>1725</v>
      </c>
      <c r="Q1872" s="72">
        <v>2</v>
      </c>
      <c r="R1872" s="71"/>
      <c r="S1872" s="72">
        <v>2</v>
      </c>
    </row>
    <row r="1873" spans="2:19" s="2129" customFormat="1" hidden="1">
      <c r="B1873" s="2229"/>
      <c r="C1873" s="2230"/>
      <c r="D1873" s="2195"/>
      <c r="E1873" s="2195"/>
      <c r="F1873" s="2196"/>
      <c r="G1873" s="2195"/>
      <c r="H1873" s="2195"/>
      <c r="I1873" s="2195"/>
      <c r="J1873" s="2196"/>
      <c r="K1873" s="2197"/>
      <c r="L1873" s="2212"/>
      <c r="M1873" s="2365" t="s">
        <v>1726</v>
      </c>
      <c r="N1873" s="72">
        <v>0.13400000000000001</v>
      </c>
      <c r="O1873" s="72">
        <v>2015</v>
      </c>
      <c r="P1873" s="19" t="s">
        <v>1725</v>
      </c>
      <c r="Q1873" s="2220" t="s">
        <v>1727</v>
      </c>
      <c r="R1873" s="2388"/>
      <c r="S1873" s="2221"/>
    </row>
    <row r="1874" spans="2:19" s="2129" customFormat="1" ht="63.75" hidden="1">
      <c r="B1874" s="2229"/>
      <c r="C1874" s="2230"/>
      <c r="D1874" s="2195"/>
      <c r="E1874" s="2195"/>
      <c r="F1874" s="2196"/>
      <c r="G1874" s="2195"/>
      <c r="H1874" s="2195"/>
      <c r="I1874" s="2195"/>
      <c r="J1874" s="2196"/>
      <c r="K1874" s="2197"/>
      <c r="L1874" s="71"/>
      <c r="M1874" s="19" t="s">
        <v>1728</v>
      </c>
      <c r="N1874" s="72">
        <v>0.70399999999999996</v>
      </c>
      <c r="O1874" s="72">
        <v>1999</v>
      </c>
      <c r="P1874" s="19" t="s">
        <v>1729</v>
      </c>
      <c r="Q1874" s="72">
        <v>23</v>
      </c>
      <c r="R1874" s="71"/>
      <c r="S1874" s="72">
        <v>23</v>
      </c>
    </row>
    <row r="1875" spans="2:19" s="2129" customFormat="1" ht="25.5" hidden="1">
      <c r="B1875" s="2229"/>
      <c r="C1875" s="2230"/>
      <c r="D1875" s="2195"/>
      <c r="E1875" s="2195"/>
      <c r="F1875" s="2196"/>
      <c r="G1875" s="2195"/>
      <c r="H1875" s="2195"/>
      <c r="I1875" s="2195"/>
      <c r="J1875" s="2196"/>
      <c r="K1875" s="2197"/>
      <c r="L1875" s="2520"/>
      <c r="M1875" s="69" t="s">
        <v>1730</v>
      </c>
      <c r="N1875" s="2259">
        <v>3.7999999999999999E-2</v>
      </c>
      <c r="O1875" s="72">
        <v>2017</v>
      </c>
      <c r="P1875" s="19" t="s">
        <v>1731</v>
      </c>
      <c r="Q1875" s="72">
        <v>1</v>
      </c>
      <c r="R1875" s="71"/>
      <c r="S1875" s="72">
        <v>1</v>
      </c>
    </row>
    <row r="1876" spans="2:19" s="2129" customFormat="1" hidden="1">
      <c r="B1876" s="2521" t="s">
        <v>1735</v>
      </c>
      <c r="C1876" s="2522"/>
      <c r="D1876" s="68">
        <v>0.23</v>
      </c>
      <c r="E1876" s="68">
        <v>1968</v>
      </c>
      <c r="F1876" s="68" t="s">
        <v>1713</v>
      </c>
      <c r="G1876" s="2245"/>
      <c r="H1876" s="2245"/>
      <c r="I1876" s="2245"/>
      <c r="J1876" s="2450" t="s">
        <v>1732</v>
      </c>
      <c r="K1876" s="2211">
        <v>400</v>
      </c>
      <c r="L1876" s="2212"/>
      <c r="M1876" s="2523" t="s">
        <v>1733</v>
      </c>
      <c r="N1876" s="67">
        <v>0.11</v>
      </c>
      <c r="O1876" s="2524">
        <v>1974</v>
      </c>
      <c r="P1876" s="19" t="s">
        <v>1734</v>
      </c>
      <c r="Q1876" s="68" t="s">
        <v>1191</v>
      </c>
      <c r="R1876" s="2245"/>
      <c r="S1876" s="68" t="s">
        <v>1191</v>
      </c>
    </row>
    <row r="1877" spans="2:19" s="2129" customFormat="1" hidden="1">
      <c r="B1877" s="2525"/>
      <c r="C1877" s="2394"/>
      <c r="D1877" s="68">
        <v>0.06</v>
      </c>
      <c r="E1877" s="68">
        <v>1988</v>
      </c>
      <c r="F1877" s="68" t="s">
        <v>1738</v>
      </c>
      <c r="G1877" s="2245"/>
      <c r="H1877" s="2245"/>
      <c r="I1877" s="2245"/>
      <c r="J1877" s="2215" t="s">
        <v>1736</v>
      </c>
      <c r="K1877" s="2215"/>
      <c r="L1877" s="2212"/>
      <c r="M1877" s="2526" t="s">
        <v>1737</v>
      </c>
      <c r="N1877" s="67">
        <v>0.08</v>
      </c>
      <c r="O1877" s="2524">
        <v>1989</v>
      </c>
      <c r="P1877" s="19" t="s">
        <v>1263</v>
      </c>
      <c r="Q1877" s="68"/>
      <c r="R1877" s="2245"/>
      <c r="S1877" s="68"/>
    </row>
    <row r="1878" spans="2:19" s="2129" customFormat="1" hidden="1">
      <c r="B1878" s="2334"/>
      <c r="C1878" s="2335"/>
      <c r="D1878" s="2527"/>
      <c r="E1878" s="2527"/>
      <c r="F1878" s="2215"/>
      <c r="G1878" s="2527"/>
      <c r="H1878" s="2527"/>
      <c r="I1878" s="2527"/>
      <c r="J1878" s="2215" t="s">
        <v>7962</v>
      </c>
      <c r="K1878" s="2215"/>
      <c r="L1878" s="2212"/>
      <c r="M1878" s="2528"/>
      <c r="N1878" s="67">
        <v>0.08</v>
      </c>
      <c r="O1878" s="2524">
        <v>1989</v>
      </c>
      <c r="P1878" s="19" t="s">
        <v>1739</v>
      </c>
      <c r="Q1878" s="68"/>
      <c r="R1878" s="2245"/>
      <c r="S1878" s="68"/>
    </row>
    <row r="1879" spans="2:19" s="2129" customFormat="1" hidden="1">
      <c r="B1879" s="2334"/>
      <c r="C1879" s="2335"/>
      <c r="D1879" s="2527"/>
      <c r="E1879" s="2527"/>
      <c r="F1879" s="2215"/>
      <c r="G1879" s="2527"/>
      <c r="H1879" s="2527"/>
      <c r="I1879" s="2527"/>
      <c r="J1879" s="2215" t="s">
        <v>7963</v>
      </c>
      <c r="K1879" s="2215"/>
      <c r="L1879" s="2212"/>
      <c r="M1879" s="2529" t="s">
        <v>1740</v>
      </c>
      <c r="N1879" s="2530">
        <v>0.16</v>
      </c>
      <c r="O1879" s="2530">
        <v>1973</v>
      </c>
      <c r="P1879" s="2393" t="s">
        <v>1741</v>
      </c>
      <c r="Q1879" s="68"/>
      <c r="R1879" s="2245"/>
      <c r="S1879" s="68"/>
    </row>
    <row r="1880" spans="2:19" s="2129" customFormat="1" hidden="1">
      <c r="B1880" s="2334"/>
      <c r="C1880" s="2335"/>
      <c r="D1880" s="2527"/>
      <c r="E1880" s="2527"/>
      <c r="F1880" s="2215"/>
      <c r="G1880" s="2527"/>
      <c r="H1880" s="2527"/>
      <c r="I1880" s="2527"/>
      <c r="J1880" s="2215" t="s">
        <v>7964</v>
      </c>
      <c r="K1880" s="2215"/>
      <c r="L1880" s="2212"/>
      <c r="M1880" s="2529" t="s">
        <v>1742</v>
      </c>
      <c r="N1880" s="2530">
        <v>8.6999999999999994E-2</v>
      </c>
      <c r="O1880" s="2530">
        <v>1970</v>
      </c>
      <c r="P1880" s="2393" t="s">
        <v>1433</v>
      </c>
      <c r="Q1880" s="68"/>
      <c r="R1880" s="2245"/>
      <c r="S1880" s="68"/>
    </row>
    <row r="1881" spans="2:19" s="2129" customFormat="1" hidden="1">
      <c r="B1881" s="2334"/>
      <c r="C1881" s="2335"/>
      <c r="D1881" s="2527"/>
      <c r="E1881" s="2527"/>
      <c r="F1881" s="2215"/>
      <c r="G1881" s="2527"/>
      <c r="H1881" s="2527"/>
      <c r="I1881" s="2527"/>
      <c r="J1881" s="2531"/>
      <c r="K1881" s="2215"/>
      <c r="L1881" s="2212"/>
      <c r="M1881" s="2529" t="s">
        <v>1743</v>
      </c>
      <c r="N1881" s="2530">
        <v>0.12</v>
      </c>
      <c r="O1881" s="2530">
        <v>1968</v>
      </c>
      <c r="P1881" s="2393" t="s">
        <v>21</v>
      </c>
      <c r="Q1881" s="68"/>
      <c r="R1881" s="2245"/>
      <c r="S1881" s="68"/>
    </row>
    <row r="1882" spans="2:19" s="2129" customFormat="1" hidden="1">
      <c r="B1882" s="2334"/>
      <c r="C1882" s="2335"/>
      <c r="D1882" s="2527"/>
      <c r="E1882" s="2527"/>
      <c r="F1882" s="2215"/>
      <c r="G1882" s="2527"/>
      <c r="H1882" s="2527"/>
      <c r="I1882" s="2527"/>
      <c r="J1882" s="2215"/>
      <c r="K1882" s="2215"/>
      <c r="L1882" s="2212"/>
      <c r="M1882" s="2529" t="s">
        <v>1744</v>
      </c>
      <c r="N1882" s="67" t="s">
        <v>1745</v>
      </c>
      <c r="O1882" s="2524">
        <v>1968</v>
      </c>
      <c r="P1882" s="2393" t="s">
        <v>28</v>
      </c>
      <c r="Q1882" s="67"/>
      <c r="R1882" s="2245"/>
      <c r="S1882" s="68"/>
    </row>
    <row r="1883" spans="2:19" s="2129" customFormat="1" hidden="1">
      <c r="B1883" s="2334"/>
      <c r="C1883" s="2335"/>
      <c r="D1883" s="2527"/>
      <c r="E1883" s="2527"/>
      <c r="F1883" s="2215"/>
      <c r="G1883" s="2527"/>
      <c r="H1883" s="2527"/>
      <c r="I1883" s="2527"/>
      <c r="J1883" s="2215"/>
      <c r="K1883" s="2215"/>
      <c r="L1883" s="2245"/>
      <c r="M1883" s="2529" t="s">
        <v>1746</v>
      </c>
      <c r="N1883" s="67"/>
      <c r="O1883" s="2524"/>
      <c r="P1883" s="2532" t="s">
        <v>1747</v>
      </c>
      <c r="Q1883" s="68"/>
      <c r="R1883" s="2245"/>
      <c r="S1883" s="68"/>
    </row>
    <row r="1884" spans="2:19" s="2129" customFormat="1" hidden="1">
      <c r="B1884" s="2334"/>
      <c r="C1884" s="2335"/>
      <c r="D1884" s="2527"/>
      <c r="E1884" s="2527"/>
      <c r="F1884" s="2215"/>
      <c r="G1884" s="2527"/>
      <c r="H1884" s="2527"/>
      <c r="I1884" s="2527"/>
      <c r="J1884" s="2215"/>
      <c r="K1884" s="2215"/>
      <c r="L1884" s="2245"/>
      <c r="M1884" s="2529" t="s">
        <v>1748</v>
      </c>
      <c r="N1884" s="67"/>
      <c r="O1884" s="2524"/>
      <c r="P1884" s="2393" t="s">
        <v>1749</v>
      </c>
      <c r="Q1884" s="68"/>
      <c r="R1884" s="2245"/>
      <c r="S1884" s="68"/>
    </row>
    <row r="1885" spans="2:19" s="2129" customFormat="1" hidden="1">
      <c r="B1885" s="2334"/>
      <c r="C1885" s="2335"/>
      <c r="D1885" s="2527"/>
      <c r="E1885" s="2527"/>
      <c r="F1885" s="2215"/>
      <c r="G1885" s="2527"/>
      <c r="H1885" s="2527"/>
      <c r="I1885" s="2527"/>
      <c r="J1885" s="2215"/>
      <c r="K1885" s="2215"/>
      <c r="L1885" s="2212"/>
      <c r="M1885" s="2529" t="s">
        <v>1750</v>
      </c>
      <c r="N1885" s="67" t="s">
        <v>1751</v>
      </c>
      <c r="O1885" s="2524">
        <v>1968</v>
      </c>
      <c r="P1885" s="2393" t="s">
        <v>1752</v>
      </c>
      <c r="Q1885" s="68"/>
      <c r="R1885" s="2245"/>
      <c r="S1885" s="68"/>
    </row>
    <row r="1886" spans="2:19" s="2129" customFormat="1" hidden="1">
      <c r="B1886" s="2334"/>
      <c r="C1886" s="2335"/>
      <c r="D1886" s="2527"/>
      <c r="E1886" s="2527"/>
      <c r="F1886" s="2215"/>
      <c r="G1886" s="2527"/>
      <c r="H1886" s="2527"/>
      <c r="I1886" s="2527"/>
      <c r="J1886" s="2215"/>
      <c r="K1886" s="2215"/>
      <c r="L1886" s="2212"/>
      <c r="M1886" s="2529" t="s">
        <v>1753</v>
      </c>
      <c r="N1886" s="67" t="s">
        <v>1754</v>
      </c>
      <c r="O1886" s="2524">
        <v>1973</v>
      </c>
      <c r="P1886" s="2393" t="s">
        <v>1395</v>
      </c>
      <c r="Q1886" s="68"/>
      <c r="R1886" s="2245"/>
      <c r="S1886" s="68"/>
    </row>
    <row r="1887" spans="2:19" s="2129" customFormat="1" hidden="1">
      <c r="B1887" s="2334"/>
      <c r="C1887" s="2335"/>
      <c r="D1887" s="2527"/>
      <c r="E1887" s="2527"/>
      <c r="F1887" s="2215"/>
      <c r="G1887" s="2527"/>
      <c r="H1887" s="2527"/>
      <c r="I1887" s="2527"/>
      <c r="J1887" s="2215"/>
      <c r="K1887" s="2215"/>
      <c r="L1887" s="2212"/>
      <c r="M1887" s="2529" t="s">
        <v>1755</v>
      </c>
      <c r="N1887" s="67" t="s">
        <v>1756</v>
      </c>
      <c r="O1887" s="2524">
        <v>1973</v>
      </c>
      <c r="P1887" s="2393" t="s">
        <v>1395</v>
      </c>
      <c r="Q1887" s="68"/>
      <c r="R1887" s="2245"/>
      <c r="S1887" s="68"/>
    </row>
    <row r="1888" spans="2:19" s="2129" customFormat="1" hidden="1">
      <c r="B1888" s="2334"/>
      <c r="C1888" s="2335"/>
      <c r="D1888" s="2527"/>
      <c r="E1888" s="2527"/>
      <c r="F1888" s="2215"/>
      <c r="G1888" s="2527"/>
      <c r="H1888" s="2527"/>
      <c r="I1888" s="2527"/>
      <c r="J1888" s="2215"/>
      <c r="K1888" s="2215"/>
      <c r="L1888" s="2212"/>
      <c r="M1888" s="2529" t="s">
        <v>1757</v>
      </c>
      <c r="N1888" s="67" t="s">
        <v>1758</v>
      </c>
      <c r="O1888" s="2524">
        <v>1974</v>
      </c>
      <c r="P1888" s="2393" t="s">
        <v>1759</v>
      </c>
      <c r="Q1888" s="68"/>
      <c r="R1888" s="2245"/>
      <c r="S1888" s="68"/>
    </row>
    <row r="1889" spans="2:19" s="2129" customFormat="1" hidden="1">
      <c r="B1889" s="2334"/>
      <c r="C1889" s="2335"/>
      <c r="D1889" s="2527"/>
      <c r="E1889" s="2527"/>
      <c r="F1889" s="2215"/>
      <c r="G1889" s="2527"/>
      <c r="H1889" s="2527"/>
      <c r="I1889" s="2527"/>
      <c r="J1889" s="2215"/>
      <c r="K1889" s="2215"/>
      <c r="L1889" s="2212"/>
      <c r="M1889" s="2529" t="s">
        <v>1760</v>
      </c>
      <c r="N1889" s="67" t="s">
        <v>1761</v>
      </c>
      <c r="O1889" s="2524">
        <v>1974</v>
      </c>
      <c r="P1889" s="2393" t="s">
        <v>1759</v>
      </c>
      <c r="Q1889" s="68"/>
      <c r="R1889" s="2245"/>
      <c r="S1889" s="68"/>
    </row>
    <row r="1890" spans="2:19" s="2129" customFormat="1" hidden="1">
      <c r="B1890" s="2334"/>
      <c r="C1890" s="2335"/>
      <c r="D1890" s="2527"/>
      <c r="E1890" s="2527"/>
      <c r="F1890" s="2215"/>
      <c r="G1890" s="2527"/>
      <c r="H1890" s="2527"/>
      <c r="I1890" s="2527"/>
      <c r="J1890" s="2215"/>
      <c r="K1890" s="2215"/>
      <c r="L1890" s="2212"/>
      <c r="M1890" s="2529" t="s">
        <v>1762</v>
      </c>
      <c r="N1890" s="67" t="s">
        <v>1763</v>
      </c>
      <c r="O1890" s="2524">
        <v>1988</v>
      </c>
      <c r="P1890" s="2393" t="s">
        <v>1764</v>
      </c>
      <c r="Q1890" s="68"/>
      <c r="R1890" s="2245"/>
      <c r="S1890" s="68"/>
    </row>
    <row r="1891" spans="2:19" s="2129" customFormat="1" hidden="1">
      <c r="B1891" s="2334"/>
      <c r="C1891" s="2335"/>
      <c r="D1891" s="2527"/>
      <c r="E1891" s="2527"/>
      <c r="F1891" s="2215"/>
      <c r="G1891" s="2527"/>
      <c r="H1891" s="2527"/>
      <c r="I1891" s="2527"/>
      <c r="J1891" s="2215"/>
      <c r="K1891" s="2215"/>
      <c r="L1891" s="2212"/>
      <c r="M1891" s="2529" t="s">
        <v>1765</v>
      </c>
      <c r="N1891" s="67" t="s">
        <v>1766</v>
      </c>
      <c r="O1891" s="2524">
        <v>1970</v>
      </c>
      <c r="P1891" s="2393" t="s">
        <v>1767</v>
      </c>
      <c r="Q1891" s="68"/>
      <c r="R1891" s="2245"/>
      <c r="S1891" s="68"/>
    </row>
    <row r="1892" spans="2:19" s="2129" customFormat="1" ht="25.5" hidden="1">
      <c r="B1892" s="2334"/>
      <c r="C1892" s="2335"/>
      <c r="D1892" s="2527"/>
      <c r="E1892" s="2527"/>
      <c r="F1892" s="2215"/>
      <c r="G1892" s="2527"/>
      <c r="H1892" s="2527"/>
      <c r="I1892" s="2527"/>
      <c r="J1892" s="2215"/>
      <c r="K1892" s="2215"/>
      <c r="L1892" s="68"/>
      <c r="M1892" s="2393" t="s">
        <v>1768</v>
      </c>
      <c r="N1892" s="67" t="s">
        <v>1769</v>
      </c>
      <c r="O1892" s="2524">
        <v>2014</v>
      </c>
      <c r="P1892" s="2393" t="s">
        <v>1563</v>
      </c>
      <c r="Q1892" s="68">
        <v>1</v>
      </c>
      <c r="R1892" s="2245"/>
      <c r="S1892" s="68">
        <v>1</v>
      </c>
    </row>
    <row r="1893" spans="2:19" s="2129" customFormat="1" ht="24" hidden="1">
      <c r="B1893" s="2309" t="s">
        <v>1773</v>
      </c>
      <c r="C1893" s="2310"/>
      <c r="D1893" s="68">
        <v>0.26</v>
      </c>
      <c r="E1893" s="68" t="s">
        <v>7965</v>
      </c>
      <c r="F1893" s="68" t="s">
        <v>1775</v>
      </c>
      <c r="G1893" s="68"/>
      <c r="H1893" s="68"/>
      <c r="I1893" s="2245"/>
      <c r="J1893" s="2450" t="s">
        <v>1770</v>
      </c>
      <c r="K1893" s="2211">
        <v>400</v>
      </c>
      <c r="L1893" s="2212"/>
      <c r="M1893" s="2206" t="s">
        <v>1771</v>
      </c>
      <c r="N1893" s="68">
        <v>3.5000000000000003E-2</v>
      </c>
      <c r="O1893" s="68">
        <v>1970</v>
      </c>
      <c r="P1893" s="19" t="s">
        <v>1772</v>
      </c>
      <c r="Q1893" s="68"/>
      <c r="R1893" s="2245"/>
      <c r="S1893" s="68"/>
    </row>
    <row r="1894" spans="2:19" s="2129" customFormat="1" hidden="1">
      <c r="B1894" s="2334"/>
      <c r="C1894" s="2335"/>
      <c r="D1894" s="2527"/>
      <c r="E1894" s="2527"/>
      <c r="F1894" s="2215"/>
      <c r="G1894" s="2527"/>
      <c r="H1894" s="2527"/>
      <c r="I1894" s="2527"/>
      <c r="J1894" s="2215" t="s">
        <v>1736</v>
      </c>
      <c r="K1894" s="2215"/>
      <c r="L1894" s="2212"/>
      <c r="M1894" s="2453" t="s">
        <v>1776</v>
      </c>
      <c r="N1894" s="68">
        <v>0.111</v>
      </c>
      <c r="O1894" s="68">
        <v>1971</v>
      </c>
      <c r="P1894" s="19" t="s">
        <v>1498</v>
      </c>
      <c r="Q1894" s="68"/>
      <c r="R1894" s="2245"/>
      <c r="S1894" s="68"/>
    </row>
    <row r="1895" spans="2:19" s="2129" customFormat="1" hidden="1">
      <c r="B1895" s="2334"/>
      <c r="C1895" s="2335"/>
      <c r="D1895" s="2527"/>
      <c r="E1895" s="2527"/>
      <c r="F1895" s="2215"/>
      <c r="G1895" s="2527"/>
      <c r="H1895" s="2527"/>
      <c r="I1895" s="2527"/>
      <c r="J1895" s="2215" t="s">
        <v>7966</v>
      </c>
      <c r="K1895" s="2215"/>
      <c r="L1895" s="2212"/>
      <c r="M1895" s="2453" t="s">
        <v>1777</v>
      </c>
      <c r="N1895" s="68">
        <v>7.8E-2</v>
      </c>
      <c r="O1895" s="68">
        <v>1971</v>
      </c>
      <c r="P1895" s="19" t="s">
        <v>1368</v>
      </c>
      <c r="Q1895" s="68"/>
      <c r="R1895" s="2245"/>
      <c r="S1895" s="68"/>
    </row>
    <row r="1896" spans="2:19" s="2129" customFormat="1" hidden="1">
      <c r="B1896" s="2334"/>
      <c r="C1896" s="2335"/>
      <c r="D1896" s="2527"/>
      <c r="E1896" s="2527"/>
      <c r="F1896" s="2215"/>
      <c r="G1896" s="2527"/>
      <c r="H1896" s="2527"/>
      <c r="I1896" s="2527"/>
      <c r="J1896" s="2215" t="s">
        <v>7967</v>
      </c>
      <c r="K1896" s="2215"/>
      <c r="L1896" s="2212"/>
      <c r="M1896" s="2453" t="s">
        <v>1778</v>
      </c>
      <c r="N1896" s="68">
        <v>0.187</v>
      </c>
      <c r="O1896" s="68">
        <v>1970</v>
      </c>
      <c r="P1896" s="19" t="s">
        <v>1364</v>
      </c>
      <c r="Q1896" s="68"/>
      <c r="R1896" s="2245"/>
      <c r="S1896" s="68"/>
    </row>
    <row r="1897" spans="2:19" s="2129" customFormat="1" hidden="1">
      <c r="B1897" s="2334"/>
      <c r="C1897" s="2335"/>
      <c r="D1897" s="2527"/>
      <c r="E1897" s="2527"/>
      <c r="F1897" s="2215"/>
      <c r="G1897" s="2527"/>
      <c r="H1897" s="2527"/>
      <c r="I1897" s="2527"/>
      <c r="J1897" s="2215" t="s">
        <v>7964</v>
      </c>
      <c r="K1897" s="2215"/>
      <c r="L1897" s="2212"/>
      <c r="M1897" s="2453" t="s">
        <v>1779</v>
      </c>
      <c r="N1897" s="68">
        <v>7.4999999999999997E-2</v>
      </c>
      <c r="O1897" s="68">
        <v>1973</v>
      </c>
      <c r="P1897" s="19" t="s">
        <v>1741</v>
      </c>
      <c r="Q1897" s="68"/>
      <c r="R1897" s="2245"/>
      <c r="S1897" s="68"/>
    </row>
    <row r="1898" spans="2:19" s="2129" customFormat="1" hidden="1">
      <c r="B1898" s="2334"/>
      <c r="C1898" s="2335"/>
      <c r="D1898" s="2527"/>
      <c r="E1898" s="2527"/>
      <c r="F1898" s="2215"/>
      <c r="G1898" s="2527"/>
      <c r="H1898" s="2527"/>
      <c r="I1898" s="2527"/>
      <c r="J1898" s="2531"/>
      <c r="K1898" s="2215"/>
      <c r="L1898" s="2212"/>
      <c r="M1898" s="2453" t="s">
        <v>1780</v>
      </c>
      <c r="N1898" s="68">
        <v>0.187</v>
      </c>
      <c r="O1898" s="68">
        <v>1970</v>
      </c>
      <c r="P1898" s="19" t="s">
        <v>25</v>
      </c>
      <c r="Q1898" s="68"/>
      <c r="R1898" s="2245"/>
      <c r="S1898" s="68"/>
    </row>
    <row r="1899" spans="2:19" s="2129" customFormat="1" hidden="1">
      <c r="B1899" s="2334"/>
      <c r="C1899" s="2335"/>
      <c r="D1899" s="2527"/>
      <c r="E1899" s="2527"/>
      <c r="F1899" s="2215"/>
      <c r="G1899" s="2527"/>
      <c r="H1899" s="2527"/>
      <c r="I1899" s="2527"/>
      <c r="J1899" s="2215"/>
      <c r="K1899" s="2215"/>
      <c r="L1899" s="2212"/>
      <c r="M1899" s="2453" t="s">
        <v>1781</v>
      </c>
      <c r="N1899" s="68">
        <v>7.0000000000000007E-2</v>
      </c>
      <c r="O1899" s="68">
        <v>1971</v>
      </c>
      <c r="P1899" s="19" t="s">
        <v>1782</v>
      </c>
      <c r="Q1899" s="68"/>
      <c r="R1899" s="2245"/>
      <c r="S1899" s="68"/>
    </row>
    <row r="1900" spans="2:19" s="2129" customFormat="1" hidden="1">
      <c r="B1900" s="2334"/>
      <c r="C1900" s="2335"/>
      <c r="D1900" s="2527"/>
      <c r="E1900" s="2527"/>
      <c r="F1900" s="2215"/>
      <c r="G1900" s="2527"/>
      <c r="H1900" s="2527"/>
      <c r="I1900" s="2527"/>
      <c r="J1900" s="2215"/>
      <c r="K1900" s="2215"/>
      <c r="L1900" s="2212"/>
      <c r="M1900" s="2453" t="s">
        <v>7968</v>
      </c>
      <c r="N1900" s="68">
        <v>8.5999999999999993E-2</v>
      </c>
      <c r="O1900" s="68">
        <v>1971</v>
      </c>
      <c r="P1900" s="19" t="s">
        <v>1498</v>
      </c>
      <c r="Q1900" s="68"/>
      <c r="R1900" s="2245"/>
      <c r="S1900" s="68"/>
    </row>
    <row r="1901" spans="2:19" s="2129" customFormat="1" hidden="1">
      <c r="B1901" s="2334"/>
      <c r="C1901" s="2335"/>
      <c r="D1901" s="2527"/>
      <c r="E1901" s="2527"/>
      <c r="F1901" s="2215"/>
      <c r="G1901" s="2527"/>
      <c r="H1901" s="2527"/>
      <c r="I1901" s="2527"/>
      <c r="J1901" s="2215"/>
      <c r="K1901" s="2215"/>
      <c r="L1901" s="2212"/>
      <c r="M1901" s="2453" t="s">
        <v>7969</v>
      </c>
      <c r="N1901" s="68">
        <v>5.3999999999999999E-2</v>
      </c>
      <c r="O1901" s="68">
        <v>1971</v>
      </c>
      <c r="P1901" s="19" t="s">
        <v>1785</v>
      </c>
      <c r="Q1901" s="68"/>
      <c r="R1901" s="2245"/>
      <c r="S1901" s="68"/>
    </row>
    <row r="1902" spans="2:19" s="2129" customFormat="1" hidden="1">
      <c r="B1902" s="2334"/>
      <c r="C1902" s="2335"/>
      <c r="D1902" s="2527"/>
      <c r="E1902" s="2527"/>
      <c r="F1902" s="2215"/>
      <c r="G1902" s="2527"/>
      <c r="H1902" s="2527"/>
      <c r="I1902" s="2527"/>
      <c r="J1902" s="2215"/>
      <c r="K1902" s="2215"/>
      <c r="L1902" s="2212"/>
      <c r="M1902" s="2453" t="s">
        <v>1786</v>
      </c>
      <c r="N1902" s="68">
        <v>5.0999999999999997E-2</v>
      </c>
      <c r="O1902" s="68">
        <v>1971</v>
      </c>
      <c r="P1902" s="19" t="s">
        <v>1498</v>
      </c>
      <c r="Q1902" s="68"/>
      <c r="R1902" s="2245"/>
      <c r="S1902" s="68"/>
    </row>
    <row r="1903" spans="2:19" s="2129" customFormat="1" hidden="1">
      <c r="B1903" s="2334"/>
      <c r="C1903" s="2335"/>
      <c r="D1903" s="2527"/>
      <c r="E1903" s="2527"/>
      <c r="F1903" s="2215"/>
      <c r="G1903" s="2527"/>
      <c r="H1903" s="2527"/>
      <c r="I1903" s="2527"/>
      <c r="J1903" s="2215"/>
      <c r="K1903" s="2215"/>
      <c r="L1903" s="2212"/>
      <c r="M1903" s="2453" t="s">
        <v>1787</v>
      </c>
      <c r="N1903" s="68">
        <v>6.3E-2</v>
      </c>
      <c r="O1903" s="68">
        <v>1970</v>
      </c>
      <c r="P1903" s="19" t="s">
        <v>1656</v>
      </c>
      <c r="Q1903" s="68"/>
      <c r="R1903" s="2245"/>
      <c r="S1903" s="68"/>
    </row>
    <row r="1904" spans="2:19" s="2129" customFormat="1" hidden="1">
      <c r="B1904" s="2334"/>
      <c r="C1904" s="2335"/>
      <c r="D1904" s="2527"/>
      <c r="E1904" s="2527"/>
      <c r="F1904" s="2215"/>
      <c r="G1904" s="2527"/>
      <c r="H1904" s="2527"/>
      <c r="I1904" s="2527"/>
      <c r="J1904" s="2215"/>
      <c r="K1904" s="2215"/>
      <c r="L1904" s="2216"/>
      <c r="M1904" s="2453" t="s">
        <v>1788</v>
      </c>
      <c r="N1904" s="68">
        <v>8.5000000000000006E-2</v>
      </c>
      <c r="O1904" s="68">
        <v>1973</v>
      </c>
      <c r="P1904" s="19" t="s">
        <v>1785</v>
      </c>
      <c r="Q1904" s="68"/>
      <c r="R1904" s="2245"/>
      <c r="S1904" s="68"/>
    </row>
    <row r="1905" spans="2:19" s="2129" customFormat="1" hidden="1">
      <c r="B1905" s="2262" t="s">
        <v>1792</v>
      </c>
      <c r="C1905" s="2253"/>
      <c r="D1905" s="72">
        <v>0.30599999999999999</v>
      </c>
      <c r="E1905" s="72">
        <v>1968</v>
      </c>
      <c r="F1905" s="72" t="s">
        <v>1793</v>
      </c>
      <c r="G1905" s="71"/>
      <c r="H1905" s="71"/>
      <c r="I1905" s="71"/>
      <c r="J1905" s="2227" t="s">
        <v>1789</v>
      </c>
      <c r="K1905" s="2202">
        <v>400</v>
      </c>
      <c r="L1905" s="2212"/>
      <c r="M1905" s="19" t="s">
        <v>1790</v>
      </c>
      <c r="N1905" s="72">
        <v>0.05</v>
      </c>
      <c r="O1905" s="72">
        <v>1970</v>
      </c>
      <c r="P1905" s="77" t="s">
        <v>1791</v>
      </c>
      <c r="Q1905" s="72"/>
      <c r="R1905" s="71"/>
      <c r="S1905" s="72"/>
    </row>
    <row r="1906" spans="2:19" s="2129" customFormat="1" hidden="1">
      <c r="B1906" s="2229"/>
      <c r="C1906" s="2230"/>
      <c r="D1906" s="2195"/>
      <c r="E1906" s="2195"/>
      <c r="F1906" s="2196"/>
      <c r="G1906" s="2195"/>
      <c r="H1906" s="2195"/>
      <c r="I1906" s="2195"/>
      <c r="J1906" s="2196" t="s">
        <v>1794</v>
      </c>
      <c r="K1906" s="2196"/>
      <c r="L1906" s="2212"/>
      <c r="M1906" s="19" t="s">
        <v>1795</v>
      </c>
      <c r="N1906" s="72">
        <v>0.185</v>
      </c>
      <c r="O1906" s="72">
        <v>1968</v>
      </c>
      <c r="P1906" s="77" t="s">
        <v>1368</v>
      </c>
      <c r="Q1906" s="72"/>
      <c r="R1906" s="71"/>
      <c r="S1906" s="72"/>
    </row>
    <row r="1907" spans="2:19" s="2129" customFormat="1" hidden="1">
      <c r="B1907" s="2229"/>
      <c r="C1907" s="2230"/>
      <c r="D1907" s="2195"/>
      <c r="E1907" s="2195"/>
      <c r="F1907" s="2196"/>
      <c r="G1907" s="2195"/>
      <c r="H1907" s="2195"/>
      <c r="I1907" s="2195"/>
      <c r="J1907" s="2215" t="s">
        <v>7970</v>
      </c>
      <c r="K1907" s="2196"/>
      <c r="L1907" s="2212"/>
      <c r="M1907" s="19" t="s">
        <v>1796</v>
      </c>
      <c r="N1907" s="72">
        <v>0.1</v>
      </c>
      <c r="O1907" s="72">
        <v>1968</v>
      </c>
      <c r="P1907" s="77" t="s">
        <v>1623</v>
      </c>
      <c r="Q1907" s="72"/>
      <c r="R1907" s="71"/>
      <c r="S1907" s="72"/>
    </row>
    <row r="1908" spans="2:19" s="2129" customFormat="1" hidden="1">
      <c r="B1908" s="2229"/>
      <c r="C1908" s="2230"/>
      <c r="D1908" s="2195"/>
      <c r="E1908" s="2195"/>
      <c r="F1908" s="2196"/>
      <c r="G1908" s="2195"/>
      <c r="H1908" s="2195"/>
      <c r="I1908" s="2195"/>
      <c r="J1908" s="2215" t="s">
        <v>7971</v>
      </c>
      <c r="K1908" s="2196"/>
      <c r="L1908" s="2212"/>
      <c r="M1908" s="2280" t="s">
        <v>1797</v>
      </c>
      <c r="N1908" s="72">
        <v>9.5000000000000001E-2</v>
      </c>
      <c r="O1908" s="72">
        <v>1970</v>
      </c>
      <c r="P1908" s="77" t="s">
        <v>1656</v>
      </c>
      <c r="Q1908" s="72"/>
      <c r="R1908" s="71"/>
      <c r="S1908" s="72"/>
    </row>
    <row r="1909" spans="2:19" s="2129" customFormat="1" hidden="1">
      <c r="B1909" s="2229"/>
      <c r="C1909" s="2230"/>
      <c r="D1909" s="2195"/>
      <c r="E1909" s="2195"/>
      <c r="F1909" s="2196"/>
      <c r="G1909" s="2195"/>
      <c r="H1909" s="2195"/>
      <c r="I1909" s="2195"/>
      <c r="J1909" s="2337" t="s">
        <v>7972</v>
      </c>
      <c r="K1909" s="2196"/>
      <c r="L1909" s="2212"/>
      <c r="M1909" s="2280" t="s">
        <v>1798</v>
      </c>
      <c r="N1909" s="2259">
        <v>6.5000000000000002E-2</v>
      </c>
      <c r="O1909" s="72">
        <v>1970</v>
      </c>
      <c r="P1909" s="77" t="s">
        <v>1412</v>
      </c>
      <c r="Q1909" s="72"/>
      <c r="R1909" s="71"/>
      <c r="S1909" s="72"/>
    </row>
    <row r="1910" spans="2:19" s="2129" customFormat="1" hidden="1">
      <c r="B1910" s="2229"/>
      <c r="C1910" s="2230"/>
      <c r="D1910" s="2195"/>
      <c r="E1910" s="2195"/>
      <c r="F1910" s="2196"/>
      <c r="G1910" s="2195"/>
      <c r="H1910" s="2195"/>
      <c r="I1910" s="2195"/>
      <c r="J1910" s="4"/>
      <c r="K1910" s="2196"/>
      <c r="L1910" s="2212"/>
      <c r="M1910" s="2280" t="s">
        <v>1799</v>
      </c>
      <c r="N1910" s="2259">
        <v>0.105</v>
      </c>
      <c r="O1910" s="72">
        <v>1968</v>
      </c>
      <c r="P1910" s="77" t="s">
        <v>1623</v>
      </c>
      <c r="Q1910" s="72"/>
      <c r="R1910" s="71"/>
      <c r="S1910" s="72"/>
    </row>
    <row r="1911" spans="2:19" s="2129" customFormat="1" hidden="1">
      <c r="B1911" s="2229"/>
      <c r="C1911" s="2230"/>
      <c r="D1911" s="2195"/>
      <c r="E1911" s="2195"/>
      <c r="F1911" s="2196"/>
      <c r="G1911" s="2195"/>
      <c r="H1911" s="2195"/>
      <c r="I1911" s="2195"/>
      <c r="J1911" s="2196"/>
      <c r="K1911" s="2196"/>
      <c r="L1911" s="2212"/>
      <c r="M1911" s="2280" t="s">
        <v>1800</v>
      </c>
      <c r="N1911" s="2259">
        <v>0.05</v>
      </c>
      <c r="O1911" s="72">
        <v>1968</v>
      </c>
      <c r="P1911" s="77" t="s">
        <v>1801</v>
      </c>
      <c r="Q1911" s="72"/>
      <c r="R1911" s="71"/>
      <c r="S1911" s="72"/>
    </row>
    <row r="1912" spans="2:19" s="2129" customFormat="1" hidden="1">
      <c r="B1912" s="2229"/>
      <c r="C1912" s="2230"/>
      <c r="D1912" s="2195"/>
      <c r="E1912" s="2195"/>
      <c r="F1912" s="2196"/>
      <c r="G1912" s="2195"/>
      <c r="H1912" s="2195"/>
      <c r="I1912" s="2195"/>
      <c r="J1912" s="2196"/>
      <c r="K1912" s="2196"/>
      <c r="L1912" s="2212"/>
      <c r="M1912" s="2302" t="s">
        <v>1802</v>
      </c>
      <c r="N1912" s="2259">
        <v>2.5000000000000001E-2</v>
      </c>
      <c r="O1912" s="72">
        <v>1968</v>
      </c>
      <c r="P1912" s="77" t="s">
        <v>1803</v>
      </c>
      <c r="Q1912" s="72"/>
      <c r="R1912" s="71"/>
      <c r="S1912" s="72"/>
    </row>
    <row r="1913" spans="2:19" s="2129" customFormat="1" hidden="1">
      <c r="B1913" s="2229"/>
      <c r="C1913" s="2230"/>
      <c r="D1913" s="2195"/>
      <c r="E1913" s="2195"/>
      <c r="F1913" s="2196"/>
      <c r="G1913" s="2195"/>
      <c r="H1913" s="2195"/>
      <c r="I1913" s="2195"/>
      <c r="J1913" s="2196"/>
      <c r="K1913" s="2196"/>
      <c r="L1913" s="2212"/>
      <c r="M1913" s="19" t="s">
        <v>1804</v>
      </c>
      <c r="N1913" s="72">
        <v>0.3</v>
      </c>
      <c r="O1913" s="72">
        <v>1970</v>
      </c>
      <c r="P1913" s="77" t="s">
        <v>1805</v>
      </c>
      <c r="Q1913" s="72"/>
      <c r="R1913" s="71"/>
      <c r="S1913" s="72"/>
    </row>
    <row r="1914" spans="2:19" s="2129" customFormat="1" hidden="1">
      <c r="B1914" s="2229"/>
      <c r="C1914" s="2230"/>
      <c r="D1914" s="2195"/>
      <c r="E1914" s="2195"/>
      <c r="F1914" s="2196"/>
      <c r="G1914" s="2195"/>
      <c r="H1914" s="2195"/>
      <c r="I1914" s="2195"/>
      <c r="J1914" s="2196"/>
      <c r="K1914" s="2196"/>
      <c r="L1914" s="2212"/>
      <c r="M1914" s="19" t="s">
        <v>1806</v>
      </c>
      <c r="N1914" s="72">
        <v>0.1</v>
      </c>
      <c r="O1914" s="72">
        <v>1970</v>
      </c>
      <c r="P1914" s="77" t="s">
        <v>1807</v>
      </c>
      <c r="Q1914" s="72"/>
      <c r="R1914" s="71"/>
      <c r="S1914" s="72"/>
    </row>
    <row r="1915" spans="2:19" s="2129" customFormat="1" hidden="1">
      <c r="B1915" s="2229"/>
      <c r="C1915" s="2230"/>
      <c r="D1915" s="2195"/>
      <c r="E1915" s="2195"/>
      <c r="F1915" s="2196"/>
      <c r="G1915" s="2195"/>
      <c r="H1915" s="2195"/>
      <c r="I1915" s="2195"/>
      <c r="J1915" s="2196"/>
      <c r="K1915" s="2196"/>
      <c r="L1915" s="2212"/>
      <c r="M1915" s="19" t="s">
        <v>1808</v>
      </c>
      <c r="N1915" s="72">
        <v>7.0000000000000007E-2</v>
      </c>
      <c r="O1915" s="72">
        <v>1969</v>
      </c>
      <c r="P1915" s="77" t="s">
        <v>1623</v>
      </c>
      <c r="Q1915" s="72"/>
      <c r="R1915" s="71"/>
      <c r="S1915" s="72"/>
    </row>
    <row r="1916" spans="2:19" s="2129" customFormat="1" hidden="1">
      <c r="B1916" s="2229"/>
      <c r="C1916" s="2230"/>
      <c r="D1916" s="2195"/>
      <c r="E1916" s="2195"/>
      <c r="F1916" s="2196"/>
      <c r="G1916" s="2195"/>
      <c r="H1916" s="2195"/>
      <c r="I1916" s="2195"/>
      <c r="J1916" s="2196"/>
      <c r="K1916" s="2196"/>
      <c r="L1916" s="2216"/>
      <c r="M1916" s="19" t="s">
        <v>7973</v>
      </c>
      <c r="N1916" s="72">
        <v>0.09</v>
      </c>
      <c r="O1916" s="72">
        <v>1970</v>
      </c>
      <c r="P1916" s="77" t="s">
        <v>1623</v>
      </c>
      <c r="Q1916" s="72"/>
      <c r="R1916" s="71"/>
      <c r="S1916" s="72"/>
    </row>
    <row r="1917" spans="2:19" s="2129" customFormat="1" hidden="1">
      <c r="B1917" s="77" t="s">
        <v>1813</v>
      </c>
      <c r="C1917" s="77"/>
      <c r="D1917" s="72">
        <v>0.25</v>
      </c>
      <c r="E1917" s="72">
        <v>1970</v>
      </c>
      <c r="F1917" s="72" t="s">
        <v>1793</v>
      </c>
      <c r="G1917" s="72"/>
      <c r="H1917" s="72"/>
      <c r="I1917" s="72"/>
      <c r="J1917" s="2227" t="s">
        <v>1810</v>
      </c>
      <c r="K1917" s="2202">
        <v>400</v>
      </c>
      <c r="L1917" s="2212"/>
      <c r="M1917" s="19" t="s">
        <v>1811</v>
      </c>
      <c r="N1917" s="72">
        <v>0.25</v>
      </c>
      <c r="O1917" s="72">
        <v>1968</v>
      </c>
      <c r="P1917" s="77" t="s">
        <v>1812</v>
      </c>
      <c r="Q1917" s="72"/>
      <c r="R1917" s="71"/>
      <c r="S1917" s="72"/>
    </row>
    <row r="1918" spans="2:19" s="2129" customFormat="1" hidden="1">
      <c r="B1918" s="2229"/>
      <c r="C1918" s="2230"/>
      <c r="D1918" s="2195"/>
      <c r="E1918" s="2195"/>
      <c r="F1918" s="2196"/>
      <c r="G1918" s="2195"/>
      <c r="H1918" s="2195"/>
      <c r="I1918" s="2195"/>
      <c r="J1918" s="2196" t="s">
        <v>1794</v>
      </c>
      <c r="K1918" s="2196"/>
      <c r="L1918" s="2212"/>
      <c r="M1918" s="19" t="s">
        <v>1814</v>
      </c>
      <c r="N1918" s="72">
        <v>7.4999999999999997E-2</v>
      </c>
      <c r="O1918" s="72">
        <v>1970</v>
      </c>
      <c r="P1918" s="77" t="s">
        <v>23</v>
      </c>
      <c r="Q1918" s="72"/>
      <c r="R1918" s="71"/>
      <c r="S1918" s="72"/>
    </row>
    <row r="1919" spans="2:19" s="2129" customFormat="1" hidden="1">
      <c r="B1919" s="2229"/>
      <c r="C1919" s="2230"/>
      <c r="D1919" s="2195"/>
      <c r="E1919" s="2195"/>
      <c r="F1919" s="2196"/>
      <c r="G1919" s="2195"/>
      <c r="H1919" s="2195"/>
      <c r="I1919" s="2195"/>
      <c r="J1919" s="2215" t="s">
        <v>7974</v>
      </c>
      <c r="K1919" s="2196"/>
      <c r="L1919" s="2212"/>
      <c r="M1919" s="19" t="s">
        <v>1815</v>
      </c>
      <c r="N1919" s="72">
        <v>8.5000000000000006E-2</v>
      </c>
      <c r="O1919" s="72">
        <v>1970</v>
      </c>
      <c r="P1919" s="77" t="s">
        <v>23</v>
      </c>
      <c r="Q1919" s="72"/>
      <c r="R1919" s="71"/>
      <c r="S1919" s="72"/>
    </row>
    <row r="1920" spans="2:19" s="2129" customFormat="1" hidden="1">
      <c r="B1920" s="2229"/>
      <c r="C1920" s="2230"/>
      <c r="D1920" s="2195"/>
      <c r="E1920" s="2195"/>
      <c r="F1920" s="2196"/>
      <c r="G1920" s="2195"/>
      <c r="H1920" s="2195"/>
      <c r="I1920" s="2195"/>
      <c r="J1920" s="2337" t="s">
        <v>7975</v>
      </c>
      <c r="K1920" s="2196"/>
      <c r="L1920" s="2437"/>
      <c r="M1920" s="2533" t="s">
        <v>1816</v>
      </c>
      <c r="N1920" s="2440"/>
      <c r="O1920" s="2440">
        <v>2007</v>
      </c>
      <c r="P1920" s="2534" t="s">
        <v>1172</v>
      </c>
      <c r="Q1920" s="2440"/>
      <c r="R1920" s="2437"/>
      <c r="S1920" s="2440"/>
    </row>
    <row r="1921" spans="2:19" s="2129" customFormat="1" hidden="1">
      <c r="B1921" s="2229"/>
      <c r="C1921" s="2230"/>
      <c r="D1921" s="2195"/>
      <c r="E1921" s="2195"/>
      <c r="F1921" s="2196"/>
      <c r="G1921" s="2195"/>
      <c r="H1921" s="2195"/>
      <c r="I1921" s="2195"/>
      <c r="J1921" s="2263">
        <v>1970</v>
      </c>
      <c r="K1921" s="2196"/>
      <c r="L1921" s="2212"/>
      <c r="M1921" s="19" t="s">
        <v>1817</v>
      </c>
      <c r="N1921" s="72">
        <v>0.05</v>
      </c>
      <c r="O1921" s="72">
        <v>1970</v>
      </c>
      <c r="P1921" s="77" t="s">
        <v>1818</v>
      </c>
      <c r="Q1921" s="72"/>
      <c r="R1921" s="71"/>
      <c r="S1921" s="72"/>
    </row>
    <row r="1922" spans="2:19" s="2129" customFormat="1" hidden="1">
      <c r="B1922" s="2229"/>
      <c r="C1922" s="2230"/>
      <c r="D1922" s="2195"/>
      <c r="E1922" s="2195"/>
      <c r="F1922" s="2196"/>
      <c r="G1922" s="2195"/>
      <c r="H1922" s="2195"/>
      <c r="I1922" s="2195"/>
      <c r="J1922" s="2196"/>
      <c r="K1922" s="2196"/>
      <c r="L1922" s="2212"/>
      <c r="M1922" s="19" t="s">
        <v>1819</v>
      </c>
      <c r="N1922" s="72">
        <v>3.5000000000000003E-2</v>
      </c>
      <c r="O1922" s="72">
        <v>1969</v>
      </c>
      <c r="P1922" s="77" t="s">
        <v>1623</v>
      </c>
      <c r="Q1922" s="72"/>
      <c r="R1922" s="71"/>
      <c r="S1922" s="72"/>
    </row>
    <row r="1923" spans="2:19" s="2129" customFormat="1" hidden="1">
      <c r="B1923" s="2229"/>
      <c r="C1923" s="2230"/>
      <c r="D1923" s="2195"/>
      <c r="E1923" s="2195"/>
      <c r="F1923" s="2196"/>
      <c r="G1923" s="2195"/>
      <c r="H1923" s="2195"/>
      <c r="I1923" s="2195"/>
      <c r="J1923" s="2196"/>
      <c r="K1923" s="2196"/>
      <c r="L1923" s="2212"/>
      <c r="M1923" s="19" t="s">
        <v>1820</v>
      </c>
      <c r="N1923" s="72">
        <v>0.05</v>
      </c>
      <c r="O1923" s="72">
        <v>1970</v>
      </c>
      <c r="P1923" s="77" t="s">
        <v>23</v>
      </c>
      <c r="Q1923" s="72"/>
      <c r="R1923" s="71"/>
      <c r="S1923" s="72"/>
    </row>
    <row r="1924" spans="2:19" s="2129" customFormat="1" hidden="1">
      <c r="B1924" s="2229"/>
      <c r="C1924" s="2230"/>
      <c r="D1924" s="2195"/>
      <c r="E1924" s="2195"/>
      <c r="F1924" s="2196"/>
      <c r="G1924" s="2195"/>
      <c r="H1924" s="2195"/>
      <c r="I1924" s="2195"/>
      <c r="J1924" s="2196"/>
      <c r="K1924" s="2196"/>
      <c r="L1924" s="2212"/>
      <c r="M1924" s="19" t="s">
        <v>1821</v>
      </c>
      <c r="N1924" s="72">
        <v>5.5E-2</v>
      </c>
      <c r="O1924" s="72">
        <v>1970</v>
      </c>
      <c r="P1924" s="77" t="s">
        <v>23</v>
      </c>
      <c r="Q1924" s="72"/>
      <c r="R1924" s="71"/>
      <c r="S1924" s="72"/>
    </row>
    <row r="1925" spans="2:19" s="2129" customFormat="1" hidden="1">
      <c r="B1925" s="2229"/>
      <c r="C1925" s="2230"/>
      <c r="D1925" s="2195"/>
      <c r="E1925" s="2195"/>
      <c r="F1925" s="2196"/>
      <c r="G1925" s="2195"/>
      <c r="H1925" s="2195"/>
      <c r="I1925" s="2195"/>
      <c r="J1925" s="2196"/>
      <c r="K1925" s="2196"/>
      <c r="L1925" s="71"/>
      <c r="M1925" s="19" t="s">
        <v>1822</v>
      </c>
      <c r="N1925" s="72"/>
      <c r="O1925" s="72"/>
      <c r="P1925" s="77" t="s">
        <v>1823</v>
      </c>
      <c r="Q1925" s="72"/>
      <c r="R1925" s="71"/>
      <c r="S1925" s="72"/>
    </row>
    <row r="1926" spans="2:19" s="2129" customFormat="1" ht="25.5" hidden="1">
      <c r="B1926" s="2264"/>
      <c r="C1926" s="2265"/>
      <c r="D1926" s="2200"/>
      <c r="E1926" s="2200"/>
      <c r="F1926" s="2194"/>
      <c r="G1926" s="2200"/>
      <c r="H1926" s="2200"/>
      <c r="I1926" s="2200"/>
      <c r="J1926" s="2194"/>
      <c r="K1926" s="2194"/>
      <c r="L1926" s="72"/>
      <c r="M1926" s="19" t="s">
        <v>1824</v>
      </c>
      <c r="N1926" s="72">
        <v>0.06</v>
      </c>
      <c r="O1926" s="72">
        <v>1976</v>
      </c>
      <c r="P1926" s="77" t="s">
        <v>22</v>
      </c>
      <c r="Q1926" s="72"/>
      <c r="R1926" s="71"/>
      <c r="S1926" s="72"/>
    </row>
    <row r="1927" spans="2:19" s="2129" customFormat="1" hidden="1">
      <c r="B1927" s="77" t="s">
        <v>1825</v>
      </c>
      <c r="C1927" s="77"/>
      <c r="D1927" s="72">
        <v>0.35</v>
      </c>
      <c r="E1927" s="72">
        <v>1970</v>
      </c>
      <c r="F1927" s="72" t="s">
        <v>1793</v>
      </c>
      <c r="G1927" s="71"/>
      <c r="H1927" s="71"/>
      <c r="I1927" s="71"/>
      <c r="J1927" s="72"/>
      <c r="K1927" s="72"/>
      <c r="L1927" s="71"/>
      <c r="M1927" s="19"/>
      <c r="N1927" s="72"/>
      <c r="O1927" s="72"/>
      <c r="P1927" s="77"/>
      <c r="Q1927" s="72"/>
      <c r="R1927" s="71"/>
      <c r="S1927" s="72"/>
    </row>
    <row r="1928" spans="2:19" s="2129" customFormat="1" hidden="1">
      <c r="B1928" s="2262" t="s">
        <v>1829</v>
      </c>
      <c r="C1928" s="2378"/>
      <c r="D1928" s="72">
        <v>0.15</v>
      </c>
      <c r="E1928" s="72">
        <v>1990</v>
      </c>
      <c r="F1928" s="72" t="s">
        <v>1178</v>
      </c>
      <c r="G1928" s="71"/>
      <c r="H1928" s="71"/>
      <c r="I1928" s="71"/>
      <c r="J1928" s="2227" t="s">
        <v>1826</v>
      </c>
      <c r="K1928" s="2271" t="s">
        <v>1493</v>
      </c>
      <c r="L1928" s="2202"/>
      <c r="M1928" s="19" t="s">
        <v>1827</v>
      </c>
      <c r="N1928" s="72">
        <v>0.11</v>
      </c>
      <c r="O1928" s="72">
        <v>1990</v>
      </c>
      <c r="P1928" s="77" t="s">
        <v>1828</v>
      </c>
      <c r="Q1928" s="72"/>
      <c r="R1928" s="71"/>
      <c r="S1928" s="72"/>
    </row>
    <row r="1929" spans="2:19" s="2129" customFormat="1" ht="25.5" hidden="1">
      <c r="B1929" s="2229"/>
      <c r="C1929" s="2230"/>
      <c r="D1929" s="2195"/>
      <c r="E1929" s="2195"/>
      <c r="F1929" s="2196"/>
      <c r="G1929" s="2195"/>
      <c r="H1929" s="2195"/>
      <c r="I1929" s="2195"/>
      <c r="J1929" s="2215" t="s">
        <v>1830</v>
      </c>
      <c r="K1929" s="2403"/>
      <c r="L1929" s="2196"/>
      <c r="M1929" s="19" t="s">
        <v>1831</v>
      </c>
      <c r="N1929" s="72">
        <v>0.48</v>
      </c>
      <c r="O1929" s="72">
        <v>1990</v>
      </c>
      <c r="P1929" s="77" t="s">
        <v>1832</v>
      </c>
      <c r="Q1929" s="72"/>
      <c r="R1929" s="71"/>
      <c r="S1929" s="72"/>
    </row>
    <row r="1930" spans="2:19" s="2129" customFormat="1" hidden="1">
      <c r="B1930" s="2229"/>
      <c r="C1930" s="2230"/>
      <c r="D1930" s="2195"/>
      <c r="E1930" s="2195"/>
      <c r="F1930" s="2196"/>
      <c r="G1930" s="2195"/>
      <c r="H1930" s="2195"/>
      <c r="I1930" s="2195"/>
      <c r="J1930" s="2196"/>
      <c r="K1930" s="2196"/>
      <c r="L1930" s="2196"/>
      <c r="M1930" s="19" t="s">
        <v>1833</v>
      </c>
      <c r="N1930" s="72">
        <v>0.17599999999999999</v>
      </c>
      <c r="O1930" s="72">
        <v>1996</v>
      </c>
      <c r="P1930" s="77" t="s">
        <v>1834</v>
      </c>
      <c r="Q1930" s="72"/>
      <c r="R1930" s="71"/>
      <c r="S1930" s="72"/>
    </row>
    <row r="1931" spans="2:19" s="2129" customFormat="1" hidden="1">
      <c r="B1931" s="2229"/>
      <c r="C1931" s="2230"/>
      <c r="D1931" s="2195"/>
      <c r="E1931" s="2195"/>
      <c r="F1931" s="2196"/>
      <c r="G1931" s="2195"/>
      <c r="H1931" s="2195"/>
      <c r="I1931" s="2195"/>
      <c r="J1931" s="2215" t="s">
        <v>7976</v>
      </c>
      <c r="K1931" s="2196"/>
      <c r="L1931" s="2194"/>
      <c r="M1931" s="19" t="s">
        <v>1835</v>
      </c>
      <c r="N1931" s="72">
        <v>0.125</v>
      </c>
      <c r="O1931" s="72">
        <v>1996</v>
      </c>
      <c r="P1931" s="77" t="s">
        <v>1836</v>
      </c>
      <c r="Q1931" s="72"/>
      <c r="R1931" s="71"/>
      <c r="S1931" s="72"/>
    </row>
    <row r="1932" spans="2:19" s="2129" customFormat="1" ht="25.5" hidden="1">
      <c r="B1932" s="2229"/>
      <c r="C1932" s="2230"/>
      <c r="D1932" s="2195"/>
      <c r="E1932" s="2195"/>
      <c r="F1932" s="2196"/>
      <c r="G1932" s="2195"/>
      <c r="H1932" s="2195"/>
      <c r="I1932" s="2195"/>
      <c r="J1932" s="2215" t="s">
        <v>7977</v>
      </c>
      <c r="K1932" s="2196"/>
      <c r="L1932" s="72"/>
      <c r="M1932" s="2535" t="s">
        <v>1837</v>
      </c>
      <c r="N1932" s="72">
        <v>0.47499999999999998</v>
      </c>
      <c r="O1932" s="72">
        <v>2012</v>
      </c>
      <c r="P1932" s="77" t="s">
        <v>1838</v>
      </c>
      <c r="Q1932" s="72">
        <v>15</v>
      </c>
      <c r="R1932" s="71"/>
      <c r="S1932" s="72">
        <v>15</v>
      </c>
    </row>
    <row r="1933" spans="2:19" s="2129" customFormat="1" ht="38.25" hidden="1">
      <c r="B1933" s="2229"/>
      <c r="C1933" s="2230"/>
      <c r="D1933" s="2195"/>
      <c r="E1933" s="2195"/>
      <c r="F1933" s="2196"/>
      <c r="G1933" s="2195"/>
      <c r="H1933" s="2195"/>
      <c r="I1933" s="2195"/>
      <c r="J1933" s="2196"/>
      <c r="K1933" s="2196"/>
      <c r="L1933" s="2536"/>
      <c r="M1933" s="2535" t="s">
        <v>1839</v>
      </c>
      <c r="N1933" s="72">
        <v>0.27500000000000002</v>
      </c>
      <c r="O1933" s="72">
        <v>2017</v>
      </c>
      <c r="P1933" s="19" t="s">
        <v>1840</v>
      </c>
      <c r="Q1933" s="72">
        <v>7</v>
      </c>
      <c r="R1933" s="71"/>
      <c r="S1933" s="72">
        <v>7</v>
      </c>
    </row>
    <row r="1934" spans="2:19" s="2129" customFormat="1" ht="25.5" hidden="1">
      <c r="B1934" s="2229"/>
      <c r="C1934" s="2230"/>
      <c r="D1934" s="2195"/>
      <c r="E1934" s="2195"/>
      <c r="F1934" s="2196"/>
      <c r="G1934" s="2195"/>
      <c r="H1934" s="2195"/>
      <c r="I1934" s="2195"/>
      <c r="J1934" s="2196"/>
      <c r="K1934" s="2196"/>
      <c r="L1934" s="2536"/>
      <c r="M1934" s="2535" t="s">
        <v>1841</v>
      </c>
      <c r="N1934" s="72">
        <v>0.05</v>
      </c>
      <c r="O1934" s="72">
        <v>2020</v>
      </c>
      <c r="P1934" s="19" t="s">
        <v>1842</v>
      </c>
      <c r="Q1934" s="72">
        <v>1</v>
      </c>
      <c r="R1934" s="71"/>
      <c r="S1934" s="72">
        <v>1</v>
      </c>
    </row>
    <row r="1935" spans="2:19" s="2129" customFormat="1" ht="25.5" hidden="1">
      <c r="B1935" s="2229"/>
      <c r="C1935" s="2230"/>
      <c r="D1935" s="2195"/>
      <c r="E1935" s="2195"/>
      <c r="F1935" s="2196"/>
      <c r="G1935" s="2195"/>
      <c r="H1935" s="2195"/>
      <c r="I1935" s="2195"/>
      <c r="J1935" s="2196"/>
      <c r="K1935" s="2196"/>
      <c r="L1935" s="2536"/>
      <c r="M1935" s="2535" t="s">
        <v>1843</v>
      </c>
      <c r="N1935" s="72">
        <v>7.0000000000000007E-2</v>
      </c>
      <c r="O1935" s="72">
        <v>2020</v>
      </c>
      <c r="P1935" s="19" t="s">
        <v>1844</v>
      </c>
      <c r="Q1935" s="72">
        <v>2</v>
      </c>
      <c r="R1935" s="71"/>
      <c r="S1935" s="72">
        <v>2</v>
      </c>
    </row>
    <row r="1936" spans="2:19" s="2129" customFormat="1" hidden="1">
      <c r="B1936" s="77" t="s">
        <v>1845</v>
      </c>
      <c r="C1936" s="77"/>
      <c r="D1936" s="72">
        <v>0.24</v>
      </c>
      <c r="E1936" s="72">
        <v>1990</v>
      </c>
      <c r="F1936" s="72" t="s">
        <v>1846</v>
      </c>
      <c r="G1936" s="72"/>
      <c r="H1936" s="72"/>
      <c r="I1936" s="72"/>
      <c r="J1936" s="72"/>
      <c r="K1936" s="72"/>
      <c r="L1936" s="71"/>
      <c r="M1936" s="2206"/>
      <c r="N1936" s="72"/>
      <c r="O1936" s="72"/>
      <c r="P1936" s="77"/>
      <c r="Q1936" s="72"/>
      <c r="R1936" s="71"/>
      <c r="S1936" s="72"/>
    </row>
    <row r="1937" spans="2:19" s="2129" customFormat="1" hidden="1">
      <c r="B1937" s="2262" t="s">
        <v>1850</v>
      </c>
      <c r="C1937" s="2378"/>
      <c r="D1937" s="72">
        <v>0.43</v>
      </c>
      <c r="E1937" s="72">
        <v>1970</v>
      </c>
      <c r="F1937" s="72" t="s">
        <v>1793</v>
      </c>
      <c r="G1937" s="71"/>
      <c r="H1937" s="71"/>
      <c r="I1937" s="71"/>
      <c r="J1937" s="2227" t="s">
        <v>1847</v>
      </c>
      <c r="K1937" s="2202" t="s">
        <v>996</v>
      </c>
      <c r="L1937" s="71"/>
      <c r="M1937" s="2206" t="s">
        <v>1848</v>
      </c>
      <c r="N1937" s="72"/>
      <c r="O1937" s="72"/>
      <c r="P1937" s="77" t="s">
        <v>1849</v>
      </c>
      <c r="Q1937" s="72"/>
      <c r="R1937" s="71"/>
      <c r="S1937" s="72"/>
    </row>
    <row r="1938" spans="2:19" s="2129" customFormat="1" hidden="1">
      <c r="B1938" s="2229"/>
      <c r="C1938" s="2230"/>
      <c r="D1938" s="2195"/>
      <c r="E1938" s="2195"/>
      <c r="F1938" s="2196"/>
      <c r="G1938" s="2195"/>
      <c r="H1938" s="2195"/>
      <c r="I1938" s="2195"/>
      <c r="J1938" s="2196" t="s">
        <v>1851</v>
      </c>
      <c r="K1938" s="2196" t="s">
        <v>1027</v>
      </c>
      <c r="L1938" s="71"/>
      <c r="M1938" s="2206" t="s">
        <v>1852</v>
      </c>
      <c r="N1938" s="72"/>
      <c r="O1938" s="72"/>
      <c r="P1938" s="77" t="s">
        <v>1853</v>
      </c>
      <c r="Q1938" s="72"/>
      <c r="R1938" s="71"/>
      <c r="S1938" s="72"/>
    </row>
    <row r="1939" spans="2:19" s="2129" customFormat="1" hidden="1">
      <c r="B1939" s="2229"/>
      <c r="C1939" s="2230"/>
      <c r="D1939" s="2195"/>
      <c r="E1939" s="2195"/>
      <c r="F1939" s="2196"/>
      <c r="G1939" s="2195"/>
      <c r="H1939" s="2195"/>
      <c r="I1939" s="2195"/>
      <c r="J1939" s="2215" t="s">
        <v>7978</v>
      </c>
      <c r="K1939" s="2196"/>
      <c r="L1939" s="71"/>
      <c r="M1939" s="2206" t="s">
        <v>1854</v>
      </c>
      <c r="N1939" s="72"/>
      <c r="O1939" s="72"/>
      <c r="P1939" s="77" t="s">
        <v>1855</v>
      </c>
      <c r="Q1939" s="72"/>
      <c r="R1939" s="71"/>
      <c r="S1939" s="72"/>
    </row>
    <row r="1940" spans="2:19" s="2129" customFormat="1" hidden="1">
      <c r="B1940" s="2229"/>
      <c r="C1940" s="2230"/>
      <c r="D1940" s="2195"/>
      <c r="E1940" s="2195"/>
      <c r="F1940" s="2196"/>
      <c r="G1940" s="2195"/>
      <c r="H1940" s="2195"/>
      <c r="I1940" s="2195"/>
      <c r="J1940" s="2215" t="s">
        <v>7979</v>
      </c>
      <c r="K1940" s="2196"/>
      <c r="L1940" s="71"/>
      <c r="M1940" s="2206" t="s">
        <v>1856</v>
      </c>
      <c r="N1940" s="72"/>
      <c r="O1940" s="72"/>
      <c r="P1940" s="77" t="s">
        <v>1857</v>
      </c>
      <c r="Q1940" s="72"/>
      <c r="R1940" s="71"/>
      <c r="S1940" s="72"/>
    </row>
    <row r="1941" spans="2:19" s="2129" customFormat="1" ht="25.5" hidden="1">
      <c r="B1941" s="2229"/>
      <c r="C1941" s="2230"/>
      <c r="D1941" s="2195"/>
      <c r="E1941" s="2195"/>
      <c r="F1941" s="2196"/>
      <c r="G1941" s="2195"/>
      <c r="H1941" s="2195"/>
      <c r="I1941" s="2195"/>
      <c r="J1941" s="2196">
        <v>1970</v>
      </c>
      <c r="K1941" s="2196"/>
      <c r="L1941" s="71"/>
      <c r="M1941" s="2206" t="s">
        <v>1858</v>
      </c>
      <c r="N1941" s="72"/>
      <c r="O1941" s="72"/>
      <c r="P1941" s="77" t="s">
        <v>1859</v>
      </c>
      <c r="Q1941" s="72"/>
      <c r="R1941" s="71"/>
      <c r="S1941" s="72"/>
    </row>
    <row r="1942" spans="2:19" s="2129" customFormat="1" hidden="1">
      <c r="B1942" s="2229"/>
      <c r="C1942" s="2230"/>
      <c r="D1942" s="2195"/>
      <c r="E1942" s="2195"/>
      <c r="F1942" s="2196"/>
      <c r="G1942" s="2195"/>
      <c r="H1942" s="2195"/>
      <c r="I1942" s="2195"/>
      <c r="J1942" s="2196"/>
      <c r="K1942" s="2196"/>
      <c r="L1942" s="71"/>
      <c r="M1942" s="2206" t="s">
        <v>1860</v>
      </c>
      <c r="N1942" s="72"/>
      <c r="O1942" s="72"/>
      <c r="P1942" s="77" t="s">
        <v>1861</v>
      </c>
      <c r="Q1942" s="72"/>
      <c r="R1942" s="71"/>
      <c r="S1942" s="72"/>
    </row>
    <row r="1943" spans="2:19" s="2129" customFormat="1" hidden="1">
      <c r="B1943" s="2229"/>
      <c r="C1943" s="2230"/>
      <c r="D1943" s="2195"/>
      <c r="E1943" s="2195"/>
      <c r="F1943" s="2196"/>
      <c r="G1943" s="2195"/>
      <c r="H1943" s="2195"/>
      <c r="I1943" s="2195"/>
      <c r="J1943" s="2196"/>
      <c r="K1943" s="2196"/>
      <c r="L1943" s="2210"/>
      <c r="M1943" s="2336" t="s">
        <v>1862</v>
      </c>
      <c r="N1943" s="72">
        <v>0.26</v>
      </c>
      <c r="O1943" s="72">
        <v>1998</v>
      </c>
      <c r="P1943" s="77" t="s">
        <v>1863</v>
      </c>
      <c r="Q1943" s="72"/>
      <c r="R1943" s="71"/>
      <c r="S1943" s="72"/>
    </row>
    <row r="1944" spans="2:19" s="2129" customFormat="1" hidden="1">
      <c r="B1944" s="2262" t="s">
        <v>1867</v>
      </c>
      <c r="C1944" s="2378"/>
      <c r="D1944" s="72">
        <v>0.25</v>
      </c>
      <c r="E1944" s="72">
        <v>1983</v>
      </c>
      <c r="F1944" s="72" t="s">
        <v>1793</v>
      </c>
      <c r="G1944" s="72"/>
      <c r="H1944" s="72"/>
      <c r="I1944" s="72"/>
      <c r="J1944" s="2227" t="s">
        <v>1864</v>
      </c>
      <c r="K1944" s="2202" t="s">
        <v>996</v>
      </c>
      <c r="L1944" s="71"/>
      <c r="M1944" s="19" t="s">
        <v>1865</v>
      </c>
      <c r="N1944" s="72"/>
      <c r="O1944" s="72"/>
      <c r="P1944" s="77" t="s">
        <v>1866</v>
      </c>
      <c r="Q1944" s="72"/>
      <c r="R1944" s="71"/>
      <c r="S1944" s="72"/>
    </row>
    <row r="1945" spans="2:19" s="2129" customFormat="1" ht="25.5" hidden="1">
      <c r="B1945" s="2229"/>
      <c r="C1945" s="2230"/>
      <c r="D1945" s="2195"/>
      <c r="E1945" s="2195"/>
      <c r="F1945" s="2196"/>
      <c r="G1945" s="2195"/>
      <c r="H1945" s="2195"/>
      <c r="I1945" s="2195"/>
      <c r="J1945" s="2196" t="s">
        <v>1736</v>
      </c>
      <c r="K1945" s="2196" t="s">
        <v>1027</v>
      </c>
      <c r="L1945" s="71"/>
      <c r="M1945" s="19" t="s">
        <v>1868</v>
      </c>
      <c r="N1945" s="72"/>
      <c r="O1945" s="72"/>
      <c r="P1945" s="19" t="s">
        <v>1869</v>
      </c>
      <c r="Q1945" s="72"/>
      <c r="R1945" s="71"/>
      <c r="S1945" s="72"/>
    </row>
    <row r="1946" spans="2:19" s="2129" customFormat="1" ht="38.25" hidden="1">
      <c r="B1946" s="2229"/>
      <c r="C1946" s="2230"/>
      <c r="D1946" s="2195"/>
      <c r="E1946" s="2195"/>
      <c r="F1946" s="2196"/>
      <c r="G1946" s="2195"/>
      <c r="H1946" s="2195"/>
      <c r="I1946" s="2195"/>
      <c r="J1946" s="2215" t="s">
        <v>7980</v>
      </c>
      <c r="K1946" s="2196"/>
      <c r="L1946" s="2343"/>
      <c r="M1946" s="19" t="s">
        <v>1870</v>
      </c>
      <c r="N1946" s="72">
        <v>0.18</v>
      </c>
      <c r="O1946" s="72">
        <v>1983</v>
      </c>
      <c r="P1946" s="77" t="s">
        <v>1871</v>
      </c>
      <c r="Q1946" s="72"/>
      <c r="R1946" s="71"/>
      <c r="S1946" s="72"/>
    </row>
    <row r="1947" spans="2:19" s="2129" customFormat="1" hidden="1">
      <c r="B1947" s="2229"/>
      <c r="C1947" s="2230"/>
      <c r="D1947" s="2195"/>
      <c r="E1947" s="2195"/>
      <c r="F1947" s="2196"/>
      <c r="G1947" s="2195"/>
      <c r="H1947" s="2195"/>
      <c r="I1947" s="2195"/>
      <c r="J1947" s="2215"/>
      <c r="K1947" s="2197"/>
      <c r="L1947" s="2355"/>
      <c r="M1947" s="2302" t="s">
        <v>1872</v>
      </c>
      <c r="N1947" s="72">
        <v>3.1E-2</v>
      </c>
      <c r="O1947" s="72">
        <v>2011</v>
      </c>
      <c r="P1947" s="77" t="s">
        <v>2860</v>
      </c>
      <c r="Q1947" s="72">
        <v>1</v>
      </c>
      <c r="R1947" s="71"/>
      <c r="S1947" s="72">
        <v>1</v>
      </c>
    </row>
    <row r="1948" spans="2:19" s="2129" customFormat="1" hidden="1">
      <c r="B1948" s="2304" t="s">
        <v>1876</v>
      </c>
      <c r="C1948" s="2305"/>
      <c r="D1948" s="2202">
        <v>0.53</v>
      </c>
      <c r="E1948" s="2202">
        <v>1970</v>
      </c>
      <c r="F1948" s="72" t="s">
        <v>1793</v>
      </c>
      <c r="G1948" s="72"/>
      <c r="H1948" s="72"/>
      <c r="I1948" s="72"/>
      <c r="J1948" s="2227" t="s">
        <v>1873</v>
      </c>
      <c r="K1948" s="2203">
        <v>400</v>
      </c>
      <c r="L1948" s="2212"/>
      <c r="M1948" s="2302" t="s">
        <v>1874</v>
      </c>
      <c r="N1948" s="72">
        <v>0.06</v>
      </c>
      <c r="O1948" s="72">
        <v>1971</v>
      </c>
      <c r="P1948" s="77" t="s">
        <v>1875</v>
      </c>
      <c r="Q1948" s="72"/>
      <c r="R1948" s="71"/>
      <c r="S1948" s="72"/>
    </row>
    <row r="1949" spans="2:19" s="2129" customFormat="1" ht="38.25" hidden="1">
      <c r="B1949" s="77" t="s">
        <v>1878</v>
      </c>
      <c r="C1949" s="77"/>
      <c r="D1949" s="72">
        <v>0.39700000000000002</v>
      </c>
      <c r="E1949" s="72">
        <v>1988</v>
      </c>
      <c r="F1949" s="2194" t="s">
        <v>1302</v>
      </c>
      <c r="G1949" s="2194"/>
      <c r="H1949" s="2194"/>
      <c r="I1949" s="2194"/>
      <c r="J1949" s="2337" t="s">
        <v>7981</v>
      </c>
      <c r="K1949" s="2197"/>
      <c r="L1949" s="2195"/>
      <c r="M1949" s="19" t="s">
        <v>1877</v>
      </c>
      <c r="N1949" s="72">
        <v>0.1</v>
      </c>
      <c r="O1949" s="72">
        <v>1971</v>
      </c>
      <c r="P1949" s="77" t="s">
        <v>25</v>
      </c>
      <c r="Q1949" s="72"/>
      <c r="R1949" s="71"/>
      <c r="S1949" s="72"/>
    </row>
    <row r="1950" spans="2:19" s="2129" customFormat="1" hidden="1">
      <c r="B1950" s="2229"/>
      <c r="C1950" s="2230"/>
      <c r="D1950" s="2195"/>
      <c r="E1950" s="2195"/>
      <c r="F1950" s="2196"/>
      <c r="G1950" s="2195"/>
      <c r="H1950" s="2195"/>
      <c r="I1950" s="2195"/>
      <c r="J1950" s="2215"/>
      <c r="K1950" s="2197"/>
      <c r="L1950" s="2212"/>
      <c r="M1950" s="19" t="s">
        <v>1879</v>
      </c>
      <c r="N1950" s="72">
        <v>0.32</v>
      </c>
      <c r="O1950" s="72">
        <v>1971</v>
      </c>
      <c r="P1950" s="77" t="s">
        <v>1880</v>
      </c>
      <c r="Q1950" s="72"/>
      <c r="R1950" s="71"/>
      <c r="S1950" s="72"/>
    </row>
    <row r="1951" spans="2:19" s="2129" customFormat="1" hidden="1">
      <c r="B1951" s="2229"/>
      <c r="C1951" s="2230"/>
      <c r="D1951" s="2195"/>
      <c r="E1951" s="2195"/>
      <c r="F1951" s="2196"/>
      <c r="G1951" s="2195"/>
      <c r="H1951" s="2195"/>
      <c r="I1951" s="2195"/>
      <c r="J1951" s="2196"/>
      <c r="K1951" s="2197"/>
      <c r="L1951" s="2212"/>
      <c r="M1951" s="19" t="s">
        <v>1881</v>
      </c>
      <c r="N1951" s="72">
        <v>0.23</v>
      </c>
      <c r="O1951" s="72">
        <v>1971</v>
      </c>
      <c r="P1951" s="77" t="s">
        <v>1882</v>
      </c>
      <c r="Q1951" s="72"/>
      <c r="R1951" s="71"/>
      <c r="S1951" s="72"/>
    </row>
    <row r="1952" spans="2:19" s="2129" customFormat="1" hidden="1">
      <c r="B1952" s="2229"/>
      <c r="C1952" s="2230"/>
      <c r="D1952" s="2195"/>
      <c r="E1952" s="2195"/>
      <c r="F1952" s="2196"/>
      <c r="G1952" s="2195"/>
      <c r="H1952" s="2195"/>
      <c r="I1952" s="2195"/>
      <c r="J1952" s="2196"/>
      <c r="K1952" s="2197"/>
      <c r="L1952" s="2212"/>
      <c r="M1952" s="19" t="s">
        <v>1883</v>
      </c>
      <c r="N1952" s="72">
        <v>0.14199999999999999</v>
      </c>
      <c r="O1952" s="72">
        <v>1971</v>
      </c>
      <c r="P1952" s="77" t="s">
        <v>1772</v>
      </c>
      <c r="Q1952" s="72"/>
      <c r="R1952" s="71"/>
      <c r="S1952" s="72"/>
    </row>
    <row r="1953" spans="2:19" s="2129" customFormat="1" hidden="1">
      <c r="B1953" s="2229"/>
      <c r="C1953" s="2230"/>
      <c r="D1953" s="2195"/>
      <c r="E1953" s="2195"/>
      <c r="F1953" s="2196"/>
      <c r="G1953" s="2195"/>
      <c r="H1953" s="2195"/>
      <c r="I1953" s="2195"/>
      <c r="J1953" s="2196"/>
      <c r="K1953" s="2197"/>
      <c r="L1953" s="2212"/>
      <c r="M1953" s="19" t="s">
        <v>1884</v>
      </c>
      <c r="N1953" s="72">
        <v>0.15</v>
      </c>
      <c r="O1953" s="72">
        <v>1976</v>
      </c>
      <c r="P1953" s="77" t="s">
        <v>1412</v>
      </c>
      <c r="Q1953" s="72"/>
      <c r="R1953" s="71"/>
      <c r="S1953" s="72"/>
    </row>
    <row r="1954" spans="2:19" s="2129" customFormat="1" hidden="1">
      <c r="B1954" s="2229"/>
      <c r="C1954" s="2230"/>
      <c r="D1954" s="2195"/>
      <c r="E1954" s="2195"/>
      <c r="F1954" s="2196"/>
      <c r="G1954" s="2195"/>
      <c r="H1954" s="2195"/>
      <c r="I1954" s="2195"/>
      <c r="J1954" s="2196"/>
      <c r="K1954" s="2197"/>
      <c r="L1954" s="2212"/>
      <c r="M1954" s="2280" t="s">
        <v>1885</v>
      </c>
      <c r="N1954" s="72">
        <v>7.4999999999999997E-2</v>
      </c>
      <c r="O1954" s="72">
        <v>1985</v>
      </c>
      <c r="P1954" s="77" t="s">
        <v>1720</v>
      </c>
      <c r="Q1954" s="72"/>
      <c r="R1954" s="71"/>
      <c r="S1954" s="72"/>
    </row>
    <row r="1955" spans="2:19" s="2129" customFormat="1" hidden="1">
      <c r="B1955" s="2229"/>
      <c r="C1955" s="2230"/>
      <c r="D1955" s="2195"/>
      <c r="E1955" s="2195"/>
      <c r="F1955" s="2196"/>
      <c r="G1955" s="2195"/>
      <c r="H1955" s="2195"/>
      <c r="I1955" s="2195"/>
      <c r="J1955" s="2196"/>
      <c r="K1955" s="2197"/>
      <c r="L1955" s="2212"/>
      <c r="M1955" s="2280" t="s">
        <v>1886</v>
      </c>
      <c r="N1955" s="2259">
        <v>0.14000000000000001</v>
      </c>
      <c r="O1955" s="72">
        <v>1971</v>
      </c>
      <c r="P1955" s="77" t="s">
        <v>1395</v>
      </c>
      <c r="Q1955" s="72"/>
      <c r="R1955" s="71"/>
      <c r="S1955" s="72"/>
    </row>
    <row r="1956" spans="2:19" s="2129" customFormat="1" hidden="1">
      <c r="B1956" s="2229"/>
      <c r="C1956" s="2230"/>
      <c r="D1956" s="2195"/>
      <c r="E1956" s="2195"/>
      <c r="F1956" s="2196"/>
      <c r="G1956" s="2195"/>
      <c r="H1956" s="2195"/>
      <c r="I1956" s="2195"/>
      <c r="J1956" s="2196"/>
      <c r="K1956" s="2197"/>
      <c r="L1956" s="2212"/>
      <c r="M1956" s="2397" t="s">
        <v>1887</v>
      </c>
      <c r="N1956" s="2259">
        <v>0.1</v>
      </c>
      <c r="O1956" s="72">
        <v>1971</v>
      </c>
      <c r="P1956" s="77" t="s">
        <v>1772</v>
      </c>
      <c r="Q1956" s="72"/>
      <c r="R1956" s="71"/>
      <c r="S1956" s="72"/>
    </row>
    <row r="1957" spans="2:19" s="2129" customFormat="1" hidden="1">
      <c r="B1957" s="2229"/>
      <c r="C1957" s="2230"/>
      <c r="D1957" s="2195"/>
      <c r="E1957" s="2195"/>
      <c r="F1957" s="2196"/>
      <c r="G1957" s="2195"/>
      <c r="H1957" s="2195"/>
      <c r="I1957" s="2195"/>
      <c r="J1957" s="2196"/>
      <c r="K1957" s="2197"/>
      <c r="L1957" s="2212"/>
      <c r="M1957" s="2302" t="s">
        <v>1888</v>
      </c>
      <c r="N1957" s="72">
        <v>0.1</v>
      </c>
      <c r="O1957" s="72">
        <v>1971</v>
      </c>
      <c r="P1957" s="77" t="s">
        <v>1395</v>
      </c>
      <c r="Q1957" s="72"/>
      <c r="R1957" s="71"/>
      <c r="S1957" s="72"/>
    </row>
    <row r="1958" spans="2:19" s="2129" customFormat="1" hidden="1">
      <c r="B1958" s="2229"/>
      <c r="C1958" s="2230"/>
      <c r="D1958" s="2195"/>
      <c r="E1958" s="2195"/>
      <c r="F1958" s="2196"/>
      <c r="G1958" s="2195"/>
      <c r="H1958" s="2195"/>
      <c r="I1958" s="2195"/>
      <c r="J1958" s="2196"/>
      <c r="K1958" s="2197"/>
      <c r="L1958" s="2212"/>
      <c r="M1958" s="19" t="s">
        <v>1889</v>
      </c>
      <c r="N1958" s="72">
        <v>0.108</v>
      </c>
      <c r="O1958" s="72">
        <v>1971</v>
      </c>
      <c r="P1958" s="77" t="s">
        <v>1629</v>
      </c>
      <c r="Q1958" s="72"/>
      <c r="R1958" s="71"/>
      <c r="S1958" s="72"/>
    </row>
    <row r="1959" spans="2:19" s="2129" customFormat="1" hidden="1">
      <c r="B1959" s="2229"/>
      <c r="C1959" s="2230"/>
      <c r="D1959" s="2195"/>
      <c r="E1959" s="2195"/>
      <c r="F1959" s="2196"/>
      <c r="G1959" s="2195"/>
      <c r="H1959" s="2195"/>
      <c r="I1959" s="2195"/>
      <c r="J1959" s="2196"/>
      <c r="K1959" s="2197"/>
      <c r="L1959" s="2212"/>
      <c r="M1959" s="19" t="s">
        <v>1890</v>
      </c>
      <c r="N1959" s="72">
        <v>4.4999999999999998E-2</v>
      </c>
      <c r="O1959" s="72">
        <v>1971</v>
      </c>
      <c r="P1959" s="77" t="s">
        <v>1629</v>
      </c>
      <c r="Q1959" s="72"/>
      <c r="R1959" s="71"/>
      <c r="S1959" s="72"/>
    </row>
    <row r="1960" spans="2:19" s="2129" customFormat="1" hidden="1">
      <c r="B1960" s="2229"/>
      <c r="C1960" s="2230"/>
      <c r="D1960" s="2195"/>
      <c r="E1960" s="2195"/>
      <c r="F1960" s="2196"/>
      <c r="G1960" s="2195"/>
      <c r="H1960" s="2195"/>
      <c r="I1960" s="2195"/>
      <c r="J1960" s="2196"/>
      <c r="K1960" s="2197"/>
      <c r="L1960" s="2212"/>
      <c r="M1960" s="19" t="s">
        <v>7982</v>
      </c>
      <c r="N1960" s="72">
        <v>0.03</v>
      </c>
      <c r="O1960" s="72">
        <v>1971</v>
      </c>
      <c r="P1960" s="77" t="s">
        <v>1629</v>
      </c>
      <c r="Q1960" s="72"/>
      <c r="R1960" s="71"/>
      <c r="S1960" s="72"/>
    </row>
    <row r="1961" spans="2:19" s="2129" customFormat="1" hidden="1">
      <c r="B1961" s="2229"/>
      <c r="C1961" s="2230"/>
      <c r="D1961" s="2195"/>
      <c r="E1961" s="2195"/>
      <c r="F1961" s="2196"/>
      <c r="G1961" s="2195"/>
      <c r="H1961" s="2195"/>
      <c r="I1961" s="2195"/>
      <c r="J1961" s="2196"/>
      <c r="K1961" s="2197"/>
      <c r="L1961" s="2212"/>
      <c r="M1961" s="19" t="s">
        <v>7983</v>
      </c>
      <c r="N1961" s="72">
        <v>0.06</v>
      </c>
      <c r="O1961" s="72">
        <v>1971</v>
      </c>
      <c r="P1961" s="77" t="s">
        <v>1629</v>
      </c>
      <c r="Q1961" s="72"/>
      <c r="R1961" s="71"/>
      <c r="S1961" s="72"/>
    </row>
    <row r="1962" spans="2:19" s="2129" customFormat="1" hidden="1">
      <c r="B1962" s="2229"/>
      <c r="C1962" s="2230"/>
      <c r="D1962" s="2195"/>
      <c r="E1962" s="2195"/>
      <c r="F1962" s="2196"/>
      <c r="G1962" s="2195"/>
      <c r="H1962" s="2195"/>
      <c r="I1962" s="2195"/>
      <c r="J1962" s="2196"/>
      <c r="K1962" s="2197"/>
      <c r="L1962" s="2212"/>
      <c r="M1962" s="19" t="s">
        <v>1893</v>
      </c>
      <c r="N1962" s="72">
        <v>0.2</v>
      </c>
      <c r="O1962" s="72">
        <v>1960</v>
      </c>
      <c r="P1962" s="77" t="s">
        <v>1894</v>
      </c>
      <c r="Q1962" s="72"/>
      <c r="R1962" s="71"/>
      <c r="S1962" s="72"/>
    </row>
    <row r="1963" spans="2:19" s="2129" customFormat="1" ht="25.5" hidden="1">
      <c r="B1963" s="2229"/>
      <c r="C1963" s="2230"/>
      <c r="D1963" s="2195"/>
      <c r="E1963" s="2195"/>
      <c r="F1963" s="2196"/>
      <c r="G1963" s="2195"/>
      <c r="H1963" s="2195"/>
      <c r="I1963" s="2195"/>
      <c r="J1963" s="2196"/>
      <c r="K1963" s="2197"/>
      <c r="L1963" s="2212"/>
      <c r="M1963" s="19" t="s">
        <v>1895</v>
      </c>
      <c r="N1963" s="72">
        <v>0.11</v>
      </c>
      <c r="O1963" s="72">
        <v>1971</v>
      </c>
      <c r="P1963" s="77" t="s">
        <v>25</v>
      </c>
      <c r="Q1963" s="72"/>
      <c r="R1963" s="71"/>
      <c r="S1963" s="72"/>
    </row>
    <row r="1964" spans="2:19" s="2129" customFormat="1" hidden="1">
      <c r="B1964" s="2229"/>
      <c r="C1964" s="2230"/>
      <c r="D1964" s="2195"/>
      <c r="E1964" s="2195"/>
      <c r="F1964" s="2196"/>
      <c r="G1964" s="2195"/>
      <c r="H1964" s="2195"/>
      <c r="I1964" s="2195"/>
      <c r="J1964" s="2196"/>
      <c r="K1964" s="2197"/>
      <c r="L1964" s="2212"/>
      <c r="M1964" s="19" t="s">
        <v>1896</v>
      </c>
      <c r="N1964" s="72">
        <v>0.09</v>
      </c>
      <c r="O1964" s="72">
        <v>1971</v>
      </c>
      <c r="P1964" s="77" t="s">
        <v>25</v>
      </c>
      <c r="Q1964" s="72"/>
      <c r="R1964" s="71"/>
      <c r="S1964" s="72"/>
    </row>
    <row r="1965" spans="2:19" s="2129" customFormat="1" hidden="1">
      <c r="B1965" s="2229"/>
      <c r="C1965" s="2230"/>
      <c r="D1965" s="2195"/>
      <c r="E1965" s="2195"/>
      <c r="F1965" s="2196"/>
      <c r="G1965" s="2195"/>
      <c r="H1965" s="2195"/>
      <c r="I1965" s="2195"/>
      <c r="J1965" s="2196"/>
      <c r="K1965" s="2197"/>
      <c r="L1965" s="2212"/>
      <c r="M1965" s="19" t="s">
        <v>1897</v>
      </c>
      <c r="N1965" s="72">
        <v>0.06</v>
      </c>
      <c r="O1965" s="72">
        <v>1971</v>
      </c>
      <c r="P1965" s="77" t="s">
        <v>25</v>
      </c>
      <c r="Q1965" s="72"/>
      <c r="R1965" s="71"/>
      <c r="S1965" s="72"/>
    </row>
    <row r="1966" spans="2:19" s="2129" customFormat="1" hidden="1">
      <c r="B1966" s="2229"/>
      <c r="C1966" s="2230"/>
      <c r="D1966" s="2195"/>
      <c r="E1966" s="2195"/>
      <c r="F1966" s="2196"/>
      <c r="G1966" s="2195"/>
      <c r="H1966" s="2195"/>
      <c r="I1966" s="2195"/>
      <c r="J1966" s="2196"/>
      <c r="K1966" s="2197"/>
      <c r="L1966" s="2212"/>
      <c r="M1966" s="19" t="s">
        <v>1898</v>
      </c>
      <c r="N1966" s="72">
        <v>0.2</v>
      </c>
      <c r="O1966" s="72">
        <v>1970</v>
      </c>
      <c r="P1966" s="77" t="s">
        <v>1772</v>
      </c>
      <c r="Q1966" s="72"/>
      <c r="R1966" s="71"/>
      <c r="S1966" s="72"/>
    </row>
    <row r="1967" spans="2:19" s="2129" customFormat="1" hidden="1">
      <c r="B1967" s="2229"/>
      <c r="C1967" s="2230"/>
      <c r="D1967" s="2195"/>
      <c r="E1967" s="2195"/>
      <c r="F1967" s="2196"/>
      <c r="G1967" s="2195"/>
      <c r="H1967" s="2195"/>
      <c r="I1967" s="2195"/>
      <c r="J1967" s="2196"/>
      <c r="K1967" s="2197"/>
      <c r="L1967" s="2212"/>
      <c r="M1967" s="19" t="s">
        <v>1899</v>
      </c>
      <c r="N1967" s="72">
        <v>0.12</v>
      </c>
      <c r="O1967" s="72">
        <v>1976</v>
      </c>
      <c r="P1967" s="77" t="s">
        <v>1412</v>
      </c>
      <c r="Q1967" s="72"/>
      <c r="R1967" s="71"/>
      <c r="S1967" s="72"/>
    </row>
    <row r="1968" spans="2:19" s="2129" customFormat="1" hidden="1">
      <c r="B1968" s="2229"/>
      <c r="C1968" s="2230"/>
      <c r="D1968" s="2195"/>
      <c r="E1968" s="2195"/>
      <c r="F1968" s="2196"/>
      <c r="G1968" s="2195"/>
      <c r="H1968" s="2195"/>
      <c r="I1968" s="2195"/>
      <c r="J1968" s="2196"/>
      <c r="K1968" s="2197"/>
      <c r="L1968" s="2212"/>
      <c r="M1968" s="19" t="s">
        <v>1900</v>
      </c>
      <c r="N1968" s="72">
        <v>0.15</v>
      </c>
      <c r="O1968" s="72">
        <v>1976</v>
      </c>
      <c r="P1968" s="77" t="s">
        <v>1412</v>
      </c>
      <c r="Q1968" s="72"/>
      <c r="R1968" s="71"/>
      <c r="S1968" s="72"/>
    </row>
    <row r="1969" spans="2:19" s="2129" customFormat="1" hidden="1">
      <c r="B1969" s="2229"/>
      <c r="C1969" s="2230"/>
      <c r="D1969" s="2195"/>
      <c r="E1969" s="2195"/>
      <c r="F1969" s="2196"/>
      <c r="G1969" s="2195"/>
      <c r="H1969" s="2195"/>
      <c r="I1969" s="2195"/>
      <c r="J1969" s="2196"/>
      <c r="K1969" s="2197"/>
      <c r="L1969" s="2212"/>
      <c r="M1969" s="19" t="s">
        <v>1901</v>
      </c>
      <c r="N1969" s="72">
        <v>7.0999999999999994E-2</v>
      </c>
      <c r="O1969" s="72">
        <v>1971</v>
      </c>
      <c r="P1969" s="77" t="s">
        <v>1752</v>
      </c>
      <c r="Q1969" s="72"/>
      <c r="R1969" s="71"/>
      <c r="S1969" s="72"/>
    </row>
    <row r="1970" spans="2:19" s="2129" customFormat="1" hidden="1">
      <c r="B1970" s="2229"/>
      <c r="C1970" s="2230"/>
      <c r="D1970" s="2195"/>
      <c r="E1970" s="2195"/>
      <c r="F1970" s="2196"/>
      <c r="G1970" s="2195"/>
      <c r="H1970" s="2195"/>
      <c r="I1970" s="2195"/>
      <c r="J1970" s="2196"/>
      <c r="K1970" s="2197"/>
      <c r="L1970" s="2212"/>
      <c r="M1970" s="19" t="s">
        <v>1902</v>
      </c>
      <c r="N1970" s="72">
        <v>5.3999999999999999E-2</v>
      </c>
      <c r="O1970" s="72">
        <v>1971</v>
      </c>
      <c r="P1970" s="77" t="s">
        <v>1752</v>
      </c>
      <c r="Q1970" s="72"/>
      <c r="R1970" s="71"/>
      <c r="S1970" s="72"/>
    </row>
    <row r="1971" spans="2:19" s="2129" customFormat="1" hidden="1">
      <c r="B1971" s="2229"/>
      <c r="C1971" s="2230"/>
      <c r="D1971" s="2195"/>
      <c r="E1971" s="2195"/>
      <c r="F1971" s="2196"/>
      <c r="G1971" s="2195"/>
      <c r="H1971" s="2195"/>
      <c r="I1971" s="2195"/>
      <c r="J1971" s="2196"/>
      <c r="K1971" s="2197"/>
      <c r="L1971" s="2212"/>
      <c r="M1971" s="19" t="s">
        <v>1903</v>
      </c>
      <c r="N1971" s="72">
        <v>0.09</v>
      </c>
      <c r="O1971" s="72">
        <v>1971</v>
      </c>
      <c r="P1971" s="77" t="s">
        <v>1395</v>
      </c>
      <c r="Q1971" s="72"/>
      <c r="R1971" s="71"/>
      <c r="S1971" s="72"/>
    </row>
    <row r="1972" spans="2:19" s="2129" customFormat="1" hidden="1">
      <c r="B1972" s="2229"/>
      <c r="C1972" s="2230"/>
      <c r="D1972" s="2195"/>
      <c r="E1972" s="2195"/>
      <c r="F1972" s="2196"/>
      <c r="G1972" s="2195"/>
      <c r="H1972" s="2195"/>
      <c r="I1972" s="2195"/>
      <c r="J1972" s="2196"/>
      <c r="K1972" s="2197"/>
      <c r="L1972" s="2212"/>
      <c r="M1972" s="19" t="s">
        <v>1904</v>
      </c>
      <c r="N1972" s="72">
        <v>0.09</v>
      </c>
      <c r="O1972" s="72">
        <v>1971</v>
      </c>
      <c r="P1972" s="77" t="s">
        <v>1629</v>
      </c>
      <c r="Q1972" s="72"/>
      <c r="R1972" s="71"/>
      <c r="S1972" s="72"/>
    </row>
    <row r="1973" spans="2:19" s="2129" customFormat="1" hidden="1">
      <c r="B1973" s="2229"/>
      <c r="C1973" s="2230"/>
      <c r="D1973" s="2195"/>
      <c r="E1973" s="2195"/>
      <c r="F1973" s="2196"/>
      <c r="G1973" s="2195"/>
      <c r="H1973" s="2195"/>
      <c r="I1973" s="2195"/>
      <c r="J1973" s="2196"/>
      <c r="K1973" s="2197"/>
      <c r="L1973" s="2212"/>
      <c r="M1973" s="19" t="s">
        <v>1905</v>
      </c>
      <c r="N1973" s="72">
        <v>0.08</v>
      </c>
      <c r="O1973" s="72">
        <v>1970</v>
      </c>
      <c r="P1973" s="77" t="s">
        <v>1906</v>
      </c>
      <c r="Q1973" s="72"/>
      <c r="R1973" s="71"/>
      <c r="S1973" s="72"/>
    </row>
    <row r="1974" spans="2:19" s="2129" customFormat="1" hidden="1">
      <c r="B1974" s="2229"/>
      <c r="C1974" s="2230"/>
      <c r="D1974" s="2195"/>
      <c r="E1974" s="2195"/>
      <c r="F1974" s="2196"/>
      <c r="G1974" s="2195"/>
      <c r="H1974" s="2195"/>
      <c r="I1974" s="2195"/>
      <c r="J1974" s="2196"/>
      <c r="K1974" s="2197"/>
      <c r="L1974" s="2212"/>
      <c r="M1974" s="19" t="s">
        <v>1907</v>
      </c>
      <c r="N1974" s="72">
        <v>0.17</v>
      </c>
      <c r="O1974" s="72">
        <v>1970</v>
      </c>
      <c r="P1974" s="77" t="s">
        <v>1908</v>
      </c>
      <c r="Q1974" s="72"/>
      <c r="R1974" s="71"/>
      <c r="S1974" s="72"/>
    </row>
    <row r="1975" spans="2:19" s="2129" customFormat="1" hidden="1">
      <c r="B1975" s="2229"/>
      <c r="C1975" s="2230"/>
      <c r="D1975" s="2195"/>
      <c r="E1975" s="2195"/>
      <c r="F1975" s="2196"/>
      <c r="G1975" s="2195"/>
      <c r="H1975" s="2195"/>
      <c r="I1975" s="2195"/>
      <c r="J1975" s="2196"/>
      <c r="K1975" s="2197"/>
      <c r="L1975" s="2237"/>
      <c r="M1975" s="19" t="s">
        <v>1909</v>
      </c>
      <c r="N1975" s="72">
        <v>0.21099999999999999</v>
      </c>
      <c r="O1975" s="72">
        <v>2016</v>
      </c>
      <c r="P1975" s="77" t="s">
        <v>1910</v>
      </c>
      <c r="Q1975" s="72"/>
      <c r="R1975" s="71"/>
      <c r="S1975" s="72"/>
    </row>
    <row r="1976" spans="2:19" s="2129" customFormat="1" ht="25.5" hidden="1">
      <c r="B1976" s="2229"/>
      <c r="C1976" s="2230"/>
      <c r="D1976" s="2195"/>
      <c r="E1976" s="2195"/>
      <c r="F1976" s="2196"/>
      <c r="G1976" s="2195"/>
      <c r="H1976" s="2195"/>
      <c r="I1976" s="2195"/>
      <c r="J1976" s="2196"/>
      <c r="K1976" s="2197"/>
      <c r="L1976" s="2200"/>
      <c r="M1976" s="19" t="s">
        <v>1911</v>
      </c>
      <c r="N1976" s="72">
        <v>4.9000000000000002E-2</v>
      </c>
      <c r="O1976" s="72">
        <v>2013</v>
      </c>
      <c r="P1976" s="77" t="s">
        <v>1563</v>
      </c>
      <c r="Q1976" s="72">
        <v>2</v>
      </c>
      <c r="R1976" s="71"/>
      <c r="S1976" s="72">
        <v>2</v>
      </c>
    </row>
    <row r="1977" spans="2:19" s="2129" customFormat="1" hidden="1">
      <c r="B1977" s="2304" t="s">
        <v>1915</v>
      </c>
      <c r="C1977" s="2305"/>
      <c r="D1977" s="2202">
        <v>0.4</v>
      </c>
      <c r="E1977" s="2202">
        <v>1970</v>
      </c>
      <c r="F1977" s="72" t="s">
        <v>1793</v>
      </c>
      <c r="G1977" s="71"/>
      <c r="H1977" s="71"/>
      <c r="I1977" s="71"/>
      <c r="J1977" s="2227" t="s">
        <v>1912</v>
      </c>
      <c r="K1977" s="2202">
        <v>400</v>
      </c>
      <c r="L1977" s="2210"/>
      <c r="M1977" s="19" t="s">
        <v>1913</v>
      </c>
      <c r="N1977" s="72">
        <v>0.12</v>
      </c>
      <c r="O1977" s="72">
        <v>1975</v>
      </c>
      <c r="P1977" s="77" t="s">
        <v>1914</v>
      </c>
      <c r="Q1977" s="72"/>
      <c r="R1977" s="71"/>
      <c r="S1977" s="72"/>
    </row>
    <row r="1978" spans="2:19" s="2129" customFormat="1" hidden="1">
      <c r="B1978" s="77" t="s">
        <v>1917</v>
      </c>
      <c r="C1978" s="77"/>
      <c r="D1978" s="72">
        <v>0.35</v>
      </c>
      <c r="E1978" s="72">
        <v>1986</v>
      </c>
      <c r="F1978" s="72" t="s">
        <v>1793</v>
      </c>
      <c r="G1978" s="71"/>
      <c r="H1978" s="71"/>
      <c r="I1978" s="71"/>
      <c r="J1978" s="2196" t="s">
        <v>1794</v>
      </c>
      <c r="K1978" s="2196"/>
      <c r="L1978" s="2263"/>
      <c r="M1978" s="19" t="s">
        <v>1916</v>
      </c>
      <c r="N1978" s="72">
        <v>3.5000000000000003E-2</v>
      </c>
      <c r="O1978" s="72">
        <v>1975</v>
      </c>
      <c r="P1978" s="77" t="s">
        <v>25</v>
      </c>
      <c r="Q1978" s="72"/>
      <c r="R1978" s="71"/>
      <c r="S1978" s="72"/>
    </row>
    <row r="1979" spans="2:19" s="2129" customFormat="1" hidden="1">
      <c r="B1979" s="77" t="s">
        <v>1919</v>
      </c>
      <c r="C1979" s="77"/>
      <c r="D1979" s="72">
        <v>0.26</v>
      </c>
      <c r="E1979" s="72">
        <v>1970</v>
      </c>
      <c r="F1979" s="72" t="s">
        <v>1793</v>
      </c>
      <c r="G1979" s="71"/>
      <c r="H1979" s="71"/>
      <c r="I1979" s="71"/>
      <c r="J1979" s="2215" t="s">
        <v>7984</v>
      </c>
      <c r="K1979" s="2196"/>
      <c r="L1979" s="2263"/>
      <c r="M1979" s="19" t="s">
        <v>1918</v>
      </c>
      <c r="N1979" s="72">
        <v>0.124</v>
      </c>
      <c r="O1979" s="72">
        <v>1974</v>
      </c>
      <c r="P1979" s="77" t="s">
        <v>1629</v>
      </c>
      <c r="Q1979" s="72"/>
      <c r="R1979" s="71"/>
      <c r="S1979" s="72"/>
    </row>
    <row r="1980" spans="2:19" s="2129" customFormat="1" hidden="1">
      <c r="B1980" s="2229"/>
      <c r="C1980" s="2230"/>
      <c r="D1980" s="2513"/>
      <c r="E1980" s="2513"/>
      <c r="F1980" s="2363"/>
      <c r="G1980" s="2195"/>
      <c r="H1980" s="2195"/>
      <c r="I1980" s="2195"/>
      <c r="J1980" s="2215" t="s">
        <v>7985</v>
      </c>
      <c r="K1980" s="2196"/>
      <c r="L1980" s="2263"/>
      <c r="M1980" s="19" t="s">
        <v>1920</v>
      </c>
      <c r="N1980" s="72">
        <v>0.17</v>
      </c>
      <c r="O1980" s="72">
        <v>1985</v>
      </c>
      <c r="P1980" s="77" t="s">
        <v>1720</v>
      </c>
      <c r="Q1980" s="72"/>
      <c r="R1980" s="71"/>
      <c r="S1980" s="72"/>
    </row>
    <row r="1981" spans="2:19" s="2129" customFormat="1" hidden="1">
      <c r="B1981" s="2229"/>
      <c r="C1981" s="2230"/>
      <c r="D1981" s="2513"/>
      <c r="E1981" s="2513"/>
      <c r="F1981" s="2363"/>
      <c r="G1981" s="2195"/>
      <c r="H1981" s="2195"/>
      <c r="I1981" s="2195"/>
      <c r="J1981" s="4"/>
      <c r="K1981" s="2196"/>
      <c r="L1981" s="2263"/>
      <c r="M1981" s="19" t="s">
        <v>7986</v>
      </c>
      <c r="N1981" s="72">
        <v>0.08</v>
      </c>
      <c r="O1981" s="72">
        <v>1974</v>
      </c>
      <c r="P1981" s="77" t="s">
        <v>1772</v>
      </c>
      <c r="Q1981" s="72"/>
      <c r="R1981" s="71"/>
      <c r="S1981" s="72"/>
    </row>
    <row r="1982" spans="2:19" s="2129" customFormat="1" hidden="1">
      <c r="B1982" s="2229"/>
      <c r="C1982" s="2230"/>
      <c r="D1982" s="2195"/>
      <c r="E1982" s="2195"/>
      <c r="F1982" s="2231"/>
      <c r="G1982" s="2195"/>
      <c r="H1982" s="2195"/>
      <c r="I1982" s="2195"/>
      <c r="J1982" s="2196"/>
      <c r="K1982" s="2196"/>
      <c r="L1982" s="2263"/>
      <c r="M1982" s="19" t="s">
        <v>1922</v>
      </c>
      <c r="N1982" s="72">
        <v>8.7999999999999995E-2</v>
      </c>
      <c r="O1982" s="72">
        <v>1974</v>
      </c>
      <c r="P1982" s="77" t="s">
        <v>1741</v>
      </c>
      <c r="Q1982" s="72"/>
      <c r="R1982" s="71"/>
      <c r="S1982" s="72"/>
    </row>
    <row r="1983" spans="2:19" s="2129" customFormat="1" hidden="1">
      <c r="B1983" s="2229"/>
      <c r="C1983" s="2230"/>
      <c r="D1983" s="2195"/>
      <c r="E1983" s="2195"/>
      <c r="F1983" s="2231"/>
      <c r="G1983" s="2195"/>
      <c r="H1983" s="2195"/>
      <c r="I1983" s="2195"/>
      <c r="J1983" s="2196"/>
      <c r="K1983" s="2196"/>
      <c r="L1983" s="2263"/>
      <c r="M1983" s="19" t="s">
        <v>1923</v>
      </c>
      <c r="N1983" s="72">
        <v>0.06</v>
      </c>
      <c r="O1983" s="72">
        <v>1975</v>
      </c>
      <c r="P1983" s="77" t="s">
        <v>25</v>
      </c>
      <c r="Q1983" s="72"/>
      <c r="R1983" s="71"/>
      <c r="S1983" s="72"/>
    </row>
    <row r="1984" spans="2:19" s="2129" customFormat="1" hidden="1">
      <c r="B1984" s="2229"/>
      <c r="C1984" s="2230"/>
      <c r="D1984" s="2195"/>
      <c r="E1984" s="2195"/>
      <c r="F1984" s="2231"/>
      <c r="G1984" s="2195"/>
      <c r="H1984" s="2195"/>
      <c r="I1984" s="2195"/>
      <c r="J1984" s="2196"/>
      <c r="K1984" s="2196"/>
      <c r="L1984" s="2263"/>
      <c r="M1984" s="19" t="s">
        <v>7987</v>
      </c>
      <c r="N1984" s="72">
        <v>4.4999999999999998E-2</v>
      </c>
      <c r="O1984" s="72">
        <v>1975</v>
      </c>
      <c r="P1984" s="77" t="s">
        <v>25</v>
      </c>
      <c r="Q1984" s="72"/>
      <c r="R1984" s="71"/>
      <c r="S1984" s="72"/>
    </row>
    <row r="1985" spans="2:19" s="2129" customFormat="1" hidden="1">
      <c r="B1985" s="2229"/>
      <c r="C1985" s="2230"/>
      <c r="D1985" s="2195"/>
      <c r="E1985" s="2195"/>
      <c r="F1985" s="2231"/>
      <c r="G1985" s="2195"/>
      <c r="H1985" s="2195"/>
      <c r="I1985" s="2195"/>
      <c r="J1985" s="2196"/>
      <c r="K1985" s="2196"/>
      <c r="L1985" s="2263"/>
      <c r="M1985" s="19" t="s">
        <v>7988</v>
      </c>
      <c r="N1985" s="72">
        <v>0.1</v>
      </c>
      <c r="O1985" s="72">
        <v>1975</v>
      </c>
      <c r="P1985" s="77" t="s">
        <v>25</v>
      </c>
      <c r="Q1985" s="72"/>
      <c r="R1985" s="71"/>
      <c r="S1985" s="72"/>
    </row>
    <row r="1986" spans="2:19" s="2129" customFormat="1" hidden="1">
      <c r="B1986" s="2229"/>
      <c r="C1986" s="2230"/>
      <c r="D1986" s="2195"/>
      <c r="E1986" s="2195"/>
      <c r="F1986" s="2231"/>
      <c r="G1986" s="2195"/>
      <c r="H1986" s="2195"/>
      <c r="I1986" s="2195"/>
      <c r="J1986" s="2196"/>
      <c r="K1986" s="2196"/>
      <c r="L1986" s="2263"/>
      <c r="M1986" s="19" t="s">
        <v>7989</v>
      </c>
      <c r="N1986" s="72">
        <v>0.1</v>
      </c>
      <c r="O1986" s="72">
        <v>1975</v>
      </c>
      <c r="P1986" s="77" t="s">
        <v>1772</v>
      </c>
      <c r="Q1986" s="72"/>
      <c r="R1986" s="71"/>
      <c r="S1986" s="72"/>
    </row>
    <row r="1987" spans="2:19" s="2129" customFormat="1" hidden="1">
      <c r="B1987" s="2229"/>
      <c r="C1987" s="2230"/>
      <c r="D1987" s="2195"/>
      <c r="E1987" s="2195"/>
      <c r="F1987" s="2231"/>
      <c r="G1987" s="2195"/>
      <c r="H1987" s="2195"/>
      <c r="I1987" s="2195"/>
      <c r="J1987" s="2196"/>
      <c r="K1987" s="2196"/>
      <c r="L1987" s="2263"/>
      <c r="M1987" s="2280" t="s">
        <v>1927</v>
      </c>
      <c r="N1987" s="72">
        <v>0.08</v>
      </c>
      <c r="O1987" s="72">
        <v>2000</v>
      </c>
      <c r="P1987" s="77" t="s">
        <v>1364</v>
      </c>
      <c r="Q1987" s="72"/>
      <c r="R1987" s="71"/>
      <c r="S1987" s="72"/>
    </row>
    <row r="1988" spans="2:19" s="2129" customFormat="1" hidden="1">
      <c r="B1988" s="2229"/>
      <c r="C1988" s="2230"/>
      <c r="D1988" s="2195"/>
      <c r="E1988" s="2195"/>
      <c r="F1988" s="2231"/>
      <c r="G1988" s="2195"/>
      <c r="H1988" s="2195"/>
      <c r="I1988" s="2195"/>
      <c r="J1988" s="2196"/>
      <c r="K1988" s="2196"/>
      <c r="L1988" s="2263"/>
      <c r="M1988" s="2280" t="s">
        <v>1928</v>
      </c>
      <c r="N1988" s="2259">
        <v>4.4999999999999998E-2</v>
      </c>
      <c r="O1988" s="72">
        <v>1977</v>
      </c>
      <c r="P1988" s="77" t="s">
        <v>1929</v>
      </c>
      <c r="Q1988" s="72"/>
      <c r="R1988" s="71"/>
      <c r="S1988" s="72"/>
    </row>
    <row r="1989" spans="2:19" s="2129" customFormat="1" ht="13.5" hidden="1" thickBot="1">
      <c r="B1989" s="2537"/>
      <c r="C1989" s="2538"/>
      <c r="D1989" s="2282"/>
      <c r="E1989" s="2282"/>
      <c r="F1989" s="2539"/>
      <c r="G1989" s="2282"/>
      <c r="H1989" s="2282"/>
      <c r="I1989" s="2282"/>
      <c r="J1989" s="2540"/>
      <c r="K1989" s="2540"/>
      <c r="L1989" s="2541"/>
      <c r="M1989" s="2507" t="s">
        <v>1930</v>
      </c>
      <c r="N1989" s="2542">
        <v>4.4999999999999998E-2</v>
      </c>
      <c r="O1989" s="2294">
        <v>1977</v>
      </c>
      <c r="P1989" s="2298" t="s">
        <v>1931</v>
      </c>
      <c r="Q1989" s="2294"/>
      <c r="R1989" s="2296"/>
      <c r="S1989" s="2294"/>
    </row>
    <row r="1990" spans="2:19" s="2129" customFormat="1" ht="21" hidden="1" thickBot="1">
      <c r="B1990" s="2186" t="s">
        <v>7990</v>
      </c>
      <c r="C1990" s="2187"/>
      <c r="D1990" s="2188"/>
      <c r="E1990" s="2189"/>
      <c r="F1990" s="2188"/>
      <c r="G1990" s="2189"/>
      <c r="H1990" s="2188"/>
      <c r="I1990" s="2188"/>
      <c r="J1990" s="2189"/>
      <c r="K1990" s="2189"/>
      <c r="L1990" s="2188"/>
      <c r="M1990" s="2190"/>
      <c r="N1990" s="2189"/>
      <c r="O1990" s="2189"/>
      <c r="P1990" s="2191"/>
      <c r="Q1990" s="2189"/>
      <c r="R1990" s="2188"/>
      <c r="S1990" s="2189"/>
    </row>
    <row r="1991" spans="2:19" s="2129" customFormat="1" hidden="1">
      <c r="B1991" s="2543" t="s">
        <v>1933</v>
      </c>
      <c r="C1991" s="2544"/>
      <c r="D1991" s="2194">
        <v>0.13500000000000001</v>
      </c>
      <c r="E1991" s="2194">
        <v>1970</v>
      </c>
      <c r="F1991" s="2545" t="s">
        <v>1450</v>
      </c>
      <c r="G1991" s="2275"/>
      <c r="H1991" s="2275"/>
      <c r="I1991" s="2275"/>
      <c r="J1991" s="2275"/>
      <c r="K1991" s="2194"/>
      <c r="L1991" s="2194"/>
      <c r="M1991" s="2302"/>
      <c r="N1991" s="2194"/>
      <c r="O1991" s="2194"/>
      <c r="P1991" s="2199"/>
      <c r="Q1991" s="2363"/>
      <c r="R1991" s="2196"/>
      <c r="S1991" s="2363"/>
    </row>
    <row r="1992" spans="2:19" s="2129" customFormat="1" hidden="1">
      <c r="B1992" s="2309" t="s">
        <v>1934</v>
      </c>
      <c r="C1992" s="2310"/>
      <c r="D1992" s="72">
        <v>0.15</v>
      </c>
      <c r="E1992" s="72">
        <v>1991</v>
      </c>
      <c r="F1992" s="2248" t="s">
        <v>1935</v>
      </c>
      <c r="G1992" s="72"/>
      <c r="H1992" s="72"/>
      <c r="I1992" s="72"/>
      <c r="J1992" s="2259"/>
      <c r="K1992" s="72"/>
      <c r="L1992" s="72"/>
      <c r="M1992" s="19"/>
      <c r="N1992" s="72"/>
      <c r="O1992" s="72"/>
      <c r="P1992" s="77"/>
      <c r="Q1992" s="72"/>
      <c r="R1992" s="72"/>
      <c r="S1992" s="72"/>
    </row>
    <row r="1993" spans="2:19" s="2129" customFormat="1" hidden="1">
      <c r="B1993" s="2220" t="s">
        <v>1936</v>
      </c>
      <c r="C1993" s="2221"/>
      <c r="D1993" s="2202">
        <v>0.3</v>
      </c>
      <c r="E1993" s="2202">
        <v>1975</v>
      </c>
      <c r="F1993" s="2248" t="s">
        <v>1450</v>
      </c>
      <c r="G1993" s="72"/>
      <c r="H1993" s="72"/>
      <c r="I1993" s="72"/>
      <c r="J1993" s="72"/>
      <c r="K1993" s="72"/>
      <c r="L1993" s="72"/>
      <c r="M1993" s="19"/>
      <c r="N1993" s="72"/>
      <c r="O1993" s="72"/>
      <c r="P1993" s="77"/>
      <c r="Q1993" s="72"/>
      <c r="R1993" s="72"/>
      <c r="S1993" s="72"/>
    </row>
    <row r="1994" spans="2:19" s="2129" customFormat="1" hidden="1">
      <c r="B1994" s="2220" t="s">
        <v>1937</v>
      </c>
      <c r="C1994" s="2221"/>
      <c r="D1994" s="72">
        <v>0.05</v>
      </c>
      <c r="E1994" s="72">
        <v>2018</v>
      </c>
      <c r="F1994" s="2248" t="s">
        <v>1454</v>
      </c>
      <c r="G1994" s="72"/>
      <c r="H1994" s="72"/>
      <c r="I1994" s="72"/>
      <c r="J1994" s="2259"/>
      <c r="K1994" s="72"/>
      <c r="L1994" s="72"/>
      <c r="M1994" s="19"/>
      <c r="N1994" s="72"/>
      <c r="O1994" s="72"/>
      <c r="P1994" s="77"/>
      <c r="Q1994" s="72"/>
      <c r="R1994" s="72"/>
      <c r="S1994" s="72"/>
    </row>
    <row r="1995" spans="2:19" s="2129" customFormat="1" hidden="1">
      <c r="B1995" s="2299" t="s">
        <v>1938</v>
      </c>
      <c r="C1995" s="2300"/>
      <c r="D1995" s="2205">
        <v>5.5670000000000002</v>
      </c>
      <c r="E1995" s="2403" t="s">
        <v>1939</v>
      </c>
      <c r="F1995" s="2376" t="s">
        <v>1940</v>
      </c>
      <c r="G1995" s="72">
        <v>110</v>
      </c>
      <c r="H1995" s="72"/>
      <c r="I1995" s="72">
        <v>110</v>
      </c>
      <c r="J1995" s="72"/>
      <c r="K1995" s="72"/>
      <c r="L1995" s="72"/>
      <c r="M1995" s="19"/>
      <c r="N1995" s="72"/>
      <c r="O1995" s="72"/>
      <c r="P1995" s="77"/>
      <c r="Q1995" s="72"/>
      <c r="R1995" s="72"/>
      <c r="S1995" s="72"/>
    </row>
    <row r="1996" spans="2:19" s="2129" customFormat="1" ht="25.5" hidden="1">
      <c r="B1996" s="2546"/>
      <c r="C1996" s="2547"/>
      <c r="D1996" s="2205"/>
      <c r="E1996" s="2403"/>
      <c r="F1996" s="2548" t="s">
        <v>1941</v>
      </c>
      <c r="G1996" s="72"/>
      <c r="H1996" s="72"/>
      <c r="I1996" s="72"/>
      <c r="J1996" s="72"/>
      <c r="K1996" s="72"/>
      <c r="L1996" s="72"/>
      <c r="M1996" s="19"/>
      <c r="N1996" s="72"/>
      <c r="O1996" s="72"/>
      <c r="P1996" s="77"/>
      <c r="Q1996" s="72"/>
      <c r="R1996" s="72"/>
      <c r="S1996" s="72"/>
    </row>
    <row r="1997" spans="2:19" s="2129" customFormat="1" ht="25.5" hidden="1">
      <c r="B1997" s="2549"/>
      <c r="C1997" s="2550"/>
      <c r="D1997" s="2201"/>
      <c r="E1997" s="2274"/>
      <c r="F1997" s="2548" t="s">
        <v>1942</v>
      </c>
      <c r="G1997" s="72"/>
      <c r="H1997" s="72"/>
      <c r="I1997" s="72"/>
      <c r="J1997" s="72"/>
      <c r="K1997" s="72"/>
      <c r="L1997" s="72"/>
      <c r="M1997" s="19"/>
      <c r="N1997" s="72"/>
      <c r="O1997" s="72"/>
      <c r="P1997" s="77"/>
      <c r="Q1997" s="72"/>
      <c r="R1997" s="72"/>
      <c r="S1997" s="72"/>
    </row>
    <row r="1998" spans="2:19" s="2129" customFormat="1" hidden="1">
      <c r="B1998" s="2262"/>
      <c r="C1998" s="2378"/>
      <c r="D1998" s="2194"/>
      <c r="E1998" s="2376"/>
      <c r="F1998" s="72"/>
      <c r="G1998" s="72"/>
      <c r="H1998" s="72"/>
      <c r="I1998" s="72"/>
      <c r="J1998" s="68" t="s">
        <v>7991</v>
      </c>
      <c r="K1998" s="72">
        <v>100</v>
      </c>
      <c r="L1998" s="72"/>
      <c r="M1998" s="19"/>
      <c r="N1998" s="72"/>
      <c r="O1998" s="72"/>
      <c r="P1998" s="77"/>
      <c r="Q1998" s="72"/>
      <c r="R1998" s="72"/>
      <c r="S1998" s="72"/>
    </row>
    <row r="1999" spans="2:19" s="2129" customFormat="1" hidden="1">
      <c r="B1999" s="2352"/>
      <c r="C1999" s="2411"/>
      <c r="D1999" s="2196"/>
      <c r="E1999" s="2363"/>
      <c r="F1999" s="2196"/>
      <c r="G1999" s="2363"/>
      <c r="H1999" s="2196"/>
      <c r="I1999" s="2363"/>
      <c r="J1999" s="2551" t="s">
        <v>1944</v>
      </c>
      <c r="K1999" s="2228">
        <v>100</v>
      </c>
      <c r="L1999" s="2228"/>
      <c r="M1999" s="2271"/>
      <c r="N1999" s="2202"/>
      <c r="O1999" s="2363"/>
      <c r="P1999" s="2304"/>
      <c r="Q1999" s="2203"/>
      <c r="R1999" s="2368"/>
      <c r="S1999" s="2273"/>
    </row>
    <row r="2000" spans="2:19" s="2129" customFormat="1" hidden="1">
      <c r="B2000" s="2352"/>
      <c r="C2000" s="2411"/>
      <c r="D2000" s="2196"/>
      <c r="E2000" s="2363"/>
      <c r="F2000" s="2196"/>
      <c r="G2000" s="2363"/>
      <c r="H2000" s="2196"/>
      <c r="I2000" s="2363"/>
      <c r="J2000" s="2194" t="s">
        <v>1945</v>
      </c>
      <c r="K2000" s="2201"/>
      <c r="L2000" s="2201"/>
      <c r="M2000" s="2274"/>
      <c r="N2000" s="2194"/>
      <c r="O2000" s="2376"/>
      <c r="P2000" s="2430"/>
      <c r="Q2000" s="2289"/>
      <c r="R2000" s="2376"/>
      <c r="S2000" s="2275"/>
    </row>
    <row r="2001" spans="2:19" s="2129" customFormat="1" ht="25.5" hidden="1">
      <c r="B2001" s="2225" t="s">
        <v>1946</v>
      </c>
      <c r="C2001" s="2226"/>
      <c r="D2001" s="72">
        <v>0.104</v>
      </c>
      <c r="E2001" s="68" t="s">
        <v>1947</v>
      </c>
      <c r="F2001" s="72" t="s">
        <v>1948</v>
      </c>
      <c r="G2001" s="72">
        <v>2</v>
      </c>
      <c r="H2001" s="72"/>
      <c r="I2001" s="72">
        <v>2</v>
      </c>
      <c r="J2001" s="72"/>
      <c r="K2001" s="2408"/>
      <c r="L2001" s="2259"/>
      <c r="M2001" s="2365"/>
      <c r="N2001" s="72"/>
      <c r="O2001" s="2408"/>
      <c r="P2001" s="77"/>
      <c r="Q2001" s="2408"/>
      <c r="R2001" s="72"/>
      <c r="S2001" s="2408"/>
    </row>
    <row r="2002" spans="2:19" s="2129" customFormat="1" ht="25.5" hidden="1">
      <c r="B2002" s="77" t="s">
        <v>1951</v>
      </c>
      <c r="C2002" s="77"/>
      <c r="D2002" s="72"/>
      <c r="E2002" s="72">
        <v>1988</v>
      </c>
      <c r="F2002" s="68" t="s">
        <v>1952</v>
      </c>
      <c r="G2002" s="72"/>
      <c r="H2002" s="72"/>
      <c r="I2002" s="72"/>
      <c r="J2002" s="2553" t="s">
        <v>1949</v>
      </c>
      <c r="K2002" s="2398" t="s">
        <v>1950</v>
      </c>
      <c r="L2002" s="2275"/>
      <c r="M2002" s="2394"/>
      <c r="N2002" s="2194"/>
      <c r="O2002" s="2376"/>
      <c r="P2002" s="2199"/>
      <c r="Q2002" s="2376"/>
      <c r="R2002" s="2194"/>
      <c r="S2002" s="2376"/>
    </row>
    <row r="2003" spans="2:19" s="2129" customFormat="1" ht="51" hidden="1">
      <c r="B2003" s="2229"/>
      <c r="C2003" s="2230"/>
      <c r="D2003" s="2195"/>
      <c r="E2003" s="2195"/>
      <c r="F2003" s="2195"/>
      <c r="G2003" s="2195"/>
      <c r="H2003" s="2195"/>
      <c r="I2003" s="2195"/>
      <c r="J2003" s="2554" t="s">
        <v>1953</v>
      </c>
      <c r="K2003" s="2314">
        <v>160</v>
      </c>
      <c r="L2003" s="2210"/>
      <c r="M2003" s="19" t="s">
        <v>1954</v>
      </c>
      <c r="N2003" s="2194">
        <v>0.39600000000000002</v>
      </c>
      <c r="O2003" s="2376"/>
      <c r="P2003" s="2204" t="s">
        <v>1955</v>
      </c>
      <c r="Q2003" s="2376">
        <v>16</v>
      </c>
      <c r="R2003" s="2200"/>
      <c r="S2003" s="2376">
        <v>16</v>
      </c>
    </row>
    <row r="2004" spans="2:19" s="2129" customFormat="1" ht="51" hidden="1">
      <c r="B2004" s="2229"/>
      <c r="C2004" s="2230"/>
      <c r="D2004" s="2195"/>
      <c r="E2004" s="2195"/>
      <c r="F2004" s="2195"/>
      <c r="G2004" s="2195"/>
      <c r="H2004" s="2195"/>
      <c r="I2004" s="2195"/>
      <c r="J2004" s="2364" t="s">
        <v>7992</v>
      </c>
      <c r="K2004" s="2314"/>
      <c r="L2004" s="2374"/>
      <c r="M2004" s="19" t="s">
        <v>1957</v>
      </c>
      <c r="N2004" s="2194">
        <v>0.34100000000000003</v>
      </c>
      <c r="O2004" s="2376"/>
      <c r="P2004" s="2204" t="s">
        <v>1958</v>
      </c>
      <c r="Q2004" s="2376">
        <v>11</v>
      </c>
      <c r="R2004" s="2200"/>
      <c r="S2004" s="2376">
        <v>11</v>
      </c>
    </row>
    <row r="2005" spans="2:19" s="2129" customFormat="1" ht="25.5" hidden="1">
      <c r="B2005" s="2229"/>
      <c r="C2005" s="2230"/>
      <c r="D2005" s="2195"/>
      <c r="E2005" s="2195"/>
      <c r="F2005" s="2195"/>
      <c r="G2005" s="2195"/>
      <c r="H2005" s="2195"/>
      <c r="I2005" s="2195"/>
      <c r="J2005" s="2555"/>
      <c r="K2005" s="2314"/>
      <c r="L2005" s="2556"/>
      <c r="M2005" s="19" t="s">
        <v>1959</v>
      </c>
      <c r="N2005" s="2196">
        <v>0.02</v>
      </c>
      <c r="O2005" s="2363">
        <v>2018</v>
      </c>
      <c r="P2005" s="2215" t="s">
        <v>1842</v>
      </c>
      <c r="Q2005" s="2363">
        <v>1</v>
      </c>
      <c r="R2005" s="2195"/>
      <c r="S2005" s="2363">
        <v>1</v>
      </c>
    </row>
    <row r="2006" spans="2:19" s="2129" customFormat="1" ht="25.5" hidden="1">
      <c r="B2006" s="2264"/>
      <c r="C2006" s="2265"/>
      <c r="D2006" s="2200"/>
      <c r="E2006" s="2200"/>
      <c r="F2006" s="2200"/>
      <c r="G2006" s="2200"/>
      <c r="H2006" s="2200"/>
      <c r="I2006" s="2200"/>
      <c r="J2006" s="2555"/>
      <c r="K2006" s="2314"/>
      <c r="L2006" s="2237"/>
      <c r="M2006" s="19" t="s">
        <v>1960</v>
      </c>
      <c r="N2006" s="72">
        <v>5.8000000000000003E-2</v>
      </c>
      <c r="O2006" s="72">
        <v>2019</v>
      </c>
      <c r="P2006" s="68" t="s">
        <v>1842</v>
      </c>
      <c r="Q2006" s="72">
        <v>2</v>
      </c>
      <c r="R2006" s="71"/>
      <c r="S2006" s="72">
        <v>2</v>
      </c>
    </row>
    <row r="2007" spans="2:19" s="2129" customFormat="1" hidden="1">
      <c r="B2007" s="2229"/>
      <c r="C2007" s="2230"/>
      <c r="D2007" s="2195"/>
      <c r="E2007" s="2362"/>
      <c r="F2007" s="2196"/>
      <c r="G2007" s="2195"/>
      <c r="H2007" s="2362"/>
      <c r="I2007" s="2195"/>
      <c r="J2007" s="2227" t="s">
        <v>1961</v>
      </c>
      <c r="K2007" s="2202">
        <v>100</v>
      </c>
      <c r="L2007" s="2249"/>
      <c r="M2007" s="19" t="s">
        <v>7993</v>
      </c>
      <c r="N2007" s="72">
        <v>0.36</v>
      </c>
      <c r="O2007" s="72">
        <v>1997</v>
      </c>
      <c r="P2007" s="77" t="s">
        <v>7994</v>
      </c>
      <c r="Q2007" s="72"/>
      <c r="R2007" s="71"/>
      <c r="S2007" s="72"/>
    </row>
    <row r="2008" spans="2:19" s="2129" customFormat="1" ht="25.5" hidden="1">
      <c r="B2008" s="2229"/>
      <c r="C2008" s="2230"/>
      <c r="D2008" s="2200"/>
      <c r="E2008" s="2374"/>
      <c r="F2008" s="2194"/>
      <c r="G2008" s="2200"/>
      <c r="H2008" s="2374"/>
      <c r="I2008" s="2200"/>
      <c r="J2008" s="2204" t="s">
        <v>7995</v>
      </c>
      <c r="K2008" s="2194"/>
      <c r="L2008" s="2374"/>
      <c r="M2008" s="2206"/>
      <c r="N2008" s="72">
        <v>0.18</v>
      </c>
      <c r="O2008" s="72">
        <v>1997</v>
      </c>
      <c r="P2008" s="77" t="s">
        <v>7994</v>
      </c>
      <c r="Q2008" s="72"/>
      <c r="R2008" s="71"/>
      <c r="S2008" s="72"/>
    </row>
    <row r="2009" spans="2:19" s="2129" customFormat="1" ht="51" hidden="1">
      <c r="B2009" s="2220" t="s">
        <v>1963</v>
      </c>
      <c r="C2009" s="2221"/>
      <c r="D2009" s="2557">
        <v>0.187</v>
      </c>
      <c r="E2009" s="68" t="s">
        <v>1964</v>
      </c>
      <c r="F2009" s="72" t="s">
        <v>1948</v>
      </c>
      <c r="G2009" s="72">
        <v>4</v>
      </c>
      <c r="H2009" s="72"/>
      <c r="I2009" s="72">
        <v>4</v>
      </c>
      <c r="J2009" s="68" t="s">
        <v>7996</v>
      </c>
      <c r="K2009" s="72">
        <v>250</v>
      </c>
      <c r="L2009" s="71"/>
      <c r="M2009" s="19" t="s">
        <v>1966</v>
      </c>
      <c r="N2009" s="2259">
        <v>0.40500000000000003</v>
      </c>
      <c r="O2009" s="72">
        <v>1950</v>
      </c>
      <c r="P2009" s="19" t="s">
        <v>1967</v>
      </c>
      <c r="Q2009" s="72">
        <v>13</v>
      </c>
      <c r="R2009" s="71"/>
      <c r="S2009" s="72">
        <v>13</v>
      </c>
    </row>
    <row r="2010" spans="2:19" s="2129" customFormat="1" ht="25.5" hidden="1">
      <c r="B2010" s="2229"/>
      <c r="C2010" s="2230"/>
      <c r="D2010" s="2195"/>
      <c r="E2010" s="2362"/>
      <c r="F2010" s="2196"/>
      <c r="G2010" s="2195"/>
      <c r="H2010" s="2362"/>
      <c r="I2010" s="2195"/>
      <c r="J2010" s="2215"/>
      <c r="K2010" s="2197"/>
      <c r="L2010" s="2270"/>
      <c r="M2010" s="2397" t="s">
        <v>7997</v>
      </c>
      <c r="N2010" s="2275"/>
      <c r="O2010" s="72"/>
      <c r="P2010" s="77"/>
      <c r="Q2010" s="72"/>
      <c r="R2010" s="71"/>
      <c r="S2010" s="72"/>
    </row>
    <row r="2011" spans="2:19" s="2129" customFormat="1" ht="38.25" hidden="1">
      <c r="B2011" s="2229"/>
      <c r="C2011" s="2230"/>
      <c r="D2011" s="2195"/>
      <c r="E2011" s="2362"/>
      <c r="F2011" s="2196"/>
      <c r="G2011" s="2195"/>
      <c r="H2011" s="2362"/>
      <c r="I2011" s="2195"/>
      <c r="J2011" s="2196"/>
      <c r="K2011" s="2197"/>
      <c r="L2011" s="2243"/>
      <c r="M2011" s="2397" t="s">
        <v>1969</v>
      </c>
      <c r="N2011" s="2259">
        <v>0.89500000000000002</v>
      </c>
      <c r="O2011" s="72">
        <v>2007</v>
      </c>
      <c r="P2011" s="19" t="s">
        <v>1970</v>
      </c>
      <c r="Q2011" s="72">
        <v>31</v>
      </c>
      <c r="R2011" s="71"/>
      <c r="S2011" s="72">
        <f>SUM(Q2011:R2011)</f>
        <v>31</v>
      </c>
    </row>
    <row r="2012" spans="2:19" s="2129" customFormat="1" ht="38.25" hidden="1">
      <c r="B2012" s="2229"/>
      <c r="C2012" s="2230"/>
      <c r="D2012" s="2195"/>
      <c r="E2012" s="2362"/>
      <c r="F2012" s="2196"/>
      <c r="G2012" s="2195"/>
      <c r="H2012" s="2362"/>
      <c r="I2012" s="2195"/>
      <c r="J2012" s="2196"/>
      <c r="K2012" s="2197"/>
      <c r="L2012" s="2219"/>
      <c r="M2012" s="2397" t="s">
        <v>1971</v>
      </c>
      <c r="N2012" s="2259">
        <v>0.79500000000000004</v>
      </c>
      <c r="O2012" s="72">
        <v>2007</v>
      </c>
      <c r="P2012" s="19" t="s">
        <v>1972</v>
      </c>
      <c r="Q2012" s="72">
        <v>31</v>
      </c>
      <c r="R2012" s="71"/>
      <c r="S2012" s="72">
        <f>SUM(Q2012:R2012)</f>
        <v>31</v>
      </c>
    </row>
    <row r="2013" spans="2:19" s="2129" customFormat="1" ht="63.75" hidden="1">
      <c r="B2013" s="2229"/>
      <c r="C2013" s="2230"/>
      <c r="D2013" s="2195"/>
      <c r="E2013" s="2362"/>
      <c r="F2013" s="2196"/>
      <c r="G2013" s="2195"/>
      <c r="H2013" s="2362"/>
      <c r="I2013" s="2195"/>
      <c r="J2013" s="2196"/>
      <c r="K2013" s="2197"/>
      <c r="L2013" s="2558"/>
      <c r="M2013" s="2397" t="s">
        <v>1973</v>
      </c>
      <c r="N2013" s="2259">
        <v>1.8839999999999999</v>
      </c>
      <c r="O2013" s="72">
        <v>2007</v>
      </c>
      <c r="P2013" s="19" t="s">
        <v>1974</v>
      </c>
      <c r="Q2013" s="72">
        <v>63</v>
      </c>
      <c r="R2013" s="71"/>
      <c r="S2013" s="72">
        <v>63</v>
      </c>
    </row>
    <row r="2014" spans="2:19" s="2129" customFormat="1" hidden="1">
      <c r="B2014" s="2423" t="s">
        <v>1977</v>
      </c>
      <c r="C2014" s="2424"/>
      <c r="D2014" s="2343"/>
      <c r="E2014" s="2343"/>
      <c r="F2014" s="2343"/>
      <c r="G2014" s="2343"/>
      <c r="H2014" s="2343"/>
      <c r="I2014" s="2343"/>
      <c r="J2014" s="2227" t="s">
        <v>1976</v>
      </c>
      <c r="K2014" s="2210">
        <v>400</v>
      </c>
      <c r="L2014" s="2210"/>
      <c r="M2014" s="2336"/>
      <c r="N2014" s="2366"/>
      <c r="O2014" s="2202"/>
      <c r="P2014" s="2368"/>
      <c r="Q2014" s="2202"/>
      <c r="R2014" s="2249"/>
      <c r="S2014" s="2202"/>
    </row>
    <row r="2015" spans="2:19" s="2129" customFormat="1" hidden="1">
      <c r="B2015" s="2421"/>
      <c r="C2015" s="2422"/>
      <c r="D2015" s="2355"/>
      <c r="E2015" s="2355"/>
      <c r="F2015" s="2355"/>
      <c r="G2015" s="2355"/>
      <c r="H2015" s="2355"/>
      <c r="I2015" s="2355"/>
      <c r="J2015" s="2231" t="s">
        <v>1978</v>
      </c>
      <c r="K2015" s="2194"/>
      <c r="L2015" s="2200"/>
      <c r="M2015" s="2198"/>
      <c r="N2015" s="2376"/>
      <c r="O2015" s="2194"/>
      <c r="P2015" s="2510"/>
      <c r="Q2015" s="2194"/>
      <c r="R2015" s="2270"/>
      <c r="S2015" s="2194"/>
    </row>
    <row r="2016" spans="2:19" s="2129" customFormat="1" ht="25.5" hidden="1">
      <c r="B2016" s="2220" t="s">
        <v>1979</v>
      </c>
      <c r="C2016" s="2221"/>
      <c r="D2016" s="72">
        <v>0.183</v>
      </c>
      <c r="E2016" s="2259">
        <v>2018</v>
      </c>
      <c r="F2016" s="2259" t="s">
        <v>1980</v>
      </c>
      <c r="G2016" s="2259">
        <v>5</v>
      </c>
      <c r="H2016" s="2259"/>
      <c r="I2016" s="2259">
        <v>5</v>
      </c>
      <c r="J2016" s="2450" t="s">
        <v>7998</v>
      </c>
      <c r="K2016" s="72">
        <v>160</v>
      </c>
      <c r="L2016" s="3"/>
      <c r="M2016" s="19" t="s">
        <v>1983</v>
      </c>
      <c r="N2016" s="72">
        <v>0.41399999999999998</v>
      </c>
      <c r="O2016" s="2248">
        <v>2018</v>
      </c>
      <c r="P2016" s="19" t="s">
        <v>1984</v>
      </c>
      <c r="Q2016" s="72">
        <v>14</v>
      </c>
      <c r="R2016" s="77"/>
      <c r="S2016" s="72">
        <v>14</v>
      </c>
    </row>
    <row r="2017" spans="2:19" s="2129" customFormat="1" ht="51" hidden="1">
      <c r="B2017" s="2559"/>
      <c r="C2017" s="2560"/>
      <c r="D2017" s="2196"/>
      <c r="E2017" s="2231"/>
      <c r="F2017" s="2231"/>
      <c r="G2017" s="2231"/>
      <c r="H2017" s="2231"/>
      <c r="I2017" s="2202"/>
      <c r="J2017" s="2204" t="s">
        <v>7999</v>
      </c>
      <c r="K2017" s="2408"/>
      <c r="L2017" s="2219"/>
      <c r="M2017" s="2302" t="s">
        <v>1985</v>
      </c>
      <c r="N2017" s="2194">
        <v>0.123</v>
      </c>
      <c r="O2017" s="2376">
        <v>2019</v>
      </c>
      <c r="P2017" s="2302" t="s">
        <v>1725</v>
      </c>
      <c r="Q2017" s="2194">
        <v>2</v>
      </c>
      <c r="R2017" s="2199"/>
      <c r="S2017" s="2194">
        <v>2</v>
      </c>
    </row>
    <row r="2018" spans="2:19" s="2129" customFormat="1" hidden="1">
      <c r="B2018" s="2220" t="s">
        <v>1986</v>
      </c>
      <c r="C2018" s="2221"/>
      <c r="D2018" s="72">
        <v>0.1</v>
      </c>
      <c r="E2018" s="72">
        <v>2022</v>
      </c>
      <c r="F2018" s="72" t="s">
        <v>1987</v>
      </c>
      <c r="G2018" s="72">
        <v>5</v>
      </c>
      <c r="H2018" s="72"/>
      <c r="I2018" s="72">
        <v>5</v>
      </c>
      <c r="J2018" s="2215" t="s">
        <v>8000</v>
      </c>
      <c r="K2018" s="72">
        <v>250</v>
      </c>
      <c r="L2018" s="2405"/>
      <c r="M2018" s="2429"/>
      <c r="N2018" s="72"/>
      <c r="O2018" s="72"/>
      <c r="P2018" s="2561"/>
      <c r="Q2018" s="2196"/>
      <c r="R2018" s="2224"/>
      <c r="S2018" s="2196"/>
    </row>
    <row r="2019" spans="2:19" s="2129" customFormat="1" ht="25.5" hidden="1">
      <c r="B2019" s="2352"/>
      <c r="C2019" s="2369"/>
      <c r="D2019" s="2196"/>
      <c r="E2019" s="2231"/>
      <c r="F2019" s="2231"/>
      <c r="G2019" s="2231"/>
      <c r="H2019" s="2231"/>
      <c r="I2019" s="2363"/>
      <c r="J2019" s="2227" t="s">
        <v>1991</v>
      </c>
      <c r="K2019" s="2273">
        <v>160</v>
      </c>
      <c r="L2019" s="2477"/>
      <c r="M2019" s="2280" t="s">
        <v>1994</v>
      </c>
      <c r="N2019" s="2366">
        <v>0.40500000000000003</v>
      </c>
      <c r="O2019" s="2202">
        <v>2009</v>
      </c>
      <c r="P2019" s="2417" t="s">
        <v>1995</v>
      </c>
      <c r="Q2019" s="2202">
        <v>15</v>
      </c>
      <c r="R2019" s="2202"/>
      <c r="S2019" s="2202">
        <v>15</v>
      </c>
    </row>
    <row r="2020" spans="2:19" s="2129" customFormat="1" hidden="1">
      <c r="B2020" s="2352"/>
      <c r="C2020" s="2369"/>
      <c r="D2020" s="2196"/>
      <c r="E2020" s="2231"/>
      <c r="F2020" s="2231"/>
      <c r="G2020" s="2231"/>
      <c r="H2020" s="2231"/>
      <c r="I2020" s="2363"/>
      <c r="J2020" s="2196" t="s">
        <v>1996</v>
      </c>
      <c r="K2020" s="2231"/>
      <c r="L2020" s="2231"/>
      <c r="M2020" s="2429"/>
      <c r="N2020" s="2363"/>
      <c r="O2020" s="2196"/>
      <c r="P2020" s="2411" t="s">
        <v>1997</v>
      </c>
      <c r="Q2020" s="2196"/>
      <c r="R2020" s="2196"/>
      <c r="S2020" s="2196"/>
    </row>
    <row r="2021" spans="2:19" s="2129" customFormat="1" hidden="1">
      <c r="B2021" s="2352"/>
      <c r="C2021" s="2369"/>
      <c r="D2021" s="2196"/>
      <c r="E2021" s="2231"/>
      <c r="F2021" s="2231"/>
      <c r="G2021" s="2231"/>
      <c r="H2021" s="2231"/>
      <c r="I2021" s="2363"/>
      <c r="J2021" s="2562" t="s">
        <v>8001</v>
      </c>
      <c r="K2021" s="2231"/>
      <c r="L2021" s="2275"/>
      <c r="M2021" s="2302"/>
      <c r="N2021" s="2376"/>
      <c r="O2021" s="2194"/>
      <c r="P2021" s="2431" t="s">
        <v>1998</v>
      </c>
      <c r="Q2021" s="2194"/>
      <c r="R2021" s="2194"/>
      <c r="S2021" s="2194"/>
    </row>
    <row r="2022" spans="2:19" s="2129" customFormat="1" ht="25.5" hidden="1">
      <c r="B2022" s="2229"/>
      <c r="C2022" s="2278"/>
      <c r="D2022" s="2195"/>
      <c r="E2022" s="2361"/>
      <c r="F2022" s="2231"/>
      <c r="G2022" s="2361"/>
      <c r="H2022" s="2361"/>
      <c r="I2022" s="2362"/>
      <c r="J2022" s="2563" t="s">
        <v>8002</v>
      </c>
      <c r="K2022" s="2231"/>
      <c r="L2022" s="2564"/>
      <c r="M2022" s="2280" t="s">
        <v>1999</v>
      </c>
      <c r="N2022" s="2366">
        <v>0.88900000000000001</v>
      </c>
      <c r="O2022" s="2202">
        <v>2009</v>
      </c>
      <c r="P2022" s="2417" t="s">
        <v>2000</v>
      </c>
      <c r="Q2022" s="2202">
        <v>33</v>
      </c>
      <c r="R2022" s="2210"/>
      <c r="S2022" s="2202">
        <v>33</v>
      </c>
    </row>
    <row r="2023" spans="2:19" s="2129" customFormat="1" hidden="1">
      <c r="B2023" s="2229"/>
      <c r="C2023" s="2278"/>
      <c r="D2023" s="2195"/>
      <c r="E2023" s="2361"/>
      <c r="F2023" s="2231"/>
      <c r="G2023" s="2361"/>
      <c r="H2023" s="2361"/>
      <c r="I2023" s="2362"/>
      <c r="J2023" s="2196"/>
      <c r="K2023" s="2231"/>
      <c r="L2023" s="2195"/>
      <c r="M2023" s="2429"/>
      <c r="N2023" s="2363"/>
      <c r="O2023" s="2196"/>
      <c r="P2023" s="2411" t="s">
        <v>2001</v>
      </c>
      <c r="Q2023" s="2196"/>
      <c r="R2023" s="2195"/>
      <c r="S2023" s="2196"/>
    </row>
    <row r="2024" spans="2:19" s="2129" customFormat="1" hidden="1">
      <c r="B2024" s="2229"/>
      <c r="C2024" s="2278"/>
      <c r="D2024" s="2195"/>
      <c r="E2024" s="2361"/>
      <c r="F2024" s="2231"/>
      <c r="G2024" s="2361"/>
      <c r="H2024" s="2361"/>
      <c r="I2024" s="2362"/>
      <c r="J2024" s="2243"/>
      <c r="K2024" s="2231"/>
      <c r="L2024" s="2195"/>
      <c r="M2024" s="2223"/>
      <c r="N2024" s="2363"/>
      <c r="O2024" s="2196"/>
      <c r="P2024" s="2411" t="s">
        <v>2002</v>
      </c>
      <c r="Q2024" s="2196"/>
      <c r="R2024" s="2195"/>
      <c r="S2024" s="2196"/>
    </row>
    <row r="2025" spans="2:19" s="2129" customFormat="1" hidden="1">
      <c r="B2025" s="2229"/>
      <c r="C2025" s="2278"/>
      <c r="D2025" s="2195"/>
      <c r="E2025" s="2361"/>
      <c r="F2025" s="2231"/>
      <c r="G2025" s="2361"/>
      <c r="H2025" s="2361"/>
      <c r="I2025" s="2362"/>
      <c r="J2025" s="2243"/>
      <c r="K2025" s="2231"/>
      <c r="L2025" s="2195"/>
      <c r="M2025" s="2223"/>
      <c r="N2025" s="2363"/>
      <c r="O2025" s="2196"/>
      <c r="P2025" s="2411" t="s">
        <v>2003</v>
      </c>
      <c r="Q2025" s="2196"/>
      <c r="R2025" s="2195"/>
      <c r="S2025" s="2196"/>
    </row>
    <row r="2026" spans="2:19" s="2129" customFormat="1" hidden="1">
      <c r="B2026" s="2229"/>
      <c r="C2026" s="2278"/>
      <c r="D2026" s="2195"/>
      <c r="E2026" s="2361"/>
      <c r="F2026" s="2231"/>
      <c r="G2026" s="2361"/>
      <c r="H2026" s="2361"/>
      <c r="I2026" s="2362"/>
      <c r="J2026" s="2243"/>
      <c r="K2026" s="2231"/>
      <c r="L2026" s="2195"/>
      <c r="M2026" s="2223"/>
      <c r="N2026" s="2363"/>
      <c r="O2026" s="2196"/>
      <c r="P2026" s="2411" t="s">
        <v>2004</v>
      </c>
      <c r="Q2026" s="2196"/>
      <c r="R2026" s="2195"/>
      <c r="S2026" s="2196"/>
    </row>
    <row r="2027" spans="2:19" s="2129" customFormat="1" hidden="1">
      <c r="B2027" s="2229"/>
      <c r="C2027" s="2278"/>
      <c r="D2027" s="2195"/>
      <c r="E2027" s="2361"/>
      <c r="F2027" s="2231"/>
      <c r="G2027" s="2361"/>
      <c r="H2027" s="2361"/>
      <c r="I2027" s="2362"/>
      <c r="J2027" s="2243"/>
      <c r="K2027" s="2231"/>
      <c r="L2027" s="2200"/>
      <c r="M2027" s="2198"/>
      <c r="N2027" s="2376"/>
      <c r="O2027" s="2194"/>
      <c r="P2027" s="2431" t="s">
        <v>2005</v>
      </c>
      <c r="Q2027" s="2194"/>
      <c r="R2027" s="2200"/>
      <c r="S2027" s="2194"/>
    </row>
    <row r="2028" spans="2:19" s="2129" customFormat="1" ht="25.5" hidden="1">
      <c r="B2028" s="2229"/>
      <c r="C2028" s="2278"/>
      <c r="D2028" s="2195"/>
      <c r="E2028" s="2361"/>
      <c r="F2028" s="2231"/>
      <c r="G2028" s="2361"/>
      <c r="H2028" s="2361"/>
      <c r="I2028" s="2362"/>
      <c r="J2028" s="2243"/>
      <c r="K2028" s="2231"/>
      <c r="L2028" s="2195"/>
      <c r="M2028" s="2429" t="s">
        <v>2006</v>
      </c>
      <c r="N2028" s="2363">
        <v>0.1</v>
      </c>
      <c r="O2028" s="2196">
        <v>2014</v>
      </c>
      <c r="P2028" s="2411" t="s">
        <v>1725</v>
      </c>
      <c r="Q2028" s="2196">
        <v>3</v>
      </c>
      <c r="R2028" s="2195"/>
      <c r="S2028" s="2196">
        <v>3</v>
      </c>
    </row>
    <row r="2029" spans="2:19" s="2129" customFormat="1" ht="25.5" hidden="1">
      <c r="B2029" s="2229"/>
      <c r="C2029" s="2278"/>
      <c r="D2029" s="2195"/>
      <c r="E2029" s="2361"/>
      <c r="F2029" s="2231"/>
      <c r="G2029" s="2361"/>
      <c r="H2029" s="2361"/>
      <c r="I2029" s="2362"/>
      <c r="J2029" s="2196"/>
      <c r="K2029" s="2231"/>
      <c r="L2029" s="2564"/>
      <c r="M2029" s="2336" t="s">
        <v>2007</v>
      </c>
      <c r="N2029" s="2202">
        <v>1.111</v>
      </c>
      <c r="O2029" s="2202">
        <v>2009</v>
      </c>
      <c r="P2029" s="2280" t="s">
        <v>2008</v>
      </c>
      <c r="Q2029" s="2202">
        <v>26</v>
      </c>
      <c r="R2029" s="2210"/>
      <c r="S2029" s="2202">
        <v>26</v>
      </c>
    </row>
    <row r="2030" spans="2:19" s="2129" customFormat="1" hidden="1">
      <c r="B2030" s="2229"/>
      <c r="C2030" s="2278"/>
      <c r="D2030" s="2195"/>
      <c r="E2030" s="2361"/>
      <c r="F2030" s="2231"/>
      <c r="G2030" s="2361"/>
      <c r="H2030" s="2361"/>
      <c r="I2030" s="2362"/>
      <c r="J2030" s="2196"/>
      <c r="K2030" s="2231"/>
      <c r="L2030" s="2244"/>
      <c r="M2030" s="2223"/>
      <c r="N2030" s="2196"/>
      <c r="O2030" s="2196"/>
      <c r="P2030" s="2224" t="s">
        <v>2009</v>
      </c>
      <c r="Q2030" s="2196"/>
      <c r="R2030" s="2195"/>
      <c r="S2030" s="2196"/>
    </row>
    <row r="2031" spans="2:19" s="2129" customFormat="1" hidden="1">
      <c r="B2031" s="2229"/>
      <c r="C2031" s="2278"/>
      <c r="D2031" s="2195"/>
      <c r="E2031" s="2361"/>
      <c r="F2031" s="2231"/>
      <c r="G2031" s="2361"/>
      <c r="H2031" s="2361"/>
      <c r="I2031" s="2362"/>
      <c r="J2031" s="2196"/>
      <c r="K2031" s="2231"/>
      <c r="L2031" s="2244"/>
      <c r="M2031" s="2223"/>
      <c r="N2031" s="2196"/>
      <c r="O2031" s="2196"/>
      <c r="P2031" s="2224" t="s">
        <v>2010</v>
      </c>
      <c r="Q2031" s="2196"/>
      <c r="R2031" s="2195"/>
      <c r="S2031" s="2196"/>
    </row>
    <row r="2032" spans="2:19" s="2129" customFormat="1" hidden="1">
      <c r="B2032" s="2229"/>
      <c r="C2032" s="2278"/>
      <c r="D2032" s="2195"/>
      <c r="E2032" s="2361"/>
      <c r="F2032" s="2231"/>
      <c r="G2032" s="2361"/>
      <c r="H2032" s="2361"/>
      <c r="I2032" s="2361"/>
      <c r="J2032" s="2196"/>
      <c r="K2032" s="2231"/>
      <c r="L2032" s="2244"/>
      <c r="M2032" s="2223"/>
      <c r="N2032" s="2196"/>
      <c r="O2032" s="2196"/>
      <c r="P2032" s="2224" t="s">
        <v>2011</v>
      </c>
      <c r="Q2032" s="2196"/>
      <c r="R2032" s="2195"/>
      <c r="S2032" s="2196"/>
    </row>
    <row r="2033" spans="2:19" s="2129" customFormat="1" hidden="1">
      <c r="B2033" s="2229"/>
      <c r="C2033" s="2278"/>
      <c r="D2033" s="2195"/>
      <c r="E2033" s="2361"/>
      <c r="F2033" s="2231"/>
      <c r="G2033" s="2361"/>
      <c r="H2033" s="2361"/>
      <c r="I2033" s="2361"/>
      <c r="J2033" s="2196"/>
      <c r="K2033" s="2231"/>
      <c r="L2033" s="2244"/>
      <c r="M2033" s="2223"/>
      <c r="N2033" s="2196"/>
      <c r="O2033" s="2196"/>
      <c r="P2033" s="2224" t="s">
        <v>2012</v>
      </c>
      <c r="Q2033" s="2196"/>
      <c r="R2033" s="2195"/>
      <c r="S2033" s="2196"/>
    </row>
    <row r="2034" spans="2:19" s="2129" customFormat="1" hidden="1">
      <c r="B2034" s="2229"/>
      <c r="C2034" s="2278"/>
      <c r="D2034" s="2195"/>
      <c r="E2034" s="2361"/>
      <c r="F2034" s="2231"/>
      <c r="G2034" s="2361"/>
      <c r="H2034" s="2361"/>
      <c r="I2034" s="2361"/>
      <c r="J2034" s="2196"/>
      <c r="K2034" s="2231"/>
      <c r="L2034" s="2244"/>
      <c r="M2034" s="2223"/>
      <c r="N2034" s="2196"/>
      <c r="O2034" s="2196"/>
      <c r="P2034" s="2199" t="s">
        <v>2013</v>
      </c>
      <c r="Q2034" s="2196"/>
      <c r="R2034" s="2195"/>
      <c r="S2034" s="2196"/>
    </row>
    <row r="2035" spans="2:19" s="2129" customFormat="1" hidden="1">
      <c r="B2035" s="2264"/>
      <c r="C2035" s="2279"/>
      <c r="D2035" s="2200"/>
      <c r="E2035" s="2367"/>
      <c r="F2035" s="2275"/>
      <c r="G2035" s="2367"/>
      <c r="H2035" s="2367"/>
      <c r="I2035" s="2367"/>
      <c r="J2035" s="2194"/>
      <c r="K2035" s="2275"/>
      <c r="L2035" s="2515"/>
      <c r="M2035" s="2198"/>
      <c r="N2035" s="2194"/>
      <c r="O2035" s="2194"/>
      <c r="P2035" s="2199" t="s">
        <v>2014</v>
      </c>
      <c r="Q2035" s="2194"/>
      <c r="R2035" s="2200"/>
      <c r="S2035" s="2194"/>
    </row>
    <row r="2036" spans="2:19" s="2129" customFormat="1" ht="25.5" hidden="1">
      <c r="B2036" s="2252"/>
      <c r="C2036" s="2565"/>
      <c r="D2036" s="71"/>
      <c r="E2036" s="2246"/>
      <c r="F2036" s="2259"/>
      <c r="G2036" s="2246"/>
      <c r="H2036" s="2246"/>
      <c r="I2036" s="2246"/>
      <c r="J2036" s="2259"/>
      <c r="K2036" s="2408"/>
      <c r="L2036" s="2237"/>
      <c r="M2036" s="19" t="s">
        <v>2015</v>
      </c>
      <c r="N2036" s="72">
        <v>0.33400000000000002</v>
      </c>
      <c r="O2036" s="2408">
        <v>2016</v>
      </c>
      <c r="P2036" s="2280" t="s">
        <v>2016</v>
      </c>
      <c r="Q2036" s="72">
        <v>10</v>
      </c>
      <c r="R2036" s="71"/>
      <c r="S2036" s="72">
        <v>10</v>
      </c>
    </row>
    <row r="2037" spans="2:19" s="2129" customFormat="1" hidden="1">
      <c r="B2037" s="2566" t="s">
        <v>2017</v>
      </c>
      <c r="C2037" s="2567"/>
      <c r="D2037" s="2445">
        <v>0.05</v>
      </c>
      <c r="E2037" s="71">
        <v>2012</v>
      </c>
      <c r="F2037" s="2248" t="s">
        <v>2018</v>
      </c>
      <c r="G2037" s="2445">
        <v>1</v>
      </c>
      <c r="H2037" s="2445"/>
      <c r="I2037" s="2445">
        <v>1</v>
      </c>
      <c r="J2037" s="2227" t="s">
        <v>2019</v>
      </c>
      <c r="K2037" s="2568">
        <v>160</v>
      </c>
      <c r="L2037" s="2249"/>
      <c r="M2037" s="2569" t="s">
        <v>8003</v>
      </c>
      <c r="N2037" s="2203">
        <v>0.182</v>
      </c>
      <c r="O2037" s="2202">
        <v>2012</v>
      </c>
      <c r="P2037" s="19" t="s">
        <v>1725</v>
      </c>
      <c r="Q2037" s="72">
        <v>6</v>
      </c>
      <c r="R2037" s="71"/>
      <c r="S2037" s="72">
        <v>6</v>
      </c>
    </row>
    <row r="2038" spans="2:19" s="2129" customFormat="1" hidden="1">
      <c r="B2038" s="2229"/>
      <c r="C2038" s="2278"/>
      <c r="D2038" s="2268"/>
      <c r="E2038" s="2195"/>
      <c r="F2038" s="2197"/>
      <c r="G2038" s="2268"/>
      <c r="H2038" s="2268"/>
      <c r="I2038" s="2268"/>
      <c r="J2038" s="2403" t="s">
        <v>8004</v>
      </c>
      <c r="K2038" s="2570"/>
      <c r="L2038" s="2203"/>
      <c r="M2038" s="2569" t="s">
        <v>8005</v>
      </c>
      <c r="N2038" s="2248">
        <v>0.34</v>
      </c>
      <c r="O2038" s="72">
        <v>2012</v>
      </c>
      <c r="P2038" s="19" t="s">
        <v>2023</v>
      </c>
      <c r="Q2038" s="72">
        <v>10</v>
      </c>
      <c r="R2038" s="71"/>
      <c r="S2038" s="72">
        <v>10</v>
      </c>
    </row>
    <row r="2039" spans="2:19" s="2129" customFormat="1" hidden="1">
      <c r="B2039" s="2229"/>
      <c r="C2039" s="2278"/>
      <c r="D2039" s="2200"/>
      <c r="E2039" s="2374"/>
      <c r="F2039" s="2194"/>
      <c r="G2039" s="2374"/>
      <c r="H2039" s="2270"/>
      <c r="I2039" s="2270"/>
      <c r="J2039" s="2274"/>
      <c r="K2039" s="2571"/>
      <c r="L2039" s="2289"/>
      <c r="M2039" s="2569" t="s">
        <v>8006</v>
      </c>
      <c r="N2039" s="2248">
        <v>0.34</v>
      </c>
      <c r="O2039" s="72">
        <v>2012</v>
      </c>
      <c r="P2039" s="19" t="s">
        <v>2025</v>
      </c>
      <c r="Q2039" s="2400" t="s">
        <v>2026</v>
      </c>
      <c r="R2039" s="2401"/>
      <c r="S2039" s="2402"/>
    </row>
    <row r="2040" spans="2:19" s="2129" customFormat="1" hidden="1">
      <c r="B2040" s="2229"/>
      <c r="C2040" s="2278"/>
      <c r="D2040" s="2195"/>
      <c r="E2040" s="2361"/>
      <c r="F2040" s="2231"/>
      <c r="G2040" s="2361"/>
      <c r="H2040" s="2361"/>
      <c r="I2040" s="2361"/>
      <c r="J2040" s="2231" t="s">
        <v>8007</v>
      </c>
      <c r="K2040" s="2363">
        <v>160</v>
      </c>
      <c r="L2040" s="2196"/>
      <c r="M2040" s="2354" t="s">
        <v>2028</v>
      </c>
      <c r="N2040" s="2194"/>
      <c r="O2040" s="2376"/>
      <c r="P2040" s="2199" t="s">
        <v>2029</v>
      </c>
      <c r="Q2040" s="2194"/>
      <c r="R2040" s="2194" t="s">
        <v>1191</v>
      </c>
      <c r="S2040" s="2194"/>
    </row>
    <row r="2041" spans="2:19" s="2129" customFormat="1" ht="25.5" hidden="1">
      <c r="B2041" s="2229"/>
      <c r="C2041" s="2278"/>
      <c r="D2041" s="2195"/>
      <c r="E2041" s="2361"/>
      <c r="F2041" s="2231"/>
      <c r="G2041" s="2361"/>
      <c r="H2041" s="2361"/>
      <c r="I2041" s="2361"/>
      <c r="J2041" s="2364" t="s">
        <v>2030</v>
      </c>
      <c r="K2041" s="2363" t="s">
        <v>1191</v>
      </c>
      <c r="L2041" s="72"/>
      <c r="M2041" s="69" t="s">
        <v>2031</v>
      </c>
      <c r="N2041" s="72">
        <v>0.42899999999999999</v>
      </c>
      <c r="O2041" s="2363">
        <v>2005</v>
      </c>
      <c r="P2041" s="19" t="s">
        <v>2032</v>
      </c>
      <c r="Q2041" s="72">
        <v>14</v>
      </c>
      <c r="R2041" s="2326"/>
      <c r="S2041" s="72">
        <v>14</v>
      </c>
    </row>
    <row r="2042" spans="2:19" s="2129" customFormat="1" ht="51" hidden="1">
      <c r="B2042" s="2220" t="s">
        <v>2033</v>
      </c>
      <c r="C2042" s="2221"/>
      <c r="D2042" s="72">
        <v>3.6949999999999998</v>
      </c>
      <c r="E2042" s="68" t="s">
        <v>2034</v>
      </c>
      <c r="F2042" s="68" t="s">
        <v>2035</v>
      </c>
      <c r="G2042" s="72">
        <v>74</v>
      </c>
      <c r="H2042" s="72"/>
      <c r="I2042" s="72">
        <v>74</v>
      </c>
      <c r="J2042" s="68" t="s">
        <v>8008</v>
      </c>
      <c r="K2042" s="72">
        <v>400</v>
      </c>
      <c r="L2042" s="2202"/>
      <c r="M2042" s="19" t="s">
        <v>2037</v>
      </c>
      <c r="N2042" s="2572"/>
      <c r="O2042" s="2573"/>
      <c r="P2042" s="2574"/>
      <c r="Q2042" s="2363"/>
      <c r="R2042" s="2200"/>
      <c r="S2042" s="2194"/>
    </row>
    <row r="2043" spans="2:19" s="2129" customFormat="1" hidden="1">
      <c r="B2043" s="2220" t="s">
        <v>2038</v>
      </c>
      <c r="C2043" s="2221"/>
      <c r="D2043" s="2248">
        <v>0.06</v>
      </c>
      <c r="E2043" s="2248">
        <v>2014</v>
      </c>
      <c r="F2043" s="2248" t="s">
        <v>2039</v>
      </c>
      <c r="G2043" s="2248">
        <v>1</v>
      </c>
      <c r="H2043" s="2248"/>
      <c r="I2043" s="72">
        <v>1</v>
      </c>
      <c r="J2043" s="2215" t="s">
        <v>8009</v>
      </c>
      <c r="K2043" s="2348"/>
      <c r="L2043" s="2231"/>
      <c r="M2043" s="2365" t="s">
        <v>2040</v>
      </c>
      <c r="N2043" s="2557"/>
      <c r="O2043" s="72">
        <v>1992</v>
      </c>
      <c r="P2043" s="77"/>
      <c r="Q2043" s="72"/>
      <c r="R2043" s="71"/>
      <c r="S2043" s="72"/>
    </row>
    <row r="2044" spans="2:19" s="2129" customFormat="1" hidden="1">
      <c r="B2044" s="2489"/>
      <c r="C2044" s="2483"/>
      <c r="D2044" s="2268"/>
      <c r="E2044" s="2268"/>
      <c r="F2044" s="2197"/>
      <c r="G2044" s="2268"/>
      <c r="H2044" s="2268"/>
      <c r="I2044" s="2195"/>
      <c r="J2044" s="2215">
        <v>2014</v>
      </c>
      <c r="K2044" s="2348"/>
      <c r="L2044" s="2231"/>
      <c r="M2044" s="2365" t="s">
        <v>8010</v>
      </c>
      <c r="N2044" s="2557">
        <v>0.23300000000000001</v>
      </c>
      <c r="O2044" s="72"/>
      <c r="P2044" s="77" t="s">
        <v>2045</v>
      </c>
      <c r="Q2044" s="72">
        <v>5</v>
      </c>
      <c r="R2044" s="71"/>
      <c r="S2044" s="72">
        <v>5</v>
      </c>
    </row>
    <row r="2045" spans="2:19" s="2129" customFormat="1" hidden="1">
      <c r="B2045" s="2489"/>
      <c r="C2045" s="2483"/>
      <c r="D2045" s="2268"/>
      <c r="E2045" s="2268"/>
      <c r="F2045" s="2197"/>
      <c r="G2045" s="2268"/>
      <c r="H2045" s="2268"/>
      <c r="I2045" s="2195"/>
      <c r="J2045" s="2215"/>
      <c r="K2045" s="2348"/>
      <c r="L2045" s="2231"/>
      <c r="M2045" s="2365" t="s">
        <v>2042</v>
      </c>
      <c r="N2045" s="2557">
        <v>0.29299999999999998</v>
      </c>
      <c r="O2045" s="72"/>
      <c r="P2045" s="77" t="s">
        <v>2043</v>
      </c>
      <c r="Q2045" s="72">
        <v>3</v>
      </c>
      <c r="R2045" s="71"/>
      <c r="S2045" s="72">
        <v>3</v>
      </c>
    </row>
    <row r="2046" spans="2:19" s="2129" customFormat="1" hidden="1">
      <c r="B2046" s="2489"/>
      <c r="C2046" s="2483"/>
      <c r="D2046" s="2268"/>
      <c r="E2046" s="2268"/>
      <c r="F2046" s="2197"/>
      <c r="G2046" s="2268"/>
      <c r="H2046" s="2268"/>
      <c r="I2046" s="2195"/>
      <c r="J2046" s="2215"/>
      <c r="K2046" s="2348"/>
      <c r="L2046" s="2231"/>
      <c r="M2046" s="2365" t="s">
        <v>8011</v>
      </c>
      <c r="N2046" s="2557">
        <v>0.47399999999999998</v>
      </c>
      <c r="O2046" s="72"/>
      <c r="P2046" s="77" t="s">
        <v>1348</v>
      </c>
      <c r="Q2046" s="72">
        <v>21</v>
      </c>
      <c r="R2046" s="71"/>
      <c r="S2046" s="72">
        <v>21</v>
      </c>
    </row>
    <row r="2047" spans="2:19" s="2129" customFormat="1" hidden="1">
      <c r="B2047" s="2489"/>
      <c r="C2047" s="2483"/>
      <c r="D2047" s="2268"/>
      <c r="E2047" s="2268"/>
      <c r="F2047" s="2197"/>
      <c r="G2047" s="2268"/>
      <c r="H2047" s="2268"/>
      <c r="I2047" s="2195"/>
      <c r="J2047" s="2215"/>
      <c r="K2047" s="2348"/>
      <c r="L2047" s="2194"/>
      <c r="M2047" s="19" t="s">
        <v>8012</v>
      </c>
      <c r="N2047" s="72">
        <v>0.64</v>
      </c>
      <c r="O2047" s="72">
        <v>1996</v>
      </c>
      <c r="P2047" s="77" t="s">
        <v>1348</v>
      </c>
      <c r="Q2047" s="72">
        <v>15</v>
      </c>
      <c r="R2047" s="71"/>
      <c r="S2047" s="72">
        <v>15</v>
      </c>
    </row>
    <row r="2048" spans="2:19" s="2129" customFormat="1" ht="25.5" hidden="1">
      <c r="B2048" s="2220" t="s">
        <v>2050</v>
      </c>
      <c r="C2048" s="2221"/>
      <c r="D2048" s="71"/>
      <c r="E2048" s="71"/>
      <c r="F2048" s="72" t="s">
        <v>2051</v>
      </c>
      <c r="G2048" s="71"/>
      <c r="H2048" s="71"/>
      <c r="I2048" s="71"/>
      <c r="J2048" s="68" t="s">
        <v>8013</v>
      </c>
      <c r="K2048" s="72">
        <v>400</v>
      </c>
      <c r="L2048" s="71"/>
      <c r="M2048" s="2206"/>
      <c r="N2048" s="72"/>
      <c r="O2048" s="72"/>
      <c r="P2048" s="77"/>
      <c r="Q2048" s="72"/>
      <c r="R2048" s="71"/>
      <c r="S2048" s="72"/>
    </row>
    <row r="2049" spans="2:19" s="2129" customFormat="1" hidden="1">
      <c r="B2049" s="2229"/>
      <c r="C2049" s="2278"/>
      <c r="D2049" s="2195"/>
      <c r="E2049" s="2361"/>
      <c r="F2049" s="2231"/>
      <c r="G2049" s="2361"/>
      <c r="H2049" s="2361"/>
      <c r="I2049" s="2361"/>
      <c r="J2049" s="2575" t="s">
        <v>2052</v>
      </c>
      <c r="K2049" s="2576">
        <v>400</v>
      </c>
      <c r="L2049" s="2197"/>
      <c r="M2049" s="2525" t="s">
        <v>8014</v>
      </c>
      <c r="N2049" s="2197"/>
      <c r="O2049" s="2196"/>
      <c r="P2049" s="2431"/>
      <c r="Q2049" s="2194"/>
      <c r="R2049" s="2200"/>
      <c r="S2049" s="2194"/>
    </row>
    <row r="2050" spans="2:19" s="2129" customFormat="1" ht="51" hidden="1">
      <c r="B2050" s="2229"/>
      <c r="C2050" s="2278"/>
      <c r="D2050" s="2195"/>
      <c r="E2050" s="2361"/>
      <c r="F2050" s="2231"/>
      <c r="G2050" s="2361"/>
      <c r="H2050" s="2361"/>
      <c r="I2050" s="2361"/>
      <c r="J2050" s="2386" t="s">
        <v>8015</v>
      </c>
      <c r="K2050" s="2577"/>
      <c r="L2050" s="2197"/>
      <c r="M2050" s="2578" t="s">
        <v>8016</v>
      </c>
      <c r="N2050" s="2203">
        <v>0.61099999999999999</v>
      </c>
      <c r="O2050" s="2202"/>
      <c r="P2050" s="19" t="s">
        <v>2055</v>
      </c>
      <c r="Q2050" s="72">
        <v>21</v>
      </c>
      <c r="R2050" s="71"/>
      <c r="S2050" s="72">
        <v>21</v>
      </c>
    </row>
    <row r="2051" spans="2:19" s="2129" customFormat="1" ht="51" hidden="1">
      <c r="B2051" s="2229"/>
      <c r="C2051" s="2278"/>
      <c r="D2051" s="2195"/>
      <c r="E2051" s="2361"/>
      <c r="F2051" s="2231"/>
      <c r="G2051" s="2361"/>
      <c r="H2051" s="2361"/>
      <c r="I2051" s="2361"/>
      <c r="J2051" s="2452"/>
      <c r="K2051" s="2452"/>
      <c r="L2051" s="2197"/>
      <c r="M2051" s="2578" t="s">
        <v>8017</v>
      </c>
      <c r="N2051" s="2203">
        <v>0.58099999999999996</v>
      </c>
      <c r="O2051" s="2202"/>
      <c r="P2051" s="19" t="s">
        <v>2057</v>
      </c>
      <c r="Q2051" s="72">
        <v>18</v>
      </c>
      <c r="R2051" s="71"/>
      <c r="S2051" s="72">
        <v>18</v>
      </c>
    </row>
    <row r="2052" spans="2:19" s="2129" customFormat="1" ht="38.25" hidden="1">
      <c r="B2052" s="2229"/>
      <c r="C2052" s="2278"/>
      <c r="D2052" s="2195"/>
      <c r="E2052" s="2361"/>
      <c r="F2052" s="2231"/>
      <c r="G2052" s="2361"/>
      <c r="H2052" s="2361"/>
      <c r="I2052" s="2361"/>
      <c r="J2052" s="2231"/>
      <c r="K2052" s="2452"/>
      <c r="L2052" s="2197"/>
      <c r="M2052" s="2578" t="s">
        <v>8018</v>
      </c>
      <c r="N2052" s="2203">
        <v>0.41199999999999998</v>
      </c>
      <c r="O2052" s="2202"/>
      <c r="P2052" s="19" t="s">
        <v>2059</v>
      </c>
      <c r="Q2052" s="72">
        <v>12</v>
      </c>
      <c r="R2052" s="71"/>
      <c r="S2052" s="72">
        <v>12</v>
      </c>
    </row>
    <row r="2053" spans="2:19" s="2129" customFormat="1" ht="51" hidden="1">
      <c r="B2053" s="2229"/>
      <c r="C2053" s="2278"/>
      <c r="D2053" s="2195"/>
      <c r="E2053" s="2361"/>
      <c r="F2053" s="2231"/>
      <c r="G2053" s="2361"/>
      <c r="H2053" s="2361"/>
      <c r="I2053" s="2361"/>
      <c r="J2053" s="2231"/>
      <c r="K2053" s="2452"/>
      <c r="L2053" s="2289"/>
      <c r="M2053" s="2578" t="s">
        <v>8019</v>
      </c>
      <c r="N2053" s="2203">
        <v>0.85</v>
      </c>
      <c r="O2053" s="2202"/>
      <c r="P2053" s="19" t="s">
        <v>2061</v>
      </c>
      <c r="Q2053" s="72">
        <v>28</v>
      </c>
      <c r="R2053" s="71"/>
      <c r="S2053" s="72">
        <v>28</v>
      </c>
    </row>
    <row r="2054" spans="2:19" s="2129" customFormat="1" hidden="1">
      <c r="B2054" s="2229"/>
      <c r="C2054" s="2278"/>
      <c r="D2054" s="2195"/>
      <c r="E2054" s="2361"/>
      <c r="F2054" s="2231"/>
      <c r="G2054" s="2361"/>
      <c r="H2054" s="2361"/>
      <c r="I2054" s="2361"/>
      <c r="J2054" s="2231"/>
      <c r="K2054" s="2452"/>
      <c r="L2054" s="2579"/>
      <c r="M2054" s="2309" t="s">
        <v>2062</v>
      </c>
      <c r="N2054" s="2203">
        <v>0.155</v>
      </c>
      <c r="O2054" s="2202">
        <v>1998</v>
      </c>
      <c r="P2054" s="2378" t="s">
        <v>2063</v>
      </c>
      <c r="Q2054" s="72"/>
      <c r="R2054" s="71"/>
      <c r="S2054" s="72"/>
    </row>
    <row r="2055" spans="2:19" s="2129" customFormat="1" hidden="1">
      <c r="B2055" s="2229"/>
      <c r="C2055" s="2278"/>
      <c r="D2055" s="2195"/>
      <c r="E2055" s="2361"/>
      <c r="F2055" s="2231"/>
      <c r="G2055" s="2361"/>
      <c r="H2055" s="2361"/>
      <c r="I2055" s="2361"/>
      <c r="J2055" s="2231"/>
      <c r="K2055" s="2452"/>
      <c r="L2055" s="2580"/>
      <c r="M2055" s="2581"/>
      <c r="N2055" s="2197"/>
      <c r="O2055" s="2196"/>
      <c r="P2055" s="2378" t="s">
        <v>2064</v>
      </c>
      <c r="Q2055" s="72"/>
      <c r="R2055" s="71"/>
      <c r="S2055" s="72"/>
    </row>
    <row r="2056" spans="2:19" s="2129" customFormat="1" hidden="1">
      <c r="B2056" s="2229"/>
      <c r="C2056" s="2278"/>
      <c r="D2056" s="2195"/>
      <c r="E2056" s="2361"/>
      <c r="F2056" s="2231"/>
      <c r="G2056" s="2361"/>
      <c r="H2056" s="2361"/>
      <c r="I2056" s="2361"/>
      <c r="J2056" s="2501" t="s">
        <v>8020</v>
      </c>
      <c r="K2056" s="2211">
        <v>400</v>
      </c>
      <c r="L2056" s="2582"/>
      <c r="M2056" s="19" t="s">
        <v>8021</v>
      </c>
      <c r="N2056" s="72"/>
      <c r="O2056" s="72"/>
      <c r="P2056" s="77"/>
      <c r="Q2056" s="72"/>
      <c r="R2056" s="2326"/>
      <c r="S2056" s="72"/>
    </row>
    <row r="2057" spans="2:19" s="2129" customFormat="1" hidden="1">
      <c r="B2057" s="2309" t="s">
        <v>2067</v>
      </c>
      <c r="C2057" s="2310"/>
      <c r="D2057" s="72">
        <v>2.8000000000000001E-2</v>
      </c>
      <c r="E2057" s="2271" t="s">
        <v>2068</v>
      </c>
      <c r="F2057" s="72" t="s">
        <v>38</v>
      </c>
      <c r="G2057" s="71"/>
      <c r="H2057" s="71"/>
      <c r="I2057" s="71"/>
      <c r="J2057" s="2583"/>
      <c r="K2057" s="2363"/>
      <c r="L2057" s="2268"/>
      <c r="M2057" s="2334"/>
      <c r="N2057" s="2194"/>
      <c r="O2057" s="2194"/>
      <c r="P2057" s="2199"/>
      <c r="Q2057" s="2194"/>
      <c r="R2057" s="2200"/>
      <c r="S2057" s="2194"/>
    </row>
    <row r="2058" spans="2:19" s="2129" customFormat="1" hidden="1">
      <c r="B2058" s="2220" t="s">
        <v>2071</v>
      </c>
      <c r="C2058" s="2221"/>
      <c r="D2058" s="2194">
        <v>0.438</v>
      </c>
      <c r="E2058" s="2274"/>
      <c r="F2058" s="2194" t="s">
        <v>38</v>
      </c>
      <c r="G2058" s="71"/>
      <c r="H2058" s="71"/>
      <c r="I2058" s="71"/>
      <c r="J2058" s="2227" t="s">
        <v>2069</v>
      </c>
      <c r="K2058" s="2210">
        <v>400</v>
      </c>
      <c r="L2058" s="2210"/>
      <c r="M2058" s="2336" t="s">
        <v>2070</v>
      </c>
      <c r="N2058" s="2210"/>
      <c r="O2058" s="2210"/>
      <c r="P2058" s="2476"/>
      <c r="Q2058" s="2210"/>
      <c r="R2058" s="2210"/>
      <c r="S2058" s="2362"/>
    </row>
    <row r="2059" spans="2:19" s="2129" customFormat="1" ht="39" hidden="1" thickBot="1">
      <c r="B2059" s="2537" t="s">
        <v>1191</v>
      </c>
      <c r="C2059" s="2538" t="s">
        <v>1191</v>
      </c>
      <c r="D2059" s="2282" t="s">
        <v>1191</v>
      </c>
      <c r="E2059" s="2286" t="s">
        <v>1191</v>
      </c>
      <c r="F2059" s="2540" t="s">
        <v>1191</v>
      </c>
      <c r="G2059" s="2286"/>
      <c r="H2059" s="2282"/>
      <c r="I2059" s="2504"/>
      <c r="J2059" s="2584" t="s">
        <v>8022</v>
      </c>
      <c r="K2059" s="2540"/>
      <c r="L2059" s="2282"/>
      <c r="M2059" s="2585"/>
      <c r="N2059" s="2282"/>
      <c r="O2059" s="2282"/>
      <c r="P2059" s="2586"/>
      <c r="Q2059" s="2282"/>
      <c r="R2059" s="2282"/>
      <c r="S2059" s="2286"/>
    </row>
    <row r="2060" spans="2:19" s="2129" customFormat="1" ht="21" hidden="1" thickBot="1">
      <c r="B2060" s="2186" t="s">
        <v>8023</v>
      </c>
      <c r="C2060" s="2187"/>
      <c r="D2060" s="2188"/>
      <c r="E2060" s="2189"/>
      <c r="F2060" s="2188"/>
      <c r="G2060" s="2189"/>
      <c r="H2060" s="2188"/>
      <c r="I2060" s="2188"/>
      <c r="J2060" s="2189" t="s">
        <v>1191</v>
      </c>
      <c r="K2060" s="2189"/>
      <c r="L2060" s="2188"/>
      <c r="M2060" s="2190"/>
      <c r="N2060" s="2189"/>
      <c r="O2060" s="2189"/>
      <c r="P2060" s="2191"/>
      <c r="Q2060" s="2189"/>
      <c r="R2060" s="2188"/>
      <c r="S2060" s="2189"/>
    </row>
    <row r="2061" spans="2:19" s="2129" customFormat="1" ht="38.25" hidden="1">
      <c r="B2061" s="2199" t="s">
        <v>2074</v>
      </c>
      <c r="C2061" s="2587"/>
      <c r="D2061" s="2588">
        <v>0.62</v>
      </c>
      <c r="E2061" s="2194">
        <v>2019</v>
      </c>
      <c r="F2061" s="2204" t="s">
        <v>2075</v>
      </c>
      <c r="G2061" s="2200"/>
      <c r="H2061" s="2200"/>
      <c r="I2061" s="2200"/>
      <c r="J2061" s="2247"/>
      <c r="K2061" s="2247"/>
      <c r="L2061" s="2247"/>
      <c r="M2061" s="2247"/>
      <c r="N2061" s="2247"/>
      <c r="O2061" s="2247"/>
      <c r="P2061" s="2247"/>
      <c r="Q2061" s="2247"/>
      <c r="R2061" s="2247"/>
      <c r="S2061" s="2247"/>
    </row>
    <row r="2062" spans="2:19" s="2129" customFormat="1" hidden="1">
      <c r="B2062" s="2220" t="s">
        <v>2076</v>
      </c>
      <c r="C2062" s="2221"/>
      <c r="D2062" s="2202">
        <v>0.05</v>
      </c>
      <c r="E2062" s="2202">
        <v>2018</v>
      </c>
      <c r="F2062" s="2202" t="s">
        <v>1277</v>
      </c>
      <c r="G2062" s="2202"/>
      <c r="H2062" s="2202"/>
      <c r="I2062" s="72"/>
      <c r="J2062" s="1"/>
      <c r="K2062" s="1"/>
      <c r="L2062" s="1"/>
      <c r="M2062" s="1"/>
      <c r="N2062" s="1"/>
      <c r="O2062" s="1"/>
      <c r="P2062" s="1"/>
      <c r="Q2062" s="1"/>
      <c r="R2062" s="1"/>
      <c r="S2062" s="1"/>
    </row>
    <row r="2063" spans="2:19" s="2129" customFormat="1" hidden="1">
      <c r="B2063" s="2220" t="s">
        <v>2077</v>
      </c>
      <c r="C2063" s="2221"/>
      <c r="D2063" s="72">
        <v>6.4000000000000001E-2</v>
      </c>
      <c r="E2063" s="72">
        <v>2018</v>
      </c>
      <c r="F2063" s="72" t="s">
        <v>1229</v>
      </c>
      <c r="G2063" s="72">
        <v>3</v>
      </c>
      <c r="H2063" s="72"/>
      <c r="I2063" s="2248">
        <v>3</v>
      </c>
      <c r="J2063" s="72"/>
      <c r="K2063" s="72"/>
      <c r="L2063" s="72"/>
      <c r="M2063" s="72"/>
      <c r="N2063" s="72"/>
      <c r="O2063" s="72"/>
      <c r="P2063" s="72"/>
      <c r="Q2063" s="72"/>
      <c r="R2063" s="72"/>
      <c r="S2063" s="72"/>
    </row>
    <row r="2064" spans="2:19" s="2129" customFormat="1" ht="25.5" hidden="1">
      <c r="B2064" s="2229"/>
      <c r="C2064" s="2230"/>
      <c r="D2064" s="2200"/>
      <c r="E2064" s="2374"/>
      <c r="F2064" s="2194"/>
      <c r="G2064" s="2200"/>
      <c r="H2064" s="2374"/>
      <c r="I2064" s="2200"/>
      <c r="J2064" s="2204" t="s">
        <v>8024</v>
      </c>
      <c r="K2064" s="2589">
        <v>100</v>
      </c>
      <c r="L2064" s="71"/>
      <c r="M2064" s="2206"/>
      <c r="N2064" s="2194"/>
      <c r="O2064" s="2376"/>
      <c r="P2064" s="2199"/>
      <c r="Q2064" s="2194"/>
      <c r="R2064" s="2200"/>
      <c r="S2064" s="2194"/>
    </row>
    <row r="2065" spans="2:19" s="2129" customFormat="1" hidden="1">
      <c r="B2065" s="2370" t="s">
        <v>2079</v>
      </c>
      <c r="C2065" s="2273"/>
      <c r="D2065" s="2212"/>
      <c r="E2065" s="2476"/>
      <c r="F2065" s="2590" t="s">
        <v>2080</v>
      </c>
      <c r="G2065" s="2476"/>
      <c r="H2065" s="2212"/>
      <c r="I2065" s="2476"/>
      <c r="J2065" s="2591" t="s">
        <v>2081</v>
      </c>
      <c r="K2065" s="2196">
        <v>100</v>
      </c>
      <c r="L2065" s="2343"/>
      <c r="M2065" s="2334"/>
      <c r="N2065" s="2196"/>
      <c r="O2065" s="2196"/>
      <c r="P2065" s="2224"/>
      <c r="Q2065" s="2196"/>
      <c r="R2065" s="2195"/>
      <c r="S2065" s="2196"/>
    </row>
    <row r="2066" spans="2:19" s="2129" customFormat="1" hidden="1">
      <c r="B2066" s="2289"/>
      <c r="C2066" s="2275"/>
      <c r="D2066" s="2216"/>
      <c r="E2066" s="2592"/>
      <c r="F2066" s="2593"/>
      <c r="G2066" s="2592"/>
      <c r="H2066" s="2216"/>
      <c r="I2066" s="2592"/>
      <c r="J2066" s="2289" t="s">
        <v>2082</v>
      </c>
      <c r="K2066" s="2194"/>
      <c r="L2066" s="2355"/>
      <c r="M2066" s="2338"/>
      <c r="N2066" s="2194"/>
      <c r="O2066" s="2194"/>
      <c r="P2066" s="2199"/>
      <c r="Q2066" s="2194"/>
      <c r="R2066" s="2200"/>
      <c r="S2066" s="2194"/>
    </row>
    <row r="2067" spans="2:19" s="2129" customFormat="1" hidden="1">
      <c r="B2067" s="2370" t="s">
        <v>2083</v>
      </c>
      <c r="C2067" s="2371"/>
      <c r="D2067" s="2212"/>
      <c r="E2067" s="2476"/>
      <c r="F2067" s="2212" t="s">
        <v>2084</v>
      </c>
      <c r="G2067" s="2207">
        <v>2</v>
      </c>
      <c r="H2067" s="2476"/>
      <c r="I2067" s="2212">
        <v>2</v>
      </c>
      <c r="J2067" s="2511" t="s">
        <v>2085</v>
      </c>
      <c r="K2067" s="2363">
        <v>63</v>
      </c>
      <c r="L2067" s="2210"/>
      <c r="M2067" s="2508"/>
      <c r="N2067" s="2196"/>
      <c r="O2067" s="2363"/>
      <c r="P2067" s="2224"/>
      <c r="Q2067" s="2363"/>
      <c r="R2067" s="2195"/>
      <c r="S2067" s="2363"/>
    </row>
    <row r="2068" spans="2:19" s="2129" customFormat="1" hidden="1">
      <c r="B2068" s="2594"/>
      <c r="C2068" s="2412"/>
      <c r="D2068" s="2216"/>
      <c r="E2068" s="2592"/>
      <c r="F2068" s="2216"/>
      <c r="G2068" s="2216"/>
      <c r="H2068" s="2592"/>
      <c r="I2068" s="2216"/>
      <c r="J2068" s="2194" t="s">
        <v>2086</v>
      </c>
      <c r="K2068" s="2376"/>
      <c r="L2068" s="2200"/>
      <c r="M2068" s="2509"/>
      <c r="N2068" s="2194"/>
      <c r="O2068" s="2376"/>
      <c r="P2068" s="2199"/>
      <c r="Q2068" s="2376"/>
      <c r="R2068" s="2200"/>
      <c r="S2068" s="2376"/>
    </row>
    <row r="2069" spans="2:19" s="2129" customFormat="1" hidden="1">
      <c r="B2069" s="2595" t="s">
        <v>2087</v>
      </c>
      <c r="C2069" s="2596"/>
      <c r="D2069" s="2210">
        <v>1.49</v>
      </c>
      <c r="E2069" s="2210">
        <v>2002</v>
      </c>
      <c r="F2069" s="2202" t="s">
        <v>34</v>
      </c>
      <c r="G2069" s="2210">
        <v>30</v>
      </c>
      <c r="H2069" s="2210"/>
      <c r="I2069" s="2210">
        <v>30</v>
      </c>
      <c r="J2069" s="2227" t="s">
        <v>2088</v>
      </c>
      <c r="K2069" s="2203">
        <v>400</v>
      </c>
      <c r="L2069" s="71"/>
      <c r="M2069" s="2206" t="s">
        <v>2089</v>
      </c>
      <c r="N2069" s="72"/>
      <c r="O2069" s="72"/>
      <c r="P2069" s="77" t="s">
        <v>2090</v>
      </c>
      <c r="Q2069" s="72"/>
      <c r="R2069" s="71"/>
      <c r="S2069" s="72"/>
    </row>
    <row r="2070" spans="2:19" s="2129" customFormat="1" hidden="1">
      <c r="B2070" s="2229"/>
      <c r="C2070" s="2230"/>
      <c r="D2070" s="2195"/>
      <c r="E2070" s="2195"/>
      <c r="F2070" s="2196"/>
      <c r="G2070" s="2195"/>
      <c r="H2070" s="2195"/>
      <c r="I2070" s="2195"/>
      <c r="J2070" s="2196" t="s">
        <v>2091</v>
      </c>
      <c r="K2070" s="2197"/>
      <c r="L2070" s="71"/>
      <c r="M2070" s="2206" t="s">
        <v>2092</v>
      </c>
      <c r="N2070" s="72"/>
      <c r="O2070" s="72"/>
      <c r="P2070" s="77"/>
      <c r="Q2070" s="72"/>
      <c r="R2070" s="71"/>
      <c r="S2070" s="72"/>
    </row>
    <row r="2071" spans="2:19" s="2129" customFormat="1" hidden="1">
      <c r="B2071" s="2264"/>
      <c r="C2071" s="2265"/>
      <c r="D2071" s="2200"/>
      <c r="E2071" s="2200"/>
      <c r="F2071" s="2194"/>
      <c r="G2071" s="2200"/>
      <c r="H2071" s="2200"/>
      <c r="I2071" s="2200"/>
      <c r="J2071" s="2204" t="s">
        <v>8025</v>
      </c>
      <c r="K2071" s="2289"/>
      <c r="L2071" s="71"/>
      <c r="M2071" s="2206" t="s">
        <v>2093</v>
      </c>
      <c r="N2071" s="72"/>
      <c r="O2071" s="72"/>
      <c r="P2071" s="77"/>
      <c r="Q2071" s="72"/>
      <c r="R2071" s="71"/>
      <c r="S2071" s="72"/>
    </row>
    <row r="2072" spans="2:19" s="2129" customFormat="1" hidden="1">
      <c r="B2072" s="2597" t="s">
        <v>2095</v>
      </c>
      <c r="C2072" s="2598"/>
      <c r="D2072" s="2245">
        <v>0.22</v>
      </c>
      <c r="E2072" s="71">
        <v>2006</v>
      </c>
      <c r="F2072" s="72" t="s">
        <v>2096</v>
      </c>
      <c r="G2072" s="71"/>
      <c r="H2072" s="71"/>
      <c r="I2072" s="71"/>
      <c r="J2072" s="2488" t="s">
        <v>2094</v>
      </c>
      <c r="K2072" s="72">
        <v>250</v>
      </c>
      <c r="L2072" s="71"/>
      <c r="M2072" s="2206"/>
      <c r="N2072" s="72"/>
      <c r="O2072" s="72"/>
      <c r="P2072" s="77"/>
      <c r="Q2072" s="72"/>
      <c r="R2072" s="71"/>
      <c r="S2072" s="72"/>
    </row>
    <row r="2073" spans="2:19" s="2129" customFormat="1" ht="25.5" hidden="1">
      <c r="B2073" s="2309" t="s">
        <v>2097</v>
      </c>
      <c r="C2073" s="2310"/>
      <c r="D2073" s="72"/>
      <c r="E2073" s="2408"/>
      <c r="F2073" s="72" t="s">
        <v>2098</v>
      </c>
      <c r="G2073" s="72">
        <v>11</v>
      </c>
      <c r="H2073" s="2408"/>
      <c r="I2073" s="72">
        <v>11</v>
      </c>
      <c r="J2073" s="68" t="s">
        <v>8026</v>
      </c>
      <c r="K2073" s="2548">
        <v>400</v>
      </c>
      <c r="L2073" s="2409"/>
      <c r="M2073" s="19" t="s">
        <v>2100</v>
      </c>
      <c r="N2073" s="72"/>
      <c r="O2073" s="2408"/>
      <c r="P2073" s="77"/>
      <c r="Q2073" s="2408"/>
      <c r="R2073" s="71"/>
      <c r="S2073" s="2408"/>
    </row>
    <row r="2074" spans="2:19" s="2129" customFormat="1" hidden="1">
      <c r="B2074" s="2229"/>
      <c r="C2074" s="2230"/>
      <c r="D2074" s="2361"/>
      <c r="E2074" s="2195"/>
      <c r="F2074" s="2196"/>
      <c r="G2074" s="2195"/>
      <c r="H2074" s="2195"/>
      <c r="I2074" s="2195"/>
      <c r="J2074" s="2511" t="s">
        <v>2101</v>
      </c>
      <c r="K2074" s="2196">
        <v>160</v>
      </c>
      <c r="L2074" s="2195"/>
      <c r="M2074" s="2429" t="s">
        <v>2102</v>
      </c>
      <c r="N2074" s="2196"/>
      <c r="O2074" s="2196">
        <v>1962</v>
      </c>
      <c r="P2074" s="2224"/>
      <c r="Q2074" s="2196"/>
      <c r="R2074" s="2195"/>
      <c r="S2074" s="2196"/>
    </row>
    <row r="2075" spans="2:19" s="2129" customFormat="1" ht="25.5" hidden="1">
      <c r="B2075" s="2229"/>
      <c r="C2075" s="2230"/>
      <c r="D2075" s="2361"/>
      <c r="E2075" s="2361"/>
      <c r="F2075" s="2231"/>
      <c r="G2075" s="2361"/>
      <c r="H2075" s="2361"/>
      <c r="I2075" s="2361"/>
      <c r="J2075" s="2364" t="s">
        <v>8027</v>
      </c>
      <c r="K2075" s="2231"/>
      <c r="L2075" s="2195"/>
      <c r="M2075" s="2280" t="s">
        <v>8028</v>
      </c>
      <c r="N2075" s="2202">
        <v>0.439</v>
      </c>
      <c r="O2075" s="2202"/>
      <c r="P2075" s="2280" t="s">
        <v>2105</v>
      </c>
      <c r="Q2075" s="2202">
        <v>14</v>
      </c>
      <c r="R2075" s="2210"/>
      <c r="S2075" s="2202">
        <f>SUM(Q2075:R2075)</f>
        <v>14</v>
      </c>
    </row>
    <row r="2076" spans="2:19" s="2129" customFormat="1" ht="38.25" hidden="1">
      <c r="B2076" s="2229"/>
      <c r="C2076" s="2230"/>
      <c r="D2076" s="2231"/>
      <c r="E2076" s="2361"/>
      <c r="F2076" s="2231"/>
      <c r="G2076" s="2361"/>
      <c r="H2076" s="2195"/>
      <c r="I2076" s="2361"/>
      <c r="J2076" s="2196"/>
      <c r="K2076" s="2231"/>
      <c r="L2076" s="2195"/>
      <c r="M2076" s="2280" t="s">
        <v>8029</v>
      </c>
      <c r="N2076" s="2202">
        <v>0.27700000000000002</v>
      </c>
      <c r="O2076" s="2202"/>
      <c r="P2076" s="2280" t="s">
        <v>2107</v>
      </c>
      <c r="Q2076" s="2202">
        <v>8</v>
      </c>
      <c r="R2076" s="2210"/>
      <c r="S2076" s="2202">
        <f>SUM(Q2076:R2076)</f>
        <v>8</v>
      </c>
    </row>
    <row r="2077" spans="2:19" s="2129" customFormat="1" ht="51" hidden="1">
      <c r="B2077" s="2229"/>
      <c r="C2077" s="2230"/>
      <c r="D2077" s="2361"/>
      <c r="E2077" s="2361"/>
      <c r="F2077" s="2361"/>
      <c r="G2077" s="2361"/>
      <c r="H2077" s="2361"/>
      <c r="I2077" s="2361"/>
      <c r="J2077" s="2361"/>
      <c r="K2077" s="2361"/>
      <c r="L2077" s="2195"/>
      <c r="M2077" s="2280" t="s">
        <v>8030</v>
      </c>
      <c r="N2077" s="2202">
        <v>0.60299999999999998</v>
      </c>
      <c r="O2077" s="2202"/>
      <c r="P2077" s="2280" t="s">
        <v>2109</v>
      </c>
      <c r="Q2077" s="2202">
        <v>16</v>
      </c>
      <c r="R2077" s="2210"/>
      <c r="S2077" s="2202">
        <f>SUM(Q2077:R2077)</f>
        <v>16</v>
      </c>
    </row>
    <row r="2078" spans="2:19" s="2129" customFormat="1" ht="25.5" hidden="1">
      <c r="B2078" s="2229"/>
      <c r="C2078" s="2230"/>
      <c r="D2078" s="2231"/>
      <c r="E2078" s="2361"/>
      <c r="F2078" s="2361"/>
      <c r="G2078" s="2361"/>
      <c r="H2078" s="2361"/>
      <c r="I2078" s="2361"/>
      <c r="J2078" s="2361"/>
      <c r="K2078" s="2361"/>
      <c r="L2078" s="71"/>
      <c r="M2078" s="19" t="s">
        <v>2110</v>
      </c>
      <c r="N2078" s="72">
        <v>6.6000000000000003E-2</v>
      </c>
      <c r="O2078" s="72">
        <v>2019</v>
      </c>
      <c r="P2078" s="19" t="s">
        <v>1563</v>
      </c>
      <c r="Q2078" s="72">
        <v>3</v>
      </c>
      <c r="R2078" s="71"/>
      <c r="S2078" s="72">
        <v>3</v>
      </c>
    </row>
    <row r="2079" spans="2:19" s="2129" customFormat="1" ht="25.5" hidden="1">
      <c r="B2079" s="2220" t="s">
        <v>2111</v>
      </c>
      <c r="C2079" s="2221"/>
      <c r="D2079" s="72">
        <v>4.7E-2</v>
      </c>
      <c r="E2079" s="72">
        <v>2020</v>
      </c>
      <c r="F2079" s="72" t="s">
        <v>1980</v>
      </c>
      <c r="G2079" s="72">
        <v>2</v>
      </c>
      <c r="H2079" s="72"/>
      <c r="I2079" s="2248">
        <v>2</v>
      </c>
      <c r="J2079" s="68" t="s">
        <v>8031</v>
      </c>
      <c r="K2079" s="72">
        <v>160</v>
      </c>
      <c r="L2079" s="72"/>
      <c r="M2079" s="19" t="s">
        <v>2113</v>
      </c>
      <c r="N2079" s="72">
        <v>0.311</v>
      </c>
      <c r="O2079" s="72">
        <v>2020</v>
      </c>
      <c r="P2079" s="19" t="s">
        <v>1725</v>
      </c>
      <c r="Q2079" s="72">
        <v>9</v>
      </c>
      <c r="R2079" s="72"/>
      <c r="S2079" s="72">
        <v>9</v>
      </c>
    </row>
    <row r="2080" spans="2:19" s="2129" customFormat="1" ht="38.25" hidden="1">
      <c r="B2080" s="2220" t="s">
        <v>2114</v>
      </c>
      <c r="C2080" s="2221"/>
      <c r="D2080" s="72">
        <v>1.0999999999999999E-2</v>
      </c>
      <c r="E2080" s="72">
        <v>2020</v>
      </c>
      <c r="F2080" s="72" t="s">
        <v>1980</v>
      </c>
      <c r="G2080" s="72">
        <v>1</v>
      </c>
      <c r="H2080" s="72"/>
      <c r="I2080" s="2248">
        <v>1</v>
      </c>
      <c r="J2080" s="68" t="s">
        <v>8032</v>
      </c>
      <c r="K2080" s="2502">
        <v>400</v>
      </c>
      <c r="L2080" s="2196"/>
      <c r="M2080" s="19" t="s">
        <v>2116</v>
      </c>
      <c r="N2080" s="72"/>
      <c r="O2080" s="72">
        <v>2020</v>
      </c>
      <c r="P2080" s="19" t="s">
        <v>2117</v>
      </c>
      <c r="Q2080" s="72">
        <v>9</v>
      </c>
      <c r="R2080" s="72"/>
      <c r="S2080" s="72">
        <v>9</v>
      </c>
    </row>
    <row r="2081" spans="2:19" s="2129" customFormat="1" hidden="1">
      <c r="B2081" s="2559"/>
      <c r="C2081" s="2599"/>
      <c r="D2081" s="2196"/>
      <c r="E2081" s="2196"/>
      <c r="F2081" s="2196"/>
      <c r="G2081" s="2196"/>
      <c r="H2081" s="2196"/>
      <c r="I2081" s="2197"/>
      <c r="J2081" s="2271" t="s">
        <v>8033</v>
      </c>
      <c r="K2081" s="2503"/>
      <c r="L2081" s="2196"/>
      <c r="M2081" s="19" t="s">
        <v>2118</v>
      </c>
      <c r="N2081" s="72">
        <v>0.105</v>
      </c>
      <c r="O2081" s="72"/>
      <c r="P2081" s="19" t="s">
        <v>1053</v>
      </c>
      <c r="Q2081" s="72"/>
      <c r="R2081" s="72"/>
      <c r="S2081" s="72"/>
    </row>
    <row r="2082" spans="2:19" s="2129" customFormat="1" hidden="1">
      <c r="B2082" s="2352"/>
      <c r="C2082" s="2411"/>
      <c r="D2082" s="2196"/>
      <c r="E2082" s="2196"/>
      <c r="F2082" s="2196"/>
      <c r="G2082" s="2196"/>
      <c r="H2082" s="2196"/>
      <c r="I2082" s="2197"/>
      <c r="J2082" s="2274"/>
      <c r="K2082" s="2600"/>
      <c r="L2082" s="2231"/>
      <c r="M2082" s="2417" t="s">
        <v>2119</v>
      </c>
      <c r="N2082" s="72">
        <v>0.216</v>
      </c>
      <c r="O2082" s="72"/>
      <c r="P2082" s="19" t="s">
        <v>2120</v>
      </c>
      <c r="Q2082" s="72"/>
      <c r="R2082" s="72"/>
      <c r="S2082" s="72"/>
    </row>
    <row r="2083" spans="2:19" s="2129" customFormat="1" ht="25.5" hidden="1">
      <c r="B2083" s="2311"/>
      <c r="C2083" s="2568"/>
      <c r="D2083" s="72"/>
      <c r="E2083" s="72"/>
      <c r="F2083" s="72"/>
      <c r="G2083" s="72"/>
      <c r="H2083" s="72"/>
      <c r="I2083" s="72"/>
      <c r="J2083" s="2488" t="s">
        <v>2121</v>
      </c>
      <c r="K2083" s="68" t="s">
        <v>2122</v>
      </c>
      <c r="L2083" s="3"/>
      <c r="M2083" s="68"/>
      <c r="N2083" s="72"/>
      <c r="O2083" s="72"/>
      <c r="P2083" s="72"/>
      <c r="Q2083" s="72"/>
      <c r="R2083" s="72"/>
      <c r="S2083" s="72"/>
    </row>
    <row r="2084" spans="2:19" s="2129" customFormat="1" hidden="1">
      <c r="B2084" s="2314"/>
      <c r="C2084" s="2555"/>
      <c r="D2084" s="2196"/>
      <c r="E2084" s="2196"/>
      <c r="F2084" s="2196"/>
      <c r="G2084" s="2196"/>
      <c r="H2084" s="2196"/>
      <c r="I2084" s="2197"/>
      <c r="J2084" s="2488" t="s">
        <v>2123</v>
      </c>
      <c r="K2084" s="72">
        <v>160</v>
      </c>
      <c r="L2084" s="3"/>
      <c r="M2084" s="68"/>
      <c r="N2084" s="72"/>
      <c r="O2084" s="72"/>
      <c r="P2084" s="72"/>
      <c r="Q2084" s="72"/>
      <c r="R2084" s="72"/>
      <c r="S2084" s="72"/>
    </row>
    <row r="2085" spans="2:19" s="2129" customFormat="1" ht="25.5" hidden="1">
      <c r="B2085" s="2220" t="s">
        <v>2124</v>
      </c>
      <c r="C2085" s="2221"/>
      <c r="D2085" s="72"/>
      <c r="E2085" s="2408"/>
      <c r="F2085" s="72"/>
      <c r="G2085" s="72"/>
      <c r="H2085" s="2408"/>
      <c r="I2085" s="72"/>
      <c r="J2085" s="68" t="s">
        <v>8034</v>
      </c>
      <c r="K2085" s="2548">
        <v>160</v>
      </c>
      <c r="L2085" s="72"/>
      <c r="M2085" s="68"/>
      <c r="N2085" s="72"/>
      <c r="O2085" s="2408"/>
      <c r="P2085" s="72"/>
      <c r="Q2085" s="2408"/>
      <c r="R2085" s="72"/>
      <c r="S2085" s="2259"/>
    </row>
    <row r="2086" spans="2:19" s="2129" customFormat="1" hidden="1">
      <c r="B2086" s="2543" t="s">
        <v>2126</v>
      </c>
      <c r="C2086" s="2544"/>
      <c r="D2086" s="2194">
        <v>0.79200000000000004</v>
      </c>
      <c r="E2086" s="2376">
        <v>2011</v>
      </c>
      <c r="F2086" s="2194" t="s">
        <v>1530</v>
      </c>
      <c r="G2086" s="2194">
        <v>15</v>
      </c>
      <c r="H2086" s="2376"/>
      <c r="I2086" s="2194">
        <v>15</v>
      </c>
      <c r="J2086" s="2204"/>
      <c r="K2086" s="2589"/>
      <c r="L2086" s="71"/>
      <c r="M2086" s="2601"/>
      <c r="N2086" s="72"/>
      <c r="O2086" s="72"/>
      <c r="P2086" s="77"/>
      <c r="Q2086" s="2376"/>
      <c r="R2086" s="2200"/>
      <c r="S2086" s="2376"/>
    </row>
    <row r="2087" spans="2:19" s="2129" customFormat="1" ht="25.5" hidden="1">
      <c r="B2087" s="2220" t="s">
        <v>2127</v>
      </c>
      <c r="C2087" s="2221"/>
      <c r="D2087" s="2194">
        <v>0.35</v>
      </c>
      <c r="E2087" s="2194">
        <v>1996</v>
      </c>
      <c r="F2087" s="2194" t="s">
        <v>34</v>
      </c>
      <c r="G2087" s="2194">
        <v>6</v>
      </c>
      <c r="H2087" s="2194"/>
      <c r="I2087" s="2194">
        <v>6</v>
      </c>
      <c r="J2087" s="2511" t="s">
        <v>6738</v>
      </c>
      <c r="K2087" s="2197">
        <v>400</v>
      </c>
      <c r="L2087" s="2243"/>
      <c r="M2087" s="2302" t="s">
        <v>8035</v>
      </c>
      <c r="N2087" s="2194"/>
      <c r="O2087" s="2194"/>
      <c r="P2087" s="2199" t="s">
        <v>1191</v>
      </c>
      <c r="Q2087" s="2194"/>
      <c r="R2087" s="2200"/>
      <c r="S2087" s="2194"/>
    </row>
    <row r="2088" spans="2:19" s="2129" customFormat="1" ht="38.25" hidden="1">
      <c r="B2088" s="2220" t="s">
        <v>2133</v>
      </c>
      <c r="C2088" s="2221"/>
      <c r="D2088" s="72">
        <v>2.5999999999999999E-2</v>
      </c>
      <c r="E2088" s="72">
        <v>1996</v>
      </c>
      <c r="F2088" s="72" t="s">
        <v>2134</v>
      </c>
      <c r="G2088" s="72"/>
      <c r="H2088" s="72"/>
      <c r="I2088" s="72"/>
      <c r="J2088" s="2473" t="s">
        <v>8036</v>
      </c>
      <c r="K2088" s="2205"/>
      <c r="L2088" s="2243"/>
      <c r="M2088" s="19" t="s">
        <v>2131</v>
      </c>
      <c r="N2088" s="2194">
        <v>0.24399999999999999</v>
      </c>
      <c r="O2088" s="2194">
        <v>1963</v>
      </c>
      <c r="P2088" s="19" t="s">
        <v>2132</v>
      </c>
      <c r="Q2088" s="72">
        <v>7</v>
      </c>
      <c r="R2088" s="71"/>
      <c r="S2088" s="72">
        <v>7</v>
      </c>
    </row>
    <row r="2089" spans="2:19" s="2129" customFormat="1" hidden="1">
      <c r="B2089" s="2229"/>
      <c r="C2089" s="2230"/>
      <c r="D2089" s="2195"/>
      <c r="E2089" s="2195"/>
      <c r="F2089" s="2196"/>
      <c r="G2089" s="2195"/>
      <c r="H2089" s="2195"/>
      <c r="I2089" s="2195"/>
      <c r="J2089" s="2271"/>
      <c r="K2089" s="2205"/>
      <c r="L2089" s="2243"/>
      <c r="M2089" s="19" t="s">
        <v>2135</v>
      </c>
      <c r="N2089" s="72">
        <v>0.13100000000000001</v>
      </c>
      <c r="O2089" s="72">
        <v>2015</v>
      </c>
      <c r="P2089" s="77" t="s">
        <v>2136</v>
      </c>
      <c r="Q2089" s="72">
        <v>4</v>
      </c>
      <c r="R2089" s="71"/>
      <c r="S2089" s="72">
        <v>4</v>
      </c>
    </row>
    <row r="2090" spans="2:19" s="2129" customFormat="1" ht="63.75" hidden="1">
      <c r="B2090" s="2229"/>
      <c r="C2090" s="2230"/>
      <c r="D2090" s="2195"/>
      <c r="E2090" s="2195"/>
      <c r="F2090" s="2196"/>
      <c r="G2090" s="2195"/>
      <c r="H2090" s="2195"/>
      <c r="I2090" s="2195"/>
      <c r="J2090" s="2403"/>
      <c r="K2090" s="2205"/>
      <c r="L2090" s="2219"/>
      <c r="M2090" s="2303" t="s">
        <v>2137</v>
      </c>
      <c r="N2090" s="72">
        <v>1.1100000000000001</v>
      </c>
      <c r="O2090" s="72">
        <v>1963</v>
      </c>
      <c r="P2090" s="19" t="s">
        <v>2138</v>
      </c>
      <c r="Q2090" s="72">
        <v>33</v>
      </c>
      <c r="R2090" s="71"/>
      <c r="S2090" s="72">
        <v>33</v>
      </c>
    </row>
    <row r="2091" spans="2:19" s="2129" customFormat="1" ht="15.75" hidden="1">
      <c r="B2091" s="2602"/>
      <c r="C2091" s="2230"/>
      <c r="D2091" s="2195"/>
      <c r="E2091" s="2195"/>
      <c r="F2091" s="2196"/>
      <c r="G2091" s="2195"/>
      <c r="H2091" s="2195"/>
      <c r="I2091" s="2195"/>
      <c r="J2091" s="2196"/>
      <c r="K2091" s="2197"/>
      <c r="L2091" s="2243"/>
      <c r="M2091" s="2303"/>
      <c r="N2091" s="72">
        <v>0.03</v>
      </c>
      <c r="O2091" s="72">
        <v>1963</v>
      </c>
      <c r="P2091" s="77" t="s">
        <v>3072</v>
      </c>
      <c r="Q2091" s="72"/>
      <c r="R2091" s="71"/>
      <c r="S2091" s="72"/>
    </row>
    <row r="2092" spans="2:19" s="2129" customFormat="1" hidden="1">
      <c r="B2092" s="2229"/>
      <c r="C2092" s="2230"/>
      <c r="D2092" s="2195"/>
      <c r="E2092" s="2195"/>
      <c r="F2092" s="2196"/>
      <c r="G2092" s="2195"/>
      <c r="H2092" s="2195"/>
      <c r="I2092" s="2195"/>
      <c r="J2092" s="2196"/>
      <c r="K2092" s="2197"/>
      <c r="L2092" s="2426"/>
      <c r="M2092" s="19" t="s">
        <v>2139</v>
      </c>
      <c r="N2092" s="72">
        <v>0.05</v>
      </c>
      <c r="O2092" s="72">
        <v>1963</v>
      </c>
      <c r="P2092" s="77" t="s">
        <v>1842</v>
      </c>
      <c r="Q2092" s="72">
        <v>3</v>
      </c>
      <c r="R2092" s="71"/>
      <c r="S2092" s="72">
        <v>3</v>
      </c>
    </row>
    <row r="2093" spans="2:19" s="2129" customFormat="1" hidden="1">
      <c r="B2093" s="2229"/>
      <c r="C2093" s="2230"/>
      <c r="D2093" s="2195"/>
      <c r="E2093" s="2195"/>
      <c r="F2093" s="2196"/>
      <c r="G2093" s="2195"/>
      <c r="H2093" s="2195"/>
      <c r="I2093" s="2195"/>
      <c r="J2093" s="2196"/>
      <c r="K2093" s="2197"/>
      <c r="L2093" s="2243"/>
      <c r="M2093" s="19" t="s">
        <v>2140</v>
      </c>
      <c r="N2093" s="72">
        <v>0.14899999999999999</v>
      </c>
      <c r="O2093" s="72">
        <v>1962</v>
      </c>
      <c r="P2093" s="77" t="s">
        <v>2141</v>
      </c>
      <c r="Q2093" s="72">
        <v>7</v>
      </c>
      <c r="R2093" s="71"/>
      <c r="S2093" s="72">
        <v>7</v>
      </c>
    </row>
    <row r="2094" spans="2:19" s="2129" customFormat="1" ht="25.5" hidden="1">
      <c r="B2094" s="2229"/>
      <c r="C2094" s="2230"/>
      <c r="D2094" s="2195"/>
      <c r="E2094" s="2195"/>
      <c r="F2094" s="2196"/>
      <c r="G2094" s="2195"/>
      <c r="H2094" s="2195"/>
      <c r="I2094" s="2195"/>
      <c r="J2094" s="2196"/>
      <c r="K2094" s="2197"/>
      <c r="L2094" s="2243"/>
      <c r="M2094" s="19" t="s">
        <v>2142</v>
      </c>
      <c r="N2094" s="72">
        <v>0.124</v>
      </c>
      <c r="O2094" s="72">
        <v>1962</v>
      </c>
      <c r="P2094" s="19" t="s">
        <v>2143</v>
      </c>
      <c r="Q2094" s="72">
        <v>7</v>
      </c>
      <c r="R2094" s="71"/>
      <c r="S2094" s="72">
        <v>7</v>
      </c>
    </row>
    <row r="2095" spans="2:19" s="2129" customFormat="1" ht="38.25" hidden="1">
      <c r="B2095" s="2229"/>
      <c r="C2095" s="2230"/>
      <c r="D2095" s="2195"/>
      <c r="E2095" s="2195"/>
      <c r="F2095" s="2196"/>
      <c r="G2095" s="2195"/>
      <c r="H2095" s="2195"/>
      <c r="I2095" s="2195"/>
      <c r="J2095" s="2196"/>
      <c r="K2095" s="2197"/>
      <c r="L2095" s="2243"/>
      <c r="M2095" s="2093" t="s">
        <v>2144</v>
      </c>
      <c r="N2095" s="72">
        <v>0.88</v>
      </c>
      <c r="O2095" s="72">
        <v>2015</v>
      </c>
      <c r="P2095" s="19" t="s">
        <v>2145</v>
      </c>
      <c r="Q2095" s="72">
        <v>19</v>
      </c>
      <c r="R2095" s="71"/>
      <c r="S2095" s="72">
        <v>19</v>
      </c>
    </row>
    <row r="2096" spans="2:19" s="2129" customFormat="1" hidden="1">
      <c r="B2096" s="2229"/>
      <c r="C2096" s="2230"/>
      <c r="D2096" s="2195"/>
      <c r="E2096" s="2195"/>
      <c r="F2096" s="2196"/>
      <c r="G2096" s="2195"/>
      <c r="H2096" s="2195"/>
      <c r="I2096" s="2195"/>
      <c r="J2096" s="2196"/>
      <c r="K2096" s="2197"/>
      <c r="L2096" s="3"/>
      <c r="M2096" s="2093"/>
      <c r="N2096" s="72">
        <v>0.2</v>
      </c>
      <c r="O2096" s="72">
        <v>1945</v>
      </c>
      <c r="P2096" s="77" t="s">
        <v>3072</v>
      </c>
      <c r="Q2096" s="72"/>
      <c r="R2096" s="71"/>
      <c r="S2096" s="72"/>
    </row>
    <row r="2097" spans="2:19" s="2129" customFormat="1" hidden="1">
      <c r="B2097" s="2229"/>
      <c r="C2097" s="2230"/>
      <c r="D2097" s="2195"/>
      <c r="E2097" s="2195"/>
      <c r="F2097" s="2196"/>
      <c r="G2097" s="2195"/>
      <c r="H2097" s="2195"/>
      <c r="I2097" s="2195"/>
      <c r="J2097" s="2196"/>
      <c r="K2097" s="2197"/>
      <c r="L2097" s="3"/>
      <c r="M2097" s="2303" t="s">
        <v>2146</v>
      </c>
      <c r="N2097" s="72">
        <v>0.16</v>
      </c>
      <c r="O2097" s="72">
        <v>1962</v>
      </c>
      <c r="P2097" s="77" t="s">
        <v>2147</v>
      </c>
      <c r="Q2097" s="72">
        <v>4</v>
      </c>
      <c r="R2097" s="71"/>
      <c r="S2097" s="72">
        <v>4</v>
      </c>
    </row>
    <row r="2098" spans="2:19" s="2129" customFormat="1" hidden="1">
      <c r="B2098" s="2229"/>
      <c r="C2098" s="2230"/>
      <c r="D2098" s="2195"/>
      <c r="E2098" s="2195"/>
      <c r="F2098" s="2196"/>
      <c r="G2098" s="2195"/>
      <c r="H2098" s="2195"/>
      <c r="I2098" s="2195"/>
      <c r="J2098" s="2196"/>
      <c r="K2098" s="2197"/>
      <c r="L2098" s="3"/>
      <c r="M2098" s="2303"/>
      <c r="N2098" s="72">
        <v>0.08</v>
      </c>
      <c r="O2098" s="72">
        <v>1962</v>
      </c>
      <c r="P2098" s="77" t="s">
        <v>8037</v>
      </c>
      <c r="Q2098" s="72"/>
      <c r="R2098" s="71"/>
      <c r="S2098" s="72"/>
    </row>
    <row r="2099" spans="2:19" s="2129" customFormat="1" ht="51" hidden="1">
      <c r="B2099" s="2229"/>
      <c r="C2099" s="2230"/>
      <c r="D2099" s="2195"/>
      <c r="E2099" s="2195"/>
      <c r="F2099" s="2196"/>
      <c r="G2099" s="2195"/>
      <c r="H2099" s="2195"/>
      <c r="I2099" s="2195"/>
      <c r="J2099" s="2196"/>
      <c r="K2099" s="2197"/>
      <c r="L2099" s="2243"/>
      <c r="M2099" s="19" t="s">
        <v>2148</v>
      </c>
      <c r="N2099" s="72">
        <v>0.21299999999999999</v>
      </c>
      <c r="O2099" s="72">
        <v>1962</v>
      </c>
      <c r="P2099" s="19" t="s">
        <v>2149</v>
      </c>
      <c r="Q2099" s="72">
        <v>5</v>
      </c>
      <c r="R2099" s="71"/>
      <c r="S2099" s="72">
        <v>5</v>
      </c>
    </row>
    <row r="2100" spans="2:19" s="2129" customFormat="1" ht="25.5" hidden="1">
      <c r="B2100" s="2264"/>
      <c r="C2100" s="2265"/>
      <c r="D2100" s="2200"/>
      <c r="E2100" s="2200"/>
      <c r="F2100" s="2194"/>
      <c r="G2100" s="2200"/>
      <c r="H2100" s="2200"/>
      <c r="I2100" s="2200"/>
      <c r="J2100" s="2194"/>
      <c r="K2100" s="2197"/>
      <c r="L2100" s="2243"/>
      <c r="M2100" s="2280" t="s">
        <v>2150</v>
      </c>
      <c r="N2100" s="2202">
        <v>0.14899999999999999</v>
      </c>
      <c r="O2100" s="2202">
        <v>1962</v>
      </c>
      <c r="P2100" s="2280" t="s">
        <v>2151</v>
      </c>
      <c r="Q2100" s="2202">
        <v>6</v>
      </c>
      <c r="R2100" s="2210"/>
      <c r="S2100" s="2202">
        <v>6</v>
      </c>
    </row>
    <row r="2101" spans="2:19" s="2129" customFormat="1" hidden="1">
      <c r="B2101" s="2352" t="s">
        <v>2152</v>
      </c>
      <c r="C2101" s="2411"/>
      <c r="D2101" s="2196">
        <v>0.66500000000000004</v>
      </c>
      <c r="E2101" s="2196">
        <v>1975</v>
      </c>
      <c r="F2101" s="2196" t="s">
        <v>1450</v>
      </c>
      <c r="G2101" s="2196"/>
      <c r="H2101" s="2196"/>
      <c r="I2101" s="2196"/>
      <c r="J2101" s="2196"/>
      <c r="K2101" s="72"/>
      <c r="L2101" s="2440"/>
      <c r="M2101" s="19"/>
      <c r="N2101" s="72"/>
      <c r="O2101" s="72"/>
      <c r="P2101" s="77"/>
      <c r="Q2101" s="72"/>
      <c r="R2101" s="72"/>
      <c r="S2101" s="72"/>
    </row>
    <row r="2102" spans="2:19" s="2129" customFormat="1" ht="13.5" hidden="1" thickBot="1">
      <c r="B2102" s="2604" t="s">
        <v>2153</v>
      </c>
      <c r="C2102" s="2605"/>
      <c r="D2102" s="2603">
        <v>0.8</v>
      </c>
      <c r="E2102" s="2603">
        <v>1980</v>
      </c>
      <c r="F2102" s="2603" t="s">
        <v>2154</v>
      </c>
      <c r="G2102" s="2603"/>
      <c r="H2102" s="2603"/>
      <c r="I2102" s="2603"/>
      <c r="J2102" s="2603"/>
      <c r="K2102" s="2603"/>
      <c r="L2102" s="2603"/>
      <c r="M2102" s="2507"/>
      <c r="N2102" s="2294"/>
      <c r="O2102" s="2294"/>
      <c r="P2102" s="2298"/>
      <c r="Q2102" s="2294"/>
      <c r="R2102" s="2294"/>
      <c r="S2102" s="2294"/>
    </row>
    <row r="2103" spans="2:19" s="2129" customFormat="1" ht="21" hidden="1" thickBot="1">
      <c r="B2103" s="2186" t="s">
        <v>8038</v>
      </c>
      <c r="C2103" s="2187"/>
      <c r="D2103" s="2188"/>
      <c r="E2103" s="2189"/>
      <c r="F2103" s="2188"/>
      <c r="G2103" s="2189"/>
      <c r="H2103" s="2188"/>
      <c r="I2103" s="2188"/>
      <c r="J2103" s="2189"/>
      <c r="K2103" s="2189"/>
      <c r="L2103" s="2188"/>
      <c r="M2103" s="2190"/>
      <c r="N2103" s="2189"/>
      <c r="O2103" s="2189"/>
      <c r="P2103" s="2191"/>
      <c r="Q2103" s="2189"/>
      <c r="R2103" s="2188"/>
      <c r="S2103" s="2189"/>
    </row>
    <row r="2104" spans="2:19" s="2129" customFormat="1" hidden="1">
      <c r="B2104" s="2352" t="s">
        <v>2159</v>
      </c>
      <c r="C2104" s="2411"/>
      <c r="D2104" s="2231">
        <v>1.3</v>
      </c>
      <c r="E2104" s="2196">
        <v>1971</v>
      </c>
      <c r="F2104" s="2196" t="s">
        <v>2160</v>
      </c>
      <c r="G2104" s="71"/>
      <c r="H2104" s="71"/>
      <c r="I2104" s="71"/>
      <c r="J2104" s="2196" t="s">
        <v>8039</v>
      </c>
      <c r="K2104" s="2201">
        <v>400</v>
      </c>
      <c r="L2104" s="2200"/>
      <c r="M2104" s="2302" t="s">
        <v>2157</v>
      </c>
      <c r="N2104" s="2194">
        <v>0.2</v>
      </c>
      <c r="O2104" s="2194">
        <v>1971</v>
      </c>
      <c r="P2104" s="2199" t="s">
        <v>2158</v>
      </c>
      <c r="Q2104" s="2194"/>
      <c r="R2104" s="2200"/>
      <c r="S2104" s="2194"/>
    </row>
    <row r="2105" spans="2:19" s="2129" customFormat="1" hidden="1">
      <c r="B2105" s="2352"/>
      <c r="C2105" s="2411"/>
      <c r="D2105" s="2224"/>
      <c r="E2105" s="2224"/>
      <c r="F2105" s="2363"/>
      <c r="G2105" s="71"/>
      <c r="H2105" s="71"/>
      <c r="I2105" s="71"/>
      <c r="J2105" s="2451" t="s">
        <v>8040</v>
      </c>
      <c r="K2105" s="2085"/>
      <c r="L2105" s="71"/>
      <c r="M2105" s="19" t="s">
        <v>2163</v>
      </c>
      <c r="N2105" s="72"/>
      <c r="O2105" s="72"/>
      <c r="P2105" s="77" t="s">
        <v>8041</v>
      </c>
      <c r="Q2105" s="72"/>
      <c r="R2105" s="71"/>
      <c r="S2105" s="72"/>
    </row>
    <row r="2106" spans="2:19" s="2129" customFormat="1" hidden="1">
      <c r="B2106" s="2225" t="s">
        <v>2166</v>
      </c>
      <c r="C2106" s="2226"/>
      <c r="D2106" s="72">
        <v>0.42</v>
      </c>
      <c r="E2106" s="72">
        <v>2018</v>
      </c>
      <c r="F2106" s="72" t="s">
        <v>1020</v>
      </c>
      <c r="G2106" s="71"/>
      <c r="H2106" s="71"/>
      <c r="I2106" s="71"/>
      <c r="J2106" s="2451"/>
      <c r="K2106" s="2085"/>
      <c r="L2106" s="71"/>
      <c r="M2106" s="19" t="s">
        <v>2164</v>
      </c>
      <c r="N2106" s="72">
        <v>0.13</v>
      </c>
      <c r="O2106" s="72">
        <v>1990</v>
      </c>
      <c r="P2106" s="77" t="s">
        <v>2165</v>
      </c>
      <c r="Q2106" s="72"/>
      <c r="R2106" s="71"/>
      <c r="S2106" s="72"/>
    </row>
    <row r="2107" spans="2:19" s="2129" customFormat="1" hidden="1">
      <c r="B2107" s="2606"/>
      <c r="C2107" s="2607"/>
      <c r="D2107" s="2439"/>
      <c r="E2107" s="2433"/>
      <c r="F2107" s="2196"/>
      <c r="G2107" s="2195"/>
      <c r="H2107" s="2195"/>
      <c r="I2107" s="2195"/>
      <c r="J2107" s="2196">
        <v>1971</v>
      </c>
      <c r="K2107" s="2085"/>
      <c r="L2107" s="71"/>
      <c r="M2107" s="19" t="s">
        <v>2167</v>
      </c>
      <c r="N2107" s="72"/>
      <c r="O2107" s="72"/>
      <c r="P2107" s="77" t="s">
        <v>2168</v>
      </c>
      <c r="Q2107" s="72"/>
      <c r="R2107" s="71"/>
      <c r="S2107" s="72"/>
    </row>
    <row r="2108" spans="2:19" s="2129" customFormat="1" hidden="1">
      <c r="B2108" s="2606"/>
      <c r="C2108" s="2607"/>
      <c r="D2108" s="2439"/>
      <c r="E2108" s="2433"/>
      <c r="F2108" s="2196"/>
      <c r="G2108" s="2195"/>
      <c r="H2108" s="2195"/>
      <c r="I2108" s="2195"/>
      <c r="J2108" s="4"/>
      <c r="K2108" s="2085"/>
      <c r="L2108" s="2202"/>
      <c r="M2108" s="19" t="s">
        <v>2169</v>
      </c>
      <c r="N2108" s="72">
        <v>0.33600000000000002</v>
      </c>
      <c r="O2108" s="72">
        <v>1976</v>
      </c>
      <c r="P2108" s="77" t="s">
        <v>1623</v>
      </c>
      <c r="Q2108" s="72"/>
      <c r="R2108" s="71"/>
      <c r="S2108" s="72"/>
    </row>
    <row r="2109" spans="2:19" s="2129" customFormat="1" hidden="1">
      <c r="B2109" s="2606"/>
      <c r="C2109" s="2607"/>
      <c r="D2109" s="2439"/>
      <c r="E2109" s="2433"/>
      <c r="F2109" s="2196"/>
      <c r="G2109" s="2195"/>
      <c r="H2109" s="2195"/>
      <c r="I2109" s="2195"/>
      <c r="J2109" s="2196"/>
      <c r="K2109" s="2085"/>
      <c r="L2109" s="2196"/>
      <c r="M2109" s="19" t="s">
        <v>2170</v>
      </c>
      <c r="N2109" s="72">
        <v>4.3999999999999997E-2</v>
      </c>
      <c r="O2109" s="72">
        <v>1976</v>
      </c>
      <c r="P2109" s="77" t="s">
        <v>2171</v>
      </c>
      <c r="Q2109" s="72"/>
      <c r="R2109" s="71"/>
      <c r="S2109" s="72"/>
    </row>
    <row r="2110" spans="2:19" s="2129" customFormat="1" hidden="1">
      <c r="B2110" s="2606"/>
      <c r="C2110" s="2607"/>
      <c r="D2110" s="2439"/>
      <c r="E2110" s="2433"/>
      <c r="F2110" s="2196"/>
      <c r="G2110" s="2195"/>
      <c r="H2110" s="2195"/>
      <c r="I2110" s="2195"/>
      <c r="J2110" s="2196"/>
      <c r="K2110" s="2085"/>
      <c r="L2110" s="2196"/>
      <c r="M2110" s="19" t="s">
        <v>2172</v>
      </c>
      <c r="N2110" s="72">
        <v>0.04</v>
      </c>
      <c r="O2110" s="72">
        <v>1976</v>
      </c>
      <c r="P2110" s="77" t="s">
        <v>2173</v>
      </c>
      <c r="Q2110" s="72"/>
      <c r="R2110" s="71"/>
      <c r="S2110" s="72"/>
    </row>
    <row r="2111" spans="2:19" s="2129" customFormat="1" hidden="1">
      <c r="B2111" s="2606"/>
      <c r="C2111" s="2607"/>
      <c r="D2111" s="2439"/>
      <c r="E2111" s="2433"/>
      <c r="F2111" s="2196"/>
      <c r="G2111" s="2195"/>
      <c r="H2111" s="2195"/>
      <c r="I2111" s="2195"/>
      <c r="J2111" s="2196"/>
      <c r="K2111" s="2085"/>
      <c r="L2111" s="2194"/>
      <c r="M2111" s="19" t="s">
        <v>2174</v>
      </c>
      <c r="N2111" s="72">
        <v>0.18</v>
      </c>
      <c r="O2111" s="72">
        <v>1984</v>
      </c>
      <c r="P2111" s="77" t="s">
        <v>2175</v>
      </c>
      <c r="Q2111" s="72"/>
      <c r="R2111" s="71"/>
      <c r="S2111" s="72"/>
    </row>
    <row r="2112" spans="2:19" s="2129" customFormat="1" hidden="1">
      <c r="B2112" s="2606"/>
      <c r="C2112" s="2607"/>
      <c r="D2112" s="2439"/>
      <c r="E2112" s="2433"/>
      <c r="F2112" s="2196"/>
      <c r="G2112" s="2195"/>
      <c r="H2112" s="2195"/>
      <c r="I2112" s="2195"/>
      <c r="J2112" s="2196"/>
      <c r="K2112" s="2085"/>
      <c r="L2112" s="2219"/>
      <c r="M2112" s="19" t="s">
        <v>2176</v>
      </c>
      <c r="N2112" s="72">
        <v>0.4</v>
      </c>
      <c r="O2112" s="72">
        <v>2015</v>
      </c>
      <c r="P2112" s="77" t="s">
        <v>2177</v>
      </c>
      <c r="Q2112" s="72"/>
      <c r="R2112" s="71"/>
      <c r="S2112" s="72"/>
    </row>
    <row r="2113" spans="2:19" s="2129" customFormat="1" hidden="1">
      <c r="B2113" s="2608"/>
      <c r="C2113" s="2609"/>
      <c r="D2113" s="2470"/>
      <c r="E2113" s="2468"/>
      <c r="F2113" s="2194"/>
      <c r="G2113" s="2200"/>
      <c r="H2113" s="2200"/>
      <c r="I2113" s="2200"/>
      <c r="J2113" s="2194"/>
      <c r="K2113" s="2085"/>
      <c r="L2113" s="71"/>
      <c r="M2113" s="19" t="s">
        <v>2178</v>
      </c>
      <c r="N2113" s="72">
        <v>0.19</v>
      </c>
      <c r="O2113" s="72">
        <v>1972</v>
      </c>
      <c r="P2113" s="77" t="s">
        <v>1563</v>
      </c>
      <c r="Q2113" s="71"/>
      <c r="R2113" s="71">
        <v>5</v>
      </c>
      <c r="S2113" s="71">
        <v>5</v>
      </c>
    </row>
    <row r="2114" spans="2:19" s="2129" customFormat="1" ht="25.5" hidden="1">
      <c r="B2114" s="2225" t="s">
        <v>2182</v>
      </c>
      <c r="C2114" s="2226"/>
      <c r="D2114" s="2194">
        <v>0.48</v>
      </c>
      <c r="E2114" s="2194">
        <v>1971</v>
      </c>
      <c r="F2114" s="2194" t="s">
        <v>2183</v>
      </c>
      <c r="G2114" s="2195"/>
      <c r="H2114" s="2195"/>
      <c r="I2114" s="2195"/>
      <c r="J2114" s="2204" t="s">
        <v>8042</v>
      </c>
      <c r="K2114" s="2204" t="s">
        <v>2162</v>
      </c>
      <c r="L2114" s="2196"/>
      <c r="M2114" s="2302" t="s">
        <v>2180</v>
      </c>
      <c r="N2114" s="2194">
        <v>0.114</v>
      </c>
      <c r="O2114" s="2194">
        <v>1970</v>
      </c>
      <c r="P2114" s="2199" t="s">
        <v>2181</v>
      </c>
      <c r="Q2114" s="2194"/>
      <c r="R2114" s="2200"/>
      <c r="S2114" s="2194"/>
    </row>
    <row r="2115" spans="2:19" s="2129" customFormat="1" hidden="1">
      <c r="B2115" s="2262" t="s">
        <v>2187</v>
      </c>
      <c r="C2115" s="2378"/>
      <c r="D2115" s="72">
        <v>0.28499999999999998</v>
      </c>
      <c r="E2115" s="72">
        <v>1968</v>
      </c>
      <c r="F2115" s="2248" t="s">
        <v>1935</v>
      </c>
      <c r="G2115" s="71"/>
      <c r="H2115" s="71"/>
      <c r="I2115" s="71"/>
      <c r="J2115" s="2249" t="s">
        <v>2184</v>
      </c>
      <c r="K2115" s="2197"/>
      <c r="L2115" s="2194"/>
      <c r="M2115" s="19" t="s">
        <v>2185</v>
      </c>
      <c r="N2115" s="72">
        <v>0.11</v>
      </c>
      <c r="O2115" s="72">
        <v>1970</v>
      </c>
      <c r="P2115" s="77" t="s">
        <v>2186</v>
      </c>
      <c r="Q2115" s="72"/>
      <c r="R2115" s="71"/>
      <c r="S2115" s="72"/>
    </row>
    <row r="2116" spans="2:19" s="2129" customFormat="1" hidden="1">
      <c r="B2116" s="2611"/>
      <c r="C2116" s="2612"/>
      <c r="D2116" s="2610"/>
      <c r="E2116" s="2610"/>
      <c r="F2116" s="2382"/>
      <c r="G2116" s="2268"/>
      <c r="H2116" s="2268"/>
      <c r="I2116" s="2195"/>
      <c r="J2116" s="2196" t="s">
        <v>8043</v>
      </c>
      <c r="K2116" s="2197"/>
      <c r="L2116" s="2210"/>
      <c r="M2116" s="19" t="s">
        <v>2188</v>
      </c>
      <c r="N2116" s="72"/>
      <c r="O2116" s="72">
        <v>2001</v>
      </c>
      <c r="P2116" s="77" t="s">
        <v>2189</v>
      </c>
      <c r="Q2116" s="72"/>
      <c r="R2116" s="71"/>
      <c r="S2116" s="72"/>
    </row>
    <row r="2117" spans="2:19" s="2129" customFormat="1" hidden="1">
      <c r="B2117" s="2611"/>
      <c r="C2117" s="2614"/>
      <c r="D2117" s="2613"/>
      <c r="E2117" s="2613"/>
      <c r="F2117" s="2382"/>
      <c r="G2117" s="2268"/>
      <c r="H2117" s="2268"/>
      <c r="I2117" s="2195"/>
      <c r="J2117" s="2196" t="s">
        <v>8044</v>
      </c>
      <c r="K2117" s="2197"/>
      <c r="L2117" s="2378"/>
      <c r="M2117" s="2365" t="s">
        <v>2190</v>
      </c>
      <c r="N2117" s="72">
        <v>0.09</v>
      </c>
      <c r="O2117" s="72">
        <v>1970</v>
      </c>
      <c r="P2117" s="77" t="s">
        <v>2191</v>
      </c>
      <c r="Q2117" s="72"/>
      <c r="R2117" s="71"/>
      <c r="S2117" s="72"/>
    </row>
    <row r="2118" spans="2:19" s="2129" customFormat="1" hidden="1">
      <c r="B2118" s="2611"/>
      <c r="C2118" s="2614"/>
      <c r="D2118" s="2613"/>
      <c r="E2118" s="2613"/>
      <c r="F2118" s="2382"/>
      <c r="G2118" s="2268"/>
      <c r="H2118" s="2268"/>
      <c r="I2118" s="2195"/>
      <c r="J2118" s="2196">
        <v>1978</v>
      </c>
      <c r="K2118" s="2197"/>
      <c r="L2118" s="2259"/>
      <c r="M2118" s="2365" t="s">
        <v>2192</v>
      </c>
      <c r="N2118" s="72"/>
      <c r="O2118" s="72"/>
      <c r="P2118" s="77" t="s">
        <v>2193</v>
      </c>
      <c r="Q2118" s="72"/>
      <c r="R2118" s="71"/>
      <c r="S2118" s="72"/>
    </row>
    <row r="2119" spans="2:19" s="2129" customFormat="1" hidden="1">
      <c r="B2119" s="2611"/>
      <c r="C2119" s="2614"/>
      <c r="D2119" s="2613"/>
      <c r="E2119" s="2613"/>
      <c r="F2119" s="2382"/>
      <c r="G2119" s="2268"/>
      <c r="H2119" s="2268"/>
      <c r="I2119" s="2195"/>
      <c r="J2119" s="4"/>
      <c r="K2119" s="2196"/>
      <c r="L2119" s="2196"/>
      <c r="M2119" s="19" t="s">
        <v>2194</v>
      </c>
      <c r="N2119" s="72">
        <v>0.105</v>
      </c>
      <c r="O2119" s="72">
        <v>1970</v>
      </c>
      <c r="P2119" s="77" t="s">
        <v>1364</v>
      </c>
      <c r="Q2119" s="72"/>
      <c r="R2119" s="71"/>
      <c r="S2119" s="72"/>
    </row>
    <row r="2120" spans="2:19" s="2129" customFormat="1" hidden="1">
      <c r="B2120" s="2611"/>
      <c r="C2120" s="2614"/>
      <c r="D2120" s="2613"/>
      <c r="E2120" s="2613"/>
      <c r="F2120" s="2382"/>
      <c r="G2120" s="2268"/>
      <c r="H2120" s="2268"/>
      <c r="I2120" s="2195"/>
      <c r="J2120" s="2196"/>
      <c r="K2120" s="2196"/>
      <c r="L2120" s="2196"/>
      <c r="M2120" s="19" t="s">
        <v>2195</v>
      </c>
      <c r="N2120" s="72">
        <v>0.105</v>
      </c>
      <c r="O2120" s="72">
        <v>1970</v>
      </c>
      <c r="P2120" s="77" t="s">
        <v>1656</v>
      </c>
      <c r="Q2120" s="72"/>
      <c r="R2120" s="71"/>
      <c r="S2120" s="72"/>
    </row>
    <row r="2121" spans="2:19" s="2129" customFormat="1" hidden="1">
      <c r="B2121" s="2611"/>
      <c r="C2121" s="2614"/>
      <c r="D2121" s="2613"/>
      <c r="E2121" s="2613"/>
      <c r="F2121" s="2382"/>
      <c r="G2121" s="2268"/>
      <c r="H2121" s="2268"/>
      <c r="I2121" s="2195"/>
      <c r="J2121" s="2196"/>
      <c r="K2121" s="2196"/>
      <c r="L2121" s="2196"/>
      <c r="M2121" s="19" t="s">
        <v>2196</v>
      </c>
      <c r="N2121" s="72">
        <v>0.03</v>
      </c>
      <c r="O2121" s="72">
        <v>1970</v>
      </c>
      <c r="P2121" s="77" t="s">
        <v>1656</v>
      </c>
      <c r="Q2121" s="72"/>
      <c r="R2121" s="71"/>
      <c r="S2121" s="72"/>
    </row>
    <row r="2122" spans="2:19" s="2129" customFormat="1" hidden="1">
      <c r="B2122" s="2611"/>
      <c r="C2122" s="2614"/>
      <c r="D2122" s="2613"/>
      <c r="E2122" s="2613"/>
      <c r="F2122" s="2382"/>
      <c r="G2122" s="2268"/>
      <c r="H2122" s="2268"/>
      <c r="I2122" s="2195"/>
      <c r="J2122" s="2196"/>
      <c r="K2122" s="2196"/>
      <c r="L2122" s="2196"/>
      <c r="M2122" s="19" t="s">
        <v>2197</v>
      </c>
      <c r="N2122" s="72">
        <v>0.4</v>
      </c>
      <c r="O2122" s="72">
        <v>1978</v>
      </c>
      <c r="P2122" s="77" t="s">
        <v>2198</v>
      </c>
      <c r="Q2122" s="72"/>
      <c r="R2122" s="71"/>
      <c r="S2122" s="72"/>
    </row>
    <row r="2123" spans="2:19" s="2129" customFormat="1" hidden="1">
      <c r="B2123" s="2611"/>
      <c r="C2123" s="2614"/>
      <c r="D2123" s="2613"/>
      <c r="E2123" s="2613"/>
      <c r="F2123" s="2382"/>
      <c r="G2123" s="2268"/>
      <c r="H2123" s="2268"/>
      <c r="I2123" s="2195"/>
      <c r="J2123" s="2196"/>
      <c r="K2123" s="2196"/>
      <c r="L2123" s="2196"/>
      <c r="M2123" s="19" t="s">
        <v>2199</v>
      </c>
      <c r="N2123" s="72">
        <v>0.11</v>
      </c>
      <c r="O2123" s="72">
        <v>1970</v>
      </c>
      <c r="P2123" s="77" t="s">
        <v>2200</v>
      </c>
      <c r="Q2123" s="72"/>
      <c r="R2123" s="71"/>
      <c r="S2123" s="72"/>
    </row>
    <row r="2124" spans="2:19" s="2129" customFormat="1" hidden="1">
      <c r="B2124" s="2611"/>
      <c r="C2124" s="2614"/>
      <c r="D2124" s="2613"/>
      <c r="E2124" s="2613"/>
      <c r="F2124" s="2382"/>
      <c r="G2124" s="2268"/>
      <c r="H2124" s="2268"/>
      <c r="I2124" s="2195"/>
      <c r="J2124" s="2196"/>
      <c r="K2124" s="2196"/>
      <c r="L2124" s="2194"/>
      <c r="M2124" s="19" t="s">
        <v>2201</v>
      </c>
      <c r="N2124" s="72">
        <v>0.13</v>
      </c>
      <c r="O2124" s="72">
        <v>1974</v>
      </c>
      <c r="P2124" s="77" t="s">
        <v>2202</v>
      </c>
      <c r="Q2124" s="72"/>
      <c r="R2124" s="71"/>
      <c r="S2124" s="72"/>
    </row>
    <row r="2125" spans="2:19" s="2129" customFormat="1" hidden="1">
      <c r="B2125" s="2611"/>
      <c r="C2125" s="2614"/>
      <c r="D2125" s="2613"/>
      <c r="E2125" s="2613"/>
      <c r="F2125" s="2382"/>
      <c r="G2125" s="2268"/>
      <c r="H2125" s="2268"/>
      <c r="I2125" s="2195"/>
      <c r="J2125" s="2196"/>
      <c r="K2125" s="2196"/>
      <c r="L2125" s="71"/>
      <c r="M2125" s="19" t="s">
        <v>2203</v>
      </c>
      <c r="N2125" s="72"/>
      <c r="O2125" s="72"/>
      <c r="P2125" s="77" t="s">
        <v>8045</v>
      </c>
      <c r="Q2125" s="72"/>
      <c r="R2125" s="71"/>
      <c r="S2125" s="72"/>
    </row>
    <row r="2126" spans="2:19" s="2129" customFormat="1" hidden="1">
      <c r="B2126" s="2611"/>
      <c r="C2126" s="2614"/>
      <c r="D2126" s="2613"/>
      <c r="E2126" s="2613"/>
      <c r="F2126" s="2382"/>
      <c r="G2126" s="2268"/>
      <c r="H2126" s="2268"/>
      <c r="I2126" s="2195"/>
      <c r="J2126" s="2196"/>
      <c r="K2126" s="2196"/>
      <c r="L2126" s="2210"/>
      <c r="M2126" s="19" t="s">
        <v>2205</v>
      </c>
      <c r="N2126" s="72">
        <v>0.05</v>
      </c>
      <c r="O2126" s="72">
        <v>2001</v>
      </c>
      <c r="P2126" s="77" t="s">
        <v>2206</v>
      </c>
      <c r="Q2126" s="72"/>
      <c r="R2126" s="71"/>
      <c r="S2126" s="72"/>
    </row>
    <row r="2127" spans="2:19" s="2129" customFormat="1" hidden="1">
      <c r="B2127" s="2611"/>
      <c r="C2127" s="2614"/>
      <c r="D2127" s="2613"/>
      <c r="E2127" s="2613"/>
      <c r="F2127" s="2382"/>
      <c r="G2127" s="2268"/>
      <c r="H2127" s="2268"/>
      <c r="I2127" s="2195"/>
      <c r="J2127" s="2196"/>
      <c r="K2127" s="2196"/>
      <c r="L2127" s="2200"/>
      <c r="M2127" s="19" t="s">
        <v>2207</v>
      </c>
      <c r="N2127" s="72">
        <v>0.112</v>
      </c>
      <c r="O2127" s="72">
        <v>1974</v>
      </c>
      <c r="P2127" s="77" t="s">
        <v>2202</v>
      </c>
      <c r="Q2127" s="72"/>
      <c r="R2127" s="71"/>
      <c r="S2127" s="72"/>
    </row>
    <row r="2128" spans="2:19" s="2129" customFormat="1" hidden="1">
      <c r="B2128" s="2611"/>
      <c r="C2128" s="2614"/>
      <c r="D2128" s="2613"/>
      <c r="E2128" s="2613"/>
      <c r="F2128" s="2382"/>
      <c r="G2128" s="2268"/>
      <c r="H2128" s="2268"/>
      <c r="I2128" s="2195"/>
      <c r="J2128" s="2196"/>
      <c r="K2128" s="2196"/>
      <c r="L2128" s="71"/>
      <c r="M2128" s="19" t="s">
        <v>2208</v>
      </c>
      <c r="N2128" s="72"/>
      <c r="O2128" s="72"/>
      <c r="P2128" s="77" t="s">
        <v>2209</v>
      </c>
      <c r="Q2128" s="72"/>
      <c r="R2128" s="71"/>
      <c r="S2128" s="72"/>
    </row>
    <row r="2129" spans="2:19" s="2129" customFormat="1" hidden="1">
      <c r="B2129" s="2611"/>
      <c r="C2129" s="2614"/>
      <c r="D2129" s="2613"/>
      <c r="E2129" s="2613"/>
      <c r="F2129" s="2382"/>
      <c r="G2129" s="2268"/>
      <c r="H2129" s="2268"/>
      <c r="I2129" s="2195"/>
      <c r="J2129" s="2196"/>
      <c r="K2129" s="2196"/>
      <c r="L2129" s="2202"/>
      <c r="M2129" s="19" t="s">
        <v>2210</v>
      </c>
      <c r="N2129" s="72">
        <v>0.115</v>
      </c>
      <c r="O2129" s="72">
        <v>1970</v>
      </c>
      <c r="P2129" s="77" t="s">
        <v>2211</v>
      </c>
      <c r="Q2129" s="72"/>
      <c r="R2129" s="71"/>
      <c r="S2129" s="72"/>
    </row>
    <row r="2130" spans="2:19" s="2129" customFormat="1" hidden="1">
      <c r="B2130" s="2611"/>
      <c r="C2130" s="2614"/>
      <c r="D2130" s="2613"/>
      <c r="E2130" s="2613"/>
      <c r="F2130" s="2382"/>
      <c r="G2130" s="2268"/>
      <c r="H2130" s="2268"/>
      <c r="I2130" s="2195"/>
      <c r="J2130" s="2196"/>
      <c r="K2130" s="2196"/>
      <c r="L2130" s="2196"/>
      <c r="M2130" s="19" t="s">
        <v>2212</v>
      </c>
      <c r="N2130" s="72">
        <v>6.5000000000000002E-2</v>
      </c>
      <c r="O2130" s="72">
        <v>1978</v>
      </c>
      <c r="P2130" s="77" t="s">
        <v>1364</v>
      </c>
      <c r="Q2130" s="72"/>
      <c r="R2130" s="71"/>
      <c r="S2130" s="72"/>
    </row>
    <row r="2131" spans="2:19" s="2129" customFormat="1" hidden="1">
      <c r="B2131" s="2611"/>
      <c r="C2131" s="2614"/>
      <c r="D2131" s="2613"/>
      <c r="E2131" s="2613"/>
      <c r="F2131" s="2382"/>
      <c r="G2131" s="2268"/>
      <c r="H2131" s="2268"/>
      <c r="I2131" s="2195"/>
      <c r="J2131" s="2196"/>
      <c r="K2131" s="2196"/>
      <c r="L2131" s="2196"/>
      <c r="M2131" s="19" t="s">
        <v>2213</v>
      </c>
      <c r="N2131" s="72">
        <v>0.08</v>
      </c>
      <c r="O2131" s="72">
        <v>1978</v>
      </c>
      <c r="P2131" s="77" t="s">
        <v>1364</v>
      </c>
      <c r="Q2131" s="72"/>
      <c r="R2131" s="71"/>
      <c r="S2131" s="72"/>
    </row>
    <row r="2132" spans="2:19" s="2129" customFormat="1" hidden="1">
      <c r="B2132" s="2611"/>
      <c r="C2132" s="2614"/>
      <c r="D2132" s="2613"/>
      <c r="E2132" s="2613"/>
      <c r="F2132" s="2382"/>
      <c r="G2132" s="2268"/>
      <c r="H2132" s="2268"/>
      <c r="I2132" s="2195"/>
      <c r="J2132" s="2196"/>
      <c r="K2132" s="2196"/>
      <c r="L2132" s="2196"/>
      <c r="M2132" s="19" t="s">
        <v>2214</v>
      </c>
      <c r="N2132" s="72">
        <v>8.5000000000000006E-2</v>
      </c>
      <c r="O2132" s="72">
        <v>1970</v>
      </c>
      <c r="P2132" s="77" t="s">
        <v>1656</v>
      </c>
      <c r="Q2132" s="72"/>
      <c r="R2132" s="71"/>
      <c r="S2132" s="72"/>
    </row>
    <row r="2133" spans="2:19" s="2129" customFormat="1" hidden="1">
      <c r="B2133" s="2611"/>
      <c r="C2133" s="2614"/>
      <c r="D2133" s="2613"/>
      <c r="E2133" s="2613"/>
      <c r="F2133" s="2382"/>
      <c r="G2133" s="2268"/>
      <c r="H2133" s="2268"/>
      <c r="I2133" s="2195"/>
      <c r="J2133" s="2196"/>
      <c r="K2133" s="2196"/>
      <c r="L2133" s="2194"/>
      <c r="M2133" s="19" t="s">
        <v>2215</v>
      </c>
      <c r="N2133" s="72">
        <v>0.06</v>
      </c>
      <c r="O2133" s="72">
        <v>1970</v>
      </c>
      <c r="P2133" s="77" t="s">
        <v>1650</v>
      </c>
      <c r="Q2133" s="72"/>
      <c r="R2133" s="71"/>
      <c r="S2133" s="72"/>
    </row>
    <row r="2134" spans="2:19" s="2129" customFormat="1" hidden="1">
      <c r="B2134" s="2611"/>
      <c r="C2134" s="2614"/>
      <c r="D2134" s="2613"/>
      <c r="E2134" s="2613"/>
      <c r="F2134" s="2382"/>
      <c r="G2134" s="2268"/>
      <c r="H2134" s="2268"/>
      <c r="I2134" s="2195"/>
      <c r="J2134" s="2196"/>
      <c r="K2134" s="2196"/>
      <c r="L2134" s="2194"/>
      <c r="M2134" s="19" t="s">
        <v>2216</v>
      </c>
      <c r="N2134" s="72"/>
      <c r="O2134" s="72"/>
      <c r="P2134" s="77" t="s">
        <v>2217</v>
      </c>
      <c r="Q2134" s="72"/>
      <c r="R2134" s="71"/>
      <c r="S2134" s="72"/>
    </row>
    <row r="2135" spans="2:19" s="2129" customFormat="1" hidden="1">
      <c r="B2135" s="2611"/>
      <c r="C2135" s="2614"/>
      <c r="D2135" s="2613"/>
      <c r="E2135" s="2613"/>
      <c r="F2135" s="2382"/>
      <c r="G2135" s="2268"/>
      <c r="H2135" s="2268"/>
      <c r="I2135" s="2195"/>
      <c r="J2135" s="2196"/>
      <c r="K2135" s="2196"/>
      <c r="L2135" s="71"/>
      <c r="M2135" s="19" t="s">
        <v>2218</v>
      </c>
      <c r="N2135" s="72"/>
      <c r="O2135" s="72"/>
      <c r="P2135" s="77" t="s">
        <v>2219</v>
      </c>
      <c r="Q2135" s="72"/>
      <c r="R2135" s="71"/>
      <c r="S2135" s="72"/>
    </row>
    <row r="2136" spans="2:19" s="2129" customFormat="1" ht="25.5" hidden="1">
      <c r="B2136" s="2611"/>
      <c r="C2136" s="2616"/>
      <c r="D2136" s="2615"/>
      <c r="E2136" s="2615"/>
      <c r="F2136" s="2382"/>
      <c r="G2136" s="2268"/>
      <c r="H2136" s="2268"/>
      <c r="I2136" s="2195"/>
      <c r="J2136" s="2196"/>
      <c r="K2136" s="2196"/>
      <c r="L2136" s="2326"/>
      <c r="M2136" s="19" t="s">
        <v>2220</v>
      </c>
      <c r="N2136" s="72">
        <v>0.315</v>
      </c>
      <c r="O2136" s="72">
        <v>2005</v>
      </c>
      <c r="P2136" s="19" t="s">
        <v>2221</v>
      </c>
      <c r="Q2136" s="72">
        <v>11</v>
      </c>
      <c r="R2136" s="2326" t="s">
        <v>1191</v>
      </c>
      <c r="S2136" s="72">
        <v>11</v>
      </c>
    </row>
    <row r="2137" spans="2:19" s="2129" customFormat="1" hidden="1">
      <c r="B2137" s="2617"/>
      <c r="C2137" s="2618"/>
      <c r="D2137" s="2618"/>
      <c r="E2137" s="2619"/>
      <c r="F2137" s="2415"/>
      <c r="G2137" s="71"/>
      <c r="H2137" s="71"/>
      <c r="I2137" s="71"/>
      <c r="J2137" s="72"/>
      <c r="K2137" s="72"/>
      <c r="L2137" s="2437"/>
      <c r="M2137" s="2533" t="s">
        <v>2222</v>
      </c>
      <c r="N2137" s="2440"/>
      <c r="O2137" s="2440">
        <v>2007</v>
      </c>
      <c r="P2137" s="2534"/>
      <c r="Q2137" s="2440"/>
      <c r="R2137" s="2437"/>
      <c r="S2137" s="2440"/>
    </row>
    <row r="2138" spans="2:19" s="2129" customFormat="1" hidden="1">
      <c r="B2138" s="2088" t="s">
        <v>2226</v>
      </c>
      <c r="C2138" s="2088"/>
      <c r="D2138" s="72">
        <v>0.29499999999999998</v>
      </c>
      <c r="E2138" s="72">
        <v>1965</v>
      </c>
      <c r="F2138" s="72" t="s">
        <v>1793</v>
      </c>
      <c r="G2138" s="72"/>
      <c r="H2138" s="71"/>
      <c r="I2138" s="71"/>
      <c r="J2138" s="2227" t="s">
        <v>2223</v>
      </c>
      <c r="K2138" s="2231">
        <v>400</v>
      </c>
      <c r="L2138" s="2195"/>
      <c r="M2138" s="2302" t="s">
        <v>2224</v>
      </c>
      <c r="N2138" s="2194">
        <v>7.4999999999999997E-2</v>
      </c>
      <c r="O2138" s="2194">
        <v>1965</v>
      </c>
      <c r="P2138" s="2199" t="s">
        <v>2225</v>
      </c>
      <c r="Q2138" s="2194"/>
      <c r="R2138" s="2200"/>
      <c r="S2138" s="2194"/>
    </row>
    <row r="2139" spans="2:19" s="2129" customFormat="1" hidden="1">
      <c r="B2139" s="2093" t="s">
        <v>2229</v>
      </c>
      <c r="C2139" s="2093"/>
      <c r="D2139" s="68">
        <v>0.28000000000000003</v>
      </c>
      <c r="E2139" s="68">
        <v>1948</v>
      </c>
      <c r="F2139" s="68" t="s">
        <v>2230</v>
      </c>
      <c r="G2139" s="72"/>
      <c r="H2139" s="71"/>
      <c r="I2139" s="71"/>
      <c r="J2139" s="2263" t="s">
        <v>2227</v>
      </c>
      <c r="K2139" s="2205"/>
      <c r="L2139" s="2212"/>
      <c r="M2139" s="19" t="s">
        <v>2228</v>
      </c>
      <c r="N2139" s="72">
        <v>0.09</v>
      </c>
      <c r="O2139" s="72">
        <v>1980</v>
      </c>
      <c r="P2139" s="77" t="s">
        <v>25</v>
      </c>
      <c r="Q2139" s="72"/>
      <c r="R2139" s="71"/>
      <c r="S2139" s="72"/>
    </row>
    <row r="2140" spans="2:19" s="2129" customFormat="1" ht="25.5" hidden="1">
      <c r="B2140" s="76" t="s">
        <v>2233</v>
      </c>
      <c r="C2140" s="76"/>
      <c r="D2140" s="68">
        <v>0.14899999999999999</v>
      </c>
      <c r="E2140" s="68">
        <v>2002</v>
      </c>
      <c r="F2140" s="68" t="s">
        <v>2234</v>
      </c>
      <c r="G2140" s="72"/>
      <c r="H2140" s="71"/>
      <c r="I2140" s="71"/>
      <c r="J2140" s="2215" t="s">
        <v>8046</v>
      </c>
      <c r="K2140" s="2205"/>
      <c r="L2140" s="2212"/>
      <c r="M2140" s="2280" t="s">
        <v>2231</v>
      </c>
      <c r="N2140" s="72">
        <v>0.05</v>
      </c>
      <c r="O2140" s="2085">
        <v>1965</v>
      </c>
      <c r="P2140" s="77" t="s">
        <v>2232</v>
      </c>
      <c r="Q2140" s="72"/>
      <c r="R2140" s="71"/>
      <c r="S2140" s="72"/>
    </row>
    <row r="2141" spans="2:19" s="2129" customFormat="1" ht="25.5" hidden="1">
      <c r="B2141" s="2620"/>
      <c r="C2141" s="2621"/>
      <c r="D2141" s="68">
        <v>0.121</v>
      </c>
      <c r="E2141" s="68">
        <v>2002</v>
      </c>
      <c r="F2141" s="68" t="s">
        <v>2236</v>
      </c>
      <c r="G2141" s="72"/>
      <c r="H2141" s="71"/>
      <c r="I2141" s="71"/>
      <c r="J2141" s="2197">
        <v>1947</v>
      </c>
      <c r="K2141" s="2348"/>
      <c r="L2141" s="2212"/>
      <c r="M2141" s="2302"/>
      <c r="N2141" s="72">
        <v>0.05</v>
      </c>
      <c r="O2141" s="2085"/>
      <c r="P2141" s="77" t="s">
        <v>2235</v>
      </c>
      <c r="Q2141" s="72"/>
      <c r="R2141" s="71"/>
      <c r="S2141" s="72"/>
    </row>
    <row r="2142" spans="2:19" s="2129" customFormat="1" hidden="1">
      <c r="B2142" s="2256"/>
      <c r="C2142" s="2255"/>
      <c r="D2142" s="2622"/>
      <c r="E2142" s="2622"/>
      <c r="F2142" s="2452"/>
      <c r="G2142" s="2268"/>
      <c r="H2142" s="2268"/>
      <c r="I2142" s="2210"/>
      <c r="J2142" s="4"/>
      <c r="K2142" s="2348"/>
      <c r="L2142" s="2212"/>
      <c r="M2142" s="19" t="s">
        <v>2237</v>
      </c>
      <c r="N2142" s="72">
        <v>0.33400000000000002</v>
      </c>
      <c r="O2142" s="72">
        <v>1971</v>
      </c>
      <c r="P2142" s="77" t="s">
        <v>2238</v>
      </c>
      <c r="Q2142" s="72"/>
      <c r="R2142" s="71"/>
      <c r="S2142" s="72"/>
    </row>
    <row r="2143" spans="2:19" s="2129" customFormat="1" hidden="1">
      <c r="B2143" s="2256"/>
      <c r="C2143" s="2255"/>
      <c r="D2143" s="2622"/>
      <c r="E2143" s="2622"/>
      <c r="F2143" s="2452"/>
      <c r="G2143" s="2268"/>
      <c r="H2143" s="2268"/>
      <c r="I2143" s="2268"/>
      <c r="J2143" s="2196"/>
      <c r="K2143" s="2382"/>
      <c r="L2143" s="2212"/>
      <c r="M2143" s="19" t="s">
        <v>2239</v>
      </c>
      <c r="N2143" s="72">
        <v>0.15</v>
      </c>
      <c r="O2143" s="72">
        <v>1971</v>
      </c>
      <c r="P2143" s="77" t="s">
        <v>2240</v>
      </c>
      <c r="Q2143" s="72"/>
      <c r="R2143" s="71"/>
      <c r="S2143" s="72"/>
    </row>
    <row r="2144" spans="2:19" s="2129" customFormat="1" hidden="1">
      <c r="B2144" s="2256"/>
      <c r="C2144" s="2255"/>
      <c r="D2144" s="2622"/>
      <c r="E2144" s="2622"/>
      <c r="F2144" s="2452"/>
      <c r="G2144" s="2268"/>
      <c r="H2144" s="2268"/>
      <c r="I2144" s="2268"/>
      <c r="J2144" s="2196"/>
      <c r="K2144" s="2382"/>
      <c r="L2144" s="2212"/>
      <c r="M2144" s="19" t="s">
        <v>2241</v>
      </c>
      <c r="N2144" s="72">
        <v>0.23</v>
      </c>
      <c r="O2144" s="2085">
        <v>1970</v>
      </c>
      <c r="P2144" s="77" t="s">
        <v>2242</v>
      </c>
      <c r="Q2144" s="72"/>
      <c r="R2144" s="71"/>
      <c r="S2144" s="72"/>
    </row>
    <row r="2145" spans="2:19" s="2129" customFormat="1" hidden="1">
      <c r="B2145" s="2256"/>
      <c r="C2145" s="2255"/>
      <c r="D2145" s="2622"/>
      <c r="E2145" s="2622"/>
      <c r="F2145" s="2452"/>
      <c r="G2145" s="2268"/>
      <c r="H2145" s="2268"/>
      <c r="I2145" s="2268"/>
      <c r="J2145" s="2196"/>
      <c r="K2145" s="2382"/>
      <c r="L2145" s="2212"/>
      <c r="M2145" s="19" t="s">
        <v>2243</v>
      </c>
      <c r="N2145" s="72">
        <v>0.17</v>
      </c>
      <c r="O2145" s="2085"/>
      <c r="P2145" s="77" t="s">
        <v>1772</v>
      </c>
      <c r="Q2145" s="72"/>
      <c r="R2145" s="71"/>
      <c r="S2145" s="72"/>
    </row>
    <row r="2146" spans="2:19" s="2129" customFormat="1" hidden="1">
      <c r="B2146" s="2256"/>
      <c r="C2146" s="2255"/>
      <c r="D2146" s="2622"/>
      <c r="E2146" s="2622"/>
      <c r="F2146" s="2452"/>
      <c r="G2146" s="2268"/>
      <c r="H2146" s="2268"/>
      <c r="I2146" s="2268"/>
      <c r="J2146" s="2196"/>
      <c r="K2146" s="2382"/>
      <c r="L2146" s="2212"/>
      <c r="M2146" s="19" t="s">
        <v>2244</v>
      </c>
      <c r="N2146" s="72">
        <v>0.39500000000000002</v>
      </c>
      <c r="O2146" s="72">
        <v>1968</v>
      </c>
      <c r="P2146" s="77" t="s">
        <v>2242</v>
      </c>
      <c r="Q2146" s="72"/>
      <c r="R2146" s="71"/>
      <c r="S2146" s="72"/>
    </row>
    <row r="2147" spans="2:19" s="2129" customFormat="1" hidden="1">
      <c r="B2147" s="2256"/>
      <c r="C2147" s="2255"/>
      <c r="D2147" s="2622"/>
      <c r="E2147" s="2622"/>
      <c r="F2147" s="2452"/>
      <c r="G2147" s="2268"/>
      <c r="H2147" s="2268"/>
      <c r="I2147" s="2268"/>
      <c r="J2147" s="2196"/>
      <c r="K2147" s="2382"/>
      <c r="L2147" s="2212"/>
      <c r="M2147" s="19" t="s">
        <v>2245</v>
      </c>
      <c r="N2147" s="72">
        <v>0.13</v>
      </c>
      <c r="O2147" s="72">
        <v>1968</v>
      </c>
      <c r="P2147" s="77" t="s">
        <v>2246</v>
      </c>
      <c r="Q2147" s="72"/>
      <c r="R2147" s="71"/>
      <c r="S2147" s="72"/>
    </row>
    <row r="2148" spans="2:19" s="2129" customFormat="1" hidden="1">
      <c r="B2148" s="2256"/>
      <c r="C2148" s="2255"/>
      <c r="D2148" s="2622"/>
      <c r="E2148" s="2622"/>
      <c r="F2148" s="2452"/>
      <c r="G2148" s="2268"/>
      <c r="H2148" s="2268"/>
      <c r="I2148" s="2268"/>
      <c r="J2148" s="2196"/>
      <c r="K2148" s="2382"/>
      <c r="L2148" s="2212"/>
      <c r="M2148" s="19" t="s">
        <v>2247</v>
      </c>
      <c r="N2148" s="72">
        <v>0.11</v>
      </c>
      <c r="O2148" s="72">
        <v>1968</v>
      </c>
      <c r="P2148" s="77" t="s">
        <v>2248</v>
      </c>
      <c r="Q2148" s="72"/>
      <c r="R2148" s="71"/>
      <c r="S2148" s="72"/>
    </row>
    <row r="2149" spans="2:19" s="2129" customFormat="1" hidden="1">
      <c r="B2149" s="2256"/>
      <c r="C2149" s="2255"/>
      <c r="D2149" s="2622"/>
      <c r="E2149" s="2622"/>
      <c r="F2149" s="2452"/>
      <c r="G2149" s="2268"/>
      <c r="H2149" s="2268"/>
      <c r="I2149" s="2268"/>
      <c r="J2149" s="2196"/>
      <c r="K2149" s="2382"/>
      <c r="L2149" s="2212"/>
      <c r="M2149" s="19" t="s">
        <v>2249</v>
      </c>
      <c r="N2149" s="72">
        <v>0.08</v>
      </c>
      <c r="O2149" s="72">
        <v>1968</v>
      </c>
      <c r="P2149" s="77" t="s">
        <v>2250</v>
      </c>
      <c r="Q2149" s="72"/>
      <c r="R2149" s="71"/>
      <c r="S2149" s="72"/>
    </row>
    <row r="2150" spans="2:19" s="2129" customFormat="1" hidden="1">
      <c r="B2150" s="2256"/>
      <c r="C2150" s="2255"/>
      <c r="D2150" s="2622"/>
      <c r="E2150" s="2622"/>
      <c r="F2150" s="2452"/>
      <c r="G2150" s="2268"/>
      <c r="H2150" s="2268"/>
      <c r="I2150" s="2268"/>
      <c r="J2150" s="2196"/>
      <c r="K2150" s="2382"/>
      <c r="L2150" s="2212"/>
      <c r="M2150" s="19" t="s">
        <v>2251</v>
      </c>
      <c r="N2150" s="72">
        <v>3.5000000000000003E-2</v>
      </c>
      <c r="O2150" s="72">
        <v>1968</v>
      </c>
      <c r="P2150" s="77" t="s">
        <v>2252</v>
      </c>
      <c r="Q2150" s="72"/>
      <c r="R2150" s="71"/>
      <c r="S2150" s="72"/>
    </row>
    <row r="2151" spans="2:19" s="2129" customFormat="1" hidden="1">
      <c r="B2151" s="2256"/>
      <c r="C2151" s="2255"/>
      <c r="D2151" s="2622"/>
      <c r="E2151" s="2622"/>
      <c r="F2151" s="2452"/>
      <c r="G2151" s="2268"/>
      <c r="H2151" s="2268"/>
      <c r="I2151" s="2268"/>
      <c r="J2151" s="2196"/>
      <c r="K2151" s="2382"/>
      <c r="L2151" s="2212"/>
      <c r="M2151" s="19" t="s">
        <v>2253</v>
      </c>
      <c r="N2151" s="72">
        <v>0.04</v>
      </c>
      <c r="O2151" s="72">
        <v>1968</v>
      </c>
      <c r="P2151" s="77" t="s">
        <v>2252</v>
      </c>
      <c r="Q2151" s="72"/>
      <c r="R2151" s="71"/>
      <c r="S2151" s="72"/>
    </row>
    <row r="2152" spans="2:19" s="2129" customFormat="1" hidden="1">
      <c r="B2152" s="2256"/>
      <c r="C2152" s="2255"/>
      <c r="D2152" s="2622"/>
      <c r="E2152" s="2622"/>
      <c r="F2152" s="2452"/>
      <c r="G2152" s="2268"/>
      <c r="H2152" s="2268"/>
      <c r="I2152" s="2268"/>
      <c r="J2152" s="2196"/>
      <c r="K2152" s="2382"/>
      <c r="L2152" s="2212"/>
      <c r="M2152" s="19" t="s">
        <v>2254</v>
      </c>
      <c r="N2152" s="72">
        <v>7.4999999999999997E-2</v>
      </c>
      <c r="O2152" s="72">
        <v>1968</v>
      </c>
      <c r="P2152" s="77" t="s">
        <v>2252</v>
      </c>
      <c r="Q2152" s="72"/>
      <c r="R2152" s="71"/>
      <c r="S2152" s="72"/>
    </row>
    <row r="2153" spans="2:19" s="2129" customFormat="1" hidden="1">
      <c r="B2153" s="2256"/>
      <c r="C2153" s="2255"/>
      <c r="D2153" s="2622"/>
      <c r="E2153" s="2622"/>
      <c r="F2153" s="2452"/>
      <c r="G2153" s="2268"/>
      <c r="H2153" s="2268"/>
      <c r="I2153" s="2268"/>
      <c r="J2153" s="2196"/>
      <c r="K2153" s="2382"/>
      <c r="L2153" s="2212"/>
      <c r="M2153" s="19" t="s">
        <v>2255</v>
      </c>
      <c r="N2153" s="72">
        <v>0.15</v>
      </c>
      <c r="O2153" s="72">
        <v>1968</v>
      </c>
      <c r="P2153" s="77" t="s">
        <v>2256</v>
      </c>
      <c r="Q2153" s="72"/>
      <c r="R2153" s="71"/>
      <c r="S2153" s="72"/>
    </row>
    <row r="2154" spans="2:19" s="2129" customFormat="1" hidden="1">
      <c r="B2154" s="2256"/>
      <c r="C2154" s="2255"/>
      <c r="D2154" s="2622"/>
      <c r="E2154" s="2622"/>
      <c r="F2154" s="2452"/>
      <c r="G2154" s="2268"/>
      <c r="H2154" s="2268"/>
      <c r="I2154" s="2268"/>
      <c r="J2154" s="2196"/>
      <c r="K2154" s="2382"/>
      <c r="L2154" s="2212"/>
      <c r="M2154" s="19" t="s">
        <v>2257</v>
      </c>
      <c r="N2154" s="72">
        <v>0.05</v>
      </c>
      <c r="O2154" s="72">
        <v>1969</v>
      </c>
      <c r="P2154" s="77" t="s">
        <v>2242</v>
      </c>
      <c r="Q2154" s="72"/>
      <c r="R2154" s="71"/>
      <c r="S2154" s="72"/>
    </row>
    <row r="2155" spans="2:19" s="2129" customFormat="1" hidden="1">
      <c r="B2155" s="2256"/>
      <c r="C2155" s="2255"/>
      <c r="D2155" s="2622"/>
      <c r="E2155" s="2622"/>
      <c r="F2155" s="2452"/>
      <c r="G2155" s="2268"/>
      <c r="H2155" s="2268"/>
      <c r="I2155" s="2268"/>
      <c r="J2155" s="2196"/>
      <c r="K2155" s="2382"/>
      <c r="L2155" s="2212"/>
      <c r="M2155" s="19" t="s">
        <v>2258</v>
      </c>
      <c r="N2155" s="72">
        <v>0.06</v>
      </c>
      <c r="O2155" s="72">
        <v>1969</v>
      </c>
      <c r="P2155" s="77" t="s">
        <v>2259</v>
      </c>
      <c r="Q2155" s="72"/>
      <c r="R2155" s="71"/>
      <c r="S2155" s="72"/>
    </row>
    <row r="2156" spans="2:19" s="2129" customFormat="1" hidden="1">
      <c r="B2156" s="2256"/>
      <c r="C2156" s="2255"/>
      <c r="D2156" s="2622"/>
      <c r="E2156" s="2622"/>
      <c r="F2156" s="2452"/>
      <c r="G2156" s="2268"/>
      <c r="H2156" s="2268"/>
      <c r="I2156" s="2268"/>
      <c r="J2156" s="2196"/>
      <c r="K2156" s="2382"/>
      <c r="L2156" s="2212"/>
      <c r="M2156" s="19" t="s">
        <v>2260</v>
      </c>
      <c r="N2156" s="72">
        <v>4.4999999999999998E-2</v>
      </c>
      <c r="O2156" s="72">
        <v>1969</v>
      </c>
      <c r="P2156" s="77" t="s">
        <v>2242</v>
      </c>
      <c r="Q2156" s="72"/>
      <c r="R2156" s="71"/>
      <c r="S2156" s="72"/>
    </row>
    <row r="2157" spans="2:19" s="2129" customFormat="1" hidden="1">
      <c r="B2157" s="2256"/>
      <c r="C2157" s="2255"/>
      <c r="D2157" s="2622"/>
      <c r="E2157" s="2622"/>
      <c r="F2157" s="2452"/>
      <c r="G2157" s="2268"/>
      <c r="H2157" s="2268"/>
      <c r="I2157" s="2268"/>
      <c r="J2157" s="2196"/>
      <c r="K2157" s="2382"/>
      <c r="L2157" s="2212"/>
      <c r="M2157" s="19" t="s">
        <v>2261</v>
      </c>
      <c r="N2157" s="72">
        <v>4.4999999999999998E-2</v>
      </c>
      <c r="O2157" s="72">
        <v>1969</v>
      </c>
      <c r="P2157" s="77" t="s">
        <v>2259</v>
      </c>
      <c r="Q2157" s="72"/>
      <c r="R2157" s="71"/>
      <c r="S2157" s="72"/>
    </row>
    <row r="2158" spans="2:19" s="2129" customFormat="1" hidden="1">
      <c r="B2158" s="2256"/>
      <c r="C2158" s="2255"/>
      <c r="D2158" s="2622"/>
      <c r="E2158" s="2622"/>
      <c r="F2158" s="2452"/>
      <c r="G2158" s="2268"/>
      <c r="H2158" s="2268"/>
      <c r="I2158" s="2268"/>
      <c r="J2158" s="2196"/>
      <c r="K2158" s="2382"/>
      <c r="L2158" s="2212"/>
      <c r="M2158" s="19" t="s">
        <v>2262</v>
      </c>
      <c r="N2158" s="72">
        <v>0.05</v>
      </c>
      <c r="O2158" s="72">
        <v>1969</v>
      </c>
      <c r="P2158" s="77" t="s">
        <v>2259</v>
      </c>
      <c r="Q2158" s="72"/>
      <c r="R2158" s="71"/>
      <c r="S2158" s="72"/>
    </row>
    <row r="2159" spans="2:19" s="2129" customFormat="1" hidden="1">
      <c r="B2159" s="2256"/>
      <c r="C2159" s="2255"/>
      <c r="D2159" s="2622"/>
      <c r="E2159" s="2622"/>
      <c r="F2159" s="2452"/>
      <c r="G2159" s="2268"/>
      <c r="H2159" s="2268"/>
      <c r="I2159" s="2268"/>
      <c r="J2159" s="2196"/>
      <c r="K2159" s="2382"/>
      <c r="L2159" s="2212"/>
      <c r="M2159" s="19" t="s">
        <v>2263</v>
      </c>
      <c r="N2159" s="72">
        <v>0.08</v>
      </c>
      <c r="O2159" s="72">
        <v>1969</v>
      </c>
      <c r="P2159" s="77" t="s">
        <v>2242</v>
      </c>
      <c r="Q2159" s="72"/>
      <c r="R2159" s="71"/>
      <c r="S2159" s="72"/>
    </row>
    <row r="2160" spans="2:19" s="2129" customFormat="1" hidden="1">
      <c r="B2160" s="2256"/>
      <c r="C2160" s="2255"/>
      <c r="D2160" s="2622"/>
      <c r="E2160" s="2622"/>
      <c r="F2160" s="2452"/>
      <c r="G2160" s="2268"/>
      <c r="H2160" s="2268"/>
      <c r="I2160" s="2268"/>
      <c r="J2160" s="2196"/>
      <c r="K2160" s="2382"/>
      <c r="L2160" s="2216"/>
      <c r="M2160" s="19" t="s">
        <v>2264</v>
      </c>
      <c r="N2160" s="72">
        <v>0.105</v>
      </c>
      <c r="O2160" s="72">
        <v>1969</v>
      </c>
      <c r="P2160" s="77" t="s">
        <v>1395</v>
      </c>
      <c r="Q2160" s="72"/>
      <c r="R2160" s="71"/>
      <c r="S2160" s="72"/>
    </row>
    <row r="2161" spans="2:19" s="2129" customFormat="1" hidden="1">
      <c r="B2161" s="2256"/>
      <c r="C2161" s="2255"/>
      <c r="D2161" s="2622"/>
      <c r="E2161" s="2622"/>
      <c r="F2161" s="2452"/>
      <c r="G2161" s="2268"/>
      <c r="H2161" s="2268"/>
      <c r="I2161" s="2268"/>
      <c r="J2161" s="2196"/>
      <c r="K2161" s="2382"/>
      <c r="L2161" s="2210"/>
      <c r="M2161" s="19" t="s">
        <v>8047</v>
      </c>
      <c r="N2161" s="72"/>
      <c r="O2161" s="72"/>
      <c r="P2161" s="77"/>
      <c r="Q2161" s="72"/>
      <c r="R2161" s="71"/>
      <c r="S2161" s="72"/>
    </row>
    <row r="2162" spans="2:19" s="2129" customFormat="1" hidden="1">
      <c r="B2162" s="2256"/>
      <c r="C2162" s="2255"/>
      <c r="D2162" s="2622"/>
      <c r="E2162" s="2622"/>
      <c r="F2162" s="2452"/>
      <c r="G2162" s="2268"/>
      <c r="H2162" s="2268"/>
      <c r="I2162" s="2268"/>
      <c r="J2162" s="2196"/>
      <c r="K2162" s="2382"/>
      <c r="L2162" s="2250"/>
      <c r="M2162" s="2365" t="s">
        <v>2267</v>
      </c>
      <c r="N2162" s="72">
        <v>0.1</v>
      </c>
      <c r="O2162" s="72">
        <v>1979</v>
      </c>
      <c r="P2162" s="77" t="s">
        <v>2268</v>
      </c>
      <c r="Q2162" s="72"/>
      <c r="R2162" s="71"/>
      <c r="S2162" s="72"/>
    </row>
    <row r="2163" spans="2:19" s="2129" customFormat="1" hidden="1">
      <c r="B2163" s="2256"/>
      <c r="C2163" s="2255"/>
      <c r="D2163" s="2622"/>
      <c r="E2163" s="2622"/>
      <c r="F2163" s="2452"/>
      <c r="G2163" s="2268"/>
      <c r="H2163" s="2268"/>
      <c r="I2163" s="2268"/>
      <c r="J2163" s="2196"/>
      <c r="K2163" s="2382"/>
      <c r="L2163" s="2361"/>
      <c r="M2163" s="2365" t="s">
        <v>2269</v>
      </c>
      <c r="N2163" s="72">
        <v>0.15</v>
      </c>
      <c r="O2163" s="72">
        <v>1979</v>
      </c>
      <c r="P2163" s="77" t="s">
        <v>2270</v>
      </c>
      <c r="Q2163" s="72"/>
      <c r="R2163" s="71"/>
      <c r="S2163" s="72"/>
    </row>
    <row r="2164" spans="2:19" s="2129" customFormat="1" hidden="1">
      <c r="B2164" s="2256"/>
      <c r="C2164" s="2255"/>
      <c r="D2164" s="2622"/>
      <c r="E2164" s="2622"/>
      <c r="F2164" s="2452"/>
      <c r="G2164" s="2268"/>
      <c r="H2164" s="2268"/>
      <c r="I2164" s="2268"/>
      <c r="J2164" s="2196"/>
      <c r="K2164" s="2382"/>
      <c r="L2164" s="2361"/>
      <c r="M2164" s="2365" t="s">
        <v>2271</v>
      </c>
      <c r="N2164" s="72">
        <v>3.6999999999999998E-2</v>
      </c>
      <c r="O2164" s="72">
        <v>1979</v>
      </c>
      <c r="P2164" s="77" t="s">
        <v>2272</v>
      </c>
      <c r="Q2164" s="72"/>
      <c r="R2164" s="71"/>
      <c r="S2164" s="72"/>
    </row>
    <row r="2165" spans="2:19" s="2129" customFormat="1" hidden="1">
      <c r="B2165" s="2256"/>
      <c r="C2165" s="2255"/>
      <c r="D2165" s="2622"/>
      <c r="E2165" s="2622"/>
      <c r="F2165" s="2452"/>
      <c r="G2165" s="2268"/>
      <c r="H2165" s="2268"/>
      <c r="I2165" s="2268"/>
      <c r="J2165" s="2196"/>
      <c r="K2165" s="2382"/>
      <c r="L2165" s="2361"/>
      <c r="M2165" s="2365" t="s">
        <v>2273</v>
      </c>
      <c r="N2165" s="72">
        <v>0.04</v>
      </c>
      <c r="O2165" s="72">
        <v>1979</v>
      </c>
      <c r="P2165" s="77" t="s">
        <v>2274</v>
      </c>
      <c r="Q2165" s="72"/>
      <c r="R2165" s="71"/>
      <c r="S2165" s="72"/>
    </row>
    <row r="2166" spans="2:19" s="2129" customFormat="1" hidden="1">
      <c r="B2166" s="2256"/>
      <c r="C2166" s="2255"/>
      <c r="D2166" s="2622"/>
      <c r="E2166" s="2622"/>
      <c r="F2166" s="2452"/>
      <c r="G2166" s="2268"/>
      <c r="H2166" s="2268"/>
      <c r="I2166" s="2268"/>
      <c r="J2166" s="2196"/>
      <c r="K2166" s="2382"/>
      <c r="L2166" s="2361"/>
      <c r="M2166" s="2365" t="s">
        <v>2275</v>
      </c>
      <c r="N2166" s="72">
        <v>6.5000000000000002E-2</v>
      </c>
      <c r="O2166" s="72">
        <v>1979</v>
      </c>
      <c r="P2166" s="77" t="s">
        <v>2252</v>
      </c>
      <c r="Q2166" s="72"/>
      <c r="R2166" s="71"/>
      <c r="S2166" s="72"/>
    </row>
    <row r="2167" spans="2:19" s="2129" customFormat="1" hidden="1">
      <c r="B2167" s="2256"/>
      <c r="C2167" s="2255"/>
      <c r="D2167" s="2622"/>
      <c r="E2167" s="2622"/>
      <c r="F2167" s="2452"/>
      <c r="G2167" s="2268"/>
      <c r="H2167" s="2268"/>
      <c r="I2167" s="2268"/>
      <c r="J2167" s="2196"/>
      <c r="K2167" s="2382"/>
      <c r="L2167" s="2361"/>
      <c r="M2167" s="2365" t="s">
        <v>2276</v>
      </c>
      <c r="N2167" s="72">
        <v>7.4999999999999997E-2</v>
      </c>
      <c r="O2167" s="72">
        <v>1979</v>
      </c>
      <c r="P2167" s="77" t="s">
        <v>2274</v>
      </c>
      <c r="Q2167" s="72"/>
      <c r="R2167" s="71"/>
      <c r="S2167" s="72"/>
    </row>
    <row r="2168" spans="2:19" s="2129" customFormat="1" hidden="1">
      <c r="B2168" s="2256"/>
      <c r="C2168" s="2255"/>
      <c r="D2168" s="2622"/>
      <c r="E2168" s="2622"/>
      <c r="F2168" s="2452"/>
      <c r="G2168" s="2268"/>
      <c r="H2168" s="2195"/>
      <c r="I2168" s="2362"/>
      <c r="J2168" s="2196"/>
      <c r="K2168" s="2382"/>
      <c r="L2168" s="2361"/>
      <c r="M2168" s="2365" t="s">
        <v>2277</v>
      </c>
      <c r="N2168" s="72">
        <v>0.05</v>
      </c>
      <c r="O2168" s="72">
        <v>1979</v>
      </c>
      <c r="P2168" s="77" t="s">
        <v>25</v>
      </c>
      <c r="Q2168" s="72"/>
      <c r="R2168" s="71"/>
      <c r="S2168" s="72"/>
    </row>
    <row r="2169" spans="2:19" s="2129" customFormat="1" hidden="1">
      <c r="B2169" s="2256"/>
      <c r="C2169" s="2255"/>
      <c r="D2169" s="2622"/>
      <c r="E2169" s="2622"/>
      <c r="F2169" s="2452"/>
      <c r="G2169" s="2268"/>
      <c r="H2169" s="2195"/>
      <c r="I2169" s="2362"/>
      <c r="J2169" s="2196"/>
      <c r="K2169" s="2382"/>
      <c r="L2169" s="2361"/>
      <c r="M2169" s="2365" t="s">
        <v>2278</v>
      </c>
      <c r="N2169" s="72">
        <v>0.215</v>
      </c>
      <c r="O2169" s="72">
        <v>1979</v>
      </c>
      <c r="P2169" s="77" t="s">
        <v>2279</v>
      </c>
      <c r="Q2169" s="72"/>
      <c r="R2169" s="71"/>
      <c r="S2169" s="72"/>
    </row>
    <row r="2170" spans="2:19" s="2129" customFormat="1" hidden="1">
      <c r="B2170" s="2256"/>
      <c r="C2170" s="2255"/>
      <c r="D2170" s="2622"/>
      <c r="E2170" s="2622"/>
      <c r="F2170" s="2452"/>
      <c r="G2170" s="2268"/>
      <c r="H2170" s="2268"/>
      <c r="I2170" s="2268"/>
      <c r="J2170" s="2196"/>
      <c r="K2170" s="2382"/>
      <c r="L2170" s="2195"/>
      <c r="M2170" s="19" t="s">
        <v>2280</v>
      </c>
      <c r="N2170" s="72">
        <v>3.5000000000000003E-2</v>
      </c>
      <c r="O2170" s="72">
        <v>1980</v>
      </c>
      <c r="P2170" s="77" t="s">
        <v>25</v>
      </c>
      <c r="Q2170" s="72"/>
      <c r="R2170" s="71"/>
      <c r="S2170" s="72"/>
    </row>
    <row r="2171" spans="2:19" s="2129" customFormat="1" hidden="1">
      <c r="B2171" s="2256"/>
      <c r="C2171" s="2255"/>
      <c r="D2171" s="2622"/>
      <c r="E2171" s="2622"/>
      <c r="F2171" s="2452"/>
      <c r="G2171" s="2268"/>
      <c r="H2171" s="2268"/>
      <c r="I2171" s="2268"/>
      <c r="J2171" s="2196"/>
      <c r="K2171" s="2382"/>
      <c r="L2171" s="2200"/>
      <c r="M2171" s="19" t="s">
        <v>2281</v>
      </c>
      <c r="N2171" s="72">
        <v>4.4999999999999998E-2</v>
      </c>
      <c r="O2171" s="72">
        <v>1980</v>
      </c>
      <c r="P2171" s="77" t="s">
        <v>25</v>
      </c>
      <c r="Q2171" s="72"/>
      <c r="R2171" s="71"/>
      <c r="S2171" s="72"/>
    </row>
    <row r="2172" spans="2:19" s="2129" customFormat="1" hidden="1">
      <c r="B2172" s="2256"/>
      <c r="C2172" s="2255"/>
      <c r="D2172" s="2622"/>
      <c r="E2172" s="2622"/>
      <c r="F2172" s="2452"/>
      <c r="G2172" s="2268"/>
      <c r="H2172" s="2268"/>
      <c r="I2172" s="2268"/>
      <c r="J2172" s="2196"/>
      <c r="K2172" s="2382"/>
      <c r="L2172" s="2515"/>
      <c r="M2172" s="19" t="s">
        <v>2282</v>
      </c>
      <c r="N2172" s="72">
        <v>5.5E-2</v>
      </c>
      <c r="O2172" s="72">
        <v>2016</v>
      </c>
      <c r="P2172" s="77" t="s">
        <v>49</v>
      </c>
      <c r="Q2172" s="72"/>
      <c r="R2172" s="71"/>
      <c r="S2172" s="72"/>
    </row>
    <row r="2173" spans="2:19" s="2129" customFormat="1" ht="25.5" hidden="1">
      <c r="B2173" s="2258"/>
      <c r="C2173" s="2257"/>
      <c r="D2173" s="2623"/>
      <c r="E2173" s="2623"/>
      <c r="F2173" s="2464"/>
      <c r="G2173" s="2270"/>
      <c r="H2173" s="2270"/>
      <c r="I2173" s="2270"/>
      <c r="J2173" s="2194"/>
      <c r="K2173" s="2624"/>
      <c r="L2173" s="2200"/>
      <c r="M2173" s="19" t="s">
        <v>2283</v>
      </c>
      <c r="N2173" s="72">
        <v>0.22</v>
      </c>
      <c r="O2173" s="72">
        <v>2005</v>
      </c>
      <c r="P2173" s="77" t="s">
        <v>2284</v>
      </c>
      <c r="Q2173" s="72">
        <v>5</v>
      </c>
      <c r="R2173" s="71"/>
      <c r="S2173" s="72">
        <v>5</v>
      </c>
    </row>
    <row r="2174" spans="2:19" s="2129" customFormat="1" hidden="1">
      <c r="B2174" s="2225" t="s">
        <v>2288</v>
      </c>
      <c r="C2174" s="2226"/>
      <c r="D2174" s="2259">
        <v>0.27500000000000002</v>
      </c>
      <c r="E2174" s="72">
        <v>1965</v>
      </c>
      <c r="F2174" s="2248" t="s">
        <v>1512</v>
      </c>
      <c r="G2174" s="71"/>
      <c r="H2174" s="71"/>
      <c r="I2174" s="71"/>
      <c r="J2174" s="2227" t="s">
        <v>2285</v>
      </c>
      <c r="K2174" s="2202">
        <v>400</v>
      </c>
      <c r="L2174" s="2367"/>
      <c r="M2174" s="2198" t="s">
        <v>2286</v>
      </c>
      <c r="N2174" s="2194"/>
      <c r="O2174" s="2194"/>
      <c r="P2174" s="2199" t="s">
        <v>2287</v>
      </c>
      <c r="Q2174" s="2194"/>
      <c r="R2174" s="2200"/>
      <c r="S2174" s="2194"/>
    </row>
    <row r="2175" spans="2:19" s="2129" customFormat="1" ht="25.5" hidden="1">
      <c r="B2175" s="2256"/>
      <c r="C2175" s="2255"/>
      <c r="D2175" s="2268"/>
      <c r="E2175" s="2268"/>
      <c r="F2175" s="2268"/>
      <c r="G2175" s="2268"/>
      <c r="H2175" s="2268"/>
      <c r="I2175" s="2268"/>
      <c r="J2175" s="2204" t="s">
        <v>8048</v>
      </c>
      <c r="K2175" s="2194"/>
      <c r="L2175" s="2246"/>
      <c r="M2175" s="19" t="s">
        <v>2290</v>
      </c>
      <c r="N2175" s="72"/>
      <c r="O2175" s="72"/>
      <c r="P2175" s="77" t="s">
        <v>2291</v>
      </c>
      <c r="Q2175" s="72"/>
      <c r="R2175" s="2200"/>
      <c r="S2175" s="2194"/>
    </row>
    <row r="2176" spans="2:19" s="2129" customFormat="1" hidden="1">
      <c r="B2176" s="2256"/>
      <c r="C2176" s="2255"/>
      <c r="D2176" s="2268"/>
      <c r="E2176" s="2268"/>
      <c r="F2176" s="2268"/>
      <c r="G2176" s="2268"/>
      <c r="H2176" s="2268"/>
      <c r="I2176" s="2268"/>
      <c r="J2176" s="2204"/>
      <c r="K2176" s="2194"/>
      <c r="L2176" s="2475"/>
      <c r="M2176" s="19" t="s">
        <v>2294</v>
      </c>
      <c r="N2176" s="72">
        <v>7.0999999999999994E-2</v>
      </c>
      <c r="O2176" s="72">
        <v>2019</v>
      </c>
      <c r="P2176" s="77" t="s">
        <v>1563</v>
      </c>
      <c r="Q2176" s="72" t="s">
        <v>2295</v>
      </c>
      <c r="R2176" s="71"/>
      <c r="S2176" s="72"/>
    </row>
    <row r="2177" spans="2:19" s="2129" customFormat="1" hidden="1">
      <c r="B2177" s="2625" t="s">
        <v>2298</v>
      </c>
      <c r="C2177" s="2626"/>
      <c r="D2177" s="72">
        <v>0.16</v>
      </c>
      <c r="E2177" s="72">
        <v>1965</v>
      </c>
      <c r="F2177" s="2248" t="s">
        <v>1793</v>
      </c>
      <c r="G2177" s="71"/>
      <c r="H2177" s="71"/>
      <c r="I2177" s="71"/>
      <c r="J2177" s="2227" t="s">
        <v>2296</v>
      </c>
      <c r="K2177" s="2231" t="s">
        <v>996</v>
      </c>
      <c r="L2177" s="2210"/>
      <c r="M2177" s="19" t="s">
        <v>2297</v>
      </c>
      <c r="N2177" s="72">
        <v>0.06</v>
      </c>
      <c r="O2177" s="72">
        <v>1988</v>
      </c>
      <c r="P2177" s="77" t="s">
        <v>1023</v>
      </c>
      <c r="Q2177" s="72"/>
      <c r="R2177" s="71"/>
      <c r="S2177" s="72"/>
    </row>
    <row r="2178" spans="2:19" s="2129" customFormat="1" hidden="1">
      <c r="B2178" s="2627"/>
      <c r="C2178" s="2628"/>
      <c r="D2178" s="72">
        <v>0.115</v>
      </c>
      <c r="E2178" s="72">
        <v>1988</v>
      </c>
      <c r="F2178" s="2248" t="s">
        <v>2302</v>
      </c>
      <c r="G2178" s="71"/>
      <c r="H2178" s="71"/>
      <c r="I2178" s="71"/>
      <c r="J2178" s="2263" t="s">
        <v>2299</v>
      </c>
      <c r="K2178" s="2231" t="s">
        <v>1027</v>
      </c>
      <c r="L2178" s="2195"/>
      <c r="M2178" s="19" t="s">
        <v>2300</v>
      </c>
      <c r="N2178" s="72">
        <v>0.08</v>
      </c>
      <c r="O2178" s="72">
        <v>1988</v>
      </c>
      <c r="P2178" s="77" t="s">
        <v>2301</v>
      </c>
      <c r="Q2178" s="72"/>
      <c r="R2178" s="71"/>
      <c r="S2178" s="72"/>
    </row>
    <row r="2179" spans="2:19" s="2129" customFormat="1" hidden="1">
      <c r="B2179" s="2630"/>
      <c r="C2179" s="2630"/>
      <c r="D2179" s="2629"/>
      <c r="E2179" s="2631"/>
      <c r="F2179" s="2632"/>
      <c r="G2179" s="2268"/>
      <c r="H2179" s="2268"/>
      <c r="I2179" s="2268"/>
      <c r="J2179" s="2196" t="s">
        <v>8049</v>
      </c>
      <c r="K2179" s="2231"/>
      <c r="L2179" s="2200"/>
      <c r="M2179" s="19" t="s">
        <v>2303</v>
      </c>
      <c r="N2179" s="72">
        <v>1.7999999999999999E-2</v>
      </c>
      <c r="O2179" s="72">
        <v>1988</v>
      </c>
      <c r="P2179" s="77" t="s">
        <v>1009</v>
      </c>
      <c r="Q2179" s="72"/>
      <c r="R2179" s="71"/>
      <c r="S2179" s="72"/>
    </row>
    <row r="2180" spans="2:19" s="2129" customFormat="1" hidden="1">
      <c r="B2180" s="2630"/>
      <c r="C2180" s="2630"/>
      <c r="D2180" s="2629"/>
      <c r="E2180" s="2631"/>
      <c r="F2180" s="2632"/>
      <c r="G2180" s="2268"/>
      <c r="H2180" s="2268"/>
      <c r="I2180" s="2268"/>
      <c r="J2180" s="2196" t="s">
        <v>8050</v>
      </c>
      <c r="K2180" s="2231"/>
      <c r="L2180" s="2200"/>
      <c r="M2180" s="19" t="s">
        <v>2304</v>
      </c>
      <c r="N2180" s="72">
        <v>0.06</v>
      </c>
      <c r="O2180" s="72"/>
      <c r="P2180" s="77" t="s">
        <v>2305</v>
      </c>
      <c r="Q2180" s="72"/>
      <c r="R2180" s="71"/>
      <c r="S2180" s="72"/>
    </row>
    <row r="2181" spans="2:19" s="2129" customFormat="1" hidden="1">
      <c r="B2181" s="2630"/>
      <c r="C2181" s="2630"/>
      <c r="D2181" s="2629"/>
      <c r="E2181" s="2631"/>
      <c r="F2181" s="2632"/>
      <c r="G2181" s="2268"/>
      <c r="H2181" s="2268"/>
      <c r="I2181" s="2268"/>
      <c r="J2181" s="2196">
        <v>1988</v>
      </c>
      <c r="K2181" s="2231"/>
      <c r="L2181" s="71"/>
      <c r="M2181" s="19" t="s">
        <v>2306</v>
      </c>
      <c r="N2181" s="72"/>
      <c r="O2181" s="72">
        <v>1988</v>
      </c>
      <c r="P2181" s="77" t="s">
        <v>2307</v>
      </c>
      <c r="Q2181" s="72"/>
      <c r="R2181" s="71"/>
      <c r="S2181" s="72"/>
    </row>
    <row r="2182" spans="2:19" s="2129" customFormat="1" hidden="1">
      <c r="B2182" s="2630"/>
      <c r="C2182" s="2630"/>
      <c r="D2182" s="2629"/>
      <c r="E2182" s="2631"/>
      <c r="F2182" s="2632"/>
      <c r="G2182" s="2268"/>
      <c r="H2182" s="2268"/>
      <c r="I2182" s="2268"/>
      <c r="J2182" s="2513"/>
      <c r="K2182" s="2231"/>
      <c r="L2182" s="71"/>
      <c r="M2182" s="19" t="s">
        <v>2308</v>
      </c>
      <c r="N2182" s="72"/>
      <c r="O2182" s="72">
        <v>1990</v>
      </c>
      <c r="P2182" s="77" t="s">
        <v>2309</v>
      </c>
      <c r="Q2182" s="72"/>
      <c r="R2182" s="71"/>
      <c r="S2182" s="72"/>
    </row>
    <row r="2183" spans="2:19" s="2129" customFormat="1" hidden="1">
      <c r="B2183" s="2630"/>
      <c r="C2183" s="2630"/>
      <c r="D2183" s="2629"/>
      <c r="E2183" s="2631"/>
      <c r="F2183" s="2632"/>
      <c r="G2183" s="2268"/>
      <c r="H2183" s="2268"/>
      <c r="I2183" s="2268"/>
      <c r="J2183" s="2513"/>
      <c r="K2183" s="2231"/>
      <c r="L2183" s="2210"/>
      <c r="M2183" s="19" t="s">
        <v>2310</v>
      </c>
      <c r="N2183" s="72">
        <v>0.13400000000000001</v>
      </c>
      <c r="O2183" s="72">
        <v>1988</v>
      </c>
      <c r="P2183" s="77" t="s">
        <v>2311</v>
      </c>
      <c r="Q2183" s="72"/>
      <c r="R2183" s="71"/>
      <c r="S2183" s="72"/>
    </row>
    <row r="2184" spans="2:19" s="2129" customFormat="1" hidden="1">
      <c r="B2184" s="2630"/>
      <c r="C2184" s="2630"/>
      <c r="D2184" s="2629"/>
      <c r="E2184" s="2631"/>
      <c r="F2184" s="2632"/>
      <c r="G2184" s="2268"/>
      <c r="H2184" s="2268"/>
      <c r="I2184" s="2268"/>
      <c r="J2184" s="2196"/>
      <c r="K2184" s="2231"/>
      <c r="L2184" s="71"/>
      <c r="M2184" s="19" t="s">
        <v>2312</v>
      </c>
      <c r="N2184" s="72"/>
      <c r="O2184" s="72">
        <v>1988</v>
      </c>
      <c r="P2184" s="77" t="s">
        <v>2313</v>
      </c>
      <c r="Q2184" s="72"/>
      <c r="R2184" s="71"/>
      <c r="S2184" s="72"/>
    </row>
    <row r="2185" spans="2:19" s="2129" customFormat="1" hidden="1">
      <c r="B2185" s="2630"/>
      <c r="C2185" s="2630"/>
      <c r="D2185" s="2629"/>
      <c r="E2185" s="2631"/>
      <c r="F2185" s="2632"/>
      <c r="G2185" s="2268"/>
      <c r="H2185" s="2268"/>
      <c r="I2185" s="2268"/>
      <c r="J2185" s="2196"/>
      <c r="K2185" s="2231"/>
      <c r="L2185" s="2210"/>
      <c r="M2185" s="19" t="s">
        <v>2314</v>
      </c>
      <c r="N2185" s="72">
        <v>0.09</v>
      </c>
      <c r="O2185" s="72">
        <v>1976</v>
      </c>
      <c r="P2185" s="77" t="s">
        <v>18</v>
      </c>
      <c r="Q2185" s="72"/>
      <c r="R2185" s="71"/>
      <c r="S2185" s="72"/>
    </row>
    <row r="2186" spans="2:19" s="2129" customFormat="1" hidden="1">
      <c r="B2186" s="2630"/>
      <c r="C2186" s="2630"/>
      <c r="D2186" s="2629"/>
      <c r="E2186" s="2631"/>
      <c r="F2186" s="2632"/>
      <c r="G2186" s="2268"/>
      <c r="H2186" s="2268"/>
      <c r="I2186" s="2268"/>
      <c r="J2186" s="2196"/>
      <c r="K2186" s="2231"/>
      <c r="L2186" s="2212"/>
      <c r="M2186" s="19" t="s">
        <v>2315</v>
      </c>
      <c r="N2186" s="72">
        <v>0.04</v>
      </c>
      <c r="O2186" s="72">
        <v>1980</v>
      </c>
      <c r="P2186" s="77" t="s">
        <v>29</v>
      </c>
      <c r="Q2186" s="72"/>
      <c r="R2186" s="71"/>
      <c r="S2186" s="72"/>
    </row>
    <row r="2187" spans="2:19" s="2129" customFormat="1" hidden="1">
      <c r="B2187" s="2630"/>
      <c r="C2187" s="2630"/>
      <c r="D2187" s="2629"/>
      <c r="E2187" s="2631"/>
      <c r="F2187" s="2632"/>
      <c r="G2187" s="2268"/>
      <c r="H2187" s="2268"/>
      <c r="I2187" s="2268"/>
      <c r="J2187" s="2196"/>
      <c r="K2187" s="2231"/>
      <c r="L2187" s="2212"/>
      <c r="M2187" s="19" t="s">
        <v>2316</v>
      </c>
      <c r="N2187" s="72">
        <v>0.03</v>
      </c>
      <c r="O2187" s="72">
        <v>1965</v>
      </c>
      <c r="P2187" s="77" t="s">
        <v>1399</v>
      </c>
      <c r="Q2187" s="72"/>
      <c r="R2187" s="71"/>
      <c r="S2187" s="72"/>
    </row>
    <row r="2188" spans="2:19" s="2129" customFormat="1" hidden="1">
      <c r="B2188" s="2630"/>
      <c r="C2188" s="2630"/>
      <c r="D2188" s="2629"/>
      <c r="E2188" s="2631"/>
      <c r="F2188" s="2632"/>
      <c r="G2188" s="2268"/>
      <c r="H2188" s="2268"/>
      <c r="I2188" s="2268"/>
      <c r="J2188" s="2196"/>
      <c r="K2188" s="2231"/>
      <c r="L2188" s="2212"/>
      <c r="M2188" s="19" t="s">
        <v>2317</v>
      </c>
      <c r="N2188" s="72">
        <v>0.03</v>
      </c>
      <c r="O2188" s="72">
        <v>1965</v>
      </c>
      <c r="P2188" s="77" t="s">
        <v>1767</v>
      </c>
      <c r="Q2188" s="72"/>
      <c r="R2188" s="71"/>
      <c r="S2188" s="72"/>
    </row>
    <row r="2189" spans="2:19" s="2129" customFormat="1" hidden="1">
      <c r="B2189" s="2630"/>
      <c r="C2189" s="2630"/>
      <c r="D2189" s="2629"/>
      <c r="E2189" s="2631"/>
      <c r="F2189" s="2632"/>
      <c r="G2189" s="2268"/>
      <c r="H2189" s="2268"/>
      <c r="I2189" s="2268"/>
      <c r="J2189" s="2196"/>
      <c r="K2189" s="2231"/>
      <c r="L2189" s="2212"/>
      <c r="M2189" s="19" t="s">
        <v>2318</v>
      </c>
      <c r="N2189" s="72">
        <v>0.115</v>
      </c>
      <c r="O2189" s="72">
        <v>1988</v>
      </c>
      <c r="P2189" s="77" t="s">
        <v>2319</v>
      </c>
      <c r="Q2189" s="72"/>
      <c r="R2189" s="71"/>
      <c r="S2189" s="72"/>
    </row>
    <row r="2190" spans="2:19" s="2129" customFormat="1" hidden="1">
      <c r="B2190" s="2630"/>
      <c r="C2190" s="2630"/>
      <c r="D2190" s="2629"/>
      <c r="E2190" s="2631"/>
      <c r="F2190" s="2632"/>
      <c r="G2190" s="2268"/>
      <c r="H2190" s="2268"/>
      <c r="I2190" s="2268"/>
      <c r="J2190" s="2196"/>
      <c r="K2190" s="2231"/>
      <c r="L2190" s="2212"/>
      <c r="M2190" s="19" t="s">
        <v>2320</v>
      </c>
      <c r="N2190" s="72">
        <v>4.3999999999999997E-2</v>
      </c>
      <c r="O2190" s="72">
        <v>1968</v>
      </c>
      <c r="P2190" s="19" t="s">
        <v>2321</v>
      </c>
      <c r="Q2190" s="72"/>
      <c r="R2190" s="71"/>
      <c r="S2190" s="72"/>
    </row>
    <row r="2191" spans="2:19" s="2129" customFormat="1" ht="25.5" hidden="1">
      <c r="B2191" s="2630"/>
      <c r="C2191" s="2630"/>
      <c r="D2191" s="2629"/>
      <c r="E2191" s="2631"/>
      <c r="F2191" s="2632"/>
      <c r="G2191" s="2268"/>
      <c r="H2191" s="2268"/>
      <c r="I2191" s="2268"/>
      <c r="J2191" s="2196"/>
      <c r="K2191" s="2231"/>
      <c r="L2191" s="2212"/>
      <c r="M2191" s="19" t="s">
        <v>2322</v>
      </c>
      <c r="N2191" s="72">
        <v>0.08</v>
      </c>
      <c r="O2191" s="72">
        <v>1971</v>
      </c>
      <c r="P2191" s="19" t="s">
        <v>2323</v>
      </c>
      <c r="Q2191" s="72"/>
      <c r="R2191" s="71"/>
      <c r="S2191" s="72"/>
    </row>
    <row r="2192" spans="2:19" s="2129" customFormat="1" hidden="1">
      <c r="B2192" s="2630"/>
      <c r="C2192" s="2630"/>
      <c r="D2192" s="2629"/>
      <c r="E2192" s="2631"/>
      <c r="F2192" s="2632"/>
      <c r="G2192" s="2268"/>
      <c r="H2192" s="2268"/>
      <c r="I2192" s="2268"/>
      <c r="J2192" s="2196"/>
      <c r="K2192" s="2231"/>
      <c r="L2192" s="2212"/>
      <c r="M2192" s="19" t="s">
        <v>2324</v>
      </c>
      <c r="N2192" s="72">
        <v>0.08</v>
      </c>
      <c r="O2192" s="72">
        <v>1970</v>
      </c>
      <c r="P2192" s="77" t="s">
        <v>1772</v>
      </c>
      <c r="Q2192" s="72"/>
      <c r="R2192" s="71"/>
      <c r="S2192" s="72"/>
    </row>
    <row r="2193" spans="2:19" s="2129" customFormat="1" hidden="1">
      <c r="B2193" s="2630"/>
      <c r="C2193" s="2630"/>
      <c r="D2193" s="2629"/>
      <c r="E2193" s="2631"/>
      <c r="F2193" s="2632"/>
      <c r="G2193" s="2268"/>
      <c r="H2193" s="2268"/>
      <c r="I2193" s="2268"/>
      <c r="J2193" s="2196"/>
      <c r="K2193" s="2231"/>
      <c r="L2193" s="2212"/>
      <c r="M2193" s="19" t="s">
        <v>2325</v>
      </c>
      <c r="N2193" s="72">
        <v>0.13</v>
      </c>
      <c r="O2193" s="72">
        <v>1970</v>
      </c>
      <c r="P2193" s="77" t="s">
        <v>1772</v>
      </c>
      <c r="Q2193" s="72"/>
      <c r="R2193" s="71"/>
      <c r="S2193" s="72"/>
    </row>
    <row r="2194" spans="2:19" s="2129" customFormat="1" hidden="1">
      <c r="B2194" s="2630"/>
      <c r="C2194" s="2630"/>
      <c r="D2194" s="2629"/>
      <c r="E2194" s="2631"/>
      <c r="F2194" s="2632"/>
      <c r="G2194" s="2268"/>
      <c r="H2194" s="2268"/>
      <c r="I2194" s="2268"/>
      <c r="J2194" s="2196"/>
      <c r="K2194" s="2231"/>
      <c r="L2194" s="2216"/>
      <c r="M2194" s="19" t="s">
        <v>2326</v>
      </c>
      <c r="N2194" s="72">
        <v>7.0000000000000007E-2</v>
      </c>
      <c r="O2194" s="72">
        <v>1999</v>
      </c>
      <c r="P2194" s="77" t="s">
        <v>2327</v>
      </c>
      <c r="Q2194" s="72"/>
      <c r="R2194" s="71"/>
      <c r="S2194" s="72"/>
    </row>
    <row r="2195" spans="2:19" s="2129" customFormat="1" hidden="1">
      <c r="B2195" s="2630"/>
      <c r="C2195" s="2630"/>
      <c r="D2195" s="2629"/>
      <c r="E2195" s="2631"/>
      <c r="F2195" s="2632"/>
      <c r="G2195" s="2268"/>
      <c r="H2195" s="2268"/>
      <c r="I2195" s="2268"/>
      <c r="J2195" s="2196"/>
      <c r="K2195" s="2231"/>
      <c r="L2195" s="2564"/>
      <c r="M2195" s="19" t="s">
        <v>2328</v>
      </c>
      <c r="N2195" s="72">
        <v>0.374</v>
      </c>
      <c r="O2195" s="72">
        <v>2016</v>
      </c>
      <c r="P2195" s="77" t="s">
        <v>1910</v>
      </c>
      <c r="Q2195" s="72"/>
      <c r="R2195" s="71"/>
      <c r="S2195" s="72"/>
    </row>
    <row r="2196" spans="2:19" s="2129" customFormat="1" ht="25.5" hidden="1">
      <c r="B2196" s="2630"/>
      <c r="C2196" s="2630"/>
      <c r="D2196" s="2629"/>
      <c r="E2196" s="2631"/>
      <c r="F2196" s="2632"/>
      <c r="G2196" s="2268"/>
      <c r="H2196" s="2268"/>
      <c r="I2196" s="2268"/>
      <c r="J2196" s="2196"/>
      <c r="K2196" s="2231"/>
      <c r="L2196" s="2633"/>
      <c r="M2196" s="2280" t="s">
        <v>2329</v>
      </c>
      <c r="N2196" s="2259">
        <v>0.157</v>
      </c>
      <c r="O2196" s="72">
        <v>2021</v>
      </c>
      <c r="P2196" s="2262" t="s">
        <v>2330</v>
      </c>
      <c r="Q2196" s="2202"/>
      <c r="R2196" s="2409"/>
      <c r="S2196" s="2202"/>
    </row>
    <row r="2197" spans="2:19" s="2129" customFormat="1" hidden="1">
      <c r="B2197" s="2630"/>
      <c r="C2197" s="2630"/>
      <c r="D2197" s="2629"/>
      <c r="E2197" s="2631"/>
      <c r="F2197" s="2632"/>
      <c r="G2197" s="2268"/>
      <c r="H2197" s="2268"/>
      <c r="I2197" s="2268"/>
      <c r="J2197" s="2194"/>
      <c r="K2197" s="2194"/>
      <c r="L2197" s="2249"/>
      <c r="M2197" s="2280" t="s">
        <v>8051</v>
      </c>
      <c r="N2197" s="2259"/>
      <c r="O2197" s="72"/>
      <c r="P2197" s="2262" t="s">
        <v>8052</v>
      </c>
      <c r="Q2197" s="2202">
        <v>5</v>
      </c>
      <c r="R2197" s="2409"/>
      <c r="S2197" s="2202">
        <v>5</v>
      </c>
    </row>
    <row r="2198" spans="2:19" s="2129" customFormat="1" hidden="1">
      <c r="B2198" s="2625" t="s">
        <v>2335</v>
      </c>
      <c r="C2198" s="2626"/>
      <c r="D2198" s="2246">
        <v>0.115</v>
      </c>
      <c r="E2198" s="71">
        <v>1988</v>
      </c>
      <c r="F2198" s="72" t="s">
        <v>2302</v>
      </c>
      <c r="G2198" s="2445"/>
      <c r="H2198" s="2445"/>
      <c r="I2198" s="71"/>
      <c r="J2198" s="2511" t="s">
        <v>2331</v>
      </c>
      <c r="K2198" s="2231" t="s">
        <v>8053</v>
      </c>
      <c r="L2198" s="71"/>
      <c r="M2198" s="19" t="s">
        <v>2333</v>
      </c>
      <c r="N2198" s="72"/>
      <c r="O2198" s="72"/>
      <c r="P2198" s="77" t="s">
        <v>2334</v>
      </c>
      <c r="Q2198" s="72"/>
      <c r="R2198" s="71"/>
      <c r="S2198" s="72"/>
    </row>
    <row r="2199" spans="2:19" s="2129" customFormat="1" hidden="1">
      <c r="B2199" s="2634"/>
      <c r="C2199" s="2635"/>
      <c r="D2199" s="71">
        <v>0.14000000000000001</v>
      </c>
      <c r="E2199" s="71">
        <v>1965</v>
      </c>
      <c r="F2199" s="72" t="s">
        <v>1793</v>
      </c>
      <c r="G2199" s="2270"/>
      <c r="H2199" s="2270"/>
      <c r="I2199" s="2200"/>
      <c r="J2199" s="2196" t="s">
        <v>2336</v>
      </c>
      <c r="K2199" s="2231" t="s">
        <v>8054</v>
      </c>
      <c r="L2199" s="2246"/>
      <c r="M2199" s="2232"/>
      <c r="N2199" s="72"/>
      <c r="O2199" s="72"/>
      <c r="P2199" s="77"/>
      <c r="Q2199" s="72"/>
      <c r="R2199" s="71"/>
      <c r="S2199" s="72"/>
    </row>
    <row r="2200" spans="2:19" s="2129" customFormat="1" ht="25.5" hidden="1">
      <c r="B2200" s="2636"/>
      <c r="C2200" s="2616"/>
      <c r="D2200" s="71"/>
      <c r="E2200" s="71"/>
      <c r="F2200" s="72"/>
      <c r="G2200" s="2374"/>
      <c r="H2200" s="2270"/>
      <c r="I2200" s="2270"/>
      <c r="J2200" s="2204" t="s">
        <v>8055</v>
      </c>
      <c r="K2200" s="2259"/>
      <c r="L2200" s="2246"/>
      <c r="M2200" s="2232"/>
      <c r="N2200" s="72"/>
      <c r="O2200" s="72"/>
      <c r="P2200" s="77"/>
      <c r="Q2200" s="72"/>
      <c r="R2200" s="71"/>
      <c r="S2200" s="72"/>
    </row>
    <row r="2201" spans="2:19" s="2129" customFormat="1" ht="21" hidden="1" thickBot="1">
      <c r="B2201" s="2186" t="s">
        <v>8056</v>
      </c>
      <c r="C2201" s="2187"/>
      <c r="D2201" s="2188"/>
      <c r="E2201" s="2189"/>
      <c r="F2201" s="2188"/>
      <c r="G2201" s="2189"/>
      <c r="H2201" s="2188"/>
      <c r="I2201" s="2188"/>
      <c r="J2201" s="2189"/>
      <c r="K2201" s="2189"/>
      <c r="L2201" s="2188"/>
      <c r="M2201" s="2190"/>
      <c r="N2201" s="2189"/>
      <c r="O2201" s="2189"/>
      <c r="P2201" s="2191"/>
      <c r="Q2201" s="2189"/>
      <c r="R2201" s="2188"/>
      <c r="S2201" s="2189"/>
    </row>
    <row r="2202" spans="2:19" s="2129" customFormat="1" hidden="1">
      <c r="B2202" s="2199" t="s">
        <v>2338</v>
      </c>
      <c r="C2202" s="2199"/>
      <c r="D2202" s="2194">
        <v>4.1900000000000004</v>
      </c>
      <c r="E2202" s="2194">
        <v>1982</v>
      </c>
      <c r="F2202" s="2194" t="s">
        <v>1204</v>
      </c>
      <c r="G2202" s="2200"/>
      <c r="H2202" s="2200"/>
      <c r="I2202" s="2200"/>
      <c r="J2202" s="2196"/>
      <c r="K2202" s="2196"/>
      <c r="L2202" s="2195"/>
      <c r="M2202" s="2223"/>
      <c r="N2202" s="2196"/>
      <c r="O2202" s="2196"/>
      <c r="P2202" s="2224"/>
      <c r="Q2202" s="2196"/>
      <c r="R2202" s="2195"/>
      <c r="S2202" s="2196"/>
    </row>
    <row r="2203" spans="2:19" s="2129" customFormat="1" ht="35.25" hidden="1">
      <c r="B2203" s="2281" t="s">
        <v>2339</v>
      </c>
      <c r="C2203" s="2281"/>
      <c r="D2203" s="72">
        <v>3.9350000000000001</v>
      </c>
      <c r="E2203" s="68" t="s">
        <v>2340</v>
      </c>
      <c r="F2203" s="68" t="s">
        <v>8057</v>
      </c>
      <c r="G2203" s="72">
        <v>54</v>
      </c>
      <c r="H2203" s="72"/>
      <c r="I2203" s="72">
        <v>54</v>
      </c>
      <c r="J2203" s="2227" t="s">
        <v>2342</v>
      </c>
      <c r="K2203" s="2210"/>
      <c r="L2203" s="2210"/>
      <c r="M2203" s="2336"/>
      <c r="N2203" s="2202"/>
      <c r="O2203" s="2202"/>
      <c r="P2203" s="2281"/>
      <c r="Q2203" s="2202"/>
      <c r="R2203" s="2210"/>
      <c r="S2203" s="2202"/>
    </row>
    <row r="2204" spans="2:19" s="2129" customFormat="1" ht="25.5" hidden="1">
      <c r="B2204" s="2252"/>
      <c r="C2204" s="2253"/>
      <c r="D2204" s="2250"/>
      <c r="E2204" s="2210"/>
      <c r="F2204" s="2202"/>
      <c r="G2204" s="71"/>
      <c r="H2204" s="71"/>
      <c r="I2204" s="71"/>
      <c r="J2204" s="2337" t="s">
        <v>8058</v>
      </c>
      <c r="K2204" s="2195"/>
      <c r="L2204" s="2195"/>
      <c r="M2204" s="2223"/>
      <c r="N2204" s="2196"/>
      <c r="O2204" s="2196"/>
      <c r="P2204" s="2224"/>
      <c r="Q2204" s="2196"/>
      <c r="R2204" s="2195"/>
      <c r="S2204" s="2196"/>
    </row>
    <row r="2205" spans="2:19" s="2129" customFormat="1" hidden="1">
      <c r="B2205" s="77" t="s">
        <v>2345</v>
      </c>
      <c r="C2205" s="77"/>
      <c r="D2205" s="72">
        <v>0.2</v>
      </c>
      <c r="E2205" s="72">
        <v>1982</v>
      </c>
      <c r="F2205" s="2248" t="s">
        <v>1255</v>
      </c>
      <c r="G2205" s="2195"/>
      <c r="H2205" s="2195"/>
      <c r="I2205" s="2195"/>
      <c r="J2205" s="72" t="s">
        <v>2344</v>
      </c>
      <c r="K2205" s="72" t="s">
        <v>32</v>
      </c>
      <c r="L2205" s="71"/>
      <c r="M2205" s="2206"/>
      <c r="N2205" s="72"/>
      <c r="O2205" s="72"/>
      <c r="P2205" s="77"/>
      <c r="Q2205" s="72"/>
      <c r="R2205" s="71"/>
      <c r="S2205" s="72"/>
    </row>
    <row r="2206" spans="2:19" s="2129" customFormat="1" hidden="1">
      <c r="B2206" s="77" t="s">
        <v>2347</v>
      </c>
      <c r="C2206" s="77"/>
      <c r="D2206" s="72">
        <v>0.05</v>
      </c>
      <c r="E2206" s="72">
        <v>1982</v>
      </c>
      <c r="F2206" s="2248" t="s">
        <v>1793</v>
      </c>
      <c r="G2206" s="2195"/>
      <c r="H2206" s="2195"/>
      <c r="I2206" s="2195"/>
      <c r="J2206" s="72" t="s">
        <v>2346</v>
      </c>
      <c r="K2206" s="72" t="s">
        <v>27</v>
      </c>
      <c r="L2206" s="71"/>
      <c r="M2206" s="2206"/>
      <c r="N2206" s="72"/>
      <c r="O2206" s="72"/>
      <c r="P2206" s="77"/>
      <c r="Q2206" s="72"/>
      <c r="R2206" s="71"/>
      <c r="S2206" s="72"/>
    </row>
    <row r="2207" spans="2:19" s="2129" customFormat="1" ht="13.5" hidden="1" thickBot="1">
      <c r="B2207" s="2298" t="s">
        <v>2349</v>
      </c>
      <c r="C2207" s="2298"/>
      <c r="D2207" s="2294">
        <v>0.16</v>
      </c>
      <c r="E2207" s="2294">
        <v>1982</v>
      </c>
      <c r="F2207" s="2295" t="s">
        <v>1255</v>
      </c>
      <c r="G2207" s="2282"/>
      <c r="H2207" s="2282"/>
      <c r="I2207" s="2282"/>
      <c r="J2207" s="2294" t="s">
        <v>2348</v>
      </c>
      <c r="K2207" s="2294" t="s">
        <v>31</v>
      </c>
      <c r="L2207" s="2296"/>
      <c r="M2207" s="2297"/>
      <c r="N2207" s="2294"/>
      <c r="O2207" s="2294"/>
      <c r="P2207" s="2298"/>
      <c r="Q2207" s="2294"/>
      <c r="R2207" s="2296"/>
      <c r="S2207" s="2294"/>
    </row>
    <row r="2208" spans="2:19" s="2129" customFormat="1" ht="21" hidden="1" thickBot="1">
      <c r="B2208" s="2186" t="s">
        <v>8059</v>
      </c>
      <c r="C2208" s="2187"/>
      <c r="D2208" s="2188"/>
      <c r="E2208" s="2189"/>
      <c r="F2208" s="2188"/>
      <c r="G2208" s="2189"/>
      <c r="H2208" s="2188"/>
      <c r="I2208" s="2188"/>
      <c r="J2208" s="2189"/>
      <c r="K2208" s="2189"/>
      <c r="L2208" s="2188"/>
      <c r="M2208" s="2190"/>
      <c r="N2208" s="2189"/>
      <c r="O2208" s="2189"/>
      <c r="P2208" s="2191"/>
      <c r="Q2208" s="2189"/>
      <c r="R2208" s="2188"/>
      <c r="S2208" s="2189"/>
    </row>
    <row r="2209" spans="2:19" s="2129" customFormat="1" hidden="1">
      <c r="B2209" s="2370" t="s">
        <v>2355</v>
      </c>
      <c r="C2209" s="2371"/>
      <c r="D2209" s="72">
        <v>0.64200000000000002</v>
      </c>
      <c r="E2209" s="72">
        <v>1980</v>
      </c>
      <c r="F2209" s="72" t="s">
        <v>1204</v>
      </c>
      <c r="G2209" s="71"/>
      <c r="H2209" s="71"/>
      <c r="I2209" s="71"/>
      <c r="J2209" s="2227" t="s">
        <v>2351</v>
      </c>
      <c r="K2209" s="2210" t="s">
        <v>2749</v>
      </c>
      <c r="L2209" s="2202"/>
      <c r="M2209" s="19" t="s">
        <v>2353</v>
      </c>
      <c r="N2209" s="72">
        <v>0.11</v>
      </c>
      <c r="O2209" s="72">
        <v>1988</v>
      </c>
      <c r="P2209" s="77" t="s">
        <v>2354</v>
      </c>
      <c r="Q2209" s="72"/>
      <c r="R2209" s="71"/>
      <c r="S2209" s="72"/>
    </row>
    <row r="2210" spans="2:19" s="2129" customFormat="1" hidden="1">
      <c r="B2210" s="2637"/>
      <c r="C2210" s="2614"/>
      <c r="D2210" s="72">
        <v>0.39300000000000002</v>
      </c>
      <c r="E2210" s="72">
        <v>1980</v>
      </c>
      <c r="F2210" s="72" t="s">
        <v>1105</v>
      </c>
      <c r="G2210" s="71"/>
      <c r="H2210" s="71"/>
      <c r="I2210" s="71"/>
      <c r="J2210" s="2196" t="s">
        <v>1714</v>
      </c>
      <c r="K2210" s="2196" t="s">
        <v>1027</v>
      </c>
      <c r="L2210" s="2196"/>
      <c r="M2210" s="19" t="s">
        <v>2356</v>
      </c>
      <c r="N2210" s="72">
        <v>0.03</v>
      </c>
      <c r="O2210" s="72">
        <v>1988</v>
      </c>
      <c r="P2210" s="77" t="s">
        <v>2357</v>
      </c>
      <c r="Q2210" s="72"/>
      <c r="R2210" s="71"/>
      <c r="S2210" s="72"/>
    </row>
    <row r="2211" spans="2:19" s="2129" customFormat="1" hidden="1">
      <c r="B2211" s="2636"/>
      <c r="C2211" s="2616"/>
      <c r="D2211" s="72">
        <v>0.08</v>
      </c>
      <c r="E2211" s="72">
        <v>1988</v>
      </c>
      <c r="F2211" s="72" t="s">
        <v>2359</v>
      </c>
      <c r="G2211" s="71"/>
      <c r="H2211" s="71"/>
      <c r="I2211" s="71"/>
      <c r="J2211" s="2196" t="s">
        <v>8060</v>
      </c>
      <c r="K2211" s="2196"/>
      <c r="L2211" s="2196"/>
      <c r="M2211" s="19" t="s">
        <v>2358</v>
      </c>
      <c r="N2211" s="72">
        <v>0.2</v>
      </c>
      <c r="O2211" s="72">
        <v>1988</v>
      </c>
      <c r="P2211" s="77" t="s">
        <v>2357</v>
      </c>
      <c r="Q2211" s="72"/>
      <c r="R2211" s="71"/>
      <c r="S2211" s="72"/>
    </row>
    <row r="2212" spans="2:19" s="2129" customFormat="1" hidden="1">
      <c r="B2212" s="2229"/>
      <c r="C2212" s="2230"/>
      <c r="D2212" s="4"/>
      <c r="E2212" s="2638"/>
      <c r="F2212" s="4"/>
      <c r="G2212" s="2195"/>
      <c r="H2212" s="2195"/>
      <c r="I2212" s="2195"/>
      <c r="J2212" s="2196" t="s">
        <v>8061</v>
      </c>
      <c r="K2212" s="2196"/>
      <c r="L2212" s="2196"/>
      <c r="M2212" s="19" t="s">
        <v>2360</v>
      </c>
      <c r="N2212" s="72">
        <v>0.17499999999999999</v>
      </c>
      <c r="O2212" s="72">
        <v>1990</v>
      </c>
      <c r="P2212" s="77" t="s">
        <v>2165</v>
      </c>
      <c r="Q2212" s="72"/>
      <c r="R2212" s="71"/>
      <c r="S2212" s="72"/>
    </row>
    <row r="2213" spans="2:19" s="2129" customFormat="1" hidden="1">
      <c r="B2213" s="2229"/>
      <c r="C2213" s="2230"/>
      <c r="D2213" s="2195"/>
      <c r="E2213" s="2195"/>
      <c r="F2213" s="2196"/>
      <c r="G2213" s="2195"/>
      <c r="H2213" s="2195"/>
      <c r="I2213" s="2195"/>
      <c r="J2213" s="2196">
        <v>1988</v>
      </c>
      <c r="K2213" s="2196"/>
      <c r="L2213" s="2196"/>
      <c r="M2213" s="19" t="s">
        <v>2361</v>
      </c>
      <c r="N2213" s="72">
        <v>0.14499999999999999</v>
      </c>
      <c r="O2213" s="72">
        <v>1989</v>
      </c>
      <c r="P2213" s="77" t="s">
        <v>1023</v>
      </c>
      <c r="Q2213" s="72"/>
      <c r="R2213" s="71"/>
      <c r="S2213" s="72"/>
    </row>
    <row r="2214" spans="2:19" s="2129" customFormat="1" hidden="1">
      <c r="B2214" s="2229"/>
      <c r="C2214" s="2230"/>
      <c r="D2214" s="2195"/>
      <c r="E2214" s="2195"/>
      <c r="F2214" s="2196"/>
      <c r="G2214" s="2195"/>
      <c r="H2214" s="2195"/>
      <c r="I2214" s="2195"/>
      <c r="J2214" s="4"/>
      <c r="K2214" s="2196"/>
      <c r="L2214" s="2194"/>
      <c r="M2214" s="19" t="s">
        <v>2362</v>
      </c>
      <c r="N2214" s="72">
        <v>0.31</v>
      </c>
      <c r="O2214" s="72">
        <v>1996</v>
      </c>
      <c r="P2214" s="77" t="s">
        <v>2363</v>
      </c>
      <c r="Q2214" s="72"/>
      <c r="R2214" s="71"/>
      <c r="S2214" s="72"/>
    </row>
    <row r="2215" spans="2:19" s="2129" customFormat="1" hidden="1">
      <c r="B2215" s="2229"/>
      <c r="C2215" s="2230"/>
      <c r="D2215" s="2195"/>
      <c r="E2215" s="2195"/>
      <c r="F2215" s="2196"/>
      <c r="G2215" s="2195"/>
      <c r="H2215" s="2195"/>
      <c r="I2215" s="2195"/>
      <c r="J2215" s="2196"/>
      <c r="K2215" s="2196"/>
      <c r="L2215" s="71"/>
      <c r="M2215" s="19" t="s">
        <v>2364</v>
      </c>
      <c r="N2215" s="72"/>
      <c r="O2215" s="72">
        <v>2003</v>
      </c>
      <c r="P2215" s="77" t="s">
        <v>2365</v>
      </c>
      <c r="Q2215" s="72"/>
      <c r="R2215" s="71"/>
      <c r="S2215" s="72"/>
    </row>
    <row r="2216" spans="2:19" s="2129" customFormat="1" hidden="1">
      <c r="B2216" s="2229"/>
      <c r="C2216" s="2230"/>
      <c r="D2216" s="2195"/>
      <c r="E2216" s="2195"/>
      <c r="F2216" s="2196"/>
      <c r="G2216" s="2195"/>
      <c r="H2216" s="2195"/>
      <c r="I2216" s="2195"/>
      <c r="J2216" s="2196"/>
      <c r="K2216" s="2196"/>
      <c r="L2216" s="2202"/>
      <c r="M2216" s="19" t="s">
        <v>2366</v>
      </c>
      <c r="N2216" s="72">
        <v>0.16300000000000001</v>
      </c>
      <c r="O2216" s="72">
        <v>2000</v>
      </c>
      <c r="P2216" s="77" t="s">
        <v>2367</v>
      </c>
      <c r="Q2216" s="72"/>
      <c r="R2216" s="71"/>
      <c r="S2216" s="72"/>
    </row>
    <row r="2217" spans="2:19" s="2129" customFormat="1" hidden="1">
      <c r="B2217" s="2229"/>
      <c r="C2217" s="2230"/>
      <c r="D2217" s="2195"/>
      <c r="E2217" s="2195"/>
      <c r="F2217" s="2196"/>
      <c r="G2217" s="2195"/>
      <c r="H2217" s="2195"/>
      <c r="I2217" s="2195"/>
      <c r="J2217" s="2196"/>
      <c r="K2217" s="2196"/>
      <c r="L2217" s="2196"/>
      <c r="M2217" s="19" t="s">
        <v>2366</v>
      </c>
      <c r="N2217" s="72">
        <v>0.157</v>
      </c>
      <c r="O2217" s="72">
        <v>2000</v>
      </c>
      <c r="P2217" s="77" t="s">
        <v>2367</v>
      </c>
      <c r="Q2217" s="72"/>
      <c r="R2217" s="71"/>
      <c r="S2217" s="72"/>
    </row>
    <row r="2218" spans="2:19" s="2129" customFormat="1" hidden="1">
      <c r="B2218" s="2229"/>
      <c r="C2218" s="2230"/>
      <c r="D2218" s="2195"/>
      <c r="E2218" s="2195"/>
      <c r="F2218" s="2196"/>
      <c r="G2218" s="2195"/>
      <c r="H2218" s="2195"/>
      <c r="I2218" s="2195"/>
      <c r="J2218" s="2196"/>
      <c r="K2218" s="2196"/>
      <c r="L2218" s="2196"/>
      <c r="M2218" s="19" t="s">
        <v>2368</v>
      </c>
      <c r="N2218" s="72">
        <v>0.16200000000000001</v>
      </c>
      <c r="O2218" s="72">
        <v>1985</v>
      </c>
      <c r="P2218" s="77" t="s">
        <v>2369</v>
      </c>
      <c r="Q2218" s="72"/>
      <c r="R2218" s="71"/>
      <c r="S2218" s="72"/>
    </row>
    <row r="2219" spans="2:19" s="2129" customFormat="1" hidden="1">
      <c r="B2219" s="2352"/>
      <c r="C2219" s="2411"/>
      <c r="D2219" s="2196"/>
      <c r="E2219" s="2196"/>
      <c r="F2219" s="2196"/>
      <c r="G2219" s="2196"/>
      <c r="H2219" s="2196"/>
      <c r="I2219" s="2196"/>
      <c r="J2219" s="2196"/>
      <c r="K2219" s="2196"/>
      <c r="L2219" s="2194"/>
      <c r="M2219" s="19" t="s">
        <v>2370</v>
      </c>
      <c r="N2219" s="72">
        <v>0.1</v>
      </c>
      <c r="O2219" s="72">
        <v>1985</v>
      </c>
      <c r="P2219" s="77" t="s">
        <v>2354</v>
      </c>
      <c r="Q2219" s="72"/>
      <c r="R2219" s="72"/>
      <c r="S2219" s="72"/>
    </row>
    <row r="2220" spans="2:19" s="2129" customFormat="1" hidden="1">
      <c r="B2220" s="2264"/>
      <c r="C2220" s="2265"/>
      <c r="D2220" s="2200"/>
      <c r="E2220" s="2200"/>
      <c r="F2220" s="2194"/>
      <c r="G2220" s="2200"/>
      <c r="H2220" s="2200"/>
      <c r="I2220" s="2200"/>
      <c r="J2220" s="2194"/>
      <c r="K2220" s="2194"/>
      <c r="L2220" s="71"/>
      <c r="M2220" s="2206"/>
      <c r="N2220" s="72"/>
      <c r="O2220" s="72"/>
      <c r="P2220" s="77"/>
      <c r="Q2220" s="72"/>
      <c r="R2220" s="71"/>
      <c r="S2220" s="72"/>
    </row>
    <row r="2221" spans="2:19" s="2129" customFormat="1" hidden="1">
      <c r="B2221" s="2639" t="s">
        <v>2375</v>
      </c>
      <c r="C2221" s="2640"/>
      <c r="D2221" s="2210">
        <v>0.215</v>
      </c>
      <c r="E2221" s="2210">
        <v>1986</v>
      </c>
      <c r="F2221" s="2202" t="s">
        <v>1105</v>
      </c>
      <c r="G2221" s="2210"/>
      <c r="H2221" s="2210"/>
      <c r="I2221" s="2210"/>
      <c r="J2221" s="2227" t="s">
        <v>2372</v>
      </c>
      <c r="K2221" s="2202" t="s">
        <v>996</v>
      </c>
      <c r="L2221" s="2362"/>
      <c r="M2221" s="2206" t="s">
        <v>2373</v>
      </c>
      <c r="N2221" s="72"/>
      <c r="O2221" s="72"/>
      <c r="P2221" s="77" t="s">
        <v>2374</v>
      </c>
      <c r="Q2221" s="72"/>
      <c r="R2221" s="71"/>
      <c r="S2221" s="72"/>
    </row>
    <row r="2222" spans="2:19" s="2129" customFormat="1" hidden="1">
      <c r="B2222" s="2641"/>
      <c r="C2222" s="2642"/>
      <c r="D2222" s="2200">
        <v>0.1</v>
      </c>
      <c r="E2222" s="2200">
        <v>1988</v>
      </c>
      <c r="F2222" s="2194" t="s">
        <v>2359</v>
      </c>
      <c r="G2222" s="2195"/>
      <c r="H2222" s="2195"/>
      <c r="I2222" s="2195"/>
      <c r="J2222" s="2196" t="s">
        <v>2376</v>
      </c>
      <c r="K2222" s="2196" t="s">
        <v>1027</v>
      </c>
      <c r="L2222" s="71"/>
      <c r="M2222" s="2206" t="s">
        <v>2377</v>
      </c>
      <c r="N2222" s="72">
        <v>0.18</v>
      </c>
      <c r="O2222" s="72">
        <v>1983</v>
      </c>
      <c r="P2222" s="77" t="s">
        <v>2378</v>
      </c>
      <c r="Q2222" s="72"/>
      <c r="R2222" s="71"/>
      <c r="S2222" s="72"/>
    </row>
    <row r="2223" spans="2:19" s="2129" customFormat="1" hidden="1">
      <c r="B2223" s="2380"/>
      <c r="C2223" s="2381"/>
      <c r="D2223" s="2379"/>
      <c r="E2223" s="2379"/>
      <c r="F2223" s="2348"/>
      <c r="G2223" s="2379"/>
      <c r="H2223" s="2379"/>
      <c r="I2223" s="2379"/>
      <c r="J2223" s="2196" t="s">
        <v>8062</v>
      </c>
      <c r="K2223" s="2348"/>
      <c r="L2223" s="2200"/>
      <c r="M2223" s="2321" t="s">
        <v>2379</v>
      </c>
      <c r="N2223" s="72"/>
      <c r="O2223" s="72"/>
      <c r="P2223" s="77" t="s">
        <v>2380</v>
      </c>
      <c r="Q2223" s="72"/>
      <c r="R2223" s="71"/>
      <c r="S2223" s="72"/>
    </row>
    <row r="2224" spans="2:19" s="2129" customFormat="1" hidden="1">
      <c r="B2224" s="2380"/>
      <c r="C2224" s="2381"/>
      <c r="D2224" s="2379"/>
      <c r="E2224" s="2379"/>
      <c r="F2224" s="2348"/>
      <c r="G2224" s="2379"/>
      <c r="H2224" s="2379"/>
      <c r="I2224" s="2379"/>
      <c r="J2224" s="2196" t="s">
        <v>8063</v>
      </c>
      <c r="K2224" s="2348"/>
      <c r="L2224" s="2270"/>
      <c r="M2224" s="2206" t="s">
        <v>2381</v>
      </c>
      <c r="N2224" s="72"/>
      <c r="O2224" s="72">
        <v>1986</v>
      </c>
      <c r="P2224" s="77" t="s">
        <v>2382</v>
      </c>
      <c r="Q2224" s="72"/>
      <c r="R2224" s="71"/>
      <c r="S2224" s="72"/>
    </row>
    <row r="2225" spans="2:19" s="2129" customFormat="1" hidden="1">
      <c r="B2225" s="2380"/>
      <c r="C2225" s="2381"/>
      <c r="D2225" s="2379"/>
      <c r="E2225" s="2379"/>
      <c r="F2225" s="2348"/>
      <c r="G2225" s="2379"/>
      <c r="H2225" s="2379"/>
      <c r="I2225" s="2379"/>
      <c r="J2225" s="2196">
        <v>1983</v>
      </c>
      <c r="K2225" s="2348"/>
      <c r="L2225" s="71"/>
      <c r="M2225" s="2206" t="s">
        <v>2383</v>
      </c>
      <c r="N2225" s="72">
        <v>7.4999999999999997E-2</v>
      </c>
      <c r="O2225" s="72">
        <v>1987</v>
      </c>
      <c r="P2225" s="77" t="s">
        <v>2384</v>
      </c>
      <c r="Q2225" s="72"/>
      <c r="R2225" s="71"/>
      <c r="S2225" s="72"/>
    </row>
    <row r="2226" spans="2:19" s="2129" customFormat="1" hidden="1">
      <c r="B2226" s="2380"/>
      <c r="C2226" s="2381"/>
      <c r="D2226" s="2379"/>
      <c r="E2226" s="2379"/>
      <c r="F2226" s="2348"/>
      <c r="G2226" s="2379"/>
      <c r="H2226" s="2379"/>
      <c r="I2226" s="2379"/>
      <c r="J2226" s="2095"/>
      <c r="K2226" s="2348"/>
      <c r="L2226" s="2270"/>
      <c r="M2226" s="2206" t="s">
        <v>2385</v>
      </c>
      <c r="N2226" s="72"/>
      <c r="O2226" s="72"/>
      <c r="P2226" s="77" t="s">
        <v>2386</v>
      </c>
      <c r="Q2226" s="72"/>
      <c r="R2226" s="71"/>
      <c r="S2226" s="72"/>
    </row>
    <row r="2227" spans="2:19" s="2129" customFormat="1" hidden="1">
      <c r="B2227" s="2380"/>
      <c r="C2227" s="2381"/>
      <c r="D2227" s="2379"/>
      <c r="E2227" s="2379"/>
      <c r="F2227" s="2348"/>
      <c r="G2227" s="2379"/>
      <c r="H2227" s="2379"/>
      <c r="I2227" s="2379"/>
      <c r="J2227" s="2196"/>
      <c r="K2227" s="2348"/>
      <c r="L2227" s="71"/>
      <c r="M2227" s="2206" t="s">
        <v>2387</v>
      </c>
      <c r="N2227" s="72">
        <v>0.1</v>
      </c>
      <c r="O2227" s="72">
        <v>1987</v>
      </c>
      <c r="P2227" s="77" t="s">
        <v>1672</v>
      </c>
      <c r="Q2227" s="72"/>
      <c r="R2227" s="71"/>
      <c r="S2227" s="72"/>
    </row>
    <row r="2228" spans="2:19" s="2129" customFormat="1" hidden="1">
      <c r="B2228" s="2229"/>
      <c r="C2228" s="2230"/>
      <c r="D2228" s="2195"/>
      <c r="E2228" s="2195"/>
      <c r="F2228" s="2196"/>
      <c r="G2228" s="2195"/>
      <c r="H2228" s="2195"/>
      <c r="I2228" s="2195"/>
      <c r="J2228" s="2196"/>
      <c r="K2228" s="2196"/>
      <c r="L2228" s="2445"/>
      <c r="M2228" s="2206" t="s">
        <v>2388</v>
      </c>
      <c r="N2228" s="72">
        <v>0.12</v>
      </c>
      <c r="O2228" s="72">
        <v>1984</v>
      </c>
      <c r="P2228" s="77" t="s">
        <v>2389</v>
      </c>
      <c r="Q2228" s="72"/>
      <c r="R2228" s="71"/>
      <c r="S2228" s="72"/>
    </row>
    <row r="2229" spans="2:19" s="2129" customFormat="1" hidden="1">
      <c r="B2229" s="77" t="s">
        <v>2392</v>
      </c>
      <c r="C2229" s="77"/>
      <c r="D2229" s="72">
        <v>0.27</v>
      </c>
      <c r="E2229" s="72">
        <v>1986</v>
      </c>
      <c r="F2229" s="72" t="s">
        <v>1738</v>
      </c>
      <c r="G2229" s="71"/>
      <c r="H2229" s="71"/>
      <c r="I2229" s="71"/>
      <c r="J2229" s="2227" t="s">
        <v>2390</v>
      </c>
      <c r="K2229" s="2202" t="s">
        <v>996</v>
      </c>
      <c r="L2229" s="2210"/>
      <c r="M2229" s="2206" t="s">
        <v>2391</v>
      </c>
      <c r="N2229" s="72">
        <v>0.13700000000000001</v>
      </c>
      <c r="O2229" s="72">
        <v>1980</v>
      </c>
      <c r="P2229" s="77" t="s">
        <v>1772</v>
      </c>
      <c r="Q2229" s="72"/>
      <c r="R2229" s="71"/>
      <c r="S2229" s="72"/>
    </row>
    <row r="2230" spans="2:19" s="2129" customFormat="1" hidden="1">
      <c r="B2230" s="2352"/>
      <c r="C2230" s="2411"/>
      <c r="D2230" s="2196"/>
      <c r="E2230" s="2196"/>
      <c r="F2230" s="2196"/>
      <c r="G2230" s="2195"/>
      <c r="H2230" s="2195"/>
      <c r="I2230" s="2195"/>
      <c r="J2230" s="2196" t="s">
        <v>2393</v>
      </c>
      <c r="K2230" s="2196" t="s">
        <v>1027</v>
      </c>
      <c r="L2230" s="2212"/>
      <c r="M2230" s="2206" t="s">
        <v>2394</v>
      </c>
      <c r="N2230" s="72">
        <v>8.5000000000000006E-2</v>
      </c>
      <c r="O2230" s="72">
        <v>1980</v>
      </c>
      <c r="P2230" s="77" t="s">
        <v>1772</v>
      </c>
      <c r="Q2230" s="72"/>
      <c r="R2230" s="71"/>
      <c r="S2230" s="72"/>
    </row>
    <row r="2231" spans="2:19" s="2129" customFormat="1" hidden="1">
      <c r="B2231" s="2625" t="s">
        <v>2397</v>
      </c>
      <c r="C2231" s="2626"/>
      <c r="D2231" s="72">
        <v>0.26</v>
      </c>
      <c r="E2231" s="72">
        <v>1983</v>
      </c>
      <c r="F2231" s="72" t="s">
        <v>2398</v>
      </c>
      <c r="G2231" s="71"/>
      <c r="H2231" s="71"/>
      <c r="I2231" s="71"/>
      <c r="J2231" s="2196"/>
      <c r="K2231" s="2196"/>
      <c r="L2231" s="2212"/>
      <c r="M2231" s="2206" t="s">
        <v>2395</v>
      </c>
      <c r="N2231" s="72">
        <v>0.16</v>
      </c>
      <c r="O2231" s="72">
        <v>1982</v>
      </c>
      <c r="P2231" s="77" t="s">
        <v>2396</v>
      </c>
      <c r="Q2231" s="72"/>
      <c r="R2231" s="71"/>
      <c r="S2231" s="72"/>
    </row>
    <row r="2232" spans="2:19" s="2129" customFormat="1" hidden="1">
      <c r="B2232" s="2634"/>
      <c r="C2232" s="2635"/>
      <c r="D2232" s="72">
        <v>0.86</v>
      </c>
      <c r="E2232" s="72">
        <v>1983</v>
      </c>
      <c r="F2232" s="72" t="s">
        <v>1713</v>
      </c>
      <c r="G2232" s="71"/>
      <c r="H2232" s="71"/>
      <c r="I2232" s="71"/>
      <c r="J2232" s="2196" t="s">
        <v>8064</v>
      </c>
      <c r="K2232" s="2196"/>
      <c r="L2232" s="2212"/>
      <c r="M2232" s="2206" t="s">
        <v>2399</v>
      </c>
      <c r="N2232" s="72">
        <v>0.04</v>
      </c>
      <c r="O2232" s="72">
        <v>1984</v>
      </c>
      <c r="P2232" s="77" t="s">
        <v>1023</v>
      </c>
      <c r="Q2232" s="72"/>
      <c r="R2232" s="71"/>
      <c r="S2232" s="72"/>
    </row>
    <row r="2233" spans="2:19" s="2129" customFormat="1" hidden="1">
      <c r="B2233" s="2304"/>
      <c r="C2233" s="2305"/>
      <c r="D2233" s="2202"/>
      <c r="E2233" s="2202"/>
      <c r="F2233" s="2202"/>
      <c r="G2233" s="2361"/>
      <c r="H2233" s="2195"/>
      <c r="I2233" s="2195"/>
      <c r="J2233" s="2196" t="s">
        <v>8065</v>
      </c>
      <c r="K2233" s="2196"/>
      <c r="L2233" s="2212"/>
      <c r="M2233" s="2206" t="s">
        <v>2400</v>
      </c>
      <c r="N2233" s="72">
        <v>2.5000000000000001E-2</v>
      </c>
      <c r="O2233" s="72">
        <v>1984</v>
      </c>
      <c r="P2233" s="77" t="s">
        <v>1023</v>
      </c>
      <c r="Q2233" s="72"/>
      <c r="R2233" s="71"/>
      <c r="S2233" s="72"/>
    </row>
    <row r="2234" spans="2:19" s="2129" customFormat="1" hidden="1">
      <c r="B2234" s="2262" t="s">
        <v>2402</v>
      </c>
      <c r="C2234" s="2378"/>
      <c r="D2234" s="72">
        <v>0.35</v>
      </c>
      <c r="E2234" s="72">
        <v>1984</v>
      </c>
      <c r="F2234" s="72" t="s">
        <v>1071</v>
      </c>
      <c r="G2234" s="71"/>
      <c r="H2234" s="71"/>
      <c r="I2234" s="71"/>
      <c r="J2234" s="2196">
        <v>1980</v>
      </c>
      <c r="K2234" s="2196"/>
      <c r="L2234" s="2212"/>
      <c r="M2234" s="2206" t="s">
        <v>2401</v>
      </c>
      <c r="N2234" s="72">
        <v>0.127</v>
      </c>
      <c r="O2234" s="72">
        <v>1983</v>
      </c>
      <c r="P2234" s="77" t="s">
        <v>1791</v>
      </c>
      <c r="Q2234" s="72"/>
      <c r="R2234" s="71"/>
      <c r="S2234" s="72"/>
    </row>
    <row r="2235" spans="2:19" s="2129" customFormat="1" hidden="1">
      <c r="B2235" s="2229"/>
      <c r="C2235" s="2230"/>
      <c r="D2235" s="2361"/>
      <c r="E2235" s="2513"/>
      <c r="F2235" s="2196"/>
      <c r="G2235" s="2195"/>
      <c r="H2235" s="2195"/>
      <c r="I2235" s="2195"/>
      <c r="J2235" s="2196"/>
      <c r="K2235" s="2196"/>
      <c r="L2235" s="2216"/>
      <c r="M2235" s="2206" t="s">
        <v>2403</v>
      </c>
      <c r="N2235" s="72">
        <v>0.185</v>
      </c>
      <c r="O2235" s="72">
        <v>1983</v>
      </c>
      <c r="P2235" s="77" t="s">
        <v>1791</v>
      </c>
      <c r="Q2235" s="72"/>
      <c r="R2235" s="71"/>
      <c r="S2235" s="72"/>
    </row>
    <row r="2236" spans="2:19" s="2129" customFormat="1" hidden="1">
      <c r="B2236" s="2229"/>
      <c r="C2236" s="2230"/>
      <c r="D2236" s="2361"/>
      <c r="E2236" s="2195"/>
      <c r="F2236" s="2196"/>
      <c r="G2236" s="2195"/>
      <c r="H2236" s="2195"/>
      <c r="I2236" s="2195"/>
      <c r="J2236" s="2196"/>
      <c r="K2236" s="2196"/>
      <c r="L2236" s="71"/>
      <c r="M2236" s="2206" t="s">
        <v>2404</v>
      </c>
      <c r="N2236" s="72"/>
      <c r="O2236" s="72"/>
      <c r="P2236" s="77" t="s">
        <v>2405</v>
      </c>
      <c r="Q2236" s="72"/>
      <c r="R2236" s="71"/>
      <c r="S2236" s="72"/>
    </row>
    <row r="2237" spans="2:19" s="2129" customFormat="1" hidden="1">
      <c r="B2237" s="2229"/>
      <c r="C2237" s="2230"/>
      <c r="D2237" s="2361"/>
      <c r="E2237" s="2195"/>
      <c r="F2237" s="2196"/>
      <c r="G2237" s="2195"/>
      <c r="H2237" s="2195"/>
      <c r="I2237" s="2195"/>
      <c r="J2237" s="2196"/>
      <c r="K2237" s="2196"/>
      <c r="L2237" s="2210"/>
      <c r="M2237" s="2206" t="s">
        <v>2406</v>
      </c>
      <c r="N2237" s="72">
        <v>0.21</v>
      </c>
      <c r="O2237" s="72">
        <v>1987</v>
      </c>
      <c r="P2237" s="77" t="s">
        <v>2407</v>
      </c>
      <c r="Q2237" s="72"/>
      <c r="R2237" s="71"/>
      <c r="S2237" s="72"/>
    </row>
    <row r="2238" spans="2:19" s="2129" customFormat="1" hidden="1">
      <c r="B2238" s="2229"/>
      <c r="C2238" s="2230"/>
      <c r="D2238" s="2361"/>
      <c r="E2238" s="2195"/>
      <c r="F2238" s="2196"/>
      <c r="G2238" s="2195"/>
      <c r="H2238" s="2195"/>
      <c r="I2238" s="2195"/>
      <c r="J2238" s="2196"/>
      <c r="K2238" s="2196"/>
      <c r="L2238" s="2212"/>
      <c r="M2238" s="2206" t="s">
        <v>2408</v>
      </c>
      <c r="N2238" s="72">
        <v>0.27</v>
      </c>
      <c r="O2238" s="72">
        <v>1980</v>
      </c>
      <c r="P2238" s="77" t="s">
        <v>2409</v>
      </c>
      <c r="Q2238" s="72"/>
      <c r="R2238" s="71"/>
      <c r="S2238" s="72"/>
    </row>
    <row r="2239" spans="2:19" s="2129" customFormat="1" hidden="1">
      <c r="B2239" s="2229"/>
      <c r="C2239" s="2230"/>
      <c r="D2239" s="2361"/>
      <c r="E2239" s="2195"/>
      <c r="F2239" s="2196"/>
      <c r="G2239" s="2195"/>
      <c r="H2239" s="2195"/>
      <c r="I2239" s="2195"/>
      <c r="J2239" s="2196"/>
      <c r="K2239" s="2196"/>
      <c r="L2239" s="2212"/>
      <c r="M2239" s="2206" t="s">
        <v>2410</v>
      </c>
      <c r="N2239" s="72">
        <v>3.5000000000000003E-2</v>
      </c>
      <c r="O2239" s="72">
        <v>1984</v>
      </c>
      <c r="P2239" s="77" t="s">
        <v>1023</v>
      </c>
      <c r="Q2239" s="72"/>
      <c r="R2239" s="71"/>
      <c r="S2239" s="72"/>
    </row>
    <row r="2240" spans="2:19" s="2129" customFormat="1" hidden="1">
      <c r="B2240" s="2229"/>
      <c r="C2240" s="2230"/>
      <c r="D2240" s="2361"/>
      <c r="E2240" s="2195"/>
      <c r="F2240" s="2196"/>
      <c r="G2240" s="2195"/>
      <c r="H2240" s="2195"/>
      <c r="I2240" s="2195"/>
      <c r="J2240" s="5"/>
      <c r="K2240" s="2196"/>
      <c r="L2240" s="2212"/>
      <c r="M2240" s="2206" t="s">
        <v>2411</v>
      </c>
      <c r="N2240" s="72">
        <v>0.14499999999999999</v>
      </c>
      <c r="O2240" s="72">
        <v>1984</v>
      </c>
      <c r="P2240" s="77" t="s">
        <v>1023</v>
      </c>
      <c r="Q2240" s="72"/>
      <c r="R2240" s="71"/>
      <c r="S2240" s="72"/>
    </row>
    <row r="2241" spans="2:19" s="2129" customFormat="1" hidden="1">
      <c r="B2241" s="2229"/>
      <c r="C2241" s="2230"/>
      <c r="D2241" s="2361"/>
      <c r="E2241" s="2195"/>
      <c r="F2241" s="2196"/>
      <c r="G2241" s="2195"/>
      <c r="H2241" s="2195"/>
      <c r="I2241" s="2195"/>
      <c r="J2241" s="2196"/>
      <c r="K2241" s="2196"/>
      <c r="L2241" s="2216"/>
      <c r="M2241" s="2206" t="s">
        <v>2412</v>
      </c>
      <c r="N2241" s="72">
        <v>0.1</v>
      </c>
      <c r="O2241" s="72">
        <v>1987</v>
      </c>
      <c r="P2241" s="77" t="s">
        <v>25</v>
      </c>
      <c r="Q2241" s="72"/>
      <c r="R2241" s="71"/>
      <c r="S2241" s="72"/>
    </row>
    <row r="2242" spans="2:19" s="2129" customFormat="1" hidden="1">
      <c r="B2242" s="2229"/>
      <c r="C2242" s="2230"/>
      <c r="D2242" s="2361"/>
      <c r="E2242" s="2195"/>
      <c r="F2242" s="2196"/>
      <c r="G2242" s="2195"/>
      <c r="H2242" s="2195"/>
      <c r="I2242" s="2195"/>
      <c r="J2242" s="2196"/>
      <c r="K2242" s="2196"/>
      <c r="L2242" s="71"/>
      <c r="M2242" s="2206" t="s">
        <v>2413</v>
      </c>
      <c r="N2242" s="72"/>
      <c r="O2242" s="72"/>
      <c r="P2242" s="77" t="s">
        <v>2414</v>
      </c>
      <c r="Q2242" s="72"/>
      <c r="R2242" s="71"/>
      <c r="S2242" s="72"/>
    </row>
    <row r="2243" spans="2:19" s="2129" customFormat="1" hidden="1">
      <c r="B2243" s="2229"/>
      <c r="C2243" s="2230"/>
      <c r="D2243" s="2361"/>
      <c r="E2243" s="2195"/>
      <c r="F2243" s="2196"/>
      <c r="G2243" s="2195"/>
      <c r="H2243" s="2195"/>
      <c r="I2243" s="2195"/>
      <c r="J2243" s="2196"/>
      <c r="K2243" s="2196"/>
      <c r="L2243" s="71"/>
      <c r="M2243" s="19" t="s">
        <v>2415</v>
      </c>
      <c r="N2243" s="72">
        <v>0.09</v>
      </c>
      <c r="O2243" s="72">
        <v>1987</v>
      </c>
      <c r="P2243" s="77" t="s">
        <v>25</v>
      </c>
      <c r="Q2243" s="72"/>
      <c r="R2243" s="71"/>
      <c r="S2243" s="72"/>
    </row>
    <row r="2244" spans="2:19" s="2129" customFormat="1" hidden="1">
      <c r="B2244" s="2304" t="s">
        <v>2419</v>
      </c>
      <c r="C2244" s="2305"/>
      <c r="D2244" s="2202">
        <v>0.12</v>
      </c>
      <c r="E2244" s="2202">
        <v>1980</v>
      </c>
      <c r="F2244" s="2202" t="s">
        <v>2420</v>
      </c>
      <c r="G2244" s="71"/>
      <c r="H2244" s="71"/>
      <c r="I2244" s="71"/>
      <c r="J2244" s="2227" t="s">
        <v>2416</v>
      </c>
      <c r="K2244" s="2202" t="s">
        <v>996</v>
      </c>
      <c r="L2244" s="2210"/>
      <c r="M2244" s="19" t="s">
        <v>2417</v>
      </c>
      <c r="N2244" s="72">
        <v>7.0000000000000007E-2</v>
      </c>
      <c r="O2244" s="72">
        <v>1988</v>
      </c>
      <c r="P2244" s="77" t="s">
        <v>2418</v>
      </c>
      <c r="Q2244" s="72"/>
      <c r="R2244" s="71"/>
      <c r="S2244" s="72"/>
    </row>
    <row r="2245" spans="2:19" s="2129" customFormat="1" hidden="1">
      <c r="B2245" s="76" t="s">
        <v>2421</v>
      </c>
      <c r="C2245" s="72"/>
      <c r="D2245" s="72">
        <v>0.41</v>
      </c>
      <c r="E2245" s="72">
        <v>1980</v>
      </c>
      <c r="F2245" s="72" t="s">
        <v>1935</v>
      </c>
      <c r="G2245" s="71"/>
      <c r="H2245" s="71"/>
      <c r="I2245" s="71"/>
      <c r="J2245" s="2196" t="s">
        <v>1619</v>
      </c>
      <c r="K2245" s="2196" t="s">
        <v>1027</v>
      </c>
      <c r="L2245" s="2216"/>
      <c r="M2245" s="19" t="s">
        <v>2417</v>
      </c>
      <c r="N2245" s="72">
        <v>7.0000000000000007E-2</v>
      </c>
      <c r="O2245" s="72">
        <v>1988</v>
      </c>
      <c r="P2245" s="77" t="s">
        <v>2418</v>
      </c>
      <c r="Q2245" s="72"/>
      <c r="R2245" s="71"/>
      <c r="S2245" s="72"/>
    </row>
    <row r="2246" spans="2:19" s="2129" customFormat="1" hidden="1">
      <c r="B2246" s="2229"/>
      <c r="C2246" s="2230"/>
      <c r="D2246" s="2195"/>
      <c r="E2246" s="2195"/>
      <c r="F2246" s="2196"/>
      <c r="G2246" s="2195"/>
      <c r="H2246" s="2195"/>
      <c r="I2246" s="2195"/>
      <c r="J2246" s="2196" t="s">
        <v>8066</v>
      </c>
      <c r="K2246" s="2196"/>
      <c r="L2246" s="71"/>
      <c r="M2246" s="19" t="s">
        <v>2422</v>
      </c>
      <c r="N2246" s="72"/>
      <c r="O2246" s="72"/>
      <c r="P2246" s="77" t="s">
        <v>2423</v>
      </c>
      <c r="Q2246" s="72"/>
      <c r="R2246" s="71"/>
      <c r="S2246" s="72"/>
    </row>
    <row r="2247" spans="2:19" s="2129" customFormat="1" hidden="1">
      <c r="B2247" s="2229"/>
      <c r="C2247" s="2230"/>
      <c r="D2247" s="2195"/>
      <c r="E2247" s="2195"/>
      <c r="F2247" s="2196"/>
      <c r="G2247" s="2195"/>
      <c r="H2247" s="2195"/>
      <c r="I2247" s="2195"/>
      <c r="J2247" s="2196" t="s">
        <v>8067</v>
      </c>
      <c r="K2247" s="2196"/>
      <c r="L2247" s="71"/>
      <c r="M2247" s="19" t="s">
        <v>2424</v>
      </c>
      <c r="N2247" s="72"/>
      <c r="O2247" s="72"/>
      <c r="P2247" s="77" t="s">
        <v>2425</v>
      </c>
      <c r="Q2247" s="72"/>
      <c r="R2247" s="71"/>
      <c r="S2247" s="72"/>
    </row>
    <row r="2248" spans="2:19" s="2129" customFormat="1" hidden="1">
      <c r="B2248" s="2229"/>
      <c r="C2248" s="2230"/>
      <c r="D2248" s="2195"/>
      <c r="E2248" s="2195"/>
      <c r="F2248" s="2196"/>
      <c r="G2248" s="2195"/>
      <c r="H2248" s="2195"/>
      <c r="I2248" s="2195"/>
      <c r="J2248" s="2196">
        <v>1980</v>
      </c>
      <c r="K2248" s="2196"/>
      <c r="L2248" s="71"/>
      <c r="M2248" s="19" t="s">
        <v>2426</v>
      </c>
      <c r="N2248" s="72"/>
      <c r="O2248" s="72">
        <v>2001</v>
      </c>
      <c r="P2248" s="77" t="s">
        <v>2427</v>
      </c>
      <c r="Q2248" s="72"/>
      <c r="R2248" s="71"/>
      <c r="S2248" s="72"/>
    </row>
    <row r="2249" spans="2:19" s="2129" customFormat="1" hidden="1">
      <c r="B2249" s="2229"/>
      <c r="C2249" s="2230"/>
      <c r="D2249" s="2195"/>
      <c r="E2249" s="2195"/>
      <c r="F2249" s="2196"/>
      <c r="G2249" s="2195"/>
      <c r="H2249" s="2195"/>
      <c r="I2249" s="2195"/>
      <c r="J2249" s="4"/>
      <c r="K2249" s="2196"/>
      <c r="L2249" s="71"/>
      <c r="M2249" s="19" t="s">
        <v>2428</v>
      </c>
      <c r="N2249" s="72">
        <v>0.2</v>
      </c>
      <c r="O2249" s="72">
        <v>1980</v>
      </c>
      <c r="P2249" s="77" t="s">
        <v>2429</v>
      </c>
      <c r="Q2249" s="72"/>
      <c r="R2249" s="71"/>
      <c r="S2249" s="72"/>
    </row>
    <row r="2250" spans="2:19" s="2129" customFormat="1" hidden="1">
      <c r="B2250" s="2229"/>
      <c r="C2250" s="2230"/>
      <c r="D2250" s="2195"/>
      <c r="E2250" s="2195"/>
      <c r="F2250" s="2196"/>
      <c r="G2250" s="2195"/>
      <c r="H2250" s="2195"/>
      <c r="I2250" s="2195"/>
      <c r="J2250" s="2196"/>
      <c r="K2250" s="2196"/>
      <c r="L2250" s="71"/>
      <c r="M2250" s="19" t="s">
        <v>2430</v>
      </c>
      <c r="N2250" s="72"/>
      <c r="O2250" s="72"/>
      <c r="P2250" s="77" t="s">
        <v>2431</v>
      </c>
      <c r="Q2250" s="72"/>
      <c r="R2250" s="71"/>
      <c r="S2250" s="72"/>
    </row>
    <row r="2251" spans="2:19" s="2129" customFormat="1" hidden="1">
      <c r="B2251" s="2229"/>
      <c r="C2251" s="2230"/>
      <c r="D2251" s="2195"/>
      <c r="E2251" s="2195"/>
      <c r="F2251" s="2196"/>
      <c r="G2251" s="2195"/>
      <c r="H2251" s="2195"/>
      <c r="I2251" s="2195"/>
      <c r="J2251" s="2196"/>
      <c r="K2251" s="2196"/>
      <c r="L2251" s="71"/>
      <c r="M2251" s="19" t="s">
        <v>2432</v>
      </c>
      <c r="N2251" s="72"/>
      <c r="O2251" s="72">
        <v>2001</v>
      </c>
      <c r="P2251" s="77" t="s">
        <v>2433</v>
      </c>
      <c r="Q2251" s="72"/>
      <c r="R2251" s="71"/>
      <c r="S2251" s="72"/>
    </row>
    <row r="2252" spans="2:19" s="2129" customFormat="1" hidden="1">
      <c r="B2252" s="2229"/>
      <c r="C2252" s="2230"/>
      <c r="D2252" s="2195"/>
      <c r="E2252" s="2195"/>
      <c r="F2252" s="2196"/>
      <c r="G2252" s="2195"/>
      <c r="H2252" s="2195"/>
      <c r="I2252" s="2195"/>
      <c r="J2252" s="2196"/>
      <c r="K2252" s="2196"/>
      <c r="L2252" s="2210"/>
      <c r="M2252" s="19" t="s">
        <v>2434</v>
      </c>
      <c r="N2252" s="72">
        <v>6.5000000000000002E-2</v>
      </c>
      <c r="O2252" s="72">
        <v>1980</v>
      </c>
      <c r="P2252" s="77" t="s">
        <v>2435</v>
      </c>
      <c r="Q2252" s="72"/>
      <c r="R2252" s="71"/>
      <c r="S2252" s="72"/>
    </row>
    <row r="2253" spans="2:19" s="2129" customFormat="1" hidden="1">
      <c r="B2253" s="2229"/>
      <c r="C2253" s="2230"/>
      <c r="D2253" s="2195"/>
      <c r="E2253" s="2195"/>
      <c r="F2253" s="2196"/>
      <c r="G2253" s="2195"/>
      <c r="H2253" s="2195"/>
      <c r="I2253" s="2195"/>
      <c r="J2253" s="2196"/>
      <c r="K2253" s="2196"/>
      <c r="L2253" s="2212"/>
      <c r="M2253" s="19" t="s">
        <v>2436</v>
      </c>
      <c r="N2253" s="72">
        <v>0.11600000000000001</v>
      </c>
      <c r="O2253" s="72">
        <v>1980</v>
      </c>
      <c r="P2253" s="77" t="s">
        <v>2437</v>
      </c>
      <c r="Q2253" s="72"/>
      <c r="R2253" s="71"/>
      <c r="S2253" s="72"/>
    </row>
    <row r="2254" spans="2:19" s="2129" customFormat="1" hidden="1">
      <c r="B2254" s="2229"/>
      <c r="C2254" s="2230"/>
      <c r="D2254" s="2195"/>
      <c r="E2254" s="2195"/>
      <c r="F2254" s="2196"/>
      <c r="G2254" s="2195"/>
      <c r="H2254" s="2195"/>
      <c r="I2254" s="2195"/>
      <c r="J2254" s="2196"/>
      <c r="K2254" s="2196"/>
      <c r="L2254" s="2212"/>
      <c r="M2254" s="19" t="s">
        <v>2438</v>
      </c>
      <c r="N2254" s="72">
        <v>0.12</v>
      </c>
      <c r="O2254" s="72">
        <v>1988</v>
      </c>
      <c r="P2254" s="77" t="s">
        <v>2439</v>
      </c>
      <c r="Q2254" s="72"/>
      <c r="R2254" s="71"/>
      <c r="S2254" s="72"/>
    </row>
    <row r="2255" spans="2:19" s="2129" customFormat="1" hidden="1">
      <c r="B2255" s="2229"/>
      <c r="C2255" s="2230"/>
      <c r="D2255" s="2195"/>
      <c r="E2255" s="2195"/>
      <c r="F2255" s="2196"/>
      <c r="G2255" s="2195"/>
      <c r="H2255" s="2195"/>
      <c r="I2255" s="2195"/>
      <c r="J2255" s="2196"/>
      <c r="K2255" s="2196"/>
      <c r="L2255" s="2212"/>
      <c r="M2255" s="19" t="s">
        <v>2440</v>
      </c>
      <c r="N2255" s="72">
        <v>0.14000000000000001</v>
      </c>
      <c r="O2255" s="72">
        <v>1988</v>
      </c>
      <c r="P2255" s="77" t="s">
        <v>2441</v>
      </c>
      <c r="Q2255" s="72"/>
      <c r="R2255" s="71"/>
      <c r="S2255" s="72"/>
    </row>
    <row r="2256" spans="2:19" s="2129" customFormat="1" hidden="1">
      <c r="B2256" s="2229"/>
      <c r="C2256" s="2230"/>
      <c r="D2256" s="2195"/>
      <c r="E2256" s="2195"/>
      <c r="F2256" s="2196"/>
      <c r="G2256" s="2195"/>
      <c r="H2256" s="2195"/>
      <c r="I2256" s="2195"/>
      <c r="J2256" s="2196"/>
      <c r="K2256" s="2196"/>
      <c r="L2256" s="2212"/>
      <c r="M2256" s="19" t="s">
        <v>2442</v>
      </c>
      <c r="N2256" s="72">
        <v>0.06</v>
      </c>
      <c r="O2256" s="72">
        <v>1988</v>
      </c>
      <c r="P2256" s="77" t="s">
        <v>2443</v>
      </c>
      <c r="Q2256" s="72"/>
      <c r="R2256" s="71"/>
      <c r="S2256" s="72"/>
    </row>
    <row r="2257" spans="2:19" s="2129" customFormat="1" hidden="1">
      <c r="B2257" s="2229"/>
      <c r="C2257" s="2230"/>
      <c r="D2257" s="2195"/>
      <c r="E2257" s="2195"/>
      <c r="F2257" s="2196"/>
      <c r="G2257" s="2195"/>
      <c r="H2257" s="2195"/>
      <c r="I2257" s="2195"/>
      <c r="J2257" s="2196"/>
      <c r="K2257" s="2196"/>
      <c r="L2257" s="2216"/>
      <c r="M2257" s="19" t="s">
        <v>2444</v>
      </c>
      <c r="N2257" s="72">
        <v>0.06</v>
      </c>
      <c r="O2257" s="72">
        <v>1984</v>
      </c>
      <c r="P2257" s="77" t="s">
        <v>1023</v>
      </c>
      <c r="Q2257" s="72"/>
      <c r="R2257" s="71"/>
      <c r="S2257" s="72"/>
    </row>
    <row r="2258" spans="2:19" s="2129" customFormat="1" hidden="1">
      <c r="B2258" s="2264"/>
      <c r="C2258" s="2265"/>
      <c r="D2258" s="2200"/>
      <c r="E2258" s="2200"/>
      <c r="F2258" s="2194"/>
      <c r="G2258" s="2200"/>
      <c r="H2258" s="2200"/>
      <c r="I2258" s="2200"/>
      <c r="J2258" s="2194"/>
      <c r="K2258" s="2194"/>
      <c r="L2258" s="71"/>
      <c r="M2258" s="19" t="s">
        <v>2445</v>
      </c>
      <c r="N2258" s="72">
        <v>0.1</v>
      </c>
      <c r="O2258" s="72">
        <v>1991</v>
      </c>
      <c r="P2258" s="77" t="s">
        <v>2446</v>
      </c>
      <c r="Q2258" s="72">
        <v>3</v>
      </c>
      <c r="R2258" s="71"/>
      <c r="S2258" s="72">
        <v>3</v>
      </c>
    </row>
    <row r="2259" spans="2:19" s="2129" customFormat="1" ht="21" hidden="1" thickBot="1">
      <c r="B2259" s="2186" t="s">
        <v>8068</v>
      </c>
      <c r="C2259" s="2187"/>
      <c r="D2259" s="2188"/>
      <c r="E2259" s="2189"/>
      <c r="F2259" s="2188"/>
      <c r="G2259" s="2189"/>
      <c r="H2259" s="2188"/>
      <c r="I2259" s="2188"/>
      <c r="J2259" s="2189"/>
      <c r="K2259" s="2189"/>
      <c r="L2259" s="2188"/>
      <c r="M2259" s="2190"/>
      <c r="N2259" s="2189"/>
      <c r="O2259" s="2189"/>
      <c r="P2259" s="2191"/>
      <c r="Q2259" s="2189"/>
      <c r="R2259" s="2188"/>
      <c r="S2259" s="2189"/>
    </row>
    <row r="2260" spans="2:19" s="2129" customFormat="1" hidden="1">
      <c r="B2260" s="2083" t="s">
        <v>2451</v>
      </c>
      <c r="C2260" s="2643"/>
      <c r="D2260" s="71">
        <v>0.503</v>
      </c>
      <c r="E2260" s="71">
        <v>1987</v>
      </c>
      <c r="F2260" s="72" t="s">
        <v>2452</v>
      </c>
      <c r="G2260" s="71"/>
      <c r="H2260" s="71"/>
      <c r="I2260" s="71"/>
      <c r="J2260" s="2227" t="s">
        <v>8069</v>
      </c>
      <c r="K2260" s="2202" t="s">
        <v>1027</v>
      </c>
      <c r="L2260" s="2210"/>
      <c r="M2260" s="19" t="s">
        <v>2449</v>
      </c>
      <c r="N2260" s="72">
        <v>0.11</v>
      </c>
      <c r="O2260" s="72">
        <v>1989</v>
      </c>
      <c r="P2260" s="77" t="s">
        <v>2450</v>
      </c>
      <c r="Q2260" s="72"/>
      <c r="R2260" s="71"/>
      <c r="S2260" s="72"/>
    </row>
    <row r="2261" spans="2:19" s="2129" customFormat="1" hidden="1">
      <c r="B2261" s="2643"/>
      <c r="C2261" s="2643"/>
      <c r="D2261" s="71">
        <v>0.76700000000000002</v>
      </c>
      <c r="E2261" s="71">
        <v>1987</v>
      </c>
      <c r="F2261" s="72" t="s">
        <v>1004</v>
      </c>
      <c r="G2261" s="71"/>
      <c r="H2261" s="71"/>
      <c r="I2261" s="71"/>
      <c r="J2261" s="2196" t="s">
        <v>1619</v>
      </c>
      <c r="K2261" s="2196"/>
      <c r="L2261" s="2212"/>
      <c r="M2261" s="19" t="s">
        <v>1010</v>
      </c>
      <c r="N2261" s="72">
        <v>0.11</v>
      </c>
      <c r="O2261" s="72">
        <v>1993</v>
      </c>
      <c r="P2261" s="77" t="s">
        <v>2453</v>
      </c>
      <c r="Q2261" s="72"/>
      <c r="R2261" s="71"/>
      <c r="S2261" s="72"/>
    </row>
    <row r="2262" spans="2:19" s="2129" customFormat="1" hidden="1">
      <c r="B2262" s="2229"/>
      <c r="C2262" s="2230"/>
      <c r="D2262" s="2195"/>
      <c r="E2262" s="2195"/>
      <c r="F2262" s="2196"/>
      <c r="G2262" s="2195"/>
      <c r="H2262" s="2195"/>
      <c r="I2262" s="2195"/>
      <c r="J2262" s="2196"/>
      <c r="K2262" s="2196"/>
      <c r="L2262" s="2515"/>
      <c r="M2262" s="2302" t="s">
        <v>2454</v>
      </c>
      <c r="N2262" s="72">
        <v>0.23</v>
      </c>
      <c r="O2262" s="72">
        <v>2015</v>
      </c>
      <c r="P2262" s="77" t="s">
        <v>2455</v>
      </c>
      <c r="Q2262" s="72"/>
      <c r="R2262" s="71"/>
      <c r="S2262" s="72"/>
    </row>
    <row r="2263" spans="2:19" s="2129" customFormat="1" hidden="1">
      <c r="B2263" s="2229"/>
      <c r="C2263" s="2230"/>
      <c r="D2263" s="2195"/>
      <c r="E2263" s="2195"/>
      <c r="F2263" s="2196"/>
      <c r="G2263" s="2195"/>
      <c r="H2263" s="2195"/>
      <c r="I2263" s="2195"/>
      <c r="J2263" s="2196"/>
      <c r="K2263" s="2196"/>
      <c r="L2263" s="2244"/>
      <c r="M2263" s="2302" t="s">
        <v>2456</v>
      </c>
      <c r="N2263" s="72"/>
      <c r="O2263" s="72"/>
      <c r="P2263" s="77"/>
      <c r="Q2263" s="72"/>
      <c r="R2263" s="71"/>
      <c r="S2263" s="72"/>
    </row>
    <row r="2264" spans="2:19" s="2129" customFormat="1" hidden="1">
      <c r="B2264" s="77" t="s">
        <v>2459</v>
      </c>
      <c r="C2264" s="2644"/>
      <c r="D2264" s="72">
        <v>0.34499999999999997</v>
      </c>
      <c r="E2264" s="72">
        <v>1991</v>
      </c>
      <c r="F2264" s="72" t="s">
        <v>2460</v>
      </c>
      <c r="G2264" s="71"/>
      <c r="H2264" s="71"/>
      <c r="I2264" s="71"/>
      <c r="J2264" s="2227" t="s">
        <v>2457</v>
      </c>
      <c r="K2264" s="2202" t="s">
        <v>996</v>
      </c>
      <c r="L2264" s="2202"/>
      <c r="M2264" s="19" t="s">
        <v>2458</v>
      </c>
      <c r="N2264" s="72">
        <v>7.5999999999999998E-2</v>
      </c>
      <c r="O2264" s="72">
        <v>1991</v>
      </c>
      <c r="P2264" s="77" t="s">
        <v>1096</v>
      </c>
      <c r="Q2264" s="72"/>
      <c r="R2264" s="71"/>
      <c r="S2264" s="72"/>
    </row>
    <row r="2265" spans="2:19" s="2129" customFormat="1" hidden="1">
      <c r="B2265" s="2260"/>
      <c r="C2265" s="2261"/>
      <c r="D2265" s="2196"/>
      <c r="E2265" s="2196"/>
      <c r="F2265" s="2196"/>
      <c r="G2265" s="2195"/>
      <c r="H2265" s="2195"/>
      <c r="I2265" s="2195"/>
      <c r="J2265" s="2196" t="s">
        <v>2461</v>
      </c>
      <c r="K2265" s="2196" t="s">
        <v>1027</v>
      </c>
      <c r="L2265" s="2196"/>
      <c r="M2265" s="19" t="s">
        <v>2458</v>
      </c>
      <c r="N2265" s="72">
        <v>7.5999999999999998E-2</v>
      </c>
      <c r="O2265" s="72">
        <v>1991</v>
      </c>
      <c r="P2265" s="77" t="s">
        <v>1096</v>
      </c>
      <c r="Q2265" s="72"/>
      <c r="R2265" s="71"/>
      <c r="S2265" s="72"/>
    </row>
    <row r="2266" spans="2:19" s="2129" customFormat="1" hidden="1">
      <c r="B2266" s="2088" t="s">
        <v>2465</v>
      </c>
      <c r="C2266" s="2088"/>
      <c r="D2266" s="72">
        <v>0.34499999999999997</v>
      </c>
      <c r="E2266" s="72">
        <v>1991</v>
      </c>
      <c r="F2266" s="72" t="s">
        <v>2460</v>
      </c>
      <c r="G2266" s="71"/>
      <c r="H2266" s="71"/>
      <c r="I2266" s="71"/>
      <c r="J2266" s="2196" t="s">
        <v>2462</v>
      </c>
      <c r="K2266" s="2196"/>
      <c r="L2266" s="2196"/>
      <c r="M2266" s="19" t="s">
        <v>2463</v>
      </c>
      <c r="N2266" s="72">
        <v>0.08</v>
      </c>
      <c r="O2266" s="72">
        <v>1993</v>
      </c>
      <c r="P2266" s="77" t="s">
        <v>2464</v>
      </c>
      <c r="Q2266" s="72"/>
      <c r="R2266" s="71"/>
      <c r="S2266" s="72"/>
    </row>
    <row r="2267" spans="2:19" s="2129" customFormat="1" hidden="1">
      <c r="B2267" s="2352"/>
      <c r="C2267" s="2411"/>
      <c r="D2267" s="2196"/>
      <c r="E2267" s="2196"/>
      <c r="F2267" s="2196"/>
      <c r="G2267" s="2195"/>
      <c r="H2267" s="2195"/>
      <c r="I2267" s="2195"/>
      <c r="J2267" s="2196" t="s">
        <v>2466</v>
      </c>
      <c r="K2267" s="2196"/>
      <c r="L2267" s="2196"/>
      <c r="M2267" s="19" t="s">
        <v>2467</v>
      </c>
      <c r="N2267" s="72">
        <v>0.14599999999999999</v>
      </c>
      <c r="O2267" s="72">
        <v>1993</v>
      </c>
      <c r="P2267" s="77" t="s">
        <v>2468</v>
      </c>
      <c r="Q2267" s="72"/>
      <c r="R2267" s="71"/>
      <c r="S2267" s="72"/>
    </row>
    <row r="2268" spans="2:19" s="2129" customFormat="1" hidden="1">
      <c r="B2268" s="2352"/>
      <c r="C2268" s="2411"/>
      <c r="D2268" s="2196"/>
      <c r="E2268" s="2196"/>
      <c r="F2268" s="2196"/>
      <c r="G2268" s="2195"/>
      <c r="H2268" s="2195"/>
      <c r="I2268" s="2195"/>
      <c r="J2268" s="2196">
        <v>1991</v>
      </c>
      <c r="K2268" s="2196"/>
      <c r="L2268" s="2196"/>
      <c r="M2268" s="19" t="s">
        <v>2469</v>
      </c>
      <c r="N2268" s="72">
        <v>7.0000000000000007E-2</v>
      </c>
      <c r="O2268" s="72">
        <v>1991</v>
      </c>
      <c r="P2268" s="77" t="s">
        <v>2470</v>
      </c>
      <c r="Q2268" s="72"/>
      <c r="R2268" s="71"/>
      <c r="S2268" s="72"/>
    </row>
    <row r="2269" spans="2:19" s="2129" customFormat="1" hidden="1">
      <c r="B2269" s="2352"/>
      <c r="C2269" s="2411"/>
      <c r="D2269" s="2196"/>
      <c r="E2269" s="2196"/>
      <c r="F2269" s="2196"/>
      <c r="G2269" s="2195"/>
      <c r="H2269" s="2195"/>
      <c r="I2269" s="2195"/>
      <c r="J2269" s="4"/>
      <c r="K2269" s="2196"/>
      <c r="L2269" s="2196"/>
      <c r="M2269" s="19" t="s">
        <v>2471</v>
      </c>
      <c r="N2269" s="72">
        <v>0.115</v>
      </c>
      <c r="O2269" s="72">
        <v>1997</v>
      </c>
      <c r="P2269" s="77" t="s">
        <v>2472</v>
      </c>
      <c r="Q2269" s="72"/>
      <c r="R2269" s="71"/>
      <c r="S2269" s="72"/>
    </row>
    <row r="2270" spans="2:19" s="2129" customFormat="1" hidden="1">
      <c r="B2270" s="2352"/>
      <c r="C2270" s="2411"/>
      <c r="D2270" s="2196"/>
      <c r="E2270" s="2196"/>
      <c r="F2270" s="2196"/>
      <c r="G2270" s="2195"/>
      <c r="H2270" s="2195"/>
      <c r="I2270" s="2195"/>
      <c r="J2270" s="2196"/>
      <c r="K2270" s="2196"/>
      <c r="L2270" s="2196"/>
      <c r="M2270" s="19" t="s">
        <v>2473</v>
      </c>
      <c r="N2270" s="72">
        <v>0.11600000000000001</v>
      </c>
      <c r="O2270" s="72">
        <v>1997</v>
      </c>
      <c r="P2270" s="77" t="s">
        <v>2472</v>
      </c>
      <c r="Q2270" s="72"/>
      <c r="R2270" s="71"/>
      <c r="S2270" s="72"/>
    </row>
    <row r="2271" spans="2:19" s="2129" customFormat="1" hidden="1">
      <c r="B2271" s="2352"/>
      <c r="C2271" s="2411"/>
      <c r="D2271" s="2196"/>
      <c r="E2271" s="2196"/>
      <c r="F2271" s="2196"/>
      <c r="G2271" s="2200"/>
      <c r="H2271" s="2200"/>
      <c r="I2271" s="2200"/>
      <c r="J2271" s="2194"/>
      <c r="K2271" s="2194"/>
      <c r="L2271" s="2194"/>
      <c r="M2271" s="19" t="s">
        <v>2474</v>
      </c>
      <c r="N2271" s="72">
        <v>0.12</v>
      </c>
      <c r="O2271" s="72">
        <v>1997</v>
      </c>
      <c r="P2271" s="77" t="s">
        <v>2475</v>
      </c>
      <c r="Q2271" s="72"/>
      <c r="R2271" s="71"/>
      <c r="S2271" s="72"/>
    </row>
    <row r="2272" spans="2:19" s="2129" customFormat="1" hidden="1">
      <c r="B2272" s="77" t="s">
        <v>2476</v>
      </c>
      <c r="C2272" s="77"/>
      <c r="D2272" s="72">
        <v>0.25</v>
      </c>
      <c r="E2272" s="72">
        <v>1989</v>
      </c>
      <c r="F2272" s="72" t="s">
        <v>2477</v>
      </c>
      <c r="G2272" s="2195"/>
      <c r="H2272" s="2195"/>
      <c r="I2272" s="2195"/>
      <c r="J2272" s="2196"/>
      <c r="K2272" s="2197"/>
      <c r="L2272" s="2195"/>
      <c r="M2272" s="2223"/>
      <c r="N2272" s="2196"/>
      <c r="O2272" s="2196"/>
      <c r="P2272" s="2224"/>
      <c r="Q2272" s="2196"/>
      <c r="R2272" s="2195"/>
      <c r="S2272" s="2196"/>
    </row>
    <row r="2273" spans="2:19" s="2129" customFormat="1" hidden="1">
      <c r="B2273" s="2262" t="s">
        <v>2478</v>
      </c>
      <c r="C2273" s="2378"/>
      <c r="D2273" s="72">
        <v>0.22500000000000001</v>
      </c>
      <c r="E2273" s="72">
        <v>1990</v>
      </c>
      <c r="F2273" s="72" t="s">
        <v>2479</v>
      </c>
      <c r="G2273" s="2195"/>
      <c r="H2273" s="2195"/>
      <c r="I2273" s="2195"/>
      <c r="J2273" s="2196"/>
      <c r="K2273" s="2197"/>
      <c r="L2273" s="2195"/>
      <c r="M2273" s="2223"/>
      <c r="N2273" s="2196"/>
      <c r="O2273" s="2196"/>
      <c r="P2273" s="2224"/>
      <c r="Q2273" s="2196"/>
      <c r="R2273" s="2195"/>
      <c r="S2273" s="2196"/>
    </row>
    <row r="2274" spans="2:19" s="2129" customFormat="1" hidden="1">
      <c r="B2274" s="2369" t="s">
        <v>2480</v>
      </c>
      <c r="C2274" s="2369"/>
      <c r="D2274" s="72">
        <v>0.22</v>
      </c>
      <c r="E2274" s="72">
        <v>1994</v>
      </c>
      <c r="F2274" s="72" t="s">
        <v>1178</v>
      </c>
      <c r="G2274" s="71"/>
      <c r="H2274" s="71"/>
      <c r="I2274" s="71"/>
      <c r="J2274" s="72"/>
      <c r="K2274" s="72"/>
      <c r="L2274" s="71"/>
      <c r="M2274" s="2206"/>
      <c r="N2274" s="72"/>
      <c r="O2274" s="72"/>
      <c r="P2274" s="77"/>
      <c r="Q2274" s="72"/>
      <c r="R2274" s="71"/>
      <c r="S2274" s="72"/>
    </row>
    <row r="2275" spans="2:19" s="2129" customFormat="1" hidden="1">
      <c r="B2275" s="77" t="s">
        <v>2481</v>
      </c>
      <c r="C2275" s="77"/>
      <c r="D2275" s="72">
        <v>0.78</v>
      </c>
      <c r="E2275" s="72">
        <v>1995</v>
      </c>
      <c r="F2275" s="72" t="s">
        <v>2482</v>
      </c>
      <c r="G2275" s="2"/>
      <c r="H2275" s="2"/>
      <c r="I2275" s="2"/>
      <c r="J2275" s="2363"/>
      <c r="K2275" s="2202"/>
      <c r="L2275" s="2202"/>
      <c r="M2275" s="2202"/>
      <c r="N2275" s="2202"/>
      <c r="O2275" s="2202"/>
      <c r="P2275" s="2202"/>
      <c r="Q2275" s="2202"/>
      <c r="R2275" s="2202"/>
      <c r="S2275" s="2202"/>
    </row>
    <row r="2276" spans="2:19" s="2129" customFormat="1" ht="13.5" hidden="1" thickBot="1">
      <c r="B2276" s="2298" t="s">
        <v>2483</v>
      </c>
      <c r="C2276" s="2298"/>
      <c r="D2276" s="2294">
        <v>0.3</v>
      </c>
      <c r="E2276" s="2294">
        <v>1986</v>
      </c>
      <c r="F2276" s="2294" t="s">
        <v>1066</v>
      </c>
      <c r="G2276" s="2"/>
      <c r="H2276" s="2"/>
      <c r="I2276" s="2"/>
      <c r="J2276" s="2285"/>
      <c r="K2276" s="2540"/>
      <c r="L2276" s="2540"/>
      <c r="M2276" s="2540"/>
      <c r="N2276" s="2540"/>
      <c r="O2276" s="2540"/>
      <c r="P2276" s="2540"/>
      <c r="Q2276" s="2540"/>
      <c r="R2276" s="2540"/>
      <c r="S2276" s="2540"/>
    </row>
    <row r="2277" spans="2:19" s="2129" customFormat="1" ht="21" hidden="1" thickBot="1">
      <c r="B2277" s="2186" t="s">
        <v>2484</v>
      </c>
      <c r="C2277" s="2187"/>
      <c r="D2277" s="2188"/>
      <c r="E2277" s="2189"/>
      <c r="F2277" s="2188"/>
      <c r="G2277" s="2189"/>
      <c r="H2277" s="2188"/>
      <c r="I2277" s="2188"/>
      <c r="J2277" s="2189"/>
      <c r="K2277" s="2189"/>
      <c r="L2277" s="2188"/>
      <c r="M2277" s="2190"/>
      <c r="N2277" s="2189"/>
      <c r="O2277" s="2189"/>
      <c r="P2277" s="2191"/>
      <c r="Q2277" s="2189"/>
      <c r="R2277" s="2188"/>
      <c r="S2277" s="2189"/>
    </row>
    <row r="2278" spans="2:19" s="2129" customFormat="1" ht="25.5" hidden="1">
      <c r="B2278" s="2645" t="s">
        <v>2486</v>
      </c>
      <c r="C2278" s="2646"/>
      <c r="D2278" s="2210"/>
      <c r="E2278" s="2210"/>
      <c r="F2278" s="2210" t="s">
        <v>1465</v>
      </c>
      <c r="G2278" s="2638"/>
      <c r="H2278" s="2638"/>
      <c r="I2278" s="2638"/>
      <c r="J2278" s="2211" t="s">
        <v>8070</v>
      </c>
      <c r="K2278" s="2202">
        <v>100</v>
      </c>
      <c r="L2278" s="2202"/>
      <c r="M2278" s="19" t="s">
        <v>2488</v>
      </c>
      <c r="N2278" s="72"/>
      <c r="O2278" s="72"/>
      <c r="P2278" s="19"/>
      <c r="Q2278" s="72"/>
      <c r="R2278" s="71"/>
      <c r="S2278" s="72"/>
    </row>
    <row r="2279" spans="2:19" s="2129" customFormat="1" ht="63.75" hidden="1">
      <c r="B2279" s="2647"/>
      <c r="C2279" s="2648"/>
      <c r="D2279" s="2195"/>
      <c r="E2279" s="2195"/>
      <c r="F2279" s="2196"/>
      <c r="G2279" s="2513"/>
      <c r="H2279" s="2513"/>
      <c r="I2279" s="2513"/>
      <c r="J2279" s="2337" t="s">
        <v>8071</v>
      </c>
      <c r="K2279" s="2196"/>
      <c r="L2279" s="2196"/>
      <c r="M2279" s="19" t="s">
        <v>2489</v>
      </c>
      <c r="N2279" s="72">
        <v>0.88600000000000001</v>
      </c>
      <c r="O2279" s="72">
        <v>1983</v>
      </c>
      <c r="P2279" s="19" t="s">
        <v>2490</v>
      </c>
      <c r="Q2279" s="72">
        <v>26</v>
      </c>
      <c r="R2279" s="71"/>
      <c r="S2279" s="72">
        <f>SUM(Q2279:R2279)</f>
        <v>26</v>
      </c>
    </row>
    <row r="2280" spans="2:19" s="2129" customFormat="1" ht="63.75" hidden="1">
      <c r="B2280" s="2647"/>
      <c r="C2280" s="2648"/>
      <c r="D2280" s="2195"/>
      <c r="E2280" s="2195"/>
      <c r="F2280" s="2196"/>
      <c r="G2280" s="2513"/>
      <c r="H2280" s="2513"/>
      <c r="I2280" s="2513"/>
      <c r="J2280" s="2215"/>
      <c r="K2280" s="2196"/>
      <c r="L2280" s="2196"/>
      <c r="M2280" s="19" t="s">
        <v>2491</v>
      </c>
      <c r="N2280" s="72">
        <v>0.89300000000000002</v>
      </c>
      <c r="O2280" s="72">
        <v>1998</v>
      </c>
      <c r="P2280" s="19" t="s">
        <v>2492</v>
      </c>
      <c r="Q2280" s="72">
        <v>25</v>
      </c>
      <c r="R2280" s="71"/>
      <c r="S2280" s="72">
        <f>SUM(Q2280:R2280)</f>
        <v>25</v>
      </c>
    </row>
    <row r="2281" spans="2:19" s="2129" customFormat="1" ht="38.25" hidden="1">
      <c r="B2281" s="2229"/>
      <c r="C2281" s="2230"/>
      <c r="D2281" s="2195"/>
      <c r="E2281" s="2195"/>
      <c r="F2281" s="2196"/>
      <c r="G2281" s="2513"/>
      <c r="H2281" s="2513"/>
      <c r="I2281" s="2513"/>
      <c r="J2281" s="2196"/>
      <c r="K2281" s="2196"/>
      <c r="L2281" s="3"/>
      <c r="M2281" s="2206" t="s">
        <v>2493</v>
      </c>
      <c r="N2281" s="72">
        <v>0.188</v>
      </c>
      <c r="O2281" s="72">
        <v>2017</v>
      </c>
      <c r="P2281" s="19" t="s">
        <v>2494</v>
      </c>
      <c r="Q2281" s="72">
        <v>6</v>
      </c>
      <c r="R2281" s="71"/>
      <c r="S2281" s="72">
        <v>6</v>
      </c>
    </row>
    <row r="2282" spans="2:19" s="2129" customFormat="1" ht="25.5" hidden="1">
      <c r="B2282" s="2229"/>
      <c r="C2282" s="2230"/>
      <c r="D2282" s="2195"/>
      <c r="E2282" s="2195"/>
      <c r="F2282" s="2196"/>
      <c r="G2282" s="2513"/>
      <c r="H2282" s="2513"/>
      <c r="I2282" s="2513"/>
      <c r="J2282" s="2196"/>
      <c r="K2282" s="2196"/>
      <c r="L2282" s="2219"/>
      <c r="M2282" s="2206" t="s">
        <v>2495</v>
      </c>
      <c r="N2282" s="72">
        <v>2.9000000000000001E-2</v>
      </c>
      <c r="O2282" s="72">
        <v>2017</v>
      </c>
      <c r="P2282" s="19" t="s">
        <v>1563</v>
      </c>
      <c r="Q2282" s="72">
        <v>1</v>
      </c>
      <c r="R2282" s="71"/>
      <c r="S2282" s="72">
        <v>1</v>
      </c>
    </row>
    <row r="2283" spans="2:19" s="2129" customFormat="1" hidden="1">
      <c r="B2283" s="2266" t="s">
        <v>2496</v>
      </c>
      <c r="C2283" s="2267"/>
      <c r="D2283" s="2210"/>
      <c r="E2283" s="2210"/>
      <c r="F2283" s="2202"/>
      <c r="G2283" s="2210"/>
      <c r="H2283" s="2210"/>
      <c r="I2283" s="2210"/>
      <c r="J2283" s="2227" t="s">
        <v>2497</v>
      </c>
      <c r="K2283" s="2202">
        <v>400</v>
      </c>
      <c r="L2283" s="71"/>
      <c r="M2283" s="2206" t="s">
        <v>8072</v>
      </c>
      <c r="N2283" s="72"/>
      <c r="O2283" s="72"/>
      <c r="P2283" s="77"/>
      <c r="Q2283" s="72"/>
      <c r="R2283" s="71"/>
      <c r="S2283" s="72"/>
    </row>
    <row r="2284" spans="2:19" s="2129" customFormat="1" hidden="1">
      <c r="B2284" s="2229"/>
      <c r="C2284" s="2230"/>
      <c r="D2284" s="2195"/>
      <c r="E2284" s="2195"/>
      <c r="F2284" s="2196"/>
      <c r="G2284" s="2195"/>
      <c r="H2284" s="2195"/>
      <c r="I2284" s="2195"/>
      <c r="J2284" s="2196" t="s">
        <v>2499</v>
      </c>
      <c r="K2284" s="2196"/>
      <c r="L2284" s="71"/>
      <c r="M2284" s="2206" t="s">
        <v>8073</v>
      </c>
      <c r="N2284" s="72">
        <v>3.5000000000000003E-2</v>
      </c>
      <c r="O2284" s="72"/>
      <c r="P2284" s="77" t="s">
        <v>8074</v>
      </c>
      <c r="Q2284" s="72"/>
      <c r="R2284" s="71"/>
      <c r="S2284" s="72"/>
    </row>
    <row r="2285" spans="2:19" s="2129" customFormat="1" hidden="1">
      <c r="B2285" s="2229"/>
      <c r="C2285" s="2230"/>
      <c r="D2285" s="2195"/>
      <c r="E2285" s="2195"/>
      <c r="F2285" s="2196"/>
      <c r="G2285" s="2195"/>
      <c r="H2285" s="2195"/>
      <c r="I2285" s="2195"/>
      <c r="J2285" s="2196" t="s">
        <v>8075</v>
      </c>
      <c r="K2285" s="2196"/>
      <c r="L2285" s="2202"/>
      <c r="M2285" s="2206" t="s">
        <v>2498</v>
      </c>
      <c r="N2285" s="72"/>
      <c r="O2285" s="72"/>
      <c r="P2285" s="77"/>
      <c r="Q2285" s="72"/>
      <c r="R2285" s="71"/>
      <c r="S2285" s="72"/>
    </row>
    <row r="2286" spans="2:19" s="2129" customFormat="1" ht="38.25" hidden="1">
      <c r="B2286" s="2229"/>
      <c r="C2286" s="2230"/>
      <c r="D2286" s="2195"/>
      <c r="E2286" s="2195"/>
      <c r="F2286" s="2196"/>
      <c r="G2286" s="2195"/>
      <c r="H2286" s="2195"/>
      <c r="I2286" s="2195"/>
      <c r="J2286" s="2215" t="s">
        <v>8076</v>
      </c>
      <c r="K2286" s="2196"/>
      <c r="L2286" s="2194"/>
      <c r="M2286" s="2206" t="s">
        <v>8077</v>
      </c>
      <c r="N2286" s="72">
        <v>0.20799999999999999</v>
      </c>
      <c r="O2286" s="72"/>
      <c r="P2286" s="19" t="s">
        <v>2501</v>
      </c>
      <c r="Q2286" s="72">
        <v>6</v>
      </c>
      <c r="R2286" s="71"/>
      <c r="S2286" s="72">
        <v>6</v>
      </c>
    </row>
    <row r="2287" spans="2:19" s="2129" customFormat="1" hidden="1">
      <c r="B2287" s="2229"/>
      <c r="C2287" s="2230"/>
      <c r="D2287" s="2195"/>
      <c r="E2287" s="2195"/>
      <c r="F2287" s="2196"/>
      <c r="G2287" s="2195"/>
      <c r="H2287" s="2195"/>
      <c r="I2287" s="2195"/>
      <c r="J2287" s="2196"/>
      <c r="K2287" s="2196"/>
      <c r="L2287" s="71"/>
      <c r="M2287" s="2206" t="s">
        <v>8078</v>
      </c>
      <c r="N2287" s="72">
        <v>0.05</v>
      </c>
      <c r="O2287" s="72"/>
      <c r="P2287" s="77" t="s">
        <v>8074</v>
      </c>
      <c r="Q2287" s="72"/>
      <c r="R2287" s="71"/>
      <c r="S2287" s="72"/>
    </row>
    <row r="2288" spans="2:19" s="2129" customFormat="1" hidden="1">
      <c r="B2288" s="2264"/>
      <c r="C2288" s="2265"/>
      <c r="D2288" s="2200"/>
      <c r="E2288" s="2200"/>
      <c r="F2288" s="2194"/>
      <c r="G2288" s="2200"/>
      <c r="H2288" s="2200"/>
      <c r="I2288" s="2200"/>
      <c r="J2288" s="2194"/>
      <c r="K2288" s="2194"/>
      <c r="L2288" s="71"/>
      <c r="M2288" s="2206"/>
      <c r="N2288" s="72"/>
      <c r="O2288" s="72"/>
      <c r="P2288" s="77"/>
      <c r="Q2288" s="72"/>
      <c r="R2288" s="71"/>
      <c r="S2288" s="72"/>
    </row>
    <row r="2289" spans="2:19" s="2129" customFormat="1" hidden="1">
      <c r="B2289" s="1" t="s">
        <v>2503</v>
      </c>
      <c r="C2289" s="1"/>
      <c r="D2289" s="71">
        <v>3.7999999999999999E-2</v>
      </c>
      <c r="E2289" s="71"/>
      <c r="F2289" s="72" t="s">
        <v>2504</v>
      </c>
      <c r="G2289" s="71"/>
      <c r="H2289" s="71"/>
      <c r="I2289" s="71"/>
      <c r="J2289" s="2488" t="s">
        <v>2502</v>
      </c>
      <c r="K2289" s="72">
        <v>160</v>
      </c>
      <c r="L2289" s="71"/>
      <c r="M2289" s="2206"/>
      <c r="N2289" s="72"/>
      <c r="O2289" s="72"/>
      <c r="P2289" s="77"/>
      <c r="Q2289" s="72"/>
      <c r="R2289" s="71"/>
      <c r="S2289" s="72"/>
    </row>
    <row r="2290" spans="2:19" s="2129" customFormat="1" ht="25.5" hidden="1">
      <c r="B2290" s="2252"/>
      <c r="C2290" s="2253"/>
      <c r="D2290" s="71"/>
      <c r="E2290" s="71"/>
      <c r="F2290" s="72"/>
      <c r="G2290" s="71"/>
      <c r="H2290" s="71"/>
      <c r="I2290" s="71"/>
      <c r="J2290" s="68" t="s">
        <v>8079</v>
      </c>
      <c r="K2290" s="72"/>
      <c r="L2290" s="71"/>
      <c r="M2290" s="2206"/>
      <c r="N2290" s="72"/>
      <c r="O2290" s="72"/>
      <c r="P2290" s="77"/>
      <c r="Q2290" s="72"/>
      <c r="R2290" s="71"/>
      <c r="S2290" s="72"/>
    </row>
    <row r="2291" spans="2:19" s="2129" customFormat="1" hidden="1">
      <c r="B2291" s="2247" t="s">
        <v>2505</v>
      </c>
      <c r="C2291" s="2247"/>
      <c r="D2291" s="2649">
        <v>1</v>
      </c>
      <c r="E2291" s="2200"/>
      <c r="F2291" s="2194" t="s">
        <v>34</v>
      </c>
      <c r="G2291" s="2200">
        <v>13</v>
      </c>
      <c r="H2291" s="2200"/>
      <c r="I2291" s="2200">
        <v>13</v>
      </c>
      <c r="J2291" s="2511" t="s">
        <v>2506</v>
      </c>
      <c r="K2291" s="2196">
        <v>160</v>
      </c>
      <c r="L2291" s="2200"/>
      <c r="M2291" s="2198" t="s">
        <v>2507</v>
      </c>
      <c r="N2291" s="2194"/>
      <c r="O2291" s="2194"/>
      <c r="P2291" s="2199"/>
      <c r="Q2291" s="2194"/>
      <c r="R2291" s="2200"/>
      <c r="S2291" s="2194"/>
    </row>
    <row r="2292" spans="2:19" s="2129" customFormat="1" hidden="1">
      <c r="B2292" s="2229"/>
      <c r="C2292" s="2230"/>
      <c r="D2292" s="2195"/>
      <c r="E2292" s="2195"/>
      <c r="F2292" s="2196"/>
      <c r="G2292" s="2195"/>
      <c r="H2292" s="2195"/>
      <c r="I2292" s="2195"/>
      <c r="J2292" s="2263" t="s">
        <v>2499</v>
      </c>
      <c r="K2292" s="2196"/>
      <c r="L2292" s="71"/>
      <c r="M2292" s="19" t="s">
        <v>2508</v>
      </c>
      <c r="N2292" s="72">
        <v>0.35299999999999998</v>
      </c>
      <c r="O2292" s="72"/>
      <c r="P2292" s="77" t="s">
        <v>1053</v>
      </c>
      <c r="Q2292" s="72">
        <v>11</v>
      </c>
      <c r="R2292" s="71"/>
      <c r="S2292" s="72">
        <v>11</v>
      </c>
    </row>
    <row r="2293" spans="2:19" s="2129" customFormat="1" ht="25.5" hidden="1">
      <c r="B2293" s="2229"/>
      <c r="C2293" s="2230"/>
      <c r="D2293" s="2195"/>
      <c r="E2293" s="2195"/>
      <c r="F2293" s="2196"/>
      <c r="G2293" s="2195"/>
      <c r="H2293" s="2195"/>
      <c r="I2293" s="2195"/>
      <c r="J2293" s="2337" t="s">
        <v>8080</v>
      </c>
      <c r="K2293" s="2196"/>
      <c r="L2293" s="71"/>
      <c r="M2293" s="19" t="s">
        <v>2509</v>
      </c>
      <c r="N2293" s="72">
        <v>0.08</v>
      </c>
      <c r="O2293" s="72"/>
      <c r="P2293" s="77" t="s">
        <v>2510</v>
      </c>
      <c r="Q2293" s="72"/>
      <c r="R2293" s="71"/>
      <c r="S2293" s="72"/>
    </row>
    <row r="2294" spans="2:19" s="2129" customFormat="1" hidden="1">
      <c r="B2294" s="2264"/>
      <c r="C2294" s="2265"/>
      <c r="D2294" s="2200"/>
      <c r="E2294" s="2200"/>
      <c r="F2294" s="2194"/>
      <c r="G2294" s="2200"/>
      <c r="H2294" s="2200"/>
      <c r="I2294" s="2200"/>
      <c r="J2294" s="2194">
        <v>2004</v>
      </c>
      <c r="K2294" s="2194"/>
      <c r="L2294" s="71"/>
      <c r="M2294" s="2206"/>
      <c r="N2294" s="72"/>
      <c r="O2294" s="72"/>
      <c r="P2294" s="77"/>
      <c r="Q2294" s="72"/>
      <c r="R2294" s="71"/>
      <c r="S2294" s="72"/>
    </row>
    <row r="2295" spans="2:19" s="2129" customFormat="1" ht="24" hidden="1">
      <c r="B2295" s="2278"/>
      <c r="C2295" s="2278"/>
      <c r="D2295" s="2362"/>
      <c r="E2295" s="2362"/>
      <c r="F2295" s="2363"/>
      <c r="G2295" s="2362"/>
      <c r="H2295" s="2362"/>
      <c r="I2295" s="2362"/>
      <c r="J2295" s="2434" t="s">
        <v>2511</v>
      </c>
      <c r="K2295" s="72">
        <v>63</v>
      </c>
      <c r="L2295" s="71"/>
      <c r="M2295" s="2206"/>
      <c r="N2295" s="72"/>
      <c r="O2295" s="72"/>
      <c r="P2295" s="77"/>
      <c r="Q2295" s="72"/>
      <c r="R2295" s="71"/>
      <c r="S2295" s="72"/>
    </row>
    <row r="2296" spans="2:19" s="2129" customFormat="1" ht="24.75" hidden="1" thickBot="1">
      <c r="B2296" s="2650"/>
      <c r="C2296" s="2650"/>
      <c r="D2296" s="2286"/>
      <c r="E2296" s="2286"/>
      <c r="F2296" s="2285"/>
      <c r="G2296" s="2286"/>
      <c r="H2296" s="2286"/>
      <c r="I2296" s="2286"/>
      <c r="J2296" s="2651" t="s">
        <v>2512</v>
      </c>
      <c r="K2296" s="2294">
        <v>100</v>
      </c>
      <c r="L2296" s="2296"/>
      <c r="M2296" s="2297"/>
      <c r="N2296" s="2294"/>
      <c r="O2296" s="2294"/>
      <c r="P2296" s="2298"/>
      <c r="Q2296" s="2294"/>
      <c r="R2296" s="2296"/>
      <c r="S2296" s="2294"/>
    </row>
    <row r="2297" spans="2:19" s="2129" customFormat="1" ht="21" hidden="1" thickBot="1">
      <c r="B2297" s="2186" t="s">
        <v>2513</v>
      </c>
      <c r="C2297" s="2187"/>
      <c r="D2297" s="2188"/>
      <c r="E2297" s="2189"/>
      <c r="F2297" s="2188"/>
      <c r="G2297" s="2189"/>
      <c r="H2297" s="2188"/>
      <c r="I2297" s="2188"/>
      <c r="J2297" s="2189"/>
      <c r="K2297" s="2189"/>
      <c r="L2297" s="2188"/>
      <c r="M2297" s="2190"/>
      <c r="N2297" s="2189"/>
      <c r="O2297" s="2189"/>
      <c r="P2297" s="2191"/>
      <c r="Q2297" s="2189"/>
      <c r="R2297" s="2188"/>
      <c r="S2297" s="2189"/>
    </row>
    <row r="2298" spans="2:19" s="2129" customFormat="1" hidden="1">
      <c r="B2298" s="2652" t="s">
        <v>2516</v>
      </c>
      <c r="C2298" s="2653"/>
      <c r="D2298" s="2545">
        <v>2.65</v>
      </c>
      <c r="E2298" s="2545">
        <v>1981</v>
      </c>
      <c r="F2298" s="2545" t="s">
        <v>1204</v>
      </c>
      <c r="G2298" s="2545"/>
      <c r="H2298" s="2545"/>
      <c r="I2298" s="2545"/>
      <c r="J2298" s="2488" t="s">
        <v>2515</v>
      </c>
      <c r="K2298" s="72"/>
      <c r="L2298" s="71"/>
      <c r="M2298" s="2206"/>
      <c r="N2298" s="72"/>
      <c r="O2298" s="72"/>
      <c r="P2298" s="77"/>
      <c r="Q2298" s="72"/>
      <c r="R2298" s="71"/>
      <c r="S2298" s="72"/>
    </row>
    <row r="2299" spans="2:19" s="2129" customFormat="1" ht="38.25" hidden="1">
      <c r="B2299" s="2430"/>
      <c r="C2299" s="2510"/>
      <c r="D2299" s="2196">
        <v>0.15</v>
      </c>
      <c r="E2299" s="2196">
        <v>1981</v>
      </c>
      <c r="F2299" s="2196" t="s">
        <v>2518</v>
      </c>
      <c r="G2299" s="2196"/>
      <c r="H2299" s="2196"/>
      <c r="I2299" s="2196"/>
      <c r="J2299" s="68" t="s">
        <v>8081</v>
      </c>
      <c r="K2299" s="72"/>
      <c r="L2299" s="71"/>
      <c r="M2299" s="2206"/>
      <c r="N2299" s="72"/>
      <c r="O2299" s="72"/>
      <c r="P2299" s="77"/>
      <c r="Q2299" s="72"/>
      <c r="R2299" s="71"/>
      <c r="S2299" s="72"/>
    </row>
    <row r="2300" spans="2:19" s="2129" customFormat="1" ht="36.75" hidden="1">
      <c r="B2300" s="2304" t="s">
        <v>2520</v>
      </c>
      <c r="C2300" s="2368"/>
      <c r="D2300" s="72">
        <v>0.53</v>
      </c>
      <c r="E2300" s="72">
        <v>1978</v>
      </c>
      <c r="F2300" s="2203" t="s">
        <v>1793</v>
      </c>
      <c r="G2300" s="72"/>
      <c r="H2300" s="72"/>
      <c r="I2300" s="72"/>
      <c r="J2300" s="68" t="s">
        <v>8082</v>
      </c>
      <c r="K2300" s="72" t="s">
        <v>31</v>
      </c>
      <c r="L2300" s="71"/>
      <c r="M2300" s="19" t="s">
        <v>2100</v>
      </c>
      <c r="N2300" s="72"/>
      <c r="O2300" s="72"/>
      <c r="P2300" s="77"/>
      <c r="Q2300" s="72"/>
      <c r="R2300" s="71"/>
      <c r="S2300" s="72"/>
    </row>
    <row r="2301" spans="2:19" s="2129" customFormat="1" ht="25.5" hidden="1">
      <c r="B2301" s="2654" t="s">
        <v>2523</v>
      </c>
      <c r="C2301" s="2655"/>
      <c r="D2301" s="2289"/>
      <c r="E2301" s="2289"/>
      <c r="F2301" s="2291" t="s">
        <v>2524</v>
      </c>
      <c r="G2301" s="2289"/>
      <c r="H2301" s="2289"/>
      <c r="I2301" s="2194"/>
      <c r="J2301" s="68" t="s">
        <v>2521</v>
      </c>
      <c r="K2301" s="72" t="s">
        <v>2522</v>
      </c>
      <c r="L2301" s="71"/>
      <c r="M2301" s="19"/>
      <c r="N2301" s="72"/>
      <c r="O2301" s="72"/>
      <c r="P2301" s="77"/>
      <c r="Q2301" s="72"/>
      <c r="R2301" s="71"/>
      <c r="S2301" s="72"/>
    </row>
    <row r="2302" spans="2:19" s="2129" customFormat="1" ht="25.5" hidden="1">
      <c r="B2302" s="77" t="s">
        <v>2526</v>
      </c>
      <c r="C2302" s="77"/>
      <c r="D2302" s="72"/>
      <c r="E2302" s="72">
        <v>2001</v>
      </c>
      <c r="F2302" s="68" t="s">
        <v>2527</v>
      </c>
      <c r="G2302" s="72"/>
      <c r="H2302" s="72"/>
      <c r="I2302" s="72"/>
      <c r="J2302" s="68" t="s">
        <v>8083</v>
      </c>
      <c r="K2302" s="72">
        <v>250</v>
      </c>
      <c r="L2302" s="71"/>
      <c r="M2302" s="19" t="s">
        <v>2100</v>
      </c>
      <c r="N2302" s="72"/>
      <c r="O2302" s="72"/>
      <c r="P2302" s="77"/>
      <c r="Q2302" s="2"/>
      <c r="R2302" s="2"/>
      <c r="S2302" s="2"/>
    </row>
    <row r="2303" spans="2:19" s="2129" customFormat="1" hidden="1">
      <c r="B2303" s="2262" t="s">
        <v>2531</v>
      </c>
      <c r="C2303" s="2413"/>
      <c r="D2303" s="2248">
        <v>0.3</v>
      </c>
      <c r="E2303" s="2248">
        <v>1981</v>
      </c>
      <c r="F2303" s="2248" t="s">
        <v>1793</v>
      </c>
      <c r="G2303" s="2248"/>
      <c r="H2303" s="2248"/>
      <c r="I2303" s="72"/>
      <c r="J2303" s="2512" t="s">
        <v>2528</v>
      </c>
      <c r="K2303" s="2202">
        <v>160</v>
      </c>
      <c r="L2303" s="2210"/>
      <c r="M2303" s="19" t="s">
        <v>2529</v>
      </c>
      <c r="N2303" s="72">
        <v>7.4999999999999997E-2</v>
      </c>
      <c r="O2303" s="72">
        <v>1978</v>
      </c>
      <c r="P2303" s="77" t="s">
        <v>2530</v>
      </c>
      <c r="Q2303" s="72"/>
      <c r="R2303" s="71"/>
      <c r="S2303" s="72"/>
    </row>
    <row r="2304" spans="2:19" s="2129" customFormat="1" hidden="1">
      <c r="B2304" s="2229"/>
      <c r="C2304" s="2278"/>
      <c r="D2304" s="2268"/>
      <c r="E2304" s="2268"/>
      <c r="F2304" s="2197"/>
      <c r="G2304" s="2268"/>
      <c r="H2304" s="2268"/>
      <c r="I2304" s="2268"/>
      <c r="J2304" s="2656" t="s">
        <v>1794</v>
      </c>
      <c r="K2304" s="2196"/>
      <c r="L2304" s="2212"/>
      <c r="M2304" s="19" t="s">
        <v>2532</v>
      </c>
      <c r="N2304" s="72">
        <v>0.08</v>
      </c>
      <c r="O2304" s="72">
        <v>1981</v>
      </c>
      <c r="P2304" s="77" t="s">
        <v>2533</v>
      </c>
      <c r="Q2304" s="72"/>
      <c r="R2304" s="71"/>
      <c r="S2304" s="72"/>
    </row>
    <row r="2305" spans="2:19" s="2129" customFormat="1" hidden="1">
      <c r="B2305" s="2229"/>
      <c r="C2305" s="2278"/>
      <c r="D2305" s="2268"/>
      <c r="E2305" s="2268"/>
      <c r="F2305" s="2197"/>
      <c r="G2305" s="2268"/>
      <c r="H2305" s="2268"/>
      <c r="I2305" s="2268"/>
      <c r="J2305" s="2656" t="s">
        <v>8084</v>
      </c>
      <c r="K2305" s="2196"/>
      <c r="L2305" s="2212"/>
      <c r="M2305" s="19" t="s">
        <v>2534</v>
      </c>
      <c r="N2305" s="72">
        <v>2.5000000000000001E-2</v>
      </c>
      <c r="O2305" s="72">
        <v>1982</v>
      </c>
      <c r="P2305" s="77" t="s">
        <v>1632</v>
      </c>
      <c r="Q2305" s="72"/>
      <c r="R2305" s="71"/>
      <c r="S2305" s="72"/>
    </row>
    <row r="2306" spans="2:19" s="2129" customFormat="1" hidden="1">
      <c r="B2306" s="2229"/>
      <c r="C2306" s="2278"/>
      <c r="D2306" s="2268"/>
      <c r="E2306" s="2268"/>
      <c r="F2306" s="2197"/>
      <c r="G2306" s="2268"/>
      <c r="H2306" s="2268"/>
      <c r="I2306" s="2268"/>
      <c r="J2306" s="2656" t="s">
        <v>8085</v>
      </c>
      <c r="K2306" s="2196"/>
      <c r="L2306" s="2212"/>
      <c r="M2306" s="19" t="s">
        <v>2535</v>
      </c>
      <c r="N2306" s="72">
        <v>0.12</v>
      </c>
      <c r="O2306" s="72">
        <v>1979</v>
      </c>
      <c r="P2306" s="77" t="s">
        <v>2536</v>
      </c>
      <c r="Q2306" s="72"/>
      <c r="R2306" s="71"/>
      <c r="S2306" s="72"/>
    </row>
    <row r="2307" spans="2:19" s="2129" customFormat="1" hidden="1">
      <c r="B2307" s="2229"/>
      <c r="C2307" s="2278"/>
      <c r="D2307" s="2268"/>
      <c r="E2307" s="2268"/>
      <c r="F2307" s="2197"/>
      <c r="G2307" s="2268"/>
      <c r="H2307" s="2268"/>
      <c r="I2307" s="2268"/>
      <c r="J2307" s="2656">
        <v>1979</v>
      </c>
      <c r="K2307" s="2196"/>
      <c r="L2307" s="2212"/>
      <c r="M2307" s="19" t="s">
        <v>2537</v>
      </c>
      <c r="N2307" s="72">
        <v>0.3</v>
      </c>
      <c r="O2307" s="72">
        <v>1979</v>
      </c>
      <c r="P2307" s="77" t="s">
        <v>2538</v>
      </c>
      <c r="Q2307" s="72"/>
      <c r="R2307" s="71"/>
      <c r="S2307" s="72"/>
    </row>
    <row r="2308" spans="2:19" s="2129" customFormat="1" hidden="1">
      <c r="B2308" s="2229"/>
      <c r="C2308" s="2278"/>
      <c r="D2308" s="2268"/>
      <c r="E2308" s="2268"/>
      <c r="F2308" s="2197"/>
      <c r="G2308" s="2268"/>
      <c r="H2308" s="2268"/>
      <c r="I2308" s="2268"/>
      <c r="J2308" s="2197"/>
      <c r="K2308" s="2196"/>
      <c r="L2308" s="2212"/>
      <c r="M2308" s="19" t="s">
        <v>2539</v>
      </c>
      <c r="N2308" s="72">
        <v>0.1</v>
      </c>
      <c r="O2308" s="72">
        <v>1978</v>
      </c>
      <c r="P2308" s="77" t="s">
        <v>2530</v>
      </c>
      <c r="Q2308" s="72"/>
      <c r="R2308" s="71"/>
      <c r="S2308" s="72"/>
    </row>
    <row r="2309" spans="2:19" s="2129" customFormat="1" hidden="1">
      <c r="B2309" s="2229"/>
      <c r="C2309" s="2278"/>
      <c r="D2309" s="2268"/>
      <c r="E2309" s="2268"/>
      <c r="F2309" s="2197"/>
      <c r="G2309" s="2268"/>
      <c r="H2309" s="2268"/>
      <c r="I2309" s="2268"/>
      <c r="J2309" s="2197"/>
      <c r="K2309" s="2196"/>
      <c r="L2309" s="2216"/>
      <c r="M2309" s="19" t="s">
        <v>2540</v>
      </c>
      <c r="N2309" s="72">
        <v>0.115</v>
      </c>
      <c r="O2309" s="72">
        <v>1982</v>
      </c>
      <c r="P2309" s="77" t="s">
        <v>1632</v>
      </c>
      <c r="Q2309" s="72"/>
      <c r="R2309" s="71"/>
      <c r="S2309" s="72"/>
    </row>
    <row r="2310" spans="2:19" s="2129" customFormat="1" hidden="1">
      <c r="B2310" s="2262" t="s">
        <v>2544</v>
      </c>
      <c r="C2310" s="2378"/>
      <c r="D2310" s="72">
        <v>0.19</v>
      </c>
      <c r="E2310" s="72">
        <v>1980</v>
      </c>
      <c r="F2310" s="72" t="s">
        <v>1793</v>
      </c>
      <c r="G2310" s="71"/>
      <c r="H2310" s="71"/>
      <c r="I2310" s="71"/>
      <c r="J2310" s="2227" t="s">
        <v>2541</v>
      </c>
      <c r="K2310" s="2202">
        <v>250</v>
      </c>
      <c r="L2310" s="2210"/>
      <c r="M2310" s="19" t="s">
        <v>2542</v>
      </c>
      <c r="N2310" s="72">
        <v>0.114</v>
      </c>
      <c r="O2310" s="72">
        <v>1969</v>
      </c>
      <c r="P2310" s="77" t="s">
        <v>2543</v>
      </c>
      <c r="Q2310" s="72"/>
      <c r="R2310" s="71"/>
      <c r="S2310" s="72"/>
    </row>
    <row r="2311" spans="2:19" s="2129" customFormat="1" hidden="1">
      <c r="B2311" s="2252"/>
      <c r="C2311" s="2253"/>
      <c r="D2311" s="71"/>
      <c r="E2311" s="71"/>
      <c r="F2311" s="72"/>
      <c r="G2311" s="71"/>
      <c r="H2311" s="71"/>
      <c r="I2311" s="71"/>
      <c r="J2311" s="2263" t="s">
        <v>2545</v>
      </c>
      <c r="K2311" s="2196"/>
      <c r="L2311" s="2212"/>
      <c r="M2311" s="19" t="s">
        <v>2546</v>
      </c>
      <c r="N2311" s="72">
        <v>0.05</v>
      </c>
      <c r="O2311" s="72">
        <v>1970</v>
      </c>
      <c r="P2311" s="77" t="s">
        <v>2547</v>
      </c>
      <c r="Q2311" s="72"/>
      <c r="R2311" s="71"/>
      <c r="S2311" s="72"/>
    </row>
    <row r="2312" spans="2:19" s="2129" customFormat="1" hidden="1">
      <c r="B2312" s="2264" t="s">
        <v>2549</v>
      </c>
      <c r="C2312" s="2265"/>
      <c r="D2312" s="2200">
        <v>0.42</v>
      </c>
      <c r="E2312" s="2200">
        <v>1965</v>
      </c>
      <c r="F2312" s="2194" t="s">
        <v>2096</v>
      </c>
      <c r="G2312" s="2200"/>
      <c r="H2312" s="2200"/>
      <c r="I2312" s="2200"/>
      <c r="J2312" s="2196" t="s">
        <v>8086</v>
      </c>
      <c r="K2312" s="2196"/>
      <c r="L2312" s="2212"/>
      <c r="M2312" s="19" t="s">
        <v>2548</v>
      </c>
      <c r="N2312" s="72">
        <v>0.06</v>
      </c>
      <c r="O2312" s="72">
        <v>1979</v>
      </c>
      <c r="P2312" s="77" t="s">
        <v>1623</v>
      </c>
      <c r="Q2312" s="72"/>
      <c r="R2312" s="71"/>
      <c r="S2312" s="72"/>
    </row>
    <row r="2313" spans="2:19" s="2129" customFormat="1" hidden="1">
      <c r="B2313" s="2229"/>
      <c r="C2313" s="2230"/>
      <c r="D2313" s="2195"/>
      <c r="E2313" s="2195"/>
      <c r="F2313" s="2196"/>
      <c r="G2313" s="2195"/>
      <c r="H2313" s="2195"/>
      <c r="I2313" s="2195"/>
      <c r="J2313" s="2196" t="s">
        <v>8087</v>
      </c>
      <c r="K2313" s="2196"/>
      <c r="L2313" s="2212"/>
      <c r="M2313" s="19" t="s">
        <v>2550</v>
      </c>
      <c r="N2313" s="72">
        <v>0.14000000000000001</v>
      </c>
      <c r="O2313" s="72">
        <v>1979</v>
      </c>
      <c r="P2313" s="77" t="s">
        <v>2551</v>
      </c>
      <c r="Q2313" s="72"/>
      <c r="R2313" s="71"/>
      <c r="S2313" s="72"/>
    </row>
    <row r="2314" spans="2:19" s="2129" customFormat="1" hidden="1">
      <c r="B2314" s="2229"/>
      <c r="C2314" s="2230"/>
      <c r="D2314" s="2195"/>
      <c r="E2314" s="2195"/>
      <c r="F2314" s="2196"/>
      <c r="G2314" s="2195"/>
      <c r="H2314" s="2195"/>
      <c r="I2314" s="2195"/>
      <c r="J2314" s="2196">
        <v>1972</v>
      </c>
      <c r="K2314" s="2196"/>
      <c r="L2314" s="2216"/>
      <c r="M2314" s="19" t="s">
        <v>2552</v>
      </c>
      <c r="N2314" s="72">
        <v>0.09</v>
      </c>
      <c r="O2314" s="72">
        <v>1979</v>
      </c>
      <c r="P2314" s="77" t="s">
        <v>2553</v>
      </c>
      <c r="Q2314" s="72"/>
      <c r="R2314" s="71"/>
      <c r="S2314" s="72"/>
    </row>
    <row r="2315" spans="2:19" s="2129" customFormat="1" hidden="1">
      <c r="B2315" s="2262" t="s">
        <v>2556</v>
      </c>
      <c r="C2315" s="2378"/>
      <c r="D2315" s="72">
        <v>0.31</v>
      </c>
      <c r="E2315" s="72">
        <v>1965</v>
      </c>
      <c r="F2315" s="72" t="s">
        <v>2096</v>
      </c>
      <c r="G2315" s="71"/>
      <c r="H2315" s="71"/>
      <c r="I2315" s="71"/>
      <c r="J2315" s="2227" t="s">
        <v>2554</v>
      </c>
      <c r="K2315" s="2202">
        <v>400</v>
      </c>
      <c r="L2315" s="2210"/>
      <c r="M2315" s="19" t="s">
        <v>2555</v>
      </c>
      <c r="N2315" s="72">
        <v>0.03</v>
      </c>
      <c r="O2315" s="72">
        <v>1966</v>
      </c>
      <c r="P2315" s="77" t="s">
        <v>1772</v>
      </c>
      <c r="Q2315" s="72"/>
      <c r="R2315" s="71"/>
      <c r="S2315" s="72"/>
    </row>
    <row r="2316" spans="2:19" s="2129" customFormat="1" hidden="1">
      <c r="B2316" s="2352"/>
      <c r="C2316" s="2411"/>
      <c r="D2316" s="2196"/>
      <c r="E2316" s="2196"/>
      <c r="F2316" s="2196"/>
      <c r="G2316" s="71"/>
      <c r="H2316" s="71"/>
      <c r="I2316" s="71"/>
      <c r="J2316" s="2263" t="s">
        <v>2545</v>
      </c>
      <c r="K2316" s="2196"/>
      <c r="L2316" s="2212"/>
      <c r="M2316" s="19" t="s">
        <v>2557</v>
      </c>
      <c r="N2316" s="72">
        <v>9.5000000000000001E-2</v>
      </c>
      <c r="O2316" s="72">
        <v>1966</v>
      </c>
      <c r="P2316" s="77" t="s">
        <v>2558</v>
      </c>
      <c r="Q2316" s="72"/>
      <c r="R2316" s="71"/>
      <c r="S2316" s="72"/>
    </row>
    <row r="2317" spans="2:19" s="2129" customFormat="1" ht="25.5" hidden="1">
      <c r="B2317" s="2262" t="s">
        <v>2560</v>
      </c>
      <c r="C2317" s="2378"/>
      <c r="D2317" s="72">
        <v>0.42599999999999999</v>
      </c>
      <c r="E2317" s="72">
        <v>2003</v>
      </c>
      <c r="F2317" s="68" t="s">
        <v>2561</v>
      </c>
      <c r="G2317" s="72" t="s">
        <v>8088</v>
      </c>
      <c r="H2317" s="71"/>
      <c r="I2317" s="71"/>
      <c r="J2317" s="2215" t="s">
        <v>8089</v>
      </c>
      <c r="K2317" s="2196"/>
      <c r="L2317" s="2212"/>
      <c r="M2317" s="19" t="s">
        <v>2559</v>
      </c>
      <c r="N2317" s="72">
        <v>3.5000000000000003E-2</v>
      </c>
      <c r="O2317" s="72">
        <v>1968</v>
      </c>
      <c r="P2317" s="77" t="s">
        <v>998</v>
      </c>
      <c r="Q2317" s="72"/>
      <c r="R2317" s="71"/>
      <c r="S2317" s="72"/>
    </row>
    <row r="2318" spans="2:19" s="2129" customFormat="1" hidden="1">
      <c r="B2318" s="2229"/>
      <c r="C2318" s="2230"/>
      <c r="D2318" s="2195"/>
      <c r="E2318" s="2195"/>
      <c r="F2318" s="2196"/>
      <c r="G2318" s="2195"/>
      <c r="H2318" s="2195"/>
      <c r="I2318" s="2195"/>
      <c r="J2318" s="2196">
        <v>1965</v>
      </c>
      <c r="K2318" s="2196"/>
      <c r="L2318" s="2212"/>
      <c r="M2318" s="19" t="s">
        <v>2562</v>
      </c>
      <c r="N2318" s="72">
        <v>0.04</v>
      </c>
      <c r="O2318" s="72">
        <v>1971</v>
      </c>
      <c r="P2318" s="77" t="s">
        <v>1343</v>
      </c>
      <c r="Q2318" s="72"/>
      <c r="R2318" s="71"/>
      <c r="S2318" s="72"/>
    </row>
    <row r="2319" spans="2:19" s="2129" customFormat="1" hidden="1">
      <c r="B2319" s="2229"/>
      <c r="C2319" s="2230"/>
      <c r="D2319" s="2195"/>
      <c r="E2319" s="2195"/>
      <c r="F2319" s="2196"/>
      <c r="G2319" s="2195"/>
      <c r="H2319" s="2195"/>
      <c r="I2319" s="2195"/>
      <c r="J2319" s="4"/>
      <c r="K2319" s="2196"/>
      <c r="L2319" s="2"/>
      <c r="M2319" s="19" t="s">
        <v>2563</v>
      </c>
      <c r="N2319" s="72">
        <v>4.1000000000000002E-2</v>
      </c>
      <c r="O2319" s="72">
        <v>2020</v>
      </c>
      <c r="P2319" s="77" t="s">
        <v>50</v>
      </c>
      <c r="Q2319" s="72"/>
      <c r="R2319" s="71"/>
      <c r="S2319" s="72"/>
    </row>
    <row r="2320" spans="2:19" s="2129" customFormat="1" hidden="1">
      <c r="B2320" s="2229"/>
      <c r="C2320" s="2230"/>
      <c r="D2320" s="2195"/>
      <c r="E2320" s="2195"/>
      <c r="F2320" s="2196"/>
      <c r="G2320" s="2195"/>
      <c r="H2320" s="2195"/>
      <c r="I2320" s="2195"/>
      <c r="J2320" s="2196"/>
      <c r="K2320" s="2196"/>
      <c r="L2320" s="2212"/>
      <c r="M2320" s="19" t="s">
        <v>2564</v>
      </c>
      <c r="N2320" s="72">
        <v>0.09</v>
      </c>
      <c r="O2320" s="72">
        <v>1968</v>
      </c>
      <c r="P2320" s="77" t="s">
        <v>1412</v>
      </c>
      <c r="Q2320" s="72"/>
      <c r="R2320" s="71"/>
      <c r="S2320" s="72"/>
    </row>
    <row r="2321" spans="2:19" s="2129" customFormat="1" hidden="1">
      <c r="B2321" s="2229"/>
      <c r="C2321" s="2230"/>
      <c r="D2321" s="2195"/>
      <c r="E2321" s="2195"/>
      <c r="F2321" s="2196"/>
      <c r="G2321" s="2195"/>
      <c r="H2321" s="2195"/>
      <c r="I2321" s="2195"/>
      <c r="J2321" s="2196"/>
      <c r="K2321" s="2196"/>
      <c r="L2321" s="2212"/>
      <c r="M2321" s="19" t="s">
        <v>2565</v>
      </c>
      <c r="N2321" s="72">
        <v>0.03</v>
      </c>
      <c r="O2321" s="72">
        <v>1968</v>
      </c>
      <c r="P2321" s="77" t="s">
        <v>2566</v>
      </c>
      <c r="Q2321" s="72"/>
      <c r="R2321" s="71"/>
      <c r="S2321" s="72"/>
    </row>
    <row r="2322" spans="2:19" s="2129" customFormat="1" hidden="1">
      <c r="B2322" s="2229"/>
      <c r="C2322" s="2230"/>
      <c r="D2322" s="2195"/>
      <c r="E2322" s="2195"/>
      <c r="F2322" s="2196"/>
      <c r="G2322" s="2195"/>
      <c r="H2322" s="2195"/>
      <c r="I2322" s="2195"/>
      <c r="J2322" s="2196"/>
      <c r="K2322" s="2196"/>
      <c r="L2322" s="2212"/>
      <c r="M2322" s="19" t="s">
        <v>2567</v>
      </c>
      <c r="N2322" s="72">
        <v>0.11</v>
      </c>
      <c r="O2322" s="72">
        <v>1968</v>
      </c>
      <c r="P2322" s="77" t="s">
        <v>1412</v>
      </c>
      <c r="Q2322" s="72"/>
      <c r="R2322" s="71"/>
      <c r="S2322" s="72"/>
    </row>
    <row r="2323" spans="2:19" s="2129" customFormat="1" hidden="1">
      <c r="B2323" s="2229"/>
      <c r="C2323" s="2230"/>
      <c r="D2323" s="2195"/>
      <c r="E2323" s="2195"/>
      <c r="F2323" s="2196"/>
      <c r="G2323" s="2195"/>
      <c r="H2323" s="2195"/>
      <c r="I2323" s="2195"/>
      <c r="J2323" s="2196"/>
      <c r="K2323" s="2196"/>
      <c r="L2323" s="2212"/>
      <c r="M2323" s="19" t="s">
        <v>2568</v>
      </c>
      <c r="N2323" s="72">
        <v>0.08</v>
      </c>
      <c r="O2323" s="72">
        <v>1968</v>
      </c>
      <c r="P2323" s="77" t="s">
        <v>2240</v>
      </c>
      <c r="Q2323" s="72"/>
      <c r="R2323" s="71"/>
      <c r="S2323" s="72"/>
    </row>
    <row r="2324" spans="2:19" s="2129" customFormat="1" hidden="1">
      <c r="B2324" s="2380"/>
      <c r="C2324" s="2381"/>
      <c r="D2324" s="2379"/>
      <c r="E2324" s="2379"/>
      <c r="F2324" s="2348"/>
      <c r="G2324" s="2379"/>
      <c r="H2324" s="2379"/>
      <c r="I2324" s="2379"/>
      <c r="J2324" s="2196"/>
      <c r="K2324" s="2348"/>
      <c r="L2324" s="2212"/>
      <c r="M2324" s="2303" t="s">
        <v>2569</v>
      </c>
      <c r="N2324" s="72">
        <v>0.09</v>
      </c>
      <c r="O2324" s="72">
        <v>1968</v>
      </c>
      <c r="P2324" s="77" t="s">
        <v>1672</v>
      </c>
      <c r="Q2324" s="72"/>
      <c r="R2324" s="71"/>
      <c r="S2324" s="72"/>
    </row>
    <row r="2325" spans="2:19" s="2129" customFormat="1" hidden="1">
      <c r="B2325" s="2380"/>
      <c r="C2325" s="2381"/>
      <c r="D2325" s="2379"/>
      <c r="E2325" s="2379"/>
      <c r="F2325" s="2348"/>
      <c r="G2325" s="2379"/>
      <c r="H2325" s="2379"/>
      <c r="I2325" s="2379"/>
      <c r="J2325" s="2196"/>
      <c r="K2325" s="2348"/>
      <c r="L2325" s="2212"/>
      <c r="M2325" s="2303"/>
      <c r="N2325" s="72">
        <v>0.105</v>
      </c>
      <c r="O2325" s="72">
        <v>1968</v>
      </c>
      <c r="P2325" s="77" t="s">
        <v>2570</v>
      </c>
      <c r="Q2325" s="72"/>
      <c r="R2325" s="71"/>
      <c r="S2325" s="72"/>
    </row>
    <row r="2326" spans="2:19" s="2129" customFormat="1" hidden="1">
      <c r="B2326" s="2380"/>
      <c r="C2326" s="2381"/>
      <c r="D2326" s="2379"/>
      <c r="E2326" s="2379"/>
      <c r="F2326" s="2348"/>
      <c r="G2326" s="2379"/>
      <c r="H2326" s="2379"/>
      <c r="I2326" s="2379"/>
      <c r="J2326" s="2196"/>
      <c r="K2326" s="2348"/>
      <c r="L2326" s="2212"/>
      <c r="M2326" s="19" t="s">
        <v>2571</v>
      </c>
      <c r="N2326" s="72">
        <v>0.15</v>
      </c>
      <c r="O2326" s="72">
        <v>1968</v>
      </c>
      <c r="P2326" s="77" t="s">
        <v>1412</v>
      </c>
      <c r="Q2326" s="72"/>
      <c r="R2326" s="71"/>
      <c r="S2326" s="72"/>
    </row>
    <row r="2327" spans="2:19" s="2129" customFormat="1" hidden="1">
      <c r="B2327" s="2380"/>
      <c r="C2327" s="2381"/>
      <c r="D2327" s="2379"/>
      <c r="E2327" s="2379"/>
      <c r="F2327" s="2348"/>
      <c r="G2327" s="2379"/>
      <c r="H2327" s="2379"/>
      <c r="I2327" s="2379"/>
      <c r="J2327" s="2196"/>
      <c r="K2327" s="2348"/>
      <c r="L2327" s="2212"/>
      <c r="M2327" s="19" t="s">
        <v>2572</v>
      </c>
      <c r="N2327" s="72">
        <v>0.1</v>
      </c>
      <c r="O2327" s="72">
        <v>1968</v>
      </c>
      <c r="P2327" s="77" t="s">
        <v>2240</v>
      </c>
      <c r="Q2327" s="72"/>
      <c r="R2327" s="71"/>
      <c r="S2327" s="72"/>
    </row>
    <row r="2328" spans="2:19" s="2129" customFormat="1" hidden="1">
      <c r="B2328" s="2380"/>
      <c r="C2328" s="2381"/>
      <c r="D2328" s="2379"/>
      <c r="E2328" s="2379"/>
      <c r="F2328" s="2348"/>
      <c r="G2328" s="2379"/>
      <c r="H2328" s="2379"/>
      <c r="I2328" s="2379"/>
      <c r="J2328" s="2196"/>
      <c r="K2328" s="2348"/>
      <c r="L2328" s="2212"/>
      <c r="M2328" s="19" t="s">
        <v>2573</v>
      </c>
      <c r="N2328" s="72">
        <v>0.05</v>
      </c>
      <c r="O2328" s="72">
        <v>1968</v>
      </c>
      <c r="P2328" s="77" t="s">
        <v>29</v>
      </c>
      <c r="Q2328" s="72"/>
      <c r="R2328" s="71"/>
      <c r="S2328" s="72"/>
    </row>
    <row r="2329" spans="2:19" s="2129" customFormat="1" hidden="1">
      <c r="B2329" s="2380"/>
      <c r="C2329" s="2381"/>
      <c r="D2329" s="2379"/>
      <c r="E2329" s="2379"/>
      <c r="F2329" s="2348"/>
      <c r="G2329" s="2379"/>
      <c r="H2329" s="2379"/>
      <c r="I2329" s="2379"/>
      <c r="J2329" s="2196"/>
      <c r="K2329" s="2348"/>
      <c r="L2329" s="2212"/>
      <c r="M2329" s="19" t="s">
        <v>2574</v>
      </c>
      <c r="N2329" s="72">
        <v>0.05</v>
      </c>
      <c r="O2329" s="72">
        <v>1968</v>
      </c>
      <c r="P2329" s="77" t="s">
        <v>29</v>
      </c>
      <c r="Q2329" s="72"/>
      <c r="R2329" s="71"/>
      <c r="S2329" s="72"/>
    </row>
    <row r="2330" spans="2:19" s="2129" customFormat="1" hidden="1">
      <c r="B2330" s="2380"/>
      <c r="C2330" s="2381"/>
      <c r="D2330" s="2379"/>
      <c r="E2330" s="2379"/>
      <c r="F2330" s="2348"/>
      <c r="G2330" s="2379"/>
      <c r="H2330" s="2379"/>
      <c r="I2330" s="2379"/>
      <c r="J2330" s="2196"/>
      <c r="K2330" s="2348"/>
      <c r="L2330" s="2216"/>
      <c r="M2330" s="19" t="s">
        <v>2575</v>
      </c>
      <c r="N2330" s="72">
        <v>0.06</v>
      </c>
      <c r="O2330" s="72">
        <v>1968</v>
      </c>
      <c r="P2330" s="77" t="s">
        <v>29</v>
      </c>
      <c r="Q2330" s="72"/>
      <c r="R2330" s="71"/>
      <c r="S2330" s="72"/>
    </row>
    <row r="2331" spans="2:19" s="2129" customFormat="1" hidden="1">
      <c r="B2331" s="2262" t="s">
        <v>2580</v>
      </c>
      <c r="C2331" s="2378"/>
      <c r="D2331" s="72">
        <v>0.23</v>
      </c>
      <c r="E2331" s="72">
        <v>1975</v>
      </c>
      <c r="F2331" s="72" t="s">
        <v>2581</v>
      </c>
      <c r="G2331" s="71"/>
      <c r="H2331" s="71"/>
      <c r="I2331" s="71"/>
      <c r="J2331" s="2227" t="s">
        <v>2578</v>
      </c>
      <c r="K2331" s="2202">
        <v>400</v>
      </c>
      <c r="L2331" s="2210"/>
      <c r="M2331" s="19" t="s">
        <v>2579</v>
      </c>
      <c r="N2331" s="72">
        <v>0.08</v>
      </c>
      <c r="O2331" s="72">
        <v>1979</v>
      </c>
      <c r="P2331" s="77" t="s">
        <v>1672</v>
      </c>
      <c r="Q2331" s="72"/>
      <c r="R2331" s="71"/>
      <c r="S2331" s="72"/>
    </row>
    <row r="2332" spans="2:19" s="2129" customFormat="1" hidden="1">
      <c r="B2332" s="2229"/>
      <c r="C2332" s="2230"/>
      <c r="D2332" s="2195"/>
      <c r="E2332" s="2195"/>
      <c r="F2332" s="2196"/>
      <c r="G2332" s="2195"/>
      <c r="H2332" s="2195"/>
      <c r="I2332" s="2195"/>
      <c r="J2332" s="2196" t="s">
        <v>2582</v>
      </c>
      <c r="K2332" s="2196"/>
      <c r="L2332" s="2212"/>
      <c r="M2332" s="19" t="s">
        <v>2583</v>
      </c>
      <c r="N2332" s="72">
        <v>0.16</v>
      </c>
      <c r="O2332" s="72">
        <v>1979</v>
      </c>
      <c r="P2332" s="77" t="s">
        <v>2584</v>
      </c>
      <c r="Q2332" s="72"/>
      <c r="R2332" s="71"/>
      <c r="S2332" s="72"/>
    </row>
    <row r="2333" spans="2:19" s="2129" customFormat="1" hidden="1">
      <c r="B2333" s="2229"/>
      <c r="C2333" s="2230"/>
      <c r="D2333" s="2195"/>
      <c r="E2333" s="2195"/>
      <c r="F2333" s="2196"/>
      <c r="G2333" s="2195"/>
      <c r="H2333" s="2195"/>
      <c r="I2333" s="2195"/>
      <c r="J2333" s="2196" t="s">
        <v>8090</v>
      </c>
      <c r="K2333" s="2197"/>
      <c r="L2333" s="2254"/>
      <c r="M2333" s="2365" t="s">
        <v>2585</v>
      </c>
      <c r="N2333" s="72">
        <v>0.03</v>
      </c>
      <c r="O2333" s="72">
        <v>1981</v>
      </c>
      <c r="P2333" s="77" t="s">
        <v>25</v>
      </c>
      <c r="Q2333" s="72"/>
      <c r="R2333" s="71"/>
      <c r="S2333" s="72"/>
    </row>
    <row r="2334" spans="2:19" s="2129" customFormat="1" ht="25.5" hidden="1">
      <c r="B2334" s="2229"/>
      <c r="C2334" s="2230"/>
      <c r="D2334" s="2195"/>
      <c r="E2334" s="2195"/>
      <c r="F2334" s="2196"/>
      <c r="G2334" s="2195"/>
      <c r="H2334" s="2195"/>
      <c r="I2334" s="2195"/>
      <c r="J2334" s="2215" t="s">
        <v>8091</v>
      </c>
      <c r="K2334" s="2197"/>
      <c r="L2334" s="2412"/>
      <c r="M2334" s="2365" t="s">
        <v>2586</v>
      </c>
      <c r="N2334" s="72">
        <v>0.11</v>
      </c>
      <c r="O2334" s="72">
        <v>1981</v>
      </c>
      <c r="P2334" s="77" t="s">
        <v>25</v>
      </c>
      <c r="Q2334" s="72"/>
      <c r="R2334" s="71"/>
      <c r="S2334" s="72"/>
    </row>
    <row r="2335" spans="2:19" s="2129" customFormat="1" hidden="1">
      <c r="B2335" s="2229"/>
      <c r="C2335" s="2230"/>
      <c r="D2335" s="2195"/>
      <c r="E2335" s="2195"/>
      <c r="F2335" s="2196"/>
      <c r="G2335" s="2195"/>
      <c r="H2335" s="2195"/>
      <c r="I2335" s="2195"/>
      <c r="J2335" s="2196"/>
      <c r="K2335" s="2196"/>
      <c r="L2335" s="2200"/>
      <c r="M2335" s="19" t="s">
        <v>2587</v>
      </c>
      <c r="N2335" s="72"/>
      <c r="O2335" s="72"/>
      <c r="P2335" s="77" t="s">
        <v>8092</v>
      </c>
      <c r="Q2335" s="72"/>
      <c r="R2335" s="71"/>
      <c r="S2335" s="72"/>
    </row>
    <row r="2336" spans="2:19" s="2129" customFormat="1" hidden="1">
      <c r="B2336" s="2229"/>
      <c r="C2336" s="2230"/>
      <c r="D2336" s="2195"/>
      <c r="E2336" s="2195"/>
      <c r="F2336" s="2196"/>
      <c r="G2336" s="2195"/>
      <c r="H2336" s="2195"/>
      <c r="I2336" s="2195"/>
      <c r="J2336" s="2196"/>
      <c r="K2336" s="2196"/>
      <c r="L2336" s="71"/>
      <c r="M2336" s="19" t="s">
        <v>2589</v>
      </c>
      <c r="N2336" s="72"/>
      <c r="O2336" s="72"/>
      <c r="P2336" s="77" t="s">
        <v>8093</v>
      </c>
      <c r="Q2336" s="72"/>
      <c r="R2336" s="71"/>
      <c r="S2336" s="72"/>
    </row>
    <row r="2337" spans="2:19" s="2129" customFormat="1" hidden="1">
      <c r="B2337" s="2229"/>
      <c r="C2337" s="2230"/>
      <c r="D2337" s="2195"/>
      <c r="E2337" s="2195"/>
      <c r="F2337" s="2196"/>
      <c r="G2337" s="2195"/>
      <c r="H2337" s="2195"/>
      <c r="I2337" s="2195"/>
      <c r="J2337" s="2196"/>
      <c r="K2337" s="2196"/>
      <c r="L2337" s="2210"/>
      <c r="M2337" s="19" t="s">
        <v>2591</v>
      </c>
      <c r="N2337" s="72">
        <v>0.11</v>
      </c>
      <c r="O2337" s="72">
        <v>1981</v>
      </c>
      <c r="P2337" s="77" t="s">
        <v>1672</v>
      </c>
      <c r="Q2337" s="72"/>
      <c r="R2337" s="71"/>
      <c r="S2337" s="72"/>
    </row>
    <row r="2338" spans="2:19" s="2129" customFormat="1" hidden="1">
      <c r="B2338" s="2229"/>
      <c r="C2338" s="2230"/>
      <c r="D2338" s="2195"/>
      <c r="E2338" s="2195"/>
      <c r="F2338" s="2196"/>
      <c r="G2338" s="2195"/>
      <c r="H2338" s="2195"/>
      <c r="I2338" s="2195"/>
      <c r="J2338" s="2196"/>
      <c r="K2338" s="2196"/>
      <c r="L2338" s="2200"/>
      <c r="M2338" s="19" t="s">
        <v>2592</v>
      </c>
      <c r="N2338" s="72">
        <v>0.13500000000000001</v>
      </c>
      <c r="O2338" s="72">
        <v>1982</v>
      </c>
      <c r="P2338" s="77" t="s">
        <v>2593</v>
      </c>
      <c r="Q2338" s="72"/>
      <c r="R2338" s="71"/>
      <c r="S2338" s="72"/>
    </row>
    <row r="2339" spans="2:19" s="2129" customFormat="1" hidden="1">
      <c r="B2339" s="2229"/>
      <c r="C2339" s="2230"/>
      <c r="D2339" s="2195"/>
      <c r="E2339" s="2195"/>
      <c r="F2339" s="2196"/>
      <c r="G2339" s="2195"/>
      <c r="H2339" s="2195"/>
      <c r="I2339" s="2195"/>
      <c r="J2339" s="2196"/>
      <c r="K2339" s="2196"/>
      <c r="L2339" s="71"/>
      <c r="M2339" s="19" t="s">
        <v>2594</v>
      </c>
      <c r="N2339" s="72"/>
      <c r="O2339" s="72"/>
      <c r="P2339" s="77" t="s">
        <v>8094</v>
      </c>
      <c r="Q2339" s="72"/>
      <c r="R2339" s="71"/>
      <c r="S2339" s="72"/>
    </row>
    <row r="2340" spans="2:19" s="2129" customFormat="1" hidden="1">
      <c r="B2340" s="2229"/>
      <c r="C2340" s="2230"/>
      <c r="D2340" s="2195"/>
      <c r="E2340" s="2195"/>
      <c r="F2340" s="2196"/>
      <c r="G2340" s="2195"/>
      <c r="H2340" s="2195"/>
      <c r="I2340" s="2195"/>
      <c r="J2340" s="2196"/>
      <c r="K2340" s="2196"/>
      <c r="L2340" s="2207"/>
      <c r="M2340" s="19" t="s">
        <v>2596</v>
      </c>
      <c r="N2340" s="72">
        <v>7.0000000000000007E-2</v>
      </c>
      <c r="O2340" s="72">
        <v>1981</v>
      </c>
      <c r="P2340" s="77" t="s">
        <v>2533</v>
      </c>
      <c r="Q2340" s="72"/>
      <c r="R2340" s="71"/>
      <c r="S2340" s="72"/>
    </row>
    <row r="2341" spans="2:19" s="2129" customFormat="1" hidden="1">
      <c r="B2341" s="2229"/>
      <c r="C2341" s="2230"/>
      <c r="D2341" s="2195"/>
      <c r="E2341" s="2195"/>
      <c r="F2341" s="2196"/>
      <c r="G2341" s="2195"/>
      <c r="H2341" s="2195"/>
      <c r="I2341" s="2195"/>
      <c r="J2341" s="2196"/>
      <c r="K2341" s="2196"/>
      <c r="L2341" s="2212"/>
      <c r="M2341" s="19" t="s">
        <v>2597</v>
      </c>
      <c r="N2341" s="72">
        <v>7.0000000000000007E-2</v>
      </c>
      <c r="O2341" s="72">
        <v>1981</v>
      </c>
      <c r="P2341" s="77" t="s">
        <v>2533</v>
      </c>
      <c r="Q2341" s="72"/>
      <c r="R2341" s="71"/>
      <c r="S2341" s="72"/>
    </row>
    <row r="2342" spans="2:19" s="2129" customFormat="1" hidden="1">
      <c r="B2342" s="2229"/>
      <c r="C2342" s="2230"/>
      <c r="D2342" s="2195"/>
      <c r="E2342" s="2195"/>
      <c r="F2342" s="2196"/>
      <c r="G2342" s="2195"/>
      <c r="H2342" s="2195"/>
      <c r="I2342" s="2195"/>
      <c r="J2342" s="2196"/>
      <c r="K2342" s="2196"/>
      <c r="L2342" s="2212"/>
      <c r="M2342" s="19" t="s">
        <v>2598</v>
      </c>
      <c r="N2342" s="72">
        <v>0.14000000000000001</v>
      </c>
      <c r="O2342" s="72">
        <v>1981</v>
      </c>
      <c r="P2342" s="77" t="s">
        <v>1672</v>
      </c>
      <c r="Q2342" s="72"/>
      <c r="R2342" s="71"/>
      <c r="S2342" s="72"/>
    </row>
    <row r="2343" spans="2:19" s="2129" customFormat="1" hidden="1">
      <c r="B2343" s="2229"/>
      <c r="C2343" s="2230"/>
      <c r="D2343" s="2195"/>
      <c r="E2343" s="2195"/>
      <c r="F2343" s="2196"/>
      <c r="G2343" s="2195"/>
      <c r="H2343" s="2195"/>
      <c r="I2343" s="2195"/>
      <c r="J2343" s="2196"/>
      <c r="K2343" s="2196"/>
      <c r="L2343" s="2212"/>
      <c r="M2343" s="19" t="s">
        <v>2599</v>
      </c>
      <c r="N2343" s="72">
        <v>0.08</v>
      </c>
      <c r="O2343" s="72">
        <v>1979</v>
      </c>
      <c r="P2343" s="77" t="s">
        <v>2600</v>
      </c>
      <c r="Q2343" s="72"/>
      <c r="R2343" s="71"/>
      <c r="S2343" s="72"/>
    </row>
    <row r="2344" spans="2:19" s="2129" customFormat="1" ht="25.5" hidden="1">
      <c r="B2344" s="2229"/>
      <c r="C2344" s="2230"/>
      <c r="D2344" s="2195"/>
      <c r="E2344" s="2195"/>
      <c r="F2344" s="2196"/>
      <c r="G2344" s="2195"/>
      <c r="H2344" s="2195"/>
      <c r="I2344" s="2195"/>
      <c r="J2344" s="2196"/>
      <c r="K2344" s="2196"/>
      <c r="L2344" s="2195"/>
      <c r="M2344" s="19" t="s">
        <v>2601</v>
      </c>
      <c r="N2344" s="72">
        <v>0.04</v>
      </c>
      <c r="O2344" s="72">
        <v>1979</v>
      </c>
      <c r="P2344" s="77" t="s">
        <v>1650</v>
      </c>
      <c r="Q2344" s="72"/>
      <c r="R2344" s="71"/>
      <c r="S2344" s="72"/>
    </row>
    <row r="2345" spans="2:19" s="2129" customFormat="1" hidden="1">
      <c r="B2345" s="2229"/>
      <c r="C2345" s="2230"/>
      <c r="D2345" s="2195"/>
      <c r="E2345" s="2195"/>
      <c r="F2345" s="2196"/>
      <c r="G2345" s="2195"/>
      <c r="H2345" s="2195"/>
      <c r="I2345" s="2195"/>
      <c r="J2345" s="2196"/>
      <c r="K2345" s="2196"/>
      <c r="L2345" s="2212"/>
      <c r="M2345" s="19" t="s">
        <v>2602</v>
      </c>
      <c r="N2345" s="72">
        <v>7.0000000000000007E-2</v>
      </c>
      <c r="O2345" s="72">
        <v>1979</v>
      </c>
      <c r="P2345" s="77" t="s">
        <v>25</v>
      </c>
      <c r="Q2345" s="72"/>
      <c r="R2345" s="71"/>
      <c r="S2345" s="72"/>
    </row>
    <row r="2346" spans="2:19" s="2129" customFormat="1" hidden="1">
      <c r="B2346" s="2229"/>
      <c r="C2346" s="2230"/>
      <c r="D2346" s="2195"/>
      <c r="E2346" s="2195"/>
      <c r="F2346" s="2196"/>
      <c r="G2346" s="2195"/>
      <c r="H2346" s="2195"/>
      <c r="I2346" s="2195"/>
      <c r="J2346" s="2196"/>
      <c r="K2346" s="2196"/>
      <c r="L2346" s="2216"/>
      <c r="M2346" s="19" t="s">
        <v>2603</v>
      </c>
      <c r="N2346" s="72">
        <v>0.08</v>
      </c>
      <c r="O2346" s="72">
        <v>1975</v>
      </c>
      <c r="P2346" s="77" t="s">
        <v>25</v>
      </c>
      <c r="Q2346" s="72"/>
      <c r="R2346" s="71"/>
      <c r="S2346" s="72"/>
    </row>
    <row r="2347" spans="2:19" s="2129" customFormat="1" hidden="1">
      <c r="B2347" s="77" t="s">
        <v>2606</v>
      </c>
      <c r="C2347" s="77"/>
      <c r="D2347" s="72">
        <v>0.2</v>
      </c>
      <c r="E2347" s="72">
        <v>1979</v>
      </c>
      <c r="F2347" s="72" t="s">
        <v>1793</v>
      </c>
      <c r="G2347" s="71"/>
      <c r="H2347" s="71"/>
      <c r="I2347" s="71"/>
      <c r="J2347" s="2227" t="s">
        <v>2604</v>
      </c>
      <c r="K2347" s="2202">
        <v>400</v>
      </c>
      <c r="L2347" s="2210"/>
      <c r="M2347" s="19" t="s">
        <v>2605</v>
      </c>
      <c r="N2347" s="72">
        <v>7.0000000000000007E-2</v>
      </c>
      <c r="O2347" s="72">
        <v>1975</v>
      </c>
      <c r="P2347" s="77" t="s">
        <v>1623</v>
      </c>
      <c r="Q2347" s="72"/>
      <c r="R2347" s="71"/>
      <c r="S2347" s="72"/>
    </row>
    <row r="2348" spans="2:19" s="2129" customFormat="1" hidden="1">
      <c r="B2348" s="2304"/>
      <c r="C2348" s="2305"/>
      <c r="D2348" s="2202"/>
      <c r="E2348" s="2202"/>
      <c r="F2348" s="72"/>
      <c r="G2348" s="71"/>
      <c r="H2348" s="71"/>
      <c r="I2348" s="71"/>
      <c r="J2348" s="2263" t="s">
        <v>2607</v>
      </c>
      <c r="K2348" s="2196"/>
      <c r="L2348" s="2212"/>
      <c r="M2348" s="19" t="s">
        <v>2608</v>
      </c>
      <c r="N2348" s="72">
        <v>0.11</v>
      </c>
      <c r="O2348" s="72">
        <v>1970</v>
      </c>
      <c r="P2348" s="77" t="s">
        <v>2609</v>
      </c>
      <c r="Q2348" s="72"/>
      <c r="R2348" s="71"/>
      <c r="S2348" s="72"/>
    </row>
    <row r="2349" spans="2:19" s="2129" customFormat="1" hidden="1">
      <c r="B2349" s="77" t="s">
        <v>2611</v>
      </c>
      <c r="C2349" s="77"/>
      <c r="D2349" s="72">
        <v>0.2</v>
      </c>
      <c r="E2349" s="72">
        <v>1975</v>
      </c>
      <c r="F2349" s="2194" t="s">
        <v>2612</v>
      </c>
      <c r="G2349" s="2200"/>
      <c r="H2349" s="2200"/>
      <c r="I2349" s="2200"/>
      <c r="J2349" s="2263" t="s">
        <v>8095</v>
      </c>
      <c r="K2349" s="2196"/>
      <c r="L2349" s="2216"/>
      <c r="M2349" s="19" t="s">
        <v>2610</v>
      </c>
      <c r="N2349" s="72">
        <v>7.4999999999999997E-2</v>
      </c>
      <c r="O2349" s="72">
        <v>1982</v>
      </c>
      <c r="P2349" s="77" t="s">
        <v>2593</v>
      </c>
      <c r="Q2349" s="72"/>
      <c r="R2349" s="71"/>
      <c r="S2349" s="72"/>
    </row>
    <row r="2350" spans="2:19" s="2129" customFormat="1" hidden="1">
      <c r="B2350" s="2229"/>
      <c r="C2350" s="2230"/>
      <c r="D2350" s="2195"/>
      <c r="E2350" s="2195"/>
      <c r="F2350" s="2196"/>
      <c r="G2350" s="2195"/>
      <c r="H2350" s="2195"/>
      <c r="I2350" s="2195"/>
      <c r="J2350" s="2196" t="s">
        <v>8096</v>
      </c>
      <c r="K2350" s="2196"/>
      <c r="L2350" s="71"/>
      <c r="M2350" s="19" t="s">
        <v>2613</v>
      </c>
      <c r="N2350" s="72"/>
      <c r="O2350" s="72"/>
      <c r="P2350" s="77" t="s">
        <v>8097</v>
      </c>
      <c r="Q2350" s="72"/>
      <c r="R2350" s="71"/>
      <c r="S2350" s="72"/>
    </row>
    <row r="2351" spans="2:19" s="2129" customFormat="1" hidden="1">
      <c r="B2351" s="2229"/>
      <c r="C2351" s="2230"/>
      <c r="D2351" s="2195"/>
      <c r="E2351" s="2195"/>
      <c r="F2351" s="2196"/>
      <c r="G2351" s="2195"/>
      <c r="H2351" s="2195"/>
      <c r="I2351" s="2195"/>
      <c r="J2351" s="2196">
        <v>1975</v>
      </c>
      <c r="K2351" s="2196"/>
      <c r="L2351" s="71"/>
      <c r="M2351" s="19" t="s">
        <v>2615</v>
      </c>
      <c r="N2351" s="72">
        <v>0.08</v>
      </c>
      <c r="O2351" s="72">
        <v>1979</v>
      </c>
      <c r="P2351" s="77" t="s">
        <v>2616</v>
      </c>
      <c r="Q2351" s="72"/>
      <c r="R2351" s="71"/>
      <c r="S2351" s="72"/>
    </row>
    <row r="2352" spans="2:19" s="2129" customFormat="1" hidden="1">
      <c r="B2352" s="2229"/>
      <c r="C2352" s="2230"/>
      <c r="D2352" s="2195"/>
      <c r="E2352" s="2195"/>
      <c r="F2352" s="2196"/>
      <c r="G2352" s="2195"/>
      <c r="H2352" s="2195"/>
      <c r="I2352" s="2195"/>
      <c r="J2352" s="2196"/>
      <c r="K2352" s="2196"/>
      <c r="L2352" s="71"/>
      <c r="M2352" s="19" t="s">
        <v>8098</v>
      </c>
      <c r="N2352" s="72"/>
      <c r="O2352" s="72"/>
      <c r="P2352" s="77" t="s">
        <v>8099</v>
      </c>
      <c r="Q2352" s="72"/>
      <c r="R2352" s="71"/>
      <c r="S2352" s="72"/>
    </row>
    <row r="2353" spans="2:19" s="2129" customFormat="1" hidden="1">
      <c r="B2353" s="2229"/>
      <c r="C2353" s="2230"/>
      <c r="D2353" s="2195"/>
      <c r="E2353" s="2195"/>
      <c r="F2353" s="2196"/>
      <c r="G2353" s="2195"/>
      <c r="H2353" s="2195"/>
      <c r="I2353" s="2195"/>
      <c r="J2353" s="2196"/>
      <c r="K2353" s="2196"/>
      <c r="L2353" s="71"/>
      <c r="M2353" s="19" t="s">
        <v>8098</v>
      </c>
      <c r="N2353" s="72"/>
      <c r="O2353" s="72"/>
      <c r="P2353" s="77" t="s">
        <v>8100</v>
      </c>
      <c r="Q2353" s="72"/>
      <c r="R2353" s="71"/>
      <c r="S2353" s="72"/>
    </row>
    <row r="2354" spans="2:19" s="2129" customFormat="1" hidden="1">
      <c r="B2354" s="2229"/>
      <c r="C2354" s="2230"/>
      <c r="D2354" s="2195"/>
      <c r="E2354" s="2195"/>
      <c r="F2354" s="2196"/>
      <c r="G2354" s="2195"/>
      <c r="H2354" s="2195"/>
      <c r="I2354" s="2195"/>
      <c r="J2354" s="2196"/>
      <c r="K2354" s="2196"/>
      <c r="L2354" s="2210"/>
      <c r="M2354" s="19" t="s">
        <v>2620</v>
      </c>
      <c r="N2354" s="72">
        <v>0.155</v>
      </c>
      <c r="O2354" s="72">
        <v>1979</v>
      </c>
      <c r="P2354" s="77" t="s">
        <v>2593</v>
      </c>
      <c r="Q2354" s="72"/>
      <c r="R2354" s="71"/>
      <c r="S2354" s="72"/>
    </row>
    <row r="2355" spans="2:19" s="2129" customFormat="1" hidden="1">
      <c r="B2355" s="2229"/>
      <c r="C2355" s="2230"/>
      <c r="D2355" s="2195"/>
      <c r="E2355" s="2195"/>
      <c r="F2355" s="2196"/>
      <c r="G2355" s="2195"/>
      <c r="H2355" s="2195"/>
      <c r="I2355" s="2195"/>
      <c r="J2355" s="2196"/>
      <c r="K2355" s="2196"/>
      <c r="L2355" s="2212"/>
      <c r="M2355" s="19" t="s">
        <v>2621</v>
      </c>
      <c r="N2355" s="72">
        <v>0.09</v>
      </c>
      <c r="O2355" s="72">
        <v>1970</v>
      </c>
      <c r="P2355" s="77" t="s">
        <v>1752</v>
      </c>
      <c r="Q2355" s="72"/>
      <c r="R2355" s="71"/>
      <c r="S2355" s="72"/>
    </row>
    <row r="2356" spans="2:19" s="2129" customFormat="1" hidden="1">
      <c r="B2356" s="2229"/>
      <c r="C2356" s="2230"/>
      <c r="D2356" s="2195"/>
      <c r="E2356" s="2195"/>
      <c r="F2356" s="2196"/>
      <c r="G2356" s="2195"/>
      <c r="H2356" s="2195"/>
      <c r="I2356" s="2195"/>
      <c r="J2356" s="2196"/>
      <c r="K2356" s="2196"/>
      <c r="L2356" s="2212"/>
      <c r="M2356" s="19" t="s">
        <v>2622</v>
      </c>
      <c r="N2356" s="72">
        <v>0.05</v>
      </c>
      <c r="O2356" s="72">
        <v>1975</v>
      </c>
      <c r="P2356" s="77" t="s">
        <v>1364</v>
      </c>
      <c r="Q2356" s="72"/>
      <c r="R2356" s="71"/>
      <c r="S2356" s="72"/>
    </row>
    <row r="2357" spans="2:19" s="2129" customFormat="1" hidden="1">
      <c r="B2357" s="2229"/>
      <c r="C2357" s="2230"/>
      <c r="D2357" s="2195"/>
      <c r="E2357" s="2195"/>
      <c r="F2357" s="2196"/>
      <c r="G2357" s="2195"/>
      <c r="H2357" s="2195"/>
      <c r="I2357" s="2195"/>
      <c r="J2357" s="2196"/>
      <c r="K2357" s="2196"/>
      <c r="L2357" s="2216"/>
      <c r="M2357" s="19" t="s">
        <v>2623</v>
      </c>
      <c r="N2357" s="72">
        <v>0.08</v>
      </c>
      <c r="O2357" s="72">
        <v>1975</v>
      </c>
      <c r="P2357" s="77" t="s">
        <v>2624</v>
      </c>
      <c r="Q2357" s="72"/>
      <c r="R2357" s="71"/>
      <c r="S2357" s="72"/>
    </row>
    <row r="2358" spans="2:19" s="2129" customFormat="1" ht="25.5" hidden="1">
      <c r="B2358" s="2262" t="s">
        <v>2629</v>
      </c>
      <c r="C2358" s="2378"/>
      <c r="D2358" s="72">
        <v>0.63</v>
      </c>
      <c r="E2358" s="72">
        <v>1992</v>
      </c>
      <c r="F2358" s="72" t="s">
        <v>2630</v>
      </c>
      <c r="G2358" s="71"/>
      <c r="H2358" s="71"/>
      <c r="I2358" s="71"/>
      <c r="J2358" s="2227" t="s">
        <v>2625</v>
      </c>
      <c r="K2358" s="2211" t="s">
        <v>2626</v>
      </c>
      <c r="L2358" s="2210"/>
      <c r="M2358" s="19" t="s">
        <v>2627</v>
      </c>
      <c r="N2358" s="72">
        <v>0.12</v>
      </c>
      <c r="O2358" s="72">
        <v>1997</v>
      </c>
      <c r="P2358" s="77" t="s">
        <v>2628</v>
      </c>
      <c r="Q2358" s="72"/>
      <c r="R2358" s="71"/>
      <c r="S2358" s="72"/>
    </row>
    <row r="2359" spans="2:19" s="2129" customFormat="1" hidden="1">
      <c r="B2359" s="2229"/>
      <c r="C2359" s="2230"/>
      <c r="D2359" s="2195"/>
      <c r="E2359" s="2195"/>
      <c r="F2359" s="2196"/>
      <c r="G2359" s="2195"/>
      <c r="H2359" s="2195"/>
      <c r="I2359" s="2195"/>
      <c r="J2359" s="2196" t="s">
        <v>2631</v>
      </c>
      <c r="K2359" s="2331"/>
      <c r="L2359" s="2200"/>
      <c r="M2359" s="19" t="s">
        <v>2632</v>
      </c>
      <c r="N2359" s="72">
        <v>0.12</v>
      </c>
      <c r="O2359" s="72">
        <v>1997</v>
      </c>
      <c r="P2359" s="77" t="s">
        <v>2633</v>
      </c>
      <c r="Q2359" s="72"/>
      <c r="R2359" s="71"/>
      <c r="S2359" s="72"/>
    </row>
    <row r="2360" spans="2:19" s="2129" customFormat="1" hidden="1">
      <c r="B2360" s="2229"/>
      <c r="C2360" s="2230"/>
      <c r="D2360" s="2195"/>
      <c r="E2360" s="2195"/>
      <c r="F2360" s="2196"/>
      <c r="G2360" s="2195"/>
      <c r="H2360" s="2195"/>
      <c r="I2360" s="2195"/>
      <c r="J2360" s="2196" t="s">
        <v>8101</v>
      </c>
      <c r="K2360" s="2196"/>
      <c r="L2360" s="71"/>
      <c r="M2360" s="19" t="s">
        <v>2634</v>
      </c>
      <c r="N2360" s="72"/>
      <c r="O2360" s="72">
        <v>1997</v>
      </c>
      <c r="P2360" s="77" t="s">
        <v>2635</v>
      </c>
      <c r="Q2360" s="72"/>
      <c r="R2360" s="71"/>
      <c r="S2360" s="72"/>
    </row>
    <row r="2361" spans="2:19" s="2129" customFormat="1" ht="25.5" hidden="1">
      <c r="B2361" s="2229"/>
      <c r="C2361" s="2230"/>
      <c r="D2361" s="2195"/>
      <c r="E2361" s="2195"/>
      <c r="F2361" s="2196"/>
      <c r="G2361" s="2195"/>
      <c r="H2361" s="2195"/>
      <c r="I2361" s="2195"/>
      <c r="J2361" s="2215" t="s">
        <v>8102</v>
      </c>
      <c r="K2361" s="2196"/>
      <c r="L2361" s="2515"/>
      <c r="M2361" s="19" t="s">
        <v>2636</v>
      </c>
      <c r="N2361" s="72">
        <v>0.38</v>
      </c>
      <c r="O2361" s="72">
        <v>2013</v>
      </c>
      <c r="P2361" s="77" t="s">
        <v>2637</v>
      </c>
      <c r="Q2361" s="72"/>
      <c r="R2361" s="71"/>
      <c r="S2361" s="72"/>
    </row>
    <row r="2362" spans="2:19" s="2129" customFormat="1" ht="38.25" hidden="1">
      <c r="B2362" s="2229"/>
      <c r="C2362" s="2230"/>
      <c r="D2362" s="2195"/>
      <c r="E2362" s="2195"/>
      <c r="F2362" s="2196"/>
      <c r="G2362" s="2195"/>
      <c r="H2362" s="2195"/>
      <c r="I2362" s="2195"/>
      <c r="J2362" s="2196"/>
      <c r="K2362" s="2196"/>
      <c r="L2362" s="72"/>
      <c r="M2362" s="19" t="s">
        <v>2638</v>
      </c>
      <c r="N2362" s="72">
        <v>0.373</v>
      </c>
      <c r="O2362" s="72">
        <v>1947</v>
      </c>
      <c r="P2362" s="19" t="s">
        <v>2639</v>
      </c>
      <c r="Q2362" s="72">
        <v>12</v>
      </c>
      <c r="R2362" s="71" t="s">
        <v>1191</v>
      </c>
      <c r="S2362" s="72">
        <v>12</v>
      </c>
    </row>
    <row r="2363" spans="2:19" s="2129" customFormat="1" ht="38.25" hidden="1">
      <c r="B2363" s="2229"/>
      <c r="C2363" s="2230"/>
      <c r="D2363" s="2195"/>
      <c r="E2363" s="2195"/>
      <c r="F2363" s="2196"/>
      <c r="G2363" s="2195"/>
      <c r="H2363" s="2195"/>
      <c r="I2363" s="2195"/>
      <c r="J2363" s="2196"/>
      <c r="K2363" s="2196"/>
      <c r="L2363" s="2426"/>
      <c r="M2363" s="19" t="s">
        <v>2640</v>
      </c>
      <c r="N2363" s="72">
        <v>0.434</v>
      </c>
      <c r="O2363" s="72">
        <v>2017</v>
      </c>
      <c r="P2363" s="19" t="s">
        <v>3210</v>
      </c>
      <c r="Q2363" s="72">
        <v>10</v>
      </c>
      <c r="R2363" s="71"/>
      <c r="S2363" s="72">
        <v>10</v>
      </c>
    </row>
    <row r="2364" spans="2:19" s="2129" customFormat="1" ht="51" hidden="1">
      <c r="B2364" s="2229"/>
      <c r="C2364" s="2230"/>
      <c r="D2364" s="2195"/>
      <c r="E2364" s="2195"/>
      <c r="F2364" s="2196"/>
      <c r="G2364" s="2195"/>
      <c r="H2364" s="2195"/>
      <c r="I2364" s="2195"/>
      <c r="J2364" s="2196"/>
      <c r="K2364" s="2196"/>
      <c r="L2364" s="2426"/>
      <c r="M2364" s="19" t="s">
        <v>2641</v>
      </c>
      <c r="N2364" s="72">
        <v>0.46200000000000002</v>
      </c>
      <c r="O2364" s="72">
        <v>2019</v>
      </c>
      <c r="P2364" s="19" t="s">
        <v>2642</v>
      </c>
      <c r="Q2364" s="72">
        <v>2</v>
      </c>
      <c r="R2364" s="71"/>
      <c r="S2364" s="72">
        <v>2</v>
      </c>
    </row>
    <row r="2365" spans="2:19" s="2129" customFormat="1" ht="26.25" hidden="1" thickBot="1">
      <c r="B2365" s="2657" t="s">
        <v>2644</v>
      </c>
      <c r="C2365" s="2658"/>
      <c r="D2365" s="2294"/>
      <c r="E2365" s="2294">
        <v>1996</v>
      </c>
      <c r="F2365" s="2659" t="s">
        <v>2645</v>
      </c>
      <c r="G2365" s="2296"/>
      <c r="H2365" s="2296"/>
      <c r="I2365" s="2296"/>
      <c r="J2365" s="2659" t="s">
        <v>8103</v>
      </c>
      <c r="K2365" s="2659" t="s">
        <v>2626</v>
      </c>
      <c r="L2365" s="2296"/>
      <c r="M2365" s="2507" t="s">
        <v>2100</v>
      </c>
      <c r="N2365" s="2294"/>
      <c r="O2365" s="2294"/>
      <c r="P2365" s="2298"/>
      <c r="Q2365" s="2294"/>
      <c r="R2365" s="2296"/>
      <c r="S2365" s="2294"/>
    </row>
    <row r="2366" spans="2:19" s="2129" customFormat="1" hidden="1">
      <c r="B2366" s="2389"/>
      <c r="C2366" s="2389"/>
      <c r="D2366" s="2389"/>
      <c r="E2366" s="2389"/>
      <c r="F2366" s="2414"/>
      <c r="G2366" s="2389"/>
      <c r="H2366" s="2389"/>
      <c r="I2366" s="2389"/>
      <c r="J2366" s="2363"/>
      <c r="K2366" s="2363"/>
      <c r="L2366" s="2362"/>
      <c r="M2366" s="2508"/>
      <c r="N2366" s="2363"/>
      <c r="O2366" s="2363"/>
      <c r="P2366" s="2369"/>
      <c r="Q2366" s="2363"/>
      <c r="R2366" s="2362"/>
      <c r="S2366" s="2363"/>
    </row>
    <row r="2367" spans="2:19" s="2129" customFormat="1" ht="21" hidden="1" thickBot="1">
      <c r="B2367" s="2186" t="s">
        <v>2646</v>
      </c>
      <c r="C2367" s="2187"/>
      <c r="D2367" s="2188"/>
      <c r="E2367" s="2189"/>
      <c r="F2367" s="2188"/>
      <c r="G2367" s="2189"/>
      <c r="H2367" s="2188"/>
      <c r="I2367" s="2188"/>
      <c r="J2367" s="2189"/>
      <c r="K2367" s="2189"/>
      <c r="L2367" s="2188"/>
      <c r="M2367" s="2190"/>
      <c r="N2367" s="2189"/>
      <c r="O2367" s="2189"/>
      <c r="P2367" s="2191"/>
      <c r="Q2367" s="2189"/>
      <c r="R2367" s="2188"/>
      <c r="S2367" s="2189"/>
    </row>
    <row r="2368" spans="2:19" s="2129" customFormat="1" hidden="1">
      <c r="B2368" s="2521" t="s">
        <v>2647</v>
      </c>
      <c r="C2368" s="2522"/>
      <c r="D2368" s="2259">
        <v>1.405</v>
      </c>
      <c r="E2368" s="72">
        <v>2006</v>
      </c>
      <c r="F2368" s="72" t="s">
        <v>1463</v>
      </c>
      <c r="G2368" s="2202">
        <v>27</v>
      </c>
      <c r="H2368" s="2202"/>
      <c r="I2368" s="2202">
        <v>27</v>
      </c>
      <c r="J2368" s="2660"/>
      <c r="K2368" s="2195"/>
      <c r="L2368" s="2195"/>
      <c r="M2368" s="2195"/>
      <c r="N2368" s="2195"/>
      <c r="O2368" s="2195"/>
      <c r="P2368" s="2195"/>
      <c r="Q2368" s="2195"/>
      <c r="R2368" s="2195"/>
      <c r="S2368" s="2195"/>
    </row>
    <row r="2369" spans="2:19" s="2129" customFormat="1" hidden="1">
      <c r="B2369" s="2661" t="s">
        <v>2648</v>
      </c>
      <c r="C2369" s="2662"/>
      <c r="D2369" s="2273">
        <v>7.4999999999999997E-2</v>
      </c>
      <c r="E2369" s="2202">
        <v>2006</v>
      </c>
      <c r="F2369" s="2203" t="s">
        <v>2649</v>
      </c>
      <c r="G2369" s="72"/>
      <c r="H2369" s="72"/>
      <c r="I2369" s="72"/>
      <c r="J2369" s="2248"/>
      <c r="K2369" s="2195"/>
      <c r="L2369" s="2195"/>
      <c r="M2369" s="2195"/>
      <c r="N2369" s="2195"/>
      <c r="O2369" s="2195"/>
      <c r="P2369" s="2195"/>
      <c r="Q2369" s="2195"/>
      <c r="R2369" s="2195"/>
      <c r="S2369" s="2195"/>
    </row>
    <row r="2370" spans="2:19" s="2129" customFormat="1" hidden="1">
      <c r="B2370" s="2430"/>
      <c r="C2370" s="2431"/>
      <c r="D2370" s="2259">
        <v>0.04</v>
      </c>
      <c r="E2370" s="72">
        <v>2006</v>
      </c>
      <c r="F2370" s="2248" t="s">
        <v>2650</v>
      </c>
      <c r="G2370" s="72"/>
      <c r="H2370" s="72"/>
      <c r="I2370" s="72"/>
      <c r="J2370" s="2289"/>
      <c r="K2370" s="2200"/>
      <c r="L2370" s="2200"/>
      <c r="M2370" s="2200"/>
      <c r="N2370" s="2200"/>
      <c r="O2370" s="2200"/>
      <c r="P2370" s="2200"/>
      <c r="Q2370" s="2200"/>
      <c r="R2370" s="2200"/>
      <c r="S2370" s="2200"/>
    </row>
    <row r="2371" spans="2:19" s="2129" customFormat="1" hidden="1">
      <c r="B2371" s="2510"/>
      <c r="C2371" s="2431"/>
      <c r="D2371" s="2275"/>
      <c r="E2371" s="2194"/>
      <c r="F2371" s="2289"/>
      <c r="G2371" s="2289"/>
      <c r="H2371" s="2376"/>
      <c r="I2371" s="2275"/>
      <c r="J2371" s="2591" t="s">
        <v>2651</v>
      </c>
      <c r="K2371" s="2195"/>
      <c r="L2371" s="2195"/>
      <c r="M2371" s="2195"/>
      <c r="N2371" s="2195"/>
      <c r="O2371" s="2195"/>
      <c r="P2371" s="2195"/>
      <c r="Q2371" s="2195"/>
      <c r="R2371" s="2195"/>
      <c r="S2371" s="2195"/>
    </row>
    <row r="2372" spans="2:19" s="2129" customFormat="1" hidden="1">
      <c r="B2372" s="2309" t="s">
        <v>2652</v>
      </c>
      <c r="C2372" s="2310"/>
      <c r="D2372" s="2222">
        <v>1.1000000000000001</v>
      </c>
      <c r="E2372" s="2194">
        <v>2020</v>
      </c>
      <c r="F2372" s="72" t="s">
        <v>2653</v>
      </c>
      <c r="G2372" s="72"/>
      <c r="H2372" s="72"/>
      <c r="I2372" s="72"/>
      <c r="J2372" s="2656" t="s">
        <v>8104</v>
      </c>
      <c r="K2372" s="2195"/>
      <c r="L2372" s="2195"/>
      <c r="M2372" s="2195"/>
      <c r="N2372" s="2195"/>
      <c r="O2372" s="2195"/>
      <c r="P2372" s="2195"/>
      <c r="Q2372" s="2195"/>
      <c r="R2372" s="2195"/>
      <c r="S2372" s="2195"/>
    </row>
    <row r="2373" spans="2:19" s="2129" customFormat="1" hidden="1">
      <c r="B2373" s="2309" t="s">
        <v>8105</v>
      </c>
      <c r="C2373" s="2310"/>
      <c r="D2373" s="2222">
        <v>0.151</v>
      </c>
      <c r="E2373" s="2194">
        <v>2020</v>
      </c>
      <c r="F2373" s="2194" t="s">
        <v>2655</v>
      </c>
      <c r="G2373" s="72">
        <v>2</v>
      </c>
      <c r="H2373" s="72"/>
      <c r="I2373" s="72">
        <v>2</v>
      </c>
      <c r="J2373" s="2503" t="s">
        <v>8106</v>
      </c>
      <c r="K2373" s="2195"/>
      <c r="L2373" s="2195"/>
      <c r="M2373" s="2195"/>
      <c r="N2373" s="2195"/>
      <c r="O2373" s="2195"/>
      <c r="P2373" s="2195"/>
      <c r="Q2373" s="2195"/>
      <c r="R2373" s="2195"/>
      <c r="S2373" s="2195"/>
    </row>
    <row r="2374" spans="2:19" s="2129" customFormat="1" hidden="1">
      <c r="B2374" s="2220" t="s">
        <v>2656</v>
      </c>
      <c r="C2374" s="2221"/>
      <c r="D2374" s="2222">
        <v>3.1</v>
      </c>
      <c r="E2374" s="2194">
        <v>2020</v>
      </c>
      <c r="F2374" s="2194" t="s">
        <v>2653</v>
      </c>
      <c r="G2374" s="72"/>
      <c r="H2374" s="72"/>
      <c r="I2374" s="72"/>
      <c r="J2374" s="2600"/>
      <c r="K2374" s="2200"/>
      <c r="L2374" s="2200"/>
      <c r="M2374" s="2200"/>
      <c r="N2374" s="2200"/>
      <c r="O2374" s="2200"/>
      <c r="P2374" s="2200"/>
      <c r="Q2374" s="2200"/>
      <c r="R2374" s="2200"/>
      <c r="S2374" s="2200"/>
    </row>
    <row r="2375" spans="2:19" s="2129" customFormat="1" ht="38.25" hidden="1">
      <c r="B2375" s="2225" t="s">
        <v>2660</v>
      </c>
      <c r="C2375" s="2226"/>
      <c r="D2375" s="2194">
        <v>0.4</v>
      </c>
      <c r="E2375" s="2194">
        <v>1974</v>
      </c>
      <c r="F2375" s="2289" t="s">
        <v>1488</v>
      </c>
      <c r="G2375" s="71"/>
      <c r="H2375" s="71"/>
      <c r="I2375" s="71"/>
      <c r="J2375" s="2663" t="s">
        <v>2657</v>
      </c>
      <c r="K2375" s="2196">
        <v>400</v>
      </c>
      <c r="L2375" s="2200"/>
      <c r="M2375" s="2302" t="s">
        <v>2658</v>
      </c>
      <c r="N2375" s="2275">
        <v>0.93300000000000005</v>
      </c>
      <c r="O2375" s="2194"/>
      <c r="P2375" s="2302" t="s">
        <v>2659</v>
      </c>
      <c r="Q2375" s="2194">
        <v>32</v>
      </c>
      <c r="R2375" s="2200"/>
      <c r="S2375" s="2194">
        <v>32</v>
      </c>
    </row>
    <row r="2376" spans="2:19" s="2129" customFormat="1" ht="25.5" hidden="1">
      <c r="B2376" s="2664"/>
      <c r="C2376" s="2665"/>
      <c r="D2376" s="2196"/>
      <c r="E2376" s="2196"/>
      <c r="F2376" s="2197"/>
      <c r="G2376" s="2195"/>
      <c r="H2376" s="2195"/>
      <c r="I2376" s="2195"/>
      <c r="J2376" s="2364" t="s">
        <v>2661</v>
      </c>
      <c r="K2376" s="2195"/>
      <c r="L2376" s="2367"/>
      <c r="M2376" s="2394" t="s">
        <v>2662</v>
      </c>
      <c r="N2376" s="2275">
        <v>8.5999999999999993E-2</v>
      </c>
      <c r="O2376" s="2194">
        <v>2022</v>
      </c>
      <c r="P2376" s="2302" t="s">
        <v>1193</v>
      </c>
      <c r="Q2376" s="2194">
        <v>4</v>
      </c>
      <c r="R2376" s="2200"/>
      <c r="S2376" s="2194">
        <v>4</v>
      </c>
    </row>
    <row r="2377" spans="2:19" s="2129" customFormat="1" ht="25.5" hidden="1">
      <c r="B2377" s="2229"/>
      <c r="C2377" s="2230"/>
      <c r="D2377" s="2195"/>
      <c r="E2377" s="2195"/>
      <c r="F2377" s="2195"/>
      <c r="G2377" s="2195"/>
      <c r="H2377" s="2195"/>
      <c r="I2377" s="2195"/>
      <c r="J2377" s="2451" t="s">
        <v>8107</v>
      </c>
      <c r="K2377" s="2195"/>
      <c r="L2377" s="2246"/>
      <c r="M2377" s="2365" t="s">
        <v>2663</v>
      </c>
      <c r="N2377" s="2259">
        <v>0.34599999999999997</v>
      </c>
      <c r="O2377" s="72">
        <v>2014</v>
      </c>
      <c r="P2377" s="19" t="s">
        <v>2664</v>
      </c>
      <c r="Q2377" s="2194">
        <v>11</v>
      </c>
      <c r="R2377" s="2200"/>
      <c r="S2377" s="2194">
        <v>11</v>
      </c>
    </row>
    <row r="2378" spans="2:19" s="2129" customFormat="1" ht="25.5" hidden="1">
      <c r="B2378" s="2229"/>
      <c r="C2378" s="2230"/>
      <c r="D2378" s="2195"/>
      <c r="E2378" s="2195"/>
      <c r="F2378" s="2195"/>
      <c r="G2378" s="2195"/>
      <c r="H2378" s="2195"/>
      <c r="I2378" s="2195"/>
      <c r="J2378" s="2451"/>
      <c r="K2378" s="2195"/>
      <c r="L2378" s="71"/>
      <c r="M2378" s="19" t="s">
        <v>2665</v>
      </c>
      <c r="N2378" s="2275">
        <v>0.28999999999999998</v>
      </c>
      <c r="O2378" s="2194">
        <v>2014</v>
      </c>
      <c r="P2378" s="2302" t="s">
        <v>2666</v>
      </c>
      <c r="Q2378" s="2194">
        <v>8</v>
      </c>
      <c r="R2378" s="2200"/>
      <c r="S2378" s="2194">
        <v>8</v>
      </c>
    </row>
    <row r="2379" spans="2:19" s="2129" customFormat="1" ht="25.5" hidden="1">
      <c r="B2379" s="2229"/>
      <c r="C2379" s="2230"/>
      <c r="D2379" s="2195"/>
      <c r="E2379" s="2195"/>
      <c r="F2379" s="2195"/>
      <c r="G2379" s="2195"/>
      <c r="H2379" s="2195"/>
      <c r="I2379" s="2195"/>
      <c r="J2379" s="2583"/>
      <c r="K2379" s="2200"/>
      <c r="L2379" s="2474"/>
      <c r="M2379" s="2365" t="s">
        <v>2667</v>
      </c>
      <c r="N2379" s="2275">
        <v>7.5999999999999998E-2</v>
      </c>
      <c r="O2379" s="2194">
        <v>2016</v>
      </c>
      <c r="P2379" s="2302" t="s">
        <v>2668</v>
      </c>
      <c r="Q2379" s="2194">
        <v>3</v>
      </c>
      <c r="R2379" s="2200"/>
      <c r="S2379" s="2194">
        <v>3</v>
      </c>
    </row>
    <row r="2380" spans="2:19" s="2129" customFormat="1" hidden="1">
      <c r="B2380" s="2340" t="s">
        <v>2669</v>
      </c>
      <c r="C2380" s="2341"/>
      <c r="D2380" s="72">
        <v>0.78</v>
      </c>
      <c r="E2380" s="72">
        <v>1970</v>
      </c>
      <c r="F2380" s="72" t="s">
        <v>1793</v>
      </c>
      <c r="G2380" s="72"/>
      <c r="H2380" s="72"/>
      <c r="I2380" s="72"/>
      <c r="J2380" s="2197"/>
      <c r="K2380" s="2363"/>
      <c r="L2380" s="2362"/>
      <c r="M2380" s="2508"/>
      <c r="N2380" s="2363"/>
      <c r="O2380" s="2363"/>
      <c r="P2380" s="2510"/>
      <c r="Q2380" s="2363"/>
      <c r="R2380" s="2362"/>
      <c r="S2380" s="2363"/>
    </row>
    <row r="2381" spans="2:19" s="2129" customFormat="1" hidden="1">
      <c r="B2381" s="77" t="s">
        <v>2673</v>
      </c>
      <c r="C2381" s="77"/>
      <c r="D2381" s="72">
        <v>0.21</v>
      </c>
      <c r="E2381" s="72">
        <v>1948</v>
      </c>
      <c r="F2381" s="72" t="s">
        <v>1793</v>
      </c>
      <c r="G2381" s="72"/>
      <c r="H2381" s="72"/>
      <c r="I2381" s="72"/>
      <c r="J2381" s="2227" t="s">
        <v>2670</v>
      </c>
      <c r="K2381" s="2203" t="s">
        <v>996</v>
      </c>
      <c r="L2381" s="2445"/>
      <c r="M2381" s="2578" t="s">
        <v>2671</v>
      </c>
      <c r="N2381" s="2248">
        <v>0.24099999999999999</v>
      </c>
      <c r="O2381" s="72">
        <v>1955</v>
      </c>
      <c r="P2381" s="2413" t="s">
        <v>2672</v>
      </c>
      <c r="Q2381" s="2248">
        <v>5</v>
      </c>
      <c r="R2381" s="2248">
        <v>2</v>
      </c>
      <c r="S2381" s="72">
        <v>7</v>
      </c>
    </row>
    <row r="2382" spans="2:19" s="2129" customFormat="1" hidden="1">
      <c r="B2382" s="77" t="s">
        <v>2676</v>
      </c>
      <c r="C2382" s="77"/>
      <c r="D2382" s="72">
        <v>0.55000000000000004</v>
      </c>
      <c r="E2382" s="72">
        <v>1948</v>
      </c>
      <c r="F2382" s="72" t="s">
        <v>2154</v>
      </c>
      <c r="G2382" s="72"/>
      <c r="H2382" s="72"/>
      <c r="I2382" s="72"/>
      <c r="J2382" s="2196" t="s">
        <v>2674</v>
      </c>
      <c r="K2382" s="2197" t="s">
        <v>1180</v>
      </c>
      <c r="L2382" s="2268"/>
      <c r="M2382" s="2666"/>
      <c r="N2382" s="2197"/>
      <c r="O2382" s="2196"/>
      <c r="P2382" s="2369"/>
      <c r="Q2382" s="2197"/>
      <c r="R2382" s="2268"/>
      <c r="S2382" s="2196"/>
    </row>
    <row r="2383" spans="2:19" s="2129" customFormat="1" ht="25.5" hidden="1">
      <c r="B2383" s="2229"/>
      <c r="C2383" s="2230"/>
      <c r="D2383" s="2195"/>
      <c r="E2383" s="2195"/>
      <c r="F2383" s="2196"/>
      <c r="G2383" s="2195"/>
      <c r="H2383" s="2195"/>
      <c r="I2383" s="2195"/>
      <c r="J2383" s="2215" t="s">
        <v>8108</v>
      </c>
      <c r="K2383" s="2197"/>
      <c r="L2383" s="71"/>
      <c r="M2383" s="19" t="s">
        <v>2677</v>
      </c>
      <c r="N2383" s="2248">
        <v>0.04</v>
      </c>
      <c r="O2383" s="72">
        <v>2012</v>
      </c>
      <c r="P2383" s="2413" t="s">
        <v>2678</v>
      </c>
      <c r="Q2383" s="2248">
        <v>2</v>
      </c>
      <c r="R2383" s="2445"/>
      <c r="S2383" s="72">
        <v>2</v>
      </c>
    </row>
    <row r="2384" spans="2:19" s="2129" customFormat="1" ht="25.5" hidden="1">
      <c r="B2384" s="2229"/>
      <c r="C2384" s="2230"/>
      <c r="D2384" s="2195"/>
      <c r="E2384" s="2195"/>
      <c r="F2384" s="2196"/>
      <c r="G2384" s="2195"/>
      <c r="H2384" s="2195"/>
      <c r="I2384" s="2195"/>
      <c r="J2384" s="2215" t="s">
        <v>8109</v>
      </c>
      <c r="K2384" s="2197"/>
      <c r="L2384" s="2202"/>
      <c r="M2384" s="19" t="s">
        <v>8110</v>
      </c>
      <c r="N2384" s="2289"/>
      <c r="O2384" s="2194"/>
      <c r="P2384" s="2413"/>
      <c r="Q2384" s="2289"/>
      <c r="R2384" s="2270"/>
      <c r="S2384" s="2194"/>
    </row>
    <row r="2385" spans="2:19" s="2129" customFormat="1" ht="38.25" hidden="1">
      <c r="B2385" s="2229"/>
      <c r="C2385" s="2230"/>
      <c r="D2385" s="2195"/>
      <c r="E2385" s="2195"/>
      <c r="F2385" s="2196"/>
      <c r="G2385" s="2195"/>
      <c r="H2385" s="2195"/>
      <c r="I2385" s="2195"/>
      <c r="J2385" s="2196"/>
      <c r="K2385" s="2197"/>
      <c r="L2385" s="2194"/>
      <c r="M2385" s="19" t="s">
        <v>2680</v>
      </c>
      <c r="N2385" s="2289">
        <v>0.32400000000000001</v>
      </c>
      <c r="O2385" s="2194"/>
      <c r="P2385" s="2667" t="s">
        <v>2681</v>
      </c>
      <c r="Q2385" s="2289">
        <v>10</v>
      </c>
      <c r="R2385" s="2270"/>
      <c r="S2385" s="2194">
        <v>10</v>
      </c>
    </row>
    <row r="2386" spans="2:19" s="2129" customFormat="1" hidden="1">
      <c r="B2386" s="2229"/>
      <c r="C2386" s="2230"/>
      <c r="D2386" s="2195"/>
      <c r="E2386" s="2195"/>
      <c r="F2386" s="2196"/>
      <c r="G2386" s="2195"/>
      <c r="H2386" s="2195"/>
      <c r="I2386" s="2195"/>
      <c r="J2386" s="2196"/>
      <c r="K2386" s="2196"/>
      <c r="L2386" s="2195"/>
      <c r="M2386" s="19" t="s">
        <v>2682</v>
      </c>
      <c r="N2386" s="2194">
        <v>0.13</v>
      </c>
      <c r="O2386" s="2194">
        <v>1968</v>
      </c>
      <c r="P2386" s="77" t="s">
        <v>2683</v>
      </c>
      <c r="Q2386" s="2194"/>
      <c r="R2386" s="2200"/>
      <c r="S2386" s="2194"/>
    </row>
    <row r="2387" spans="2:19" s="2129" customFormat="1" hidden="1">
      <c r="B2387" s="2229"/>
      <c r="C2387" s="2230"/>
      <c r="D2387" s="2195"/>
      <c r="E2387" s="2195"/>
      <c r="F2387" s="2196"/>
      <c r="G2387" s="2195"/>
      <c r="H2387" s="2195"/>
      <c r="I2387" s="2195"/>
      <c r="J2387" s="2196"/>
      <c r="K2387" s="2196"/>
      <c r="L2387" s="2196" t="s">
        <v>8111</v>
      </c>
      <c r="M2387" s="19" t="s">
        <v>2684</v>
      </c>
      <c r="N2387" s="72">
        <v>0.12</v>
      </c>
      <c r="O2387" s="72">
        <v>1968</v>
      </c>
      <c r="P2387" s="77" t="s">
        <v>51</v>
      </c>
      <c r="Q2387" s="72"/>
      <c r="R2387" s="71"/>
      <c r="S2387" s="72"/>
    </row>
    <row r="2388" spans="2:19" s="2129" customFormat="1" hidden="1">
      <c r="B2388" s="2229"/>
      <c r="C2388" s="2230"/>
      <c r="D2388" s="2195"/>
      <c r="E2388" s="2195"/>
      <c r="F2388" s="2196"/>
      <c r="G2388" s="2195"/>
      <c r="H2388" s="2195"/>
      <c r="I2388" s="2195"/>
      <c r="J2388" s="2196"/>
      <c r="K2388" s="2196"/>
      <c r="L2388" s="2243" t="s">
        <v>8112</v>
      </c>
      <c r="M2388" s="19" t="s">
        <v>2685</v>
      </c>
      <c r="N2388" s="72">
        <v>0.01</v>
      </c>
      <c r="O2388" s="72">
        <v>1968</v>
      </c>
      <c r="P2388" s="77" t="s">
        <v>1395</v>
      </c>
      <c r="Q2388" s="72"/>
      <c r="R2388" s="71"/>
      <c r="S2388" s="72"/>
    </row>
    <row r="2389" spans="2:19" s="2129" customFormat="1" hidden="1">
      <c r="B2389" s="2229"/>
      <c r="C2389" s="2230"/>
      <c r="D2389" s="2195"/>
      <c r="E2389" s="2195"/>
      <c r="F2389" s="2196"/>
      <c r="G2389" s="2195"/>
      <c r="H2389" s="2195"/>
      <c r="I2389" s="2195"/>
      <c r="J2389" s="2196"/>
      <c r="K2389" s="2196"/>
      <c r="L2389" s="2243" t="s">
        <v>8113</v>
      </c>
      <c r="M2389" s="19" t="s">
        <v>2686</v>
      </c>
      <c r="N2389" s="72">
        <v>0.08</v>
      </c>
      <c r="O2389" s="72">
        <v>1968</v>
      </c>
      <c r="P2389" s="77" t="s">
        <v>29</v>
      </c>
      <c r="Q2389" s="72"/>
      <c r="R2389" s="71"/>
      <c r="S2389" s="72"/>
    </row>
    <row r="2390" spans="2:19" s="2129" customFormat="1" hidden="1">
      <c r="B2390" s="2229"/>
      <c r="C2390" s="2230"/>
      <c r="D2390" s="2195"/>
      <c r="E2390" s="2195"/>
      <c r="F2390" s="2196"/>
      <c r="G2390" s="2195"/>
      <c r="H2390" s="2195"/>
      <c r="I2390" s="2195"/>
      <c r="J2390" s="2196"/>
      <c r="K2390" s="2196"/>
      <c r="L2390" s="4"/>
      <c r="M2390" s="2303" t="s">
        <v>2687</v>
      </c>
      <c r="N2390" s="72">
        <v>0.03</v>
      </c>
      <c r="O2390" s="72">
        <v>1968</v>
      </c>
      <c r="P2390" s="77" t="s">
        <v>3211</v>
      </c>
      <c r="Q2390" s="72"/>
      <c r="R2390" s="71"/>
      <c r="S2390" s="72"/>
    </row>
    <row r="2391" spans="2:19" s="2129" customFormat="1" hidden="1">
      <c r="B2391" s="2229"/>
      <c r="C2391" s="2230"/>
      <c r="D2391" s="2195"/>
      <c r="E2391" s="2195"/>
      <c r="F2391" s="2196"/>
      <c r="G2391" s="2195"/>
      <c r="H2391" s="2195"/>
      <c r="I2391" s="2195"/>
      <c r="J2391" s="2196"/>
      <c r="K2391" s="2196"/>
      <c r="L2391" s="2195"/>
      <c r="M2391" s="2668"/>
      <c r="N2391" s="72">
        <v>0.03</v>
      </c>
      <c r="O2391" s="72">
        <v>1968</v>
      </c>
      <c r="P2391" s="77" t="s">
        <v>2688</v>
      </c>
      <c r="Q2391" s="72"/>
      <c r="R2391" s="71"/>
      <c r="S2391" s="72"/>
    </row>
    <row r="2392" spans="2:19" s="2129" customFormat="1" hidden="1">
      <c r="B2392" s="2229"/>
      <c r="C2392" s="2230"/>
      <c r="D2392" s="2195"/>
      <c r="E2392" s="2195"/>
      <c r="F2392" s="2196"/>
      <c r="G2392" s="2195"/>
      <c r="H2392" s="2195"/>
      <c r="I2392" s="2195"/>
      <c r="J2392" s="2196"/>
      <c r="K2392" s="2196"/>
      <c r="L2392" s="2195"/>
      <c r="M2392" s="19" t="s">
        <v>2689</v>
      </c>
      <c r="N2392" s="72">
        <v>0.16500000000000001</v>
      </c>
      <c r="O2392" s="72">
        <v>1968</v>
      </c>
      <c r="P2392" s="77" t="s">
        <v>2683</v>
      </c>
      <c r="Q2392" s="72"/>
      <c r="R2392" s="71"/>
      <c r="S2392" s="72"/>
    </row>
    <row r="2393" spans="2:19" s="2129" customFormat="1" hidden="1">
      <c r="B2393" s="2229"/>
      <c r="C2393" s="2230"/>
      <c r="D2393" s="2195"/>
      <c r="E2393" s="2195"/>
      <c r="F2393" s="2196"/>
      <c r="G2393" s="2195"/>
      <c r="H2393" s="2195"/>
      <c r="I2393" s="2195"/>
      <c r="J2393" s="2196"/>
      <c r="K2393" s="2196"/>
      <c r="L2393" s="2195"/>
      <c r="M2393" s="19" t="s">
        <v>2690</v>
      </c>
      <c r="N2393" s="72">
        <v>0.06</v>
      </c>
      <c r="O2393" s="72">
        <v>1968</v>
      </c>
      <c r="P2393" s="77" t="s">
        <v>28</v>
      </c>
      <c r="Q2393" s="72"/>
      <c r="R2393" s="71"/>
      <c r="S2393" s="72"/>
    </row>
    <row r="2394" spans="2:19" s="2129" customFormat="1" hidden="1">
      <c r="B2394" s="2229"/>
      <c r="C2394" s="2230"/>
      <c r="D2394" s="2195"/>
      <c r="E2394" s="2195"/>
      <c r="F2394" s="2196"/>
      <c r="G2394" s="2195"/>
      <c r="H2394" s="2195"/>
      <c r="I2394" s="2195"/>
      <c r="J2394" s="2196"/>
      <c r="K2394" s="2196"/>
      <c r="L2394" s="2195"/>
      <c r="M2394" s="19" t="s">
        <v>2691</v>
      </c>
      <c r="N2394" s="72">
        <v>3.5000000000000003E-2</v>
      </c>
      <c r="O2394" s="72">
        <v>1968</v>
      </c>
      <c r="P2394" s="77" t="s">
        <v>28</v>
      </c>
      <c r="Q2394" s="72"/>
      <c r="R2394" s="71"/>
      <c r="S2394" s="72"/>
    </row>
    <row r="2395" spans="2:19" s="2129" customFormat="1" hidden="1">
      <c r="B2395" s="2229"/>
      <c r="C2395" s="2230"/>
      <c r="D2395" s="2195"/>
      <c r="E2395" s="2195"/>
      <c r="F2395" s="2196"/>
      <c r="G2395" s="2195"/>
      <c r="H2395" s="2195"/>
      <c r="I2395" s="2195"/>
      <c r="J2395" s="2196"/>
      <c r="K2395" s="2196"/>
      <c r="L2395" s="2195"/>
      <c r="M2395" s="19" t="s">
        <v>2692</v>
      </c>
      <c r="N2395" s="72">
        <v>0.05</v>
      </c>
      <c r="O2395" s="72">
        <v>1968</v>
      </c>
      <c r="P2395" s="77" t="s">
        <v>28</v>
      </c>
      <c r="Q2395" s="72"/>
      <c r="R2395" s="71"/>
      <c r="S2395" s="72"/>
    </row>
    <row r="2396" spans="2:19" s="2129" customFormat="1" hidden="1">
      <c r="B2396" s="2229"/>
      <c r="C2396" s="2230"/>
      <c r="D2396" s="2195"/>
      <c r="E2396" s="2195"/>
      <c r="F2396" s="2196"/>
      <c r="G2396" s="2195"/>
      <c r="H2396" s="2195"/>
      <c r="I2396" s="2195"/>
      <c r="J2396" s="2196"/>
      <c r="K2396" s="2196"/>
      <c r="L2396" s="2195"/>
      <c r="M2396" s="19" t="s">
        <v>2693</v>
      </c>
      <c r="N2396" s="72">
        <v>0.04</v>
      </c>
      <c r="O2396" s="72">
        <v>1968</v>
      </c>
      <c r="P2396" s="77" t="s">
        <v>28</v>
      </c>
      <c r="Q2396" s="72"/>
      <c r="R2396" s="71"/>
      <c r="S2396" s="72"/>
    </row>
    <row r="2397" spans="2:19" s="2129" customFormat="1" hidden="1">
      <c r="B2397" s="2229"/>
      <c r="C2397" s="2230"/>
      <c r="D2397" s="2195"/>
      <c r="E2397" s="2195"/>
      <c r="F2397" s="2196"/>
      <c r="G2397" s="2195"/>
      <c r="H2397" s="2195"/>
      <c r="I2397" s="2195"/>
      <c r="J2397" s="2196"/>
      <c r="K2397" s="2196"/>
      <c r="L2397" s="2195"/>
      <c r="M2397" s="19" t="s">
        <v>2694</v>
      </c>
      <c r="N2397" s="72">
        <v>0.03</v>
      </c>
      <c r="O2397" s="72">
        <v>1968</v>
      </c>
      <c r="P2397" s="77" t="s">
        <v>1894</v>
      </c>
      <c r="Q2397" s="72"/>
      <c r="R2397" s="71"/>
      <c r="S2397" s="72"/>
    </row>
    <row r="2398" spans="2:19" s="2129" customFormat="1" ht="25.5" hidden="1">
      <c r="B2398" s="2229"/>
      <c r="C2398" s="2230"/>
      <c r="D2398" s="2195"/>
      <c r="E2398" s="2195"/>
      <c r="F2398" s="2196"/>
      <c r="G2398" s="2195"/>
      <c r="H2398" s="2195"/>
      <c r="I2398" s="2195"/>
      <c r="J2398" s="2196"/>
      <c r="K2398" s="2196"/>
      <c r="L2398" s="2195"/>
      <c r="M2398" s="19" t="s">
        <v>2695</v>
      </c>
      <c r="N2398" s="72">
        <v>0.16</v>
      </c>
      <c r="O2398" s="72">
        <v>2002</v>
      </c>
      <c r="P2398" s="19" t="s">
        <v>2696</v>
      </c>
      <c r="Q2398" s="72"/>
      <c r="R2398" s="71"/>
      <c r="S2398" s="72"/>
    </row>
    <row r="2399" spans="2:19" s="2129" customFormat="1" hidden="1">
      <c r="B2399" s="2229"/>
      <c r="C2399" s="2230"/>
      <c r="D2399" s="2195"/>
      <c r="E2399" s="2195"/>
      <c r="F2399" s="2196"/>
      <c r="G2399" s="2195"/>
      <c r="H2399" s="2195"/>
      <c r="I2399" s="2195"/>
      <c r="J2399" s="2196"/>
      <c r="K2399" s="2196"/>
      <c r="L2399" s="2200"/>
      <c r="M2399" s="19" t="s">
        <v>2697</v>
      </c>
      <c r="N2399" s="72">
        <v>0.17</v>
      </c>
      <c r="O2399" s="72">
        <v>1992</v>
      </c>
      <c r="P2399" s="77" t="s">
        <v>2698</v>
      </c>
      <c r="Q2399" s="72"/>
      <c r="R2399" s="71"/>
      <c r="S2399" s="72"/>
    </row>
    <row r="2400" spans="2:19" s="2129" customFormat="1" hidden="1">
      <c r="B2400" s="2229"/>
      <c r="C2400" s="2230"/>
      <c r="D2400" s="2195"/>
      <c r="E2400" s="2195"/>
      <c r="F2400" s="2196"/>
      <c r="G2400" s="2195"/>
      <c r="H2400" s="2195"/>
      <c r="I2400" s="2195"/>
      <c r="J2400" s="2196"/>
      <c r="K2400" s="2205"/>
      <c r="L2400" s="71"/>
      <c r="M2400" s="19" t="s">
        <v>2699</v>
      </c>
      <c r="N2400" s="72"/>
      <c r="O2400" s="72">
        <v>1971</v>
      </c>
      <c r="P2400" s="77" t="s">
        <v>2700</v>
      </c>
      <c r="Q2400" s="72"/>
      <c r="R2400" s="71"/>
      <c r="S2400" s="72"/>
    </row>
    <row r="2401" spans="2:19" s="2129" customFormat="1" hidden="1">
      <c r="B2401" s="2229"/>
      <c r="C2401" s="2230"/>
      <c r="D2401" s="2195"/>
      <c r="E2401" s="2195"/>
      <c r="F2401" s="2196"/>
      <c r="G2401" s="2195"/>
      <c r="H2401" s="2195"/>
      <c r="I2401" s="2195"/>
      <c r="J2401" s="2196"/>
      <c r="K2401" s="2205"/>
      <c r="L2401" s="2207"/>
      <c r="M2401" s="2206" t="s">
        <v>2701</v>
      </c>
      <c r="N2401" s="72">
        <v>0.13</v>
      </c>
      <c r="O2401" s="72">
        <v>1979</v>
      </c>
      <c r="P2401" s="77" t="s">
        <v>19</v>
      </c>
      <c r="Q2401" s="72"/>
      <c r="R2401" s="71"/>
      <c r="S2401" s="72"/>
    </row>
    <row r="2402" spans="2:19" s="2129" customFormat="1" hidden="1">
      <c r="B2402" s="2229"/>
      <c r="C2402" s="2230"/>
      <c r="D2402" s="2195"/>
      <c r="E2402" s="2195"/>
      <c r="F2402" s="2196"/>
      <c r="G2402" s="2195"/>
      <c r="H2402" s="2195"/>
      <c r="I2402" s="2195"/>
      <c r="J2402" s="2196"/>
      <c r="K2402" s="2205"/>
      <c r="L2402" s="2212"/>
      <c r="M2402" s="2206" t="s">
        <v>2702</v>
      </c>
      <c r="N2402" s="72">
        <v>0.105</v>
      </c>
      <c r="O2402" s="72">
        <v>1979</v>
      </c>
      <c r="P2402" s="77" t="s">
        <v>1752</v>
      </c>
      <c r="Q2402" s="72"/>
      <c r="R2402" s="71"/>
      <c r="S2402" s="72"/>
    </row>
    <row r="2403" spans="2:19" s="2129" customFormat="1" hidden="1">
      <c r="B2403" s="2229"/>
      <c r="C2403" s="2230"/>
      <c r="D2403" s="2195"/>
      <c r="E2403" s="2195"/>
      <c r="F2403" s="2196"/>
      <c r="G2403" s="2195"/>
      <c r="H2403" s="2195"/>
      <c r="I2403" s="2195"/>
      <c r="J2403" s="2196"/>
      <c r="K2403" s="2205"/>
      <c r="L2403" s="2212"/>
      <c r="M2403" s="2206" t="s">
        <v>2703</v>
      </c>
      <c r="N2403" s="72">
        <v>0.16</v>
      </c>
      <c r="O2403" s="72">
        <v>1968</v>
      </c>
      <c r="P2403" s="77" t="s">
        <v>2704</v>
      </c>
      <c r="Q2403" s="72"/>
      <c r="R2403" s="71"/>
      <c r="S2403" s="72"/>
    </row>
    <row r="2404" spans="2:19" s="2129" customFormat="1" hidden="1">
      <c r="B2404" s="2229"/>
      <c r="C2404" s="2230"/>
      <c r="D2404" s="2195"/>
      <c r="E2404" s="2195"/>
      <c r="F2404" s="2196"/>
      <c r="G2404" s="2195"/>
      <c r="H2404" s="2195"/>
      <c r="I2404" s="2195"/>
      <c r="J2404" s="2196"/>
      <c r="K2404" s="2205"/>
      <c r="L2404" s="2212"/>
      <c r="M2404" s="2206" t="s">
        <v>2705</v>
      </c>
      <c r="N2404" s="72">
        <v>0.08</v>
      </c>
      <c r="O2404" s="72">
        <v>1968</v>
      </c>
      <c r="P2404" s="77" t="s">
        <v>2683</v>
      </c>
      <c r="Q2404" s="72"/>
      <c r="R2404" s="71"/>
      <c r="S2404" s="72"/>
    </row>
    <row r="2405" spans="2:19" s="2129" customFormat="1" hidden="1">
      <c r="B2405" s="2229"/>
      <c r="C2405" s="2230"/>
      <c r="D2405" s="2195"/>
      <c r="E2405" s="2195"/>
      <c r="F2405" s="2196"/>
      <c r="G2405" s="2195"/>
      <c r="H2405" s="2195"/>
      <c r="I2405" s="2195"/>
      <c r="J2405" s="2196"/>
      <c r="K2405" s="2205"/>
      <c r="L2405" s="2212"/>
      <c r="M2405" s="2206" t="s">
        <v>2706</v>
      </c>
      <c r="N2405" s="72">
        <v>5.5E-2</v>
      </c>
      <c r="O2405" s="72">
        <v>1968</v>
      </c>
      <c r="P2405" s="77" t="s">
        <v>2683</v>
      </c>
      <c r="Q2405" s="72"/>
      <c r="R2405" s="71"/>
      <c r="S2405" s="72"/>
    </row>
    <row r="2406" spans="2:19" s="2129" customFormat="1" hidden="1">
      <c r="B2406" s="2229"/>
      <c r="C2406" s="2230"/>
      <c r="D2406" s="2195"/>
      <c r="E2406" s="2195"/>
      <c r="F2406" s="2196"/>
      <c r="G2406" s="2195"/>
      <c r="H2406" s="2195"/>
      <c r="I2406" s="2195"/>
      <c r="J2406" s="2196"/>
      <c r="K2406" s="2205"/>
      <c r="L2406" s="2212"/>
      <c r="M2406" s="2206" t="s">
        <v>2707</v>
      </c>
      <c r="N2406" s="72">
        <v>2.5000000000000001E-2</v>
      </c>
      <c r="O2406" s="72">
        <v>1968</v>
      </c>
      <c r="P2406" s="77" t="s">
        <v>1629</v>
      </c>
      <c r="Q2406" s="72"/>
      <c r="R2406" s="71"/>
      <c r="S2406" s="72"/>
    </row>
    <row r="2407" spans="2:19" s="2129" customFormat="1" hidden="1">
      <c r="B2407" s="2229"/>
      <c r="C2407" s="2230"/>
      <c r="D2407" s="2195"/>
      <c r="E2407" s="2195"/>
      <c r="F2407" s="2196"/>
      <c r="G2407" s="2195"/>
      <c r="H2407" s="2195"/>
      <c r="I2407" s="2195"/>
      <c r="J2407" s="2196"/>
      <c r="K2407" s="2205"/>
      <c r="L2407" s="2212"/>
      <c r="M2407" s="2206" t="s">
        <v>2708</v>
      </c>
      <c r="N2407" s="72">
        <v>0.04</v>
      </c>
      <c r="O2407" s="72">
        <v>2001</v>
      </c>
      <c r="P2407" s="77" t="s">
        <v>2206</v>
      </c>
      <c r="Q2407" s="72"/>
      <c r="R2407" s="71"/>
      <c r="S2407" s="72"/>
    </row>
    <row r="2408" spans="2:19" s="2129" customFormat="1" hidden="1">
      <c r="B2408" s="2229"/>
      <c r="C2408" s="2230"/>
      <c r="D2408" s="2195"/>
      <c r="E2408" s="2195"/>
      <c r="F2408" s="2196"/>
      <c r="G2408" s="2195"/>
      <c r="H2408" s="2195"/>
      <c r="I2408" s="2195"/>
      <c r="J2408" s="2196"/>
      <c r="K2408" s="2205"/>
      <c r="L2408" s="2212"/>
      <c r="M2408" s="2206" t="s">
        <v>2709</v>
      </c>
      <c r="N2408" s="72">
        <v>0.2</v>
      </c>
      <c r="O2408" s="72">
        <v>1970</v>
      </c>
      <c r="P2408" s="77" t="s">
        <v>2710</v>
      </c>
      <c r="Q2408" s="72"/>
      <c r="R2408" s="71"/>
      <c r="S2408" s="72"/>
    </row>
    <row r="2409" spans="2:19" s="2129" customFormat="1" hidden="1">
      <c r="B2409" s="2229"/>
      <c r="C2409" s="2230"/>
      <c r="D2409" s="2195"/>
      <c r="E2409" s="2195"/>
      <c r="F2409" s="2196"/>
      <c r="G2409" s="2195"/>
      <c r="H2409" s="2195"/>
      <c r="I2409" s="2195"/>
      <c r="J2409" s="2196"/>
      <c r="K2409" s="2205"/>
      <c r="L2409" s="2212"/>
      <c r="M2409" s="2206" t="s">
        <v>2711</v>
      </c>
      <c r="N2409" s="72">
        <v>8.6999999999999994E-2</v>
      </c>
      <c r="O2409" s="72">
        <v>1963</v>
      </c>
      <c r="P2409" s="77" t="s">
        <v>1368</v>
      </c>
      <c r="Q2409" s="72"/>
      <c r="R2409" s="71"/>
      <c r="S2409" s="72"/>
    </row>
    <row r="2410" spans="2:19" s="2129" customFormat="1" hidden="1">
      <c r="B2410" s="2229"/>
      <c r="C2410" s="2230"/>
      <c r="D2410" s="2195"/>
      <c r="E2410" s="2195"/>
      <c r="F2410" s="2196"/>
      <c r="G2410" s="2195"/>
      <c r="H2410" s="2195"/>
      <c r="I2410" s="2195"/>
      <c r="J2410" s="2196"/>
      <c r="K2410" s="2205"/>
      <c r="L2410" s="2216"/>
      <c r="M2410" s="2206" t="s">
        <v>2712</v>
      </c>
      <c r="N2410" s="72">
        <v>8.5000000000000006E-2</v>
      </c>
      <c r="O2410" s="72">
        <v>1974</v>
      </c>
      <c r="P2410" s="77" t="s">
        <v>21</v>
      </c>
      <c r="Q2410" s="72"/>
      <c r="R2410" s="71"/>
      <c r="S2410" s="72"/>
    </row>
    <row r="2411" spans="2:19" s="2129" customFormat="1" hidden="1">
      <c r="B2411" s="2229"/>
      <c r="C2411" s="2230"/>
      <c r="D2411" s="2195"/>
      <c r="E2411" s="2195"/>
      <c r="F2411" s="2196"/>
      <c r="G2411" s="2195"/>
      <c r="H2411" s="2195"/>
      <c r="I2411" s="2195"/>
      <c r="J2411" s="2196"/>
      <c r="K2411" s="2205"/>
      <c r="L2411" s="2476"/>
      <c r="M2411" s="2478" t="s">
        <v>2713</v>
      </c>
      <c r="N2411" s="72">
        <v>0.04</v>
      </c>
      <c r="O2411" s="72">
        <v>2021</v>
      </c>
      <c r="P2411" s="77" t="s">
        <v>2714</v>
      </c>
      <c r="Q2411" s="72"/>
      <c r="R2411" s="71"/>
      <c r="S2411" s="72"/>
    </row>
    <row r="2412" spans="2:19" s="2129" customFormat="1" hidden="1">
      <c r="B2412" s="2264"/>
      <c r="C2412" s="2265"/>
      <c r="D2412" s="2195"/>
      <c r="E2412" s="2195"/>
      <c r="F2412" s="2196"/>
      <c r="G2412" s="2195"/>
      <c r="H2412" s="2195"/>
      <c r="I2412" s="2195"/>
      <c r="J2412" s="2196"/>
      <c r="K2412" s="2196"/>
      <c r="L2412" s="2254"/>
      <c r="M2412" s="2480"/>
      <c r="N2412" s="72">
        <v>0.17899999999999999</v>
      </c>
      <c r="O2412" s="72">
        <v>2021</v>
      </c>
      <c r="P2412" s="77" t="s">
        <v>1060</v>
      </c>
      <c r="Q2412" s="72">
        <v>3</v>
      </c>
      <c r="R2412" s="71"/>
      <c r="S2412" s="72">
        <v>3</v>
      </c>
    </row>
    <row r="2413" spans="2:19" s="2129" customFormat="1" hidden="1">
      <c r="B2413" s="2430" t="s">
        <v>2718</v>
      </c>
      <c r="C2413" s="2431"/>
      <c r="D2413" s="72">
        <v>0.2</v>
      </c>
      <c r="E2413" s="72">
        <v>1971</v>
      </c>
      <c r="F2413" s="72" t="s">
        <v>2096</v>
      </c>
      <c r="G2413" s="71"/>
      <c r="H2413" s="71"/>
      <c r="I2413" s="71"/>
      <c r="J2413" s="2227" t="s">
        <v>2715</v>
      </c>
      <c r="K2413" s="2202">
        <v>400</v>
      </c>
      <c r="L2413" s="2210"/>
      <c r="M2413" s="2280" t="s">
        <v>2716</v>
      </c>
      <c r="N2413" s="72">
        <v>0.05</v>
      </c>
      <c r="O2413" s="72">
        <v>1965</v>
      </c>
      <c r="P2413" s="77" t="s">
        <v>2717</v>
      </c>
      <c r="Q2413" s="72"/>
      <c r="R2413" s="71"/>
      <c r="S2413" s="72"/>
    </row>
    <row r="2414" spans="2:19" s="2129" customFormat="1" hidden="1">
      <c r="B2414" s="2352"/>
      <c r="C2414" s="2411"/>
      <c r="D2414" s="2196"/>
      <c r="E2414" s="2196"/>
      <c r="F2414" s="72"/>
      <c r="G2414" s="71"/>
      <c r="H2414" s="71"/>
      <c r="I2414" s="71"/>
      <c r="J2414" s="2196" t="s">
        <v>1794</v>
      </c>
      <c r="K2414" s="2196"/>
      <c r="L2414" s="2212"/>
      <c r="M2414" s="2280" t="s">
        <v>2719</v>
      </c>
      <c r="N2414" s="72">
        <v>2.5000000000000001E-2</v>
      </c>
      <c r="O2414" s="72" t="s">
        <v>2720</v>
      </c>
      <c r="P2414" s="77" t="s">
        <v>1623</v>
      </c>
      <c r="Q2414" s="72"/>
      <c r="R2414" s="71"/>
      <c r="S2414" s="72"/>
    </row>
    <row r="2415" spans="2:19" s="2129" customFormat="1" hidden="1">
      <c r="B2415" s="77" t="s">
        <v>2722</v>
      </c>
      <c r="C2415" s="77"/>
      <c r="D2415" s="72">
        <v>0.4</v>
      </c>
      <c r="E2415" s="72">
        <v>1976</v>
      </c>
      <c r="F2415" s="2194" t="s">
        <v>1512</v>
      </c>
      <c r="G2415" s="2200"/>
      <c r="H2415" s="2200"/>
      <c r="I2415" s="2200"/>
      <c r="J2415" s="2196"/>
      <c r="K2415" s="2196"/>
      <c r="L2415" s="2212"/>
      <c r="M2415" s="19" t="s">
        <v>8114</v>
      </c>
      <c r="N2415" s="2248">
        <v>0.26</v>
      </c>
      <c r="O2415" s="72" t="s">
        <v>2720</v>
      </c>
      <c r="P2415" s="77" t="s">
        <v>1772</v>
      </c>
      <c r="Q2415" s="72"/>
      <c r="R2415" s="71"/>
      <c r="S2415" s="72"/>
    </row>
    <row r="2416" spans="2:19" s="2129" customFormat="1" hidden="1">
      <c r="B2416" s="2229"/>
      <c r="C2416" s="2230"/>
      <c r="D2416" s="2195"/>
      <c r="E2416" s="2195"/>
      <c r="F2416" s="2196"/>
      <c r="G2416" s="2195"/>
      <c r="H2416" s="2195"/>
      <c r="I2416" s="2195"/>
      <c r="J2416" s="2196" t="s">
        <v>8115</v>
      </c>
      <c r="K2416" s="2196"/>
      <c r="L2416" s="2212"/>
      <c r="M2416" s="19" t="s">
        <v>2723</v>
      </c>
      <c r="N2416" s="2248">
        <v>0.16</v>
      </c>
      <c r="O2416" s="72">
        <v>1968</v>
      </c>
      <c r="P2416" s="77" t="s">
        <v>1656</v>
      </c>
      <c r="Q2416" s="72"/>
      <c r="R2416" s="71"/>
      <c r="S2416" s="72"/>
    </row>
    <row r="2417" spans="2:19" s="2129" customFormat="1" hidden="1">
      <c r="B2417" s="2229"/>
      <c r="C2417" s="2230"/>
      <c r="D2417" s="2195"/>
      <c r="E2417" s="2195"/>
      <c r="F2417" s="2196"/>
      <c r="G2417" s="2195"/>
      <c r="H2417" s="2195"/>
      <c r="I2417" s="2195"/>
      <c r="J2417" s="2196" t="s">
        <v>8116</v>
      </c>
      <c r="K2417" s="2196"/>
      <c r="L2417" s="2669"/>
      <c r="M2417" s="2666" t="s">
        <v>2724</v>
      </c>
      <c r="N2417" s="72">
        <v>0.15</v>
      </c>
      <c r="O2417" s="72">
        <v>1980</v>
      </c>
      <c r="P2417" s="77" t="s">
        <v>2593</v>
      </c>
      <c r="Q2417" s="72"/>
      <c r="R2417" s="71"/>
      <c r="S2417" s="72"/>
    </row>
    <row r="2418" spans="2:19" s="2129" customFormat="1" hidden="1">
      <c r="B2418" s="2229"/>
      <c r="C2418" s="2230"/>
      <c r="D2418" s="2195"/>
      <c r="E2418" s="2195"/>
      <c r="F2418" s="2196"/>
      <c r="G2418" s="2195"/>
      <c r="H2418" s="2195"/>
      <c r="I2418" s="2195"/>
      <c r="J2418" s="2196">
        <v>1965</v>
      </c>
      <c r="K2418" s="2196"/>
      <c r="L2418" s="2212"/>
      <c r="M2418" s="72" t="s">
        <v>2720</v>
      </c>
      <c r="N2418" s="72">
        <v>0.15</v>
      </c>
      <c r="O2418" s="72" t="s">
        <v>2720</v>
      </c>
      <c r="P2418" s="77" t="s">
        <v>1767</v>
      </c>
      <c r="Q2418" s="72"/>
      <c r="R2418" s="71"/>
      <c r="S2418" s="72"/>
    </row>
    <row r="2419" spans="2:19" s="2129" customFormat="1" hidden="1">
      <c r="B2419" s="2229"/>
      <c r="C2419" s="2230"/>
      <c r="D2419" s="2195"/>
      <c r="E2419" s="2195"/>
      <c r="F2419" s="2196"/>
      <c r="G2419" s="2195"/>
      <c r="H2419" s="2195"/>
      <c r="I2419" s="2195"/>
      <c r="J2419" s="2196"/>
      <c r="K2419" s="2196"/>
      <c r="L2419" s="2212"/>
      <c r="M2419" s="19" t="s">
        <v>2725</v>
      </c>
      <c r="N2419" s="72">
        <v>0.125</v>
      </c>
      <c r="O2419" s="72">
        <v>1969</v>
      </c>
      <c r="P2419" s="77" t="s">
        <v>25</v>
      </c>
      <c r="Q2419" s="72"/>
      <c r="R2419" s="71"/>
      <c r="S2419" s="72"/>
    </row>
    <row r="2420" spans="2:19" s="2129" customFormat="1" hidden="1">
      <c r="B2420" s="2229"/>
      <c r="C2420" s="2230"/>
      <c r="D2420" s="2195"/>
      <c r="E2420" s="2195"/>
      <c r="F2420" s="2196"/>
      <c r="G2420" s="2195"/>
      <c r="H2420" s="2195"/>
      <c r="I2420" s="2195"/>
      <c r="J2420" s="2196"/>
      <c r="K2420" s="2196"/>
      <c r="L2420" s="2216"/>
      <c r="M2420" s="19" t="s">
        <v>2726</v>
      </c>
      <c r="N2420" s="72">
        <v>0.08</v>
      </c>
      <c r="O2420" s="72">
        <v>1969</v>
      </c>
      <c r="P2420" s="77" t="s">
        <v>2593</v>
      </c>
      <c r="Q2420" s="72"/>
      <c r="R2420" s="71"/>
      <c r="S2420" s="72"/>
    </row>
    <row r="2421" spans="2:19" s="2129" customFormat="1" hidden="1">
      <c r="B2421" s="2229"/>
      <c r="C2421" s="2230"/>
      <c r="D2421" s="2195"/>
      <c r="E2421" s="2195"/>
      <c r="F2421" s="2196"/>
      <c r="G2421" s="2195"/>
      <c r="H2421" s="2195"/>
      <c r="I2421" s="2195"/>
      <c r="J2421" s="2196"/>
      <c r="K2421" s="2196"/>
      <c r="L2421" s="71"/>
      <c r="M2421" s="19" t="s">
        <v>2727</v>
      </c>
      <c r="N2421" s="72"/>
      <c r="O2421" s="72"/>
      <c r="P2421" s="77" t="s">
        <v>2728</v>
      </c>
      <c r="Q2421" s="72"/>
      <c r="R2421" s="71"/>
      <c r="S2421" s="72"/>
    </row>
    <row r="2422" spans="2:19" s="2129" customFormat="1" hidden="1">
      <c r="B2422" s="2229"/>
      <c r="C2422" s="2230"/>
      <c r="D2422" s="2195"/>
      <c r="E2422" s="2195"/>
      <c r="F2422" s="2196"/>
      <c r="G2422" s="2195"/>
      <c r="H2422" s="2195"/>
      <c r="I2422" s="2195"/>
      <c r="J2422" s="2196"/>
      <c r="K2422" s="2196"/>
      <c r="L2422" s="2210"/>
      <c r="M2422" s="19" t="s">
        <v>2729</v>
      </c>
      <c r="N2422" s="72">
        <v>0.1</v>
      </c>
      <c r="O2422" s="72">
        <v>1977</v>
      </c>
      <c r="P2422" s="77" t="s">
        <v>30</v>
      </c>
      <c r="Q2422" s="72"/>
      <c r="R2422" s="71"/>
      <c r="S2422" s="72"/>
    </row>
    <row r="2423" spans="2:19" s="2129" customFormat="1" hidden="1">
      <c r="B2423" s="2229"/>
      <c r="C2423" s="2230"/>
      <c r="D2423" s="2195"/>
      <c r="E2423" s="2195"/>
      <c r="F2423" s="2196"/>
      <c r="G2423" s="2195"/>
      <c r="H2423" s="2195"/>
      <c r="I2423" s="2195"/>
      <c r="J2423" s="2196"/>
      <c r="K2423" s="2196"/>
      <c r="L2423" s="2212"/>
      <c r="M2423" s="19" t="s">
        <v>2730</v>
      </c>
      <c r="N2423" s="72">
        <v>0.08</v>
      </c>
      <c r="O2423" s="72">
        <v>1977</v>
      </c>
      <c r="P2423" s="77" t="s">
        <v>1412</v>
      </c>
      <c r="Q2423" s="72"/>
      <c r="R2423" s="71"/>
      <c r="S2423" s="72"/>
    </row>
    <row r="2424" spans="2:19" s="2129" customFormat="1" hidden="1">
      <c r="B2424" s="2229"/>
      <c r="C2424" s="2230"/>
      <c r="D2424" s="2195"/>
      <c r="E2424" s="2195"/>
      <c r="F2424" s="2196"/>
      <c r="G2424" s="2195"/>
      <c r="H2424" s="2195"/>
      <c r="I2424" s="2195"/>
      <c r="J2424" s="2196"/>
      <c r="K2424" s="2196"/>
      <c r="L2424" s="2216"/>
      <c r="M2424" s="19" t="s">
        <v>2731</v>
      </c>
      <c r="N2424" s="72">
        <v>0.06</v>
      </c>
      <c r="O2424" s="72">
        <v>1969</v>
      </c>
      <c r="P2424" s="77" t="s">
        <v>2593</v>
      </c>
      <c r="Q2424" s="72"/>
      <c r="R2424" s="71"/>
      <c r="S2424" s="72"/>
    </row>
    <row r="2425" spans="2:19" s="2129" customFormat="1" hidden="1">
      <c r="B2425" s="2229"/>
      <c r="C2425" s="2230"/>
      <c r="D2425" s="2195"/>
      <c r="E2425" s="2195"/>
      <c r="F2425" s="2196"/>
      <c r="G2425" s="2195"/>
      <c r="H2425" s="2195"/>
      <c r="I2425" s="2195"/>
      <c r="J2425" s="2196"/>
      <c r="K2425" s="2196"/>
      <c r="L2425" s="2210"/>
      <c r="M2425" s="19" t="s">
        <v>2732</v>
      </c>
      <c r="N2425" s="72"/>
      <c r="O2425" s="72"/>
      <c r="P2425" s="77" t="s">
        <v>2733</v>
      </c>
      <c r="Q2425" s="72"/>
      <c r="R2425" s="71"/>
      <c r="S2425" s="72"/>
    </row>
    <row r="2426" spans="2:19" s="2129" customFormat="1" ht="25.5" hidden="1">
      <c r="B2426" s="2264"/>
      <c r="C2426" s="2265"/>
      <c r="D2426" s="2200"/>
      <c r="E2426" s="2200"/>
      <c r="F2426" s="2194"/>
      <c r="G2426" s="2200"/>
      <c r="H2426" s="2200"/>
      <c r="I2426" s="2200"/>
      <c r="J2426" s="2194"/>
      <c r="K2426" s="2194"/>
      <c r="L2426" s="2564"/>
      <c r="M2426" s="19" t="s">
        <v>2734</v>
      </c>
      <c r="N2426" s="72">
        <v>0.06</v>
      </c>
      <c r="O2426" s="72">
        <v>2017</v>
      </c>
      <c r="P2426" s="77" t="s">
        <v>2735</v>
      </c>
      <c r="Q2426" s="72"/>
      <c r="R2426" s="71"/>
      <c r="S2426" s="72"/>
    </row>
    <row r="2427" spans="2:19" s="2129" customFormat="1" ht="25.5" hidden="1">
      <c r="B2427" s="2264"/>
      <c r="C2427" s="2265"/>
      <c r="D2427" s="2200"/>
      <c r="E2427" s="2200"/>
      <c r="F2427" s="2194"/>
      <c r="G2427" s="71"/>
      <c r="H2427" s="2246"/>
      <c r="I2427" s="71"/>
      <c r="J2427" s="72"/>
      <c r="K2427" s="72"/>
      <c r="L2427" s="2237"/>
      <c r="M2427" s="2302" t="s">
        <v>2736</v>
      </c>
      <c r="N2427" s="2194">
        <v>4.5999999999999999E-2</v>
      </c>
      <c r="O2427" s="2194">
        <v>2020</v>
      </c>
      <c r="P2427" s="2199" t="s">
        <v>1563</v>
      </c>
      <c r="Q2427" s="2194">
        <v>1</v>
      </c>
      <c r="R2427" s="2200"/>
      <c r="S2427" s="2194">
        <v>1</v>
      </c>
    </row>
    <row r="2428" spans="2:19" s="2129" customFormat="1" hidden="1">
      <c r="B2428" s="77" t="s">
        <v>2739</v>
      </c>
      <c r="C2428" s="77"/>
      <c r="D2428" s="72">
        <v>0.55000000000000004</v>
      </c>
      <c r="E2428" s="72">
        <v>1975</v>
      </c>
      <c r="F2428" s="72" t="s">
        <v>2612</v>
      </c>
      <c r="G2428" s="72"/>
      <c r="H2428" s="2259"/>
      <c r="I2428" s="72"/>
      <c r="J2428" s="2511" t="s">
        <v>2737</v>
      </c>
      <c r="K2428" s="2196">
        <v>400</v>
      </c>
      <c r="L2428" s="2195"/>
      <c r="M2428" s="2302" t="s">
        <v>2738</v>
      </c>
      <c r="N2428" s="2194">
        <v>0.16</v>
      </c>
      <c r="O2428" s="2194">
        <v>1980</v>
      </c>
      <c r="P2428" s="2199" t="s">
        <v>2593</v>
      </c>
      <c r="Q2428" s="2194"/>
      <c r="R2428" s="2200"/>
      <c r="S2428" s="2194"/>
    </row>
    <row r="2429" spans="2:19" s="2129" customFormat="1" hidden="1">
      <c r="B2429" s="2229"/>
      <c r="C2429" s="2230"/>
      <c r="D2429" s="2195"/>
      <c r="E2429" s="2195"/>
      <c r="F2429" s="2197"/>
      <c r="G2429" s="2195"/>
      <c r="H2429" s="2361"/>
      <c r="I2429" s="2195"/>
      <c r="J2429" s="2196" t="s">
        <v>2607</v>
      </c>
      <c r="K2429" s="2196"/>
      <c r="L2429" s="2212"/>
      <c r="M2429" s="72" t="s">
        <v>2720</v>
      </c>
      <c r="N2429" s="72">
        <v>0.16</v>
      </c>
      <c r="O2429" s="72">
        <v>1980</v>
      </c>
      <c r="P2429" s="77" t="s">
        <v>1767</v>
      </c>
      <c r="Q2429" s="72"/>
      <c r="R2429" s="71"/>
      <c r="S2429" s="72"/>
    </row>
    <row r="2430" spans="2:19" s="2129" customFormat="1" ht="25.5" hidden="1">
      <c r="B2430" s="2229"/>
      <c r="C2430" s="2230"/>
      <c r="D2430" s="2195"/>
      <c r="E2430" s="2195"/>
      <c r="F2430" s="2196"/>
      <c r="G2430" s="2361"/>
      <c r="H2430" s="2361"/>
      <c r="I2430" s="2195"/>
      <c r="J2430" s="2215" t="s">
        <v>8117</v>
      </c>
      <c r="K2430" s="2196"/>
      <c r="L2430" s="2212"/>
      <c r="M2430" s="19" t="s">
        <v>2740</v>
      </c>
      <c r="N2430" s="72">
        <v>0.125</v>
      </c>
      <c r="O2430" s="72">
        <v>1971</v>
      </c>
      <c r="P2430" s="77" t="s">
        <v>25</v>
      </c>
      <c r="Q2430" s="72"/>
      <c r="R2430" s="71"/>
      <c r="S2430" s="72"/>
    </row>
    <row r="2431" spans="2:19" s="2129" customFormat="1" hidden="1">
      <c r="B2431" s="2278"/>
      <c r="C2431" s="2230"/>
      <c r="D2431" s="2195"/>
      <c r="E2431" s="2195"/>
      <c r="F2431" s="2197"/>
      <c r="G2431" s="2195"/>
      <c r="H2431" s="2361"/>
      <c r="I2431" s="2195"/>
      <c r="J2431" s="2196">
        <v>1971</v>
      </c>
      <c r="K2431" s="2196"/>
      <c r="L2431" s="2212"/>
      <c r="M2431" s="19" t="s">
        <v>2741</v>
      </c>
      <c r="N2431" s="72">
        <v>0.155</v>
      </c>
      <c r="O2431" s="72">
        <v>1971</v>
      </c>
      <c r="P2431" s="77" t="s">
        <v>25</v>
      </c>
      <c r="Q2431" s="72"/>
      <c r="R2431" s="71"/>
      <c r="S2431" s="72"/>
    </row>
    <row r="2432" spans="2:19" s="2129" customFormat="1" hidden="1">
      <c r="B2432" s="2229"/>
      <c r="C2432" s="2230"/>
      <c r="D2432" s="2195"/>
      <c r="E2432" s="2195"/>
      <c r="F2432" s="2197"/>
      <c r="G2432" s="2195"/>
      <c r="H2432" s="2361"/>
      <c r="I2432" s="2195"/>
      <c r="J2432" s="4"/>
      <c r="K2432" s="2196"/>
      <c r="L2432" s="2216"/>
      <c r="M2432" s="19" t="s">
        <v>2742</v>
      </c>
      <c r="N2432" s="72">
        <v>0.16</v>
      </c>
      <c r="O2432" s="72">
        <v>1980</v>
      </c>
      <c r="P2432" s="77" t="s">
        <v>2743</v>
      </c>
      <c r="Q2432" s="72"/>
      <c r="R2432" s="71"/>
      <c r="S2432" s="72"/>
    </row>
    <row r="2433" spans="2:19" s="2129" customFormat="1" ht="25.5" hidden="1">
      <c r="B2433" s="2229"/>
      <c r="C2433" s="2230"/>
      <c r="D2433" s="2195"/>
      <c r="E2433" s="2195"/>
      <c r="F2433" s="2197"/>
      <c r="G2433" s="2195"/>
      <c r="H2433" s="2361"/>
      <c r="I2433" s="2195"/>
      <c r="J2433" s="2196"/>
      <c r="K2433" s="2196"/>
      <c r="L2433" s="2515"/>
      <c r="M2433" s="19" t="s">
        <v>2744</v>
      </c>
      <c r="N2433" s="72">
        <v>0.25</v>
      </c>
      <c r="O2433" s="72">
        <v>2013</v>
      </c>
      <c r="P2433" s="77" t="s">
        <v>2637</v>
      </c>
      <c r="Q2433" s="72"/>
      <c r="R2433" s="71"/>
      <c r="S2433" s="72"/>
    </row>
    <row r="2434" spans="2:19" s="2129" customFormat="1" ht="26.25" hidden="1" thickBot="1">
      <c r="B2434" s="2537"/>
      <c r="C2434" s="2538"/>
      <c r="D2434" s="2282"/>
      <c r="E2434" s="2282"/>
      <c r="F2434" s="2284"/>
      <c r="G2434" s="2282"/>
      <c r="H2434" s="2504"/>
      <c r="I2434" s="2282"/>
      <c r="J2434" s="2540"/>
      <c r="K2434" s="2540"/>
      <c r="L2434" s="2282"/>
      <c r="M2434" s="2507" t="s">
        <v>2745</v>
      </c>
      <c r="N2434" s="2294">
        <v>5.8000000000000003E-2</v>
      </c>
      <c r="O2434" s="2294">
        <v>2012</v>
      </c>
      <c r="P2434" s="2298" t="s">
        <v>1348</v>
      </c>
      <c r="Q2434" s="2294">
        <v>1</v>
      </c>
      <c r="R2434" s="2296"/>
      <c r="S2434" s="2294">
        <v>1</v>
      </c>
    </row>
    <row r="2435" spans="2:19" s="2129" customFormat="1" ht="21" hidden="1" thickBot="1">
      <c r="B2435" s="2670" t="s">
        <v>2746</v>
      </c>
      <c r="C2435" s="2671"/>
      <c r="D2435" s="2188"/>
      <c r="E2435" s="2189"/>
      <c r="F2435" s="2188"/>
      <c r="G2435" s="2189"/>
      <c r="H2435" s="2188"/>
      <c r="I2435" s="2188"/>
      <c r="J2435" s="2189"/>
      <c r="K2435" s="2189"/>
      <c r="L2435" s="2188"/>
      <c r="M2435" s="2190"/>
      <c r="N2435" s="2189"/>
      <c r="O2435" s="2189"/>
      <c r="P2435" s="2191"/>
      <c r="Q2435" s="2189"/>
      <c r="R2435" s="2188"/>
      <c r="S2435" s="2189"/>
    </row>
    <row r="2436" spans="2:19" s="2129" customFormat="1" hidden="1">
      <c r="B2436" s="2220" t="s">
        <v>2747</v>
      </c>
      <c r="C2436" s="2221"/>
      <c r="D2436" s="72">
        <v>1.1299999999999999</v>
      </c>
      <c r="E2436" s="72">
        <v>2006</v>
      </c>
      <c r="F2436" s="72" t="s">
        <v>1463</v>
      </c>
      <c r="G2436" s="72">
        <v>22</v>
      </c>
      <c r="H2436" s="72"/>
      <c r="I2436" s="72">
        <v>22</v>
      </c>
      <c r="J2436" s="2488" t="s">
        <v>2748</v>
      </c>
      <c r="K2436" s="72" t="s">
        <v>2749</v>
      </c>
      <c r="L2436" s="2445"/>
      <c r="M2436" s="19" t="s">
        <v>8118</v>
      </c>
      <c r="N2436" s="2259">
        <v>3.5000000000000003E-2</v>
      </c>
      <c r="O2436" s="72">
        <v>1997</v>
      </c>
      <c r="P2436" s="77" t="s">
        <v>8119</v>
      </c>
      <c r="Q2436" s="72"/>
      <c r="R2436" s="71"/>
      <c r="S2436" s="72"/>
    </row>
    <row r="2437" spans="2:19" s="2129" customFormat="1" hidden="1">
      <c r="B2437" s="2220" t="s">
        <v>2751</v>
      </c>
      <c r="C2437" s="2221"/>
      <c r="D2437" s="2202">
        <v>9.5000000000000001E-2</v>
      </c>
      <c r="E2437" s="2202">
        <v>2006</v>
      </c>
      <c r="F2437" s="2202" t="s">
        <v>2649</v>
      </c>
      <c r="G2437" s="2202"/>
      <c r="H2437" s="2202"/>
      <c r="I2437" s="2202"/>
      <c r="J2437" s="72" t="s">
        <v>2752</v>
      </c>
      <c r="K2437" s="72" t="s">
        <v>2753</v>
      </c>
      <c r="L2437" s="2343"/>
      <c r="M2437" s="19" t="s">
        <v>2750</v>
      </c>
      <c r="N2437" s="2259"/>
      <c r="O2437" s="72"/>
      <c r="P2437" s="77"/>
      <c r="Q2437" s="72"/>
      <c r="R2437" s="71"/>
      <c r="S2437" s="72"/>
    </row>
    <row r="2438" spans="2:19" s="2129" customFormat="1" ht="51" hidden="1">
      <c r="B2438" s="2535"/>
      <c r="C2438" s="2417"/>
      <c r="D2438" s="2281">
        <v>0.08</v>
      </c>
      <c r="E2438" s="2281">
        <v>2006</v>
      </c>
      <c r="F2438" s="2281" t="s">
        <v>2650</v>
      </c>
      <c r="G2438" s="2281"/>
      <c r="H2438" s="2281"/>
      <c r="I2438" s="2281"/>
      <c r="J2438" s="2280" t="s">
        <v>8120</v>
      </c>
      <c r="K2438" s="2281"/>
      <c r="L2438" s="2355"/>
      <c r="M2438" s="2302" t="s">
        <v>8121</v>
      </c>
      <c r="N2438" s="2259">
        <v>1.087</v>
      </c>
      <c r="O2438" s="72">
        <v>1983</v>
      </c>
      <c r="P2438" s="19" t="s">
        <v>2755</v>
      </c>
      <c r="Q2438" s="72">
        <v>33</v>
      </c>
      <c r="R2438" s="71"/>
      <c r="S2438" s="72">
        <v>33</v>
      </c>
    </row>
    <row r="2439" spans="2:19" s="2129" customFormat="1" ht="25.5" hidden="1">
      <c r="B2439" s="2525"/>
      <c r="C2439" s="2394"/>
      <c r="D2439" s="2199"/>
      <c r="E2439" s="2199"/>
      <c r="F2439" s="2199"/>
      <c r="G2439" s="2199"/>
      <c r="H2439" s="2199"/>
      <c r="I2439" s="2199"/>
      <c r="J2439" s="2302"/>
      <c r="K2439" s="2199"/>
      <c r="L2439" s="2268"/>
      <c r="M2439" s="2429" t="s">
        <v>2756</v>
      </c>
      <c r="N2439" s="2366">
        <v>0.126</v>
      </c>
      <c r="O2439" s="2202">
        <v>2022</v>
      </c>
      <c r="P2439" s="2373" t="s">
        <v>1193</v>
      </c>
      <c r="Q2439" s="2202">
        <v>6</v>
      </c>
      <c r="R2439" s="2372"/>
      <c r="S2439" s="2202">
        <v>6</v>
      </c>
    </row>
    <row r="2440" spans="2:19" s="2129" customFormat="1" hidden="1">
      <c r="B2440" s="2309" t="s">
        <v>2757</v>
      </c>
      <c r="C2440" s="2310"/>
      <c r="D2440" s="68">
        <v>1.1000000000000001</v>
      </c>
      <c r="E2440" s="72">
        <v>2020</v>
      </c>
      <c r="F2440" s="72" t="s">
        <v>2653</v>
      </c>
      <c r="G2440" s="72"/>
      <c r="H2440" s="72"/>
      <c r="I2440" s="72"/>
      <c r="J2440" s="2202"/>
      <c r="K2440" s="2202"/>
      <c r="L2440" s="2210"/>
      <c r="M2440" s="2336"/>
      <c r="N2440" s="2366"/>
      <c r="O2440" s="2202"/>
      <c r="P2440" s="2368"/>
      <c r="Q2440" s="2202"/>
      <c r="R2440" s="2372"/>
      <c r="S2440" s="2202"/>
    </row>
    <row r="2441" spans="2:19" s="2129" customFormat="1" hidden="1">
      <c r="B2441" s="2309" t="s">
        <v>2758</v>
      </c>
      <c r="C2441" s="2310"/>
      <c r="D2441" s="68">
        <v>0.151</v>
      </c>
      <c r="E2441" s="72">
        <v>2020</v>
      </c>
      <c r="F2441" s="72" t="s">
        <v>2655</v>
      </c>
      <c r="G2441" s="72">
        <v>2</v>
      </c>
      <c r="H2441" s="72"/>
      <c r="I2441" s="72">
        <v>2</v>
      </c>
      <c r="J2441" s="2196"/>
      <c r="K2441" s="2197"/>
      <c r="L2441" s="2197"/>
      <c r="M2441" s="2197"/>
      <c r="N2441" s="2197"/>
      <c r="O2441" s="2197"/>
      <c r="P2441" s="2197"/>
      <c r="Q2441" s="2197"/>
      <c r="R2441" s="2197"/>
      <c r="S2441" s="2196"/>
    </row>
    <row r="2442" spans="2:19" s="2129" customFormat="1" hidden="1">
      <c r="B2442" s="2220" t="s">
        <v>2759</v>
      </c>
      <c r="C2442" s="2221"/>
      <c r="D2442" s="68">
        <v>3.1</v>
      </c>
      <c r="E2442" s="72">
        <v>2020</v>
      </c>
      <c r="F2442" s="72" t="s">
        <v>2653</v>
      </c>
      <c r="G2442" s="72"/>
      <c r="H2442" s="72"/>
      <c r="I2442" s="72"/>
      <c r="J2442" s="2194"/>
      <c r="K2442" s="2289"/>
      <c r="L2442" s="2289"/>
      <c r="M2442" s="2289"/>
      <c r="N2442" s="2289"/>
      <c r="O2442" s="2289"/>
      <c r="P2442" s="2289"/>
      <c r="Q2442" s="2289"/>
      <c r="R2442" s="2289"/>
      <c r="S2442" s="2194"/>
    </row>
    <row r="2443" spans="2:19" s="2129" customFormat="1" hidden="1">
      <c r="B2443" s="2220" t="s">
        <v>8122</v>
      </c>
      <c r="C2443" s="2221"/>
      <c r="D2443" s="72">
        <v>0.88</v>
      </c>
      <c r="E2443" s="72">
        <v>1968</v>
      </c>
      <c r="F2443" s="72" t="s">
        <v>1488</v>
      </c>
      <c r="G2443" s="72"/>
      <c r="H2443" s="72"/>
      <c r="I2443" s="72"/>
      <c r="J2443" s="2197"/>
      <c r="K2443" s="2197"/>
      <c r="L2443" s="2197"/>
      <c r="M2443" s="2197"/>
      <c r="N2443" s="2197"/>
      <c r="O2443" s="2197"/>
      <c r="P2443" s="2197"/>
      <c r="Q2443" s="2197"/>
      <c r="R2443" s="2197"/>
      <c r="S2443" s="2197"/>
    </row>
    <row r="2444" spans="2:19" s="2129" customFormat="1" hidden="1">
      <c r="B2444" s="2220" t="s">
        <v>8123</v>
      </c>
      <c r="C2444" s="2221"/>
      <c r="D2444" s="72">
        <v>0.91600000000000004</v>
      </c>
      <c r="E2444" s="72">
        <v>1947</v>
      </c>
      <c r="F2444" s="72" t="s">
        <v>1488</v>
      </c>
      <c r="G2444" s="72"/>
      <c r="H2444" s="72"/>
      <c r="I2444" s="72"/>
      <c r="J2444" s="2197" t="s">
        <v>1191</v>
      </c>
      <c r="K2444" s="2197"/>
      <c r="L2444" s="2197"/>
      <c r="M2444" s="2197"/>
      <c r="N2444" s="2197"/>
      <c r="O2444" s="2197"/>
      <c r="P2444" s="2197"/>
      <c r="Q2444" s="2197"/>
      <c r="R2444" s="2197"/>
      <c r="S2444" s="2197"/>
    </row>
    <row r="2445" spans="2:19" s="2129" customFormat="1" ht="25.5" hidden="1">
      <c r="B2445" s="2225" t="s">
        <v>2763</v>
      </c>
      <c r="C2445" s="2226"/>
      <c r="D2445" s="72">
        <v>0.22500000000000001</v>
      </c>
      <c r="E2445" s="72">
        <v>2004</v>
      </c>
      <c r="F2445" s="68" t="s">
        <v>2764</v>
      </c>
      <c r="G2445" s="72"/>
      <c r="H2445" s="72"/>
      <c r="I2445" s="72"/>
      <c r="J2445" s="2197"/>
      <c r="K2445" s="2197"/>
      <c r="L2445" s="2197"/>
      <c r="M2445" s="2197"/>
      <c r="N2445" s="2197"/>
      <c r="O2445" s="2197"/>
      <c r="P2445" s="2197"/>
      <c r="Q2445" s="2197"/>
      <c r="R2445" s="2197"/>
      <c r="S2445" s="2197"/>
    </row>
    <row r="2446" spans="2:19" s="2129" customFormat="1" hidden="1">
      <c r="B2446" s="2411" t="s">
        <v>2767</v>
      </c>
      <c r="C2446" s="2199"/>
      <c r="D2446" s="72">
        <v>6.7000000000000004E-2</v>
      </c>
      <c r="E2446" s="72">
        <v>1947</v>
      </c>
      <c r="F2446" s="72" t="s">
        <v>2768</v>
      </c>
      <c r="G2446" s="72"/>
      <c r="H2446" s="72"/>
      <c r="I2446" s="72"/>
      <c r="J2446" s="2227" t="s">
        <v>2765</v>
      </c>
      <c r="K2446" s="72">
        <v>400</v>
      </c>
      <c r="L2446" s="2210"/>
      <c r="M2446" s="19" t="s">
        <v>2766</v>
      </c>
      <c r="N2446" s="72">
        <v>5.5E-2</v>
      </c>
      <c r="O2446" s="72">
        <v>1974</v>
      </c>
      <c r="P2446" s="77" t="s">
        <v>29</v>
      </c>
      <c r="Q2446" s="72"/>
      <c r="R2446" s="71"/>
      <c r="S2446" s="72"/>
    </row>
    <row r="2447" spans="2:19" s="2129" customFormat="1" hidden="1">
      <c r="B2447" s="2378" t="s">
        <v>2772</v>
      </c>
      <c r="C2447" s="77"/>
      <c r="D2447" s="72">
        <v>0.748</v>
      </c>
      <c r="E2447" s="72">
        <v>1965</v>
      </c>
      <c r="F2447" s="72" t="s">
        <v>2768</v>
      </c>
      <c r="G2447" s="72"/>
      <c r="H2447" s="72"/>
      <c r="I2447" s="72"/>
      <c r="J2447" s="2363" t="s">
        <v>2769</v>
      </c>
      <c r="K2447" s="2228"/>
      <c r="L2447" s="2212"/>
      <c r="M2447" s="19" t="s">
        <v>2770</v>
      </c>
      <c r="N2447" s="72">
        <v>0.57599999999999996</v>
      </c>
      <c r="O2447" s="72">
        <v>1970</v>
      </c>
      <c r="P2447" s="77" t="s">
        <v>2771</v>
      </c>
      <c r="Q2447" s="72"/>
      <c r="R2447" s="71"/>
      <c r="S2447" s="72"/>
    </row>
    <row r="2448" spans="2:19" s="2129" customFormat="1" hidden="1">
      <c r="B2448" s="77" t="s">
        <v>2773</v>
      </c>
      <c r="C2448" s="77"/>
      <c r="D2448" s="72">
        <v>0.12</v>
      </c>
      <c r="E2448" s="72">
        <v>1958</v>
      </c>
      <c r="F2448" s="72" t="s">
        <v>2039</v>
      </c>
      <c r="G2448" s="72">
        <v>2</v>
      </c>
      <c r="H2448" s="72"/>
      <c r="I2448" s="72">
        <v>2</v>
      </c>
      <c r="J2448" s="2197" t="s">
        <v>8124</v>
      </c>
      <c r="K2448" s="2205"/>
      <c r="L2448" s="2212"/>
      <c r="M2448" s="19" t="s">
        <v>2774</v>
      </c>
      <c r="N2448" s="72">
        <v>0.1</v>
      </c>
      <c r="O2448" s="72">
        <v>1971</v>
      </c>
      <c r="P2448" s="77" t="s">
        <v>2775</v>
      </c>
      <c r="Q2448" s="72"/>
      <c r="R2448" s="71"/>
      <c r="S2448" s="72"/>
    </row>
    <row r="2449" spans="2:19" s="2129" customFormat="1" hidden="1">
      <c r="B2449" s="2304"/>
      <c r="C2449" s="2305"/>
      <c r="D2449" s="77"/>
      <c r="E2449" s="77"/>
      <c r="F2449" s="72"/>
      <c r="G2449" s="72"/>
      <c r="H2449" s="72"/>
      <c r="I2449" s="72"/>
      <c r="J2449" s="2197" t="s">
        <v>8125</v>
      </c>
      <c r="K2449" s="2205"/>
      <c r="L2449" s="2212"/>
      <c r="M2449" s="19" t="s">
        <v>2776</v>
      </c>
      <c r="N2449" s="72">
        <v>0.06</v>
      </c>
      <c r="O2449" s="72">
        <v>1968</v>
      </c>
      <c r="P2449" s="77" t="s">
        <v>998</v>
      </c>
      <c r="Q2449" s="72"/>
      <c r="R2449" s="71"/>
      <c r="S2449" s="72"/>
    </row>
    <row r="2450" spans="2:19" s="2129" customFormat="1" hidden="1">
      <c r="B2450" s="77" t="s">
        <v>2778</v>
      </c>
      <c r="C2450" s="77"/>
      <c r="D2450" s="72">
        <v>0.21099999999999999</v>
      </c>
      <c r="E2450" s="72">
        <v>1947</v>
      </c>
      <c r="F2450" s="72" t="s">
        <v>2768</v>
      </c>
      <c r="G2450" s="72"/>
      <c r="H2450" s="72"/>
      <c r="I2450" s="72"/>
      <c r="J2450" s="2197">
        <v>1965</v>
      </c>
      <c r="K2450" s="2205"/>
      <c r="L2450" s="2212"/>
      <c r="M2450" s="19" t="s">
        <v>2777</v>
      </c>
      <c r="N2450" s="72">
        <v>0.04</v>
      </c>
      <c r="O2450" s="72">
        <v>1966</v>
      </c>
      <c r="P2450" s="77" t="s">
        <v>998</v>
      </c>
      <c r="Q2450" s="72"/>
      <c r="R2450" s="71"/>
      <c r="S2450" s="72"/>
    </row>
    <row r="2451" spans="2:19" s="2129" customFormat="1" hidden="1">
      <c r="B2451" s="2669"/>
      <c r="C2451" s="2254"/>
      <c r="D2451" s="2212"/>
      <c r="E2451" s="2212"/>
      <c r="F2451" s="2196"/>
      <c r="G2451" s="2268"/>
      <c r="H2451" s="2268"/>
      <c r="I2451" s="2195"/>
      <c r="J2451" s="2197"/>
      <c r="K2451" s="2205"/>
      <c r="L2451" s="2212"/>
      <c r="M2451" s="19" t="s">
        <v>2779</v>
      </c>
      <c r="N2451" s="72">
        <v>0.38</v>
      </c>
      <c r="O2451" s="72">
        <v>1973</v>
      </c>
      <c r="P2451" s="77" t="s">
        <v>2780</v>
      </c>
      <c r="Q2451" s="72"/>
      <c r="R2451" s="71"/>
      <c r="S2451" s="72"/>
    </row>
    <row r="2452" spans="2:19" s="2129" customFormat="1" hidden="1">
      <c r="B2452" s="2669"/>
      <c r="C2452" s="2254"/>
      <c r="D2452" s="2212"/>
      <c r="E2452" s="2212"/>
      <c r="F2452" s="2196"/>
      <c r="G2452" s="2268"/>
      <c r="H2452" s="2268"/>
      <c r="I2452" s="2195"/>
      <c r="J2452" s="2197"/>
      <c r="K2452" s="2205"/>
      <c r="L2452" s="2"/>
      <c r="M2452" s="19" t="s">
        <v>2781</v>
      </c>
      <c r="N2452" s="72">
        <v>0.23</v>
      </c>
      <c r="O2452" s="72">
        <v>2020</v>
      </c>
      <c r="P2452" s="77" t="s">
        <v>50</v>
      </c>
      <c r="Q2452" s="72"/>
      <c r="R2452" s="71"/>
      <c r="S2452" s="72"/>
    </row>
    <row r="2453" spans="2:19" s="2129" customFormat="1" hidden="1">
      <c r="B2453" s="2669"/>
      <c r="C2453" s="2254"/>
      <c r="D2453" s="2212"/>
      <c r="E2453" s="2212"/>
      <c r="F2453" s="2196"/>
      <c r="G2453" s="2268"/>
      <c r="H2453" s="2268"/>
      <c r="I2453" s="2195"/>
      <c r="J2453" s="2197"/>
      <c r="K2453" s="2205"/>
      <c r="L2453" s="2212"/>
      <c r="M2453" s="19" t="s">
        <v>2782</v>
      </c>
      <c r="N2453" s="72">
        <v>0.1</v>
      </c>
      <c r="O2453" s="72">
        <v>1968</v>
      </c>
      <c r="P2453" s="77" t="s">
        <v>998</v>
      </c>
      <c r="Q2453" s="72"/>
      <c r="R2453" s="71"/>
      <c r="S2453" s="72"/>
    </row>
    <row r="2454" spans="2:19" s="2129" customFormat="1" hidden="1">
      <c r="B2454" s="2669"/>
      <c r="C2454" s="2254"/>
      <c r="D2454" s="2212"/>
      <c r="E2454" s="2212"/>
      <c r="F2454" s="2196"/>
      <c r="G2454" s="2268"/>
      <c r="H2454" s="2268"/>
      <c r="I2454" s="2195"/>
      <c r="J2454" s="2197"/>
      <c r="K2454" s="2205"/>
      <c r="L2454" s="2212"/>
      <c r="M2454" s="19" t="s">
        <v>2783</v>
      </c>
      <c r="N2454" s="72">
        <v>7.6999999999999999E-2</v>
      </c>
      <c r="O2454" s="72">
        <v>1966</v>
      </c>
      <c r="P2454" s="77" t="s">
        <v>998</v>
      </c>
      <c r="Q2454" s="72"/>
      <c r="R2454" s="71"/>
      <c r="S2454" s="72"/>
    </row>
    <row r="2455" spans="2:19" s="2129" customFormat="1" hidden="1">
      <c r="B2455" s="2669"/>
      <c r="C2455" s="2254"/>
      <c r="D2455" s="2212"/>
      <c r="E2455" s="2212"/>
      <c r="F2455" s="2196"/>
      <c r="G2455" s="2268"/>
      <c r="H2455" s="2268"/>
      <c r="I2455" s="2195"/>
      <c r="J2455" s="2197"/>
      <c r="K2455" s="2205"/>
      <c r="L2455" s="2216"/>
      <c r="M2455" s="19" t="s">
        <v>2784</v>
      </c>
      <c r="N2455" s="72">
        <v>6.2E-2</v>
      </c>
      <c r="O2455" s="72">
        <v>1966</v>
      </c>
      <c r="P2455" s="77" t="s">
        <v>2785</v>
      </c>
      <c r="Q2455" s="72"/>
      <c r="R2455" s="71"/>
      <c r="S2455" s="72"/>
    </row>
    <row r="2456" spans="2:19" s="2129" customFormat="1" hidden="1">
      <c r="B2456" s="2669"/>
      <c r="C2456" s="2254"/>
      <c r="D2456" s="2212"/>
      <c r="E2456" s="2212"/>
      <c r="F2456" s="2196"/>
      <c r="G2456" s="2268"/>
      <c r="H2456" s="2268"/>
      <c r="I2456" s="2195"/>
      <c r="J2456" s="2197"/>
      <c r="K2456" s="2205"/>
      <c r="L2456" s="71"/>
      <c r="M2456" s="19" t="s">
        <v>2786</v>
      </c>
      <c r="N2456" s="72"/>
      <c r="O2456" s="72">
        <v>1987</v>
      </c>
      <c r="P2456" s="77" t="s">
        <v>2787</v>
      </c>
      <c r="Q2456" s="72"/>
      <c r="R2456" s="71"/>
      <c r="S2456" s="72"/>
    </row>
    <row r="2457" spans="2:19" s="2129" customFormat="1" hidden="1">
      <c r="B2457" s="2669"/>
      <c r="C2457" s="2254"/>
      <c r="D2457" s="2212"/>
      <c r="E2457" s="2212"/>
      <c r="F2457" s="2196"/>
      <c r="G2457" s="2268"/>
      <c r="H2457" s="2268"/>
      <c r="I2457" s="2195"/>
      <c r="J2457" s="2197"/>
      <c r="K2457" s="2205"/>
      <c r="L2457" s="2210"/>
      <c r="M2457" s="19" t="s">
        <v>2788</v>
      </c>
      <c r="N2457" s="72">
        <v>9.1999999999999998E-2</v>
      </c>
      <c r="O2457" s="72">
        <v>1966</v>
      </c>
      <c r="P2457" s="77" t="s">
        <v>19</v>
      </c>
      <c r="Q2457" s="72"/>
      <c r="R2457" s="71"/>
      <c r="S2457" s="72"/>
    </row>
    <row r="2458" spans="2:19" s="2129" customFormat="1" hidden="1">
      <c r="B2458" s="2669"/>
      <c r="C2458" s="2254"/>
      <c r="D2458" s="2212"/>
      <c r="E2458" s="2212"/>
      <c r="F2458" s="2196"/>
      <c r="G2458" s="2268"/>
      <c r="H2458" s="2268"/>
      <c r="I2458" s="2195"/>
      <c r="J2458" s="2197"/>
      <c r="K2458" s="2205"/>
      <c r="L2458" s="2195"/>
      <c r="M2458" s="19" t="s">
        <v>2789</v>
      </c>
      <c r="N2458" s="72">
        <v>7.0000000000000007E-2</v>
      </c>
      <c r="O2458" s="72">
        <v>1966</v>
      </c>
      <c r="P2458" s="77" t="s">
        <v>29</v>
      </c>
      <c r="Q2458" s="72"/>
      <c r="R2458" s="71"/>
      <c r="S2458" s="72"/>
    </row>
    <row r="2459" spans="2:19" s="2129" customFormat="1" hidden="1">
      <c r="B2459" s="2669"/>
      <c r="C2459" s="2254"/>
      <c r="D2459" s="2212"/>
      <c r="E2459" s="2212"/>
      <c r="F2459" s="2196"/>
      <c r="G2459" s="2268"/>
      <c r="H2459" s="2268"/>
      <c r="I2459" s="2195"/>
      <c r="J2459" s="2197"/>
      <c r="K2459" s="2205"/>
      <c r="L2459" s="2195"/>
      <c r="M2459" s="2206" t="s">
        <v>2790</v>
      </c>
      <c r="N2459" s="72">
        <v>0.06</v>
      </c>
      <c r="O2459" s="72">
        <v>1966</v>
      </c>
      <c r="P2459" s="77" t="s">
        <v>29</v>
      </c>
      <c r="Q2459" s="72"/>
      <c r="R2459" s="71"/>
      <c r="S2459" s="72"/>
    </row>
    <row r="2460" spans="2:19" s="2129" customFormat="1" hidden="1">
      <c r="B2460" s="2669"/>
      <c r="C2460" s="2254"/>
      <c r="D2460" s="2212"/>
      <c r="E2460" s="2212"/>
      <c r="F2460" s="2196"/>
      <c r="G2460" s="2268"/>
      <c r="H2460" s="2268"/>
      <c r="I2460" s="2195"/>
      <c r="J2460" s="2197"/>
      <c r="K2460" s="2205"/>
      <c r="L2460" s="2195"/>
      <c r="M2460" s="2206" t="s">
        <v>2791</v>
      </c>
      <c r="N2460" s="72">
        <v>8.5000000000000006E-2</v>
      </c>
      <c r="O2460" s="72">
        <v>1974</v>
      </c>
      <c r="P2460" s="77" t="s">
        <v>29</v>
      </c>
      <c r="Q2460" s="72"/>
      <c r="R2460" s="71"/>
      <c r="S2460" s="72"/>
    </row>
    <row r="2461" spans="2:19" s="2129" customFormat="1" hidden="1">
      <c r="B2461" s="2669"/>
      <c r="C2461" s="2254"/>
      <c r="D2461" s="2212"/>
      <c r="E2461" s="2212"/>
      <c r="F2461" s="2196"/>
      <c r="G2461" s="2268"/>
      <c r="H2461" s="2268"/>
      <c r="I2461" s="2195"/>
      <c r="J2461" s="2197"/>
      <c r="K2461" s="2205"/>
      <c r="L2461" s="2195"/>
      <c r="M2461" s="2206" t="s">
        <v>2792</v>
      </c>
      <c r="N2461" s="72">
        <v>5.1999999999999998E-2</v>
      </c>
      <c r="O2461" s="72">
        <v>1965</v>
      </c>
      <c r="P2461" s="77" t="s">
        <v>29</v>
      </c>
      <c r="Q2461" s="72"/>
      <c r="R2461" s="71"/>
      <c r="S2461" s="72"/>
    </row>
    <row r="2462" spans="2:19" s="2129" customFormat="1" hidden="1">
      <c r="B2462" s="2669"/>
      <c r="C2462" s="2254"/>
      <c r="D2462" s="2212"/>
      <c r="E2462" s="2212"/>
      <c r="F2462" s="2196"/>
      <c r="G2462" s="2268"/>
      <c r="H2462" s="2268"/>
      <c r="I2462" s="2195"/>
      <c r="J2462" s="2197"/>
      <c r="K2462" s="2205"/>
      <c r="L2462" s="2195"/>
      <c r="M2462" s="2206" t="s">
        <v>2793</v>
      </c>
      <c r="N2462" s="72">
        <v>7.0000000000000007E-2</v>
      </c>
      <c r="O2462" s="72">
        <v>1965</v>
      </c>
      <c r="P2462" s="77" t="s">
        <v>1772</v>
      </c>
      <c r="Q2462" s="72"/>
      <c r="R2462" s="71"/>
      <c r="S2462" s="72"/>
    </row>
    <row r="2463" spans="2:19" s="2129" customFormat="1" hidden="1">
      <c r="B2463" s="2669"/>
      <c r="C2463" s="2254"/>
      <c r="D2463" s="2212"/>
      <c r="E2463" s="2212"/>
      <c r="F2463" s="2196"/>
      <c r="G2463" s="2268"/>
      <c r="H2463" s="2268"/>
      <c r="I2463" s="2195"/>
      <c r="J2463" s="2197"/>
      <c r="K2463" s="2205"/>
      <c r="L2463" s="2195"/>
      <c r="M2463" s="2206" t="s">
        <v>2794</v>
      </c>
      <c r="N2463" s="72">
        <v>7.5999999999999998E-2</v>
      </c>
      <c r="O2463" s="72">
        <v>1965</v>
      </c>
      <c r="P2463" s="77" t="s">
        <v>1772</v>
      </c>
      <c r="Q2463" s="72"/>
      <c r="R2463" s="71"/>
      <c r="S2463" s="72"/>
    </row>
    <row r="2464" spans="2:19" s="2129" customFormat="1" hidden="1">
      <c r="B2464" s="2669"/>
      <c r="C2464" s="2254"/>
      <c r="D2464" s="2212"/>
      <c r="E2464" s="2212"/>
      <c r="F2464" s="2196"/>
      <c r="G2464" s="2268"/>
      <c r="H2464" s="2268"/>
      <c r="I2464" s="2195"/>
      <c r="J2464" s="2197"/>
      <c r="K2464" s="2205"/>
      <c r="L2464" s="2195"/>
      <c r="M2464" s="2206" t="s">
        <v>2795</v>
      </c>
      <c r="N2464" s="72">
        <v>8.2000000000000003E-2</v>
      </c>
      <c r="O2464" s="72">
        <v>1965</v>
      </c>
      <c r="P2464" s="77" t="s">
        <v>1772</v>
      </c>
      <c r="Q2464" s="72"/>
      <c r="R2464" s="71"/>
      <c r="S2464" s="72"/>
    </row>
    <row r="2465" spans="2:19" s="2129" customFormat="1" ht="13.5" hidden="1" thickBot="1">
      <c r="B2465" s="2673"/>
      <c r="C2465" s="2674"/>
      <c r="D2465" s="2672"/>
      <c r="E2465" s="2672"/>
      <c r="F2465" s="2540"/>
      <c r="G2465" s="2283"/>
      <c r="H2465" s="2283"/>
      <c r="I2465" s="2282"/>
      <c r="J2465" s="2284"/>
      <c r="K2465" s="2201"/>
      <c r="L2465" s="2282"/>
      <c r="M2465" s="2297" t="s">
        <v>2796</v>
      </c>
      <c r="N2465" s="2294">
        <v>9.1999999999999998E-2</v>
      </c>
      <c r="O2465" s="2294">
        <v>1965</v>
      </c>
      <c r="P2465" s="2298" t="s">
        <v>29</v>
      </c>
      <c r="Q2465" s="2294"/>
      <c r="R2465" s="2296"/>
      <c r="S2465" s="2294"/>
    </row>
    <row r="2466" spans="2:19" s="2129" customFormat="1" ht="21" hidden="1" thickBot="1">
      <c r="B2466" s="2186" t="s">
        <v>2797</v>
      </c>
      <c r="C2466" s="2187"/>
      <c r="D2466" s="2188"/>
      <c r="E2466" s="2189"/>
      <c r="F2466" s="2188"/>
      <c r="G2466" s="2189"/>
      <c r="H2466" s="2188"/>
      <c r="I2466" s="2188"/>
      <c r="J2466" s="2189"/>
      <c r="K2466" s="2189"/>
      <c r="L2466" s="2188"/>
      <c r="M2466" s="2190"/>
      <c r="N2466" s="2189"/>
      <c r="O2466" s="2189"/>
      <c r="P2466" s="2191"/>
      <c r="Q2466" s="2189"/>
      <c r="R2466" s="2188"/>
      <c r="S2466" s="2189"/>
    </row>
    <row r="2467" spans="2:19" s="2129" customFormat="1" hidden="1">
      <c r="B2467" s="2645" t="s">
        <v>2799</v>
      </c>
      <c r="C2467" s="2646"/>
      <c r="D2467" s="72">
        <v>2.65</v>
      </c>
      <c r="E2467" s="72">
        <v>1981</v>
      </c>
      <c r="F2467" s="2248" t="s">
        <v>1204</v>
      </c>
      <c r="G2467" s="2210"/>
      <c r="H2467" s="2210"/>
      <c r="I2467" s="2210"/>
      <c r="J2467" s="2227" t="s">
        <v>2798</v>
      </c>
      <c r="K2467" s="2366"/>
      <c r="L2467" s="2372"/>
      <c r="M2467" s="2675"/>
      <c r="N2467" s="2366"/>
      <c r="O2467" s="2366"/>
      <c r="P2467" s="2368"/>
      <c r="Q2467" s="2366"/>
      <c r="R2467" s="2372"/>
      <c r="S2467" s="2366"/>
    </row>
    <row r="2468" spans="2:19" s="2129" customFormat="1" hidden="1">
      <c r="B2468" s="2676"/>
      <c r="C2468" s="2677"/>
      <c r="D2468" s="71">
        <v>0.15</v>
      </c>
      <c r="E2468" s="71">
        <v>1981</v>
      </c>
      <c r="F2468" s="2445" t="s">
        <v>1189</v>
      </c>
      <c r="G2468" s="2200"/>
      <c r="H2468" s="2200"/>
      <c r="I2468" s="2200"/>
      <c r="J2468" s="2194"/>
      <c r="K2468" s="2376"/>
      <c r="L2468" s="2374"/>
      <c r="M2468" s="2509"/>
      <c r="N2468" s="2376"/>
      <c r="O2468" s="2376"/>
      <c r="P2468" s="2510"/>
      <c r="Q2468" s="2376"/>
      <c r="R2468" s="2374"/>
      <c r="S2468" s="2376"/>
    </row>
    <row r="2469" spans="2:19" s="2129" customFormat="1" hidden="1">
      <c r="B2469" s="2272" t="s">
        <v>2802</v>
      </c>
      <c r="C2469" s="2678"/>
      <c r="D2469" s="72">
        <v>1.05</v>
      </c>
      <c r="E2469" s="72">
        <v>1992</v>
      </c>
      <c r="F2469" s="72" t="s">
        <v>1004</v>
      </c>
      <c r="G2469" s="2210"/>
      <c r="H2469" s="2210"/>
      <c r="I2469" s="2210"/>
      <c r="J2469" s="2227" t="s">
        <v>2800</v>
      </c>
      <c r="K2469" s="72" t="s">
        <v>2749</v>
      </c>
      <c r="L2469" s="2202"/>
      <c r="M2469" s="19" t="s">
        <v>2801</v>
      </c>
      <c r="N2469" s="72">
        <v>0.14000000000000001</v>
      </c>
      <c r="O2469" s="72">
        <v>1990</v>
      </c>
      <c r="P2469" s="77" t="s">
        <v>1023</v>
      </c>
      <c r="Q2469" s="72"/>
      <c r="R2469" s="71"/>
      <c r="S2469" s="72"/>
    </row>
    <row r="2470" spans="2:19" s="2129" customFormat="1" hidden="1">
      <c r="B2470" s="2669"/>
      <c r="C2470" s="2254"/>
      <c r="D2470" s="2212"/>
      <c r="E2470" s="2212"/>
      <c r="F2470" s="2212"/>
      <c r="G2470" s="2195"/>
      <c r="H2470" s="2195"/>
      <c r="I2470" s="2195"/>
      <c r="J2470" s="2196" t="s">
        <v>2393</v>
      </c>
      <c r="K2470" s="72" t="s">
        <v>2753</v>
      </c>
      <c r="L2470" s="2196"/>
      <c r="M2470" s="19" t="s">
        <v>2803</v>
      </c>
      <c r="N2470" s="72">
        <v>7.4999999999999997E-2</v>
      </c>
      <c r="O2470" s="72">
        <v>1990</v>
      </c>
      <c r="P2470" s="77" t="s">
        <v>1023</v>
      </c>
      <c r="Q2470" s="72"/>
      <c r="R2470" s="71"/>
      <c r="S2470" s="72"/>
    </row>
    <row r="2471" spans="2:19" s="2129" customFormat="1" hidden="1">
      <c r="B2471" s="2669"/>
      <c r="C2471" s="2254"/>
      <c r="D2471" s="2212"/>
      <c r="E2471" s="2212"/>
      <c r="F2471" s="2212"/>
      <c r="G2471" s="2195"/>
      <c r="H2471" s="2195"/>
      <c r="I2471" s="2195"/>
      <c r="J2471" s="2196" t="s">
        <v>8126</v>
      </c>
      <c r="K2471" s="2196"/>
      <c r="L2471" s="2196"/>
      <c r="M2471" s="19" t="s">
        <v>2804</v>
      </c>
      <c r="N2471" s="72">
        <v>0.115</v>
      </c>
      <c r="O2471" s="72">
        <v>1993</v>
      </c>
      <c r="P2471" s="77" t="s">
        <v>1023</v>
      </c>
      <c r="Q2471" s="72"/>
      <c r="R2471" s="71"/>
      <c r="S2471" s="72"/>
    </row>
    <row r="2472" spans="2:19" s="2129" customFormat="1" hidden="1">
      <c r="B2472" s="2669"/>
      <c r="C2472" s="2254"/>
      <c r="D2472" s="2212"/>
      <c r="E2472" s="2212"/>
      <c r="F2472" s="2212"/>
      <c r="G2472" s="2195"/>
      <c r="H2472" s="2195"/>
      <c r="I2472" s="2195"/>
      <c r="J2472" s="2196" t="s">
        <v>8127</v>
      </c>
      <c r="K2472" s="2196"/>
      <c r="L2472" s="2196"/>
      <c r="M2472" s="19" t="s">
        <v>2805</v>
      </c>
      <c r="N2472" s="72">
        <v>0.26</v>
      </c>
      <c r="O2472" s="72">
        <v>1993</v>
      </c>
      <c r="P2472" s="77" t="s">
        <v>2806</v>
      </c>
      <c r="Q2472" s="72"/>
      <c r="R2472" s="71"/>
      <c r="S2472" s="72"/>
    </row>
    <row r="2473" spans="2:19" s="2129" customFormat="1" hidden="1">
      <c r="B2473" s="2669"/>
      <c r="C2473" s="2254"/>
      <c r="D2473" s="2212"/>
      <c r="E2473" s="2212"/>
      <c r="F2473" s="2212"/>
      <c r="G2473" s="2195"/>
      <c r="H2473" s="2195"/>
      <c r="I2473" s="2195"/>
      <c r="J2473" s="2196">
        <v>1993</v>
      </c>
      <c r="K2473" s="2196"/>
      <c r="L2473" s="2196"/>
      <c r="M2473" s="19" t="s">
        <v>2807</v>
      </c>
      <c r="N2473" s="72">
        <v>9.5000000000000001E-2</v>
      </c>
      <c r="O2473" s="72">
        <v>1990</v>
      </c>
      <c r="P2473" s="77" t="s">
        <v>1023</v>
      </c>
      <c r="Q2473" s="72"/>
      <c r="R2473" s="71"/>
      <c r="S2473" s="72"/>
    </row>
    <row r="2474" spans="2:19" s="2129" customFormat="1" hidden="1">
      <c r="B2474" s="2669"/>
      <c r="C2474" s="2254"/>
      <c r="D2474" s="2212"/>
      <c r="E2474" s="2212"/>
      <c r="F2474" s="2212"/>
      <c r="G2474" s="2195"/>
      <c r="H2474" s="2195"/>
      <c r="I2474" s="2195"/>
      <c r="J2474" s="2196"/>
      <c r="K2474" s="2196"/>
      <c r="L2474" s="2196"/>
      <c r="M2474" s="2280" t="s">
        <v>2808</v>
      </c>
      <c r="N2474" s="72">
        <v>4.1000000000000002E-2</v>
      </c>
      <c r="O2474" s="72">
        <v>1993</v>
      </c>
      <c r="P2474" s="77" t="s">
        <v>1023</v>
      </c>
      <c r="Q2474" s="72"/>
      <c r="R2474" s="71"/>
      <c r="S2474" s="72"/>
    </row>
    <row r="2475" spans="2:19" s="2129" customFormat="1" ht="25.5" hidden="1">
      <c r="B2475" s="2669"/>
      <c r="C2475" s="2254"/>
      <c r="D2475" s="2212"/>
      <c r="E2475" s="2212"/>
      <c r="F2475" s="2212"/>
      <c r="G2475" s="2195"/>
      <c r="H2475" s="2195"/>
      <c r="I2475" s="2195"/>
      <c r="J2475" s="2196"/>
      <c r="K2475" s="2196"/>
      <c r="L2475" s="2243"/>
      <c r="M2475" s="2280" t="s">
        <v>2809</v>
      </c>
      <c r="N2475" s="72">
        <v>0.20100000000000001</v>
      </c>
      <c r="O2475" s="72">
        <v>2015</v>
      </c>
      <c r="P2475" s="77" t="s">
        <v>2810</v>
      </c>
      <c r="Q2475" s="72"/>
      <c r="R2475" s="71"/>
      <c r="S2475" s="72"/>
    </row>
    <row r="2476" spans="2:19" s="2129" customFormat="1" hidden="1">
      <c r="B2476" s="2669"/>
      <c r="C2476" s="2254"/>
      <c r="D2476" s="2212"/>
      <c r="E2476" s="2212"/>
      <c r="F2476" s="2212"/>
      <c r="G2476" s="2195"/>
      <c r="H2476" s="2195"/>
      <c r="I2476" s="2195"/>
      <c r="J2476" s="2196"/>
      <c r="K2476" s="2196"/>
      <c r="L2476" s="2243"/>
      <c r="M2476" s="2280" t="s">
        <v>2811</v>
      </c>
      <c r="N2476" s="72">
        <v>4.4999999999999998E-2</v>
      </c>
      <c r="O2476" s="72"/>
      <c r="P2476" s="77" t="s">
        <v>2812</v>
      </c>
      <c r="Q2476" s="72"/>
      <c r="R2476" s="71"/>
      <c r="S2476" s="72"/>
    </row>
    <row r="2477" spans="2:19" s="2129" customFormat="1" hidden="1">
      <c r="B2477" s="77" t="s">
        <v>2815</v>
      </c>
      <c r="C2477" s="77"/>
      <c r="D2477" s="77">
        <v>0.23100000000000001</v>
      </c>
      <c r="E2477" s="77">
        <v>1992</v>
      </c>
      <c r="F2477" s="77" t="s">
        <v>2630</v>
      </c>
      <c r="G2477" s="2210"/>
      <c r="H2477" s="2210"/>
      <c r="I2477" s="2210"/>
      <c r="J2477" s="2227" t="s">
        <v>2813</v>
      </c>
      <c r="K2477" s="2202" t="s">
        <v>996</v>
      </c>
      <c r="L2477" s="2202"/>
      <c r="M2477" s="19" t="s">
        <v>2814</v>
      </c>
      <c r="N2477" s="72">
        <v>0.11</v>
      </c>
      <c r="O2477" s="72">
        <v>1983</v>
      </c>
      <c r="P2477" s="77" t="s">
        <v>18</v>
      </c>
      <c r="Q2477" s="72"/>
      <c r="R2477" s="71"/>
      <c r="S2477" s="72"/>
    </row>
    <row r="2478" spans="2:19" s="2129" customFormat="1" hidden="1">
      <c r="B2478" s="2352"/>
      <c r="C2478" s="2411"/>
      <c r="D2478" s="2224"/>
      <c r="E2478" s="2224"/>
      <c r="F2478" s="2224"/>
      <c r="G2478" s="2195"/>
      <c r="H2478" s="2195"/>
      <c r="I2478" s="2195"/>
      <c r="J2478" s="2196" t="s">
        <v>1619</v>
      </c>
      <c r="K2478" s="2196" t="s">
        <v>1027</v>
      </c>
      <c r="L2478" s="2196"/>
      <c r="M2478" s="19" t="s">
        <v>2816</v>
      </c>
      <c r="N2478" s="72">
        <v>4.7E-2</v>
      </c>
      <c r="O2478" s="72">
        <v>1984</v>
      </c>
      <c r="P2478" s="77" t="s">
        <v>2817</v>
      </c>
      <c r="Q2478" s="72"/>
      <c r="R2478" s="71"/>
      <c r="S2478" s="72"/>
    </row>
    <row r="2479" spans="2:19" s="2129" customFormat="1" hidden="1">
      <c r="B2479" s="77" t="s">
        <v>2820</v>
      </c>
      <c r="C2479" s="77"/>
      <c r="D2479" s="77">
        <v>0.24</v>
      </c>
      <c r="E2479" s="77">
        <v>1992</v>
      </c>
      <c r="F2479" s="77" t="s">
        <v>1004</v>
      </c>
      <c r="G2479" s="2195"/>
      <c r="H2479" s="2195"/>
      <c r="I2479" s="2195"/>
      <c r="J2479" s="2196" t="s">
        <v>1191</v>
      </c>
      <c r="K2479" s="2196" t="s">
        <v>1191</v>
      </c>
      <c r="L2479" s="2196"/>
      <c r="M2479" s="19" t="s">
        <v>2818</v>
      </c>
      <c r="N2479" s="72">
        <v>9.1999999999999998E-2</v>
      </c>
      <c r="O2479" s="72">
        <v>1993</v>
      </c>
      <c r="P2479" s="77" t="s">
        <v>2819</v>
      </c>
      <c r="Q2479" s="72"/>
      <c r="R2479" s="71"/>
      <c r="S2479" s="72"/>
    </row>
    <row r="2480" spans="2:19" s="2129" customFormat="1" hidden="1">
      <c r="B2480" s="2352"/>
      <c r="C2480" s="2411"/>
      <c r="D2480" s="2224"/>
      <c r="E2480" s="2224"/>
      <c r="F2480" s="2224"/>
      <c r="G2480" s="2195"/>
      <c r="H2480" s="2195"/>
      <c r="I2480" s="2195"/>
      <c r="J2480" s="2196" t="s">
        <v>8128</v>
      </c>
      <c r="K2480" s="2196"/>
      <c r="L2480" s="2196"/>
      <c r="M2480" s="19" t="s">
        <v>2821</v>
      </c>
      <c r="N2480" s="72">
        <v>0.13700000000000001</v>
      </c>
      <c r="O2480" s="72">
        <v>1999</v>
      </c>
      <c r="P2480" s="77" t="s">
        <v>1122</v>
      </c>
      <c r="Q2480" s="72"/>
      <c r="R2480" s="71"/>
      <c r="S2480" s="72"/>
    </row>
    <row r="2481" spans="2:19" s="2129" customFormat="1" hidden="1">
      <c r="B2481" s="77" t="s">
        <v>2822</v>
      </c>
      <c r="C2481" s="77"/>
      <c r="D2481" s="77">
        <v>0.32</v>
      </c>
      <c r="E2481" s="77">
        <v>1983</v>
      </c>
      <c r="F2481" s="77" t="s">
        <v>1488</v>
      </c>
      <c r="G2481" s="2195"/>
      <c r="H2481" s="2195"/>
      <c r="I2481" s="2195"/>
      <c r="J2481" s="2196" t="s">
        <v>8129</v>
      </c>
      <c r="K2481" s="2196"/>
      <c r="L2481" s="2196"/>
      <c r="M2481" s="19" t="s">
        <v>2821</v>
      </c>
      <c r="N2481" s="72">
        <v>0.13400000000000001</v>
      </c>
      <c r="O2481" s="72">
        <v>1999</v>
      </c>
      <c r="P2481" s="77" t="s">
        <v>1122</v>
      </c>
      <c r="Q2481" s="72"/>
      <c r="R2481" s="71"/>
      <c r="S2481" s="72"/>
    </row>
    <row r="2482" spans="2:19" s="2129" customFormat="1" hidden="1">
      <c r="B2482" s="2262" t="s">
        <v>2824</v>
      </c>
      <c r="C2482" s="2378"/>
      <c r="D2482" s="77">
        <v>0.61499999999999999</v>
      </c>
      <c r="E2482" s="77">
        <v>2016</v>
      </c>
      <c r="F2482" s="77" t="s">
        <v>1020</v>
      </c>
      <c r="G2482" s="2195"/>
      <c r="H2482" s="2195"/>
      <c r="I2482" s="2195"/>
      <c r="J2482" s="2196">
        <v>1983</v>
      </c>
      <c r="K2482" s="2196"/>
      <c r="L2482" s="2196"/>
      <c r="M2482" s="19" t="s">
        <v>2823</v>
      </c>
      <c r="N2482" s="72">
        <v>0.13</v>
      </c>
      <c r="O2482" s="72">
        <v>1999</v>
      </c>
      <c r="P2482" s="77" t="s">
        <v>1122</v>
      </c>
      <c r="Q2482" s="72"/>
      <c r="R2482" s="71"/>
      <c r="S2482" s="72"/>
    </row>
    <row r="2483" spans="2:19" s="2129" customFormat="1" hidden="1">
      <c r="B2483" s="2229"/>
      <c r="C2483" s="2230"/>
      <c r="D2483" s="2195"/>
      <c r="E2483" s="2195"/>
      <c r="F2483" s="2196"/>
      <c r="G2483" s="2195"/>
      <c r="H2483" s="2195"/>
      <c r="I2483" s="2195"/>
      <c r="J2483" s="2196"/>
      <c r="K2483" s="2196"/>
      <c r="L2483" s="2196"/>
      <c r="M2483" s="19" t="s">
        <v>2825</v>
      </c>
      <c r="N2483" s="72">
        <v>3.5000000000000003E-2</v>
      </c>
      <c r="O2483" s="72">
        <v>1999</v>
      </c>
      <c r="P2483" s="77" t="s">
        <v>1122</v>
      </c>
      <c r="Q2483" s="72"/>
      <c r="R2483" s="71"/>
      <c r="S2483" s="72"/>
    </row>
    <row r="2484" spans="2:19" s="2129" customFormat="1" hidden="1">
      <c r="B2484" s="2229"/>
      <c r="C2484" s="2230"/>
      <c r="D2484" s="2195"/>
      <c r="E2484" s="2195"/>
      <c r="F2484" s="2196"/>
      <c r="G2484" s="2195"/>
      <c r="H2484" s="2195"/>
      <c r="I2484" s="2195"/>
      <c r="J2484" s="2196"/>
      <c r="K2484" s="2196"/>
      <c r="L2484" s="2194"/>
      <c r="M2484" s="19" t="s">
        <v>2826</v>
      </c>
      <c r="N2484" s="72">
        <v>0.08</v>
      </c>
      <c r="O2484" s="72">
        <v>1999</v>
      </c>
      <c r="P2484" s="77" t="s">
        <v>1122</v>
      </c>
      <c r="Q2484" s="72"/>
      <c r="R2484" s="71"/>
      <c r="S2484" s="72"/>
    </row>
    <row r="2485" spans="2:19" s="2129" customFormat="1" ht="38.25" hidden="1">
      <c r="B2485" s="2264"/>
      <c r="C2485" s="2265"/>
      <c r="D2485" s="2200"/>
      <c r="E2485" s="2200"/>
      <c r="F2485" s="2194"/>
      <c r="G2485" s="2200"/>
      <c r="H2485" s="2200"/>
      <c r="I2485" s="2200"/>
      <c r="J2485" s="2194"/>
      <c r="K2485" s="2194"/>
      <c r="L2485" s="71"/>
      <c r="M2485" s="19" t="s">
        <v>2827</v>
      </c>
      <c r="N2485" s="72">
        <v>0.89</v>
      </c>
      <c r="O2485" s="72">
        <v>1947</v>
      </c>
      <c r="P2485" s="19" t="s">
        <v>2828</v>
      </c>
      <c r="Q2485" s="72">
        <v>29</v>
      </c>
      <c r="R2485" s="71"/>
      <c r="S2485" s="72">
        <v>29</v>
      </c>
    </row>
    <row r="2486" spans="2:19" s="2129" customFormat="1" ht="51" hidden="1">
      <c r="B2486" s="2220" t="s">
        <v>2830</v>
      </c>
      <c r="C2486" s="2221"/>
      <c r="D2486" s="72"/>
      <c r="E2486" s="72">
        <v>2006</v>
      </c>
      <c r="F2486" s="68" t="s">
        <v>2831</v>
      </c>
      <c r="G2486" s="72"/>
      <c r="H2486" s="72"/>
      <c r="I2486" s="72"/>
      <c r="J2486" s="68" t="s">
        <v>8130</v>
      </c>
      <c r="K2486" s="72">
        <v>400</v>
      </c>
      <c r="L2486" s="72"/>
      <c r="M2486" s="19"/>
      <c r="N2486" s="72"/>
      <c r="O2486" s="72"/>
      <c r="P2486" s="77"/>
      <c r="Q2486" s="72"/>
      <c r="R2486" s="72"/>
      <c r="S2486" s="72"/>
    </row>
    <row r="2487" spans="2:19" s="2129" customFormat="1" hidden="1">
      <c r="B2487" s="2309" t="s">
        <v>2835</v>
      </c>
      <c r="C2487" s="2310"/>
      <c r="D2487" s="72">
        <v>0.41699999999999998</v>
      </c>
      <c r="E2487" s="72">
        <v>1980</v>
      </c>
      <c r="F2487" s="72" t="s">
        <v>2581</v>
      </c>
      <c r="G2487" s="71"/>
      <c r="H2487" s="71"/>
      <c r="I2487" s="71"/>
      <c r="J2487" s="2227" t="s">
        <v>2832</v>
      </c>
      <c r="K2487" s="2202" t="s">
        <v>996</v>
      </c>
      <c r="L2487" s="2202"/>
      <c r="M2487" s="19" t="s">
        <v>2833</v>
      </c>
      <c r="N2487" s="72">
        <v>0.08</v>
      </c>
      <c r="O2487" s="72">
        <v>1986</v>
      </c>
      <c r="P2487" s="77" t="s">
        <v>2834</v>
      </c>
      <c r="Q2487" s="72"/>
      <c r="R2487" s="71"/>
      <c r="S2487" s="72"/>
    </row>
    <row r="2488" spans="2:19" s="2129" customFormat="1" hidden="1">
      <c r="B2488" s="2229"/>
      <c r="C2488" s="2230"/>
      <c r="D2488" s="2195"/>
      <c r="E2488" s="2195"/>
      <c r="F2488" s="2196"/>
      <c r="G2488" s="2195"/>
      <c r="H2488" s="2195"/>
      <c r="I2488" s="2195"/>
      <c r="J2488" s="2196" t="s">
        <v>2674</v>
      </c>
      <c r="K2488" s="2196" t="s">
        <v>1027</v>
      </c>
      <c r="L2488" s="2196"/>
      <c r="M2488" s="19" t="s">
        <v>2836</v>
      </c>
      <c r="N2488" s="72">
        <v>0.17</v>
      </c>
      <c r="O2488" s="72">
        <v>1985</v>
      </c>
      <c r="P2488" s="77" t="s">
        <v>19</v>
      </c>
      <c r="Q2488" s="72"/>
      <c r="R2488" s="71"/>
      <c r="S2488" s="72"/>
    </row>
    <row r="2489" spans="2:19" s="2129" customFormat="1" hidden="1">
      <c r="B2489" s="2229"/>
      <c r="C2489" s="2230"/>
      <c r="D2489" s="2195"/>
      <c r="E2489" s="2195"/>
      <c r="F2489" s="2196"/>
      <c r="G2489" s="2195"/>
      <c r="H2489" s="2195"/>
      <c r="I2489" s="2195"/>
      <c r="J2489" s="2196" t="s">
        <v>8131</v>
      </c>
      <c r="K2489" s="2196"/>
      <c r="L2489" s="2196"/>
      <c r="M2489" s="19" t="s">
        <v>2837</v>
      </c>
      <c r="N2489" s="72">
        <v>9.6000000000000002E-2</v>
      </c>
      <c r="O2489" s="72">
        <v>1987</v>
      </c>
      <c r="P2489" s="77" t="s">
        <v>2838</v>
      </c>
      <c r="Q2489" s="72"/>
      <c r="R2489" s="71"/>
      <c r="S2489" s="72"/>
    </row>
    <row r="2490" spans="2:19" s="2129" customFormat="1" hidden="1">
      <c r="B2490" s="2229"/>
      <c r="C2490" s="2230"/>
      <c r="D2490" s="2195"/>
      <c r="E2490" s="2195"/>
      <c r="F2490" s="2196"/>
      <c r="G2490" s="2195"/>
      <c r="H2490" s="2195"/>
      <c r="I2490" s="2195"/>
      <c r="J2490" s="2196" t="s">
        <v>8132</v>
      </c>
      <c r="K2490" s="2196"/>
      <c r="L2490" s="2196"/>
      <c r="M2490" s="19" t="s">
        <v>2839</v>
      </c>
      <c r="N2490" s="72">
        <v>0.05</v>
      </c>
      <c r="O2490" s="72">
        <v>1986</v>
      </c>
      <c r="P2490" s="77" t="s">
        <v>2840</v>
      </c>
      <c r="Q2490" s="72"/>
      <c r="R2490" s="71"/>
      <c r="S2490" s="72"/>
    </row>
    <row r="2491" spans="2:19" s="2129" customFormat="1" hidden="1">
      <c r="B2491" s="2229"/>
      <c r="C2491" s="2230"/>
      <c r="D2491" s="2195"/>
      <c r="E2491" s="2195"/>
      <c r="F2491" s="2196"/>
      <c r="G2491" s="2195"/>
      <c r="H2491" s="2195"/>
      <c r="I2491" s="2195"/>
      <c r="J2491" s="2196">
        <v>1985</v>
      </c>
      <c r="K2491" s="2196"/>
      <c r="L2491" s="2196"/>
      <c r="M2491" s="19" t="s">
        <v>2841</v>
      </c>
      <c r="N2491" s="72">
        <v>0.09</v>
      </c>
      <c r="O2491" s="72">
        <v>1985</v>
      </c>
      <c r="P2491" s="77" t="s">
        <v>1080</v>
      </c>
      <c r="Q2491" s="72"/>
      <c r="R2491" s="71"/>
      <c r="S2491" s="72"/>
    </row>
    <row r="2492" spans="2:19" s="2129" customFormat="1" hidden="1">
      <c r="B2492" s="2229"/>
      <c r="C2492" s="2230"/>
      <c r="D2492" s="2195"/>
      <c r="E2492" s="2195"/>
      <c r="F2492" s="2196"/>
      <c r="G2492" s="2195"/>
      <c r="H2492" s="2195"/>
      <c r="I2492" s="2195"/>
      <c r="J2492" s="5"/>
      <c r="K2492" s="2196"/>
      <c r="L2492" s="2196"/>
      <c r="M2492" s="19" t="s">
        <v>2842</v>
      </c>
      <c r="N2492" s="72">
        <v>0.1</v>
      </c>
      <c r="O2492" s="72">
        <v>1985</v>
      </c>
      <c r="P2492" s="77" t="s">
        <v>1080</v>
      </c>
      <c r="Q2492" s="72"/>
      <c r="R2492" s="71"/>
      <c r="S2492" s="72"/>
    </row>
    <row r="2493" spans="2:19" s="2129" customFormat="1" hidden="1">
      <c r="B2493" s="2229"/>
      <c r="C2493" s="2230"/>
      <c r="D2493" s="2195"/>
      <c r="E2493" s="2195"/>
      <c r="F2493" s="2196"/>
      <c r="G2493" s="2195"/>
      <c r="H2493" s="2195"/>
      <c r="I2493" s="2195"/>
      <c r="J2493" s="2196"/>
      <c r="K2493" s="2196"/>
      <c r="L2493" s="2196"/>
      <c r="M2493" s="19" t="s">
        <v>2842</v>
      </c>
      <c r="N2493" s="72">
        <v>0.1</v>
      </c>
      <c r="O2493" s="72">
        <v>1985</v>
      </c>
      <c r="P2493" s="77" t="s">
        <v>1752</v>
      </c>
      <c r="Q2493" s="72"/>
      <c r="R2493" s="71"/>
      <c r="S2493" s="72"/>
    </row>
    <row r="2494" spans="2:19" s="2129" customFormat="1" hidden="1">
      <c r="B2494" s="2229"/>
      <c r="C2494" s="2230"/>
      <c r="D2494" s="2195"/>
      <c r="E2494" s="2195"/>
      <c r="F2494" s="2196"/>
      <c r="G2494" s="2195"/>
      <c r="H2494" s="2195"/>
      <c r="I2494" s="2195"/>
      <c r="J2494" s="2196"/>
      <c r="K2494" s="2196"/>
      <c r="L2494" s="2196"/>
      <c r="M2494" s="19" t="s">
        <v>2843</v>
      </c>
      <c r="N2494" s="72">
        <v>0.16</v>
      </c>
      <c r="O2494" s="72">
        <v>1985</v>
      </c>
      <c r="P2494" s="77" t="s">
        <v>2844</v>
      </c>
      <c r="Q2494" s="72"/>
      <c r="R2494" s="71"/>
      <c r="S2494" s="72"/>
    </row>
    <row r="2495" spans="2:19" s="2129" customFormat="1" hidden="1">
      <c r="B2495" s="2229"/>
      <c r="C2495" s="2230"/>
      <c r="D2495" s="2195"/>
      <c r="E2495" s="2195"/>
      <c r="F2495" s="2196"/>
      <c r="G2495" s="2195"/>
      <c r="H2495" s="2195"/>
      <c r="I2495" s="2195"/>
      <c r="J2495" s="2196"/>
      <c r="K2495" s="2196"/>
      <c r="L2495" s="2196"/>
      <c r="M2495" s="19" t="s">
        <v>2845</v>
      </c>
      <c r="N2495" s="72">
        <v>0.06</v>
      </c>
      <c r="O2495" s="72">
        <v>1985</v>
      </c>
      <c r="P2495" s="77" t="s">
        <v>2846</v>
      </c>
      <c r="Q2495" s="72"/>
      <c r="R2495" s="71"/>
      <c r="S2495" s="72"/>
    </row>
    <row r="2496" spans="2:19" s="2129" customFormat="1" hidden="1">
      <c r="B2496" s="2229"/>
      <c r="C2496" s="2230"/>
      <c r="D2496" s="2195"/>
      <c r="E2496" s="2195"/>
      <c r="F2496" s="2196"/>
      <c r="G2496" s="2195"/>
      <c r="H2496" s="2195"/>
      <c r="I2496" s="2195"/>
      <c r="J2496" s="2196"/>
      <c r="K2496" s="2196"/>
      <c r="L2496" s="2196"/>
      <c r="M2496" s="19" t="s">
        <v>2847</v>
      </c>
      <c r="N2496" s="72">
        <v>0.2</v>
      </c>
      <c r="O2496" s="72">
        <v>1985</v>
      </c>
      <c r="P2496" s="77" t="s">
        <v>2848</v>
      </c>
      <c r="Q2496" s="72"/>
      <c r="R2496" s="71"/>
      <c r="S2496" s="72"/>
    </row>
    <row r="2497" spans="2:19" s="2129" customFormat="1" hidden="1">
      <c r="B2497" s="2229"/>
      <c r="C2497" s="2230"/>
      <c r="D2497" s="2195"/>
      <c r="E2497" s="2195"/>
      <c r="F2497" s="2196"/>
      <c r="G2497" s="2195"/>
      <c r="H2497" s="2195"/>
      <c r="I2497" s="2195"/>
      <c r="J2497" s="2196"/>
      <c r="K2497" s="2196"/>
      <c r="L2497" s="2196"/>
      <c r="M2497" s="19" t="s">
        <v>2849</v>
      </c>
      <c r="N2497" s="72">
        <v>0.15</v>
      </c>
      <c r="O2497" s="72">
        <v>1986</v>
      </c>
      <c r="P2497" s="77" t="s">
        <v>2840</v>
      </c>
      <c r="Q2497" s="72"/>
      <c r="R2497" s="71"/>
      <c r="S2497" s="72"/>
    </row>
    <row r="2498" spans="2:19" s="2129" customFormat="1" hidden="1">
      <c r="B2498" s="2229"/>
      <c r="C2498" s="2230"/>
      <c r="D2498" s="2195"/>
      <c r="E2498" s="2195"/>
      <c r="F2498" s="2196"/>
      <c r="G2498" s="2195"/>
      <c r="H2498" s="2195"/>
      <c r="I2498" s="2195"/>
      <c r="J2498" s="2196"/>
      <c r="K2498" s="2196"/>
      <c r="L2498" s="2196"/>
      <c r="M2498" s="19" t="s">
        <v>2850</v>
      </c>
      <c r="N2498" s="72">
        <v>9.5000000000000001E-2</v>
      </c>
      <c r="O2498" s="72">
        <v>1985</v>
      </c>
      <c r="P2498" s="77" t="s">
        <v>2851</v>
      </c>
      <c r="Q2498" s="72"/>
      <c r="R2498" s="71"/>
      <c r="S2498" s="72"/>
    </row>
    <row r="2499" spans="2:19" s="2129" customFormat="1" hidden="1">
      <c r="B2499" s="2229"/>
      <c r="C2499" s="2230"/>
      <c r="D2499" s="2195"/>
      <c r="E2499" s="2195"/>
      <c r="F2499" s="2196"/>
      <c r="G2499" s="2195"/>
      <c r="H2499" s="2195"/>
      <c r="I2499" s="2195"/>
      <c r="J2499" s="2196"/>
      <c r="K2499" s="2196"/>
      <c r="L2499" s="2196"/>
      <c r="M2499" s="19" t="s">
        <v>2852</v>
      </c>
      <c r="N2499" s="72">
        <v>0.06</v>
      </c>
      <c r="O2499" s="72">
        <v>1985</v>
      </c>
      <c r="P2499" s="77" t="s">
        <v>2851</v>
      </c>
      <c r="Q2499" s="72"/>
      <c r="R2499" s="71"/>
      <c r="S2499" s="72"/>
    </row>
    <row r="2500" spans="2:19" s="2129" customFormat="1" hidden="1">
      <c r="B2500" s="2229"/>
      <c r="C2500" s="2230"/>
      <c r="D2500" s="2195"/>
      <c r="E2500" s="2195"/>
      <c r="F2500" s="2196"/>
      <c r="G2500" s="2195"/>
      <c r="H2500" s="2195"/>
      <c r="I2500" s="2195"/>
      <c r="J2500" s="2196"/>
      <c r="K2500" s="2196"/>
      <c r="L2500" s="2196"/>
      <c r="M2500" s="19" t="s">
        <v>2853</v>
      </c>
      <c r="N2500" s="72">
        <v>6.5000000000000002E-2</v>
      </c>
      <c r="O2500" s="72">
        <v>1985</v>
      </c>
      <c r="P2500" s="77" t="s">
        <v>21</v>
      </c>
      <c r="Q2500" s="72"/>
      <c r="R2500" s="71"/>
      <c r="S2500" s="72"/>
    </row>
    <row r="2501" spans="2:19" s="2129" customFormat="1" hidden="1">
      <c r="B2501" s="2229"/>
      <c r="C2501" s="2230"/>
      <c r="D2501" s="2195"/>
      <c r="E2501" s="2195"/>
      <c r="F2501" s="2196"/>
      <c r="G2501" s="2195"/>
      <c r="H2501" s="2195"/>
      <c r="I2501" s="2195"/>
      <c r="J2501" s="2196"/>
      <c r="K2501" s="2196"/>
      <c r="L2501" s="2196"/>
      <c r="M2501" s="19" t="s">
        <v>2853</v>
      </c>
      <c r="N2501" s="72">
        <v>6.5000000000000002E-2</v>
      </c>
      <c r="O2501" s="72">
        <v>1985</v>
      </c>
      <c r="P2501" s="77" t="s">
        <v>17</v>
      </c>
      <c r="Q2501" s="72"/>
      <c r="R2501" s="71"/>
      <c r="S2501" s="72"/>
    </row>
    <row r="2502" spans="2:19" s="2129" customFormat="1" hidden="1">
      <c r="B2502" s="2229"/>
      <c r="C2502" s="2230"/>
      <c r="D2502" s="2195"/>
      <c r="E2502" s="2195"/>
      <c r="F2502" s="2196"/>
      <c r="G2502" s="2195"/>
      <c r="H2502" s="2195"/>
      <c r="I2502" s="2195"/>
      <c r="J2502" s="2196"/>
      <c r="K2502" s="2196"/>
      <c r="L2502" s="2196"/>
      <c r="M2502" s="19" t="s">
        <v>2854</v>
      </c>
      <c r="N2502" s="72">
        <v>6.7000000000000004E-2</v>
      </c>
      <c r="O2502" s="72">
        <v>1987</v>
      </c>
      <c r="P2502" s="77" t="s">
        <v>2855</v>
      </c>
      <c r="Q2502" s="72"/>
      <c r="R2502" s="71"/>
      <c r="S2502" s="72"/>
    </row>
    <row r="2503" spans="2:19" s="2129" customFormat="1" hidden="1">
      <c r="B2503" s="2229"/>
      <c r="C2503" s="2230"/>
      <c r="D2503" s="2195"/>
      <c r="E2503" s="2195"/>
      <c r="F2503" s="2196"/>
      <c r="G2503" s="2195"/>
      <c r="H2503" s="2195"/>
      <c r="I2503" s="2195"/>
      <c r="J2503" s="2196"/>
      <c r="K2503" s="2196"/>
      <c r="L2503" s="2194"/>
      <c r="M2503" s="19" t="s">
        <v>2856</v>
      </c>
      <c r="N2503" s="72">
        <v>0.09</v>
      </c>
      <c r="O2503" s="72">
        <v>1987</v>
      </c>
      <c r="P2503" s="77" t="s">
        <v>2838</v>
      </c>
      <c r="Q2503" s="72"/>
      <c r="R2503" s="71"/>
      <c r="S2503" s="72"/>
    </row>
    <row r="2504" spans="2:19" s="2129" customFormat="1" hidden="1">
      <c r="B2504" s="2229"/>
      <c r="C2504" s="2230"/>
      <c r="D2504" s="2195"/>
      <c r="E2504" s="2195"/>
      <c r="F2504" s="2196"/>
      <c r="G2504" s="2195"/>
      <c r="H2504" s="2195"/>
      <c r="I2504" s="2195"/>
      <c r="J2504" s="2196"/>
      <c r="K2504" s="2196"/>
      <c r="L2504" s="71"/>
      <c r="M2504" s="19" t="s">
        <v>2857</v>
      </c>
      <c r="N2504" s="72"/>
      <c r="O2504" s="72"/>
      <c r="P2504" s="77" t="s">
        <v>2858</v>
      </c>
      <c r="Q2504" s="72"/>
      <c r="R2504" s="71"/>
      <c r="S2504" s="72"/>
    </row>
    <row r="2505" spans="2:19" s="2129" customFormat="1" hidden="1">
      <c r="B2505" s="2229"/>
      <c r="C2505" s="2230"/>
      <c r="D2505" s="2195"/>
      <c r="E2505" s="2195"/>
      <c r="F2505" s="2196"/>
      <c r="G2505" s="2195"/>
      <c r="H2505" s="2195"/>
      <c r="I2505" s="2195"/>
      <c r="J2505" s="2196"/>
      <c r="K2505" s="2196"/>
      <c r="L2505" s="71"/>
      <c r="M2505" s="19" t="s">
        <v>2857</v>
      </c>
      <c r="N2505" s="72"/>
      <c r="O2505" s="72"/>
      <c r="P2505" s="77" t="s">
        <v>8133</v>
      </c>
      <c r="Q2505" s="72"/>
      <c r="R2505" s="71"/>
      <c r="S2505" s="72"/>
    </row>
    <row r="2506" spans="2:19" s="2129" customFormat="1" ht="25.5" hidden="1">
      <c r="B2506" s="2229"/>
      <c r="C2506" s="2230"/>
      <c r="D2506" s="2195"/>
      <c r="E2506" s="2195"/>
      <c r="F2506" s="2196"/>
      <c r="G2506" s="2195"/>
      <c r="H2506" s="2195"/>
      <c r="I2506" s="2195"/>
      <c r="J2506" s="2196"/>
      <c r="K2506" s="2196"/>
      <c r="L2506" s="71"/>
      <c r="M2506" s="19" t="s">
        <v>2859</v>
      </c>
      <c r="N2506" s="72">
        <v>1.4E-2</v>
      </c>
      <c r="O2506" s="72">
        <v>2014</v>
      </c>
      <c r="P2506" s="77" t="s">
        <v>2860</v>
      </c>
      <c r="Q2506" s="72">
        <v>1</v>
      </c>
      <c r="R2506" s="71"/>
      <c r="S2506" s="72">
        <v>1</v>
      </c>
    </row>
    <row r="2507" spans="2:19" s="2129" customFormat="1" hidden="1">
      <c r="B2507" s="2229"/>
      <c r="C2507" s="2230"/>
      <c r="D2507" s="2195"/>
      <c r="E2507" s="2195"/>
      <c r="F2507" s="2196"/>
      <c r="G2507" s="2195"/>
      <c r="H2507" s="2195"/>
      <c r="I2507" s="2195"/>
      <c r="J2507" s="2196"/>
      <c r="K2507" s="2196"/>
      <c r="L2507" s="71"/>
      <c r="M2507" s="19" t="s">
        <v>2861</v>
      </c>
      <c r="N2507" s="72">
        <v>0.76700000000000002</v>
      </c>
      <c r="O2507" s="72">
        <v>2006</v>
      </c>
      <c r="P2507" s="77" t="s">
        <v>1348</v>
      </c>
      <c r="Q2507" s="72">
        <v>22</v>
      </c>
      <c r="R2507" s="71"/>
      <c r="S2507" s="72">
        <v>22</v>
      </c>
    </row>
    <row r="2508" spans="2:19" s="2129" customFormat="1" ht="25.5" hidden="1">
      <c r="B2508" s="2229"/>
      <c r="C2508" s="2230"/>
      <c r="D2508" s="2195"/>
      <c r="E2508" s="2195"/>
      <c r="F2508" s="2196"/>
      <c r="G2508" s="2195"/>
      <c r="H2508" s="2195"/>
      <c r="I2508" s="2195"/>
      <c r="J2508" s="2196"/>
      <c r="K2508" s="2196"/>
      <c r="L2508" s="2237"/>
      <c r="M2508" s="19" t="s">
        <v>2862</v>
      </c>
      <c r="N2508" s="72">
        <v>0.154</v>
      </c>
      <c r="O2508" s="72">
        <v>2016</v>
      </c>
      <c r="P2508" s="77" t="s">
        <v>1299</v>
      </c>
      <c r="Q2508" s="72">
        <v>5</v>
      </c>
      <c r="R2508" s="71"/>
      <c r="S2508" s="72">
        <v>5</v>
      </c>
    </row>
    <row r="2509" spans="2:19" s="2129" customFormat="1" ht="25.5" hidden="1">
      <c r="B2509" s="2229"/>
      <c r="C2509" s="2230"/>
      <c r="D2509" s="2195"/>
      <c r="E2509" s="2195"/>
      <c r="F2509" s="2196"/>
      <c r="G2509" s="2195"/>
      <c r="H2509" s="2195"/>
      <c r="I2509" s="2195"/>
      <c r="J2509" s="2196"/>
      <c r="K2509" s="2196"/>
      <c r="L2509" s="2237"/>
      <c r="M2509" s="19" t="s">
        <v>2863</v>
      </c>
      <c r="N2509" s="72">
        <v>0.11</v>
      </c>
      <c r="O2509" s="72">
        <v>2020</v>
      </c>
      <c r="P2509" s="77" t="s">
        <v>2446</v>
      </c>
      <c r="Q2509" s="72">
        <v>3</v>
      </c>
      <c r="R2509" s="71"/>
      <c r="S2509" s="72">
        <v>3</v>
      </c>
    </row>
    <row r="2510" spans="2:19" s="2129" customFormat="1" ht="25.5" hidden="1">
      <c r="B2510" s="2262" t="s">
        <v>2867</v>
      </c>
      <c r="C2510" s="2378"/>
      <c r="D2510" s="72">
        <v>0.106</v>
      </c>
      <c r="E2510" s="72">
        <v>1984</v>
      </c>
      <c r="F2510" s="72" t="s">
        <v>1793</v>
      </c>
      <c r="G2510" s="72"/>
      <c r="H2510" s="72"/>
      <c r="I2510" s="72"/>
      <c r="J2510" s="2211" t="s">
        <v>8134</v>
      </c>
      <c r="K2510" s="2211" t="s">
        <v>1493</v>
      </c>
      <c r="L2510" s="71"/>
      <c r="M2510" s="19" t="s">
        <v>8135</v>
      </c>
      <c r="N2510" s="72">
        <v>0.17</v>
      </c>
      <c r="O2510" s="72">
        <v>1985</v>
      </c>
      <c r="P2510" s="77" t="s">
        <v>8136</v>
      </c>
      <c r="Q2510" s="72"/>
      <c r="R2510" s="71"/>
      <c r="S2510" s="72"/>
    </row>
    <row r="2511" spans="2:19" s="2129" customFormat="1" ht="25.5" hidden="1">
      <c r="B2511" s="2264"/>
      <c r="C2511" s="2265"/>
      <c r="D2511" s="2200"/>
      <c r="E2511" s="2200"/>
      <c r="F2511" s="2194"/>
      <c r="G2511" s="2200"/>
      <c r="H2511" s="2200"/>
      <c r="I2511" s="2200"/>
      <c r="J2511" s="2204" t="s">
        <v>8137</v>
      </c>
      <c r="K2511" s="2194"/>
      <c r="L2511" s="2437"/>
      <c r="M2511" s="19"/>
      <c r="N2511" s="72"/>
      <c r="O2511" s="72"/>
      <c r="P2511" s="77"/>
      <c r="Q2511" s="72"/>
      <c r="R2511" s="71"/>
      <c r="S2511" s="72"/>
    </row>
    <row r="2512" spans="2:19" s="2129" customFormat="1" hidden="1">
      <c r="B2512" s="2679" t="s">
        <v>2869</v>
      </c>
      <c r="C2512" s="2680"/>
      <c r="D2512" s="2210"/>
      <c r="E2512" s="2210">
        <v>1996</v>
      </c>
      <c r="F2512" s="2202" t="s">
        <v>1004</v>
      </c>
      <c r="G2512" s="2210"/>
      <c r="H2512" s="2210"/>
      <c r="I2512" s="2210"/>
      <c r="J2512" s="2202"/>
      <c r="K2512" s="2202"/>
      <c r="L2512" s="71"/>
      <c r="M2512" s="19"/>
      <c r="N2512" s="72"/>
      <c r="O2512" s="72"/>
      <c r="P2512" s="77"/>
      <c r="Q2512" s="72"/>
      <c r="R2512" s="71"/>
      <c r="S2512" s="72"/>
    </row>
    <row r="2513" spans="2:19" s="2129" customFormat="1" hidden="1">
      <c r="B2513" s="2264"/>
      <c r="C2513" s="2265"/>
      <c r="D2513" s="2200"/>
      <c r="E2513" s="2200"/>
      <c r="F2513" s="2194" t="s">
        <v>2870</v>
      </c>
      <c r="G2513" s="2200"/>
      <c r="H2513" s="2200"/>
      <c r="I2513" s="2200"/>
      <c r="J2513" s="2194"/>
      <c r="K2513" s="72"/>
      <c r="L2513" s="71"/>
      <c r="M2513" s="19"/>
      <c r="N2513" s="72"/>
      <c r="O2513" s="72"/>
      <c r="P2513" s="77"/>
      <c r="Q2513" s="72"/>
      <c r="R2513" s="71"/>
      <c r="S2513" s="72"/>
    </row>
    <row r="2514" spans="2:19" s="2129" customFormat="1" hidden="1">
      <c r="B2514" s="77" t="s">
        <v>2871</v>
      </c>
      <c r="C2514" s="77"/>
      <c r="D2514" s="72">
        <v>0.2</v>
      </c>
      <c r="E2514" s="72">
        <v>1983</v>
      </c>
      <c r="F2514" s="72" t="s">
        <v>1713</v>
      </c>
      <c r="G2514" s="2196"/>
      <c r="H2514" s="2196"/>
      <c r="I2514" s="2196"/>
      <c r="J2514" s="2196"/>
      <c r="K2514" s="2196"/>
      <c r="L2514" s="71"/>
      <c r="M2514" s="19"/>
      <c r="N2514" s="72"/>
      <c r="O2514" s="72"/>
      <c r="P2514" s="77"/>
      <c r="Q2514" s="72"/>
      <c r="R2514" s="71"/>
      <c r="S2514" s="72"/>
    </row>
    <row r="2515" spans="2:19" s="2129" customFormat="1" ht="25.5" hidden="1">
      <c r="B2515" s="2304" t="s">
        <v>2874</v>
      </c>
      <c r="C2515" s="2305"/>
      <c r="D2515" s="2202"/>
      <c r="E2515" s="2202">
        <v>1996</v>
      </c>
      <c r="F2515" s="2211" t="s">
        <v>2875</v>
      </c>
      <c r="G2515" s="72"/>
      <c r="H2515" s="72"/>
      <c r="I2515" s="72"/>
      <c r="J2515" s="2227" t="s">
        <v>2872</v>
      </c>
      <c r="K2515" s="2202" t="s">
        <v>2873</v>
      </c>
      <c r="L2515" s="71"/>
      <c r="M2515" s="19" t="s">
        <v>2100</v>
      </c>
      <c r="N2515" s="72"/>
      <c r="O2515" s="72"/>
      <c r="P2515" s="77"/>
      <c r="Q2515" s="72"/>
      <c r="R2515" s="71"/>
      <c r="S2515" s="72"/>
    </row>
    <row r="2516" spans="2:19" s="2129" customFormat="1" ht="25.5" hidden="1">
      <c r="B2516" s="2304" t="s">
        <v>2876</v>
      </c>
      <c r="C2516" s="2305"/>
      <c r="D2516" s="2202"/>
      <c r="E2516" s="2202">
        <v>1996</v>
      </c>
      <c r="F2516" s="2211" t="s">
        <v>2877</v>
      </c>
      <c r="G2516" s="2194"/>
      <c r="H2516" s="2194"/>
      <c r="I2516" s="2194"/>
      <c r="J2516" s="2194"/>
      <c r="K2516" s="2194" t="s">
        <v>1180</v>
      </c>
      <c r="L2516" s="71"/>
      <c r="M2516" s="19"/>
      <c r="N2516" s="72"/>
      <c r="O2516" s="72"/>
      <c r="P2516" s="77"/>
      <c r="Q2516" s="72"/>
      <c r="R2516" s="71"/>
      <c r="S2516" s="72"/>
    </row>
    <row r="2517" spans="2:19" s="2129" customFormat="1" hidden="1">
      <c r="B2517" s="2304" t="s">
        <v>2879</v>
      </c>
      <c r="C2517" s="2305"/>
      <c r="D2517" s="2202">
        <v>0.34</v>
      </c>
      <c r="E2517" s="2202">
        <v>1980</v>
      </c>
      <c r="F2517" s="2202" t="s">
        <v>1793</v>
      </c>
      <c r="G2517" s="72"/>
      <c r="H2517" s="72"/>
      <c r="I2517" s="72"/>
      <c r="J2517" s="2227" t="s">
        <v>2878</v>
      </c>
      <c r="K2517" s="2202">
        <v>400</v>
      </c>
      <c r="L2517" s="2437"/>
      <c r="M2517" s="19" t="s">
        <v>1479</v>
      </c>
      <c r="N2517" s="72"/>
      <c r="O2517" s="72"/>
      <c r="P2517" s="77"/>
      <c r="Q2517" s="72"/>
      <c r="R2517" s="71"/>
      <c r="S2517" s="72"/>
    </row>
    <row r="2518" spans="2:19" s="2129" customFormat="1" hidden="1">
      <c r="B2518" s="2430" t="s">
        <v>2883</v>
      </c>
      <c r="C2518" s="2431"/>
      <c r="D2518" s="72">
        <v>0.08</v>
      </c>
      <c r="E2518" s="72">
        <v>1980</v>
      </c>
      <c r="F2518" s="72" t="s">
        <v>1793</v>
      </c>
      <c r="G2518" s="2194"/>
      <c r="H2518" s="2194"/>
      <c r="I2518" s="2194"/>
      <c r="J2518" s="2196" t="s">
        <v>2880</v>
      </c>
      <c r="K2518" s="2196"/>
      <c r="L2518" s="71"/>
      <c r="M2518" s="19" t="s">
        <v>2881</v>
      </c>
      <c r="N2518" s="72">
        <v>7.0000000000000007E-2</v>
      </c>
      <c r="O2518" s="72">
        <v>1979</v>
      </c>
      <c r="P2518" s="77" t="s">
        <v>2882</v>
      </c>
      <c r="Q2518" s="72"/>
      <c r="R2518" s="71"/>
      <c r="S2518" s="72"/>
    </row>
    <row r="2519" spans="2:19" s="2129" customFormat="1" ht="25.5" hidden="1">
      <c r="B2519" s="2352"/>
      <c r="C2519" s="2411"/>
      <c r="D2519" s="2196"/>
      <c r="E2519" s="2196"/>
      <c r="F2519" s="2196"/>
      <c r="G2519" s="2196"/>
      <c r="H2519" s="2196"/>
      <c r="I2519" s="2196"/>
      <c r="J2519" s="2215" t="s">
        <v>8138</v>
      </c>
      <c r="K2519" s="2196"/>
      <c r="L2519" s="2437"/>
      <c r="M2519" s="19" t="s">
        <v>8139</v>
      </c>
      <c r="N2519" s="72"/>
      <c r="O2519" s="72"/>
      <c r="P2519" s="77"/>
      <c r="Q2519" s="72"/>
      <c r="R2519" s="71"/>
      <c r="S2519" s="72"/>
    </row>
    <row r="2520" spans="2:19" s="2129" customFormat="1" hidden="1">
      <c r="B2520" s="2430"/>
      <c r="C2520" s="2431"/>
      <c r="D2520" s="2194"/>
      <c r="E2520" s="2194"/>
      <c r="F2520" s="2194"/>
      <c r="G2520" s="2194"/>
      <c r="H2520" s="2194"/>
      <c r="I2520" s="2194"/>
      <c r="J2520" s="2194">
        <v>1978</v>
      </c>
      <c r="K2520" s="2194"/>
      <c r="L2520" s="71"/>
      <c r="M2520" s="19" t="s">
        <v>2885</v>
      </c>
      <c r="N2520" s="72">
        <v>0.24</v>
      </c>
      <c r="O2520" s="72">
        <v>1979</v>
      </c>
      <c r="P2520" s="77" t="s">
        <v>1281</v>
      </c>
      <c r="Q2520" s="72"/>
      <c r="R2520" s="71"/>
      <c r="S2520" s="72"/>
    </row>
    <row r="2521" spans="2:19" s="2129" customFormat="1" hidden="1">
      <c r="B2521" s="77" t="s">
        <v>2891</v>
      </c>
      <c r="C2521" s="77"/>
      <c r="D2521" s="72">
        <v>0.23</v>
      </c>
      <c r="E2521" s="72">
        <v>1980</v>
      </c>
      <c r="F2521" s="72" t="s">
        <v>1793</v>
      </c>
      <c r="G2521" s="72"/>
      <c r="H2521" s="72"/>
      <c r="I2521" s="72"/>
      <c r="J2521" s="72"/>
      <c r="K2521" s="72"/>
      <c r="L2521" s="71"/>
      <c r="M2521" s="19"/>
      <c r="N2521" s="72"/>
      <c r="O2521" s="72"/>
      <c r="P2521" s="77"/>
      <c r="Q2521" s="72"/>
      <c r="R2521" s="71"/>
      <c r="S2521" s="72"/>
    </row>
    <row r="2522" spans="2:19" s="2129" customFormat="1" hidden="1">
      <c r="B2522" s="2309" t="s">
        <v>2892</v>
      </c>
      <c r="C2522" s="2310"/>
      <c r="D2522" s="72">
        <v>0.9</v>
      </c>
      <c r="E2522" s="72">
        <v>1965</v>
      </c>
      <c r="F2522" s="72" t="s">
        <v>34</v>
      </c>
      <c r="G2522" s="72">
        <v>15</v>
      </c>
      <c r="H2522" s="72"/>
      <c r="I2522" s="72">
        <v>15</v>
      </c>
      <c r="J2522" s="72"/>
      <c r="K2522" s="72"/>
      <c r="L2522" s="71"/>
      <c r="M2522" s="19"/>
      <c r="N2522" s="72"/>
      <c r="O2522" s="72"/>
      <c r="P2522" s="77"/>
      <c r="Q2522" s="72"/>
      <c r="R2522" s="71"/>
      <c r="S2522" s="72"/>
    </row>
    <row r="2523" spans="2:19" s="2129" customFormat="1" hidden="1">
      <c r="B2523" s="2220" t="s">
        <v>2893</v>
      </c>
      <c r="C2523" s="2221"/>
      <c r="D2523" s="72"/>
      <c r="E2523" s="72">
        <v>2003</v>
      </c>
      <c r="F2523" s="72" t="s">
        <v>2894</v>
      </c>
      <c r="G2523" s="72">
        <v>1</v>
      </c>
      <c r="H2523" s="72"/>
      <c r="I2523" s="72">
        <v>1</v>
      </c>
      <c r="J2523" s="2488" t="s">
        <v>2895</v>
      </c>
      <c r="K2523" s="72">
        <v>63</v>
      </c>
      <c r="L2523" s="2437"/>
      <c r="M2523" s="19" t="s">
        <v>1479</v>
      </c>
      <c r="N2523" s="72"/>
      <c r="O2523" s="72"/>
      <c r="P2523" s="77"/>
      <c r="Q2523" s="2"/>
      <c r="R2523" s="2"/>
      <c r="S2523" s="2"/>
    </row>
    <row r="2524" spans="2:19" s="2129" customFormat="1" hidden="1">
      <c r="B2524" s="2220" t="s">
        <v>2896</v>
      </c>
      <c r="C2524" s="2221"/>
      <c r="D2524" s="72">
        <v>0.107</v>
      </c>
      <c r="E2524" s="72">
        <v>1987</v>
      </c>
      <c r="F2524" s="72" t="s">
        <v>1793</v>
      </c>
      <c r="G2524" s="72"/>
      <c r="H2524" s="72"/>
      <c r="I2524" s="72"/>
      <c r="J2524" s="72" t="s">
        <v>1191</v>
      </c>
      <c r="K2524" s="72" t="s">
        <v>1191</v>
      </c>
      <c r="L2524" s="71"/>
      <c r="M2524" s="2206"/>
      <c r="N2524" s="72"/>
      <c r="O2524" s="72"/>
      <c r="P2524" s="77"/>
      <c r="Q2524" s="72"/>
      <c r="R2524" s="71"/>
      <c r="S2524" s="72"/>
    </row>
    <row r="2525" spans="2:19" s="2129" customFormat="1" ht="25.5" hidden="1">
      <c r="B2525" s="2262" t="s">
        <v>2897</v>
      </c>
      <c r="C2525" s="2378"/>
      <c r="D2525" s="72">
        <v>2.59</v>
      </c>
      <c r="E2525" s="72">
        <v>1968</v>
      </c>
      <c r="F2525" s="72" t="s">
        <v>34</v>
      </c>
      <c r="G2525" s="72">
        <v>30</v>
      </c>
      <c r="H2525" s="72"/>
      <c r="I2525" s="72">
        <v>30</v>
      </c>
      <c r="J2525" s="2681" t="s">
        <v>2898</v>
      </c>
      <c r="K2525" s="72"/>
      <c r="L2525" s="2437"/>
      <c r="M2525" s="2206"/>
      <c r="N2525" s="72"/>
      <c r="O2525" s="72"/>
      <c r="P2525" s="77"/>
      <c r="Q2525" s="72"/>
      <c r="R2525" s="71"/>
      <c r="S2525" s="72"/>
    </row>
    <row r="2526" spans="2:19" s="2129" customFormat="1" hidden="1">
      <c r="B2526" s="2389"/>
      <c r="C2526" s="2389"/>
      <c r="D2526" s="2389"/>
      <c r="E2526" s="2389"/>
      <c r="F2526" s="2414"/>
      <c r="G2526" s="2389"/>
      <c r="H2526" s="2389"/>
      <c r="I2526" s="2389"/>
      <c r="J2526" s="2363"/>
      <c r="K2526" s="2414"/>
      <c r="L2526" s="2389"/>
      <c r="M2526" s="2389"/>
      <c r="N2526" s="2414"/>
      <c r="O2526" s="2414"/>
      <c r="P2526" s="2682"/>
      <c r="Q2526" s="2414"/>
      <c r="R2526" s="2389"/>
      <c r="S2526" s="2414"/>
    </row>
    <row r="2527" spans="2:19" s="2129" customFormat="1" ht="15.75" hidden="1">
      <c r="B2527" s="2683"/>
      <c r="C2527" s="2684"/>
      <c r="D2527" s="2517"/>
      <c r="E2527" s="2517"/>
      <c r="F2527" s="2516"/>
      <c r="G2527" s="2517"/>
      <c r="H2527" s="2517"/>
      <c r="I2527" s="2517"/>
      <c r="J2527" s="2516"/>
      <c r="K2527" s="2516"/>
      <c r="L2527" s="2517"/>
      <c r="M2527" s="2685"/>
      <c r="N2527" s="2516"/>
      <c r="O2527" s="2516"/>
      <c r="P2527" s="2686"/>
      <c r="Q2527" s="2516"/>
      <c r="R2527" s="2517"/>
      <c r="S2527" s="2516"/>
    </row>
    <row r="2528" spans="2:19" s="2129" customFormat="1" ht="15.75" hidden="1">
      <c r="B2528" s="2687"/>
      <c r="C2528" s="2278"/>
      <c r="D2528" s="2362"/>
      <c r="E2528" s="2362"/>
      <c r="F2528" s="2363"/>
      <c r="G2528" s="2362"/>
      <c r="H2528" s="2362"/>
      <c r="I2528" s="2362"/>
      <c r="J2528" s="2363"/>
      <c r="K2528" s="2363"/>
      <c r="L2528" s="2362"/>
      <c r="M2528" s="2508"/>
      <c r="N2528" s="2363"/>
      <c r="O2528" s="2363"/>
      <c r="P2528" s="2369"/>
      <c r="Q2528" s="2363"/>
      <c r="R2528" s="2362"/>
      <c r="S2528" s="2363"/>
    </row>
    <row r="2529" spans="2:19" s="2129" customFormat="1" ht="21" hidden="1" thickBot="1">
      <c r="B2529" s="2688"/>
      <c r="C2529" s="2689"/>
      <c r="D2529" s="2690"/>
      <c r="E2529" s="2690"/>
      <c r="F2529" s="2691"/>
      <c r="G2529" s="2286"/>
      <c r="H2529" s="2286"/>
      <c r="I2529" s="2286"/>
      <c r="J2529" s="2285"/>
      <c r="K2529" s="2285"/>
      <c r="L2529" s="2286"/>
      <c r="M2529" s="2287"/>
      <c r="N2529" s="2285"/>
      <c r="O2529" s="2285"/>
      <c r="P2529" s="2288"/>
      <c r="Q2529" s="2285"/>
      <c r="R2529" s="2286"/>
      <c r="S2529" s="2285"/>
    </row>
    <row r="2530" spans="2:19" s="2129" customFormat="1" ht="51" hidden="1">
      <c r="B2530" s="2199" t="s">
        <v>8140</v>
      </c>
      <c r="C2530" s="2199"/>
      <c r="D2530" s="2194">
        <v>0.251</v>
      </c>
      <c r="E2530" s="2194">
        <v>1986</v>
      </c>
      <c r="F2530" s="2194" t="s">
        <v>1793</v>
      </c>
      <c r="G2530" s="2194"/>
      <c r="H2530" s="2194"/>
      <c r="I2530" s="2194"/>
      <c r="J2530" s="2204" t="s">
        <v>8141</v>
      </c>
      <c r="K2530" s="2194">
        <v>250</v>
      </c>
      <c r="L2530" s="2200"/>
      <c r="M2530" s="2198"/>
      <c r="N2530" s="2194"/>
      <c r="O2530" s="2194"/>
      <c r="P2530" s="2199"/>
      <c r="Q2530" s="2194"/>
      <c r="R2530" s="2200"/>
      <c r="S2530" s="2194"/>
    </row>
    <row r="2531" spans="2:19" s="2129" customFormat="1" ht="25.5" hidden="1">
      <c r="B2531" s="2252"/>
      <c r="C2531" s="2253"/>
      <c r="D2531" s="71"/>
      <c r="E2531" s="71"/>
      <c r="F2531" s="72"/>
      <c r="G2531" s="71"/>
      <c r="H2531" s="71"/>
      <c r="I2531" s="71"/>
      <c r="J2531" s="68"/>
      <c r="K2531" s="72"/>
      <c r="L2531" s="2237"/>
      <c r="M2531" s="19" t="s">
        <v>2904</v>
      </c>
      <c r="N2531" s="72">
        <v>7.3999999999999996E-2</v>
      </c>
      <c r="O2531" s="68" t="s">
        <v>2905</v>
      </c>
      <c r="P2531" s="77" t="s">
        <v>2906</v>
      </c>
      <c r="Q2531" s="72">
        <v>2</v>
      </c>
      <c r="R2531" s="71"/>
      <c r="S2531" s="72">
        <v>2</v>
      </c>
    </row>
    <row r="2532" spans="2:19" s="2129" customFormat="1" hidden="1">
      <c r="B2532" s="2692"/>
      <c r="C2532" s="2693"/>
      <c r="D2532" s="71"/>
      <c r="E2532" s="71"/>
      <c r="F2532" s="72"/>
      <c r="G2532" s="71"/>
      <c r="H2532" s="71"/>
      <c r="I2532" s="71"/>
      <c r="J2532" s="2488" t="s">
        <v>52</v>
      </c>
      <c r="K2532" s="72"/>
      <c r="L2532" s="71"/>
      <c r="M2532" s="2206"/>
      <c r="N2532" s="72"/>
      <c r="O2532" s="72">
        <v>2010</v>
      </c>
      <c r="P2532" s="77"/>
      <c r="Q2532" s="72"/>
      <c r="R2532" s="71"/>
      <c r="S2532" s="72"/>
    </row>
    <row r="2533" spans="2:19" s="2129" customFormat="1" ht="25.5" hidden="1">
      <c r="B2533" s="2694" t="s">
        <v>2909</v>
      </c>
      <c r="C2533" s="2695"/>
      <c r="D2533" s="72">
        <v>0.67</v>
      </c>
      <c r="E2533" s="72">
        <v>1994</v>
      </c>
      <c r="F2533" s="68" t="s">
        <v>2910</v>
      </c>
      <c r="G2533" s="72">
        <v>12</v>
      </c>
      <c r="H2533" s="72"/>
      <c r="I2533" s="72">
        <v>12</v>
      </c>
      <c r="J2533" s="72"/>
      <c r="K2533" s="72"/>
      <c r="L2533" s="71"/>
      <c r="M2533" s="2206"/>
      <c r="N2533" s="72"/>
      <c r="O2533" s="72"/>
      <c r="P2533" s="77"/>
      <c r="Q2533" s="72"/>
      <c r="R2533" s="71"/>
      <c r="S2533" s="72"/>
    </row>
    <row r="2534" spans="2:19" s="2129" customFormat="1" hidden="1">
      <c r="B2534" s="77" t="s">
        <v>8142</v>
      </c>
      <c r="C2534" s="77"/>
      <c r="D2534" s="72">
        <v>0.95499999999999996</v>
      </c>
      <c r="E2534" s="72">
        <v>1986</v>
      </c>
      <c r="F2534" s="72" t="s">
        <v>2096</v>
      </c>
      <c r="G2534" s="72"/>
      <c r="H2534" s="72"/>
      <c r="I2534" s="72"/>
      <c r="J2534" s="72"/>
      <c r="K2534" s="72"/>
      <c r="L2534" s="71"/>
      <c r="M2534" s="2206"/>
      <c r="N2534" s="72"/>
      <c r="O2534" s="72"/>
      <c r="P2534" s="77"/>
      <c r="Q2534" s="72"/>
      <c r="R2534" s="71"/>
      <c r="S2534" s="72"/>
    </row>
    <row r="2535" spans="2:19" s="2129" customFormat="1" hidden="1">
      <c r="B2535" s="77" t="s">
        <v>2911</v>
      </c>
      <c r="C2535" s="77"/>
      <c r="D2535" s="72"/>
      <c r="E2535" s="72">
        <v>2001</v>
      </c>
      <c r="F2535" s="72" t="s">
        <v>8143</v>
      </c>
      <c r="G2535" s="72">
        <v>2</v>
      </c>
      <c r="H2535" s="72"/>
      <c r="I2535" s="72">
        <v>2</v>
      </c>
      <c r="J2535" s="72" t="s">
        <v>2913</v>
      </c>
      <c r="K2535" s="72">
        <v>400</v>
      </c>
      <c r="L2535" s="72"/>
      <c r="M2535" s="19"/>
      <c r="N2535" s="72"/>
      <c r="O2535" s="72"/>
      <c r="P2535" s="77"/>
      <c r="Q2535" s="72"/>
      <c r="R2535" s="72"/>
      <c r="S2535" s="72"/>
    </row>
    <row r="2536" spans="2:19" s="2129" customFormat="1" hidden="1">
      <c r="B2536" s="2309" t="s">
        <v>2914</v>
      </c>
      <c r="C2536" s="2310"/>
      <c r="D2536" s="72">
        <v>1.5</v>
      </c>
      <c r="E2536" s="72">
        <v>1949</v>
      </c>
      <c r="F2536" s="72" t="s">
        <v>34</v>
      </c>
      <c r="G2536" s="72">
        <v>30</v>
      </c>
      <c r="H2536" s="72"/>
      <c r="I2536" s="72">
        <v>30</v>
      </c>
      <c r="J2536" s="72"/>
      <c r="K2536" s="72"/>
      <c r="L2536" s="71"/>
      <c r="M2536" s="2206"/>
      <c r="N2536" s="72"/>
      <c r="O2536" s="72"/>
      <c r="P2536" s="77"/>
      <c r="Q2536" s="72"/>
      <c r="R2536" s="71"/>
      <c r="S2536" s="72"/>
    </row>
    <row r="2537" spans="2:19" s="2129" customFormat="1" hidden="1">
      <c r="B2537" s="2262" t="s">
        <v>2915</v>
      </c>
      <c r="C2537" s="2378"/>
      <c r="D2537" s="72">
        <v>0.115</v>
      </c>
      <c r="E2537" s="72"/>
      <c r="F2537" s="72" t="s">
        <v>34</v>
      </c>
      <c r="G2537" s="72">
        <v>2</v>
      </c>
      <c r="H2537" s="72"/>
      <c r="I2537" s="72">
        <v>2</v>
      </c>
      <c r="J2537" s="2202"/>
      <c r="K2537" s="2202"/>
      <c r="L2537" s="71"/>
      <c r="M2537" s="2206"/>
      <c r="N2537" s="72"/>
      <c r="O2537" s="72"/>
      <c r="P2537" s="77"/>
      <c r="Q2537" s="72"/>
      <c r="R2537" s="71"/>
      <c r="S2537" s="72"/>
    </row>
    <row r="2538" spans="2:19" s="2129" customFormat="1" hidden="1">
      <c r="B2538" s="77" t="s">
        <v>2916</v>
      </c>
      <c r="C2538" s="77"/>
      <c r="D2538" s="72">
        <v>0.1</v>
      </c>
      <c r="E2538" s="72">
        <v>1965</v>
      </c>
      <c r="F2538" s="72" t="s">
        <v>1512</v>
      </c>
      <c r="G2538" s="72"/>
      <c r="H2538" s="72"/>
      <c r="I2538" s="72"/>
      <c r="J2538" s="68"/>
      <c r="K2538" s="72"/>
      <c r="L2538" s="2437"/>
      <c r="M2538" s="2206" t="s">
        <v>1191</v>
      </c>
      <c r="N2538" s="72"/>
      <c r="O2538" s="72"/>
      <c r="P2538" s="77"/>
      <c r="Q2538" s="72"/>
      <c r="R2538" s="71"/>
      <c r="S2538" s="72"/>
    </row>
    <row r="2539" spans="2:19" s="2129" customFormat="1" hidden="1">
      <c r="B2539" s="77" t="s">
        <v>2917</v>
      </c>
      <c r="C2539" s="77"/>
      <c r="D2539" s="72">
        <v>0.1</v>
      </c>
      <c r="E2539" s="72">
        <v>1965</v>
      </c>
      <c r="F2539" s="72" t="s">
        <v>1512</v>
      </c>
      <c r="G2539" s="72"/>
      <c r="H2539" s="72"/>
      <c r="I2539" s="72"/>
      <c r="J2539" s="68"/>
      <c r="K2539" s="72"/>
      <c r="L2539" s="71"/>
      <c r="M2539" s="2206"/>
      <c r="N2539" s="72"/>
      <c r="O2539" s="72"/>
      <c r="P2539" s="77"/>
      <c r="Q2539" s="72"/>
      <c r="R2539" s="71"/>
      <c r="S2539" s="72"/>
    </row>
    <row r="2540" spans="2:19" s="2129" customFormat="1" ht="25.5" hidden="1">
      <c r="B2540" s="2696" t="s">
        <v>2918</v>
      </c>
      <c r="C2540" s="2697"/>
      <c r="D2540" s="2697"/>
      <c r="E2540" s="2363"/>
      <c r="F2540" s="2363"/>
      <c r="G2540" s="2194"/>
      <c r="H2540" s="2194"/>
      <c r="I2540" s="2194"/>
      <c r="J2540" s="2215" t="s">
        <v>8144</v>
      </c>
      <c r="K2540" s="2274">
        <v>250</v>
      </c>
      <c r="L2540" s="2196"/>
      <c r="M2540" s="2302" t="s">
        <v>2920</v>
      </c>
      <c r="N2540" s="2194">
        <v>0.18</v>
      </c>
      <c r="O2540" s="2194">
        <v>1960</v>
      </c>
      <c r="P2540" s="2199" t="s">
        <v>1772</v>
      </c>
      <c r="Q2540" s="2194"/>
      <c r="R2540" s="2200"/>
      <c r="S2540" s="2194"/>
    </row>
    <row r="2541" spans="2:19" s="2129" customFormat="1" hidden="1">
      <c r="B2541" s="2225" t="s">
        <v>2922</v>
      </c>
      <c r="C2541" s="2226"/>
      <c r="D2541" s="72">
        <v>0.51500000000000001</v>
      </c>
      <c r="E2541" s="72">
        <v>1969</v>
      </c>
      <c r="F2541" s="72" t="s">
        <v>1512</v>
      </c>
      <c r="G2541" s="72"/>
      <c r="H2541" s="72"/>
      <c r="I2541" s="72"/>
      <c r="J2541" s="2337" t="s">
        <v>8145</v>
      </c>
      <c r="K2541" s="2090"/>
      <c r="L2541" s="2196"/>
      <c r="M2541" s="19" t="s">
        <v>2921</v>
      </c>
      <c r="N2541" s="72">
        <v>0.28000000000000003</v>
      </c>
      <c r="O2541" s="72">
        <v>1960</v>
      </c>
      <c r="P2541" s="77" t="s">
        <v>1395</v>
      </c>
      <c r="Q2541" s="72"/>
      <c r="R2541" s="71"/>
      <c r="S2541" s="72"/>
    </row>
    <row r="2542" spans="2:19" s="2129" customFormat="1" hidden="1">
      <c r="B2542" s="2698" t="s">
        <v>2925</v>
      </c>
      <c r="C2542" s="2699"/>
      <c r="D2542" s="72">
        <v>0.53</v>
      </c>
      <c r="E2542" s="72">
        <v>1984</v>
      </c>
      <c r="F2542" s="72" t="s">
        <v>2398</v>
      </c>
      <c r="G2542" s="72"/>
      <c r="H2542" s="72"/>
      <c r="I2542" s="72"/>
      <c r="J2542" s="2337" t="s">
        <v>8146</v>
      </c>
      <c r="K2542" s="2090"/>
      <c r="L2542" s="2196"/>
      <c r="M2542" s="19" t="s">
        <v>2923</v>
      </c>
      <c r="N2542" s="72">
        <v>0.05</v>
      </c>
      <c r="O2542" s="72">
        <v>1960</v>
      </c>
      <c r="P2542" s="77" t="s">
        <v>2924</v>
      </c>
      <c r="Q2542" s="72"/>
      <c r="R2542" s="71"/>
      <c r="S2542" s="72"/>
    </row>
    <row r="2543" spans="2:19" s="2129" customFormat="1" hidden="1">
      <c r="B2543" s="77" t="s">
        <v>2926</v>
      </c>
      <c r="C2543" s="77"/>
      <c r="D2543" s="72">
        <v>0.63</v>
      </c>
      <c r="E2543" s="72">
        <v>1995</v>
      </c>
      <c r="F2543" s="72" t="s">
        <v>2927</v>
      </c>
      <c r="G2543" s="72">
        <v>10</v>
      </c>
      <c r="H2543" s="72"/>
      <c r="I2543" s="72">
        <v>10</v>
      </c>
      <c r="J2543" s="2337">
        <v>1966</v>
      </c>
      <c r="K2543" s="2090"/>
      <c r="L2543" s="2196"/>
      <c r="M2543" s="19" t="s">
        <v>2928</v>
      </c>
      <c r="N2543" s="72">
        <v>0.1</v>
      </c>
      <c r="O2543" s="72">
        <v>1960</v>
      </c>
      <c r="P2543" s="77" t="s">
        <v>2929</v>
      </c>
      <c r="Q2543" s="72"/>
      <c r="R2543" s="71"/>
      <c r="S2543" s="72"/>
    </row>
    <row r="2544" spans="2:19" s="2129" customFormat="1" hidden="1">
      <c r="B2544" s="77" t="s">
        <v>2932</v>
      </c>
      <c r="C2544" s="77"/>
      <c r="D2544" s="72">
        <v>0.27</v>
      </c>
      <c r="E2544" s="72">
        <v>1995</v>
      </c>
      <c r="F2544" s="72" t="s">
        <v>1302</v>
      </c>
      <c r="G2544" s="72"/>
      <c r="H2544" s="72"/>
      <c r="I2544" s="72"/>
      <c r="J2544" s="2215"/>
      <c r="K2544" s="2090"/>
      <c r="L2544" s="2196"/>
      <c r="M2544" s="19" t="s">
        <v>2930</v>
      </c>
      <c r="N2544" s="72">
        <v>0.12</v>
      </c>
      <c r="O2544" s="72">
        <v>1980</v>
      </c>
      <c r="P2544" s="77" t="s">
        <v>2931</v>
      </c>
      <c r="Q2544" s="72"/>
      <c r="R2544" s="71"/>
      <c r="S2544" s="72"/>
    </row>
    <row r="2545" spans="2:19" s="2129" customFormat="1" hidden="1">
      <c r="B2545" s="2266"/>
      <c r="C2545" s="2267"/>
      <c r="D2545" s="2638"/>
      <c r="E2545" s="2638"/>
      <c r="F2545" s="2202"/>
      <c r="G2545" s="2638"/>
      <c r="H2545" s="2638"/>
      <c r="I2545" s="2638"/>
      <c r="J2545" s="2215"/>
      <c r="K2545" s="2090"/>
      <c r="L2545" s="2194"/>
      <c r="M2545" s="19" t="s">
        <v>2933</v>
      </c>
      <c r="N2545" s="72">
        <v>0.05</v>
      </c>
      <c r="O2545" s="72">
        <v>1960</v>
      </c>
      <c r="P2545" s="77" t="s">
        <v>2252</v>
      </c>
      <c r="Q2545" s="72"/>
      <c r="R2545" s="71"/>
      <c r="S2545" s="72"/>
    </row>
    <row r="2546" spans="2:19" s="2129" customFormat="1" ht="51" hidden="1">
      <c r="B2546" s="2700"/>
      <c r="C2546" s="2701"/>
      <c r="D2546" s="2195"/>
      <c r="E2546" s="2195"/>
      <c r="F2546" s="2196"/>
      <c r="G2546" s="2195"/>
      <c r="H2546" s="2195"/>
      <c r="I2546" s="2195"/>
      <c r="J2546" s="2215"/>
      <c r="K2546" s="68"/>
      <c r="L2546" s="2237"/>
      <c r="M2546" s="2206" t="s">
        <v>2934</v>
      </c>
      <c r="N2546" s="72">
        <v>0.86299999999999999</v>
      </c>
      <c r="O2546" s="72">
        <v>2018</v>
      </c>
      <c r="P2546" s="19" t="s">
        <v>2935</v>
      </c>
      <c r="Q2546" s="72">
        <v>22</v>
      </c>
      <c r="R2546" s="71"/>
      <c r="S2546" s="72">
        <v>22</v>
      </c>
    </row>
    <row r="2547" spans="2:19" s="2129" customFormat="1" hidden="1">
      <c r="B2547" s="2220" t="s">
        <v>2936</v>
      </c>
      <c r="C2547" s="2221"/>
      <c r="D2547" s="72">
        <v>0.34</v>
      </c>
      <c r="E2547" s="72">
        <v>1975</v>
      </c>
      <c r="F2547" s="72" t="s">
        <v>1255</v>
      </c>
      <c r="G2547" s="72"/>
      <c r="H2547" s="72"/>
      <c r="I2547" s="72"/>
      <c r="J2547" s="72"/>
      <c r="K2547" s="72"/>
      <c r="L2547" s="71"/>
      <c r="M2547" s="2206" t="s">
        <v>1191</v>
      </c>
      <c r="N2547" s="72" t="s">
        <v>1191</v>
      </c>
      <c r="O2547" s="72" t="s">
        <v>1191</v>
      </c>
      <c r="P2547" s="77" t="s">
        <v>1191</v>
      </c>
      <c r="Q2547" s="72"/>
      <c r="R2547" s="71"/>
      <c r="S2547" s="72"/>
    </row>
    <row r="2548" spans="2:19" s="2129" customFormat="1" hidden="1">
      <c r="B2548" s="2220" t="s">
        <v>2937</v>
      </c>
      <c r="C2548" s="2221"/>
      <c r="D2548" s="2194">
        <v>0.25</v>
      </c>
      <c r="E2548" s="2194">
        <v>1952</v>
      </c>
      <c r="F2548" s="2194" t="s">
        <v>2938</v>
      </c>
      <c r="G2548" s="72"/>
      <c r="H2548" s="72"/>
      <c r="I2548" s="72"/>
      <c r="J2548" s="72"/>
      <c r="K2548" s="72"/>
      <c r="L2548" s="71"/>
      <c r="M2548" s="2206"/>
      <c r="N2548" s="72"/>
      <c r="O2548" s="72"/>
      <c r="P2548" s="77"/>
      <c r="Q2548" s="72"/>
      <c r="R2548" s="71"/>
      <c r="S2548" s="72"/>
    </row>
    <row r="2549" spans="2:19" s="2129" customFormat="1" hidden="1">
      <c r="B2549" s="2225" t="s">
        <v>2939</v>
      </c>
      <c r="C2549" s="2226"/>
      <c r="D2549" s="72">
        <v>0.53</v>
      </c>
      <c r="E2549" s="72">
        <v>1952</v>
      </c>
      <c r="F2549" s="72" t="s">
        <v>1512</v>
      </c>
      <c r="G2549" s="72"/>
      <c r="H2549" s="72"/>
      <c r="I2549" s="72"/>
      <c r="J2549" s="72"/>
      <c r="K2549" s="72"/>
      <c r="L2549" s="71"/>
      <c r="M2549" s="2206"/>
      <c r="N2549" s="72"/>
      <c r="O2549" s="72"/>
      <c r="P2549" s="77"/>
      <c r="Q2549" s="72"/>
      <c r="R2549" s="71"/>
      <c r="S2549" s="72"/>
    </row>
    <row r="2550" spans="2:19" s="2129" customFormat="1" hidden="1">
      <c r="B2550" s="2698" t="s">
        <v>2925</v>
      </c>
      <c r="C2550" s="2699"/>
      <c r="D2550" s="72">
        <v>0.13</v>
      </c>
      <c r="E2550" s="72">
        <v>1995</v>
      </c>
      <c r="F2550" s="72" t="s">
        <v>1302</v>
      </c>
      <c r="G2550" s="72"/>
      <c r="H2550" s="72"/>
      <c r="I2550" s="72"/>
      <c r="J2550" s="72"/>
      <c r="K2550" s="72"/>
      <c r="L2550" s="71"/>
      <c r="M2550" s="2206"/>
      <c r="N2550" s="72"/>
      <c r="O2550" s="72"/>
      <c r="P2550" s="77"/>
      <c r="Q2550" s="72"/>
      <c r="R2550" s="71"/>
      <c r="S2550" s="72"/>
    </row>
    <row r="2551" spans="2:19" s="2129" customFormat="1" hidden="1">
      <c r="B2551" s="2698" t="s">
        <v>2925</v>
      </c>
      <c r="C2551" s="2699"/>
      <c r="D2551" s="72">
        <v>0.55000000000000004</v>
      </c>
      <c r="E2551" s="72">
        <v>1984</v>
      </c>
      <c r="F2551" s="72" t="s">
        <v>2398</v>
      </c>
      <c r="G2551" s="72"/>
      <c r="H2551" s="72"/>
      <c r="I2551" s="72"/>
      <c r="J2551" s="72"/>
      <c r="K2551" s="72"/>
      <c r="L2551" s="71"/>
      <c r="M2551" s="2206"/>
      <c r="N2551" s="72"/>
      <c r="O2551" s="72"/>
      <c r="P2551" s="77"/>
      <c r="Q2551" s="72"/>
      <c r="R2551" s="71"/>
      <c r="S2551" s="72"/>
    </row>
    <row r="2552" spans="2:19" s="2129" customFormat="1" hidden="1">
      <c r="B2552" s="2698" t="s">
        <v>2925</v>
      </c>
      <c r="C2552" s="2699"/>
      <c r="D2552" s="72">
        <v>0.3</v>
      </c>
      <c r="E2552" s="72">
        <v>1984</v>
      </c>
      <c r="F2552" s="72" t="s">
        <v>1793</v>
      </c>
      <c r="G2552" s="72"/>
      <c r="H2552" s="72"/>
      <c r="I2552" s="72"/>
      <c r="J2552" s="72"/>
      <c r="K2552" s="72"/>
      <c r="L2552" s="71"/>
      <c r="M2552" s="2206"/>
      <c r="N2552" s="72"/>
      <c r="O2552" s="72"/>
      <c r="P2552" s="77"/>
      <c r="Q2552" s="72"/>
      <c r="R2552" s="71"/>
      <c r="S2552" s="72"/>
    </row>
    <row r="2553" spans="2:19" s="2129" customFormat="1" hidden="1">
      <c r="B2553" s="77" t="s">
        <v>2940</v>
      </c>
      <c r="C2553" s="77"/>
      <c r="D2553" s="72">
        <v>0.67</v>
      </c>
      <c r="E2553" s="72">
        <v>1995</v>
      </c>
      <c r="F2553" s="72" t="s">
        <v>2927</v>
      </c>
      <c r="G2553" s="72">
        <v>13</v>
      </c>
      <c r="H2553" s="72"/>
      <c r="I2553" s="72">
        <v>13</v>
      </c>
      <c r="J2553" s="72"/>
      <c r="K2553" s="72"/>
      <c r="L2553" s="71"/>
      <c r="M2553" s="2206"/>
      <c r="N2553" s="72"/>
      <c r="O2553" s="72"/>
      <c r="P2553" s="77"/>
      <c r="Q2553" s="72"/>
      <c r="R2553" s="71"/>
      <c r="S2553" s="72"/>
    </row>
    <row r="2554" spans="2:19" s="2129" customFormat="1" ht="51" hidden="1">
      <c r="B2554" s="77" t="s">
        <v>2944</v>
      </c>
      <c r="C2554" s="77"/>
      <c r="D2554" s="72">
        <v>0.61299999999999999</v>
      </c>
      <c r="E2554" s="72">
        <v>1995</v>
      </c>
      <c r="F2554" s="72" t="s">
        <v>1302</v>
      </c>
      <c r="G2554" s="72"/>
      <c r="H2554" s="72"/>
      <c r="I2554" s="72"/>
      <c r="J2554" s="2227" t="s">
        <v>2941</v>
      </c>
      <c r="K2554" s="2202">
        <v>400</v>
      </c>
      <c r="L2554" s="2211"/>
      <c r="M2554" s="19" t="s">
        <v>8147</v>
      </c>
      <c r="N2554" s="68">
        <v>0.19500000000000001</v>
      </c>
      <c r="O2554" s="72">
        <v>1948</v>
      </c>
      <c r="P2554" s="19" t="s">
        <v>2943</v>
      </c>
      <c r="Q2554" s="72">
        <v>4</v>
      </c>
      <c r="R2554" s="71"/>
      <c r="S2554" s="72">
        <v>4</v>
      </c>
    </row>
    <row r="2555" spans="2:19" s="2129" customFormat="1" ht="38.25" hidden="1">
      <c r="B2555" s="2687"/>
      <c r="C2555" s="2267"/>
      <c r="D2555" s="2210"/>
      <c r="E2555" s="2210"/>
      <c r="F2555" s="2202"/>
      <c r="G2555" s="2210"/>
      <c r="H2555" s="2210"/>
      <c r="I2555" s="2362"/>
      <c r="J2555" s="2337" t="s">
        <v>8148</v>
      </c>
      <c r="K2555" s="2196"/>
      <c r="L2555" s="2215"/>
      <c r="M2555" s="19" t="s">
        <v>2946</v>
      </c>
      <c r="N2555" s="72">
        <v>0.33700000000000002</v>
      </c>
      <c r="O2555" s="72">
        <v>1948</v>
      </c>
      <c r="P2555" s="77" t="s">
        <v>1348</v>
      </c>
      <c r="Q2555" s="72">
        <v>10</v>
      </c>
      <c r="R2555" s="71"/>
      <c r="S2555" s="72">
        <v>10</v>
      </c>
    </row>
    <row r="2556" spans="2:19" s="2129" customFormat="1" ht="38.25" hidden="1">
      <c r="B2556" s="2687"/>
      <c r="C2556" s="2265"/>
      <c r="D2556" s="2200"/>
      <c r="E2556" s="2200"/>
      <c r="F2556" s="2194"/>
      <c r="G2556" s="2200"/>
      <c r="H2556" s="2200"/>
      <c r="I2556" s="2362"/>
      <c r="J2556" s="2319">
        <v>1995</v>
      </c>
      <c r="K2556" s="2196"/>
      <c r="L2556" s="2204"/>
      <c r="M2556" s="19" t="s">
        <v>2947</v>
      </c>
      <c r="N2556" s="68">
        <v>0.36</v>
      </c>
      <c r="O2556" s="72">
        <v>1948</v>
      </c>
      <c r="P2556" s="19" t="s">
        <v>2948</v>
      </c>
      <c r="Q2556" s="72">
        <v>13</v>
      </c>
      <c r="R2556" s="71"/>
      <c r="S2556" s="72">
        <v>13</v>
      </c>
    </row>
    <row r="2557" spans="2:19" s="2129" customFormat="1" hidden="1">
      <c r="B2557" s="77" t="s">
        <v>2951</v>
      </c>
      <c r="C2557" s="77"/>
      <c r="D2557" s="72">
        <v>0.28199999999999997</v>
      </c>
      <c r="E2557" s="72">
        <v>1999</v>
      </c>
      <c r="F2557" s="72" t="s">
        <v>2952</v>
      </c>
      <c r="G2557" s="71"/>
      <c r="H2557" s="71"/>
      <c r="I2557" s="71"/>
      <c r="J2557" s="2512" t="s">
        <v>2949</v>
      </c>
      <c r="K2557" s="2202">
        <v>400</v>
      </c>
      <c r="L2557" s="2202"/>
      <c r="M2557" s="19" t="s">
        <v>2950</v>
      </c>
      <c r="N2557" s="72">
        <v>0.11</v>
      </c>
      <c r="O2557" s="72">
        <v>1960</v>
      </c>
      <c r="P2557" s="77" t="s">
        <v>1767</v>
      </c>
      <c r="Q2557" s="72"/>
      <c r="R2557" s="71"/>
      <c r="S2557" s="72"/>
    </row>
    <row r="2558" spans="2:19" s="2129" customFormat="1" hidden="1">
      <c r="B2558" s="2266"/>
      <c r="C2558" s="2267"/>
      <c r="D2558" s="2638"/>
      <c r="E2558" s="2638"/>
      <c r="F2558" s="2363"/>
      <c r="G2558" s="2087"/>
      <c r="H2558" s="2087"/>
      <c r="I2558" s="2087"/>
      <c r="J2558" s="2231" t="s">
        <v>2953</v>
      </c>
      <c r="K2558" s="2703"/>
      <c r="L2558" s="2196"/>
      <c r="M2558" s="19" t="s">
        <v>2955</v>
      </c>
      <c r="N2558" s="72">
        <v>0.16</v>
      </c>
      <c r="O2558" s="72">
        <v>1960</v>
      </c>
      <c r="P2558" s="77" t="s">
        <v>2956</v>
      </c>
      <c r="Q2558" s="72"/>
      <c r="R2558" s="71"/>
      <c r="S2558" s="72"/>
    </row>
    <row r="2559" spans="2:19" s="2129" customFormat="1" hidden="1">
      <c r="B2559" s="2669"/>
      <c r="C2559" s="2254"/>
      <c r="D2559" s="2212"/>
      <c r="E2559" s="2212"/>
      <c r="F2559" s="2196"/>
      <c r="G2559" s="2087"/>
      <c r="H2559" s="2087"/>
      <c r="I2559" s="2087"/>
      <c r="J2559" s="2231" t="s">
        <v>8149</v>
      </c>
      <c r="K2559" s="2704"/>
      <c r="L2559" s="2196"/>
      <c r="M2559" s="19" t="s">
        <v>2957</v>
      </c>
      <c r="N2559" s="72">
        <v>0.27</v>
      </c>
      <c r="O2559" s="72">
        <v>1960</v>
      </c>
      <c r="P2559" s="77" t="s">
        <v>29</v>
      </c>
      <c r="Q2559" s="72" t="s">
        <v>1191</v>
      </c>
      <c r="R2559" s="71"/>
      <c r="S2559" s="72"/>
    </row>
    <row r="2560" spans="2:19" s="2129" customFormat="1" hidden="1">
      <c r="B2560" s="2669"/>
      <c r="C2560" s="2254"/>
      <c r="D2560" s="2212"/>
      <c r="E2560" s="2212"/>
      <c r="F2560" s="2196"/>
      <c r="G2560" s="2087"/>
      <c r="H2560" s="2087"/>
      <c r="I2560" s="2087"/>
      <c r="J2560" s="2231" t="s">
        <v>8150</v>
      </c>
      <c r="K2560" s="2704"/>
      <c r="L2560" s="2196"/>
      <c r="M2560" s="19" t="s">
        <v>2958</v>
      </c>
      <c r="N2560" s="72">
        <v>0.04</v>
      </c>
      <c r="O2560" s="72">
        <v>1960</v>
      </c>
      <c r="P2560" s="77" t="s">
        <v>29</v>
      </c>
      <c r="Q2560" s="72"/>
      <c r="R2560" s="71"/>
      <c r="S2560" s="72"/>
    </row>
    <row r="2561" spans="2:19" s="2129" customFormat="1" hidden="1">
      <c r="B2561" s="2669"/>
      <c r="C2561" s="2254"/>
      <c r="D2561" s="2212"/>
      <c r="E2561" s="2212"/>
      <c r="F2561" s="2196"/>
      <c r="G2561" s="2087"/>
      <c r="H2561" s="2087"/>
      <c r="I2561" s="2087"/>
      <c r="J2561" s="2231">
        <v>1952</v>
      </c>
      <c r="K2561" s="2704"/>
      <c r="L2561" s="2196"/>
      <c r="M2561" s="19" t="s">
        <v>2959</v>
      </c>
      <c r="N2561" s="72">
        <v>0.06</v>
      </c>
      <c r="O2561" s="72">
        <v>1960</v>
      </c>
      <c r="P2561" s="77" t="s">
        <v>29</v>
      </c>
      <c r="Q2561" s="72"/>
      <c r="R2561" s="71"/>
      <c r="S2561" s="72"/>
    </row>
    <row r="2562" spans="2:19" s="2129" customFormat="1" hidden="1">
      <c r="B2562" s="2669"/>
      <c r="C2562" s="2254"/>
      <c r="D2562" s="2212"/>
      <c r="E2562" s="2212"/>
      <c r="F2562" s="2196"/>
      <c r="G2562" s="2087"/>
      <c r="H2562" s="2087"/>
      <c r="I2562" s="2087"/>
      <c r="J2562" s="2231" t="s">
        <v>8151</v>
      </c>
      <c r="K2562" s="2704"/>
      <c r="L2562" s="2196"/>
      <c r="M2562" s="19" t="s">
        <v>2960</v>
      </c>
      <c r="N2562" s="72">
        <v>0.03</v>
      </c>
      <c r="O2562" s="72">
        <v>1960</v>
      </c>
      <c r="P2562" s="77" t="s">
        <v>29</v>
      </c>
      <c r="Q2562" s="72"/>
      <c r="R2562" s="71"/>
      <c r="S2562" s="72"/>
    </row>
    <row r="2563" spans="2:19" s="2129" customFormat="1" hidden="1">
      <c r="B2563" s="2669"/>
      <c r="C2563" s="2254"/>
      <c r="D2563" s="2212"/>
      <c r="E2563" s="2212"/>
      <c r="F2563" s="2196"/>
      <c r="G2563" s="2087"/>
      <c r="H2563" s="2087"/>
      <c r="I2563" s="2087"/>
      <c r="J2563" s="4"/>
      <c r="K2563" s="2704"/>
      <c r="L2563" s="2196"/>
      <c r="M2563" s="19" t="s">
        <v>2961</v>
      </c>
      <c r="N2563" s="72">
        <v>0.23599999999999999</v>
      </c>
      <c r="O2563" s="72">
        <v>1983</v>
      </c>
      <c r="P2563" s="77" t="s">
        <v>29</v>
      </c>
      <c r="Q2563" s="72"/>
      <c r="R2563" s="71"/>
      <c r="S2563" s="72"/>
    </row>
    <row r="2564" spans="2:19" s="2129" customFormat="1" hidden="1">
      <c r="B2564" s="2669"/>
      <c r="C2564" s="2254"/>
      <c r="D2564" s="2212"/>
      <c r="E2564" s="2212"/>
      <c r="F2564" s="2196"/>
      <c r="G2564" s="2087"/>
      <c r="H2564" s="2087"/>
      <c r="I2564" s="2087"/>
      <c r="J2564" s="2231"/>
      <c r="K2564" s="2704"/>
      <c r="L2564" s="2196"/>
      <c r="M2564" s="19" t="s">
        <v>2962</v>
      </c>
      <c r="N2564" s="72">
        <v>5.1999999999999998E-2</v>
      </c>
      <c r="O2564" s="72">
        <v>1983</v>
      </c>
      <c r="P2564" s="77" t="s">
        <v>29</v>
      </c>
      <c r="Q2564" s="72"/>
      <c r="R2564" s="71"/>
      <c r="S2564" s="72"/>
    </row>
    <row r="2565" spans="2:19" s="2129" customFormat="1" hidden="1">
      <c r="B2565" s="2669"/>
      <c r="C2565" s="2254"/>
      <c r="D2565" s="2212"/>
      <c r="E2565" s="2212"/>
      <c r="F2565" s="2196"/>
      <c r="G2565" s="2087"/>
      <c r="H2565" s="2087"/>
      <c r="I2565" s="2087"/>
      <c r="J2565" s="2231"/>
      <c r="K2565" s="2704"/>
      <c r="L2565" s="2196"/>
      <c r="M2565" s="19" t="s">
        <v>2963</v>
      </c>
      <c r="N2565" s="72">
        <v>4.3999999999999997E-2</v>
      </c>
      <c r="O2565" s="72">
        <v>1983</v>
      </c>
      <c r="P2565" s="77" t="s">
        <v>29</v>
      </c>
      <c r="Q2565" s="72"/>
      <c r="R2565" s="71"/>
      <c r="S2565" s="72"/>
    </row>
    <row r="2566" spans="2:19" s="2129" customFormat="1" hidden="1">
      <c r="B2566" s="2669"/>
      <c r="C2566" s="2254"/>
      <c r="D2566" s="2212"/>
      <c r="E2566" s="2212"/>
      <c r="F2566" s="2196"/>
      <c r="G2566" s="2087"/>
      <c r="H2566" s="2087"/>
      <c r="I2566" s="2087"/>
      <c r="J2566" s="2231"/>
      <c r="K2566" s="2704"/>
      <c r="L2566" s="2194"/>
      <c r="M2566" s="19" t="s">
        <v>2964</v>
      </c>
      <c r="N2566" s="72">
        <v>8.1000000000000003E-2</v>
      </c>
      <c r="O2566" s="72">
        <v>1983</v>
      </c>
      <c r="P2566" s="77" t="s">
        <v>29</v>
      </c>
      <c r="Q2566" s="72"/>
      <c r="R2566" s="71"/>
      <c r="S2566" s="72"/>
    </row>
    <row r="2567" spans="2:19" s="2129" customFormat="1" hidden="1">
      <c r="B2567" s="2669"/>
      <c r="C2567" s="2254"/>
      <c r="D2567" s="2212"/>
      <c r="E2567" s="2212"/>
      <c r="F2567" s="2196"/>
      <c r="G2567" s="2087"/>
      <c r="H2567" s="2087"/>
      <c r="I2567" s="2087"/>
      <c r="J2567" s="2231"/>
      <c r="K2567" s="2704"/>
      <c r="L2567" s="2250"/>
      <c r="M2567" s="2365" t="s">
        <v>8152</v>
      </c>
      <c r="N2567" s="72"/>
      <c r="O2567" s="72">
        <v>1955</v>
      </c>
      <c r="P2567" s="77"/>
      <c r="Q2567" s="72"/>
      <c r="R2567" s="71"/>
      <c r="S2567" s="72"/>
    </row>
    <row r="2568" spans="2:19" s="2129" customFormat="1" hidden="1">
      <c r="B2568" s="2669"/>
      <c r="C2568" s="2254"/>
      <c r="D2568" s="2212"/>
      <c r="E2568" s="2212"/>
      <c r="F2568" s="2196"/>
      <c r="G2568" s="2087"/>
      <c r="H2568" s="2087"/>
      <c r="I2568" s="2087"/>
      <c r="J2568" s="2231"/>
      <c r="K2568" s="2704"/>
      <c r="L2568" s="2231"/>
      <c r="M2568" s="2365" t="s">
        <v>2966</v>
      </c>
      <c r="N2568" s="72">
        <v>0.5</v>
      </c>
      <c r="O2568" s="72"/>
      <c r="P2568" s="77" t="s">
        <v>1348</v>
      </c>
      <c r="Q2568" s="72">
        <v>5</v>
      </c>
      <c r="R2568" s="71"/>
      <c r="S2568" s="72">
        <v>5</v>
      </c>
    </row>
    <row r="2569" spans="2:19" s="2129" customFormat="1" ht="38.25" hidden="1">
      <c r="B2569" s="2669"/>
      <c r="C2569" s="2254"/>
      <c r="D2569" s="2212"/>
      <c r="E2569" s="2212"/>
      <c r="F2569" s="2196"/>
      <c r="G2569" s="2087"/>
      <c r="H2569" s="2087"/>
      <c r="I2569" s="2087"/>
      <c r="J2569" s="2231"/>
      <c r="K2569" s="2704"/>
      <c r="L2569" s="2231"/>
      <c r="M2569" s="2365" t="s">
        <v>2967</v>
      </c>
      <c r="N2569" s="72">
        <v>0.4</v>
      </c>
      <c r="O2569" s="72"/>
      <c r="P2569" s="19" t="s">
        <v>2968</v>
      </c>
      <c r="Q2569" s="72">
        <v>13</v>
      </c>
      <c r="R2569" s="71"/>
      <c r="S2569" s="72">
        <v>13</v>
      </c>
    </row>
    <row r="2570" spans="2:19" s="2129" customFormat="1" ht="25.5" hidden="1">
      <c r="B2570" s="2669"/>
      <c r="C2570" s="2254"/>
      <c r="D2570" s="2212"/>
      <c r="E2570" s="2212"/>
      <c r="F2570" s="2196"/>
      <c r="G2570" s="2087"/>
      <c r="H2570" s="2087"/>
      <c r="I2570" s="2087"/>
      <c r="J2570" s="2275"/>
      <c r="K2570" s="2552"/>
      <c r="L2570" s="2275"/>
      <c r="M2570" s="2365" t="s">
        <v>2969</v>
      </c>
      <c r="N2570" s="72">
        <v>0.2</v>
      </c>
      <c r="O2570" s="72"/>
      <c r="P2570" s="77" t="s">
        <v>1348</v>
      </c>
      <c r="Q2570" s="72">
        <v>7</v>
      </c>
      <c r="R2570" s="71"/>
      <c r="S2570" s="72">
        <v>7</v>
      </c>
    </row>
    <row r="2571" spans="2:19" s="2129" customFormat="1" ht="25.5" hidden="1">
      <c r="B2571" s="77" t="s">
        <v>2973</v>
      </c>
      <c r="C2571" s="77"/>
      <c r="D2571" s="72">
        <v>0.46</v>
      </c>
      <c r="E2571" s="72" t="s">
        <v>2974</v>
      </c>
      <c r="F2571" s="72" t="s">
        <v>1020</v>
      </c>
      <c r="G2571" s="2206"/>
      <c r="H2571" s="2"/>
      <c r="I2571" s="2"/>
      <c r="J2571" s="2553" t="s">
        <v>6479</v>
      </c>
      <c r="K2571" s="2194">
        <v>100</v>
      </c>
      <c r="L2571" s="71"/>
      <c r="M2571" s="19" t="s">
        <v>2971</v>
      </c>
      <c r="N2571" s="72">
        <v>0.875</v>
      </c>
      <c r="O2571" s="68" t="s">
        <v>2972</v>
      </c>
      <c r="P2571" s="77" t="s">
        <v>1348</v>
      </c>
      <c r="Q2571" s="72" t="s">
        <v>1191</v>
      </c>
      <c r="R2571" s="71"/>
      <c r="S2571" s="72">
        <v>26</v>
      </c>
    </row>
    <row r="2572" spans="2:19" s="2129" customFormat="1" ht="51" hidden="1">
      <c r="B2572" s="2369"/>
      <c r="C2572" s="2369"/>
      <c r="D2572" s="72"/>
      <c r="E2572" s="72"/>
      <c r="F2572" s="72"/>
      <c r="G2572" s="2198"/>
      <c r="H2572" s="2"/>
      <c r="I2572" s="2"/>
      <c r="J2572" s="68" t="s">
        <v>8153</v>
      </c>
      <c r="K2572" s="72"/>
      <c r="L2572" s="2705"/>
      <c r="M2572" s="2706"/>
      <c r="N2572" s="2573"/>
      <c r="O2572" s="2573"/>
      <c r="P2572" s="2707"/>
      <c r="Q2572" s="2573"/>
      <c r="R2572" s="2708"/>
      <c r="S2572" s="2573"/>
    </row>
    <row r="2573" spans="2:19" s="2129" customFormat="1" hidden="1">
      <c r="B2573" s="77" t="s">
        <v>2978</v>
      </c>
      <c r="C2573" s="77"/>
      <c r="D2573" s="72">
        <v>0.42</v>
      </c>
      <c r="E2573" s="72" t="s">
        <v>2974</v>
      </c>
      <c r="F2573" s="72" t="s">
        <v>1020</v>
      </c>
      <c r="G2573" s="2"/>
      <c r="H2573" s="2"/>
      <c r="I2573" s="2"/>
      <c r="J2573" s="2251" t="s">
        <v>2975</v>
      </c>
      <c r="K2573" s="2202">
        <v>250</v>
      </c>
      <c r="L2573" s="2202"/>
      <c r="M2573" s="19" t="s">
        <v>2976</v>
      </c>
      <c r="N2573" s="72">
        <v>0.1</v>
      </c>
      <c r="O2573" s="72">
        <v>1962</v>
      </c>
      <c r="P2573" s="77" t="s">
        <v>2977</v>
      </c>
      <c r="Q2573" s="72"/>
      <c r="R2573" s="71"/>
      <c r="S2573" s="72"/>
    </row>
    <row r="2574" spans="2:19" s="2129" customFormat="1" hidden="1">
      <c r="B2574" s="2344"/>
      <c r="C2574" s="2345"/>
      <c r="D2574" s="2343"/>
      <c r="E2574" s="2343"/>
      <c r="F2574" s="2343"/>
      <c r="G2574" s="2343"/>
      <c r="H2574" s="2343"/>
      <c r="I2574" s="2344"/>
      <c r="J2574" s="2197" t="s">
        <v>2953</v>
      </c>
      <c r="K2574" s="2205" t="s">
        <v>1191</v>
      </c>
      <c r="L2574" s="2194"/>
      <c r="M2574" s="19" t="s">
        <v>8154</v>
      </c>
      <c r="N2574" s="72">
        <v>0.2</v>
      </c>
      <c r="O2574" s="72">
        <v>1960</v>
      </c>
      <c r="P2574" s="77" t="s">
        <v>3607</v>
      </c>
      <c r="Q2574" s="72" t="s">
        <v>1191</v>
      </c>
      <c r="R2574" s="71"/>
      <c r="S2574" s="72"/>
    </row>
    <row r="2575" spans="2:19" s="2129" customFormat="1" hidden="1">
      <c r="B2575" s="2234"/>
      <c r="C2575" s="2350"/>
      <c r="D2575" s="2349"/>
      <c r="E2575" s="2349"/>
      <c r="F2575" s="2349"/>
      <c r="G2575" s="2349"/>
      <c r="H2575" s="2349"/>
      <c r="I2575" s="2349"/>
      <c r="J2575" s="2709" t="s">
        <v>8155</v>
      </c>
      <c r="K2575" s="2205"/>
      <c r="L2575" s="2202"/>
      <c r="M2575" s="19" t="s">
        <v>8156</v>
      </c>
      <c r="N2575" s="72"/>
      <c r="O2575" s="72"/>
      <c r="P2575" s="77"/>
      <c r="Q2575" s="72"/>
      <c r="R2575" s="71"/>
      <c r="S2575" s="72"/>
    </row>
    <row r="2576" spans="2:19" s="2129" customFormat="1" ht="25.5" hidden="1">
      <c r="B2576" s="2234"/>
      <c r="C2576" s="2350"/>
      <c r="D2576" s="2349"/>
      <c r="E2576" s="2349"/>
      <c r="F2576" s="2349"/>
      <c r="G2576" s="2349"/>
      <c r="H2576" s="2349"/>
      <c r="I2576" s="2349"/>
      <c r="J2576" s="2490"/>
      <c r="K2576" s="2205"/>
      <c r="L2576" s="2196"/>
      <c r="M2576" s="19" t="s">
        <v>2980</v>
      </c>
      <c r="N2576" s="72">
        <v>0.40400000000000003</v>
      </c>
      <c r="O2576" s="72">
        <v>2015</v>
      </c>
      <c r="P2576" s="19" t="s">
        <v>2981</v>
      </c>
      <c r="Q2576" s="72">
        <v>11</v>
      </c>
      <c r="R2576" s="71"/>
      <c r="S2576" s="72">
        <v>11</v>
      </c>
    </row>
    <row r="2577" spans="2:19" s="2129" customFormat="1" ht="51" hidden="1">
      <c r="B2577" s="2234"/>
      <c r="C2577" s="2350"/>
      <c r="D2577" s="2349"/>
      <c r="E2577" s="2349"/>
      <c r="F2577" s="2349"/>
      <c r="G2577" s="2349"/>
      <c r="H2577" s="2349"/>
      <c r="I2577" s="2349"/>
      <c r="J2577" s="2490"/>
      <c r="K2577" s="2205"/>
      <c r="L2577" s="2196"/>
      <c r="M2577" s="19" t="s">
        <v>2982</v>
      </c>
      <c r="N2577" s="72">
        <v>0.45600000000000002</v>
      </c>
      <c r="O2577" s="72">
        <v>2015</v>
      </c>
      <c r="P2577" s="19" t="s">
        <v>2983</v>
      </c>
      <c r="Q2577" s="72">
        <v>13</v>
      </c>
      <c r="R2577" s="71"/>
      <c r="S2577" s="72">
        <v>13</v>
      </c>
    </row>
    <row r="2578" spans="2:19" s="2129" customFormat="1" hidden="1">
      <c r="B2578" s="2234"/>
      <c r="C2578" s="2350"/>
      <c r="D2578" s="2349"/>
      <c r="E2578" s="2349"/>
      <c r="F2578" s="2349"/>
      <c r="G2578" s="2349"/>
      <c r="H2578" s="2349"/>
      <c r="I2578" s="2349"/>
      <c r="J2578" s="2490"/>
      <c r="K2578" s="2205"/>
      <c r="L2578" s="2202"/>
      <c r="M2578" s="19" t="s">
        <v>8157</v>
      </c>
      <c r="N2578" s="72">
        <v>3.5000000000000003E-2</v>
      </c>
      <c r="O2578" s="72">
        <v>2000</v>
      </c>
      <c r="P2578" s="77" t="s">
        <v>8158</v>
      </c>
      <c r="Q2578" s="72"/>
      <c r="R2578" s="71"/>
      <c r="S2578" s="72"/>
    </row>
    <row r="2579" spans="2:19" s="2129" customFormat="1" hidden="1">
      <c r="B2579" s="2234"/>
      <c r="C2579" s="2350"/>
      <c r="D2579" s="2349"/>
      <c r="E2579" s="2349"/>
      <c r="F2579" s="2349"/>
      <c r="G2579" s="2349"/>
      <c r="H2579" s="2349"/>
      <c r="I2579" s="2349"/>
      <c r="J2579" s="2490"/>
      <c r="K2579" s="2205"/>
      <c r="L2579" s="2196"/>
      <c r="M2579" s="2303" t="s">
        <v>8159</v>
      </c>
      <c r="N2579" s="72">
        <v>5.8999999999999997E-2</v>
      </c>
      <c r="O2579" s="72">
        <v>2001</v>
      </c>
      <c r="P2579" s="77" t="s">
        <v>1407</v>
      </c>
      <c r="Q2579" s="72"/>
      <c r="R2579" s="71"/>
      <c r="S2579" s="72"/>
    </row>
    <row r="2580" spans="2:19" s="2129" customFormat="1" hidden="1">
      <c r="B2580" s="2240"/>
      <c r="C2580" s="2277"/>
      <c r="D2580" s="2355"/>
      <c r="E2580" s="2355"/>
      <c r="F2580" s="2355"/>
      <c r="G2580" s="2355"/>
      <c r="H2580" s="2355"/>
      <c r="I2580" s="2355"/>
      <c r="J2580" s="2490"/>
      <c r="K2580" s="2205"/>
      <c r="L2580" s="2194"/>
      <c r="M2580" s="2710"/>
      <c r="N2580" s="72">
        <v>2.8000000000000001E-2</v>
      </c>
      <c r="O2580" s="72">
        <v>2001</v>
      </c>
      <c r="P2580" s="77" t="s">
        <v>1629</v>
      </c>
      <c r="Q2580" s="72"/>
      <c r="R2580" s="71"/>
      <c r="S2580" s="72"/>
    </row>
    <row r="2581" spans="2:19" s="2129" customFormat="1" hidden="1">
      <c r="B2581" s="2220" t="s">
        <v>2984</v>
      </c>
      <c r="C2581" s="2221"/>
      <c r="D2581" s="68">
        <v>0.37</v>
      </c>
      <c r="E2581" s="68">
        <v>1991</v>
      </c>
      <c r="F2581" s="68" t="s">
        <v>1793</v>
      </c>
      <c r="G2581" s="71"/>
      <c r="H2581" s="71"/>
      <c r="I2581" s="71"/>
      <c r="J2581" s="2194"/>
      <c r="K2581" s="72"/>
      <c r="L2581" s="2416"/>
      <c r="M2581" s="2120"/>
      <c r="N2581" s="72"/>
      <c r="O2581" s="72"/>
      <c r="P2581" s="77"/>
      <c r="Q2581" s="72"/>
      <c r="R2581" s="71"/>
      <c r="S2581" s="72"/>
    </row>
    <row r="2582" spans="2:19" s="2129" customFormat="1" hidden="1">
      <c r="B2582" s="2225" t="s">
        <v>2987</v>
      </c>
      <c r="C2582" s="2226"/>
      <c r="D2582" s="72">
        <v>0.19</v>
      </c>
      <c r="E2582" s="72">
        <v>2000</v>
      </c>
      <c r="F2582" s="72" t="s">
        <v>2988</v>
      </c>
      <c r="G2582" s="71"/>
      <c r="H2582" s="71"/>
      <c r="I2582" s="71"/>
      <c r="J2582" s="2512" t="s">
        <v>2985</v>
      </c>
      <c r="K2582" s="2202">
        <v>250</v>
      </c>
      <c r="L2582" s="2202"/>
      <c r="M2582" s="19" t="s">
        <v>2986</v>
      </c>
      <c r="N2582" s="72">
        <v>0.08</v>
      </c>
      <c r="O2582" s="72">
        <v>1960</v>
      </c>
      <c r="P2582" s="77" t="s">
        <v>1629</v>
      </c>
      <c r="Q2582" s="72"/>
      <c r="R2582" s="71"/>
      <c r="S2582" s="72"/>
    </row>
    <row r="2583" spans="2:19" s="2129" customFormat="1" hidden="1">
      <c r="B2583" s="2712"/>
      <c r="C2583" s="2713"/>
      <c r="D2583" s="2711"/>
      <c r="E2583" s="2711"/>
      <c r="F2583" s="2211"/>
      <c r="G2583" s="2207"/>
      <c r="H2583" s="2207"/>
      <c r="I2583" s="2207"/>
      <c r="J2583" s="2197" t="s">
        <v>2989</v>
      </c>
      <c r="K2583" s="2196"/>
      <c r="L2583" s="2196"/>
      <c r="M2583" s="19" t="s">
        <v>8160</v>
      </c>
      <c r="N2583" s="72">
        <v>0.04</v>
      </c>
      <c r="O2583" s="72">
        <v>1960</v>
      </c>
      <c r="P2583" s="77" t="s">
        <v>1629</v>
      </c>
      <c r="Q2583" s="72"/>
      <c r="R2583" s="71"/>
      <c r="S2583" s="72"/>
    </row>
    <row r="2584" spans="2:19" s="2129" customFormat="1" hidden="1">
      <c r="B2584" s="2489"/>
      <c r="C2584" s="2483"/>
      <c r="D2584" s="2714"/>
      <c r="E2584" s="2714"/>
      <c r="F2584" s="2215"/>
      <c r="G2584" s="2212"/>
      <c r="H2584" s="2212"/>
      <c r="I2584" s="2212"/>
      <c r="J2584" s="2197" t="s">
        <v>8161</v>
      </c>
      <c r="K2584" s="2196"/>
      <c r="L2584" s="2196"/>
      <c r="M2584" s="19" t="s">
        <v>8162</v>
      </c>
      <c r="N2584" s="72">
        <v>0.08</v>
      </c>
      <c r="O2584" s="72">
        <v>1960</v>
      </c>
      <c r="P2584" s="77" t="s">
        <v>1629</v>
      </c>
      <c r="Q2584" s="72"/>
      <c r="R2584" s="71"/>
      <c r="S2584" s="72"/>
    </row>
    <row r="2585" spans="2:19" s="2129" customFormat="1" hidden="1">
      <c r="B2585" s="2489"/>
      <c r="C2585" s="2483"/>
      <c r="D2585" s="2714"/>
      <c r="E2585" s="2714"/>
      <c r="F2585" s="2215"/>
      <c r="G2585" s="2212"/>
      <c r="H2585" s="2212"/>
      <c r="I2585" s="2212"/>
      <c r="J2585" s="2197" t="s">
        <v>8163</v>
      </c>
      <c r="K2585" s="2196"/>
      <c r="L2585" s="2194"/>
      <c r="M2585" s="19" t="s">
        <v>8164</v>
      </c>
      <c r="N2585" s="72">
        <v>0.04</v>
      </c>
      <c r="O2585" s="72">
        <v>1960</v>
      </c>
      <c r="P2585" s="77" t="s">
        <v>1629</v>
      </c>
      <c r="Q2585" s="72"/>
      <c r="R2585" s="71"/>
      <c r="S2585" s="72"/>
    </row>
    <row r="2586" spans="2:19" s="2129" customFormat="1" hidden="1">
      <c r="B2586" s="2489"/>
      <c r="C2586" s="2483"/>
      <c r="D2586" s="2714"/>
      <c r="E2586" s="2714"/>
      <c r="F2586" s="2215"/>
      <c r="G2586" s="2212"/>
      <c r="H2586" s="2212"/>
      <c r="I2586" s="2212"/>
      <c r="J2586" s="2197">
        <v>1959</v>
      </c>
      <c r="K2586" s="2196"/>
      <c r="L2586" s="2231"/>
      <c r="M2586" s="2533" t="s">
        <v>2990</v>
      </c>
      <c r="N2586" s="2440"/>
      <c r="O2586" s="2440"/>
      <c r="P2586" s="2534" t="s">
        <v>2991</v>
      </c>
      <c r="Q2586" s="2440"/>
      <c r="R2586" s="2437"/>
      <c r="S2586" s="2440"/>
    </row>
    <row r="2587" spans="2:19" s="2129" customFormat="1" hidden="1">
      <c r="B2587" s="2489"/>
      <c r="C2587" s="2483"/>
      <c r="D2587" s="2714"/>
      <c r="E2587" s="2714"/>
      <c r="F2587" s="2215"/>
      <c r="G2587" s="2212"/>
      <c r="H2587" s="2212"/>
      <c r="I2587" s="2212"/>
      <c r="J2587" s="2197"/>
      <c r="K2587" s="2196"/>
      <c r="L2587" s="2250"/>
      <c r="M2587" s="19" t="s">
        <v>8165</v>
      </c>
      <c r="N2587" s="72"/>
      <c r="O2587" s="72"/>
      <c r="P2587" s="77" t="s">
        <v>8166</v>
      </c>
      <c r="Q2587" s="72"/>
      <c r="R2587" s="71"/>
      <c r="S2587" s="72"/>
    </row>
    <row r="2588" spans="2:19" s="2129" customFormat="1" hidden="1">
      <c r="B2588" s="2489"/>
      <c r="C2588" s="2483"/>
      <c r="D2588" s="2714"/>
      <c r="E2588" s="2714"/>
      <c r="F2588" s="2215"/>
      <c r="G2588" s="2212"/>
      <c r="H2588" s="2212"/>
      <c r="I2588" s="2212"/>
      <c r="J2588" s="2197"/>
      <c r="K2588" s="2196"/>
      <c r="L2588" s="2273"/>
      <c r="M2588" s="2365" t="s">
        <v>8167</v>
      </c>
      <c r="N2588" s="72"/>
      <c r="O2588" s="72">
        <v>1958</v>
      </c>
      <c r="P2588" s="77"/>
      <c r="Q2588" s="72"/>
      <c r="R2588" s="71"/>
      <c r="S2588" s="72"/>
    </row>
    <row r="2589" spans="2:19" s="2129" customFormat="1" ht="25.5" hidden="1">
      <c r="B2589" s="2489"/>
      <c r="C2589" s="2483"/>
      <c r="D2589" s="2714"/>
      <c r="E2589" s="2714"/>
      <c r="F2589" s="2215"/>
      <c r="G2589" s="2212"/>
      <c r="H2589" s="2212"/>
      <c r="I2589" s="2212"/>
      <c r="J2589" s="2197"/>
      <c r="K2589" s="2196"/>
      <c r="L2589" s="2231"/>
      <c r="M2589" s="2365" t="s">
        <v>2993</v>
      </c>
      <c r="N2589" s="72">
        <v>0.35</v>
      </c>
      <c r="O2589" s="72"/>
      <c r="P2589" s="77" t="s">
        <v>1348</v>
      </c>
      <c r="Q2589" s="72">
        <v>6</v>
      </c>
      <c r="R2589" s="71"/>
      <c r="S2589" s="72">
        <v>6</v>
      </c>
    </row>
    <row r="2590" spans="2:19" s="2129" customFormat="1" ht="38.25" hidden="1">
      <c r="B2590" s="2489"/>
      <c r="C2590" s="2483"/>
      <c r="D2590" s="2714"/>
      <c r="E2590" s="2714"/>
      <c r="F2590" s="2215"/>
      <c r="G2590" s="2212"/>
      <c r="H2590" s="2212"/>
      <c r="I2590" s="2212"/>
      <c r="J2590" s="2197"/>
      <c r="K2590" s="2196"/>
      <c r="L2590" s="2231"/>
      <c r="M2590" s="2365" t="s">
        <v>2994</v>
      </c>
      <c r="N2590" s="72">
        <v>0.33</v>
      </c>
      <c r="O2590" s="72"/>
      <c r="P2590" s="19" t="s">
        <v>2995</v>
      </c>
      <c r="Q2590" s="72">
        <v>7</v>
      </c>
      <c r="R2590" s="71"/>
      <c r="S2590" s="72">
        <v>7</v>
      </c>
    </row>
    <row r="2591" spans="2:19" s="2129" customFormat="1" ht="38.25" hidden="1">
      <c r="B2591" s="2489"/>
      <c r="C2591" s="2483"/>
      <c r="D2591" s="2714"/>
      <c r="E2591" s="2714"/>
      <c r="F2591" s="2215"/>
      <c r="G2591" s="2212"/>
      <c r="H2591" s="2212"/>
      <c r="I2591" s="2212"/>
      <c r="J2591" s="2197"/>
      <c r="K2591" s="2196"/>
      <c r="L2591" s="2275"/>
      <c r="M2591" s="2365" t="s">
        <v>2996</v>
      </c>
      <c r="N2591" s="72">
        <v>0.34</v>
      </c>
      <c r="O2591" s="72"/>
      <c r="P2591" s="19" t="s">
        <v>2997</v>
      </c>
      <c r="Q2591" s="72">
        <v>6</v>
      </c>
      <c r="R2591" s="71"/>
      <c r="S2591" s="72">
        <v>6</v>
      </c>
    </row>
    <row r="2592" spans="2:19" s="2129" customFormat="1" ht="25.5" hidden="1">
      <c r="B2592" s="2225" t="s">
        <v>3000</v>
      </c>
      <c r="C2592" s="2226"/>
      <c r="D2592" s="72">
        <v>0.35</v>
      </c>
      <c r="E2592" s="72">
        <v>1986</v>
      </c>
      <c r="F2592" s="68" t="s">
        <v>3001</v>
      </c>
      <c r="G2592" s="2"/>
      <c r="H2592" s="2"/>
      <c r="I2592" s="2"/>
      <c r="J2592" s="2425" t="s">
        <v>2998</v>
      </c>
      <c r="K2592" s="2202">
        <v>100</v>
      </c>
      <c r="L2592" s="2202"/>
      <c r="M2592" s="19" t="s">
        <v>8168</v>
      </c>
      <c r="N2592" s="72">
        <v>0.15</v>
      </c>
      <c r="O2592" s="72">
        <v>1960</v>
      </c>
      <c r="P2592" s="77" t="s">
        <v>1364</v>
      </c>
      <c r="Q2592" s="72"/>
      <c r="R2592" s="71"/>
      <c r="S2592" s="72"/>
    </row>
    <row r="2593" spans="2:19" s="2129" customFormat="1" hidden="1">
      <c r="B2593" s="2220" t="s">
        <v>3003</v>
      </c>
      <c r="C2593" s="2221"/>
      <c r="D2593" s="68">
        <v>0.22800000000000001</v>
      </c>
      <c r="E2593" s="68">
        <v>1996</v>
      </c>
      <c r="F2593" s="68" t="s">
        <v>3004</v>
      </c>
      <c r="G2593" s="2"/>
      <c r="H2593" s="2"/>
      <c r="I2593" s="2"/>
      <c r="J2593" s="2202" t="s">
        <v>2953</v>
      </c>
      <c r="K2593" s="2714"/>
      <c r="L2593" s="2196"/>
      <c r="M2593" s="19" t="s">
        <v>8169</v>
      </c>
      <c r="N2593" s="72">
        <v>0.03</v>
      </c>
      <c r="O2593" s="72">
        <v>1960</v>
      </c>
      <c r="P2593" s="77" t="s">
        <v>8170</v>
      </c>
      <c r="Q2593" s="72"/>
      <c r="R2593" s="71"/>
      <c r="S2593" s="72"/>
    </row>
    <row r="2594" spans="2:19" s="2129" customFormat="1" hidden="1">
      <c r="B2594" s="2489"/>
      <c r="C2594" s="2483"/>
      <c r="D2594" s="2714"/>
      <c r="E2594" s="2714"/>
      <c r="F2594" s="2714"/>
      <c r="G2594" s="2714"/>
      <c r="H2594" s="2714"/>
      <c r="I2594" s="2714"/>
      <c r="J2594" s="2202" t="s">
        <v>8171</v>
      </c>
      <c r="K2594" s="2714"/>
      <c r="L2594" s="2196"/>
      <c r="M2594" s="19" t="s">
        <v>8172</v>
      </c>
      <c r="N2594" s="72">
        <v>0.03</v>
      </c>
      <c r="O2594" s="72">
        <v>1960</v>
      </c>
      <c r="P2594" s="77" t="s">
        <v>8173</v>
      </c>
      <c r="Q2594" s="72"/>
      <c r="R2594" s="71"/>
      <c r="S2594" s="72"/>
    </row>
    <row r="2595" spans="2:19" s="2129" customFormat="1" hidden="1">
      <c r="B2595" s="2489"/>
      <c r="C2595" s="2483"/>
      <c r="D2595" s="2714"/>
      <c r="E2595" s="2714"/>
      <c r="F2595" s="2714"/>
      <c r="G2595" s="2714"/>
      <c r="H2595" s="2714"/>
      <c r="I2595" s="2714"/>
      <c r="J2595" s="2196" t="s">
        <v>8174</v>
      </c>
      <c r="K2595" s="2714"/>
      <c r="L2595" s="2194"/>
      <c r="M2595" s="19" t="s">
        <v>8175</v>
      </c>
      <c r="N2595" s="72">
        <v>2.5000000000000001E-2</v>
      </c>
      <c r="O2595" s="72">
        <v>1960</v>
      </c>
      <c r="P2595" s="77" t="s">
        <v>1343</v>
      </c>
      <c r="Q2595" s="72"/>
      <c r="R2595" s="71"/>
      <c r="S2595" s="72"/>
    </row>
    <row r="2596" spans="2:19" s="2129" customFormat="1" hidden="1">
      <c r="B2596" s="2489"/>
      <c r="C2596" s="2483"/>
      <c r="D2596" s="2714"/>
      <c r="E2596" s="2714"/>
      <c r="F2596" s="2714"/>
      <c r="G2596" s="2714"/>
      <c r="H2596" s="2714"/>
      <c r="I2596" s="2714"/>
      <c r="J2596" s="2196">
        <v>1949</v>
      </c>
      <c r="K2596" s="2714"/>
      <c r="L2596" s="2250"/>
      <c r="M2596" s="2365" t="s">
        <v>8176</v>
      </c>
      <c r="N2596" s="72"/>
      <c r="O2596" s="72">
        <v>1954</v>
      </c>
      <c r="P2596" s="77"/>
      <c r="Q2596" s="72"/>
      <c r="R2596" s="71"/>
      <c r="S2596" s="2248"/>
    </row>
    <row r="2597" spans="2:19" s="2129" customFormat="1" ht="25.5" hidden="1">
      <c r="B2597" s="2489"/>
      <c r="C2597" s="2483"/>
      <c r="D2597" s="2714"/>
      <c r="E2597" s="2714"/>
      <c r="F2597" s="2714"/>
      <c r="G2597" s="2714"/>
      <c r="H2597" s="2714"/>
      <c r="I2597" s="2714"/>
      <c r="J2597" s="2196"/>
      <c r="K2597" s="2714"/>
      <c r="L2597" s="2361"/>
      <c r="M2597" s="2365" t="s">
        <v>8177</v>
      </c>
      <c r="N2597" s="72">
        <v>0.187</v>
      </c>
      <c r="O2597" s="72"/>
      <c r="P2597" s="77" t="s">
        <v>2446</v>
      </c>
      <c r="Q2597" s="72">
        <v>6</v>
      </c>
      <c r="R2597" s="71"/>
      <c r="S2597" s="2248">
        <v>6</v>
      </c>
    </row>
    <row r="2598" spans="2:19" s="2129" customFormat="1" ht="51" hidden="1">
      <c r="B2598" s="2489"/>
      <c r="C2598" s="2483"/>
      <c r="D2598" s="2714"/>
      <c r="E2598" s="2714"/>
      <c r="F2598" s="2714"/>
      <c r="G2598" s="2714"/>
      <c r="H2598" s="2714"/>
      <c r="I2598" s="2714"/>
      <c r="J2598" s="2196"/>
      <c r="K2598" s="2714"/>
      <c r="L2598" s="2361"/>
      <c r="M2598" s="2365" t="s">
        <v>8178</v>
      </c>
      <c r="N2598" s="72">
        <v>0.623</v>
      </c>
      <c r="O2598" s="72"/>
      <c r="P2598" s="19" t="s">
        <v>3006</v>
      </c>
      <c r="Q2598" s="72">
        <v>20</v>
      </c>
      <c r="R2598" s="71"/>
      <c r="S2598" s="2248">
        <v>20</v>
      </c>
    </row>
    <row r="2599" spans="2:19" s="2129" customFormat="1" ht="38.25" hidden="1">
      <c r="B2599" s="2500"/>
      <c r="C2599" s="2485"/>
      <c r="D2599" s="2714"/>
      <c r="E2599" s="2715"/>
      <c r="F2599" s="2714"/>
      <c r="G2599" s="2714"/>
      <c r="H2599" s="2714"/>
      <c r="I2599" s="2714"/>
      <c r="J2599" s="2714"/>
      <c r="K2599" s="2714"/>
      <c r="L2599" s="2367"/>
      <c r="M2599" s="2365" t="s">
        <v>8179</v>
      </c>
      <c r="N2599" s="72">
        <v>0.48699999999999999</v>
      </c>
      <c r="O2599" s="72"/>
      <c r="P2599" s="19" t="s">
        <v>3008</v>
      </c>
      <c r="Q2599" s="72">
        <v>15</v>
      </c>
      <c r="R2599" s="71"/>
      <c r="S2599" s="2248">
        <v>15</v>
      </c>
    </row>
    <row r="2600" spans="2:19" s="2129" customFormat="1" hidden="1">
      <c r="B2600" s="2093" t="s">
        <v>3009</v>
      </c>
      <c r="C2600" s="2093"/>
      <c r="D2600" s="72">
        <v>0.245</v>
      </c>
      <c r="E2600" s="72">
        <v>1953</v>
      </c>
      <c r="F2600" s="72" t="s">
        <v>1366</v>
      </c>
      <c r="G2600" s="74"/>
      <c r="H2600" s="71"/>
      <c r="I2600" s="71"/>
      <c r="J2600" s="2714"/>
      <c r="K2600" s="2714"/>
      <c r="L2600" s="71"/>
      <c r="M2600" s="2120"/>
      <c r="N2600" s="72"/>
      <c r="O2600" s="72"/>
      <c r="P2600" s="77"/>
      <c r="Q2600" s="72"/>
      <c r="R2600" s="71"/>
      <c r="S2600" s="72"/>
    </row>
    <row r="2601" spans="2:19" s="2129" customFormat="1" hidden="1">
      <c r="B2601" s="2093"/>
      <c r="C2601" s="2093"/>
      <c r="D2601" s="72">
        <v>0.42</v>
      </c>
      <c r="E2601" s="72">
        <v>1999</v>
      </c>
      <c r="F2601" s="72" t="s">
        <v>1066</v>
      </c>
      <c r="G2601" s="74"/>
      <c r="H2601" s="71"/>
      <c r="I2601" s="71"/>
      <c r="J2601" s="2714"/>
      <c r="K2601" s="2714"/>
      <c r="L2601" s="71"/>
      <c r="M2601" s="2120"/>
      <c r="N2601" s="72"/>
      <c r="O2601" s="72"/>
      <c r="P2601" s="77"/>
      <c r="Q2601" s="72"/>
      <c r="R2601" s="71"/>
      <c r="S2601" s="72"/>
    </row>
    <row r="2602" spans="2:19" s="2129" customFormat="1" ht="25.5" hidden="1">
      <c r="B2602" s="2225" t="s">
        <v>3013</v>
      </c>
      <c r="C2602" s="2226"/>
      <c r="D2602" s="2202">
        <v>0.43</v>
      </c>
      <c r="E2602" s="2202">
        <v>1990</v>
      </c>
      <c r="F2602" s="2202" t="s">
        <v>3014</v>
      </c>
      <c r="G2602" s="2210"/>
      <c r="H2602" s="2210"/>
      <c r="I2602" s="2249"/>
      <c r="J2602" s="2227" t="s">
        <v>3010</v>
      </c>
      <c r="K2602" s="2716" t="s">
        <v>3011</v>
      </c>
      <c r="L2602" s="2202"/>
      <c r="M2602" s="2280" t="s">
        <v>8180</v>
      </c>
      <c r="N2602" s="2202"/>
      <c r="O2602" s="2202"/>
      <c r="P2602" s="2281"/>
      <c r="Q2602" s="2202"/>
      <c r="R2602" s="2210"/>
      <c r="S2602" s="2202"/>
    </row>
    <row r="2603" spans="2:19" s="2129" customFormat="1" ht="51" hidden="1">
      <c r="B2603" s="2717"/>
      <c r="C2603" s="2718"/>
      <c r="D2603" s="2210"/>
      <c r="E2603" s="2210"/>
      <c r="F2603" s="2210"/>
      <c r="G2603" s="2210"/>
      <c r="H2603" s="2210"/>
      <c r="I2603" s="2210"/>
      <c r="J2603" s="2337" t="s">
        <v>8181</v>
      </c>
      <c r="K2603" s="2268"/>
      <c r="L2603" s="2196"/>
      <c r="M2603" s="2280" t="s">
        <v>3016</v>
      </c>
      <c r="N2603" s="2202">
        <v>1.085</v>
      </c>
      <c r="O2603" s="2202">
        <v>1958</v>
      </c>
      <c r="P2603" s="19" t="s">
        <v>3017</v>
      </c>
      <c r="Q2603" s="2202">
        <v>32</v>
      </c>
      <c r="R2603" s="2210"/>
      <c r="S2603" s="2202">
        <v>32</v>
      </c>
    </row>
    <row r="2604" spans="2:19" s="2129" customFormat="1" hidden="1">
      <c r="B2604" s="2334"/>
      <c r="C2604" s="2335"/>
      <c r="D2604" s="2195"/>
      <c r="E2604" s="2195"/>
      <c r="F2604" s="2195"/>
      <c r="G2604" s="2195"/>
      <c r="H2604" s="2195"/>
      <c r="I2604" s="2195"/>
      <c r="J2604" s="2195"/>
      <c r="K2604" s="2268"/>
      <c r="L2604" s="2194"/>
      <c r="M2604" s="19" t="s">
        <v>3018</v>
      </c>
      <c r="N2604" s="72">
        <v>0.32</v>
      </c>
      <c r="O2604" s="72">
        <v>1960</v>
      </c>
      <c r="P2604" s="77" t="s">
        <v>1299</v>
      </c>
      <c r="Q2604" s="72">
        <v>9</v>
      </c>
      <c r="R2604" s="71"/>
      <c r="S2604" s="72">
        <v>9</v>
      </c>
    </row>
    <row r="2605" spans="2:19" s="2129" customFormat="1" hidden="1">
      <c r="B2605" s="2334"/>
      <c r="C2605" s="2335"/>
      <c r="D2605" s="2195"/>
      <c r="E2605" s="2195"/>
      <c r="F2605" s="2195"/>
      <c r="G2605" s="2195"/>
      <c r="H2605" s="2195"/>
      <c r="I2605" s="2195"/>
      <c r="J2605" s="2200"/>
      <c r="K2605" s="2270"/>
      <c r="L2605" s="2246"/>
      <c r="M2605" s="19" t="s">
        <v>3019</v>
      </c>
      <c r="N2605" s="72"/>
      <c r="O2605" s="72"/>
      <c r="P2605" s="77" t="s">
        <v>3020</v>
      </c>
      <c r="Q2605" s="72"/>
      <c r="R2605" s="71"/>
      <c r="S2605" s="72"/>
    </row>
    <row r="2606" spans="2:19" s="2129" customFormat="1" ht="25.5" hidden="1">
      <c r="B2606" s="2334"/>
      <c r="C2606" s="2335"/>
      <c r="D2606" s="2195"/>
      <c r="E2606" s="2195"/>
      <c r="F2606" s="2195"/>
      <c r="G2606" s="2195"/>
      <c r="H2606" s="2195"/>
      <c r="I2606" s="2195"/>
      <c r="J2606" s="2555" t="s">
        <v>8182</v>
      </c>
      <c r="K2606" s="2202">
        <v>400</v>
      </c>
      <c r="L2606" s="71"/>
      <c r="M2606" s="19"/>
      <c r="N2606" s="72"/>
      <c r="O2606" s="72"/>
      <c r="P2606" s="77"/>
      <c r="Q2606" s="72"/>
      <c r="R2606" s="71"/>
      <c r="S2606" s="72"/>
    </row>
    <row r="2607" spans="2:19" s="2129" customFormat="1" ht="25.5" hidden="1">
      <c r="B2607" s="2719"/>
      <c r="C2607" s="2335"/>
      <c r="D2607" s="2200"/>
      <c r="E2607" s="2200"/>
      <c r="F2607" s="2200"/>
      <c r="G2607" s="2200"/>
      <c r="H2607" s="2200"/>
      <c r="I2607" s="2200"/>
      <c r="J2607" s="2222" t="s">
        <v>8183</v>
      </c>
      <c r="K2607" s="2194"/>
      <c r="L2607" s="71"/>
      <c r="M2607" s="19"/>
      <c r="N2607" s="72"/>
      <c r="O2607" s="72"/>
      <c r="P2607" s="77"/>
      <c r="Q2607" s="72"/>
      <c r="R2607" s="71"/>
      <c r="S2607" s="72"/>
    </row>
    <row r="2608" spans="2:19" s="2129" customFormat="1" ht="25.5" hidden="1">
      <c r="B2608" s="2423" t="s">
        <v>3028</v>
      </c>
      <c r="C2608" s="2424"/>
      <c r="D2608" s="72">
        <v>0.158</v>
      </c>
      <c r="E2608" s="2271" t="s">
        <v>3023</v>
      </c>
      <c r="F2608" s="72" t="s">
        <v>3024</v>
      </c>
      <c r="G2608" s="72">
        <v>5</v>
      </c>
      <c r="H2608" s="72"/>
      <c r="I2608" s="2259">
        <v>5</v>
      </c>
      <c r="J2608" s="2211" t="s">
        <v>8184</v>
      </c>
      <c r="K2608" s="2273">
        <v>250</v>
      </c>
      <c r="L2608" s="71"/>
      <c r="M2608" s="19" t="s">
        <v>3026</v>
      </c>
      <c r="N2608" s="72">
        <v>0.3</v>
      </c>
      <c r="O2608" s="72">
        <v>2014</v>
      </c>
      <c r="P2608" s="77" t="s">
        <v>3027</v>
      </c>
      <c r="Q2608" s="72">
        <v>10</v>
      </c>
      <c r="R2608" s="71"/>
      <c r="S2608" s="72">
        <v>10</v>
      </c>
    </row>
    <row r="2609" spans="2:19" s="2129" customFormat="1" ht="38.25" hidden="1">
      <c r="B2609" s="2421"/>
      <c r="C2609" s="2422"/>
      <c r="D2609" s="72">
        <v>4.3999999999999997E-2</v>
      </c>
      <c r="E2609" s="2274"/>
      <c r="F2609" s="72" t="s">
        <v>3029</v>
      </c>
      <c r="G2609" s="72"/>
      <c r="H2609" s="72"/>
      <c r="I2609" s="72"/>
      <c r="J2609" s="2473" t="s">
        <v>8185</v>
      </c>
      <c r="K2609" s="2273"/>
      <c r="L2609" s="71"/>
      <c r="M2609" s="19" t="s">
        <v>3030</v>
      </c>
      <c r="N2609" s="72">
        <v>0.34</v>
      </c>
      <c r="O2609" s="72">
        <v>2014</v>
      </c>
      <c r="P2609" s="19" t="s">
        <v>3031</v>
      </c>
      <c r="Q2609" s="72">
        <v>9</v>
      </c>
      <c r="R2609" s="71"/>
      <c r="S2609" s="72">
        <v>9</v>
      </c>
    </row>
    <row r="2610" spans="2:19" s="2129" customFormat="1" ht="25.5" hidden="1">
      <c r="B2610" s="2220" t="s">
        <v>3033</v>
      </c>
      <c r="C2610" s="2221"/>
      <c r="D2610" s="72">
        <v>7.5999999999999998E-2</v>
      </c>
      <c r="E2610" s="72">
        <v>2014</v>
      </c>
      <c r="F2610" s="72" t="s">
        <v>3034</v>
      </c>
      <c r="G2610" s="72"/>
      <c r="H2610" s="72"/>
      <c r="I2610" s="72"/>
      <c r="J2610" s="2568"/>
      <c r="K2610" s="72"/>
      <c r="L2610" s="2237"/>
      <c r="M2610" s="19" t="s">
        <v>3032</v>
      </c>
      <c r="N2610" s="72">
        <v>0.125</v>
      </c>
      <c r="O2610" s="72">
        <v>2019</v>
      </c>
      <c r="P2610" s="19" t="s">
        <v>1299</v>
      </c>
      <c r="Q2610" s="72">
        <v>4</v>
      </c>
      <c r="R2610" s="71"/>
      <c r="S2610" s="72">
        <v>4</v>
      </c>
    </row>
    <row r="2611" spans="2:19" s="2129" customFormat="1" hidden="1">
      <c r="B2611" s="2720" t="s">
        <v>3035</v>
      </c>
      <c r="C2611" s="2721"/>
      <c r="D2611" s="2195"/>
      <c r="E2611" s="2195"/>
      <c r="F2611" s="2197"/>
      <c r="G2611" s="2195"/>
      <c r="H2611" s="2195"/>
      <c r="I2611" s="2195"/>
      <c r="J2611" s="2196"/>
      <c r="K2611" s="2196"/>
      <c r="L2611" s="2200"/>
      <c r="M2611" s="2302"/>
      <c r="N2611" s="2194"/>
      <c r="O2611" s="2194"/>
      <c r="P2611" s="2199"/>
      <c r="Q2611" s="2194"/>
      <c r="R2611" s="2200"/>
      <c r="S2611" s="2194"/>
    </row>
    <row r="2612" spans="2:19" s="2129" customFormat="1" hidden="1">
      <c r="B2612" s="2309" t="s">
        <v>3212</v>
      </c>
      <c r="C2612" s="2310"/>
      <c r="D2612" s="72">
        <v>0.15</v>
      </c>
      <c r="E2612" s="72">
        <v>1957</v>
      </c>
      <c r="F2612" s="72" t="s">
        <v>1793</v>
      </c>
      <c r="G2612" s="72"/>
      <c r="H2612" s="72"/>
      <c r="I2612" s="72"/>
      <c r="J2612" s="2227" t="s">
        <v>3036</v>
      </c>
      <c r="K2612" s="2202">
        <v>250</v>
      </c>
      <c r="L2612" s="2246"/>
      <c r="M2612" s="19" t="s">
        <v>8186</v>
      </c>
      <c r="N2612" s="72">
        <v>0.5</v>
      </c>
      <c r="O2612" s="72">
        <v>1960</v>
      </c>
      <c r="P2612" s="77" t="s">
        <v>1772</v>
      </c>
      <c r="Q2612" s="72"/>
      <c r="R2612" s="71"/>
      <c r="S2612" s="72"/>
    </row>
    <row r="2613" spans="2:19" s="2129" customFormat="1" ht="51" hidden="1">
      <c r="B2613" s="2220" t="s">
        <v>3213</v>
      </c>
      <c r="C2613" s="2221"/>
      <c r="D2613" s="68" t="s">
        <v>3214</v>
      </c>
      <c r="E2613" s="72">
        <v>1996</v>
      </c>
      <c r="F2613" s="72" t="s">
        <v>1465</v>
      </c>
      <c r="G2613" s="72">
        <v>5</v>
      </c>
      <c r="H2613" s="72"/>
      <c r="I2613" s="72">
        <v>5</v>
      </c>
      <c r="J2613" s="2451" t="s">
        <v>8187</v>
      </c>
      <c r="K2613" s="2196"/>
      <c r="L2613" s="2722"/>
      <c r="M2613" s="2533" t="s">
        <v>3037</v>
      </c>
      <c r="N2613" s="2440"/>
      <c r="O2613" s="2440">
        <v>2007</v>
      </c>
      <c r="P2613" s="2534" t="s">
        <v>1172</v>
      </c>
      <c r="Q2613" s="2440"/>
      <c r="R2613" s="2437"/>
      <c r="S2613" s="2440"/>
    </row>
    <row r="2614" spans="2:19" s="2129" customFormat="1" hidden="1">
      <c r="B2614" s="2220" t="s">
        <v>3039</v>
      </c>
      <c r="C2614" s="2221"/>
      <c r="D2614" s="72">
        <v>0.03</v>
      </c>
      <c r="E2614" s="72">
        <v>1957</v>
      </c>
      <c r="F2614" s="72" t="s">
        <v>1512</v>
      </c>
      <c r="G2614" s="72"/>
      <c r="H2614" s="72"/>
      <c r="I2614" s="72"/>
      <c r="J2614" s="2451"/>
      <c r="K2614" s="2194"/>
      <c r="L2614" s="2246"/>
      <c r="M2614" s="19"/>
      <c r="N2614" s="72"/>
      <c r="O2614" s="72"/>
      <c r="P2614" s="77"/>
      <c r="Q2614" s="72"/>
      <c r="R2614" s="71"/>
      <c r="S2614" s="72"/>
    </row>
    <row r="2615" spans="2:19" s="2129" customFormat="1" ht="127.5" hidden="1">
      <c r="B2615" s="2309" t="s">
        <v>3215</v>
      </c>
      <c r="C2615" s="2310"/>
      <c r="D2615" s="72">
        <v>2.5000000000000001E-2</v>
      </c>
      <c r="E2615" s="72">
        <v>1979</v>
      </c>
      <c r="F2615" s="72" t="s">
        <v>1512</v>
      </c>
      <c r="G2615" s="72"/>
      <c r="H2615" s="72"/>
      <c r="I2615" s="72"/>
      <c r="J2615" s="2451"/>
      <c r="K2615" s="72"/>
      <c r="L2615" s="72"/>
      <c r="M2615" s="19" t="s">
        <v>8188</v>
      </c>
      <c r="N2615" s="72">
        <v>1.27</v>
      </c>
      <c r="O2615" s="72">
        <v>1947</v>
      </c>
      <c r="P2615" s="19" t="s">
        <v>8189</v>
      </c>
      <c r="Q2615" s="72">
        <v>24</v>
      </c>
      <c r="R2615" s="71"/>
      <c r="S2615" s="72">
        <v>24</v>
      </c>
    </row>
    <row r="2616" spans="2:19" s="2129" customFormat="1" ht="25.5" hidden="1">
      <c r="B2616" s="2344"/>
      <c r="C2616" s="2345"/>
      <c r="D2616" s="2195"/>
      <c r="E2616" s="2195"/>
      <c r="F2616" s="2195"/>
      <c r="G2616" s="2195"/>
      <c r="H2616" s="2195"/>
      <c r="I2616" s="2195"/>
      <c r="J2616" s="2451"/>
      <c r="K2616" s="2195"/>
      <c r="L2616" s="2237"/>
      <c r="M2616" s="19" t="s">
        <v>3042</v>
      </c>
      <c r="N2616" s="72">
        <v>0.106</v>
      </c>
      <c r="O2616" s="72">
        <v>2019</v>
      </c>
      <c r="P2616" s="19" t="s">
        <v>3043</v>
      </c>
      <c r="Q2616" s="72">
        <v>1</v>
      </c>
      <c r="R2616" s="71"/>
      <c r="S2616" s="72">
        <v>1</v>
      </c>
    </row>
    <row r="2617" spans="2:19" s="2129" customFormat="1" hidden="1">
      <c r="B2617" s="2240"/>
      <c r="C2617" s="2277"/>
      <c r="D2617" s="2195"/>
      <c r="E2617" s="2195"/>
      <c r="F2617" s="2200"/>
      <c r="G2617" s="2200"/>
      <c r="H2617" s="2200"/>
      <c r="I2617" s="2200"/>
      <c r="J2617" s="2583"/>
      <c r="K2617" s="2195"/>
      <c r="L2617" s="2515"/>
      <c r="M2617" s="2302" t="s">
        <v>3044</v>
      </c>
      <c r="N2617" s="2194"/>
      <c r="O2617" s="2194"/>
      <c r="P2617" s="2302"/>
      <c r="Q2617" s="2194"/>
      <c r="R2617" s="2200"/>
      <c r="S2617" s="2194"/>
    </row>
    <row r="2618" spans="2:19" s="2129" customFormat="1" ht="25.5" hidden="1">
      <c r="B2618" s="2225" t="s">
        <v>3048</v>
      </c>
      <c r="C2618" s="2226"/>
      <c r="D2618" s="72">
        <v>1.6</v>
      </c>
      <c r="E2618" s="68" t="s">
        <v>3049</v>
      </c>
      <c r="F2618" s="2194" t="s">
        <v>1846</v>
      </c>
      <c r="G2618" s="2194"/>
      <c r="H2618" s="2194"/>
      <c r="I2618" s="2194"/>
      <c r="J2618" s="2308" t="s">
        <v>3045</v>
      </c>
      <c r="K2618" s="2202">
        <v>400</v>
      </c>
      <c r="L2618" s="2367"/>
      <c r="M2618" s="2302" t="s">
        <v>3046</v>
      </c>
      <c r="N2618" s="2194"/>
      <c r="O2618" s="2194"/>
      <c r="P2618" s="2199" t="s">
        <v>3047</v>
      </c>
      <c r="Q2618" s="2194"/>
      <c r="R2618" s="2200"/>
      <c r="S2618" s="2194"/>
    </row>
    <row r="2619" spans="2:19" s="2129" customFormat="1" hidden="1">
      <c r="B2619" s="2723"/>
      <c r="C2619" s="2723"/>
      <c r="D2619" s="2724"/>
      <c r="E2619" s="2724"/>
      <c r="F2619" s="2085"/>
      <c r="G2619" s="2233"/>
      <c r="H2619" s="2233"/>
      <c r="I2619" s="2233"/>
      <c r="J2619" s="2467" t="s">
        <v>3050</v>
      </c>
      <c r="K2619" s="2196"/>
      <c r="L2619" s="2246"/>
      <c r="M2619" s="19" t="s">
        <v>3051</v>
      </c>
      <c r="N2619" s="72"/>
      <c r="O2619" s="72">
        <v>1996</v>
      </c>
      <c r="P2619" s="77" t="s">
        <v>3052</v>
      </c>
      <c r="Q2619" s="72"/>
      <c r="R2619" s="71"/>
      <c r="S2619" s="72"/>
    </row>
    <row r="2620" spans="2:19" s="2129" customFormat="1" hidden="1">
      <c r="B2620" s="2723"/>
      <c r="C2620" s="2723"/>
      <c r="D2620" s="2724"/>
      <c r="E2620" s="2724"/>
      <c r="F2620" s="2085"/>
      <c r="G2620" s="2233"/>
      <c r="H2620" s="2233"/>
      <c r="I2620" s="2233"/>
      <c r="J2620" s="2314" t="s">
        <v>3053</v>
      </c>
      <c r="K2620" s="2196"/>
      <c r="L2620" s="2273"/>
      <c r="M2620" s="19" t="s">
        <v>8190</v>
      </c>
      <c r="N2620" s="72"/>
      <c r="O2620" s="72"/>
      <c r="P2620" s="77"/>
      <c r="Q2620" s="72"/>
      <c r="R2620" s="71"/>
      <c r="S2620" s="72"/>
    </row>
    <row r="2621" spans="2:19" s="2129" customFormat="1" ht="38.25" hidden="1">
      <c r="B2621" s="2723"/>
      <c r="C2621" s="2723"/>
      <c r="D2621" s="2724"/>
      <c r="E2621" s="2724"/>
      <c r="F2621" s="2085"/>
      <c r="G2621" s="2233"/>
      <c r="H2621" s="2233"/>
      <c r="I2621" s="2233"/>
      <c r="J2621" s="2467" t="s">
        <v>8191</v>
      </c>
      <c r="K2621" s="2196"/>
      <c r="L2621" s="2231"/>
      <c r="M2621" s="19" t="s">
        <v>3055</v>
      </c>
      <c r="N2621" s="68">
        <v>0.182</v>
      </c>
      <c r="O2621" s="72">
        <v>1954</v>
      </c>
      <c r="P2621" s="19" t="s">
        <v>3056</v>
      </c>
      <c r="Q2621" s="72">
        <v>6</v>
      </c>
      <c r="R2621" s="71"/>
      <c r="S2621" s="72">
        <v>6</v>
      </c>
    </row>
    <row r="2622" spans="2:19" s="2129" customFormat="1" ht="63.75" hidden="1">
      <c r="B2622" s="2723"/>
      <c r="C2622" s="2723"/>
      <c r="D2622" s="2724"/>
      <c r="E2622" s="2724"/>
      <c r="F2622" s="2085"/>
      <c r="G2622" s="2233"/>
      <c r="H2622" s="2233"/>
      <c r="I2622" s="2233"/>
      <c r="J2622" s="2314"/>
      <c r="K2622" s="2196"/>
      <c r="L2622" s="2231"/>
      <c r="M2622" s="69" t="s">
        <v>3057</v>
      </c>
      <c r="N2622" s="68">
        <v>0.51700000000000002</v>
      </c>
      <c r="O2622" s="72">
        <v>2005</v>
      </c>
      <c r="P2622" s="19" t="s">
        <v>3058</v>
      </c>
      <c r="Q2622" s="72">
        <v>10</v>
      </c>
      <c r="R2622" s="71"/>
      <c r="S2622" s="72">
        <v>10</v>
      </c>
    </row>
    <row r="2623" spans="2:19" s="2129" customFormat="1" ht="51" hidden="1">
      <c r="B2623" s="2723"/>
      <c r="C2623" s="2723"/>
      <c r="D2623" s="2724"/>
      <c r="E2623" s="2724"/>
      <c r="F2623" s="2085"/>
      <c r="G2623" s="2233"/>
      <c r="H2623" s="2233"/>
      <c r="I2623" s="2233"/>
      <c r="J2623" s="2314"/>
      <c r="K2623" s="2194"/>
      <c r="L2623" s="2275"/>
      <c r="M2623" s="19" t="s">
        <v>3059</v>
      </c>
      <c r="N2623" s="68">
        <v>0.32900000000000001</v>
      </c>
      <c r="O2623" s="72">
        <v>2005</v>
      </c>
      <c r="P2623" s="19" t="s">
        <v>3060</v>
      </c>
      <c r="Q2623" s="72">
        <v>8</v>
      </c>
      <c r="R2623" s="71"/>
      <c r="S2623" s="72">
        <v>8</v>
      </c>
    </row>
    <row r="2624" spans="2:19" s="2129" customFormat="1" ht="25.5" hidden="1">
      <c r="B2624" s="2225" t="s">
        <v>3064</v>
      </c>
      <c r="C2624" s="2226"/>
      <c r="D2624" s="72">
        <v>0.23100000000000001</v>
      </c>
      <c r="E2624" s="68" t="s">
        <v>3065</v>
      </c>
      <c r="F2624" s="72" t="s">
        <v>2768</v>
      </c>
      <c r="G2624" s="71"/>
      <c r="H2624" s="71"/>
      <c r="I2624" s="71"/>
      <c r="J2624" s="2227" t="s">
        <v>3061</v>
      </c>
      <c r="K2624" s="2196">
        <v>250</v>
      </c>
      <c r="L2624" s="2202"/>
      <c r="M2624" s="19" t="s">
        <v>3062</v>
      </c>
      <c r="N2624" s="72">
        <v>0.11</v>
      </c>
      <c r="O2624" s="72">
        <v>1960</v>
      </c>
      <c r="P2624" s="77" t="s">
        <v>3063</v>
      </c>
      <c r="Q2624" s="72" t="s">
        <v>1191</v>
      </c>
      <c r="R2624" s="71"/>
      <c r="S2624" s="72"/>
    </row>
    <row r="2625" spans="2:19" s="2129" customFormat="1" hidden="1">
      <c r="B2625" s="2725"/>
      <c r="C2625" s="2725"/>
      <c r="D2625" s="2196"/>
      <c r="E2625" s="2196"/>
      <c r="F2625" s="2196"/>
      <c r="G2625" s="2195"/>
      <c r="H2625" s="2195"/>
      <c r="I2625" s="2195"/>
      <c r="J2625" s="2196" t="s">
        <v>1315</v>
      </c>
      <c r="K2625" s="2196"/>
      <c r="L2625" s="2196"/>
      <c r="M2625" s="19" t="s">
        <v>3066</v>
      </c>
      <c r="N2625" s="72">
        <v>0.08</v>
      </c>
      <c r="O2625" s="72">
        <v>1960</v>
      </c>
      <c r="P2625" s="77" t="s">
        <v>3067</v>
      </c>
      <c r="Q2625" s="72"/>
      <c r="R2625" s="71"/>
      <c r="S2625" s="72"/>
    </row>
    <row r="2626" spans="2:19" s="2129" customFormat="1" hidden="1">
      <c r="B2626" s="2725"/>
      <c r="C2626" s="2725"/>
      <c r="D2626" s="2196"/>
      <c r="E2626" s="2196"/>
      <c r="F2626" s="2196"/>
      <c r="G2626" s="2196"/>
      <c r="H2626" s="2196"/>
      <c r="I2626" s="2196"/>
      <c r="J2626" s="2196" t="s">
        <v>8192</v>
      </c>
      <c r="K2626" s="2196"/>
      <c r="L2626" s="2194"/>
      <c r="M2626" s="19" t="s">
        <v>1411</v>
      </c>
      <c r="N2626" s="72">
        <v>0.25</v>
      </c>
      <c r="O2626" s="72">
        <v>1960</v>
      </c>
      <c r="P2626" s="77" t="s">
        <v>1376</v>
      </c>
      <c r="Q2626" s="72"/>
      <c r="R2626" s="71"/>
      <c r="S2626" s="72"/>
    </row>
    <row r="2627" spans="2:19" s="2129" customFormat="1" hidden="1">
      <c r="B2627" s="2725"/>
      <c r="C2627" s="2725"/>
      <c r="D2627" s="2196"/>
      <c r="E2627" s="2196"/>
      <c r="F2627" s="2196"/>
      <c r="G2627" s="2196"/>
      <c r="H2627" s="2196"/>
      <c r="I2627" s="2196"/>
      <c r="J2627" s="2196" t="s">
        <v>8193</v>
      </c>
      <c r="K2627" s="2196"/>
      <c r="L2627" s="71"/>
      <c r="M2627" s="19" t="s">
        <v>3068</v>
      </c>
      <c r="N2627" s="72"/>
      <c r="O2627" s="72">
        <v>1996</v>
      </c>
      <c r="P2627" s="77" t="s">
        <v>1108</v>
      </c>
      <c r="Q2627" s="72"/>
      <c r="R2627" s="71"/>
      <c r="S2627" s="72"/>
    </row>
    <row r="2628" spans="2:19" s="2129" customFormat="1" hidden="1">
      <c r="B2628" s="2725"/>
      <c r="C2628" s="2725"/>
      <c r="D2628" s="2196"/>
      <c r="E2628" s="2196"/>
      <c r="F2628" s="2196"/>
      <c r="G2628" s="2196"/>
      <c r="H2628" s="2196"/>
      <c r="I2628" s="2196"/>
      <c r="J2628" s="2196">
        <v>1964</v>
      </c>
      <c r="K2628" s="2196"/>
      <c r="L2628" s="71"/>
      <c r="M2628" s="19" t="s">
        <v>3069</v>
      </c>
      <c r="N2628" s="72"/>
      <c r="O2628" s="72">
        <v>1990</v>
      </c>
      <c r="P2628" s="77" t="s">
        <v>3070</v>
      </c>
      <c r="Q2628" s="72"/>
      <c r="R2628" s="71"/>
      <c r="S2628" s="72"/>
    </row>
    <row r="2629" spans="2:19" s="2129" customFormat="1" hidden="1">
      <c r="B2629" s="2725"/>
      <c r="C2629" s="2725"/>
      <c r="D2629" s="2489"/>
      <c r="E2629" s="2489"/>
      <c r="F2629" s="2489"/>
      <c r="G2629" s="2489"/>
      <c r="H2629" s="2489"/>
      <c r="I2629" s="2489"/>
      <c r="J2629" s="2197"/>
      <c r="K2629" s="2197"/>
      <c r="L2629" s="2361"/>
      <c r="M2629" s="2561" t="s">
        <v>3071</v>
      </c>
      <c r="N2629" s="2202">
        <v>7.0000000000000007E-2</v>
      </c>
      <c r="O2629" s="2202">
        <v>2002</v>
      </c>
      <c r="P2629" s="2281" t="s">
        <v>3072</v>
      </c>
      <c r="Q2629" s="2202"/>
      <c r="R2629" s="2210"/>
      <c r="S2629" s="2202"/>
    </row>
    <row r="2630" spans="2:19" s="2129" customFormat="1" hidden="1">
      <c r="B2630" s="2725"/>
      <c r="C2630" s="2725"/>
      <c r="D2630" s="2489"/>
      <c r="E2630" s="2489"/>
      <c r="F2630" s="2489"/>
      <c r="G2630" s="2489"/>
      <c r="H2630" s="2489"/>
      <c r="I2630" s="2489"/>
      <c r="J2630" s="2196"/>
      <c r="K2630" s="2197"/>
      <c r="L2630" s="2231"/>
      <c r="M2630" s="2394" t="s">
        <v>3073</v>
      </c>
      <c r="N2630" s="72">
        <v>0.152</v>
      </c>
      <c r="O2630" s="72">
        <v>1999</v>
      </c>
      <c r="P2630" s="77" t="s">
        <v>1176</v>
      </c>
      <c r="Q2630" s="72">
        <v>4</v>
      </c>
      <c r="R2630" s="71" t="s">
        <v>1191</v>
      </c>
      <c r="S2630" s="72">
        <v>4</v>
      </c>
    </row>
    <row r="2631" spans="2:19" s="2129" customFormat="1" hidden="1">
      <c r="B2631" s="2725"/>
      <c r="C2631" s="2725"/>
      <c r="D2631" s="2489"/>
      <c r="E2631" s="2489"/>
      <c r="F2631" s="2489"/>
      <c r="G2631" s="2489"/>
      <c r="H2631" s="2489"/>
      <c r="I2631" s="2489"/>
      <c r="J2631" s="2196"/>
      <c r="K2631" s="2363"/>
      <c r="L2631" s="2275"/>
      <c r="M2631" s="2394" t="s">
        <v>3074</v>
      </c>
      <c r="N2631" s="72">
        <v>9.6000000000000002E-2</v>
      </c>
      <c r="O2631" s="72">
        <v>1999</v>
      </c>
      <c r="P2631" s="77" t="s">
        <v>3075</v>
      </c>
      <c r="Q2631" s="72">
        <v>3</v>
      </c>
      <c r="R2631" s="71" t="s">
        <v>1191</v>
      </c>
      <c r="S2631" s="72">
        <v>3</v>
      </c>
    </row>
    <row r="2632" spans="2:19" s="2129" customFormat="1" ht="25.5" hidden="1">
      <c r="B2632" s="2725"/>
      <c r="C2632" s="2725"/>
      <c r="D2632" s="2489"/>
      <c r="E2632" s="2489"/>
      <c r="F2632" s="2489"/>
      <c r="G2632" s="2489"/>
      <c r="H2632" s="2489"/>
      <c r="I2632" s="2489"/>
      <c r="J2632" s="2196"/>
      <c r="K2632" s="2363"/>
      <c r="L2632" s="2231"/>
      <c r="M2632" s="2394" t="s">
        <v>3076</v>
      </c>
      <c r="N2632" s="72">
        <v>0.27800000000000002</v>
      </c>
      <c r="O2632" s="72">
        <v>2022</v>
      </c>
      <c r="P2632" s="77" t="s">
        <v>416</v>
      </c>
      <c r="Q2632" s="72">
        <v>9</v>
      </c>
      <c r="R2632" s="71"/>
      <c r="S2632" s="72">
        <v>9</v>
      </c>
    </row>
    <row r="2633" spans="2:19" s="2129" customFormat="1" hidden="1">
      <c r="B2633" s="2225" t="s">
        <v>3079</v>
      </c>
      <c r="C2633" s="2226"/>
      <c r="D2633" s="72">
        <v>0.4</v>
      </c>
      <c r="E2633" s="72">
        <v>1968</v>
      </c>
      <c r="F2633" s="72" t="s">
        <v>3080</v>
      </c>
      <c r="G2633" s="2"/>
      <c r="H2633" s="2"/>
      <c r="I2633" s="2692"/>
      <c r="J2633" s="2450" t="s">
        <v>3077</v>
      </c>
      <c r="K2633" s="2702">
        <v>630</v>
      </c>
      <c r="L2633" s="2202"/>
      <c r="M2633" s="19" t="s">
        <v>8194</v>
      </c>
      <c r="N2633" s="72"/>
      <c r="O2633" s="72"/>
      <c r="P2633" s="77"/>
      <c r="Q2633" s="72"/>
      <c r="R2633" s="71"/>
      <c r="S2633" s="72"/>
    </row>
    <row r="2634" spans="2:19" s="2129" customFormat="1" hidden="1">
      <c r="B2634" s="2726"/>
      <c r="C2634" s="2726"/>
      <c r="D2634" s="2363"/>
      <c r="E2634" s="2363"/>
      <c r="F2634" s="2363"/>
      <c r="G2634" s="2254"/>
      <c r="H2634" s="2212"/>
      <c r="I2634" s="2669"/>
      <c r="J2634" s="2554"/>
      <c r="K2634" s="2269"/>
      <c r="L2634" s="2196"/>
      <c r="M2634" s="19" t="s">
        <v>3081</v>
      </c>
      <c r="N2634" s="72">
        <v>0.23</v>
      </c>
      <c r="O2634" s="72">
        <v>1972</v>
      </c>
      <c r="P2634" s="77" t="s">
        <v>3082</v>
      </c>
      <c r="Q2634" s="72"/>
      <c r="R2634" s="71"/>
      <c r="S2634" s="72"/>
    </row>
    <row r="2635" spans="2:19" s="2129" customFormat="1" hidden="1">
      <c r="B2635" s="2725"/>
      <c r="C2635" s="2725"/>
      <c r="D2635" s="2725"/>
      <c r="E2635" s="2725"/>
      <c r="F2635" s="2363"/>
      <c r="G2635" s="2254"/>
      <c r="H2635" s="2212"/>
      <c r="I2635" s="2212"/>
      <c r="J2635" s="2215" t="s">
        <v>8195</v>
      </c>
      <c r="K2635" s="2205"/>
      <c r="L2635" s="2196"/>
      <c r="M2635" s="19" t="s">
        <v>3083</v>
      </c>
      <c r="N2635" s="72">
        <v>0.12</v>
      </c>
      <c r="O2635" s="72">
        <v>1960</v>
      </c>
      <c r="P2635" s="77" t="s">
        <v>2924</v>
      </c>
      <c r="Q2635" s="72"/>
      <c r="R2635" s="71"/>
      <c r="S2635" s="72"/>
    </row>
    <row r="2636" spans="2:19" s="2129" customFormat="1" hidden="1">
      <c r="B2636" s="2725"/>
      <c r="C2636" s="2725"/>
      <c r="D2636" s="2725"/>
      <c r="E2636" s="2725"/>
      <c r="F2636" s="2363"/>
      <c r="G2636" s="2254"/>
      <c r="H2636" s="2212"/>
      <c r="I2636" s="2212"/>
      <c r="J2636" s="2337" t="s">
        <v>8196</v>
      </c>
      <c r="K2636" s="2205"/>
      <c r="L2636" s="2194"/>
      <c r="M2636" s="19" t="s">
        <v>3084</v>
      </c>
      <c r="N2636" s="72">
        <v>0.14000000000000001</v>
      </c>
      <c r="O2636" s="72">
        <v>1960</v>
      </c>
      <c r="P2636" s="77" t="s">
        <v>3085</v>
      </c>
      <c r="Q2636" s="72"/>
      <c r="R2636" s="71"/>
      <c r="S2636" s="72"/>
    </row>
    <row r="2637" spans="2:19" s="2129" customFormat="1" hidden="1">
      <c r="B2637" s="2725"/>
      <c r="C2637" s="2725"/>
      <c r="D2637" s="2725"/>
      <c r="E2637" s="2725"/>
      <c r="F2637" s="2363"/>
      <c r="G2637" s="2254"/>
      <c r="H2637" s="2212"/>
      <c r="I2637" s="2212"/>
      <c r="J2637" s="2215"/>
      <c r="K2637" s="2205"/>
      <c r="L2637" s="71"/>
      <c r="M2637" s="19" t="s">
        <v>3086</v>
      </c>
      <c r="N2637" s="72"/>
      <c r="O2637" s="72"/>
      <c r="P2637" s="77" t="s">
        <v>3087</v>
      </c>
      <c r="Q2637" s="72"/>
      <c r="R2637" s="71"/>
      <c r="S2637" s="72"/>
    </row>
    <row r="2638" spans="2:19" s="2129" customFormat="1" hidden="1">
      <c r="B2638" s="2725"/>
      <c r="C2638" s="2725"/>
      <c r="D2638" s="2725"/>
      <c r="E2638" s="2725"/>
      <c r="F2638" s="2363"/>
      <c r="G2638" s="2254"/>
      <c r="H2638" s="2212"/>
      <c r="I2638" s="2212"/>
      <c r="J2638" s="2215"/>
      <c r="K2638" s="2205"/>
      <c r="L2638" s="2202"/>
      <c r="M2638" s="19" t="s">
        <v>3088</v>
      </c>
      <c r="N2638" s="72">
        <v>0.15</v>
      </c>
      <c r="O2638" s="72">
        <v>1968</v>
      </c>
      <c r="P2638" s="77" t="s">
        <v>3089</v>
      </c>
      <c r="Q2638" s="72"/>
      <c r="R2638" s="71"/>
      <c r="S2638" s="72"/>
    </row>
    <row r="2639" spans="2:19" s="2129" customFormat="1" hidden="1">
      <c r="B2639" s="2725"/>
      <c r="C2639" s="2725"/>
      <c r="D2639" s="2725"/>
      <c r="E2639" s="2725"/>
      <c r="F2639" s="2363"/>
      <c r="G2639" s="2254"/>
      <c r="H2639" s="2212"/>
      <c r="I2639" s="2212"/>
      <c r="J2639" s="2215"/>
      <c r="K2639" s="2205"/>
      <c r="L2639" s="2196"/>
      <c r="M2639" s="19" t="s">
        <v>3090</v>
      </c>
      <c r="N2639" s="72">
        <v>0.11</v>
      </c>
      <c r="O2639" s="2085">
        <v>1963</v>
      </c>
      <c r="P2639" s="77" t="s">
        <v>6311</v>
      </c>
      <c r="Q2639" s="72"/>
      <c r="R2639" s="71"/>
      <c r="S2639" s="72"/>
    </row>
    <row r="2640" spans="2:19" s="2129" customFormat="1" hidden="1">
      <c r="B2640" s="2725"/>
      <c r="C2640" s="2725"/>
      <c r="D2640" s="2725"/>
      <c r="E2640" s="2725"/>
      <c r="F2640" s="2363"/>
      <c r="G2640" s="2254"/>
      <c r="H2640" s="2212"/>
      <c r="I2640" s="2212"/>
      <c r="J2640" s="2215"/>
      <c r="K2640" s="2205"/>
      <c r="L2640" s="2196"/>
      <c r="M2640" s="19" t="s">
        <v>3091</v>
      </c>
      <c r="N2640" s="72">
        <v>7.0000000000000007E-2</v>
      </c>
      <c r="O2640" s="2085"/>
      <c r="P2640" s="77" t="s">
        <v>2171</v>
      </c>
      <c r="Q2640" s="72"/>
      <c r="R2640" s="71"/>
      <c r="S2640" s="72"/>
    </row>
    <row r="2641" spans="2:19" s="2129" customFormat="1" hidden="1">
      <c r="B2641" s="2725"/>
      <c r="C2641" s="2725"/>
      <c r="D2641" s="2725"/>
      <c r="E2641" s="2725"/>
      <c r="F2641" s="2363"/>
      <c r="G2641" s="2254"/>
      <c r="H2641" s="2212"/>
      <c r="I2641" s="2212"/>
      <c r="J2641" s="2215"/>
      <c r="K2641" s="2205"/>
      <c r="L2641" s="2196"/>
      <c r="M2641" s="19" t="s">
        <v>3092</v>
      </c>
      <c r="N2641" s="72">
        <v>0.12</v>
      </c>
      <c r="O2641" s="2085"/>
      <c r="P2641" s="77" t="s">
        <v>1425</v>
      </c>
      <c r="Q2641" s="72"/>
      <c r="R2641" s="71"/>
      <c r="S2641" s="72"/>
    </row>
    <row r="2642" spans="2:19" s="2129" customFormat="1" hidden="1">
      <c r="B2642" s="2725"/>
      <c r="C2642" s="2725"/>
      <c r="D2642" s="2725"/>
      <c r="E2642" s="2725"/>
      <c r="F2642" s="2363"/>
      <c r="G2642" s="2254"/>
      <c r="H2642" s="2212"/>
      <c r="I2642" s="2212"/>
      <c r="J2642" s="2215"/>
      <c r="K2642" s="2205"/>
      <c r="L2642" s="2194"/>
      <c r="M2642" s="19" t="s">
        <v>3093</v>
      </c>
      <c r="N2642" s="72">
        <v>0.15</v>
      </c>
      <c r="O2642" s="72">
        <v>1960</v>
      </c>
      <c r="P2642" s="77" t="s">
        <v>2171</v>
      </c>
      <c r="Q2642" s="72"/>
      <c r="R2642" s="71"/>
      <c r="S2642" s="72"/>
    </row>
    <row r="2643" spans="2:19" s="2129" customFormat="1" hidden="1">
      <c r="B2643" s="2725"/>
      <c r="C2643" s="2725"/>
      <c r="D2643" s="2725"/>
      <c r="E2643" s="2725"/>
      <c r="F2643" s="2363"/>
      <c r="G2643" s="2254"/>
      <c r="H2643" s="2212"/>
      <c r="I2643" s="2212"/>
      <c r="J2643" s="2215"/>
      <c r="K2643" s="2205"/>
      <c r="L2643" s="71"/>
      <c r="M2643" s="19" t="s">
        <v>3094</v>
      </c>
      <c r="N2643" s="72"/>
      <c r="O2643" s="72"/>
      <c r="P2643" s="77" t="s">
        <v>3095</v>
      </c>
      <c r="Q2643" s="72"/>
      <c r="R2643" s="71"/>
      <c r="S2643" s="72"/>
    </row>
    <row r="2644" spans="2:19" s="2129" customFormat="1" hidden="1">
      <c r="B2644" s="2725"/>
      <c r="C2644" s="2725"/>
      <c r="D2644" s="2725"/>
      <c r="E2644" s="2725"/>
      <c r="F2644" s="2363"/>
      <c r="G2644" s="2254"/>
      <c r="H2644" s="2212"/>
      <c r="I2644" s="2212"/>
      <c r="J2644" s="2215"/>
      <c r="K2644" s="2205"/>
      <c r="L2644" s="2202"/>
      <c r="M2644" s="19" t="s">
        <v>3096</v>
      </c>
      <c r="N2644" s="72">
        <v>0.11</v>
      </c>
      <c r="O2644" s="72">
        <v>1968</v>
      </c>
      <c r="P2644" s="77" t="s">
        <v>1412</v>
      </c>
      <c r="Q2644" s="72"/>
      <c r="R2644" s="71"/>
      <c r="S2644" s="72"/>
    </row>
    <row r="2645" spans="2:19" s="2129" customFormat="1" hidden="1">
      <c r="B2645" s="2725"/>
      <c r="C2645" s="2725"/>
      <c r="D2645" s="2725"/>
      <c r="E2645" s="2725"/>
      <c r="F2645" s="2363"/>
      <c r="G2645" s="2254"/>
      <c r="H2645" s="2212"/>
      <c r="I2645" s="2212"/>
      <c r="J2645" s="2215"/>
      <c r="K2645" s="2205"/>
      <c r="L2645" s="2196"/>
      <c r="M2645" s="19" t="s">
        <v>3097</v>
      </c>
      <c r="N2645" s="72">
        <v>0.12</v>
      </c>
      <c r="O2645" s="72">
        <v>1968</v>
      </c>
      <c r="P2645" s="77" t="s">
        <v>1412</v>
      </c>
      <c r="Q2645" s="72"/>
      <c r="R2645" s="71"/>
      <c r="S2645" s="72"/>
    </row>
    <row r="2646" spans="2:19" s="2129" customFormat="1" hidden="1">
      <c r="B2646" s="2725"/>
      <c r="C2646" s="2725"/>
      <c r="D2646" s="2725"/>
      <c r="E2646" s="2725"/>
      <c r="F2646" s="2363"/>
      <c r="G2646" s="2254"/>
      <c r="H2646" s="2212"/>
      <c r="I2646" s="2212"/>
      <c r="J2646" s="2215"/>
      <c r="K2646" s="2205"/>
      <c r="L2646" s="2196"/>
      <c r="M2646" s="19" t="s">
        <v>3098</v>
      </c>
      <c r="N2646" s="72">
        <v>4.4999999999999998E-2</v>
      </c>
      <c r="O2646" s="72">
        <v>1968</v>
      </c>
      <c r="P2646" s="77" t="s">
        <v>2558</v>
      </c>
      <c r="Q2646" s="72"/>
      <c r="R2646" s="71"/>
      <c r="S2646" s="72"/>
    </row>
    <row r="2647" spans="2:19" s="2129" customFormat="1" hidden="1">
      <c r="B2647" s="2725"/>
      <c r="C2647" s="2725"/>
      <c r="D2647" s="2725"/>
      <c r="E2647" s="2725"/>
      <c r="F2647" s="2363"/>
      <c r="G2647" s="2254"/>
      <c r="H2647" s="2212"/>
      <c r="I2647" s="2212"/>
      <c r="J2647" s="2215"/>
      <c r="K2647" s="2205"/>
      <c r="L2647" s="2196"/>
      <c r="M2647" s="19" t="s">
        <v>3099</v>
      </c>
      <c r="N2647" s="72">
        <v>0.1</v>
      </c>
      <c r="O2647" s="72">
        <v>1968</v>
      </c>
      <c r="P2647" s="77" t="s">
        <v>2558</v>
      </c>
      <c r="Q2647" s="72"/>
      <c r="R2647" s="71"/>
      <c r="S2647" s="72"/>
    </row>
    <row r="2648" spans="2:19" s="2129" customFormat="1" hidden="1">
      <c r="B2648" s="2725"/>
      <c r="C2648" s="2725"/>
      <c r="D2648" s="2725"/>
      <c r="E2648" s="2725"/>
      <c r="F2648" s="2363"/>
      <c r="G2648" s="2254"/>
      <c r="H2648" s="2212"/>
      <c r="I2648" s="2212"/>
      <c r="J2648" s="2215"/>
      <c r="K2648" s="2205"/>
      <c r="L2648" s="2196"/>
      <c r="M2648" s="19" t="s">
        <v>3100</v>
      </c>
      <c r="N2648" s="72">
        <v>0.16</v>
      </c>
      <c r="O2648" s="72">
        <v>1968</v>
      </c>
      <c r="P2648" s="77" t="s">
        <v>2558</v>
      </c>
      <c r="Q2648" s="72"/>
      <c r="R2648" s="71"/>
      <c r="S2648" s="72"/>
    </row>
    <row r="2649" spans="2:19" s="2129" customFormat="1" hidden="1">
      <c r="B2649" s="2725"/>
      <c r="C2649" s="2725"/>
      <c r="D2649" s="2725"/>
      <c r="E2649" s="2725"/>
      <c r="F2649" s="2363"/>
      <c r="G2649" s="2254"/>
      <c r="H2649" s="2212"/>
      <c r="I2649" s="2212"/>
      <c r="J2649" s="2215"/>
      <c r="K2649" s="2205"/>
      <c r="L2649" s="2196"/>
      <c r="M2649" s="19" t="s">
        <v>3101</v>
      </c>
      <c r="N2649" s="72">
        <v>2.5000000000000001E-2</v>
      </c>
      <c r="O2649" s="72">
        <v>1968</v>
      </c>
      <c r="P2649" s="77" t="s">
        <v>1412</v>
      </c>
      <c r="Q2649" s="72"/>
      <c r="R2649" s="71"/>
      <c r="S2649" s="72"/>
    </row>
    <row r="2650" spans="2:19" s="2129" customFormat="1" hidden="1">
      <c r="B2650" s="2725"/>
      <c r="C2650" s="2725"/>
      <c r="D2650" s="2725"/>
      <c r="E2650" s="2725"/>
      <c r="F2650" s="2363"/>
      <c r="G2650" s="2254"/>
      <c r="H2650" s="2212"/>
      <c r="I2650" s="2212"/>
      <c r="J2650" s="2215"/>
      <c r="K2650" s="2205"/>
      <c r="L2650" s="2194"/>
      <c r="M2650" s="19" t="s">
        <v>3102</v>
      </c>
      <c r="N2650" s="72">
        <v>0.06</v>
      </c>
      <c r="O2650" s="72">
        <v>1960</v>
      </c>
      <c r="P2650" s="77" t="s">
        <v>25</v>
      </c>
      <c r="Q2650" s="72"/>
      <c r="R2650" s="71"/>
      <c r="S2650" s="72"/>
    </row>
    <row r="2651" spans="2:19" s="2129" customFormat="1" hidden="1">
      <c r="B2651" s="2727"/>
      <c r="C2651" s="2727"/>
      <c r="D2651" s="2728"/>
      <c r="E2651" s="2728"/>
      <c r="F2651" s="2363"/>
      <c r="G2651" s="2254"/>
      <c r="H2651" s="2212"/>
      <c r="I2651" s="2212"/>
      <c r="J2651" s="2215"/>
      <c r="K2651" s="2196"/>
      <c r="L2651" s="2243"/>
      <c r="M2651" s="19" t="s">
        <v>3103</v>
      </c>
      <c r="N2651" s="72">
        <v>0.56999999999999995</v>
      </c>
      <c r="O2651" s="72">
        <v>2016</v>
      </c>
      <c r="P2651" s="77" t="s">
        <v>3104</v>
      </c>
      <c r="Q2651" s="72"/>
      <c r="R2651" s="71"/>
      <c r="S2651" s="72"/>
    </row>
    <row r="2652" spans="2:19" s="2129" customFormat="1" hidden="1">
      <c r="B2652" s="2597" t="s">
        <v>3109</v>
      </c>
      <c r="C2652" s="2598"/>
      <c r="D2652" s="71">
        <v>0.7</v>
      </c>
      <c r="E2652" s="71">
        <v>1958</v>
      </c>
      <c r="F2652" s="72" t="s">
        <v>1255</v>
      </c>
      <c r="G2652" s="2210"/>
      <c r="H2652" s="2210"/>
      <c r="I2652" s="2210"/>
      <c r="J2652" s="2450" t="s">
        <v>3107</v>
      </c>
      <c r="K2652" s="2085">
        <v>400</v>
      </c>
      <c r="L2652" s="2202"/>
      <c r="M2652" s="19" t="s">
        <v>3108</v>
      </c>
      <c r="N2652" s="72">
        <v>7.0000000000000007E-2</v>
      </c>
      <c r="O2652" s="72">
        <v>1960</v>
      </c>
      <c r="P2652" s="77" t="s">
        <v>2929</v>
      </c>
      <c r="Q2652" s="72"/>
      <c r="R2652" s="71"/>
      <c r="S2652" s="72"/>
    </row>
    <row r="2653" spans="2:19" s="2129" customFormat="1" hidden="1">
      <c r="B2653" s="2729"/>
      <c r="C2653" s="2730"/>
      <c r="D2653" s="2263"/>
      <c r="E2653" s="2263"/>
      <c r="F2653" s="2196"/>
      <c r="G2653" s="2195"/>
      <c r="H2653" s="2195"/>
      <c r="I2653" s="2195"/>
      <c r="J2653" s="2215" t="s">
        <v>8197</v>
      </c>
      <c r="K2653" s="2085"/>
      <c r="L2653" s="2194"/>
      <c r="M2653" s="19" t="s">
        <v>3110</v>
      </c>
      <c r="N2653" s="72">
        <v>7.0000000000000007E-2</v>
      </c>
      <c r="O2653" s="72">
        <v>1960</v>
      </c>
      <c r="P2653" s="77" t="s">
        <v>2274</v>
      </c>
      <c r="Q2653" s="72"/>
      <c r="R2653" s="71"/>
      <c r="S2653" s="72"/>
    </row>
    <row r="2654" spans="2:19" s="2129" customFormat="1" ht="25.5" hidden="1">
      <c r="B2654" s="2729"/>
      <c r="C2654" s="2730"/>
      <c r="D2654" s="2263"/>
      <c r="E2654" s="2263"/>
      <c r="F2654" s="2196"/>
      <c r="G2654" s="2195"/>
      <c r="H2654" s="2195"/>
      <c r="I2654" s="2195"/>
      <c r="J2654" s="2215" t="s">
        <v>8198</v>
      </c>
      <c r="K2654" s="2085"/>
      <c r="L2654" s="2564"/>
      <c r="M2654" s="19" t="s">
        <v>3111</v>
      </c>
      <c r="N2654" s="72"/>
      <c r="O2654" s="72"/>
      <c r="P2654" s="77"/>
      <c r="Q2654" s="72"/>
      <c r="R2654" s="71"/>
      <c r="S2654" s="72"/>
    </row>
    <row r="2655" spans="2:19" s="2129" customFormat="1" ht="25.5" hidden="1">
      <c r="B2655" s="2729"/>
      <c r="C2655" s="2730"/>
      <c r="D2655" s="2263"/>
      <c r="E2655" s="2263"/>
      <c r="F2655" s="2196"/>
      <c r="G2655" s="2195"/>
      <c r="H2655" s="2195"/>
      <c r="I2655" s="2195"/>
      <c r="J2655" s="2215">
        <v>1958</v>
      </c>
      <c r="K2655" s="2085"/>
      <c r="L2655" s="2515"/>
      <c r="M2655" s="19" t="s">
        <v>3112</v>
      </c>
      <c r="N2655" s="72">
        <v>0.34</v>
      </c>
      <c r="O2655" s="72">
        <v>2007</v>
      </c>
      <c r="P2655" s="77" t="s">
        <v>1348</v>
      </c>
      <c r="Q2655" s="72">
        <v>11</v>
      </c>
      <c r="R2655" s="71"/>
      <c r="S2655" s="72">
        <v>11</v>
      </c>
    </row>
    <row r="2656" spans="2:19" s="2129" customFormat="1" hidden="1">
      <c r="B2656" s="2729"/>
      <c r="C2656" s="2730"/>
      <c r="D2656" s="2263"/>
      <c r="E2656" s="2263"/>
      <c r="F2656" s="2196"/>
      <c r="G2656" s="2195"/>
      <c r="H2656" s="2195"/>
      <c r="I2656" s="2195"/>
      <c r="J2656" s="2215"/>
      <c r="K2656" s="2085"/>
      <c r="L2656" s="2237"/>
      <c r="M2656" s="19" t="s">
        <v>3113</v>
      </c>
      <c r="N2656" s="72">
        <v>0.39</v>
      </c>
      <c r="O2656" s="72">
        <v>2007</v>
      </c>
      <c r="P2656" s="77" t="s">
        <v>1348</v>
      </c>
      <c r="Q2656" s="72">
        <v>12</v>
      </c>
      <c r="R2656" s="71"/>
      <c r="S2656" s="72">
        <f>SUM(Q2656:R2656)</f>
        <v>12</v>
      </c>
    </row>
    <row r="2657" spans="2:19" s="2129" customFormat="1" hidden="1">
      <c r="B2657" s="2729"/>
      <c r="C2657" s="2730"/>
      <c r="D2657" s="2263"/>
      <c r="E2657" s="2263"/>
      <c r="F2657" s="2196"/>
      <c r="G2657" s="2195"/>
      <c r="H2657" s="2195"/>
      <c r="I2657" s="2195"/>
      <c r="J2657" s="2215"/>
      <c r="K2657" s="2085"/>
      <c r="L2657" s="2237"/>
      <c r="M2657" s="19" t="s">
        <v>3114</v>
      </c>
      <c r="N2657" s="72">
        <v>0.28999999999999998</v>
      </c>
      <c r="O2657" s="72">
        <v>2007</v>
      </c>
      <c r="P2657" s="77" t="s">
        <v>1348</v>
      </c>
      <c r="Q2657" s="72">
        <v>4</v>
      </c>
      <c r="R2657" s="71"/>
      <c r="S2657" s="72">
        <f>SUM(Q2657:R2657)</f>
        <v>4</v>
      </c>
    </row>
    <row r="2658" spans="2:19" s="2129" customFormat="1" hidden="1">
      <c r="B2658" s="2729"/>
      <c r="C2658" s="2730"/>
      <c r="D2658" s="2263"/>
      <c r="E2658" s="2263"/>
      <c r="F2658" s="2196"/>
      <c r="G2658" s="2195"/>
      <c r="H2658" s="2195"/>
      <c r="I2658" s="2195"/>
      <c r="J2658" s="2215"/>
      <c r="K2658" s="2085"/>
      <c r="L2658" s="2237"/>
      <c r="M2658" s="19" t="s">
        <v>3115</v>
      </c>
      <c r="N2658" s="72">
        <v>7.0000000000000007E-2</v>
      </c>
      <c r="O2658" s="72">
        <v>2019</v>
      </c>
      <c r="P2658" s="77" t="s">
        <v>1563</v>
      </c>
      <c r="Q2658" s="72">
        <v>3</v>
      </c>
      <c r="R2658" s="71"/>
      <c r="S2658" s="72">
        <v>3</v>
      </c>
    </row>
    <row r="2659" spans="2:19" s="2129" customFormat="1" hidden="1">
      <c r="B2659" s="2729"/>
      <c r="C2659" s="2730"/>
      <c r="D2659" s="2263"/>
      <c r="E2659" s="2263"/>
      <c r="F2659" s="2196"/>
      <c r="G2659" s="2195"/>
      <c r="H2659" s="2195"/>
      <c r="I2659" s="2195"/>
      <c r="J2659" s="2215"/>
      <c r="K2659" s="2085"/>
      <c r="L2659" s="71"/>
      <c r="M2659" s="19" t="s">
        <v>3116</v>
      </c>
      <c r="N2659" s="72"/>
      <c r="O2659" s="72">
        <v>1984</v>
      </c>
      <c r="P2659" s="77" t="s">
        <v>3117</v>
      </c>
      <c r="Q2659" s="72"/>
      <c r="R2659" s="71"/>
      <c r="S2659" s="72"/>
    </row>
    <row r="2660" spans="2:19" s="2129" customFormat="1" hidden="1">
      <c r="B2660" s="2729"/>
      <c r="C2660" s="2730"/>
      <c r="D2660" s="2263"/>
      <c r="E2660" s="2263"/>
      <c r="F2660" s="2196"/>
      <c r="G2660" s="2195"/>
      <c r="H2660" s="2195"/>
      <c r="I2660" s="2195"/>
      <c r="J2660" s="2215"/>
      <c r="K2660" s="2085"/>
      <c r="L2660" s="71"/>
      <c r="M2660" s="19" t="s">
        <v>3118</v>
      </c>
      <c r="N2660" s="72"/>
      <c r="O2660" s="72"/>
      <c r="P2660" s="77" t="s">
        <v>3119</v>
      </c>
      <c r="Q2660" s="72"/>
      <c r="R2660" s="71"/>
      <c r="S2660" s="72"/>
    </row>
    <row r="2661" spans="2:19" s="2129" customFormat="1" hidden="1">
      <c r="B2661" s="2729"/>
      <c r="C2661" s="2730"/>
      <c r="D2661" s="2263"/>
      <c r="E2661" s="2263"/>
      <c r="F2661" s="2196"/>
      <c r="G2661" s="2195"/>
      <c r="H2661" s="2195"/>
      <c r="I2661" s="2195"/>
      <c r="J2661" s="2215"/>
      <c r="K2661" s="2085"/>
      <c r="L2661" s="71"/>
      <c r="M2661" s="19" t="s">
        <v>3120</v>
      </c>
      <c r="N2661" s="72"/>
      <c r="O2661" s="72">
        <v>1984</v>
      </c>
      <c r="P2661" s="77" t="s">
        <v>3121</v>
      </c>
      <c r="Q2661" s="72"/>
      <c r="R2661" s="71"/>
      <c r="S2661" s="72"/>
    </row>
    <row r="2662" spans="2:19" s="2129" customFormat="1" hidden="1">
      <c r="B2662" s="2597" t="s">
        <v>3124</v>
      </c>
      <c r="C2662" s="2598"/>
      <c r="D2662" s="71">
        <v>0.4</v>
      </c>
      <c r="E2662" s="71">
        <v>1994</v>
      </c>
      <c r="F2662" s="2248" t="s">
        <v>2096</v>
      </c>
      <c r="G2662" s="2195"/>
      <c r="H2662" s="2195"/>
      <c r="I2662" s="2195"/>
      <c r="J2662" s="2215"/>
      <c r="K2662" s="2085"/>
      <c r="L2662" s="71"/>
      <c r="M2662" s="19" t="s">
        <v>3122</v>
      </c>
      <c r="N2662" s="72"/>
      <c r="O2662" s="72">
        <v>1984</v>
      </c>
      <c r="P2662" s="77" t="s">
        <v>3123</v>
      </c>
      <c r="Q2662" s="72"/>
      <c r="R2662" s="71"/>
      <c r="S2662" s="72"/>
    </row>
    <row r="2663" spans="2:19" s="2129" customFormat="1" ht="13.5" hidden="1" thickBot="1">
      <c r="B2663" s="2731" t="s">
        <v>3127</v>
      </c>
      <c r="C2663" s="2732"/>
      <c r="D2663" s="2441">
        <v>0.8</v>
      </c>
      <c r="E2663" s="2441">
        <v>1968</v>
      </c>
      <c r="F2663" s="2659" t="s">
        <v>1793</v>
      </c>
      <c r="G2663" s="2195"/>
      <c r="H2663" s="2195"/>
      <c r="I2663" s="2195"/>
      <c r="J2663" s="2215"/>
      <c r="K2663" s="2085"/>
      <c r="L2663" s="71"/>
      <c r="M2663" s="19" t="s">
        <v>3125</v>
      </c>
      <c r="N2663" s="72"/>
      <c r="O2663" s="72">
        <v>1984</v>
      </c>
      <c r="P2663" s="77" t="s">
        <v>3126</v>
      </c>
      <c r="Q2663" s="72"/>
      <c r="R2663" s="71"/>
      <c r="S2663" s="72"/>
    </row>
    <row r="2664" spans="2:19" s="2129" customFormat="1" hidden="1">
      <c r="B2664" s="2733" t="s">
        <v>3131</v>
      </c>
      <c r="C2664" s="2734"/>
      <c r="D2664" s="71">
        <v>0.4</v>
      </c>
      <c r="E2664" s="71">
        <v>1998</v>
      </c>
      <c r="F2664" s="2248" t="s">
        <v>3132</v>
      </c>
      <c r="G2664" s="71"/>
      <c r="H2664" s="71"/>
      <c r="I2664" s="71"/>
      <c r="J2664" s="2450" t="s">
        <v>8199</v>
      </c>
      <c r="K2664" s="2228">
        <v>400</v>
      </c>
      <c r="L2664" s="2202"/>
      <c r="M2664" s="19" t="s">
        <v>3129</v>
      </c>
      <c r="N2664" s="72">
        <v>0.08</v>
      </c>
      <c r="O2664" s="72">
        <v>1968</v>
      </c>
      <c r="P2664" s="77" t="s">
        <v>3130</v>
      </c>
      <c r="Q2664" s="72"/>
      <c r="R2664" s="71"/>
      <c r="S2664" s="72"/>
    </row>
    <row r="2665" spans="2:19" s="2129" customFormat="1" hidden="1">
      <c r="B2665" s="2438"/>
      <c r="C2665" s="2607"/>
      <c r="D2665" s="2503"/>
      <c r="E2665" s="2503"/>
      <c r="F2665" s="2519"/>
      <c r="G2665" s="2349"/>
      <c r="H2665" s="2349"/>
      <c r="I2665" s="2349"/>
      <c r="J2665" s="2215" t="s">
        <v>3133</v>
      </c>
      <c r="K2665" s="2390"/>
      <c r="L2665" s="2196"/>
      <c r="M2665" s="19" t="s">
        <v>3134</v>
      </c>
      <c r="N2665" s="72">
        <v>0.08</v>
      </c>
      <c r="O2665" s="72">
        <v>1968</v>
      </c>
      <c r="P2665" s="77" t="s">
        <v>3130</v>
      </c>
      <c r="Q2665" s="72"/>
      <c r="R2665" s="71"/>
      <c r="S2665" s="72"/>
    </row>
    <row r="2666" spans="2:19" s="2129" customFormat="1" hidden="1">
      <c r="B2666" s="2606"/>
      <c r="C2666" s="2607"/>
      <c r="D2666" s="2735"/>
      <c r="E2666" s="2735"/>
      <c r="F2666" s="2736"/>
      <c r="G2666" s="2233"/>
      <c r="H2666" s="2233"/>
      <c r="I2666" s="2233"/>
      <c r="J2666" s="2215" t="s">
        <v>8200</v>
      </c>
      <c r="K2666" s="2390"/>
      <c r="L2666" s="2196"/>
      <c r="M2666" s="19" t="s">
        <v>3135</v>
      </c>
      <c r="N2666" s="72">
        <v>0.2</v>
      </c>
      <c r="O2666" s="72">
        <v>1950</v>
      </c>
      <c r="P2666" s="77" t="s">
        <v>3130</v>
      </c>
      <c r="Q2666" s="72"/>
      <c r="R2666" s="71"/>
      <c r="S2666" s="72"/>
    </row>
    <row r="2667" spans="2:19" s="2129" customFormat="1" hidden="1">
      <c r="B2667" s="2606"/>
      <c r="C2667" s="2607"/>
      <c r="D2667" s="2735"/>
      <c r="E2667" s="2735"/>
      <c r="F2667" s="2736"/>
      <c r="G2667" s="2233"/>
      <c r="H2667" s="2233"/>
      <c r="I2667" s="2233"/>
      <c r="J2667" s="2215" t="s">
        <v>8201</v>
      </c>
      <c r="K2667" s="2390"/>
      <c r="L2667" s="2196"/>
      <c r="M2667" s="19" t="s">
        <v>3136</v>
      </c>
      <c r="N2667" s="72">
        <v>0.16</v>
      </c>
      <c r="O2667" s="72">
        <v>1960</v>
      </c>
      <c r="P2667" s="77" t="s">
        <v>3130</v>
      </c>
      <c r="Q2667" s="72"/>
      <c r="R2667" s="71"/>
      <c r="S2667" s="72"/>
    </row>
    <row r="2668" spans="2:19" s="2129" customFormat="1" hidden="1">
      <c r="B2668" s="2606"/>
      <c r="C2668" s="2607"/>
      <c r="D2668" s="2735"/>
      <c r="E2668" s="2735"/>
      <c r="F2668" s="2736"/>
      <c r="G2668" s="2233"/>
      <c r="H2668" s="2233"/>
      <c r="I2668" s="2233"/>
      <c r="J2668" s="2215">
        <v>1959</v>
      </c>
      <c r="K2668" s="2390"/>
      <c r="L2668" s="2196"/>
      <c r="M2668" s="19" t="s">
        <v>3137</v>
      </c>
      <c r="N2668" s="72">
        <v>0.14000000000000001</v>
      </c>
      <c r="O2668" s="72">
        <v>1992</v>
      </c>
      <c r="P2668" s="77" t="s">
        <v>3138</v>
      </c>
      <c r="Q2668" s="72"/>
      <c r="R2668" s="71"/>
      <c r="S2668" s="72"/>
    </row>
    <row r="2669" spans="2:19" s="2129" customFormat="1" hidden="1">
      <c r="B2669" s="2606"/>
      <c r="C2669" s="2607"/>
      <c r="D2669" s="2735"/>
      <c r="E2669" s="2735"/>
      <c r="F2669" s="2736"/>
      <c r="G2669" s="2233"/>
      <c r="H2669" s="2233"/>
      <c r="I2669" s="2233"/>
      <c r="J2669" s="2215"/>
      <c r="K2669" s="2390"/>
      <c r="L2669" s="2194"/>
      <c r="M2669" s="19" t="s">
        <v>8202</v>
      </c>
      <c r="N2669" s="72">
        <v>2.5000000000000001E-2</v>
      </c>
      <c r="O2669" s="72">
        <v>1960</v>
      </c>
      <c r="P2669" s="77" t="s">
        <v>5908</v>
      </c>
      <c r="Q2669" s="72"/>
      <c r="R2669" s="71"/>
      <c r="S2669" s="72"/>
    </row>
    <row r="2670" spans="2:19" s="2129" customFormat="1" hidden="1">
      <c r="B2670" s="2606"/>
      <c r="C2670" s="2607"/>
      <c r="D2670" s="2737"/>
      <c r="E2670" s="2737"/>
      <c r="F2670" s="2385"/>
      <c r="G2670" s="2379"/>
      <c r="H2670" s="2379"/>
      <c r="I2670" s="2379"/>
      <c r="J2670" s="2215"/>
      <c r="K2670" s="2348"/>
      <c r="L2670" s="2237"/>
      <c r="M2670" s="19" t="s">
        <v>3139</v>
      </c>
      <c r="N2670" s="72">
        <v>2.8000000000000001E-2</v>
      </c>
      <c r="O2670" s="72">
        <v>2016</v>
      </c>
      <c r="P2670" s="2281" t="s">
        <v>3140</v>
      </c>
      <c r="Q2670" s="2738"/>
      <c r="R2670" s="2739"/>
      <c r="S2670" s="2738"/>
    </row>
    <row r="2671" spans="2:19" s="2129" customFormat="1" ht="25.5" hidden="1">
      <c r="B2671" s="2740" t="s">
        <v>3141</v>
      </c>
      <c r="C2671" s="2740"/>
      <c r="D2671" s="71">
        <v>1.2999999999999999E-2</v>
      </c>
      <c r="E2671" s="71">
        <v>2018</v>
      </c>
      <c r="F2671" s="72" t="s">
        <v>3142</v>
      </c>
      <c r="G2671" s="71" t="s">
        <v>1538</v>
      </c>
      <c r="H2671" s="71"/>
      <c r="I2671" s="2445" t="s">
        <v>1538</v>
      </c>
      <c r="J2671" s="2211" t="s">
        <v>8203</v>
      </c>
      <c r="K2671" s="2228">
        <v>100</v>
      </c>
      <c r="L2671" s="3"/>
      <c r="M2671" s="19" t="s">
        <v>3144</v>
      </c>
      <c r="N2671" s="72">
        <v>2.9000000000000001E-2</v>
      </c>
      <c r="O2671" s="72">
        <v>2018</v>
      </c>
      <c r="P2671" s="77" t="s">
        <v>1842</v>
      </c>
      <c r="Q2671" s="72">
        <v>1</v>
      </c>
      <c r="R2671" s="71"/>
      <c r="S2671" s="72">
        <v>1</v>
      </c>
    </row>
    <row r="2672" spans="2:19" s="2129" customFormat="1" ht="25.5" hidden="1">
      <c r="B2672" s="2741"/>
      <c r="C2672" s="2713"/>
      <c r="D2672" s="2361"/>
      <c r="E2672" s="2195"/>
      <c r="F2672" s="2196"/>
      <c r="G2672" s="2195"/>
      <c r="H2672" s="2195"/>
      <c r="I2672" s="2268"/>
      <c r="J2672" s="2215" t="s">
        <v>8204</v>
      </c>
      <c r="K2672" s="2205"/>
      <c r="L2672" s="2326"/>
      <c r="M2672" s="2561" t="s">
        <v>3145</v>
      </c>
      <c r="N2672" s="2196">
        <v>0.16500000000000001</v>
      </c>
      <c r="O2672" s="2196">
        <v>2021</v>
      </c>
      <c r="P2672" s="2224" t="s">
        <v>1725</v>
      </c>
      <c r="Q2672" s="2196">
        <v>4</v>
      </c>
      <c r="R2672" s="2195"/>
      <c r="S2672" s="2196">
        <v>4</v>
      </c>
    </row>
    <row r="2673" spans="2:19" s="2129" customFormat="1" hidden="1">
      <c r="B2673" s="2484"/>
      <c r="C2673" s="2485"/>
      <c r="D2673" s="2367"/>
      <c r="E2673" s="2200"/>
      <c r="F2673" s="2194"/>
      <c r="G2673" s="2200"/>
      <c r="H2673" s="2200"/>
      <c r="I2673" s="2270"/>
      <c r="J2673" s="2215">
        <v>2018</v>
      </c>
      <c r="K2673" s="2201"/>
      <c r="L2673" s="2319"/>
      <c r="M2673" s="2365" t="s">
        <v>3146</v>
      </c>
      <c r="N2673" s="72">
        <v>0.60199999999999998</v>
      </c>
      <c r="O2673" s="72">
        <v>2022</v>
      </c>
      <c r="P2673" s="77" t="s">
        <v>1053</v>
      </c>
      <c r="Q2673" s="72">
        <v>23</v>
      </c>
      <c r="R2673" s="71"/>
      <c r="S2673" s="72">
        <v>23</v>
      </c>
    </row>
    <row r="2674" spans="2:19" s="2129" customFormat="1" ht="25.5" hidden="1">
      <c r="B2674" s="2742" t="s">
        <v>3149</v>
      </c>
      <c r="C2674" s="2743"/>
      <c r="D2674" s="2210">
        <v>0.40500000000000003</v>
      </c>
      <c r="E2674" s="2250">
        <v>2018</v>
      </c>
      <c r="F2674" s="2273" t="s">
        <v>3150</v>
      </c>
      <c r="G2674" s="2210">
        <v>10</v>
      </c>
      <c r="H2674" s="2250"/>
      <c r="I2674" s="2250">
        <v>10</v>
      </c>
      <c r="J2674" s="2716" t="s">
        <v>8205</v>
      </c>
      <c r="K2674" s="2231">
        <v>160</v>
      </c>
      <c r="L2674" s="2243"/>
      <c r="M2674" s="19" t="s">
        <v>3152</v>
      </c>
      <c r="N2674" s="72">
        <v>0.54400000000000004</v>
      </c>
      <c r="O2674" s="72">
        <v>2018</v>
      </c>
      <c r="P2674" s="77" t="s">
        <v>2147</v>
      </c>
      <c r="Q2674" s="72">
        <v>18</v>
      </c>
      <c r="R2674" s="71"/>
      <c r="S2674" s="72">
        <v>18</v>
      </c>
    </row>
    <row r="2675" spans="2:19" s="2129" customFormat="1" ht="25.5" hidden="1">
      <c r="B2675" s="2482"/>
      <c r="C2675" s="2483"/>
      <c r="D2675" s="2361"/>
      <c r="E2675" s="2361"/>
      <c r="F2675" s="2231"/>
      <c r="G2675" s="2195"/>
      <c r="H2675" s="2361"/>
      <c r="I2675" s="2361"/>
      <c r="J2675" s="2215" t="s">
        <v>8206</v>
      </c>
      <c r="K2675" s="2231"/>
      <c r="L2675" s="2353"/>
      <c r="M2675" s="19" t="s">
        <v>3153</v>
      </c>
      <c r="N2675" s="72">
        <v>0.505</v>
      </c>
      <c r="O2675" s="72">
        <v>2018</v>
      </c>
      <c r="P2675" s="77" t="s">
        <v>2147</v>
      </c>
      <c r="Q2675" s="72">
        <v>12</v>
      </c>
      <c r="R2675" s="71"/>
      <c r="S2675" s="72">
        <v>12</v>
      </c>
    </row>
    <row r="2676" spans="2:19" s="2129" customFormat="1" ht="38.25" hidden="1">
      <c r="B2676" s="2482"/>
      <c r="C2676" s="2483"/>
      <c r="D2676" s="2361"/>
      <c r="E2676" s="2361"/>
      <c r="F2676" s="2231"/>
      <c r="G2676" s="2195"/>
      <c r="H2676" s="2361"/>
      <c r="I2676" s="2361"/>
      <c r="J2676" s="2215"/>
      <c r="K2676" s="2231"/>
      <c r="L2676" s="2744"/>
      <c r="M2676" s="19" t="s">
        <v>8207</v>
      </c>
      <c r="N2676" s="2202">
        <v>0.51400000000000001</v>
      </c>
      <c r="O2676" s="2202">
        <v>2019</v>
      </c>
      <c r="P2676" s="19" t="s">
        <v>3155</v>
      </c>
      <c r="Q2676" s="2202">
        <v>21</v>
      </c>
      <c r="R2676" s="2210"/>
      <c r="S2676" s="2202">
        <v>21</v>
      </c>
    </row>
    <row r="2677" spans="2:19" s="2129" customFormat="1" ht="25.5" hidden="1">
      <c r="B2677" s="2484"/>
      <c r="C2677" s="2485"/>
      <c r="D2677" s="2200"/>
      <c r="E2677" s="2367"/>
      <c r="F2677" s="2275"/>
      <c r="G2677" s="2200"/>
      <c r="H2677" s="2367"/>
      <c r="I2677" s="2367"/>
      <c r="J2677" s="2204"/>
      <c r="K2677" s="2231"/>
      <c r="L2677" s="2744"/>
      <c r="M2677" s="19" t="s">
        <v>3156</v>
      </c>
      <c r="N2677" s="2202">
        <v>0.254</v>
      </c>
      <c r="O2677" s="2202">
        <v>2021</v>
      </c>
      <c r="P2677" s="2280" t="s">
        <v>3157</v>
      </c>
      <c r="Q2677" s="2202">
        <v>9</v>
      </c>
      <c r="R2677" s="2210"/>
      <c r="S2677" s="2202">
        <v>9</v>
      </c>
    </row>
    <row r="2678" spans="2:19" s="2129" customFormat="1" hidden="1">
      <c r="B2678" s="2745" t="s">
        <v>3174</v>
      </c>
      <c r="C2678" s="2470"/>
      <c r="D2678" s="2263"/>
      <c r="E2678" s="2263"/>
      <c r="F2678" s="2289"/>
      <c r="G2678" s="2200"/>
      <c r="H2678" s="2200"/>
      <c r="I2678" s="2200"/>
      <c r="J2678" s="68"/>
      <c r="K2678" s="72"/>
      <c r="L2678" s="71"/>
      <c r="M2678" s="19"/>
      <c r="N2678" s="72"/>
      <c r="O2678" s="2202"/>
      <c r="P2678" s="2281"/>
      <c r="Q2678" s="2202"/>
      <c r="R2678" s="2210"/>
      <c r="S2678" s="2202"/>
    </row>
    <row r="2679" spans="2:19" s="2129" customFormat="1" hidden="1">
      <c r="B2679" s="77" t="s">
        <v>3175</v>
      </c>
      <c r="C2679" s="74"/>
      <c r="D2679" s="72">
        <v>0.02</v>
      </c>
      <c r="E2679" s="72">
        <v>1965</v>
      </c>
      <c r="F2679" s="2194" t="s">
        <v>1512</v>
      </c>
      <c r="G2679" s="71"/>
      <c r="H2679" s="71"/>
      <c r="I2679" s="71"/>
      <c r="J2679" s="68"/>
      <c r="K2679" s="72"/>
      <c r="L2679" s="71"/>
      <c r="M2679" s="19"/>
      <c r="N2679" s="72"/>
      <c r="O2679" s="2202"/>
      <c r="P2679" s="2281"/>
      <c r="Q2679" s="2202"/>
      <c r="R2679" s="2210"/>
      <c r="S2679" s="2202"/>
    </row>
    <row r="2680" spans="2:19" s="2129" customFormat="1" ht="25.5" hidden="1">
      <c r="B2680" s="2220" t="s">
        <v>3176</v>
      </c>
      <c r="C2680" s="2221"/>
      <c r="D2680" s="68">
        <v>1.22</v>
      </c>
      <c r="E2680" s="72">
        <v>1995</v>
      </c>
      <c r="F2680" s="68" t="s">
        <v>3177</v>
      </c>
      <c r="G2680" s="72">
        <v>23</v>
      </c>
      <c r="H2680" s="72"/>
      <c r="I2680" s="72">
        <v>23</v>
      </c>
      <c r="J2680" s="2291" t="s">
        <v>8208</v>
      </c>
      <c r="K2680" s="2202">
        <v>160</v>
      </c>
      <c r="L2680" s="2292"/>
      <c r="M2680" s="2280" t="s">
        <v>8209</v>
      </c>
      <c r="N2680" s="2202"/>
      <c r="O2680" s="2202">
        <v>1958</v>
      </c>
      <c r="P2680" s="2281"/>
      <c r="Q2680" s="2202"/>
      <c r="R2680" s="2292"/>
      <c r="S2680" s="2202"/>
    </row>
    <row r="2681" spans="2:19" s="2129" customFormat="1" ht="15" hidden="1">
      <c r="B2681" s="2489"/>
      <c r="C2681" s="2483"/>
      <c r="D2681" s="2714"/>
      <c r="E2681" s="2433"/>
      <c r="F2681" s="2429"/>
      <c r="G2681" s="2433"/>
      <c r="H2681" s="2433"/>
      <c r="I2681" s="2433"/>
      <c r="J2681" s="2467" t="s">
        <v>8210</v>
      </c>
      <c r="K2681" s="2196"/>
      <c r="L2681" s="2263"/>
      <c r="M2681" s="2746" t="s">
        <v>3180</v>
      </c>
      <c r="N2681" s="2194"/>
      <c r="O2681" s="2194"/>
      <c r="P2681" s="2302"/>
      <c r="Q2681" s="2194"/>
      <c r="R2681" s="2200"/>
      <c r="S2681" s="2194"/>
    </row>
    <row r="2682" spans="2:19" s="2129" customFormat="1" ht="25.5" hidden="1">
      <c r="B2682" s="2489"/>
      <c r="C2682" s="2483"/>
      <c r="D2682" s="2714"/>
      <c r="E2682" s="2433"/>
      <c r="F2682" s="2429"/>
      <c r="G2682" s="2433"/>
      <c r="H2682" s="2433"/>
      <c r="I2682" s="2433"/>
      <c r="J2682" s="2314"/>
      <c r="K2682" s="2196"/>
      <c r="L2682" s="2263"/>
      <c r="M2682" s="19" t="s">
        <v>8211</v>
      </c>
      <c r="N2682" s="2194">
        <v>0.27400000000000002</v>
      </c>
      <c r="O2682" s="2194"/>
      <c r="P2682" s="2302" t="s">
        <v>3182</v>
      </c>
      <c r="Q2682" s="2194">
        <v>11</v>
      </c>
      <c r="R2682" s="2200"/>
      <c r="S2682" s="2194">
        <v>11</v>
      </c>
    </row>
    <row r="2683" spans="2:19" s="2129" customFormat="1" ht="51" hidden="1">
      <c r="B2683" s="2489"/>
      <c r="C2683" s="2483"/>
      <c r="D2683" s="2714"/>
      <c r="E2683" s="2433"/>
      <c r="F2683" s="2429"/>
      <c r="G2683" s="2433"/>
      <c r="H2683" s="2433"/>
      <c r="I2683" s="2433"/>
      <c r="J2683" s="2314"/>
      <c r="K2683" s="2196"/>
      <c r="L2683" s="2263"/>
      <c r="M2683" s="19" t="s">
        <v>8212</v>
      </c>
      <c r="N2683" s="2194">
        <v>0.59599999999999997</v>
      </c>
      <c r="O2683" s="2194"/>
      <c r="P2683" s="2302" t="s">
        <v>3184</v>
      </c>
      <c r="Q2683" s="2194">
        <v>19</v>
      </c>
      <c r="R2683" s="2200"/>
      <c r="S2683" s="2194">
        <v>19</v>
      </c>
    </row>
    <row r="2684" spans="2:19" s="2129" customFormat="1" ht="38.25" hidden="1">
      <c r="B2684" s="2489"/>
      <c r="C2684" s="2483"/>
      <c r="D2684" s="2714"/>
      <c r="E2684" s="2433"/>
      <c r="F2684" s="2429"/>
      <c r="G2684" s="2433"/>
      <c r="H2684" s="2433"/>
      <c r="I2684" s="2433"/>
      <c r="J2684" s="2314"/>
      <c r="K2684" s="2196"/>
      <c r="L2684" s="2263"/>
      <c r="M2684" s="19" t="s">
        <v>8213</v>
      </c>
      <c r="N2684" s="2194">
        <v>0.56499999999999995</v>
      </c>
      <c r="O2684" s="2194"/>
      <c r="P2684" s="2302" t="s">
        <v>3186</v>
      </c>
      <c r="Q2684" s="2194">
        <v>15</v>
      </c>
      <c r="R2684" s="2200"/>
      <c r="S2684" s="2194">
        <v>15</v>
      </c>
    </row>
    <row r="2685" spans="2:19" s="2129" customFormat="1" ht="15" hidden="1">
      <c r="B2685" s="2489"/>
      <c r="C2685" s="2483"/>
      <c r="D2685" s="2714"/>
      <c r="E2685" s="2433"/>
      <c r="F2685" s="2429"/>
      <c r="G2685" s="2433"/>
      <c r="H2685" s="2433"/>
      <c r="I2685" s="2433"/>
      <c r="J2685" s="2314"/>
      <c r="K2685" s="2196"/>
      <c r="L2685" s="2263"/>
      <c r="M2685" s="2746" t="s">
        <v>3187</v>
      </c>
      <c r="N2685" s="2194"/>
      <c r="O2685" s="2194"/>
      <c r="P2685" s="2302"/>
      <c r="Q2685" s="2194"/>
      <c r="R2685" s="2200"/>
      <c r="S2685" s="2194"/>
    </row>
    <row r="2686" spans="2:19" s="2129" customFormat="1" ht="51" hidden="1">
      <c r="B2686" s="2489"/>
      <c r="C2686" s="2483"/>
      <c r="D2686" s="2714"/>
      <c r="E2686" s="2433"/>
      <c r="F2686" s="2429"/>
      <c r="G2686" s="2433"/>
      <c r="H2686" s="2433"/>
      <c r="I2686" s="2433"/>
      <c r="J2686" s="2314"/>
      <c r="K2686" s="2196"/>
      <c r="L2686" s="2263"/>
      <c r="M2686" s="19" t="s">
        <v>8214</v>
      </c>
      <c r="N2686" s="2194">
        <v>0.49099999999999999</v>
      </c>
      <c r="O2686" s="2194"/>
      <c r="P2686" s="2302" t="s">
        <v>3189</v>
      </c>
      <c r="Q2686" s="2194">
        <v>22</v>
      </c>
      <c r="R2686" s="2200"/>
      <c r="S2686" s="2194">
        <v>22</v>
      </c>
    </row>
    <row r="2687" spans="2:19" s="2129" customFormat="1" ht="51" hidden="1">
      <c r="B2687" s="2489"/>
      <c r="C2687" s="2483"/>
      <c r="D2687" s="2714"/>
      <c r="E2687" s="2433"/>
      <c r="F2687" s="2429"/>
      <c r="G2687" s="2433"/>
      <c r="H2687" s="2433"/>
      <c r="I2687" s="2433"/>
      <c r="J2687" s="2314"/>
      <c r="K2687" s="2196"/>
      <c r="L2687" s="2263"/>
      <c r="M2687" s="19" t="s">
        <v>8215</v>
      </c>
      <c r="N2687" s="2194">
        <v>0.40500000000000003</v>
      </c>
      <c r="O2687" s="2194"/>
      <c r="P2687" s="2302" t="s">
        <v>3191</v>
      </c>
      <c r="Q2687" s="2194">
        <v>14</v>
      </c>
      <c r="R2687" s="2200"/>
      <c r="S2687" s="2194">
        <v>14</v>
      </c>
    </row>
    <row r="2688" spans="2:19" s="2129" customFormat="1" ht="51" hidden="1">
      <c r="B2688" s="2489"/>
      <c r="C2688" s="2483"/>
      <c r="D2688" s="2714"/>
      <c r="E2688" s="2433"/>
      <c r="F2688" s="2429"/>
      <c r="G2688" s="2433"/>
      <c r="H2688" s="2433"/>
      <c r="I2688" s="2433"/>
      <c r="J2688" s="2314"/>
      <c r="K2688" s="2196"/>
      <c r="L2688" s="2263"/>
      <c r="M2688" s="19" t="s">
        <v>8216</v>
      </c>
      <c r="N2688" s="2194">
        <v>0.46</v>
      </c>
      <c r="O2688" s="2194"/>
      <c r="P2688" s="2302" t="s">
        <v>3193</v>
      </c>
      <c r="Q2688" s="2194">
        <v>10</v>
      </c>
      <c r="R2688" s="2200"/>
      <c r="S2688" s="2194">
        <v>10</v>
      </c>
    </row>
    <row r="2689" spans="1:19" s="2129" customFormat="1" hidden="1">
      <c r="B2689" s="2489"/>
      <c r="C2689" s="2483"/>
      <c r="D2689" s="2212"/>
      <c r="E2689" s="2212"/>
      <c r="F2689" s="2224"/>
      <c r="G2689" s="2433"/>
      <c r="H2689" s="2433"/>
      <c r="I2689" s="2433"/>
      <c r="J2689" s="68" t="s">
        <v>8217</v>
      </c>
      <c r="K2689" s="2228">
        <v>250</v>
      </c>
      <c r="L2689" s="2292"/>
      <c r="M2689" s="2747"/>
      <c r="N2689" s="2194"/>
      <c r="O2689" s="2194"/>
      <c r="P2689" s="2199"/>
      <c r="Q2689" s="2194"/>
      <c r="R2689" s="2200"/>
      <c r="S2689" s="2194"/>
    </row>
    <row r="2690" spans="1:19" s="2129" customFormat="1" hidden="1">
      <c r="B2690" s="2500"/>
      <c r="C2690" s="2485"/>
      <c r="D2690" s="2216"/>
      <c r="E2690" s="2216"/>
      <c r="F2690" s="2199"/>
      <c r="G2690" s="2216"/>
      <c r="H2690" s="2216"/>
      <c r="I2690" s="2216"/>
      <c r="J2690" s="68" t="s">
        <v>8218</v>
      </c>
      <c r="K2690" s="2201"/>
      <c r="L2690" s="2319"/>
      <c r="M2690" s="2481"/>
      <c r="N2690" s="72"/>
      <c r="O2690" s="72"/>
      <c r="P2690" s="77"/>
      <c r="Q2690" s="72"/>
      <c r="R2690" s="71"/>
      <c r="S2690" s="72"/>
    </row>
    <row r="2691" spans="1:19" s="2129" customFormat="1" hidden="1">
      <c r="B2691" s="2220" t="s">
        <v>3195</v>
      </c>
      <c r="C2691" s="2221"/>
      <c r="D2691" s="2259">
        <v>1.79</v>
      </c>
      <c r="E2691" s="72">
        <v>2013</v>
      </c>
      <c r="F2691" s="72" t="s">
        <v>2018</v>
      </c>
      <c r="G2691" s="72">
        <v>38</v>
      </c>
      <c r="H2691" s="72"/>
      <c r="I2691" s="71"/>
      <c r="J2691" s="68"/>
      <c r="K2691" s="72"/>
      <c r="L2691" s="2748"/>
      <c r="M2691" s="2280"/>
      <c r="N2691" s="2202"/>
      <c r="O2691" s="2202"/>
      <c r="P2691" s="2280"/>
      <c r="Q2691" s="2202"/>
      <c r="R2691" s="2210"/>
      <c r="S2691" s="2202"/>
    </row>
    <row r="2692" spans="1:19" s="2129" customFormat="1" hidden="1">
      <c r="B2692" s="2220" t="s">
        <v>3196</v>
      </c>
      <c r="C2692" s="2221"/>
      <c r="D2692" s="2259">
        <v>0.184</v>
      </c>
      <c r="E2692" s="72">
        <v>2013</v>
      </c>
      <c r="F2692" s="72" t="s">
        <v>3029</v>
      </c>
      <c r="G2692" s="72"/>
      <c r="H2692" s="72"/>
      <c r="I2692" s="71"/>
      <c r="J2692" s="2227" t="s">
        <v>3197</v>
      </c>
      <c r="K2692" s="2202">
        <v>630</v>
      </c>
      <c r="L2692" s="2749"/>
      <c r="M2692" s="19" t="s">
        <v>8219</v>
      </c>
      <c r="N2692" s="72"/>
      <c r="O2692" s="72"/>
      <c r="P2692" s="77"/>
      <c r="Q2692" s="72"/>
      <c r="R2692" s="71"/>
      <c r="S2692" s="72"/>
    </row>
    <row r="2693" spans="1:19" s="2129" customFormat="1" ht="38.25" hidden="1">
      <c r="A2693" s="2135"/>
      <c r="B2693" s="2647"/>
      <c r="C2693" s="2648"/>
      <c r="D2693" s="2361"/>
      <c r="E2693" s="2195"/>
      <c r="F2693" s="2196"/>
      <c r="G2693" s="2195"/>
      <c r="H2693" s="2195"/>
      <c r="I2693" s="2195"/>
      <c r="J2693" s="2337" t="s">
        <v>3199</v>
      </c>
      <c r="K2693" s="2196"/>
      <c r="L2693" s="2562"/>
      <c r="M2693" s="19" t="s">
        <v>3200</v>
      </c>
      <c r="N2693" s="72">
        <v>0.48399999999999999</v>
      </c>
      <c r="O2693" s="72">
        <v>2007</v>
      </c>
      <c r="P2693" s="19" t="s">
        <v>3201</v>
      </c>
      <c r="Q2693" s="72">
        <v>15</v>
      </c>
      <c r="R2693" s="71"/>
      <c r="S2693" s="72">
        <v>15</v>
      </c>
    </row>
    <row r="2694" spans="1:19" s="2129" customFormat="1" ht="64.5" hidden="1" thickBot="1">
      <c r="A2694" s="2750"/>
      <c r="B2694" s="2647"/>
      <c r="C2694" s="2648"/>
      <c r="D2694" s="2361"/>
      <c r="E2694" s="2195"/>
      <c r="F2694" s="2196"/>
      <c r="G2694" s="2195"/>
      <c r="H2694" s="2195"/>
      <c r="I2694" s="2195"/>
      <c r="J2694" s="2337" t="s">
        <v>8220</v>
      </c>
      <c r="K2694" s="2196"/>
      <c r="L2694" s="2562"/>
      <c r="M2694" s="2507" t="s">
        <v>3202</v>
      </c>
      <c r="N2694" s="2294">
        <v>0.52</v>
      </c>
      <c r="O2694" s="2294">
        <v>2007</v>
      </c>
      <c r="P2694" s="2507" t="s">
        <v>3203</v>
      </c>
      <c r="Q2694" s="2294">
        <v>19</v>
      </c>
      <c r="R2694" s="2296"/>
      <c r="S2694" s="2294">
        <v>19</v>
      </c>
    </row>
    <row r="2695" spans="1:19" s="2129" customFormat="1" ht="39" hidden="1" thickBot="1">
      <c r="A2695" s="2750"/>
      <c r="B2695" s="2537"/>
      <c r="C2695" s="2538"/>
      <c r="D2695" s="2504"/>
      <c r="E2695" s="2282"/>
      <c r="F2695" s="2540"/>
      <c r="G2695" s="2282"/>
      <c r="H2695" s="2282"/>
      <c r="I2695" s="2282"/>
      <c r="J2695" s="2540"/>
      <c r="K2695" s="2540"/>
      <c r="L2695" s="2751"/>
      <c r="M2695" s="2507" t="s">
        <v>3204</v>
      </c>
      <c r="N2695" s="2294">
        <v>8.8999999999999996E-2</v>
      </c>
      <c r="O2695" s="2294">
        <v>2016</v>
      </c>
      <c r="P2695" s="2507" t="s">
        <v>3205</v>
      </c>
      <c r="Q2695" s="2294">
        <v>3</v>
      </c>
      <c r="R2695" s="2296"/>
      <c r="S2695" s="2294">
        <v>3</v>
      </c>
    </row>
    <row r="2696" spans="1:19" s="2129" customFormat="1" ht="15.75" hidden="1">
      <c r="A2696" s="2750"/>
      <c r="B2696" s="2432" t="s">
        <v>3216</v>
      </c>
      <c r="C2696" s="2432" t="s">
        <v>8221</v>
      </c>
      <c r="D2696" s="2194">
        <v>920</v>
      </c>
      <c r="E2696" s="2432">
        <v>1969</v>
      </c>
      <c r="F2696" s="2194" t="s">
        <v>3222</v>
      </c>
      <c r="G2696" s="2432"/>
      <c r="H2696" s="2432"/>
      <c r="I2696" s="2432"/>
      <c r="J2696" s="2194" t="s">
        <v>3219</v>
      </c>
      <c r="K2696" s="2194" t="s">
        <v>3220</v>
      </c>
      <c r="L2696" s="2199"/>
      <c r="M2696" s="2199"/>
      <c r="N2696" s="2194"/>
      <c r="O2696" s="2194"/>
      <c r="P2696" s="2199"/>
      <c r="Q2696" s="2199"/>
      <c r="R2696" s="2199"/>
      <c r="S2696" s="2199"/>
    </row>
    <row r="2697" spans="1:19" s="2129" customFormat="1" hidden="1">
      <c r="A2697" s="2135"/>
      <c r="B2697" s="76"/>
      <c r="C2697" s="76"/>
      <c r="D2697" s="72"/>
      <c r="E2697" s="76"/>
      <c r="F2697" s="72"/>
      <c r="G2697" s="76"/>
      <c r="H2697" s="76"/>
      <c r="I2697" s="76"/>
      <c r="J2697" s="72"/>
      <c r="K2697" s="2194" t="s">
        <v>27</v>
      </c>
      <c r="L2697" s="77"/>
      <c r="M2697" s="77"/>
      <c r="N2697" s="72"/>
      <c r="O2697" s="72"/>
      <c r="P2697" s="77"/>
      <c r="Q2697" s="77"/>
      <c r="R2697" s="77"/>
      <c r="S2697" s="77"/>
    </row>
    <row r="2698" spans="1:19" s="2129" customFormat="1" hidden="1">
      <c r="A2698" s="2135"/>
      <c r="B2698" s="76"/>
      <c r="C2698" s="76"/>
      <c r="D2698" s="72"/>
      <c r="E2698" s="76"/>
      <c r="F2698" s="72"/>
      <c r="G2698" s="76"/>
      <c r="H2698" s="76"/>
      <c r="I2698" s="76"/>
      <c r="J2698" s="72"/>
      <c r="K2698" s="72"/>
      <c r="L2698" s="77"/>
      <c r="M2698" s="77"/>
      <c r="N2698" s="72"/>
      <c r="O2698" s="72"/>
      <c r="P2698" s="77"/>
      <c r="Q2698" s="77"/>
      <c r="R2698" s="77"/>
      <c r="S2698" s="77"/>
    </row>
    <row r="2699" spans="1:19" s="2129" customFormat="1" ht="15.75" hidden="1">
      <c r="A2699" s="2750"/>
      <c r="B2699" s="76"/>
      <c r="C2699" s="76"/>
      <c r="D2699" s="72"/>
      <c r="E2699" s="76"/>
      <c r="F2699" s="72"/>
      <c r="G2699" s="76"/>
      <c r="H2699" s="76"/>
      <c r="I2699" s="76"/>
      <c r="J2699" s="72"/>
      <c r="K2699" s="72"/>
      <c r="L2699" s="77"/>
      <c r="M2699" s="77"/>
      <c r="N2699" s="72"/>
      <c r="O2699" s="72"/>
      <c r="P2699" s="77"/>
      <c r="Q2699" s="77"/>
      <c r="R2699" s="77"/>
      <c r="S2699" s="77"/>
    </row>
    <row r="2700" spans="1:19" s="2129" customFormat="1" hidden="1">
      <c r="A2700" s="2135"/>
      <c r="B2700" s="76"/>
      <c r="C2700" s="76"/>
      <c r="D2700" s="72"/>
      <c r="E2700" s="76"/>
      <c r="F2700" s="72"/>
      <c r="G2700" s="76"/>
      <c r="H2700" s="76"/>
      <c r="I2700" s="76"/>
      <c r="J2700" s="72"/>
      <c r="K2700" s="72"/>
      <c r="L2700" s="77"/>
      <c r="M2700" s="77"/>
      <c r="N2700" s="72"/>
      <c r="O2700" s="72"/>
      <c r="P2700" s="77"/>
      <c r="Q2700" s="77"/>
      <c r="R2700" s="77"/>
      <c r="S2700" s="77"/>
    </row>
    <row r="2701" spans="1:19" s="2129" customFormat="1" hidden="1">
      <c r="A2701" s="2135"/>
      <c r="B2701" s="2752"/>
      <c r="C2701" s="2752"/>
      <c r="D2701" s="2752"/>
      <c r="E2701" s="2707"/>
      <c r="F2701" s="2415"/>
      <c r="G2701" s="2644"/>
      <c r="H2701" s="2644"/>
      <c r="I2701" s="2644"/>
      <c r="J2701" s="2573"/>
      <c r="K2701" s="2573"/>
      <c r="L2701" s="2707"/>
      <c r="M2701" s="2707"/>
      <c r="N2701" s="2573"/>
      <c r="O2701" s="2573"/>
      <c r="P2701" s="2707"/>
      <c r="Q2701" s="2707"/>
      <c r="R2701" s="2707"/>
      <c r="S2701" s="2707"/>
    </row>
    <row r="2702" spans="1:19" s="2129" customFormat="1" hidden="1">
      <c r="A2702" s="2135"/>
      <c r="B2702" s="76" t="s">
        <v>3216</v>
      </c>
      <c r="C2702" s="76" t="s">
        <v>8222</v>
      </c>
      <c r="D2702" s="72">
        <v>300</v>
      </c>
      <c r="E2702" s="72">
        <v>1970</v>
      </c>
      <c r="F2702" s="72" t="s">
        <v>1752</v>
      </c>
      <c r="G2702" s="76"/>
      <c r="H2702" s="76"/>
      <c r="I2702" s="76"/>
      <c r="J2702" s="72" t="s">
        <v>3225</v>
      </c>
      <c r="K2702" s="72" t="s">
        <v>3220</v>
      </c>
      <c r="L2702" s="77"/>
      <c r="M2702" s="77" t="s">
        <v>3226</v>
      </c>
      <c r="N2702" s="72"/>
      <c r="O2702" s="72"/>
      <c r="P2702" s="77"/>
      <c r="Q2702" s="77"/>
      <c r="R2702" s="77"/>
      <c r="S2702" s="77"/>
    </row>
    <row r="2703" spans="1:19" s="2129" customFormat="1" hidden="1">
      <c r="A2703" s="2135"/>
      <c r="B2703" s="76"/>
      <c r="C2703" s="76" t="s">
        <v>3230</v>
      </c>
      <c r="D2703" s="72">
        <v>10</v>
      </c>
      <c r="E2703" s="72">
        <v>1970</v>
      </c>
      <c r="F2703" s="72" t="s">
        <v>1752</v>
      </c>
      <c r="G2703" s="76"/>
      <c r="H2703" s="76"/>
      <c r="I2703" s="76"/>
      <c r="J2703" s="72"/>
      <c r="K2703" s="72" t="s">
        <v>98</v>
      </c>
      <c r="L2703" s="77"/>
      <c r="M2703" s="77" t="s">
        <v>3229</v>
      </c>
      <c r="N2703" s="72"/>
      <c r="O2703" s="72"/>
      <c r="P2703" s="77"/>
      <c r="Q2703" s="77"/>
      <c r="R2703" s="77"/>
      <c r="S2703" s="77"/>
    </row>
    <row r="2704" spans="1:19" s="2129" customFormat="1" hidden="1">
      <c r="A2704" s="2135"/>
      <c r="B2704" s="76"/>
      <c r="C2704" s="76"/>
      <c r="D2704" s="72"/>
      <c r="E2704" s="72"/>
      <c r="F2704" s="72"/>
      <c r="G2704" s="76"/>
      <c r="H2704" s="76"/>
      <c r="I2704" s="76"/>
      <c r="J2704" s="72"/>
      <c r="K2704" s="72"/>
      <c r="L2704" s="77"/>
      <c r="M2704" s="77" t="s">
        <v>3231</v>
      </c>
      <c r="N2704" s="72"/>
      <c r="O2704" s="72"/>
      <c r="P2704" s="77"/>
      <c r="Q2704" s="77"/>
      <c r="R2704" s="77"/>
      <c r="S2704" s="77"/>
    </row>
    <row r="2705" spans="1:19" s="2129" customFormat="1" hidden="1">
      <c r="A2705" s="2135"/>
      <c r="B2705" s="76"/>
      <c r="C2705" s="76"/>
      <c r="D2705" s="72"/>
      <c r="E2705" s="72"/>
      <c r="F2705" s="72"/>
      <c r="G2705" s="76"/>
      <c r="H2705" s="76"/>
      <c r="I2705" s="76"/>
      <c r="J2705" s="72"/>
      <c r="K2705" s="72"/>
      <c r="L2705" s="1"/>
      <c r="M2705" s="77" t="s">
        <v>3232</v>
      </c>
      <c r="N2705" s="72"/>
      <c r="O2705" s="72"/>
      <c r="P2705" s="77"/>
      <c r="Q2705" s="77"/>
      <c r="R2705" s="77"/>
      <c r="S2705" s="77"/>
    </row>
    <row r="2706" spans="1:19" s="2129" customFormat="1" ht="25.5" hidden="1">
      <c r="A2706" s="2135"/>
      <c r="B2706" s="76"/>
      <c r="C2706" s="76"/>
      <c r="D2706" s="72"/>
      <c r="E2706" s="72"/>
      <c r="F2706" s="72"/>
      <c r="G2706" s="76"/>
      <c r="H2706" s="76"/>
      <c r="I2706" s="76"/>
      <c r="J2706" s="72"/>
      <c r="K2706" s="72"/>
      <c r="L2706" s="77"/>
      <c r="M2706" s="19" t="s">
        <v>3233</v>
      </c>
      <c r="N2706" s="72"/>
      <c r="O2706" s="72"/>
      <c r="P2706" s="77"/>
      <c r="Q2706" s="77"/>
      <c r="R2706" s="77"/>
      <c r="S2706" s="77"/>
    </row>
    <row r="2707" spans="1:19" s="2129" customFormat="1" hidden="1">
      <c r="A2707" s="2135"/>
      <c r="B2707" s="76" t="s">
        <v>3228</v>
      </c>
      <c r="C2707" s="76" t="s">
        <v>8223</v>
      </c>
      <c r="D2707" s="72">
        <v>5600</v>
      </c>
      <c r="E2707" s="72">
        <v>2011</v>
      </c>
      <c r="F2707" s="72" t="s">
        <v>8224</v>
      </c>
      <c r="G2707" s="76"/>
      <c r="H2707" s="76"/>
      <c r="I2707" s="76"/>
      <c r="J2707" s="72"/>
      <c r="K2707" s="72"/>
      <c r="L2707" s="77"/>
      <c r="M2707" s="77" t="s">
        <v>3234</v>
      </c>
      <c r="N2707" s="72">
        <v>286</v>
      </c>
      <c r="O2707" s="72">
        <v>2021</v>
      </c>
      <c r="P2707" s="77" t="s">
        <v>3235</v>
      </c>
      <c r="Q2707" s="77"/>
      <c r="R2707" s="77"/>
      <c r="S2707" s="77"/>
    </row>
    <row r="2708" spans="1:19" s="2129" customFormat="1" hidden="1">
      <c r="A2708" s="2135"/>
      <c r="B2708" s="76"/>
      <c r="C2708" s="76"/>
      <c r="D2708" s="72"/>
      <c r="E2708" s="72"/>
      <c r="F2708" s="72"/>
      <c r="G2708" s="76"/>
      <c r="H2708" s="76"/>
      <c r="I2708" s="76"/>
      <c r="J2708" s="72"/>
      <c r="K2708" s="72"/>
      <c r="L2708" s="77"/>
      <c r="M2708" s="77" t="s">
        <v>3236</v>
      </c>
      <c r="N2708" s="72">
        <v>130</v>
      </c>
      <c r="O2708" s="72">
        <v>2021</v>
      </c>
      <c r="P2708" s="77" t="s">
        <v>3235</v>
      </c>
      <c r="Q2708" s="77"/>
      <c r="R2708" s="77"/>
      <c r="S2708" s="77"/>
    </row>
    <row r="2709" spans="1:19" s="2129" customFormat="1" hidden="1">
      <c r="A2709" s="2135"/>
      <c r="B2709" s="76"/>
      <c r="C2709" s="76"/>
      <c r="D2709" s="72"/>
      <c r="E2709" s="72"/>
      <c r="F2709" s="72"/>
      <c r="G2709" s="76"/>
      <c r="H2709" s="76"/>
      <c r="I2709" s="76"/>
      <c r="J2709" s="72"/>
      <c r="K2709" s="72"/>
      <c r="L2709" s="77"/>
      <c r="M2709" s="77" t="s">
        <v>3237</v>
      </c>
      <c r="N2709" s="72">
        <v>227</v>
      </c>
      <c r="O2709" s="72">
        <v>2021</v>
      </c>
      <c r="P2709" s="77" t="s">
        <v>3238</v>
      </c>
      <c r="Q2709" s="77"/>
      <c r="R2709" s="77"/>
      <c r="S2709" s="77"/>
    </row>
    <row r="2710" spans="1:19" s="2129" customFormat="1" hidden="1">
      <c r="A2710" s="2135"/>
      <c r="B2710" s="76"/>
      <c r="C2710" s="76"/>
      <c r="D2710" s="72"/>
      <c r="E2710" s="72"/>
      <c r="F2710" s="72"/>
      <c r="G2710" s="76"/>
      <c r="H2710" s="76"/>
      <c r="I2710" s="76"/>
      <c r="J2710" s="72"/>
      <c r="K2710" s="72"/>
      <c r="L2710" s="77"/>
      <c r="M2710" s="77" t="s">
        <v>8225</v>
      </c>
      <c r="N2710" s="72">
        <v>34</v>
      </c>
      <c r="O2710" s="72">
        <v>2021</v>
      </c>
      <c r="P2710" s="77"/>
      <c r="Q2710" s="77"/>
      <c r="R2710" s="77"/>
      <c r="S2710" s="77"/>
    </row>
    <row r="2711" spans="1:19" s="2129" customFormat="1" hidden="1">
      <c r="A2711" s="2135"/>
      <c r="B2711" s="2752"/>
      <c r="C2711" s="2752"/>
      <c r="D2711" s="2752"/>
      <c r="E2711" s="2752"/>
      <c r="F2711" s="2573"/>
      <c r="G2711" s="2707"/>
      <c r="H2711" s="2707"/>
      <c r="I2711" s="2707"/>
      <c r="J2711" s="2573"/>
      <c r="K2711" s="2573"/>
      <c r="L2711" s="2707"/>
      <c r="M2711" s="2707"/>
      <c r="N2711" s="2573"/>
      <c r="O2711" s="2573"/>
      <c r="P2711" s="2707"/>
      <c r="Q2711" s="2707"/>
      <c r="R2711" s="2707"/>
      <c r="S2711" s="2707"/>
    </row>
    <row r="2712" spans="1:19" s="2129" customFormat="1" hidden="1">
      <c r="A2712" s="2135"/>
      <c r="B2712" s="76" t="s">
        <v>3216</v>
      </c>
      <c r="C2712" s="77" t="s">
        <v>3240</v>
      </c>
      <c r="D2712" s="72">
        <v>300</v>
      </c>
      <c r="E2712" s="72">
        <v>1979</v>
      </c>
      <c r="F2712" s="72" t="s">
        <v>1752</v>
      </c>
      <c r="G2712" s="76"/>
      <c r="H2712" s="76"/>
      <c r="I2712" s="77"/>
      <c r="J2712" s="72" t="s">
        <v>3239</v>
      </c>
      <c r="K2712" s="72" t="s">
        <v>3220</v>
      </c>
      <c r="L2712" s="77"/>
      <c r="M2712" s="77" t="s">
        <v>8226</v>
      </c>
      <c r="N2712" s="72"/>
      <c r="O2712" s="72"/>
      <c r="P2712" s="77"/>
      <c r="Q2712" s="77"/>
      <c r="R2712" s="77"/>
      <c r="S2712" s="77"/>
    </row>
    <row r="2713" spans="1:19" s="2129" customFormat="1" hidden="1">
      <c r="A2713" s="2135"/>
      <c r="B2713" s="76"/>
      <c r="C2713" s="76" t="s">
        <v>3241</v>
      </c>
      <c r="D2713" s="72">
        <v>2740</v>
      </c>
      <c r="E2713" s="72">
        <v>1970</v>
      </c>
      <c r="F2713" s="72" t="s">
        <v>3222</v>
      </c>
      <c r="G2713" s="76"/>
      <c r="H2713" s="76"/>
      <c r="I2713" s="76"/>
      <c r="J2713" s="72"/>
      <c r="K2713" s="72" t="s">
        <v>98</v>
      </c>
      <c r="L2713" s="77"/>
      <c r="M2713" s="77" t="s">
        <v>8227</v>
      </c>
      <c r="N2713" s="72"/>
      <c r="O2713" s="72"/>
      <c r="P2713" s="77"/>
      <c r="Q2713" s="77"/>
      <c r="R2713" s="77"/>
      <c r="S2713" s="77"/>
    </row>
    <row r="2714" spans="1:19" s="2129" customFormat="1" hidden="1">
      <c r="A2714" s="2135"/>
      <c r="B2714" s="76"/>
      <c r="C2714" s="76" t="s">
        <v>3241</v>
      </c>
      <c r="D2714" s="72">
        <v>2914</v>
      </c>
      <c r="E2714" s="72">
        <v>2019</v>
      </c>
      <c r="F2714" s="72" t="s">
        <v>3243</v>
      </c>
      <c r="G2714" s="76"/>
      <c r="H2714" s="76"/>
      <c r="I2714" s="76"/>
      <c r="J2714" s="72"/>
      <c r="K2714" s="72"/>
      <c r="L2714" s="77"/>
      <c r="M2714" s="77" t="s">
        <v>3242</v>
      </c>
      <c r="N2714" s="72"/>
      <c r="O2714" s="72"/>
      <c r="P2714" s="77"/>
      <c r="Q2714" s="77"/>
      <c r="R2714" s="77"/>
      <c r="S2714" s="77"/>
    </row>
    <row r="2715" spans="1:19" s="2129" customFormat="1" hidden="1">
      <c r="A2715" s="2135"/>
      <c r="B2715" s="76"/>
      <c r="C2715" s="76"/>
      <c r="D2715" s="72"/>
      <c r="E2715" s="72"/>
      <c r="F2715" s="72"/>
      <c r="G2715" s="76"/>
      <c r="H2715" s="76"/>
      <c r="I2715" s="76"/>
      <c r="J2715" s="72"/>
      <c r="K2715" s="72"/>
      <c r="L2715" s="77"/>
      <c r="M2715" s="77" t="s">
        <v>3244</v>
      </c>
      <c r="N2715" s="72"/>
      <c r="O2715" s="72"/>
      <c r="P2715" s="77"/>
      <c r="Q2715" s="77"/>
      <c r="R2715" s="77"/>
      <c r="S2715" s="77"/>
    </row>
    <row r="2716" spans="1:19" s="2129" customFormat="1" ht="25.5" hidden="1">
      <c r="A2716" s="2135"/>
      <c r="B2716" s="76"/>
      <c r="C2716" s="76"/>
      <c r="D2716" s="1"/>
      <c r="E2716" s="72"/>
      <c r="F2716" s="72"/>
      <c r="G2716" s="76"/>
      <c r="H2716" s="76"/>
      <c r="I2716" s="76"/>
      <c r="J2716" s="72"/>
      <c r="K2716" s="72"/>
      <c r="L2716" s="77"/>
      <c r="M2716" s="19" t="s">
        <v>3245</v>
      </c>
      <c r="N2716" s="72"/>
      <c r="O2716" s="72"/>
      <c r="P2716" s="77"/>
      <c r="Q2716" s="77"/>
      <c r="R2716" s="77"/>
      <c r="S2716" s="77"/>
    </row>
    <row r="2717" spans="1:19" s="2129" customFormat="1" hidden="1">
      <c r="A2717" s="2135"/>
      <c r="B2717" s="76"/>
      <c r="C2717" s="76"/>
      <c r="D2717" s="72"/>
      <c r="E2717" s="72"/>
      <c r="F2717" s="72"/>
      <c r="G2717" s="76"/>
      <c r="H2717" s="76"/>
      <c r="I2717" s="76"/>
      <c r="J2717" s="72"/>
      <c r="K2717" s="72" t="s">
        <v>1191</v>
      </c>
      <c r="L2717" s="77"/>
      <c r="M2717" s="77" t="s">
        <v>3246</v>
      </c>
      <c r="N2717" s="72"/>
      <c r="O2717" s="72"/>
      <c r="P2717" s="77"/>
      <c r="Q2717" s="77"/>
      <c r="R2717" s="77"/>
      <c r="S2717" s="77"/>
    </row>
    <row r="2718" spans="1:19" s="2129" customFormat="1" hidden="1">
      <c r="A2718" s="2135"/>
      <c r="B2718" s="2752"/>
      <c r="C2718" s="2752"/>
      <c r="D2718" s="2752"/>
      <c r="E2718" s="2707"/>
      <c r="F2718" s="2573"/>
      <c r="G2718" s="2707"/>
      <c r="H2718" s="2707"/>
      <c r="I2718" s="2707"/>
      <c r="J2718" s="2573"/>
      <c r="K2718" s="2573"/>
      <c r="L2718" s="2707"/>
      <c r="M2718" s="2707"/>
      <c r="N2718" s="2573"/>
      <c r="O2718" s="2573"/>
      <c r="P2718" s="2707"/>
      <c r="Q2718" s="2707"/>
      <c r="R2718" s="2707"/>
      <c r="S2718" s="2707"/>
    </row>
    <row r="2719" spans="1:19" s="2129" customFormat="1" hidden="1">
      <c r="A2719" s="2135"/>
      <c r="B2719" s="76" t="s">
        <v>3247</v>
      </c>
      <c r="C2719" s="69" t="s">
        <v>3253</v>
      </c>
      <c r="D2719" s="72">
        <v>320</v>
      </c>
      <c r="E2719" s="77">
        <v>1969</v>
      </c>
      <c r="F2719" s="72" t="s">
        <v>1752</v>
      </c>
      <c r="G2719" s="76"/>
      <c r="H2719" s="76"/>
      <c r="I2719" s="76"/>
      <c r="J2719" s="72" t="s">
        <v>3248</v>
      </c>
      <c r="K2719" s="72" t="s">
        <v>3249</v>
      </c>
      <c r="L2719" s="77"/>
      <c r="M2719" s="77" t="s">
        <v>3251</v>
      </c>
      <c r="N2719" s="72">
        <v>155</v>
      </c>
      <c r="O2719" s="72">
        <v>2012</v>
      </c>
      <c r="P2719" s="77" t="s">
        <v>3252</v>
      </c>
      <c r="Q2719" s="77"/>
      <c r="R2719" s="77"/>
      <c r="S2719" s="77"/>
    </row>
    <row r="2720" spans="1:19" s="2129" customFormat="1" hidden="1">
      <c r="A2720" s="2135"/>
      <c r="B2720" s="76"/>
      <c r="C2720" s="76" t="s">
        <v>8228</v>
      </c>
      <c r="D2720" s="72">
        <v>160</v>
      </c>
      <c r="E2720" s="72">
        <v>2008</v>
      </c>
      <c r="F2720" s="72" t="s">
        <v>20</v>
      </c>
      <c r="G2720" s="76"/>
      <c r="H2720" s="76"/>
      <c r="I2720" s="76"/>
      <c r="J2720" s="72"/>
      <c r="K2720" s="72" t="s">
        <v>3250</v>
      </c>
      <c r="L2720" s="77"/>
      <c r="M2720" s="77" t="s">
        <v>3255</v>
      </c>
      <c r="N2720" s="72">
        <v>155</v>
      </c>
      <c r="O2720" s="72">
        <v>2006</v>
      </c>
      <c r="P2720" s="77" t="s">
        <v>3256</v>
      </c>
      <c r="Q2720" s="77"/>
      <c r="R2720" s="77"/>
      <c r="S2720" s="77"/>
    </row>
    <row r="2721" spans="1:19" s="2129" customFormat="1" hidden="1">
      <c r="A2721" s="2135"/>
      <c r="B2721" s="76"/>
      <c r="C2721" s="76"/>
      <c r="D2721" s="72"/>
      <c r="E2721" s="72"/>
      <c r="F2721" s="72"/>
      <c r="G2721" s="76"/>
      <c r="H2721" s="76"/>
      <c r="I2721" s="76"/>
      <c r="J2721" s="72"/>
      <c r="K2721" s="72"/>
      <c r="L2721" s="77"/>
      <c r="M2721" s="77" t="s">
        <v>3258</v>
      </c>
      <c r="N2721" s="72">
        <v>290</v>
      </c>
      <c r="O2721" s="72">
        <v>2007</v>
      </c>
      <c r="P2721" s="77" t="s">
        <v>3252</v>
      </c>
      <c r="Q2721" s="77"/>
      <c r="R2721" s="77"/>
      <c r="S2721" s="77"/>
    </row>
    <row r="2722" spans="1:19" s="2129" customFormat="1" hidden="1">
      <c r="A2722" s="2135"/>
      <c r="B2722" s="76"/>
      <c r="C2722" s="76"/>
      <c r="D2722" s="72"/>
      <c r="E2722" s="72"/>
      <c r="F2722" s="72"/>
      <c r="G2722" s="76"/>
      <c r="H2722" s="76"/>
      <c r="I2722" s="76"/>
      <c r="J2722" s="72"/>
      <c r="K2722" s="72"/>
      <c r="L2722" s="77"/>
      <c r="M2722" s="77" t="s">
        <v>3259</v>
      </c>
      <c r="N2722" s="72">
        <v>725</v>
      </c>
      <c r="O2722" s="72">
        <v>2000</v>
      </c>
      <c r="P2722" s="77" t="s">
        <v>3260</v>
      </c>
      <c r="Q2722" s="77"/>
      <c r="R2722" s="77"/>
      <c r="S2722" s="77"/>
    </row>
    <row r="2723" spans="1:19" s="2129" customFormat="1" hidden="1">
      <c r="A2723" s="2135"/>
      <c r="B2723" s="76"/>
      <c r="C2723" s="76"/>
      <c r="D2723" s="72"/>
      <c r="E2723" s="72"/>
      <c r="F2723" s="72"/>
      <c r="G2723" s="76"/>
      <c r="H2723" s="76"/>
      <c r="I2723" s="76"/>
      <c r="J2723" s="72"/>
      <c r="K2723" s="72"/>
      <c r="L2723" s="1"/>
      <c r="M2723" s="77" t="s">
        <v>3261</v>
      </c>
      <c r="N2723" s="72">
        <v>220</v>
      </c>
      <c r="O2723" s="72">
        <v>2000</v>
      </c>
      <c r="P2723" s="77" t="s">
        <v>3260</v>
      </c>
      <c r="Q2723" s="1"/>
      <c r="R2723" s="1"/>
      <c r="S2723" s="1"/>
    </row>
    <row r="2724" spans="1:19" s="2129" customFormat="1" hidden="1">
      <c r="A2724" s="2135"/>
      <c r="B2724" s="76"/>
      <c r="C2724" s="76"/>
      <c r="D2724" s="72"/>
      <c r="E2724" s="72"/>
      <c r="F2724" s="72"/>
      <c r="G2724" s="76"/>
      <c r="H2724" s="76"/>
      <c r="I2724" s="76"/>
      <c r="J2724" s="72"/>
      <c r="K2724" s="72"/>
      <c r="L2724" s="77"/>
      <c r="M2724" s="77" t="s">
        <v>3262</v>
      </c>
      <c r="N2724" s="72">
        <v>176</v>
      </c>
      <c r="O2724" s="72">
        <v>2005</v>
      </c>
      <c r="P2724" s="77" t="s">
        <v>3263</v>
      </c>
      <c r="Q2724" s="77"/>
      <c r="R2724" s="77"/>
      <c r="S2724" s="77"/>
    </row>
    <row r="2725" spans="1:19" s="2129" customFormat="1" hidden="1">
      <c r="A2725" s="2135"/>
      <c r="B2725" s="76"/>
      <c r="C2725" s="76"/>
      <c r="D2725" s="72"/>
      <c r="E2725" s="72"/>
      <c r="F2725" s="72"/>
      <c r="G2725" s="76"/>
      <c r="H2725" s="76"/>
      <c r="I2725" s="76"/>
      <c r="J2725" s="72"/>
      <c r="K2725" s="72"/>
      <c r="L2725" s="77"/>
      <c r="M2725" s="77" t="s">
        <v>3264</v>
      </c>
      <c r="N2725" s="72" t="s">
        <v>1191</v>
      </c>
      <c r="O2725" s="72">
        <v>2005</v>
      </c>
      <c r="P2725" s="77" t="s">
        <v>3265</v>
      </c>
      <c r="Q2725" s="77"/>
      <c r="R2725" s="77"/>
      <c r="S2725" s="77"/>
    </row>
    <row r="2726" spans="1:19" s="2129" customFormat="1" ht="25.5" hidden="1">
      <c r="A2726" s="2135"/>
      <c r="B2726" s="76"/>
      <c r="C2726" s="76"/>
      <c r="D2726" s="72"/>
      <c r="E2726" s="72"/>
      <c r="F2726" s="72"/>
      <c r="G2726" s="76"/>
      <c r="H2726" s="76"/>
      <c r="I2726" s="76"/>
      <c r="J2726" s="72"/>
      <c r="K2726" s="72"/>
      <c r="L2726" s="77"/>
      <c r="M2726" s="19" t="s">
        <v>3266</v>
      </c>
      <c r="N2726" s="72"/>
      <c r="O2726" s="72">
        <v>1970</v>
      </c>
      <c r="P2726" s="77" t="s">
        <v>3263</v>
      </c>
      <c r="Q2726" s="77"/>
      <c r="R2726" s="77"/>
      <c r="S2726" s="77"/>
    </row>
    <row r="2727" spans="1:19" s="2129" customFormat="1" hidden="1">
      <c r="A2727" s="2135"/>
      <c r="B2727" s="2752"/>
      <c r="C2727" s="2752"/>
      <c r="D2727" s="2752"/>
      <c r="E2727" s="2707"/>
      <c r="F2727" s="2573"/>
      <c r="G2727" s="2707"/>
      <c r="H2727" s="2707"/>
      <c r="I2727" s="2707"/>
      <c r="J2727" s="2573"/>
      <c r="K2727" s="2573"/>
      <c r="L2727" s="2707"/>
      <c r="M2727" s="2707"/>
      <c r="N2727" s="2573"/>
      <c r="O2727" s="2573"/>
      <c r="P2727" s="2707"/>
      <c r="Q2727" s="2707"/>
      <c r="R2727" s="2707"/>
      <c r="S2727" s="2707"/>
    </row>
    <row r="2728" spans="1:19" s="2129" customFormat="1" hidden="1">
      <c r="A2728" s="2135"/>
      <c r="B2728" s="76" t="s">
        <v>3247</v>
      </c>
      <c r="C2728" s="76" t="s">
        <v>3270</v>
      </c>
      <c r="D2728" s="72">
        <v>60</v>
      </c>
      <c r="E2728" s="77">
        <v>1984</v>
      </c>
      <c r="F2728" s="72" t="s">
        <v>1752</v>
      </c>
      <c r="G2728" s="77"/>
      <c r="H2728" s="77"/>
      <c r="I2728" s="77"/>
      <c r="J2728" s="72" t="s">
        <v>3267</v>
      </c>
      <c r="K2728" s="72" t="s">
        <v>3249</v>
      </c>
      <c r="L2728" s="77"/>
      <c r="M2728" s="77" t="s">
        <v>3268</v>
      </c>
      <c r="N2728" s="72"/>
      <c r="O2728" s="72">
        <v>1990</v>
      </c>
      <c r="P2728" s="77" t="s">
        <v>3269</v>
      </c>
      <c r="Q2728" s="77"/>
      <c r="R2728" s="77"/>
      <c r="S2728" s="77"/>
    </row>
    <row r="2729" spans="1:19" s="2129" customFormat="1" hidden="1">
      <c r="A2729" s="2135"/>
      <c r="B2729" s="76"/>
      <c r="C2729" s="76"/>
      <c r="D2729" s="77"/>
      <c r="E2729" s="77"/>
      <c r="F2729" s="72"/>
      <c r="G2729" s="77"/>
      <c r="H2729" s="77"/>
      <c r="I2729" s="77"/>
      <c r="J2729" s="72"/>
      <c r="K2729" s="72" t="s">
        <v>517</v>
      </c>
      <c r="L2729" s="77"/>
      <c r="M2729" s="77" t="s">
        <v>3271</v>
      </c>
      <c r="N2729" s="72"/>
      <c r="O2729" s="72">
        <v>1969</v>
      </c>
      <c r="P2729" s="77" t="s">
        <v>3272</v>
      </c>
      <c r="Q2729" s="77"/>
      <c r="R2729" s="77"/>
      <c r="S2729" s="77"/>
    </row>
    <row r="2730" spans="1:19" s="2129" customFormat="1" hidden="1">
      <c r="A2730" s="2135"/>
      <c r="B2730" s="76"/>
      <c r="C2730" s="76"/>
      <c r="D2730" s="72"/>
      <c r="E2730" s="72"/>
      <c r="F2730" s="72"/>
      <c r="G2730" s="77"/>
      <c r="H2730" s="77"/>
      <c r="I2730" s="77"/>
      <c r="J2730" s="72"/>
      <c r="K2730" s="72"/>
      <c r="L2730" s="1"/>
      <c r="M2730" s="77" t="s">
        <v>3273</v>
      </c>
      <c r="N2730" s="72"/>
      <c r="O2730" s="72">
        <v>1990</v>
      </c>
      <c r="P2730" s="77" t="s">
        <v>3272</v>
      </c>
      <c r="Q2730" s="1"/>
      <c r="R2730" s="1"/>
      <c r="S2730" s="1"/>
    </row>
    <row r="2731" spans="1:19" s="2129" customFormat="1" hidden="1">
      <c r="A2731" s="2135"/>
      <c r="B2731" s="76"/>
      <c r="C2731" s="76"/>
      <c r="D2731" s="72"/>
      <c r="E2731" s="72"/>
      <c r="F2731" s="72"/>
      <c r="G2731" s="77"/>
      <c r="H2731" s="77"/>
      <c r="I2731" s="77"/>
      <c r="J2731" s="72"/>
      <c r="K2731" s="72"/>
      <c r="L2731" s="1"/>
      <c r="M2731" s="77" t="s">
        <v>3274</v>
      </c>
      <c r="N2731" s="72"/>
      <c r="O2731" s="72">
        <v>1990</v>
      </c>
      <c r="P2731" s="77" t="s">
        <v>3272</v>
      </c>
      <c r="Q2731" s="1"/>
      <c r="R2731" s="1"/>
      <c r="S2731" s="1"/>
    </row>
    <row r="2732" spans="1:19" s="2129" customFormat="1" hidden="1">
      <c r="A2732" s="2135"/>
      <c r="B2732" s="76"/>
      <c r="C2732" s="76"/>
      <c r="D2732" s="72"/>
      <c r="E2732" s="72"/>
      <c r="F2732" s="72"/>
      <c r="G2732" s="77"/>
      <c r="H2732" s="77"/>
      <c r="I2732" s="77"/>
      <c r="J2732" s="72"/>
      <c r="K2732" s="72"/>
      <c r="L2732" s="77"/>
      <c r="M2732" s="77" t="s">
        <v>3275</v>
      </c>
      <c r="N2732" s="72"/>
      <c r="O2732" s="72">
        <v>2006</v>
      </c>
      <c r="P2732" s="77" t="s">
        <v>3276</v>
      </c>
      <c r="Q2732" s="77"/>
      <c r="R2732" s="77"/>
      <c r="S2732" s="77"/>
    </row>
    <row r="2733" spans="1:19" s="2129" customFormat="1" hidden="1">
      <c r="A2733" s="2135"/>
      <c r="B2733" s="76"/>
      <c r="C2733" s="76"/>
      <c r="D2733" s="72"/>
      <c r="E2733" s="72"/>
      <c r="F2733" s="72"/>
      <c r="G2733" s="77"/>
      <c r="H2733" s="77"/>
      <c r="I2733" s="77"/>
      <c r="J2733" s="72"/>
      <c r="K2733" s="72"/>
      <c r="L2733" s="77"/>
      <c r="M2733" s="77" t="s">
        <v>3277</v>
      </c>
      <c r="N2733" s="72"/>
      <c r="O2733" s="72">
        <v>2003</v>
      </c>
      <c r="P2733" s="77" t="s">
        <v>3278</v>
      </c>
      <c r="Q2733" s="77"/>
      <c r="R2733" s="77"/>
      <c r="S2733" s="77"/>
    </row>
    <row r="2734" spans="1:19" s="2129" customFormat="1" hidden="1">
      <c r="A2734" s="2135"/>
      <c r="B2734" s="76"/>
      <c r="C2734" s="76"/>
      <c r="D2734" s="72"/>
      <c r="E2734" s="72"/>
      <c r="F2734" s="72"/>
      <c r="G2734" s="77"/>
      <c r="H2734" s="77"/>
      <c r="I2734" s="77"/>
      <c r="J2734" s="72"/>
      <c r="K2734" s="72"/>
      <c r="L2734" s="77"/>
      <c r="M2734" s="77" t="s">
        <v>3279</v>
      </c>
      <c r="N2734" s="72"/>
      <c r="O2734" s="72">
        <v>2005</v>
      </c>
      <c r="P2734" s="77" t="s">
        <v>3272</v>
      </c>
      <c r="Q2734" s="77"/>
      <c r="R2734" s="77"/>
      <c r="S2734" s="77"/>
    </row>
    <row r="2735" spans="1:19" s="2129" customFormat="1" hidden="1">
      <c r="A2735" s="2135"/>
      <c r="B2735" s="76"/>
      <c r="C2735" s="76"/>
      <c r="D2735" s="72"/>
      <c r="E2735" s="72"/>
      <c r="F2735" s="72"/>
      <c r="G2735" s="77"/>
      <c r="H2735" s="77"/>
      <c r="I2735" s="77"/>
      <c r="J2735" s="72"/>
      <c r="K2735" s="72"/>
      <c r="L2735" s="77"/>
      <c r="M2735" s="77" t="s">
        <v>3280</v>
      </c>
      <c r="N2735" s="72"/>
      <c r="O2735" s="72">
        <v>1990</v>
      </c>
      <c r="P2735" s="77" t="s">
        <v>3281</v>
      </c>
      <c r="Q2735" s="77"/>
      <c r="R2735" s="77"/>
      <c r="S2735" s="77"/>
    </row>
    <row r="2736" spans="1:19" s="2129" customFormat="1" hidden="1">
      <c r="A2736" s="2135"/>
      <c r="B2736" s="76"/>
      <c r="C2736" s="76"/>
      <c r="D2736" s="72"/>
      <c r="E2736" s="72"/>
      <c r="F2736" s="72"/>
      <c r="G2736" s="77"/>
      <c r="H2736" s="77"/>
      <c r="I2736" s="77"/>
      <c r="J2736" s="72"/>
      <c r="K2736" s="72"/>
      <c r="L2736" s="77"/>
      <c r="M2736" s="77" t="s">
        <v>8229</v>
      </c>
      <c r="N2736" s="72">
        <v>54</v>
      </c>
      <c r="O2736" s="72">
        <v>2021</v>
      </c>
      <c r="P2736" s="77" t="s">
        <v>7569</v>
      </c>
      <c r="Q2736" s="77">
        <v>2</v>
      </c>
      <c r="R2736" s="77"/>
      <c r="S2736" s="77">
        <v>2</v>
      </c>
    </row>
    <row r="2737" spans="1:19" s="2129" customFormat="1" hidden="1">
      <c r="A2737" s="2135"/>
      <c r="B2737" s="76"/>
      <c r="C2737" s="76"/>
      <c r="D2737" s="72"/>
      <c r="E2737" s="72"/>
      <c r="F2737" s="72"/>
      <c r="G2737" s="77"/>
      <c r="H2737" s="77"/>
      <c r="I2737" s="77"/>
      <c r="J2737" s="72"/>
      <c r="K2737" s="72"/>
      <c r="L2737" s="77"/>
      <c r="M2737" s="77" t="s">
        <v>8230</v>
      </c>
      <c r="N2737" s="72">
        <v>88</v>
      </c>
      <c r="O2737" s="72">
        <v>2021</v>
      </c>
      <c r="P2737" s="77" t="s">
        <v>8231</v>
      </c>
      <c r="Q2737" s="77"/>
      <c r="R2737" s="77"/>
      <c r="S2737" s="77"/>
    </row>
    <row r="2738" spans="1:19" s="2129" customFormat="1" hidden="1">
      <c r="A2738" s="2135"/>
      <c r="B2738" s="2752" t="s">
        <v>226</v>
      </c>
      <c r="C2738" s="2752" t="s">
        <v>226</v>
      </c>
      <c r="D2738" s="2707"/>
      <c r="E2738" s="2707" t="s">
        <v>407</v>
      </c>
      <c r="F2738" s="2573"/>
      <c r="G2738" s="2707"/>
      <c r="H2738" s="2707"/>
      <c r="I2738" s="2707"/>
      <c r="J2738" s="2573"/>
      <c r="K2738" s="2573"/>
      <c r="L2738" s="2707"/>
      <c r="M2738" s="2707" t="s">
        <v>650</v>
      </c>
      <c r="N2738" s="2573" t="s">
        <v>1191</v>
      </c>
      <c r="O2738" s="2573"/>
      <c r="P2738" s="2707" t="s">
        <v>3282</v>
      </c>
      <c r="Q2738" s="2707"/>
      <c r="R2738" s="2707"/>
      <c r="S2738" s="2707"/>
    </row>
    <row r="2739" spans="1:19" s="2129" customFormat="1" hidden="1">
      <c r="A2739" s="2135"/>
      <c r="B2739" s="76" t="s">
        <v>3247</v>
      </c>
      <c r="C2739" s="76" t="s">
        <v>3286</v>
      </c>
      <c r="D2739" s="72"/>
      <c r="E2739" s="77">
        <v>1970</v>
      </c>
      <c r="F2739" s="72" t="s">
        <v>1752</v>
      </c>
      <c r="G2739" s="77"/>
      <c r="H2739" s="77"/>
      <c r="I2739" s="77"/>
      <c r="J2739" s="72" t="s">
        <v>3283</v>
      </c>
      <c r="K2739" s="72" t="s">
        <v>3249</v>
      </c>
      <c r="L2739" s="77"/>
      <c r="M2739" s="77" t="s">
        <v>3284</v>
      </c>
      <c r="N2739" s="72">
        <v>120</v>
      </c>
      <c r="O2739" s="72">
        <v>1983</v>
      </c>
      <c r="P2739" s="77" t="s">
        <v>3285</v>
      </c>
      <c r="Q2739" s="77"/>
      <c r="R2739" s="77"/>
      <c r="S2739" s="77"/>
    </row>
    <row r="2740" spans="1:19" s="2129" customFormat="1" hidden="1">
      <c r="A2740" s="2135"/>
      <c r="B2740" s="77"/>
      <c r="C2740" s="76" t="s">
        <v>3289</v>
      </c>
      <c r="D2740" s="72">
        <v>370</v>
      </c>
      <c r="E2740" s="77">
        <v>1983</v>
      </c>
      <c r="F2740" s="72" t="s">
        <v>1752</v>
      </c>
      <c r="G2740" s="77"/>
      <c r="H2740" s="77"/>
      <c r="I2740" s="77"/>
      <c r="J2740" s="72"/>
      <c r="K2740" s="72" t="s">
        <v>83</v>
      </c>
      <c r="L2740" s="77"/>
      <c r="M2740" s="77" t="s">
        <v>3287</v>
      </c>
      <c r="N2740" s="72">
        <v>160</v>
      </c>
      <c r="O2740" s="72">
        <v>1993</v>
      </c>
      <c r="P2740" s="77" t="s">
        <v>3288</v>
      </c>
      <c r="Q2740" s="77"/>
      <c r="R2740" s="77"/>
      <c r="S2740" s="77"/>
    </row>
    <row r="2741" spans="1:19" s="2129" customFormat="1" hidden="1">
      <c r="A2741" s="2135"/>
      <c r="B2741" s="77"/>
      <c r="C2741" s="76" t="s">
        <v>3286</v>
      </c>
      <c r="D2741" s="77">
        <v>693</v>
      </c>
      <c r="E2741" s="77">
        <v>2018</v>
      </c>
      <c r="F2741" s="72" t="s">
        <v>20</v>
      </c>
      <c r="G2741" s="77"/>
      <c r="H2741" s="77"/>
      <c r="I2741" s="77"/>
      <c r="J2741" s="72"/>
      <c r="K2741" s="72"/>
      <c r="L2741" s="77"/>
      <c r="M2741" s="77" t="s">
        <v>3290</v>
      </c>
      <c r="N2741" s="72"/>
      <c r="O2741" s="72">
        <v>1989</v>
      </c>
      <c r="P2741" s="77" t="s">
        <v>3291</v>
      </c>
      <c r="Q2741" s="77"/>
      <c r="R2741" s="77"/>
      <c r="S2741" s="77"/>
    </row>
    <row r="2742" spans="1:19" s="2129" customFormat="1" hidden="1">
      <c r="A2742" s="2135"/>
      <c r="B2742" s="77"/>
      <c r="C2742" s="77"/>
      <c r="D2742" s="72"/>
      <c r="E2742" s="77"/>
      <c r="F2742" s="72"/>
      <c r="G2742" s="77"/>
      <c r="H2742" s="77"/>
      <c r="I2742" s="77"/>
      <c r="J2742" s="72"/>
      <c r="K2742" s="72"/>
      <c r="L2742" s="77"/>
      <c r="M2742" s="77" t="s">
        <v>3292</v>
      </c>
      <c r="N2742" s="72"/>
      <c r="O2742" s="72">
        <v>1989</v>
      </c>
      <c r="P2742" s="77" t="s">
        <v>3293</v>
      </c>
      <c r="Q2742" s="77"/>
      <c r="R2742" s="77"/>
      <c r="S2742" s="77"/>
    </row>
    <row r="2743" spans="1:19" s="2129" customFormat="1" ht="25.5" hidden="1">
      <c r="A2743" s="2135"/>
      <c r="B2743" s="77"/>
      <c r="C2743" s="77"/>
      <c r="D2743" s="72"/>
      <c r="E2743" s="77"/>
      <c r="F2743" s="72"/>
      <c r="G2743" s="77"/>
      <c r="H2743" s="77"/>
      <c r="I2743" s="77"/>
      <c r="J2743" s="72"/>
      <c r="K2743" s="72"/>
      <c r="L2743" s="1"/>
      <c r="M2743" s="19" t="s">
        <v>3294</v>
      </c>
      <c r="N2743" s="72">
        <v>82</v>
      </c>
      <c r="O2743" s="72">
        <v>1983</v>
      </c>
      <c r="P2743" s="77" t="s">
        <v>3295</v>
      </c>
      <c r="Q2743" s="1"/>
      <c r="R2743" s="1"/>
      <c r="S2743" s="1"/>
    </row>
    <row r="2744" spans="1:19" s="2129" customFormat="1" ht="25.5" hidden="1">
      <c r="A2744" s="2135"/>
      <c r="B2744" s="77"/>
      <c r="C2744" s="77"/>
      <c r="D2744" s="72"/>
      <c r="E2744" s="77"/>
      <c r="F2744" s="72"/>
      <c r="G2744" s="77"/>
      <c r="H2744" s="77"/>
      <c r="I2744" s="77"/>
      <c r="J2744" s="72"/>
      <c r="K2744" s="72"/>
      <c r="L2744" s="1"/>
      <c r="M2744" s="19" t="s">
        <v>3296</v>
      </c>
      <c r="N2744" s="72"/>
      <c r="O2744" s="72">
        <v>1989</v>
      </c>
      <c r="P2744" s="77" t="s">
        <v>3297</v>
      </c>
      <c r="Q2744" s="1"/>
      <c r="R2744" s="1"/>
      <c r="S2744" s="1"/>
    </row>
    <row r="2745" spans="1:19" s="2129" customFormat="1" ht="38.25" hidden="1">
      <c r="A2745" s="2135"/>
      <c r="B2745" s="77"/>
      <c r="C2745" s="77"/>
      <c r="D2745" s="72"/>
      <c r="E2745" s="77"/>
      <c r="F2745" s="72"/>
      <c r="G2745" s="77"/>
      <c r="H2745" s="77"/>
      <c r="I2745" s="77"/>
      <c r="J2745" s="72"/>
      <c r="K2745" s="72"/>
      <c r="L2745" s="77"/>
      <c r="M2745" s="19" t="s">
        <v>3298</v>
      </c>
      <c r="N2745" s="72"/>
      <c r="O2745" s="72">
        <v>1989</v>
      </c>
      <c r="P2745" s="77" t="s">
        <v>3299</v>
      </c>
      <c r="Q2745" s="77"/>
      <c r="R2745" s="77"/>
      <c r="S2745" s="1"/>
    </row>
    <row r="2746" spans="1:19" s="2129" customFormat="1" hidden="1">
      <c r="A2746" s="2135"/>
      <c r="B2746" s="77"/>
      <c r="C2746" s="77"/>
      <c r="D2746" s="72"/>
      <c r="E2746" s="77"/>
      <c r="F2746" s="72"/>
      <c r="G2746" s="77"/>
      <c r="H2746" s="77"/>
      <c r="I2746" s="77"/>
      <c r="J2746" s="72"/>
      <c r="K2746" s="72"/>
      <c r="L2746" s="77"/>
      <c r="M2746" s="77" t="s">
        <v>3300</v>
      </c>
      <c r="N2746" s="72"/>
      <c r="O2746" s="72">
        <v>1989</v>
      </c>
      <c r="P2746" s="77" t="s">
        <v>3301</v>
      </c>
      <c r="Q2746" s="77"/>
      <c r="R2746" s="77"/>
      <c r="S2746" s="1"/>
    </row>
    <row r="2747" spans="1:19" s="2129" customFormat="1" ht="25.5" hidden="1">
      <c r="A2747" s="2135"/>
      <c r="B2747" s="77"/>
      <c r="C2747" s="77"/>
      <c r="D2747" s="72"/>
      <c r="E2747" s="77"/>
      <c r="F2747" s="72"/>
      <c r="G2747" s="77"/>
      <c r="H2747" s="77"/>
      <c r="I2747" s="77"/>
      <c r="J2747" s="72"/>
      <c r="K2747" s="72"/>
      <c r="L2747" s="77"/>
      <c r="M2747" s="19" t="s">
        <v>3302</v>
      </c>
      <c r="N2747" s="72"/>
      <c r="O2747" s="72">
        <v>2002</v>
      </c>
      <c r="P2747" s="77" t="s">
        <v>3303</v>
      </c>
      <c r="Q2747" s="77"/>
      <c r="R2747" s="77"/>
      <c r="S2747" s="77"/>
    </row>
    <row r="2748" spans="1:19" s="2129" customFormat="1" hidden="1">
      <c r="A2748" s="2135"/>
      <c r="B2748" s="77"/>
      <c r="C2748" s="77"/>
      <c r="D2748" s="72"/>
      <c r="E2748" s="77"/>
      <c r="F2748" s="72"/>
      <c r="G2748" s="77"/>
      <c r="H2748" s="77"/>
      <c r="I2748" s="77"/>
      <c r="J2748" s="72"/>
      <c r="K2748" s="72"/>
      <c r="L2748" s="77"/>
      <c r="M2748" s="77" t="s">
        <v>3304</v>
      </c>
      <c r="N2748" s="72">
        <v>338</v>
      </c>
      <c r="O2748" s="72">
        <v>2008</v>
      </c>
      <c r="P2748" s="77" t="s">
        <v>3305</v>
      </c>
      <c r="Q2748" s="77">
        <v>12</v>
      </c>
      <c r="R2748" s="77"/>
      <c r="S2748" s="77">
        <f>Q2748</f>
        <v>12</v>
      </c>
    </row>
    <row r="2749" spans="1:19" s="2129" customFormat="1" hidden="1">
      <c r="A2749" s="2135"/>
      <c r="B2749" s="77"/>
      <c r="C2749" s="77"/>
      <c r="D2749" s="72"/>
      <c r="E2749" s="77"/>
      <c r="F2749" s="72"/>
      <c r="G2749" s="77"/>
      <c r="H2749" s="77"/>
      <c r="I2749" s="77"/>
      <c r="J2749" s="72"/>
      <c r="K2749" s="72"/>
      <c r="L2749" s="77"/>
      <c r="M2749" s="1" t="s">
        <v>3306</v>
      </c>
      <c r="N2749" s="70"/>
      <c r="O2749" s="1">
        <v>2013</v>
      </c>
      <c r="P2749" s="1" t="s">
        <v>3307</v>
      </c>
      <c r="Q2749" s="77"/>
      <c r="R2749" s="77"/>
      <c r="S2749" s="77"/>
    </row>
    <row r="2750" spans="1:19" s="2129" customFormat="1" hidden="1">
      <c r="A2750" s="2135"/>
      <c r="B2750" s="77"/>
      <c r="C2750" s="77"/>
      <c r="D2750" s="72"/>
      <c r="E2750" s="77"/>
      <c r="F2750" s="72"/>
      <c r="G2750" s="77"/>
      <c r="H2750" s="77"/>
      <c r="I2750" s="77"/>
      <c r="J2750" s="72"/>
      <c r="K2750" s="72"/>
      <c r="L2750" s="77"/>
      <c r="M2750" s="1" t="s">
        <v>3308</v>
      </c>
      <c r="N2750" s="70"/>
      <c r="O2750" s="1">
        <v>2013</v>
      </c>
      <c r="P2750" s="1" t="s">
        <v>3307</v>
      </c>
      <c r="Q2750" s="77"/>
      <c r="R2750" s="77"/>
      <c r="S2750" s="77"/>
    </row>
    <row r="2751" spans="1:19" s="2129" customFormat="1" hidden="1">
      <c r="A2751" s="2135"/>
      <c r="B2751" s="77"/>
      <c r="C2751" s="77"/>
      <c r="D2751" s="72"/>
      <c r="E2751" s="77"/>
      <c r="F2751" s="72"/>
      <c r="G2751" s="77"/>
      <c r="H2751" s="77"/>
      <c r="I2751" s="77"/>
      <c r="J2751" s="72"/>
      <c r="K2751" s="72"/>
      <c r="L2751" s="77"/>
      <c r="M2751" s="77"/>
      <c r="N2751" s="72">
        <v>70</v>
      </c>
      <c r="O2751" s="72"/>
      <c r="P2751" s="77" t="s">
        <v>3309</v>
      </c>
      <c r="Q2751" s="77"/>
      <c r="R2751" s="77"/>
      <c r="S2751" s="77"/>
    </row>
    <row r="2752" spans="1:19" s="2129" customFormat="1" hidden="1">
      <c r="A2752" s="2135"/>
      <c r="B2752" s="2752"/>
      <c r="C2752" s="2752"/>
      <c r="D2752" s="2752"/>
      <c r="E2752" s="2707"/>
      <c r="F2752" s="2573"/>
      <c r="G2752" s="2707"/>
      <c r="H2752" s="2707"/>
      <c r="I2752" s="2707"/>
      <c r="J2752" s="2573"/>
      <c r="K2752" s="2573"/>
      <c r="L2752" s="2707"/>
      <c r="M2752" s="2707"/>
      <c r="N2752" s="2573"/>
      <c r="O2752" s="2573"/>
      <c r="P2752" s="2707"/>
      <c r="Q2752" s="2707"/>
      <c r="R2752" s="2707"/>
      <c r="S2752" s="2707"/>
    </row>
    <row r="2753" spans="1:19" s="2129" customFormat="1" hidden="1">
      <c r="A2753" s="2135"/>
      <c r="B2753" s="76" t="s">
        <v>3247</v>
      </c>
      <c r="C2753" s="76" t="s">
        <v>3313</v>
      </c>
      <c r="D2753" s="72">
        <v>860</v>
      </c>
      <c r="E2753" s="72">
        <v>1999</v>
      </c>
      <c r="F2753" s="72" t="s">
        <v>19</v>
      </c>
      <c r="G2753" s="76"/>
      <c r="H2753" s="76"/>
      <c r="I2753" s="76"/>
      <c r="J2753" s="72" t="s">
        <v>3310</v>
      </c>
      <c r="K2753" s="72" t="s">
        <v>3249</v>
      </c>
      <c r="L2753" s="77"/>
      <c r="M2753" s="76" t="s">
        <v>3311</v>
      </c>
      <c r="N2753" s="72"/>
      <c r="O2753" s="72">
        <v>1998</v>
      </c>
      <c r="P2753" s="76" t="s">
        <v>3312</v>
      </c>
      <c r="Q2753" s="77"/>
      <c r="R2753" s="77"/>
      <c r="S2753" s="77"/>
    </row>
    <row r="2754" spans="1:19" s="2129" customFormat="1" ht="25.5" hidden="1">
      <c r="A2754" s="2135"/>
      <c r="B2754" s="76"/>
      <c r="C2754" s="77" t="s">
        <v>3316</v>
      </c>
      <c r="D2754" s="72">
        <v>630</v>
      </c>
      <c r="E2754" s="72">
        <v>1988</v>
      </c>
      <c r="F2754" s="72" t="s">
        <v>19</v>
      </c>
      <c r="G2754" s="76"/>
      <c r="H2754" s="76"/>
      <c r="I2754" s="76"/>
      <c r="J2754" s="72"/>
      <c r="K2754" s="72" t="s">
        <v>27</v>
      </c>
      <c r="L2754" s="77"/>
      <c r="M2754" s="69" t="s">
        <v>3314</v>
      </c>
      <c r="N2754" s="72"/>
      <c r="O2754" s="72">
        <v>1998</v>
      </c>
      <c r="P2754" s="76" t="s">
        <v>3315</v>
      </c>
      <c r="Q2754" s="77"/>
      <c r="R2754" s="77"/>
      <c r="S2754" s="77"/>
    </row>
    <row r="2755" spans="1:19" s="2129" customFormat="1" ht="25.5" hidden="1">
      <c r="A2755" s="2135"/>
      <c r="B2755" s="76"/>
      <c r="C2755" s="76"/>
      <c r="D2755" s="72"/>
      <c r="E2755" s="72"/>
      <c r="F2755" s="72"/>
      <c r="G2755" s="76"/>
      <c r="H2755" s="76"/>
      <c r="I2755" s="76"/>
      <c r="J2755" s="72"/>
      <c r="K2755" s="72"/>
      <c r="L2755" s="77"/>
      <c r="M2755" s="69" t="s">
        <v>3317</v>
      </c>
      <c r="N2755" s="72"/>
      <c r="O2755" s="72">
        <v>1998</v>
      </c>
      <c r="P2755" s="76" t="s">
        <v>3318</v>
      </c>
      <c r="Q2755" s="77"/>
      <c r="R2755" s="77"/>
      <c r="S2755" s="77"/>
    </row>
    <row r="2756" spans="1:19" s="2129" customFormat="1" ht="25.5" hidden="1">
      <c r="A2756" s="2135"/>
      <c r="B2756" s="76"/>
      <c r="C2756" s="76"/>
      <c r="D2756" s="72"/>
      <c r="E2756" s="72"/>
      <c r="F2756" s="72"/>
      <c r="G2756" s="76"/>
      <c r="H2756" s="76"/>
      <c r="I2756" s="76"/>
      <c r="J2756" s="72"/>
      <c r="K2756" s="72"/>
      <c r="L2756" s="77"/>
      <c r="M2756" s="69" t="s">
        <v>3319</v>
      </c>
      <c r="N2756" s="72"/>
      <c r="O2756" s="72">
        <v>1998</v>
      </c>
      <c r="P2756" s="76" t="s">
        <v>3318</v>
      </c>
      <c r="Q2756" s="77"/>
      <c r="R2756" s="77"/>
      <c r="S2756" s="77"/>
    </row>
    <row r="2757" spans="1:19" s="2129" customFormat="1" ht="25.5" hidden="1">
      <c r="A2757" s="2135"/>
      <c r="B2757" s="76"/>
      <c r="C2757" s="76"/>
      <c r="D2757" s="72"/>
      <c r="E2757" s="72"/>
      <c r="F2757" s="72"/>
      <c r="G2757" s="76"/>
      <c r="H2757" s="76"/>
      <c r="I2757" s="76"/>
      <c r="J2757" s="72"/>
      <c r="K2757" s="72"/>
      <c r="L2757" s="77"/>
      <c r="M2757" s="69" t="s">
        <v>3320</v>
      </c>
      <c r="N2757" s="72"/>
      <c r="O2757" s="72">
        <v>1998</v>
      </c>
      <c r="P2757" s="76" t="s">
        <v>3315</v>
      </c>
      <c r="Q2757" s="77"/>
      <c r="R2757" s="77"/>
      <c r="S2757" s="77"/>
    </row>
    <row r="2758" spans="1:19" s="2129" customFormat="1" hidden="1">
      <c r="A2758" s="2135"/>
      <c r="B2758" s="76"/>
      <c r="C2758" s="76"/>
      <c r="D2758" s="72"/>
      <c r="E2758" s="72"/>
      <c r="F2758" s="72"/>
      <c r="G2758" s="76"/>
      <c r="H2758" s="76"/>
      <c r="I2758" s="76"/>
      <c r="J2758" s="72"/>
      <c r="K2758" s="72"/>
      <c r="L2758" s="77"/>
      <c r="M2758" s="77" t="s">
        <v>3321</v>
      </c>
      <c r="N2758" s="72"/>
      <c r="O2758" s="72"/>
      <c r="P2758" s="77" t="s">
        <v>3322</v>
      </c>
      <c r="Q2758" s="77"/>
      <c r="R2758" s="77">
        <v>3</v>
      </c>
      <c r="S2758" s="77">
        <f>SUM(Q2758:R2758)</f>
        <v>3</v>
      </c>
    </row>
    <row r="2759" spans="1:19" s="2129" customFormat="1" hidden="1">
      <c r="A2759" s="2135"/>
      <c r="B2759" s="72"/>
      <c r="C2759" s="72"/>
      <c r="D2759" s="72"/>
      <c r="E2759" s="72"/>
      <c r="F2759" s="72"/>
      <c r="G2759" s="72"/>
      <c r="H2759" s="72"/>
      <c r="I2759" s="72"/>
      <c r="J2759" s="72"/>
      <c r="K2759" s="72"/>
      <c r="L2759" s="72"/>
      <c r="M2759" s="72"/>
      <c r="N2759" s="72"/>
      <c r="O2759" s="72"/>
      <c r="P2759" s="72"/>
      <c r="Q2759" s="72"/>
      <c r="R2759" s="72"/>
      <c r="S2759" s="72"/>
    </row>
    <row r="2760" spans="1:19" s="2129" customFormat="1" hidden="1">
      <c r="A2760" s="2135"/>
      <c r="B2760" s="72" t="s">
        <v>3323</v>
      </c>
      <c r="C2760" s="72" t="s">
        <v>3324</v>
      </c>
      <c r="D2760" s="72">
        <v>850</v>
      </c>
      <c r="E2760" s="72">
        <v>2014</v>
      </c>
      <c r="F2760" s="72" t="s">
        <v>3325</v>
      </c>
      <c r="G2760" s="72">
        <v>25</v>
      </c>
      <c r="H2760" s="72"/>
      <c r="I2760" s="72">
        <f>SUM(G2760:H2760)</f>
        <v>25</v>
      </c>
      <c r="J2760" s="72" t="s">
        <v>3326</v>
      </c>
      <c r="K2760" s="72" t="s">
        <v>3220</v>
      </c>
      <c r="L2760" s="72"/>
      <c r="M2760" s="72" t="s">
        <v>3327</v>
      </c>
      <c r="N2760" s="72"/>
      <c r="O2760" s="72"/>
      <c r="P2760" s="72"/>
      <c r="Q2760" s="72"/>
      <c r="R2760" s="72"/>
      <c r="S2760" s="72"/>
    </row>
    <row r="2761" spans="1:19" s="2129" customFormat="1" hidden="1">
      <c r="A2761" s="2135"/>
      <c r="B2761" s="72"/>
      <c r="C2761" s="71" t="s">
        <v>8232</v>
      </c>
      <c r="D2761" s="72">
        <v>121</v>
      </c>
      <c r="E2761" s="72">
        <v>2014</v>
      </c>
      <c r="F2761" s="72" t="s">
        <v>8233</v>
      </c>
      <c r="G2761" s="72"/>
      <c r="H2761" s="72"/>
      <c r="I2761" s="72"/>
      <c r="J2761" s="72" t="s">
        <v>8234</v>
      </c>
      <c r="K2761" s="72" t="s">
        <v>98</v>
      </c>
      <c r="L2761" s="72"/>
      <c r="M2761" s="72"/>
      <c r="N2761" s="72"/>
      <c r="O2761" s="72"/>
      <c r="P2761" s="72"/>
      <c r="Q2761" s="72"/>
      <c r="R2761" s="72"/>
      <c r="S2761" s="72"/>
    </row>
    <row r="2762" spans="1:19" s="2129" customFormat="1" hidden="1">
      <c r="A2762" s="2135"/>
      <c r="B2762" s="72"/>
      <c r="C2762" s="72"/>
      <c r="D2762" s="72"/>
      <c r="E2762" s="72"/>
      <c r="F2762" s="72"/>
      <c r="G2762" s="72"/>
      <c r="H2762" s="72"/>
      <c r="I2762" s="72"/>
      <c r="J2762" s="72" t="s">
        <v>8235</v>
      </c>
      <c r="K2762" s="72"/>
      <c r="L2762" s="72"/>
      <c r="M2762" s="72"/>
      <c r="N2762" s="72"/>
      <c r="O2762" s="72"/>
      <c r="P2762" s="72"/>
      <c r="Q2762" s="72"/>
      <c r="R2762" s="72"/>
      <c r="S2762" s="72"/>
    </row>
    <row r="2763" spans="1:19" s="2129" customFormat="1" hidden="1">
      <c r="A2763" s="2135"/>
      <c r="B2763" s="72"/>
      <c r="C2763" s="71" t="s">
        <v>8236</v>
      </c>
      <c r="D2763" s="72">
        <v>22</v>
      </c>
      <c r="E2763" s="72"/>
      <c r="F2763" s="72" t="s">
        <v>21</v>
      </c>
      <c r="G2763" s="72"/>
      <c r="H2763" s="72"/>
      <c r="I2763" s="72"/>
      <c r="J2763" s="72"/>
      <c r="K2763" s="72"/>
      <c r="L2763" s="72"/>
      <c r="M2763" s="72"/>
      <c r="N2763" s="72"/>
      <c r="O2763" s="72"/>
      <c r="P2763" s="72"/>
      <c r="Q2763" s="72"/>
      <c r="R2763" s="72"/>
      <c r="S2763" s="72"/>
    </row>
    <row r="2764" spans="1:19" s="2129" customFormat="1" hidden="1">
      <c r="A2764" s="2135"/>
      <c r="B2764" s="2752"/>
      <c r="C2764" s="2752"/>
      <c r="D2764" s="2752"/>
      <c r="E2764" s="2707"/>
      <c r="F2764" s="2573"/>
      <c r="G2764" s="2707"/>
      <c r="H2764" s="2707"/>
      <c r="I2764" s="2707"/>
      <c r="J2764" s="2573"/>
      <c r="K2764" s="2573"/>
      <c r="L2764" s="2707"/>
      <c r="M2764" s="2707"/>
      <c r="N2764" s="2573"/>
      <c r="O2764" s="2573"/>
      <c r="P2764" s="2707"/>
      <c r="Q2764" s="2707"/>
      <c r="R2764" s="2707"/>
      <c r="S2764" s="2707"/>
    </row>
    <row r="2765" spans="1:19" s="2129" customFormat="1" hidden="1">
      <c r="A2765" s="2135"/>
      <c r="B2765" s="2754" t="s">
        <v>3329</v>
      </c>
      <c r="C2765" s="2435" t="s">
        <v>3329</v>
      </c>
      <c r="D2765" s="72">
        <v>2300</v>
      </c>
      <c r="E2765" s="72">
        <v>2006</v>
      </c>
      <c r="F2765" s="72" t="s">
        <v>3332</v>
      </c>
      <c r="G2765" s="76"/>
      <c r="H2765" s="76"/>
      <c r="I2765" s="76"/>
      <c r="J2765" s="72" t="s">
        <v>3330</v>
      </c>
      <c r="K2765" s="72" t="s">
        <v>3331</v>
      </c>
      <c r="L2765" s="77"/>
      <c r="M2765" s="76"/>
      <c r="N2765" s="72"/>
      <c r="O2765" s="72"/>
      <c r="P2765" s="76"/>
      <c r="Q2765" s="77"/>
      <c r="R2765" s="77"/>
      <c r="S2765" s="77"/>
    </row>
    <row r="2766" spans="1:19" s="2129" customFormat="1" hidden="1">
      <c r="A2766" s="2135"/>
      <c r="B2766" s="2754"/>
      <c r="C2766" s="2754"/>
      <c r="D2766" s="72"/>
      <c r="E2766" s="72"/>
      <c r="F2766" s="72"/>
      <c r="G2766" s="76"/>
      <c r="H2766" s="76"/>
      <c r="I2766" s="76"/>
      <c r="J2766" s="72"/>
      <c r="K2766" s="72" t="s">
        <v>2522</v>
      </c>
      <c r="L2766" s="77"/>
      <c r="M2766" s="76"/>
      <c r="N2766" s="72"/>
      <c r="O2766" s="72"/>
      <c r="P2766" s="76"/>
      <c r="Q2766" s="77"/>
      <c r="R2766" s="77"/>
      <c r="S2766" s="77"/>
    </row>
    <row r="2767" spans="1:19" s="2129" customFormat="1" hidden="1">
      <c r="A2767" s="2135"/>
      <c r="B2767" s="2754"/>
      <c r="C2767" s="2754"/>
      <c r="D2767" s="72"/>
      <c r="E2767" s="72"/>
      <c r="F2767" s="72"/>
      <c r="G2767" s="76"/>
      <c r="H2767" s="76"/>
      <c r="I2767" s="76"/>
      <c r="J2767" s="72"/>
      <c r="K2767" s="72"/>
      <c r="L2767" s="77"/>
      <c r="M2767" s="76"/>
      <c r="N2767" s="72"/>
      <c r="O2767" s="72"/>
      <c r="P2767" s="76"/>
      <c r="Q2767" s="77"/>
      <c r="R2767" s="77"/>
      <c r="S2767" s="77"/>
    </row>
    <row r="2768" spans="1:19" s="2129" customFormat="1" hidden="1">
      <c r="A2768" s="2135"/>
      <c r="B2768" s="2754"/>
      <c r="C2768" s="2754"/>
      <c r="D2768" s="72"/>
      <c r="E2768" s="72"/>
      <c r="F2768" s="72"/>
      <c r="G2768" s="76"/>
      <c r="H2768" s="76"/>
      <c r="I2768" s="76"/>
      <c r="J2768" s="72"/>
      <c r="K2768" s="72"/>
      <c r="L2768" s="77"/>
      <c r="M2768" s="76"/>
      <c r="N2768" s="72"/>
      <c r="O2768" s="72"/>
      <c r="P2768" s="76"/>
      <c r="Q2768" s="77"/>
      <c r="R2768" s="77"/>
      <c r="S2768" s="77"/>
    </row>
    <row r="2769" spans="1:19" s="2129" customFormat="1" hidden="1">
      <c r="A2769" s="2135"/>
      <c r="B2769" s="2754" t="s">
        <v>1191</v>
      </c>
      <c r="C2769" s="2754" t="s">
        <v>1191</v>
      </c>
      <c r="D2769" s="72"/>
      <c r="E2769" s="72"/>
      <c r="F2769" s="72"/>
      <c r="G2769" s="76"/>
      <c r="H2769" s="76"/>
      <c r="I2769" s="76"/>
      <c r="J2769" s="72"/>
      <c r="K2769" s="72"/>
      <c r="L2769" s="77"/>
      <c r="M2769" s="76"/>
      <c r="N2769" s="72"/>
      <c r="O2769" s="72"/>
      <c r="P2769" s="76"/>
      <c r="Q2769" s="77"/>
      <c r="R2769" s="77"/>
      <c r="S2769" s="77"/>
    </row>
    <row r="2770" spans="1:19" s="2129" customFormat="1" ht="22.5" hidden="1">
      <c r="A2770" s="2135"/>
      <c r="B2770" s="2755" t="s">
        <v>3333</v>
      </c>
      <c r="C2770" s="2435" t="s">
        <v>3334</v>
      </c>
      <c r="D2770" s="72">
        <v>2300</v>
      </c>
      <c r="E2770" s="72">
        <v>2006</v>
      </c>
      <c r="F2770" s="72" t="s">
        <v>3332</v>
      </c>
      <c r="G2770" s="76"/>
      <c r="H2770" s="76"/>
      <c r="I2770" s="76"/>
      <c r="J2770" s="72"/>
      <c r="K2770" s="72"/>
      <c r="L2770" s="77"/>
      <c r="M2770" s="76"/>
      <c r="N2770" s="72"/>
      <c r="O2770" s="72"/>
      <c r="P2770" s="76"/>
      <c r="Q2770" s="77"/>
      <c r="R2770" s="77"/>
      <c r="S2770" s="77"/>
    </row>
    <row r="2771" spans="1:19" s="2129" customFormat="1" hidden="1">
      <c r="A2771" s="2135"/>
      <c r="B2771" s="2754"/>
      <c r="C2771" s="2435" t="s">
        <v>3335</v>
      </c>
      <c r="D2771" s="72">
        <v>460</v>
      </c>
      <c r="E2771" s="72">
        <v>2006</v>
      </c>
      <c r="F2771" s="72" t="s">
        <v>3336</v>
      </c>
      <c r="G2771" s="76"/>
      <c r="H2771" s="76"/>
      <c r="I2771" s="76"/>
      <c r="J2771" s="72"/>
      <c r="K2771" s="72"/>
      <c r="L2771" s="77"/>
      <c r="M2771" s="76"/>
      <c r="N2771" s="72"/>
      <c r="O2771" s="72"/>
      <c r="P2771" s="76"/>
      <c r="Q2771" s="77"/>
      <c r="R2771" s="77"/>
      <c r="S2771" s="77"/>
    </row>
    <row r="2772" spans="1:19" s="2129" customFormat="1" hidden="1">
      <c r="A2772" s="2135"/>
      <c r="B2772" s="2754"/>
      <c r="C2772" s="2754"/>
      <c r="D2772" s="72"/>
      <c r="E2772" s="72"/>
      <c r="F2772" s="72"/>
      <c r="G2772" s="76"/>
      <c r="H2772" s="76"/>
      <c r="I2772" s="76"/>
      <c r="J2772" s="72"/>
      <c r="K2772" s="72"/>
      <c r="L2772" s="77"/>
      <c r="M2772" s="76"/>
      <c r="N2772" s="72"/>
      <c r="O2772" s="72"/>
      <c r="P2772" s="76"/>
      <c r="Q2772" s="77"/>
      <c r="R2772" s="77"/>
      <c r="S2772" s="77"/>
    </row>
    <row r="2773" spans="1:19" s="2129" customFormat="1" hidden="1">
      <c r="A2773" s="2135"/>
      <c r="B2773" s="2752"/>
      <c r="C2773" s="2752"/>
      <c r="D2773" s="2752"/>
      <c r="E2773" s="2707"/>
      <c r="F2773" s="2573"/>
      <c r="G2773" s="2707"/>
      <c r="H2773" s="2707"/>
      <c r="I2773" s="2707"/>
      <c r="J2773" s="2573"/>
      <c r="K2773" s="2573"/>
      <c r="L2773" s="2573"/>
      <c r="M2773" s="2707"/>
      <c r="N2773" s="2573"/>
      <c r="O2773" s="2573"/>
      <c r="P2773" s="2707"/>
      <c r="Q2773" s="2573"/>
      <c r="R2773" s="2573"/>
      <c r="S2773" s="2573"/>
    </row>
    <row r="2774" spans="1:19" s="2129" customFormat="1" hidden="1">
      <c r="A2774" s="2135"/>
      <c r="B2774" s="76" t="s">
        <v>3247</v>
      </c>
      <c r="C2774" s="77" t="s">
        <v>3337</v>
      </c>
      <c r="D2774" s="2573">
        <v>125</v>
      </c>
      <c r="E2774" s="2573">
        <v>2010</v>
      </c>
      <c r="F2774" s="2573" t="s">
        <v>3338</v>
      </c>
      <c r="G2774" s="2752">
        <v>3</v>
      </c>
      <c r="H2774" s="2752"/>
      <c r="I2774" s="2752">
        <f>G2774+H2774</f>
        <v>3</v>
      </c>
      <c r="J2774" s="72" t="s">
        <v>3339</v>
      </c>
      <c r="K2774" s="2573" t="s">
        <v>3340</v>
      </c>
      <c r="L2774" s="2573"/>
      <c r="M2774" s="2756"/>
      <c r="N2774" s="2573"/>
      <c r="O2774" s="2573"/>
      <c r="P2774" s="2707"/>
      <c r="Q2774" s="2573"/>
      <c r="R2774" s="2573"/>
      <c r="S2774" s="2573"/>
    </row>
    <row r="2775" spans="1:19" s="2129" customFormat="1" hidden="1">
      <c r="A2775" s="2135"/>
      <c r="B2775" s="76"/>
      <c r="C2775" s="76" t="s">
        <v>3341</v>
      </c>
      <c r="D2775" s="2573"/>
      <c r="E2775" s="2573"/>
      <c r="F2775" s="2573"/>
      <c r="G2775" s="2752"/>
      <c r="H2775" s="2752"/>
      <c r="I2775" s="2752"/>
      <c r="J2775" s="72" t="s">
        <v>8237</v>
      </c>
      <c r="K2775" s="2573" t="s">
        <v>47</v>
      </c>
      <c r="L2775" s="2573"/>
      <c r="M2775" s="2756"/>
      <c r="N2775" s="2573"/>
      <c r="O2775" s="2573"/>
      <c r="P2775" s="2707"/>
      <c r="Q2775" s="2573"/>
      <c r="R2775" s="2573"/>
      <c r="S2775" s="2573"/>
    </row>
    <row r="2776" spans="1:19" s="2129" customFormat="1" hidden="1">
      <c r="A2776" s="2135"/>
      <c r="B2776" s="2752"/>
      <c r="C2776" s="2752"/>
      <c r="D2776" s="2752"/>
      <c r="E2776" s="2707"/>
      <c r="F2776" s="2573"/>
      <c r="G2776" s="2707"/>
      <c r="H2776" s="2707"/>
      <c r="I2776" s="2707"/>
      <c r="J2776" s="2573"/>
      <c r="K2776" s="2573"/>
      <c r="L2776" s="2573"/>
      <c r="M2776" s="2707"/>
      <c r="N2776" s="2573"/>
      <c r="O2776" s="2573"/>
      <c r="P2776" s="2707"/>
      <c r="Q2776" s="2573"/>
      <c r="R2776" s="2573"/>
      <c r="S2776" s="2573"/>
    </row>
    <row r="2777" spans="1:19" s="2129" customFormat="1" hidden="1">
      <c r="A2777" s="2135"/>
      <c r="B2777" s="76" t="s">
        <v>3350</v>
      </c>
      <c r="C2777" s="76" t="s">
        <v>3354</v>
      </c>
      <c r="D2777" s="72">
        <v>1566</v>
      </c>
      <c r="E2777" s="77">
        <v>2019</v>
      </c>
      <c r="F2777" s="72" t="s">
        <v>38</v>
      </c>
      <c r="G2777" s="76"/>
      <c r="H2777" s="76"/>
      <c r="I2777" s="76"/>
      <c r="J2777" s="72" t="s">
        <v>3351</v>
      </c>
      <c r="K2777" s="72" t="s">
        <v>3331</v>
      </c>
      <c r="L2777" s="77"/>
      <c r="M2777" s="76" t="s">
        <v>3352</v>
      </c>
      <c r="N2777" s="72">
        <v>120</v>
      </c>
      <c r="O2777" s="72">
        <v>2019</v>
      </c>
      <c r="P2777" s="77" t="s">
        <v>3353</v>
      </c>
      <c r="Q2777" s="77"/>
      <c r="R2777" s="77"/>
      <c r="S2777" s="77"/>
    </row>
    <row r="2778" spans="1:19" s="2129" customFormat="1" hidden="1">
      <c r="A2778" s="2135"/>
      <c r="B2778" s="76"/>
      <c r="C2778" s="76" t="s">
        <v>3356</v>
      </c>
      <c r="D2778" s="72">
        <v>1566</v>
      </c>
      <c r="E2778" s="77">
        <v>2019</v>
      </c>
      <c r="F2778" s="72" t="s">
        <v>38</v>
      </c>
      <c r="G2778" s="76"/>
      <c r="H2778" s="76"/>
      <c r="I2778" s="76"/>
      <c r="J2778" s="72" t="s">
        <v>8238</v>
      </c>
      <c r="K2778" s="72" t="s">
        <v>27</v>
      </c>
      <c r="L2778" s="77"/>
      <c r="M2778" s="76" t="s">
        <v>3355</v>
      </c>
      <c r="N2778" s="72">
        <v>120</v>
      </c>
      <c r="O2778" s="72">
        <v>2019</v>
      </c>
      <c r="P2778" s="77" t="s">
        <v>3353</v>
      </c>
      <c r="Q2778" s="77"/>
      <c r="R2778" s="77"/>
      <c r="S2778" s="77"/>
    </row>
    <row r="2779" spans="1:19" s="2129" customFormat="1" hidden="1">
      <c r="A2779" s="2135"/>
      <c r="B2779" s="76"/>
      <c r="C2779" s="76"/>
      <c r="D2779" s="72"/>
      <c r="E2779" s="77"/>
      <c r="F2779" s="72"/>
      <c r="G2779" s="76"/>
      <c r="H2779" s="76"/>
      <c r="I2779" s="76"/>
      <c r="J2779" s="72" t="s">
        <v>8239</v>
      </c>
      <c r="K2779" s="72"/>
      <c r="L2779" s="77"/>
      <c r="M2779" s="76" t="s">
        <v>3357</v>
      </c>
      <c r="N2779" s="72">
        <v>120</v>
      </c>
      <c r="O2779" s="72">
        <v>2019</v>
      </c>
      <c r="P2779" s="77" t="s">
        <v>3353</v>
      </c>
      <c r="Q2779" s="1"/>
      <c r="R2779" s="77"/>
      <c r="S2779" s="77"/>
    </row>
    <row r="2780" spans="1:19" s="2129" customFormat="1" hidden="1">
      <c r="A2780" s="2135"/>
      <c r="B2780" s="76"/>
      <c r="C2780" s="76"/>
      <c r="D2780" s="72"/>
      <c r="E2780" s="77"/>
      <c r="F2780" s="72"/>
      <c r="G2780" s="76"/>
      <c r="H2780" s="76"/>
      <c r="I2780" s="76"/>
      <c r="J2780" s="72"/>
      <c r="K2780" s="72"/>
      <c r="L2780" s="77"/>
      <c r="M2780" s="76" t="s">
        <v>3358</v>
      </c>
      <c r="N2780" s="72">
        <v>120</v>
      </c>
      <c r="O2780" s="72">
        <v>2019</v>
      </c>
      <c r="P2780" s="77" t="s">
        <v>3353</v>
      </c>
      <c r="Q2780" s="1"/>
      <c r="R2780" s="77"/>
      <c r="S2780" s="77"/>
    </row>
    <row r="2781" spans="1:19" s="2129" customFormat="1" hidden="1">
      <c r="A2781" s="2135"/>
      <c r="B2781" s="2752"/>
      <c r="C2781" s="2752"/>
      <c r="D2781" s="2752"/>
      <c r="E2781" s="2707"/>
      <c r="F2781" s="2573"/>
      <c r="G2781" s="2707"/>
      <c r="H2781" s="2707"/>
      <c r="I2781" s="2707"/>
      <c r="J2781" s="2573"/>
      <c r="K2781" s="2573"/>
      <c r="L2781" s="2707"/>
      <c r="M2781" s="2707"/>
      <c r="N2781" s="2573"/>
      <c r="O2781" s="2573"/>
      <c r="P2781" s="2707"/>
      <c r="Q2781" s="2707"/>
      <c r="R2781" s="2707"/>
      <c r="S2781" s="2707"/>
    </row>
    <row r="2782" spans="1:19" s="2129" customFormat="1" hidden="1">
      <c r="A2782" s="2135"/>
      <c r="B2782" s="76" t="s">
        <v>3359</v>
      </c>
      <c r="C2782" s="76" t="s">
        <v>3363</v>
      </c>
      <c r="D2782" s="72">
        <v>520</v>
      </c>
      <c r="E2782" s="77">
        <v>1975</v>
      </c>
      <c r="F2782" s="72" t="s">
        <v>16</v>
      </c>
      <c r="G2782" s="76"/>
      <c r="H2782" s="76"/>
      <c r="I2782" s="76"/>
      <c r="J2782" s="72" t="s">
        <v>3360</v>
      </c>
      <c r="K2782" s="72" t="s">
        <v>3220</v>
      </c>
      <c r="L2782" s="77"/>
      <c r="M2782" s="77" t="s">
        <v>3361</v>
      </c>
      <c r="N2782" s="72">
        <v>16</v>
      </c>
      <c r="O2782" s="72">
        <v>2005</v>
      </c>
      <c r="P2782" s="77" t="s">
        <v>3362</v>
      </c>
      <c r="Q2782" s="77"/>
      <c r="R2782" s="77"/>
      <c r="S2782" s="77"/>
    </row>
    <row r="2783" spans="1:19" s="2129" customFormat="1" hidden="1">
      <c r="A2783" s="2135"/>
      <c r="B2783" s="76"/>
      <c r="C2783" s="76" t="s">
        <v>3366</v>
      </c>
      <c r="D2783" s="72">
        <v>740</v>
      </c>
      <c r="E2783" s="77">
        <v>1975</v>
      </c>
      <c r="F2783" s="72" t="s">
        <v>16</v>
      </c>
      <c r="G2783" s="76"/>
      <c r="H2783" s="76"/>
      <c r="I2783" s="76"/>
      <c r="J2783" s="72"/>
      <c r="K2783" s="72" t="s">
        <v>98</v>
      </c>
      <c r="L2783" s="77"/>
      <c r="M2783" s="76" t="s">
        <v>3364</v>
      </c>
      <c r="N2783" s="72">
        <v>584</v>
      </c>
      <c r="O2783" s="72">
        <v>2004</v>
      </c>
      <c r="P2783" s="77" t="s">
        <v>3365</v>
      </c>
      <c r="Q2783" s="77">
        <v>18</v>
      </c>
      <c r="R2783" s="77">
        <v>18</v>
      </c>
      <c r="S2783" s="77">
        <f>SUM(Q2783:R2787)</f>
        <v>36</v>
      </c>
    </row>
    <row r="2784" spans="1:19" s="2129" customFormat="1" hidden="1">
      <c r="A2784" s="2135"/>
      <c r="B2784" s="76"/>
      <c r="C2784" s="76" t="s">
        <v>3363</v>
      </c>
      <c r="D2784" s="72">
        <v>553</v>
      </c>
      <c r="E2784" s="77">
        <v>2019</v>
      </c>
      <c r="F2784" s="72" t="s">
        <v>8240</v>
      </c>
      <c r="G2784" s="76"/>
      <c r="H2784" s="76"/>
      <c r="I2784" s="76"/>
      <c r="J2784" s="72"/>
      <c r="K2784" s="72"/>
      <c r="L2784" s="77"/>
      <c r="M2784" s="76" t="s">
        <v>3367</v>
      </c>
      <c r="N2784" s="72">
        <v>103</v>
      </c>
      <c r="O2784" s="72">
        <v>2003</v>
      </c>
      <c r="P2784" s="77" t="s">
        <v>659</v>
      </c>
      <c r="Q2784" s="77"/>
      <c r="R2784" s="77"/>
      <c r="S2784" s="77"/>
    </row>
    <row r="2785" spans="1:19" s="2129" customFormat="1" hidden="1">
      <c r="A2785" s="2135"/>
      <c r="B2785" s="76"/>
      <c r="C2785" s="76" t="s">
        <v>3366</v>
      </c>
      <c r="D2785" s="72">
        <v>829</v>
      </c>
      <c r="E2785" s="77">
        <v>2019</v>
      </c>
      <c r="F2785" s="72" t="s">
        <v>8240</v>
      </c>
      <c r="G2785" s="76"/>
      <c r="H2785" s="76"/>
      <c r="I2785" s="76"/>
      <c r="J2785" s="72"/>
      <c r="K2785" s="72"/>
      <c r="L2785" s="77"/>
      <c r="M2785" s="77" t="s">
        <v>3368</v>
      </c>
      <c r="N2785" s="72">
        <v>16</v>
      </c>
      <c r="O2785" s="72">
        <v>2005</v>
      </c>
      <c r="P2785" s="77" t="s">
        <v>3362</v>
      </c>
      <c r="Q2785" s="77"/>
      <c r="R2785" s="77"/>
      <c r="S2785" s="77"/>
    </row>
    <row r="2786" spans="1:19" s="2129" customFormat="1" hidden="1">
      <c r="A2786" s="2135"/>
      <c r="B2786" s="76"/>
      <c r="C2786" s="1"/>
      <c r="D2786" s="1"/>
      <c r="E2786" s="1"/>
      <c r="F2786" s="1"/>
      <c r="G2786" s="76"/>
      <c r="H2786" s="76"/>
      <c r="I2786" s="76"/>
      <c r="J2786" s="72"/>
      <c r="K2786" s="72"/>
      <c r="L2786" s="77"/>
      <c r="M2786" s="77" t="s">
        <v>3369</v>
      </c>
      <c r="N2786" s="72"/>
      <c r="O2786" s="72"/>
      <c r="P2786" s="76"/>
      <c r="Q2786" s="1"/>
      <c r="R2786" s="77"/>
      <c r="S2786" s="77"/>
    </row>
    <row r="2787" spans="1:19" s="2129" customFormat="1" hidden="1">
      <c r="A2787" s="2135"/>
      <c r="B2787" s="76"/>
      <c r="C2787" s="76"/>
      <c r="D2787" s="72"/>
      <c r="E2787" s="77"/>
      <c r="F2787" s="72"/>
      <c r="G2787" s="76"/>
      <c r="H2787" s="76"/>
      <c r="I2787" s="76"/>
      <c r="J2787" s="72"/>
      <c r="K2787" s="72"/>
      <c r="L2787" s="77"/>
      <c r="M2787" s="76" t="s">
        <v>3370</v>
      </c>
      <c r="N2787" s="72">
        <v>20</v>
      </c>
      <c r="O2787" s="72">
        <v>2005</v>
      </c>
      <c r="P2787" s="77" t="s">
        <v>3371</v>
      </c>
      <c r="Q2787" s="1"/>
      <c r="R2787" s="77"/>
      <c r="S2787" s="77"/>
    </row>
    <row r="2788" spans="1:19" s="2129" customFormat="1" hidden="1">
      <c r="A2788" s="2135"/>
      <c r="B2788" s="76"/>
      <c r="C2788" s="76"/>
      <c r="D2788" s="72"/>
      <c r="E2788" s="77"/>
      <c r="F2788" s="72"/>
      <c r="G2788" s="76"/>
      <c r="H2788" s="76"/>
      <c r="I2788" s="76"/>
      <c r="J2788" s="72"/>
      <c r="K2788" s="72"/>
      <c r="L2788" s="77"/>
      <c r="M2788" s="77"/>
      <c r="N2788" s="72"/>
      <c r="O2788" s="72"/>
      <c r="P2788" s="76"/>
      <c r="Q2788" s="1"/>
      <c r="R2788" s="77"/>
      <c r="S2788" s="77"/>
    </row>
    <row r="2789" spans="1:19" s="2129" customFormat="1" hidden="1">
      <c r="A2789" s="2135"/>
      <c r="B2789" s="2752"/>
      <c r="C2789" s="2752"/>
      <c r="D2789" s="2752"/>
      <c r="E2789" s="2707"/>
      <c r="F2789" s="2573"/>
      <c r="G2789" s="2707"/>
      <c r="H2789" s="2707"/>
      <c r="I2789" s="2707"/>
      <c r="J2789" s="2573"/>
      <c r="K2789" s="2573"/>
      <c r="L2789" s="2707"/>
      <c r="M2789" s="2707"/>
      <c r="N2789" s="2573"/>
      <c r="O2789" s="2573"/>
      <c r="P2789" s="2707"/>
      <c r="Q2789" s="2707"/>
      <c r="R2789" s="2707"/>
      <c r="S2789" s="2707"/>
    </row>
    <row r="2790" spans="1:19" s="2129" customFormat="1" hidden="1">
      <c r="A2790" s="2135"/>
      <c r="B2790" s="76" t="s">
        <v>3372</v>
      </c>
      <c r="C2790" s="76" t="s">
        <v>3375</v>
      </c>
      <c r="D2790" s="72">
        <v>268</v>
      </c>
      <c r="E2790" s="72">
        <v>1969</v>
      </c>
      <c r="F2790" s="72" t="s">
        <v>16</v>
      </c>
      <c r="G2790" s="76"/>
      <c r="H2790" s="76"/>
      <c r="I2790" s="76"/>
      <c r="J2790" s="72" t="s">
        <v>3373</v>
      </c>
      <c r="K2790" s="72" t="s">
        <v>3249</v>
      </c>
      <c r="L2790" s="77"/>
      <c r="M2790" s="77" t="s">
        <v>3374</v>
      </c>
      <c r="N2790" s="72">
        <v>180</v>
      </c>
      <c r="O2790" s="72">
        <v>1972</v>
      </c>
      <c r="P2790" s="77" t="s">
        <v>3301</v>
      </c>
      <c r="Q2790" s="77"/>
      <c r="R2790" s="77"/>
      <c r="S2790" s="77"/>
    </row>
    <row r="2791" spans="1:19" s="2129" customFormat="1" hidden="1">
      <c r="A2791" s="2135"/>
      <c r="B2791" s="76"/>
      <c r="C2791" s="76"/>
      <c r="D2791" s="72"/>
      <c r="E2791" s="76"/>
      <c r="F2791" s="72"/>
      <c r="G2791" s="76"/>
      <c r="H2791" s="76"/>
      <c r="I2791" s="76"/>
      <c r="J2791" s="72"/>
      <c r="K2791" s="72" t="s">
        <v>31</v>
      </c>
      <c r="L2791" s="77"/>
      <c r="M2791" s="77" t="s">
        <v>3376</v>
      </c>
      <c r="N2791" s="72">
        <v>160</v>
      </c>
      <c r="O2791" s="72">
        <v>2013</v>
      </c>
      <c r="P2791" s="77" t="s">
        <v>3377</v>
      </c>
      <c r="Q2791" s="77"/>
      <c r="R2791" s="77"/>
      <c r="S2791" s="77"/>
    </row>
    <row r="2792" spans="1:19" s="2129" customFormat="1" ht="25.5" hidden="1">
      <c r="A2792" s="2135"/>
      <c r="B2792" s="76"/>
      <c r="C2792" s="76"/>
      <c r="D2792" s="72"/>
      <c r="E2792" s="76"/>
      <c r="F2792" s="72"/>
      <c r="G2792" s="76"/>
      <c r="H2792" s="76"/>
      <c r="I2792" s="76"/>
      <c r="J2792" s="72"/>
      <c r="K2792" s="72"/>
      <c r="L2792" s="77"/>
      <c r="M2792" s="19" t="s">
        <v>3378</v>
      </c>
      <c r="N2792" s="72"/>
      <c r="O2792" s="72">
        <v>2013</v>
      </c>
      <c r="P2792" s="77" t="s">
        <v>3379</v>
      </c>
      <c r="Q2792" s="77"/>
      <c r="R2792" s="77"/>
      <c r="S2792" s="77"/>
    </row>
    <row r="2793" spans="1:19" s="2129" customFormat="1" hidden="1">
      <c r="A2793" s="2135"/>
      <c r="B2793" s="76"/>
      <c r="C2793" s="76"/>
      <c r="D2793" s="72"/>
      <c r="E2793" s="76"/>
      <c r="F2793" s="72"/>
      <c r="G2793" s="76"/>
      <c r="H2793" s="76"/>
      <c r="I2793" s="76"/>
      <c r="J2793" s="72"/>
      <c r="K2793" s="72"/>
      <c r="L2793" s="77"/>
      <c r="M2793" s="19" t="s">
        <v>3380</v>
      </c>
      <c r="N2793" s="72">
        <v>236</v>
      </c>
      <c r="O2793" s="72">
        <v>1972</v>
      </c>
      <c r="P2793" s="77" t="s">
        <v>3381</v>
      </c>
      <c r="Q2793" s="77"/>
      <c r="R2793" s="77"/>
      <c r="S2793" s="77"/>
    </row>
    <row r="2794" spans="1:19" s="2129" customFormat="1" hidden="1">
      <c r="A2794" s="2135"/>
      <c r="B2794" s="76"/>
      <c r="C2794" s="76"/>
      <c r="D2794" s="72"/>
      <c r="E2794" s="76"/>
      <c r="F2794" s="72"/>
      <c r="G2794" s="76"/>
      <c r="H2794" s="76"/>
      <c r="I2794" s="76"/>
      <c r="J2794" s="72"/>
      <c r="K2794" s="72"/>
      <c r="L2794" s="77"/>
      <c r="M2794" s="77" t="s">
        <v>3382</v>
      </c>
      <c r="N2794" s="72">
        <v>100</v>
      </c>
      <c r="O2794" s="72">
        <v>1991</v>
      </c>
      <c r="P2794" s="77" t="s">
        <v>3383</v>
      </c>
      <c r="Q2794" s="77"/>
      <c r="R2794" s="77"/>
      <c r="S2794" s="77"/>
    </row>
    <row r="2795" spans="1:19" s="2129" customFormat="1" hidden="1">
      <c r="A2795" s="2135"/>
      <c r="B2795" s="76"/>
      <c r="C2795" s="76"/>
      <c r="D2795" s="72"/>
      <c r="E2795" s="76"/>
      <c r="F2795" s="72"/>
      <c r="G2795" s="76"/>
      <c r="H2795" s="76"/>
      <c r="I2795" s="76"/>
      <c r="J2795" s="72"/>
      <c r="K2795" s="72"/>
      <c r="L2795" s="77"/>
      <c r="M2795" s="77" t="s">
        <v>3384</v>
      </c>
      <c r="N2795" s="72"/>
      <c r="O2795" s="72">
        <v>1972</v>
      </c>
      <c r="P2795" s="77"/>
      <c r="Q2795" s="77"/>
      <c r="R2795" s="77"/>
      <c r="S2795" s="77"/>
    </row>
    <row r="2796" spans="1:19" s="2129" customFormat="1" hidden="1">
      <c r="A2796" s="2135"/>
      <c r="B2796" s="76"/>
      <c r="C2796" s="76"/>
      <c r="D2796" s="72"/>
      <c r="E2796" s="76"/>
      <c r="F2796" s="72"/>
      <c r="G2796" s="76"/>
      <c r="H2796" s="76"/>
      <c r="I2796" s="76"/>
      <c r="J2796" s="72"/>
      <c r="K2796" s="72"/>
      <c r="L2796" s="77"/>
      <c r="M2796" s="77" t="s">
        <v>3385</v>
      </c>
      <c r="N2796" s="72">
        <v>220</v>
      </c>
      <c r="O2796" s="72">
        <v>1991</v>
      </c>
      <c r="P2796" s="77" t="s">
        <v>3386</v>
      </c>
      <c r="Q2796" s="77"/>
      <c r="R2796" s="77"/>
      <c r="S2796" s="77"/>
    </row>
    <row r="2797" spans="1:19" s="2129" customFormat="1" ht="25.5" hidden="1">
      <c r="A2797" s="2135"/>
      <c r="B2797" s="76"/>
      <c r="C2797" s="76"/>
      <c r="D2797" s="72"/>
      <c r="E2797" s="76"/>
      <c r="F2797" s="72"/>
      <c r="G2797" s="76"/>
      <c r="H2797" s="76"/>
      <c r="I2797" s="76"/>
      <c r="J2797" s="72"/>
      <c r="K2797" s="72"/>
      <c r="L2797" s="77"/>
      <c r="M2797" s="19" t="s">
        <v>3389</v>
      </c>
      <c r="N2797" s="72">
        <v>105</v>
      </c>
      <c r="O2797" s="72">
        <v>1991</v>
      </c>
      <c r="P2797" s="77" t="s">
        <v>3390</v>
      </c>
      <c r="Q2797" s="77"/>
      <c r="R2797" s="77"/>
      <c r="S2797" s="77"/>
    </row>
    <row r="2798" spans="1:19" s="2129" customFormat="1" hidden="1">
      <c r="A2798" s="2135"/>
      <c r="B2798" s="76"/>
      <c r="C2798" s="76"/>
      <c r="D2798" s="72"/>
      <c r="E2798" s="76"/>
      <c r="F2798" s="72"/>
      <c r="G2798" s="76"/>
      <c r="H2798" s="76"/>
      <c r="I2798" s="76"/>
      <c r="J2798" s="72"/>
      <c r="K2798" s="72"/>
      <c r="L2798" s="77"/>
      <c r="M2798" s="19" t="s">
        <v>3391</v>
      </c>
      <c r="N2798" s="72">
        <v>380</v>
      </c>
      <c r="O2798" s="72">
        <v>1972</v>
      </c>
      <c r="P2798" s="77" t="s">
        <v>3390</v>
      </c>
      <c r="Q2798" s="77"/>
      <c r="R2798" s="77"/>
      <c r="S2798" s="77"/>
    </row>
    <row r="2799" spans="1:19" s="2129" customFormat="1" hidden="1">
      <c r="A2799" s="2135"/>
      <c r="B2799" s="76"/>
      <c r="C2799" s="76"/>
      <c r="D2799" s="72"/>
      <c r="E2799" s="76"/>
      <c r="F2799" s="72"/>
      <c r="G2799" s="76"/>
      <c r="H2799" s="76"/>
      <c r="I2799" s="76"/>
      <c r="J2799" s="72"/>
      <c r="K2799" s="72"/>
      <c r="L2799" s="77"/>
      <c r="M2799" s="77" t="s">
        <v>3392</v>
      </c>
      <c r="N2799" s="72">
        <v>160</v>
      </c>
      <c r="O2799" s="72">
        <v>2013</v>
      </c>
      <c r="P2799" s="77" t="s">
        <v>3377</v>
      </c>
      <c r="Q2799" s="77"/>
      <c r="R2799" s="77"/>
      <c r="S2799" s="77"/>
    </row>
    <row r="2800" spans="1:19" s="2129" customFormat="1" hidden="1">
      <c r="A2800" s="2135"/>
      <c r="B2800" s="76"/>
      <c r="C2800" s="76"/>
      <c r="D2800" s="72"/>
      <c r="E2800" s="76"/>
      <c r="F2800" s="72"/>
      <c r="G2800" s="76"/>
      <c r="H2800" s="76"/>
      <c r="I2800" s="76"/>
      <c r="J2800" s="72"/>
      <c r="K2800" s="72"/>
      <c r="L2800" s="77"/>
      <c r="M2800" s="77" t="s">
        <v>3393</v>
      </c>
      <c r="N2800" s="72">
        <v>130</v>
      </c>
      <c r="O2800" s="72">
        <v>2013</v>
      </c>
      <c r="P2800" s="74" t="s">
        <v>3394</v>
      </c>
      <c r="Q2800" s="77"/>
      <c r="R2800" s="77"/>
      <c r="S2800" s="77"/>
    </row>
    <row r="2801" spans="1:19" s="2129" customFormat="1" hidden="1">
      <c r="A2801" s="2135"/>
      <c r="B2801" s="76"/>
      <c r="C2801" s="76"/>
      <c r="D2801" s="72"/>
      <c r="E2801" s="76"/>
      <c r="F2801" s="72"/>
      <c r="G2801" s="76"/>
      <c r="H2801" s="76"/>
      <c r="I2801" s="76"/>
      <c r="J2801" s="72"/>
      <c r="K2801" s="72"/>
      <c r="L2801" s="77"/>
      <c r="M2801" s="77" t="s">
        <v>3395</v>
      </c>
      <c r="N2801" s="72">
        <v>220</v>
      </c>
      <c r="O2801" s="72">
        <v>2013</v>
      </c>
      <c r="P2801" s="74" t="s">
        <v>3394</v>
      </c>
      <c r="Q2801" s="77"/>
      <c r="R2801" s="77"/>
      <c r="S2801" s="77"/>
    </row>
    <row r="2802" spans="1:19" s="2129" customFormat="1" hidden="1">
      <c r="A2802" s="2135"/>
      <c r="B2802" s="76"/>
      <c r="C2802" s="76"/>
      <c r="D2802" s="72"/>
      <c r="E2802" s="76"/>
      <c r="F2802" s="72"/>
      <c r="G2802" s="76"/>
      <c r="H2802" s="76"/>
      <c r="I2802" s="76"/>
      <c r="J2802" s="72"/>
      <c r="K2802" s="72"/>
      <c r="L2802" s="77"/>
      <c r="M2802" s="77" t="s">
        <v>3396</v>
      </c>
      <c r="N2802" s="72">
        <v>210</v>
      </c>
      <c r="O2802" s="72">
        <v>2013</v>
      </c>
      <c r="P2802" s="74" t="s">
        <v>3394</v>
      </c>
      <c r="Q2802" s="77"/>
      <c r="R2802" s="77"/>
      <c r="S2802" s="77"/>
    </row>
    <row r="2803" spans="1:19" s="2129" customFormat="1" hidden="1">
      <c r="A2803" s="2135"/>
      <c r="B2803" s="76"/>
      <c r="C2803" s="76"/>
      <c r="D2803" s="72"/>
      <c r="E2803" s="76"/>
      <c r="F2803" s="72"/>
      <c r="G2803" s="76"/>
      <c r="H2803" s="76"/>
      <c r="I2803" s="76"/>
      <c r="J2803" s="72"/>
      <c r="K2803" s="72"/>
      <c r="L2803" s="77"/>
      <c r="M2803" s="77" t="s">
        <v>3397</v>
      </c>
      <c r="N2803" s="72">
        <v>190</v>
      </c>
      <c r="O2803" s="72">
        <v>2013</v>
      </c>
      <c r="P2803" s="74" t="s">
        <v>3394</v>
      </c>
      <c r="Q2803" s="77"/>
      <c r="R2803" s="77"/>
      <c r="S2803" s="77"/>
    </row>
    <row r="2804" spans="1:19" s="2129" customFormat="1" hidden="1">
      <c r="A2804" s="2135"/>
      <c r="B2804" s="76"/>
      <c r="C2804" s="76"/>
      <c r="D2804" s="72"/>
      <c r="E2804" s="76"/>
      <c r="F2804" s="72"/>
      <c r="G2804" s="76"/>
      <c r="H2804" s="76"/>
      <c r="I2804" s="76"/>
      <c r="J2804" s="72"/>
      <c r="K2804" s="72"/>
      <c r="L2804" s="77"/>
      <c r="M2804" s="77" t="s">
        <v>3398</v>
      </c>
      <c r="N2804" s="72"/>
      <c r="O2804" s="72">
        <v>1991</v>
      </c>
      <c r="P2804" s="77" t="s">
        <v>3399</v>
      </c>
      <c r="Q2804" s="77"/>
      <c r="R2804" s="77"/>
      <c r="S2804" s="77"/>
    </row>
    <row r="2805" spans="1:19" s="2129" customFormat="1" ht="25.5" hidden="1">
      <c r="A2805" s="2135"/>
      <c r="B2805" s="76"/>
      <c r="C2805" s="76"/>
      <c r="D2805" s="72"/>
      <c r="E2805" s="76"/>
      <c r="F2805" s="72"/>
      <c r="G2805" s="76"/>
      <c r="H2805" s="76"/>
      <c r="I2805" s="76"/>
      <c r="J2805" s="72"/>
      <c r="K2805" s="72"/>
      <c r="L2805" s="77"/>
      <c r="M2805" s="19" t="s">
        <v>3400</v>
      </c>
      <c r="N2805" s="72">
        <v>105</v>
      </c>
      <c r="O2805" s="72">
        <v>1991</v>
      </c>
      <c r="P2805" s="77" t="s">
        <v>3390</v>
      </c>
      <c r="Q2805" s="77"/>
      <c r="R2805" s="77"/>
      <c r="S2805" s="77"/>
    </row>
    <row r="2806" spans="1:19" s="2129" customFormat="1" ht="25.5" hidden="1">
      <c r="A2806" s="2135"/>
      <c r="B2806" s="76"/>
      <c r="C2806" s="76"/>
      <c r="D2806" s="72"/>
      <c r="E2806" s="76"/>
      <c r="F2806" s="72"/>
      <c r="G2806" s="76"/>
      <c r="H2806" s="76"/>
      <c r="I2806" s="76"/>
      <c r="J2806" s="72"/>
      <c r="K2806" s="72"/>
      <c r="L2806" s="77"/>
      <c r="M2806" s="19" t="s">
        <v>3401</v>
      </c>
      <c r="N2806" s="72"/>
      <c r="O2806" s="72">
        <v>2010</v>
      </c>
      <c r="P2806" s="77" t="s">
        <v>3402</v>
      </c>
      <c r="Q2806" s="77"/>
      <c r="R2806" s="77"/>
      <c r="S2806" s="77"/>
    </row>
    <row r="2807" spans="1:19" s="2129" customFormat="1" ht="25.5" hidden="1">
      <c r="A2807" s="2135"/>
      <c r="B2807" s="76"/>
      <c r="C2807" s="76"/>
      <c r="D2807" s="72"/>
      <c r="E2807" s="76"/>
      <c r="F2807" s="72"/>
      <c r="G2807" s="76"/>
      <c r="H2807" s="76"/>
      <c r="I2807" s="76"/>
      <c r="J2807" s="72"/>
      <c r="K2807" s="72"/>
      <c r="L2807" s="77"/>
      <c r="M2807" s="19" t="s">
        <v>3403</v>
      </c>
      <c r="N2807" s="72"/>
      <c r="O2807" s="72">
        <v>2013</v>
      </c>
      <c r="P2807" s="77" t="s">
        <v>3379</v>
      </c>
      <c r="Q2807" s="77"/>
      <c r="R2807" s="77"/>
      <c r="S2807" s="77"/>
    </row>
    <row r="2808" spans="1:19" s="2129" customFormat="1" hidden="1">
      <c r="A2808" s="2135"/>
      <c r="B2808" s="76"/>
      <c r="C2808" s="76"/>
      <c r="D2808" s="72"/>
      <c r="E2808" s="76"/>
      <c r="F2808" s="72"/>
      <c r="G2808" s="76"/>
      <c r="H2808" s="76"/>
      <c r="I2808" s="76"/>
      <c r="J2808" s="72"/>
      <c r="K2808" s="72"/>
      <c r="L2808" s="77"/>
      <c r="M2808" s="19" t="s">
        <v>8241</v>
      </c>
      <c r="N2808" s="72">
        <v>46</v>
      </c>
      <c r="O2808" s="72">
        <v>2020</v>
      </c>
      <c r="P2808" s="77" t="s">
        <v>8242</v>
      </c>
      <c r="Q2808" s="77"/>
      <c r="R2808" s="77"/>
      <c r="S2808" s="77"/>
    </row>
    <row r="2809" spans="1:19" s="2129" customFormat="1" hidden="1">
      <c r="A2809" s="2135"/>
      <c r="B2809" s="76"/>
      <c r="C2809" s="76"/>
      <c r="D2809" s="72"/>
      <c r="E2809" s="76"/>
      <c r="F2809" s="72"/>
      <c r="G2809" s="76"/>
      <c r="H2809" s="76"/>
      <c r="I2809" s="76"/>
      <c r="J2809" s="72"/>
      <c r="K2809" s="72"/>
      <c r="L2809" s="77"/>
      <c r="M2809" s="1"/>
      <c r="N2809" s="1"/>
      <c r="O2809" s="1"/>
      <c r="P2809" s="1"/>
      <c r="Q2809" s="77"/>
      <c r="R2809" s="77"/>
      <c r="S2809" s="77"/>
    </row>
    <row r="2810" spans="1:19" s="2129" customFormat="1" hidden="1">
      <c r="A2810" s="2135"/>
      <c r="B2810" s="2752"/>
      <c r="C2810" s="2752"/>
      <c r="D2810" s="2707"/>
      <c r="E2810" s="2707"/>
      <c r="F2810" s="2573"/>
      <c r="G2810" s="2707"/>
      <c r="H2810" s="2707"/>
      <c r="I2810" s="2707"/>
      <c r="J2810" s="2573"/>
      <c r="K2810" s="2573"/>
      <c r="L2810" s="2707"/>
      <c r="M2810" s="2707"/>
      <c r="N2810" s="2573"/>
      <c r="O2810" s="2573"/>
      <c r="P2810" s="2707"/>
      <c r="Q2810" s="2707"/>
      <c r="R2810" s="2707"/>
      <c r="S2810" s="2707"/>
    </row>
    <row r="2811" spans="1:19" s="2129" customFormat="1" hidden="1">
      <c r="A2811" s="2135"/>
      <c r="B2811" s="76" t="s">
        <v>3372</v>
      </c>
      <c r="C2811" s="76" t="s">
        <v>3407</v>
      </c>
      <c r="D2811" s="72">
        <v>289</v>
      </c>
      <c r="E2811" s="72">
        <v>1969</v>
      </c>
      <c r="F2811" s="72" t="s">
        <v>16</v>
      </c>
      <c r="G2811" s="76"/>
      <c r="H2811" s="76"/>
      <c r="I2811" s="76"/>
      <c r="J2811" s="72" t="s">
        <v>3404</v>
      </c>
      <c r="K2811" s="72" t="s">
        <v>3249</v>
      </c>
      <c r="L2811" s="77"/>
      <c r="M2811" s="77" t="s">
        <v>3405</v>
      </c>
      <c r="N2811" s="72">
        <v>10</v>
      </c>
      <c r="O2811" s="72">
        <v>2014</v>
      </c>
      <c r="P2811" s="1" t="s">
        <v>3406</v>
      </c>
      <c r="Q2811" s="77"/>
      <c r="R2811" s="77"/>
      <c r="S2811" s="77"/>
    </row>
    <row r="2812" spans="1:19" s="2129" customFormat="1" ht="25.5" hidden="1">
      <c r="A2812" s="2135"/>
      <c r="B2812" s="76"/>
      <c r="C2812" s="76" t="s">
        <v>3410</v>
      </c>
      <c r="D2812" s="72">
        <v>240</v>
      </c>
      <c r="E2812" s="72">
        <v>1969</v>
      </c>
      <c r="F2812" s="72" t="s">
        <v>1752</v>
      </c>
      <c r="G2812" s="76"/>
      <c r="H2812" s="76"/>
      <c r="I2812" s="76"/>
      <c r="J2812" s="72"/>
      <c r="K2812" s="72" t="s">
        <v>31</v>
      </c>
      <c r="L2812" s="77"/>
      <c r="M2812" s="19" t="s">
        <v>3408</v>
      </c>
      <c r="N2812" s="72">
        <v>200</v>
      </c>
      <c r="O2812" s="72">
        <v>2010</v>
      </c>
      <c r="P2812" s="77" t="s">
        <v>3409</v>
      </c>
      <c r="Q2812" s="77"/>
      <c r="R2812" s="77"/>
      <c r="S2812" s="77"/>
    </row>
    <row r="2813" spans="1:19" s="2129" customFormat="1" ht="25.5" hidden="1">
      <c r="A2813" s="2135"/>
      <c r="B2813" s="76"/>
      <c r="C2813" s="76"/>
      <c r="D2813" s="72"/>
      <c r="E2813" s="72"/>
      <c r="F2813" s="72"/>
      <c r="G2813" s="76"/>
      <c r="H2813" s="76"/>
      <c r="I2813" s="76"/>
      <c r="J2813" s="72"/>
      <c r="K2813" s="72"/>
      <c r="L2813" s="77"/>
      <c r="M2813" s="19" t="s">
        <v>3411</v>
      </c>
      <c r="N2813" s="72">
        <v>250</v>
      </c>
      <c r="O2813" s="72">
        <v>1965</v>
      </c>
      <c r="P2813" s="77" t="s">
        <v>3412</v>
      </c>
      <c r="Q2813" s="77"/>
      <c r="R2813" s="77"/>
      <c r="S2813" s="77"/>
    </row>
    <row r="2814" spans="1:19" s="2129" customFormat="1" ht="25.5" hidden="1">
      <c r="A2814" s="2135"/>
      <c r="B2814" s="76"/>
      <c r="C2814" s="76"/>
      <c r="D2814" s="72"/>
      <c r="E2814" s="72"/>
      <c r="F2814" s="72"/>
      <c r="G2814" s="76"/>
      <c r="H2814" s="76"/>
      <c r="I2814" s="76"/>
      <c r="J2814" s="72"/>
      <c r="K2814" s="72"/>
      <c r="L2814" s="77"/>
      <c r="M2814" s="19" t="s">
        <v>3413</v>
      </c>
      <c r="N2814" s="72">
        <v>160</v>
      </c>
      <c r="O2814" s="72">
        <v>1965</v>
      </c>
      <c r="P2814" s="77" t="s">
        <v>3414</v>
      </c>
      <c r="Q2814" s="77"/>
      <c r="R2814" s="77"/>
      <c r="S2814" s="77"/>
    </row>
    <row r="2815" spans="1:19" s="2129" customFormat="1" hidden="1">
      <c r="A2815" s="2135"/>
      <c r="B2815" s="76"/>
      <c r="C2815" s="76"/>
      <c r="D2815" s="72"/>
      <c r="E2815" s="72"/>
      <c r="F2815" s="72"/>
      <c r="G2815" s="76"/>
      <c r="H2815" s="76"/>
      <c r="I2815" s="76"/>
      <c r="J2815" s="72"/>
      <c r="K2815" s="72"/>
      <c r="L2815" s="77"/>
      <c r="M2815" s="19" t="s">
        <v>3415</v>
      </c>
      <c r="N2815" s="72">
        <v>262</v>
      </c>
      <c r="O2815" s="72">
        <v>1966</v>
      </c>
      <c r="P2815" s="77" t="s">
        <v>3416</v>
      </c>
      <c r="Q2815" s="77"/>
      <c r="R2815" s="77"/>
      <c r="S2815" s="77"/>
    </row>
    <row r="2816" spans="1:19" s="2129" customFormat="1" ht="25.5" hidden="1">
      <c r="A2816" s="2135"/>
      <c r="B2816" s="76"/>
      <c r="C2816" s="76"/>
      <c r="D2816" s="72"/>
      <c r="E2816" s="72"/>
      <c r="F2816" s="72"/>
      <c r="G2816" s="76"/>
      <c r="H2816" s="76"/>
      <c r="I2816" s="76"/>
      <c r="J2816" s="72"/>
      <c r="K2816" s="72"/>
      <c r="L2816" s="77"/>
      <c r="M2816" s="19" t="s">
        <v>3417</v>
      </c>
      <c r="N2816" s="72">
        <v>126</v>
      </c>
      <c r="O2816" s="72">
        <v>1966</v>
      </c>
      <c r="P2816" s="77" t="s">
        <v>3416</v>
      </c>
      <c r="Q2816" s="77"/>
      <c r="R2816" s="77"/>
      <c r="S2816" s="77"/>
    </row>
    <row r="2817" spans="1:19" s="2129" customFormat="1" ht="25.5" hidden="1">
      <c r="A2817" s="2135"/>
      <c r="B2817" s="76"/>
      <c r="C2817" s="76"/>
      <c r="D2817" s="72"/>
      <c r="E2817" s="72"/>
      <c r="F2817" s="72"/>
      <c r="G2817" s="76"/>
      <c r="H2817" s="76"/>
      <c r="I2817" s="76"/>
      <c r="J2817" s="72"/>
      <c r="K2817" s="72"/>
      <c r="L2817" s="77"/>
      <c r="M2817" s="19" t="s">
        <v>3418</v>
      </c>
      <c r="N2817" s="72">
        <v>100</v>
      </c>
      <c r="O2817" s="72">
        <v>1993</v>
      </c>
      <c r="P2817" s="77" t="s">
        <v>3416</v>
      </c>
      <c r="Q2817" s="77"/>
      <c r="R2817" s="77"/>
      <c r="S2817" s="77"/>
    </row>
    <row r="2818" spans="1:19" s="2129" customFormat="1" ht="25.5" hidden="1">
      <c r="A2818" s="2135"/>
      <c r="B2818" s="76"/>
      <c r="C2818" s="76"/>
      <c r="D2818" s="72"/>
      <c r="E2818" s="72"/>
      <c r="F2818" s="72"/>
      <c r="G2818" s="76"/>
      <c r="H2818" s="76"/>
      <c r="I2818" s="76"/>
      <c r="J2818" s="72"/>
      <c r="K2818" s="72"/>
      <c r="L2818" s="77"/>
      <c r="M2818" s="19" t="s">
        <v>3419</v>
      </c>
      <c r="N2818" s="72">
        <v>50</v>
      </c>
      <c r="O2818" s="72">
        <v>1964</v>
      </c>
      <c r="P2818" s="77" t="s">
        <v>3416</v>
      </c>
      <c r="Q2818" s="77"/>
      <c r="R2818" s="77"/>
      <c r="S2818" s="77"/>
    </row>
    <row r="2819" spans="1:19" s="2129" customFormat="1" ht="25.5" hidden="1">
      <c r="A2819" s="2135"/>
      <c r="B2819" s="76"/>
      <c r="C2819" s="76"/>
      <c r="D2819" s="72"/>
      <c r="E2819" s="72"/>
      <c r="F2819" s="72"/>
      <c r="G2819" s="76"/>
      <c r="H2819" s="76"/>
      <c r="I2819" s="76"/>
      <c r="J2819" s="72"/>
      <c r="K2819" s="72"/>
      <c r="L2819" s="77"/>
      <c r="M2819" s="19" t="s">
        <v>3420</v>
      </c>
      <c r="N2819" s="72">
        <v>120</v>
      </c>
      <c r="O2819" s="72">
        <v>1964</v>
      </c>
      <c r="P2819" s="77" t="s">
        <v>3416</v>
      </c>
      <c r="Q2819" s="77"/>
      <c r="R2819" s="77"/>
      <c r="S2819" s="77"/>
    </row>
    <row r="2820" spans="1:19" s="2129" customFormat="1" hidden="1">
      <c r="A2820" s="2135"/>
      <c r="B2820" s="76"/>
      <c r="C2820" s="76"/>
      <c r="D2820" s="72"/>
      <c r="E2820" s="72"/>
      <c r="F2820" s="72"/>
      <c r="G2820" s="76"/>
      <c r="H2820" s="76"/>
      <c r="I2820" s="76"/>
      <c r="J2820" s="72"/>
      <c r="K2820" s="72"/>
      <c r="L2820" s="77"/>
      <c r="M2820" s="19" t="s">
        <v>3421</v>
      </c>
      <c r="N2820" s="72">
        <v>390</v>
      </c>
      <c r="O2820" s="72">
        <v>1964</v>
      </c>
      <c r="P2820" s="1" t="s">
        <v>3422</v>
      </c>
      <c r="Q2820" s="77"/>
      <c r="R2820" s="77"/>
      <c r="S2820" s="77"/>
    </row>
    <row r="2821" spans="1:19" s="2129" customFormat="1" hidden="1">
      <c r="A2821" s="2135"/>
      <c r="B2821" s="76"/>
      <c r="C2821" s="76"/>
      <c r="D2821" s="72"/>
      <c r="E2821" s="72"/>
      <c r="F2821" s="72"/>
      <c r="G2821" s="76"/>
      <c r="H2821" s="76"/>
      <c r="I2821" s="76"/>
      <c r="J2821" s="72"/>
      <c r="K2821" s="72"/>
      <c r="L2821" s="77"/>
      <c r="M2821" s="1" t="s">
        <v>8243</v>
      </c>
      <c r="N2821" s="1">
        <v>1474</v>
      </c>
      <c r="O2821" s="72">
        <v>2018</v>
      </c>
      <c r="P2821" s="1" t="s">
        <v>3424</v>
      </c>
      <c r="Q2821" s="77"/>
      <c r="R2821" s="77"/>
      <c r="S2821" s="77"/>
    </row>
    <row r="2822" spans="1:19" s="2129" customFormat="1" hidden="1">
      <c r="A2822" s="2135"/>
      <c r="B2822" s="76"/>
      <c r="C2822" s="76"/>
      <c r="D2822" s="72"/>
      <c r="E2822" s="72"/>
      <c r="F2822" s="72"/>
      <c r="G2822" s="76"/>
      <c r="H2822" s="76"/>
      <c r="I2822" s="76"/>
      <c r="J2822" s="72"/>
      <c r="K2822" s="72"/>
      <c r="L2822" s="77"/>
      <c r="M2822" s="1" t="s">
        <v>8244</v>
      </c>
      <c r="N2822" s="1">
        <v>95</v>
      </c>
      <c r="O2822" s="72">
        <v>2020</v>
      </c>
      <c r="P2822" s="1" t="s">
        <v>8245</v>
      </c>
      <c r="Q2822" s="77"/>
      <c r="R2822" s="77"/>
      <c r="S2822" s="77"/>
    </row>
    <row r="2823" spans="1:19" s="2129" customFormat="1" hidden="1">
      <c r="A2823" s="2135"/>
      <c r="B2823" s="76"/>
      <c r="C2823" s="76"/>
      <c r="D2823" s="72"/>
      <c r="E2823" s="72"/>
      <c r="F2823" s="72"/>
      <c r="G2823" s="76"/>
      <c r="H2823" s="76"/>
      <c r="I2823" s="76"/>
      <c r="J2823" s="72"/>
      <c r="K2823" s="72"/>
      <c r="L2823" s="77"/>
      <c r="M2823" s="19" t="s">
        <v>8246</v>
      </c>
      <c r="N2823" s="72">
        <v>982</v>
      </c>
      <c r="O2823" s="72">
        <v>2018</v>
      </c>
      <c r="P2823" s="77" t="s">
        <v>3426</v>
      </c>
      <c r="Q2823" s="77"/>
      <c r="R2823" s="77"/>
      <c r="S2823" s="77"/>
    </row>
    <row r="2824" spans="1:19" s="2129" customFormat="1" hidden="1">
      <c r="A2824" s="2135"/>
      <c r="B2824" s="76"/>
      <c r="C2824" s="76"/>
      <c r="D2824" s="72"/>
      <c r="E2824" s="72"/>
      <c r="F2824" s="72"/>
      <c r="G2824" s="76"/>
      <c r="H2824" s="76"/>
      <c r="I2824" s="76"/>
      <c r="J2824" s="72"/>
      <c r="K2824" s="72"/>
      <c r="L2824" s="77"/>
      <c r="M2824" s="2206" t="s">
        <v>3433</v>
      </c>
      <c r="N2824" s="72">
        <v>10</v>
      </c>
      <c r="O2824" s="72">
        <v>2014</v>
      </c>
      <c r="P2824" s="1" t="s">
        <v>3406</v>
      </c>
      <c r="Q2824" s="77"/>
      <c r="R2824" s="77"/>
      <c r="S2824" s="77"/>
    </row>
    <row r="2825" spans="1:19" s="2129" customFormat="1" hidden="1">
      <c r="A2825" s="2135"/>
      <c r="B2825" s="76"/>
      <c r="C2825" s="76"/>
      <c r="D2825" s="72"/>
      <c r="E2825" s="72"/>
      <c r="F2825" s="72"/>
      <c r="G2825" s="76"/>
      <c r="H2825" s="76"/>
      <c r="I2825" s="76"/>
      <c r="J2825" s="72"/>
      <c r="K2825" s="72"/>
      <c r="L2825" s="77"/>
      <c r="M2825" s="19" t="s">
        <v>3434</v>
      </c>
      <c r="N2825" s="72">
        <v>80</v>
      </c>
      <c r="O2825" s="72">
        <v>2005</v>
      </c>
      <c r="P2825" s="77" t="s">
        <v>3435</v>
      </c>
      <c r="Q2825" s="77"/>
      <c r="R2825" s="77"/>
      <c r="S2825" s="77"/>
    </row>
    <row r="2826" spans="1:19" s="2129" customFormat="1" ht="25.5" hidden="1">
      <c r="A2826" s="2135"/>
      <c r="B2826" s="76"/>
      <c r="C2826" s="76"/>
      <c r="D2826" s="72"/>
      <c r="E2826" s="72"/>
      <c r="F2826" s="72"/>
      <c r="G2826" s="76"/>
      <c r="H2826" s="76"/>
      <c r="I2826" s="76"/>
      <c r="J2826" s="72"/>
      <c r="K2826" s="72"/>
      <c r="L2826" s="77"/>
      <c r="M2826" s="19" t="s">
        <v>3436</v>
      </c>
      <c r="N2826" s="72">
        <v>200</v>
      </c>
      <c r="O2826" s="72">
        <v>2010</v>
      </c>
      <c r="P2826" s="77" t="s">
        <v>3409</v>
      </c>
      <c r="Q2826" s="77"/>
      <c r="R2826" s="77"/>
      <c r="S2826" s="77"/>
    </row>
    <row r="2827" spans="1:19" s="2129" customFormat="1" hidden="1">
      <c r="A2827" s="2135"/>
      <c r="B2827" s="76"/>
      <c r="C2827" s="76"/>
      <c r="D2827" s="72"/>
      <c r="E2827" s="72"/>
      <c r="F2827" s="72"/>
      <c r="G2827" s="76"/>
      <c r="H2827" s="76"/>
      <c r="I2827" s="76"/>
      <c r="J2827" s="72"/>
      <c r="K2827" s="72"/>
      <c r="L2827" s="77"/>
      <c r="M2827" s="19" t="s">
        <v>3437</v>
      </c>
      <c r="N2827" s="72">
        <v>85</v>
      </c>
      <c r="O2827" s="72">
        <v>1965</v>
      </c>
      <c r="P2827" s="77" t="s">
        <v>3414</v>
      </c>
      <c r="Q2827" s="77"/>
      <c r="R2827" s="77"/>
      <c r="S2827" s="77"/>
    </row>
    <row r="2828" spans="1:19" s="2129" customFormat="1" ht="25.5" hidden="1">
      <c r="A2828" s="2135"/>
      <c r="B2828" s="76"/>
      <c r="C2828" s="76"/>
      <c r="D2828" s="72"/>
      <c r="E2828" s="72"/>
      <c r="F2828" s="72"/>
      <c r="G2828" s="76"/>
      <c r="H2828" s="76"/>
      <c r="I2828" s="76"/>
      <c r="J2828" s="72"/>
      <c r="K2828" s="72"/>
      <c r="L2828" s="77"/>
      <c r="M2828" s="19" t="s">
        <v>3438</v>
      </c>
      <c r="N2828" s="72">
        <v>80</v>
      </c>
      <c r="O2828" s="72">
        <v>1965</v>
      </c>
      <c r="P2828" s="77" t="s">
        <v>3414</v>
      </c>
      <c r="Q2828" s="77"/>
      <c r="R2828" s="77"/>
      <c r="S2828" s="77"/>
    </row>
    <row r="2829" spans="1:19" s="2129" customFormat="1" ht="25.5" hidden="1">
      <c r="A2829" s="2135"/>
      <c r="B2829" s="76"/>
      <c r="C2829" s="76"/>
      <c r="D2829" s="72"/>
      <c r="E2829" s="72"/>
      <c r="F2829" s="72"/>
      <c r="G2829" s="76"/>
      <c r="H2829" s="76"/>
      <c r="I2829" s="76"/>
      <c r="J2829" s="72"/>
      <c r="K2829" s="72"/>
      <c r="L2829" s="77"/>
      <c r="M2829" s="19" t="s">
        <v>3439</v>
      </c>
      <c r="N2829" s="72">
        <v>76</v>
      </c>
      <c r="O2829" s="72">
        <v>1965</v>
      </c>
      <c r="P2829" s="77" t="s">
        <v>3412</v>
      </c>
      <c r="Q2829" s="77"/>
      <c r="R2829" s="77"/>
      <c r="S2829" s="77"/>
    </row>
    <row r="2830" spans="1:19" s="2129" customFormat="1" ht="25.5" hidden="1">
      <c r="A2830" s="2135"/>
      <c r="B2830" s="76"/>
      <c r="C2830" s="76"/>
      <c r="D2830" s="72"/>
      <c r="E2830" s="72"/>
      <c r="F2830" s="72"/>
      <c r="G2830" s="76"/>
      <c r="H2830" s="76"/>
      <c r="I2830" s="76"/>
      <c r="J2830" s="72"/>
      <c r="K2830" s="72"/>
      <c r="L2830" s="77"/>
      <c r="M2830" s="19" t="s">
        <v>3440</v>
      </c>
      <c r="N2830" s="72">
        <v>76</v>
      </c>
      <c r="O2830" s="72">
        <v>1965</v>
      </c>
      <c r="P2830" s="77" t="s">
        <v>3412</v>
      </c>
      <c r="Q2830" s="77"/>
      <c r="R2830" s="77"/>
      <c r="S2830" s="77"/>
    </row>
    <row r="2831" spans="1:19" s="2129" customFormat="1" ht="25.5" hidden="1">
      <c r="A2831" s="2135"/>
      <c r="B2831" s="76"/>
      <c r="C2831" s="76"/>
      <c r="D2831" s="72"/>
      <c r="E2831" s="72"/>
      <c r="F2831" s="72"/>
      <c r="G2831" s="76"/>
      <c r="H2831" s="76"/>
      <c r="I2831" s="76"/>
      <c r="J2831" s="72"/>
      <c r="K2831" s="72"/>
      <c r="L2831" s="77"/>
      <c r="M2831" s="19" t="s">
        <v>3441</v>
      </c>
      <c r="N2831" s="72">
        <v>76</v>
      </c>
      <c r="O2831" s="72">
        <v>1965</v>
      </c>
      <c r="P2831" s="77" t="s">
        <v>3414</v>
      </c>
      <c r="Q2831" s="77"/>
      <c r="R2831" s="77"/>
      <c r="S2831" s="77"/>
    </row>
    <row r="2832" spans="1:19" s="2129" customFormat="1" hidden="1">
      <c r="A2832" s="2135"/>
      <c r="B2832" s="76"/>
      <c r="C2832" s="76"/>
      <c r="D2832" s="72"/>
      <c r="E2832" s="72"/>
      <c r="F2832" s="72"/>
      <c r="G2832" s="76"/>
      <c r="H2832" s="76"/>
      <c r="I2832" s="76"/>
      <c r="J2832" s="72"/>
      <c r="K2832" s="72"/>
      <c r="L2832" s="77"/>
      <c r="M2832" s="2707"/>
      <c r="N2832" s="2573"/>
      <c r="O2832" s="2573"/>
      <c r="P2832" s="2707"/>
      <c r="Q2832" s="77"/>
      <c r="R2832" s="77"/>
      <c r="S2832" s="77"/>
    </row>
    <row r="2833" spans="1:19" s="2129" customFormat="1" hidden="1">
      <c r="A2833" s="2135"/>
      <c r="B2833" s="76" t="s">
        <v>3372</v>
      </c>
      <c r="C2833" s="76" t="s">
        <v>3451</v>
      </c>
      <c r="D2833" s="72">
        <v>240</v>
      </c>
      <c r="E2833" s="72">
        <v>1969</v>
      </c>
      <c r="F2833" s="72" t="s">
        <v>1752</v>
      </c>
      <c r="G2833" s="76"/>
      <c r="H2833" s="76"/>
      <c r="I2833" s="76"/>
      <c r="J2833" s="72" t="s">
        <v>3449</v>
      </c>
      <c r="K2833" s="72" t="s">
        <v>3249</v>
      </c>
      <c r="L2833" s="77"/>
      <c r="M2833" s="19" t="s">
        <v>3450</v>
      </c>
      <c r="N2833" s="72">
        <v>105</v>
      </c>
      <c r="O2833" s="72">
        <v>1968</v>
      </c>
      <c r="P2833" s="77" t="s">
        <v>3399</v>
      </c>
      <c r="Q2833" s="77"/>
      <c r="R2833" s="77"/>
      <c r="S2833" s="77"/>
    </row>
    <row r="2834" spans="1:19" s="2129" customFormat="1" ht="25.5" hidden="1">
      <c r="A2834" s="2135"/>
      <c r="B2834" s="76"/>
      <c r="C2834" s="76" t="s">
        <v>3453</v>
      </c>
      <c r="D2834" s="72">
        <v>370</v>
      </c>
      <c r="E2834" s="72">
        <v>1998</v>
      </c>
      <c r="F2834" s="72" t="s">
        <v>19</v>
      </c>
      <c r="G2834" s="76"/>
      <c r="H2834" s="76"/>
      <c r="I2834" s="76"/>
      <c r="J2834" s="72"/>
      <c r="K2834" s="72" t="s">
        <v>83</v>
      </c>
      <c r="L2834" s="77"/>
      <c r="M2834" s="19" t="s">
        <v>3452</v>
      </c>
      <c r="N2834" s="72">
        <v>40</v>
      </c>
      <c r="O2834" s="72">
        <v>1968</v>
      </c>
      <c r="P2834" s="77" t="s">
        <v>3399</v>
      </c>
      <c r="Q2834" s="77"/>
      <c r="R2834" s="77"/>
      <c r="S2834" s="77"/>
    </row>
    <row r="2835" spans="1:19" s="2129" customFormat="1" hidden="1">
      <c r="A2835" s="2135"/>
      <c r="B2835" s="1"/>
      <c r="C2835" s="1"/>
      <c r="D2835" s="1"/>
      <c r="E2835" s="1"/>
      <c r="F2835" s="72"/>
      <c r="G2835" s="1"/>
      <c r="H2835" s="1"/>
      <c r="I2835" s="1"/>
      <c r="J2835" s="72"/>
      <c r="K2835" s="72"/>
      <c r="L2835" s="1"/>
      <c r="M2835" s="19" t="s">
        <v>3454</v>
      </c>
      <c r="N2835" s="72">
        <v>86</v>
      </c>
      <c r="O2835" s="72">
        <v>1969</v>
      </c>
      <c r="P2835" s="77" t="s">
        <v>3399</v>
      </c>
      <c r="Q2835" s="1"/>
      <c r="R2835" s="1"/>
      <c r="S2835" s="1"/>
    </row>
    <row r="2836" spans="1:19" s="2129" customFormat="1" hidden="1">
      <c r="A2836" s="2135"/>
      <c r="B2836" s="76"/>
      <c r="C2836" s="76"/>
      <c r="D2836" s="72"/>
      <c r="E2836" s="72"/>
      <c r="F2836" s="72"/>
      <c r="G2836" s="76"/>
      <c r="H2836" s="76"/>
      <c r="I2836" s="76"/>
      <c r="J2836" s="72"/>
      <c r="K2836" s="72"/>
      <c r="L2836" s="77"/>
      <c r="M2836" s="19" t="s">
        <v>3455</v>
      </c>
      <c r="N2836" s="72">
        <v>82</v>
      </c>
      <c r="O2836" s="72">
        <v>1969</v>
      </c>
      <c r="P2836" s="77" t="s">
        <v>3399</v>
      </c>
      <c r="Q2836" s="77"/>
      <c r="R2836" s="77"/>
      <c r="S2836" s="77"/>
    </row>
    <row r="2837" spans="1:19" s="2129" customFormat="1" ht="25.5" hidden="1">
      <c r="A2837" s="2135"/>
      <c r="B2837" s="76"/>
      <c r="C2837" s="76"/>
      <c r="D2837" s="72"/>
      <c r="E2837" s="72"/>
      <c r="F2837" s="72"/>
      <c r="G2837" s="76"/>
      <c r="H2837" s="76"/>
      <c r="I2837" s="76"/>
      <c r="J2837" s="72"/>
      <c r="K2837" s="72"/>
      <c r="L2837" s="77"/>
      <c r="M2837" s="19" t="s">
        <v>3456</v>
      </c>
      <c r="N2837" s="72">
        <v>70</v>
      </c>
      <c r="O2837" s="72">
        <v>1969</v>
      </c>
      <c r="P2837" s="77" t="s">
        <v>3399</v>
      </c>
      <c r="Q2837" s="77"/>
      <c r="R2837" s="77"/>
      <c r="S2837" s="77"/>
    </row>
    <row r="2838" spans="1:19" s="2129" customFormat="1" hidden="1">
      <c r="A2838" s="2135"/>
      <c r="B2838" s="76"/>
      <c r="C2838" s="76"/>
      <c r="D2838" s="72"/>
      <c r="E2838" s="72"/>
      <c r="F2838" s="72"/>
      <c r="G2838" s="76"/>
      <c r="H2838" s="76"/>
      <c r="I2838" s="76"/>
      <c r="J2838" s="72"/>
      <c r="K2838" s="72"/>
      <c r="L2838" s="77"/>
      <c r="M2838" s="19" t="s">
        <v>3457</v>
      </c>
      <c r="N2838" s="72">
        <v>140</v>
      </c>
      <c r="O2838" s="72">
        <v>2006</v>
      </c>
      <c r="P2838" s="77" t="s">
        <v>3409</v>
      </c>
      <c r="Q2838" s="77"/>
      <c r="R2838" s="77"/>
      <c r="S2838" s="77"/>
    </row>
    <row r="2839" spans="1:19" s="2129" customFormat="1" hidden="1">
      <c r="A2839" s="2135"/>
      <c r="B2839" s="76"/>
      <c r="C2839" s="76"/>
      <c r="D2839" s="72"/>
      <c r="E2839" s="72"/>
      <c r="F2839" s="72"/>
      <c r="G2839" s="76"/>
      <c r="H2839" s="76"/>
      <c r="I2839" s="76"/>
      <c r="J2839" s="72"/>
      <c r="K2839" s="72"/>
      <c r="L2839" s="77"/>
      <c r="M2839" s="19" t="s">
        <v>3458</v>
      </c>
      <c r="N2839" s="72">
        <v>55</v>
      </c>
      <c r="O2839" s="72">
        <v>1969</v>
      </c>
      <c r="P2839" s="77" t="s">
        <v>3399</v>
      </c>
      <c r="Q2839" s="77"/>
      <c r="R2839" s="77"/>
      <c r="S2839" s="77"/>
    </row>
    <row r="2840" spans="1:19" s="2129" customFormat="1" hidden="1">
      <c r="A2840" s="2135"/>
      <c r="B2840" s="76"/>
      <c r="C2840" s="76"/>
      <c r="D2840" s="72"/>
      <c r="E2840" s="72"/>
      <c r="F2840" s="72"/>
      <c r="G2840" s="76"/>
      <c r="H2840" s="76"/>
      <c r="I2840" s="76"/>
      <c r="J2840" s="72"/>
      <c r="K2840" s="72"/>
      <c r="L2840" s="77"/>
      <c r="M2840" s="19" t="s">
        <v>3459</v>
      </c>
      <c r="N2840" s="72">
        <v>85</v>
      </c>
      <c r="O2840" s="72">
        <v>1969</v>
      </c>
      <c r="P2840" s="77" t="s">
        <v>3399</v>
      </c>
      <c r="Q2840" s="77"/>
      <c r="R2840" s="77"/>
      <c r="S2840" s="77"/>
    </row>
    <row r="2841" spans="1:19" s="2129" customFormat="1" ht="25.5" hidden="1">
      <c r="A2841" s="2135"/>
      <c r="B2841" s="76"/>
      <c r="C2841" s="76"/>
      <c r="D2841" s="72"/>
      <c r="E2841" s="72"/>
      <c r="F2841" s="72"/>
      <c r="G2841" s="76"/>
      <c r="H2841" s="76"/>
      <c r="I2841" s="76"/>
      <c r="J2841" s="72"/>
      <c r="K2841" s="72"/>
      <c r="L2841" s="77"/>
      <c r="M2841" s="19" t="s">
        <v>3460</v>
      </c>
      <c r="N2841" s="72">
        <v>70</v>
      </c>
      <c r="O2841" s="72">
        <v>1969</v>
      </c>
      <c r="P2841" s="77" t="s">
        <v>3399</v>
      </c>
      <c r="Q2841" s="77"/>
      <c r="R2841" s="77"/>
      <c r="S2841" s="77"/>
    </row>
    <row r="2842" spans="1:19" s="2129" customFormat="1" hidden="1">
      <c r="A2842" s="2135"/>
      <c r="B2842" s="76"/>
      <c r="C2842" s="76"/>
      <c r="D2842" s="72"/>
      <c r="E2842" s="72"/>
      <c r="F2842" s="72"/>
      <c r="G2842" s="76"/>
      <c r="H2842" s="76"/>
      <c r="I2842" s="76"/>
      <c r="J2842" s="72"/>
      <c r="K2842" s="72"/>
      <c r="L2842" s="77"/>
      <c r="M2842" s="19" t="s">
        <v>3461</v>
      </c>
      <c r="N2842" s="72">
        <v>80</v>
      </c>
      <c r="O2842" s="72">
        <v>1969</v>
      </c>
      <c r="P2842" s="77" t="s">
        <v>3462</v>
      </c>
      <c r="Q2842" s="77"/>
      <c r="R2842" s="77"/>
      <c r="S2842" s="77"/>
    </row>
    <row r="2843" spans="1:19" s="2129" customFormat="1" ht="25.5" hidden="1">
      <c r="A2843" s="2135"/>
      <c r="B2843" s="2752"/>
      <c r="C2843" s="2752"/>
      <c r="D2843" s="2707"/>
      <c r="E2843" s="2707"/>
      <c r="F2843" s="2573"/>
      <c r="G2843" s="2707"/>
      <c r="H2843" s="2707"/>
      <c r="I2843" s="2707"/>
      <c r="J2843" s="2573"/>
      <c r="K2843" s="2573"/>
      <c r="L2843" s="2707"/>
      <c r="M2843" s="19" t="s">
        <v>3463</v>
      </c>
      <c r="N2843" s="72">
        <v>70</v>
      </c>
      <c r="O2843" s="72">
        <v>1969</v>
      </c>
      <c r="P2843" s="77" t="s">
        <v>3399</v>
      </c>
      <c r="Q2843" s="2707"/>
      <c r="R2843" s="2707"/>
      <c r="S2843" s="2707"/>
    </row>
    <row r="2844" spans="1:19" s="2129" customFormat="1" hidden="1">
      <c r="A2844" s="2135"/>
      <c r="B2844" s="2752"/>
      <c r="C2844" s="2752"/>
      <c r="D2844" s="2752"/>
      <c r="E2844" s="2752"/>
      <c r="F2844" s="2573"/>
      <c r="G2844" s="2707"/>
      <c r="H2844" s="2707"/>
      <c r="I2844" s="2707"/>
      <c r="J2844" s="2573"/>
      <c r="K2844" s="2573"/>
      <c r="L2844" s="2707"/>
      <c r="M2844" s="2707"/>
      <c r="N2844" s="2573"/>
      <c r="O2844" s="2573"/>
      <c r="P2844" s="2707"/>
      <c r="Q2844" s="2707"/>
      <c r="R2844" s="2707"/>
      <c r="S2844" s="2707"/>
    </row>
    <row r="2845" spans="1:19" s="2129" customFormat="1" hidden="1">
      <c r="A2845" s="2135"/>
      <c r="B2845" s="76" t="s">
        <v>3372</v>
      </c>
      <c r="C2845" s="76" t="s">
        <v>3465</v>
      </c>
      <c r="D2845" s="72">
        <v>380</v>
      </c>
      <c r="E2845" s="72">
        <v>1968</v>
      </c>
      <c r="F2845" s="72" t="s">
        <v>16</v>
      </c>
      <c r="G2845" s="76"/>
      <c r="H2845" s="76"/>
      <c r="I2845" s="76"/>
      <c r="J2845" s="72" t="s">
        <v>3464</v>
      </c>
      <c r="K2845" s="72" t="s">
        <v>3249</v>
      </c>
      <c r="L2845" s="2573"/>
      <c r="M2845" s="19" t="s">
        <v>3466</v>
      </c>
      <c r="N2845" s="72">
        <v>200</v>
      </c>
      <c r="O2845" s="72">
        <v>2005</v>
      </c>
      <c r="P2845" s="77" t="s">
        <v>3467</v>
      </c>
      <c r="Q2845" s="2573"/>
      <c r="R2845" s="2573"/>
      <c r="S2845" s="2573"/>
    </row>
    <row r="2846" spans="1:19" s="2129" customFormat="1" ht="25.5" hidden="1">
      <c r="A2846" s="2135"/>
      <c r="B2846" s="76"/>
      <c r="C2846" s="76"/>
      <c r="D2846" s="72"/>
      <c r="E2846" s="72"/>
      <c r="F2846" s="72"/>
      <c r="G2846" s="76"/>
      <c r="H2846" s="76"/>
      <c r="I2846" s="76"/>
      <c r="J2846" s="72"/>
      <c r="K2846" s="72" t="s">
        <v>83</v>
      </c>
      <c r="L2846" s="2573"/>
      <c r="M2846" s="19" t="s">
        <v>3468</v>
      </c>
      <c r="N2846" s="72">
        <v>60</v>
      </c>
      <c r="O2846" s="72">
        <v>1968</v>
      </c>
      <c r="P2846" s="77" t="s">
        <v>3399</v>
      </c>
      <c r="Q2846" s="2573"/>
      <c r="R2846" s="2573"/>
      <c r="S2846" s="2573"/>
    </row>
    <row r="2847" spans="1:19" s="2129" customFormat="1" ht="25.5" hidden="1">
      <c r="A2847" s="2135"/>
      <c r="B2847" s="76"/>
      <c r="C2847" s="76"/>
      <c r="D2847" s="72"/>
      <c r="E2847" s="72"/>
      <c r="F2847" s="72"/>
      <c r="G2847" s="76"/>
      <c r="H2847" s="76"/>
      <c r="I2847" s="76"/>
      <c r="J2847" s="72"/>
      <c r="K2847" s="72"/>
      <c r="L2847" s="2573"/>
      <c r="M2847" s="19" t="s">
        <v>3469</v>
      </c>
      <c r="N2847" s="72">
        <v>120</v>
      </c>
      <c r="O2847" s="72">
        <v>1968</v>
      </c>
      <c r="P2847" s="77" t="s">
        <v>3399</v>
      </c>
      <c r="Q2847" s="2573"/>
      <c r="R2847" s="2573"/>
      <c r="S2847" s="2573"/>
    </row>
    <row r="2848" spans="1:19" s="2129" customFormat="1" hidden="1">
      <c r="A2848" s="2135"/>
      <c r="B2848" s="76"/>
      <c r="C2848" s="76"/>
      <c r="D2848" s="77"/>
      <c r="E2848" s="77"/>
      <c r="F2848" s="72"/>
      <c r="G2848" s="76"/>
      <c r="H2848" s="76"/>
      <c r="I2848" s="76"/>
      <c r="J2848" s="72"/>
      <c r="K2848" s="72"/>
      <c r="L2848" s="2573"/>
      <c r="M2848" s="19" t="s">
        <v>3470</v>
      </c>
      <c r="N2848" s="72"/>
      <c r="O2848" s="72">
        <v>1968</v>
      </c>
      <c r="P2848" s="77" t="s">
        <v>3471</v>
      </c>
      <c r="Q2848" s="2573"/>
      <c r="R2848" s="2573"/>
      <c r="S2848" s="2573"/>
    </row>
    <row r="2849" spans="1:19" s="2129" customFormat="1" hidden="1">
      <c r="A2849" s="2135"/>
      <c r="B2849" s="1"/>
      <c r="C2849" s="1"/>
      <c r="D2849" s="1"/>
      <c r="E2849" s="1"/>
      <c r="F2849" s="72"/>
      <c r="G2849" s="1"/>
      <c r="H2849" s="1"/>
      <c r="I2849" s="1"/>
      <c r="J2849" s="72"/>
      <c r="K2849" s="72"/>
      <c r="L2849" s="1"/>
      <c r="M2849" s="19" t="s">
        <v>3472</v>
      </c>
      <c r="N2849" s="72">
        <v>280</v>
      </c>
      <c r="O2849" s="72">
        <v>1968</v>
      </c>
      <c r="P2849" s="77" t="s">
        <v>3416</v>
      </c>
      <c r="Q2849" s="1"/>
      <c r="R2849" s="1"/>
      <c r="S2849" s="1"/>
    </row>
    <row r="2850" spans="1:19" s="2129" customFormat="1" hidden="1">
      <c r="A2850" s="2135"/>
      <c r="B2850" s="76"/>
      <c r="C2850" s="76"/>
      <c r="D2850" s="72"/>
      <c r="E2850" s="72"/>
      <c r="F2850" s="72"/>
      <c r="G2850" s="76"/>
      <c r="H2850" s="76"/>
      <c r="I2850" s="76"/>
      <c r="J2850" s="72"/>
      <c r="K2850" s="72"/>
      <c r="L2850" s="2573"/>
      <c r="M2850" s="19" t="s">
        <v>3473</v>
      </c>
      <c r="N2850" s="72">
        <v>100</v>
      </c>
      <c r="O2850" s="72">
        <v>1968</v>
      </c>
      <c r="P2850" s="77" t="s">
        <v>3416</v>
      </c>
      <c r="Q2850" s="2573"/>
      <c r="R2850" s="2573"/>
      <c r="S2850" s="2573"/>
    </row>
    <row r="2851" spans="1:19" s="2129" customFormat="1" ht="25.5" hidden="1">
      <c r="A2851" s="2135"/>
      <c r="B2851" s="76"/>
      <c r="C2851" s="76"/>
      <c r="D2851" s="72"/>
      <c r="E2851" s="72"/>
      <c r="F2851" s="72"/>
      <c r="G2851" s="76"/>
      <c r="H2851" s="76"/>
      <c r="I2851" s="76"/>
      <c r="J2851" s="72"/>
      <c r="K2851" s="72"/>
      <c r="L2851" s="2573"/>
      <c r="M2851" s="19" t="s">
        <v>3474</v>
      </c>
      <c r="N2851" s="72"/>
      <c r="O2851" s="72">
        <v>1975</v>
      </c>
      <c r="P2851" s="77" t="s">
        <v>3475</v>
      </c>
      <c r="Q2851" s="2573"/>
      <c r="R2851" s="2573"/>
      <c r="S2851" s="2573"/>
    </row>
    <row r="2852" spans="1:19" s="2129" customFormat="1" hidden="1">
      <c r="A2852" s="2135"/>
      <c r="B2852" s="76"/>
      <c r="C2852" s="76"/>
      <c r="D2852" s="72"/>
      <c r="E2852" s="72"/>
      <c r="F2852" s="72"/>
      <c r="G2852" s="76"/>
      <c r="H2852" s="76"/>
      <c r="I2852" s="76"/>
      <c r="J2852" s="72"/>
      <c r="K2852" s="72"/>
      <c r="L2852" s="2573"/>
      <c r="M2852" s="19" t="s">
        <v>3476</v>
      </c>
      <c r="N2852" s="72">
        <v>100</v>
      </c>
      <c r="O2852" s="72">
        <v>1968</v>
      </c>
      <c r="P2852" s="77" t="s">
        <v>3399</v>
      </c>
      <c r="Q2852" s="2573"/>
      <c r="R2852" s="2573"/>
      <c r="S2852" s="2573"/>
    </row>
    <row r="2853" spans="1:19" s="2129" customFormat="1" ht="25.5" hidden="1">
      <c r="A2853" s="2135"/>
      <c r="B2853" s="76"/>
      <c r="C2853" s="76"/>
      <c r="D2853" s="72"/>
      <c r="E2853" s="72"/>
      <c r="F2853" s="72"/>
      <c r="G2853" s="76"/>
      <c r="H2853" s="76"/>
      <c r="I2853" s="76"/>
      <c r="J2853" s="72"/>
      <c r="K2853" s="72"/>
      <c r="L2853" s="2573"/>
      <c r="M2853" s="19" t="s">
        <v>3477</v>
      </c>
      <c r="N2853" s="72"/>
      <c r="O2853" s="72">
        <v>1968</v>
      </c>
      <c r="P2853" s="77" t="s">
        <v>3399</v>
      </c>
      <c r="Q2853" s="2573"/>
      <c r="R2853" s="2573"/>
      <c r="S2853" s="2573"/>
    </row>
    <row r="2854" spans="1:19" s="2129" customFormat="1" ht="25.5" hidden="1">
      <c r="A2854" s="2135"/>
      <c r="B2854" s="76"/>
      <c r="C2854" s="76"/>
      <c r="D2854" s="72"/>
      <c r="E2854" s="72"/>
      <c r="F2854" s="72"/>
      <c r="G2854" s="76"/>
      <c r="H2854" s="76"/>
      <c r="I2854" s="76"/>
      <c r="J2854" s="72"/>
      <c r="K2854" s="72"/>
      <c r="L2854" s="2573"/>
      <c r="M2854" s="19" t="s">
        <v>3478</v>
      </c>
      <c r="N2854" s="72"/>
      <c r="O2854" s="72">
        <v>1968</v>
      </c>
      <c r="P2854" s="77" t="s">
        <v>3399</v>
      </c>
      <c r="Q2854" s="2573"/>
      <c r="R2854" s="2573"/>
      <c r="S2854" s="2573"/>
    </row>
    <row r="2855" spans="1:19" s="2129" customFormat="1" ht="25.5" hidden="1">
      <c r="A2855" s="2135"/>
      <c r="B2855" s="76"/>
      <c r="C2855" s="76"/>
      <c r="D2855" s="72"/>
      <c r="E2855" s="72"/>
      <c r="F2855" s="72"/>
      <c r="G2855" s="76"/>
      <c r="H2855" s="76"/>
      <c r="I2855" s="76"/>
      <c r="J2855" s="72"/>
      <c r="K2855" s="72"/>
      <c r="L2855" s="2573"/>
      <c r="M2855" s="19" t="s">
        <v>3479</v>
      </c>
      <c r="N2855" s="72">
        <v>90</v>
      </c>
      <c r="O2855" s="72">
        <v>1975</v>
      </c>
      <c r="P2855" s="77" t="s">
        <v>3399</v>
      </c>
      <c r="Q2855" s="2573"/>
      <c r="R2855" s="2573"/>
      <c r="S2855" s="2573"/>
    </row>
    <row r="2856" spans="1:19" s="2129" customFormat="1" hidden="1">
      <c r="A2856" s="2135"/>
      <c r="B2856" s="76"/>
      <c r="C2856" s="76"/>
      <c r="D2856" s="72"/>
      <c r="E2856" s="72"/>
      <c r="F2856" s="72"/>
      <c r="G2856" s="76"/>
      <c r="H2856" s="76"/>
      <c r="I2856" s="76"/>
      <c r="J2856" s="72"/>
      <c r="K2856" s="72"/>
      <c r="L2856" s="2573"/>
      <c r="M2856" s="2757"/>
      <c r="N2856" s="2757"/>
      <c r="O2856" s="2757"/>
      <c r="P2856" s="2757"/>
      <c r="Q2856" s="2573"/>
      <c r="R2856" s="2573"/>
      <c r="S2856" s="2573"/>
    </row>
    <row r="2857" spans="1:19" s="2129" customFormat="1" hidden="1">
      <c r="A2857" s="2135"/>
      <c r="B2857" s="2752"/>
      <c r="C2857" s="2752"/>
      <c r="D2857" s="2707"/>
      <c r="E2857" s="2707"/>
      <c r="F2857" s="2573"/>
      <c r="G2857" s="2707"/>
      <c r="H2857" s="2707"/>
      <c r="I2857" s="2707"/>
      <c r="J2857" s="2573"/>
      <c r="K2857" s="2573"/>
      <c r="L2857" s="2707"/>
      <c r="M2857" s="77"/>
      <c r="N2857" s="72"/>
      <c r="O2857" s="72"/>
      <c r="P2857" s="77"/>
      <c r="Q2857" s="2707"/>
      <c r="R2857" s="2707"/>
      <c r="S2857" s="2707"/>
    </row>
    <row r="2858" spans="1:19" s="2129" customFormat="1" hidden="1">
      <c r="A2858" s="2135"/>
      <c r="B2858" s="76" t="s">
        <v>3247</v>
      </c>
      <c r="C2858" s="76" t="s">
        <v>3483</v>
      </c>
      <c r="D2858" s="72">
        <v>475</v>
      </c>
      <c r="E2858" s="72">
        <v>1968</v>
      </c>
      <c r="F2858" s="72" t="s">
        <v>19</v>
      </c>
      <c r="G2858" s="76"/>
      <c r="H2858" s="76"/>
      <c r="I2858" s="76"/>
      <c r="J2858" s="72" t="s">
        <v>3480</v>
      </c>
      <c r="K2858" s="72" t="s">
        <v>3249</v>
      </c>
      <c r="L2858" s="76"/>
      <c r="M2858" s="19" t="s">
        <v>3481</v>
      </c>
      <c r="N2858" s="72"/>
      <c r="O2858" s="72">
        <v>2008</v>
      </c>
      <c r="P2858" s="77" t="s">
        <v>3482</v>
      </c>
      <c r="Q2858" s="73"/>
      <c r="R2858" s="73"/>
      <c r="S2858" s="73"/>
    </row>
    <row r="2859" spans="1:19" s="2129" customFormat="1" hidden="1">
      <c r="A2859" s="2135"/>
      <c r="B2859" s="76"/>
      <c r="C2859" s="76"/>
      <c r="D2859" s="72"/>
      <c r="E2859" s="72"/>
      <c r="F2859" s="72"/>
      <c r="G2859" s="76"/>
      <c r="H2859" s="76"/>
      <c r="I2859" s="76"/>
      <c r="J2859" s="72"/>
      <c r="K2859" s="72" t="s">
        <v>31</v>
      </c>
      <c r="L2859" s="76"/>
      <c r="M2859" s="19" t="s">
        <v>3484</v>
      </c>
      <c r="N2859" s="72">
        <v>43</v>
      </c>
      <c r="O2859" s="72">
        <v>1988</v>
      </c>
      <c r="P2859" s="77" t="s">
        <v>3485</v>
      </c>
      <c r="Q2859" s="73"/>
      <c r="R2859" s="73"/>
      <c r="S2859" s="73"/>
    </row>
    <row r="2860" spans="1:19" s="2129" customFormat="1" ht="25.5" hidden="1">
      <c r="A2860" s="2135"/>
      <c r="B2860" s="76"/>
      <c r="C2860" s="76"/>
      <c r="D2860" s="72"/>
      <c r="E2860" s="72"/>
      <c r="F2860" s="72"/>
      <c r="G2860" s="76"/>
      <c r="H2860" s="76"/>
      <c r="I2860" s="76"/>
      <c r="J2860" s="72"/>
      <c r="K2860" s="72"/>
      <c r="L2860" s="76"/>
      <c r="M2860" s="19" t="s">
        <v>3486</v>
      </c>
      <c r="N2860" s="72">
        <v>57</v>
      </c>
      <c r="O2860" s="72">
        <v>1968</v>
      </c>
      <c r="P2860" s="77" t="s">
        <v>3487</v>
      </c>
      <c r="Q2860" s="73"/>
      <c r="R2860" s="73"/>
      <c r="S2860" s="73"/>
    </row>
    <row r="2861" spans="1:19" s="2129" customFormat="1" ht="25.5" hidden="1">
      <c r="A2861" s="2135"/>
      <c r="B2861" s="76"/>
      <c r="C2861" s="76"/>
      <c r="D2861" s="72"/>
      <c r="E2861" s="72"/>
      <c r="F2861" s="72"/>
      <c r="G2861" s="76"/>
      <c r="H2861" s="76"/>
      <c r="I2861" s="76"/>
      <c r="J2861" s="72"/>
      <c r="K2861" s="72"/>
      <c r="L2861" s="76"/>
      <c r="M2861" s="19" t="s">
        <v>3488</v>
      </c>
      <c r="N2861" s="72">
        <v>162</v>
      </c>
      <c r="O2861" s="72">
        <v>1968</v>
      </c>
      <c r="P2861" s="77" t="s">
        <v>3487</v>
      </c>
      <c r="Q2861" s="73"/>
      <c r="R2861" s="73"/>
      <c r="S2861" s="73"/>
    </row>
    <row r="2862" spans="1:19" s="2129" customFormat="1" hidden="1">
      <c r="A2862" s="2135"/>
      <c r="B2862" s="76"/>
      <c r="C2862" s="76"/>
      <c r="D2862" s="72"/>
      <c r="E2862" s="72"/>
      <c r="F2862" s="72"/>
      <c r="G2862" s="76"/>
      <c r="H2862" s="76"/>
      <c r="I2862" s="76"/>
      <c r="J2862" s="72"/>
      <c r="K2862" s="72"/>
      <c r="L2862" s="76"/>
      <c r="M2862" s="19" t="s">
        <v>3489</v>
      </c>
      <c r="N2862" s="72">
        <v>266</v>
      </c>
      <c r="O2862" s="72">
        <v>1968</v>
      </c>
      <c r="P2862" s="77" t="s">
        <v>3490</v>
      </c>
      <c r="Q2862" s="2573"/>
      <c r="R2862" s="2573"/>
      <c r="S2862" s="2573"/>
    </row>
    <row r="2863" spans="1:19" s="2129" customFormat="1" hidden="1">
      <c r="A2863" s="2135"/>
      <c r="B2863" s="76"/>
      <c r="C2863" s="76"/>
      <c r="D2863" s="72"/>
      <c r="E2863" s="72"/>
      <c r="F2863" s="72"/>
      <c r="G2863" s="76"/>
      <c r="H2863" s="76"/>
      <c r="I2863" s="76"/>
      <c r="J2863" s="72"/>
      <c r="K2863" s="72"/>
      <c r="L2863" s="76"/>
      <c r="M2863" s="19" t="s">
        <v>3491</v>
      </c>
      <c r="N2863" s="72">
        <v>141</v>
      </c>
      <c r="O2863" s="72">
        <v>1968</v>
      </c>
      <c r="P2863" s="77" t="s">
        <v>3490</v>
      </c>
      <c r="Q2863" s="2573"/>
      <c r="R2863" s="2573"/>
      <c r="S2863" s="2573"/>
    </row>
    <row r="2864" spans="1:19" s="2129" customFormat="1" ht="25.5" hidden="1">
      <c r="A2864" s="2135"/>
      <c r="B2864" s="76"/>
      <c r="C2864" s="76"/>
      <c r="D2864" s="72"/>
      <c r="E2864" s="72"/>
      <c r="F2864" s="72"/>
      <c r="G2864" s="76"/>
      <c r="H2864" s="76"/>
      <c r="I2864" s="76"/>
      <c r="J2864" s="72"/>
      <c r="K2864" s="72"/>
      <c r="L2864" s="76"/>
      <c r="M2864" s="19" t="s">
        <v>3492</v>
      </c>
      <c r="N2864" s="72">
        <v>162</v>
      </c>
      <c r="O2864" s="72">
        <v>1968</v>
      </c>
      <c r="P2864" s="77" t="s">
        <v>3490</v>
      </c>
      <c r="Q2864" s="2573"/>
      <c r="R2864" s="2573"/>
      <c r="S2864" s="2573"/>
    </row>
    <row r="2865" spans="1:19" s="2129" customFormat="1" hidden="1">
      <c r="A2865" s="2135"/>
      <c r="B2865" s="76"/>
      <c r="C2865" s="76"/>
      <c r="D2865" s="72"/>
      <c r="E2865" s="72"/>
      <c r="F2865" s="72"/>
      <c r="G2865" s="76"/>
      <c r="H2865" s="76"/>
      <c r="I2865" s="76"/>
      <c r="J2865" s="72"/>
      <c r="K2865" s="72"/>
      <c r="L2865" s="76"/>
      <c r="M2865" s="19" t="s">
        <v>3493</v>
      </c>
      <c r="N2865" s="72">
        <v>40</v>
      </c>
      <c r="O2865" s="72">
        <v>1988</v>
      </c>
      <c r="P2865" s="77" t="s">
        <v>3462</v>
      </c>
      <c r="Q2865" s="2573"/>
      <c r="R2865" s="2573"/>
      <c r="S2865" s="2573"/>
    </row>
    <row r="2866" spans="1:19" s="2129" customFormat="1" ht="25.5" hidden="1">
      <c r="A2866" s="2135"/>
      <c r="B2866" s="76"/>
      <c r="C2866" s="76"/>
      <c r="D2866" s="72"/>
      <c r="E2866" s="72"/>
      <c r="F2866" s="72"/>
      <c r="G2866" s="76"/>
      <c r="H2866" s="76"/>
      <c r="I2866" s="76"/>
      <c r="J2866" s="72"/>
      <c r="K2866" s="72"/>
      <c r="L2866" s="76"/>
      <c r="M2866" s="19" t="s">
        <v>3494</v>
      </c>
      <c r="N2866" s="72">
        <v>57</v>
      </c>
      <c r="O2866" s="72">
        <v>1968</v>
      </c>
      <c r="P2866" s="77" t="s">
        <v>3399</v>
      </c>
      <c r="Q2866" s="2573"/>
      <c r="R2866" s="2573"/>
      <c r="S2866" s="2573"/>
    </row>
    <row r="2867" spans="1:19" s="2129" customFormat="1" hidden="1">
      <c r="A2867" s="2135"/>
      <c r="B2867" s="76"/>
      <c r="C2867" s="76"/>
      <c r="D2867" s="72"/>
      <c r="E2867" s="72"/>
      <c r="F2867" s="72"/>
      <c r="G2867" s="76"/>
      <c r="H2867" s="76"/>
      <c r="I2867" s="76"/>
      <c r="J2867" s="72"/>
      <c r="K2867" s="72"/>
      <c r="L2867" s="76"/>
      <c r="M2867" s="19" t="s">
        <v>8247</v>
      </c>
      <c r="N2867" s="72">
        <v>89</v>
      </c>
      <c r="O2867" s="72">
        <v>2021</v>
      </c>
      <c r="P2867" s="77"/>
      <c r="Q2867" s="2573"/>
      <c r="R2867" s="2573"/>
      <c r="S2867" s="2573"/>
    </row>
    <row r="2868" spans="1:19" s="2129" customFormat="1" hidden="1">
      <c r="A2868" s="2135"/>
      <c r="B2868" s="76"/>
      <c r="C2868" s="76"/>
      <c r="D2868" s="72"/>
      <c r="E2868" s="72"/>
      <c r="F2868" s="72"/>
      <c r="G2868" s="76"/>
      <c r="H2868" s="76"/>
      <c r="I2868" s="76"/>
      <c r="J2868" s="72"/>
      <c r="K2868" s="72"/>
      <c r="L2868" s="76"/>
      <c r="M2868" s="1"/>
      <c r="N2868" s="72"/>
      <c r="O2868" s="72"/>
      <c r="P2868" s="1"/>
      <c r="Q2868" s="2573"/>
      <c r="R2868" s="2573"/>
      <c r="S2868" s="2573"/>
    </row>
    <row r="2869" spans="1:19" s="2129" customFormat="1" ht="25.5" hidden="1">
      <c r="A2869" s="2135"/>
      <c r="B2869" s="76" t="s">
        <v>3372</v>
      </c>
      <c r="C2869" s="76" t="s">
        <v>3498</v>
      </c>
      <c r="D2869" s="72">
        <v>900</v>
      </c>
      <c r="E2869" s="72">
        <v>1967</v>
      </c>
      <c r="F2869" s="72" t="s">
        <v>16</v>
      </c>
      <c r="G2869" s="76"/>
      <c r="H2869" s="76"/>
      <c r="I2869" s="76"/>
      <c r="J2869" s="72" t="s">
        <v>3495</v>
      </c>
      <c r="K2869" s="72" t="s">
        <v>3249</v>
      </c>
      <c r="L2869" s="2573"/>
      <c r="M2869" s="19" t="s">
        <v>3496</v>
      </c>
      <c r="N2869" s="72">
        <v>195</v>
      </c>
      <c r="O2869" s="72">
        <v>1990</v>
      </c>
      <c r="P2869" s="77" t="s">
        <v>3497</v>
      </c>
      <c r="Q2869" s="2573"/>
      <c r="R2869" s="2573"/>
      <c r="S2869" s="2573"/>
    </row>
    <row r="2870" spans="1:19" s="2129" customFormat="1" hidden="1">
      <c r="A2870" s="2135"/>
      <c r="B2870" s="76"/>
      <c r="C2870" s="76"/>
      <c r="D2870" s="77"/>
      <c r="E2870" s="77"/>
      <c r="F2870" s="72"/>
      <c r="G2870" s="76"/>
      <c r="H2870" s="76"/>
      <c r="I2870" s="76"/>
      <c r="J2870" s="72"/>
      <c r="K2870" s="72" t="s">
        <v>83</v>
      </c>
      <c r="L2870" s="2573"/>
      <c r="M2870" s="19" t="s">
        <v>3499</v>
      </c>
      <c r="N2870" s="72">
        <v>147</v>
      </c>
      <c r="O2870" s="72">
        <v>1967</v>
      </c>
      <c r="P2870" s="77" t="s">
        <v>3399</v>
      </c>
      <c r="Q2870" s="2573"/>
      <c r="R2870" s="2573"/>
      <c r="S2870" s="2573"/>
    </row>
    <row r="2871" spans="1:19" s="2129" customFormat="1" ht="25.5" hidden="1">
      <c r="A2871" s="2135"/>
      <c r="B2871" s="76"/>
      <c r="C2871" s="76"/>
      <c r="D2871" s="77"/>
      <c r="E2871" s="77"/>
      <c r="F2871" s="72"/>
      <c r="G2871" s="76"/>
      <c r="H2871" s="76"/>
      <c r="I2871" s="76"/>
      <c r="J2871" s="72"/>
      <c r="K2871" s="72"/>
      <c r="L2871" s="2573"/>
      <c r="M2871" s="19" t="s">
        <v>3500</v>
      </c>
      <c r="N2871" s="72">
        <v>137</v>
      </c>
      <c r="O2871" s="72">
        <v>1967</v>
      </c>
      <c r="P2871" s="77" t="s">
        <v>3399</v>
      </c>
      <c r="Q2871" s="2573"/>
      <c r="R2871" s="2573"/>
      <c r="S2871" s="2573"/>
    </row>
    <row r="2872" spans="1:19" s="2129" customFormat="1" hidden="1">
      <c r="A2872" s="2135"/>
      <c r="B2872" s="76"/>
      <c r="C2872" s="76"/>
      <c r="D2872" s="72"/>
      <c r="E2872" s="72"/>
      <c r="F2872" s="72"/>
      <c r="G2872" s="76"/>
      <c r="H2872" s="76"/>
      <c r="I2872" s="76"/>
      <c r="J2872" s="72"/>
      <c r="K2872" s="72"/>
      <c r="L2872" s="2573"/>
      <c r="M2872" s="19" t="s">
        <v>3501</v>
      </c>
      <c r="N2872" s="72">
        <v>90</v>
      </c>
      <c r="O2872" s="72">
        <v>1967</v>
      </c>
      <c r="P2872" s="77" t="s">
        <v>3502</v>
      </c>
      <c r="Q2872" s="2573"/>
      <c r="R2872" s="2573"/>
      <c r="S2872" s="2573"/>
    </row>
    <row r="2873" spans="1:19" s="2129" customFormat="1" ht="25.5" hidden="1">
      <c r="A2873" s="2135"/>
      <c r="B2873" s="76"/>
      <c r="C2873" s="76"/>
      <c r="D2873" s="72"/>
      <c r="E2873" s="72"/>
      <c r="F2873" s="72"/>
      <c r="G2873" s="76"/>
      <c r="H2873" s="76"/>
      <c r="I2873" s="76"/>
      <c r="J2873" s="72"/>
      <c r="K2873" s="72"/>
      <c r="L2873" s="2573"/>
      <c r="M2873" s="19" t="s">
        <v>3503</v>
      </c>
      <c r="N2873" s="72">
        <v>65</v>
      </c>
      <c r="O2873" s="72">
        <v>1967</v>
      </c>
      <c r="P2873" s="77" t="s">
        <v>3502</v>
      </c>
      <c r="Q2873" s="2573"/>
      <c r="R2873" s="2573"/>
      <c r="S2873" s="2573"/>
    </row>
    <row r="2874" spans="1:19" s="2129" customFormat="1" hidden="1">
      <c r="A2874" s="2135"/>
      <c r="B2874" s="76"/>
      <c r="C2874" s="76"/>
      <c r="D2874" s="72"/>
      <c r="E2874" s="72"/>
      <c r="F2874" s="72"/>
      <c r="G2874" s="76"/>
      <c r="H2874" s="76"/>
      <c r="I2874" s="76"/>
      <c r="J2874" s="72"/>
      <c r="K2874" s="72"/>
      <c r="L2874" s="2573"/>
      <c r="M2874" s="19" t="s">
        <v>3504</v>
      </c>
      <c r="N2874" s="72">
        <v>220</v>
      </c>
      <c r="O2874" s="72">
        <v>1967</v>
      </c>
      <c r="P2874" s="77" t="s">
        <v>3505</v>
      </c>
      <c r="Q2874" s="2573"/>
      <c r="R2874" s="2573"/>
      <c r="S2874" s="2573"/>
    </row>
    <row r="2875" spans="1:19" s="2129" customFormat="1" ht="25.5" hidden="1">
      <c r="A2875" s="2135"/>
      <c r="B2875" s="76"/>
      <c r="C2875" s="76"/>
      <c r="D2875" s="72"/>
      <c r="E2875" s="72"/>
      <c r="F2875" s="72"/>
      <c r="G2875" s="76"/>
      <c r="H2875" s="76"/>
      <c r="I2875" s="76"/>
      <c r="J2875" s="72"/>
      <c r="K2875" s="72"/>
      <c r="L2875" s="2573"/>
      <c r="M2875" s="19" t="s">
        <v>3506</v>
      </c>
      <c r="N2875" s="72">
        <v>86</v>
      </c>
      <c r="O2875" s="72">
        <v>1967</v>
      </c>
      <c r="P2875" s="77" t="s">
        <v>3505</v>
      </c>
      <c r="Q2875" s="2573"/>
      <c r="R2875" s="2573"/>
      <c r="S2875" s="2573"/>
    </row>
    <row r="2876" spans="1:19" s="2129" customFormat="1" hidden="1">
      <c r="A2876" s="2135"/>
      <c r="B2876" s="76"/>
      <c r="C2876" s="76"/>
      <c r="D2876" s="72"/>
      <c r="E2876" s="72"/>
      <c r="F2876" s="72"/>
      <c r="G2876" s="76"/>
      <c r="H2876" s="76"/>
      <c r="I2876" s="76"/>
      <c r="J2876" s="72"/>
      <c r="K2876" s="72"/>
      <c r="L2876" s="2573"/>
      <c r="M2876" s="19" t="s">
        <v>3507</v>
      </c>
      <c r="N2876" s="72">
        <v>35</v>
      </c>
      <c r="O2876" s="72">
        <v>1967</v>
      </c>
      <c r="P2876" s="77" t="s">
        <v>3399</v>
      </c>
      <c r="Q2876" s="2573"/>
      <c r="R2876" s="2573"/>
      <c r="S2876" s="2573"/>
    </row>
    <row r="2877" spans="1:19" s="2129" customFormat="1" ht="25.5" hidden="1">
      <c r="A2877" s="2135"/>
      <c r="B2877" s="76"/>
      <c r="C2877" s="76"/>
      <c r="D2877" s="72"/>
      <c r="E2877" s="72"/>
      <c r="F2877" s="72"/>
      <c r="G2877" s="76"/>
      <c r="H2877" s="76"/>
      <c r="I2877" s="76"/>
      <c r="J2877" s="72"/>
      <c r="K2877" s="72"/>
      <c r="L2877" s="2573"/>
      <c r="M2877" s="19" t="s">
        <v>3508</v>
      </c>
      <c r="N2877" s="72">
        <v>47</v>
      </c>
      <c r="O2877" s="72">
        <v>1967</v>
      </c>
      <c r="P2877" s="77" t="s">
        <v>3399</v>
      </c>
      <c r="Q2877" s="2573"/>
      <c r="R2877" s="2573"/>
      <c r="S2877" s="2573"/>
    </row>
    <row r="2878" spans="1:19" s="2129" customFormat="1" ht="25.5" hidden="1">
      <c r="A2878" s="2135"/>
      <c r="B2878" s="76"/>
      <c r="C2878" s="76"/>
      <c r="D2878" s="72"/>
      <c r="E2878" s="72"/>
      <c r="F2878" s="72"/>
      <c r="G2878" s="76"/>
      <c r="H2878" s="76"/>
      <c r="I2878" s="76"/>
      <c r="J2878" s="72"/>
      <c r="K2878" s="72"/>
      <c r="L2878" s="2573"/>
      <c r="M2878" s="19" t="s">
        <v>3509</v>
      </c>
      <c r="N2878" s="72">
        <v>49</v>
      </c>
      <c r="O2878" s="72">
        <v>1967</v>
      </c>
      <c r="P2878" s="77" t="s">
        <v>3399</v>
      </c>
      <c r="Q2878" s="2573"/>
      <c r="R2878" s="2573"/>
      <c r="S2878" s="2573"/>
    </row>
    <row r="2879" spans="1:19" s="2129" customFormat="1" hidden="1">
      <c r="A2879" s="2135"/>
      <c r="B2879" s="2752"/>
      <c r="C2879" s="2752"/>
      <c r="D2879" s="2752"/>
      <c r="E2879" s="2752"/>
      <c r="F2879" s="2573"/>
      <c r="G2879" s="2707"/>
      <c r="H2879" s="2707"/>
      <c r="I2879" s="2707"/>
      <c r="J2879" s="2573"/>
      <c r="K2879" s="2573"/>
      <c r="L2879" s="2707"/>
      <c r="M2879" s="2707"/>
      <c r="N2879" s="2573"/>
      <c r="O2879" s="2573"/>
      <c r="P2879" s="2707"/>
      <c r="Q2879" s="2707"/>
      <c r="R2879" s="2707"/>
      <c r="S2879" s="2707"/>
    </row>
    <row r="2880" spans="1:19" s="2129" customFormat="1" hidden="1">
      <c r="A2880" s="2135"/>
      <c r="B2880" s="76" t="s">
        <v>3247</v>
      </c>
      <c r="C2880" s="76" t="s">
        <v>3513</v>
      </c>
      <c r="D2880" s="72">
        <v>700</v>
      </c>
      <c r="E2880" s="72">
        <v>1967</v>
      </c>
      <c r="F2880" s="72" t="s">
        <v>16</v>
      </c>
      <c r="G2880" s="76"/>
      <c r="H2880" s="76"/>
      <c r="I2880" s="76"/>
      <c r="J2880" s="72" t="s">
        <v>3510</v>
      </c>
      <c r="K2880" s="72" t="s">
        <v>3249</v>
      </c>
      <c r="L2880" s="2573"/>
      <c r="M2880" s="19" t="s">
        <v>3511</v>
      </c>
      <c r="N2880" s="72"/>
      <c r="O2880" s="72">
        <v>1999</v>
      </c>
      <c r="P2880" s="77" t="s">
        <v>3512</v>
      </c>
      <c r="Q2880" s="2573"/>
      <c r="R2880" s="2573"/>
      <c r="S2880" s="2573"/>
    </row>
    <row r="2881" spans="1:19" s="2129" customFormat="1" ht="25.5" hidden="1">
      <c r="A2881" s="2135"/>
      <c r="B2881" s="76"/>
      <c r="C2881" s="76"/>
      <c r="D2881" s="77"/>
      <c r="E2881" s="77"/>
      <c r="F2881" s="72"/>
      <c r="G2881" s="77"/>
      <c r="H2881" s="77"/>
      <c r="I2881" s="77"/>
      <c r="J2881" s="72"/>
      <c r="K2881" s="72" t="s">
        <v>83</v>
      </c>
      <c r="L2881" s="2573"/>
      <c r="M2881" s="19" t="s">
        <v>3514</v>
      </c>
      <c r="N2881" s="72"/>
      <c r="O2881" s="72">
        <v>1999</v>
      </c>
      <c r="P2881" s="77" t="s">
        <v>3399</v>
      </c>
      <c r="Q2881" s="2573"/>
      <c r="R2881" s="2573"/>
      <c r="S2881" s="2573"/>
    </row>
    <row r="2882" spans="1:19" s="2129" customFormat="1" hidden="1">
      <c r="A2882" s="2135"/>
      <c r="B2882" s="76"/>
      <c r="C2882" s="76"/>
      <c r="D2882" s="72"/>
      <c r="E2882" s="72"/>
      <c r="F2882" s="72"/>
      <c r="G2882" s="77"/>
      <c r="H2882" s="77"/>
      <c r="I2882" s="77"/>
      <c r="J2882" s="72"/>
      <c r="K2882" s="72"/>
      <c r="L2882" s="2573"/>
      <c r="M2882" s="19" t="s">
        <v>3515</v>
      </c>
      <c r="N2882" s="72">
        <v>38</v>
      </c>
      <c r="O2882" s="72">
        <v>1967</v>
      </c>
      <c r="P2882" s="77" t="s">
        <v>3399</v>
      </c>
      <c r="Q2882" s="2573"/>
      <c r="R2882" s="2573"/>
      <c r="S2882" s="2573"/>
    </row>
    <row r="2883" spans="1:19" s="2129" customFormat="1" ht="25.5" hidden="1">
      <c r="A2883" s="2135"/>
      <c r="B2883" s="76"/>
      <c r="C2883" s="76"/>
      <c r="D2883" s="72"/>
      <c r="E2883" s="72"/>
      <c r="F2883" s="72"/>
      <c r="G2883" s="77"/>
      <c r="H2883" s="77"/>
      <c r="I2883" s="77"/>
      <c r="J2883" s="72"/>
      <c r="K2883" s="72"/>
      <c r="L2883" s="2573"/>
      <c r="M2883" s="19" t="s">
        <v>3516</v>
      </c>
      <c r="N2883" s="72">
        <v>102</v>
      </c>
      <c r="O2883" s="72">
        <v>1967</v>
      </c>
      <c r="P2883" s="77" t="s">
        <v>3399</v>
      </c>
      <c r="Q2883" s="2573"/>
      <c r="R2883" s="2573"/>
      <c r="S2883" s="2573"/>
    </row>
    <row r="2884" spans="1:19" s="2129" customFormat="1" ht="25.5" hidden="1">
      <c r="A2884" s="2135"/>
      <c r="B2884" s="76"/>
      <c r="C2884" s="76"/>
      <c r="D2884" s="72"/>
      <c r="E2884" s="72"/>
      <c r="F2884" s="72"/>
      <c r="G2884" s="77"/>
      <c r="H2884" s="77"/>
      <c r="I2884" s="77"/>
      <c r="J2884" s="72"/>
      <c r="K2884" s="72"/>
      <c r="L2884" s="2573"/>
      <c r="M2884" s="19" t="s">
        <v>3517</v>
      </c>
      <c r="N2884" s="72">
        <v>60</v>
      </c>
      <c r="O2884" s="72">
        <v>1967</v>
      </c>
      <c r="P2884" s="77" t="s">
        <v>3399</v>
      </c>
      <c r="Q2884" s="2573"/>
      <c r="R2884" s="2573"/>
      <c r="S2884" s="2573"/>
    </row>
    <row r="2885" spans="1:19" s="2129" customFormat="1" ht="25.5" hidden="1">
      <c r="A2885" s="2135"/>
      <c r="B2885" s="76"/>
      <c r="C2885" s="76"/>
      <c r="D2885" s="72"/>
      <c r="E2885" s="72"/>
      <c r="F2885" s="72"/>
      <c r="G2885" s="77"/>
      <c r="H2885" s="77"/>
      <c r="I2885" s="77"/>
      <c r="J2885" s="72"/>
      <c r="K2885" s="72"/>
      <c r="L2885" s="2573"/>
      <c r="M2885" s="19" t="s">
        <v>3518</v>
      </c>
      <c r="N2885" s="72">
        <v>60</v>
      </c>
      <c r="O2885" s="72">
        <v>1967</v>
      </c>
      <c r="P2885" s="77" t="s">
        <v>3399</v>
      </c>
      <c r="Q2885" s="2573"/>
      <c r="R2885" s="2573"/>
      <c r="S2885" s="2573"/>
    </row>
    <row r="2886" spans="1:19" s="2129" customFormat="1" hidden="1">
      <c r="A2886" s="2135"/>
      <c r="B2886" s="76"/>
      <c r="C2886" s="76"/>
      <c r="D2886" s="72"/>
      <c r="E2886" s="72"/>
      <c r="F2886" s="72"/>
      <c r="G2886" s="77"/>
      <c r="H2886" s="77"/>
      <c r="I2886" s="77"/>
      <c r="J2886" s="72"/>
      <c r="K2886" s="72"/>
      <c r="L2886" s="2573"/>
      <c r="M2886" s="19" t="s">
        <v>3519</v>
      </c>
      <c r="N2886" s="72">
        <v>215</v>
      </c>
      <c r="O2886" s="72">
        <v>2002</v>
      </c>
      <c r="P2886" s="77" t="s">
        <v>3520</v>
      </c>
      <c r="Q2886" s="2573"/>
      <c r="R2886" s="2573"/>
      <c r="S2886" s="2573"/>
    </row>
    <row r="2887" spans="1:19" s="2129" customFormat="1" ht="25.5" hidden="1">
      <c r="A2887" s="2135"/>
      <c r="B2887" s="76"/>
      <c r="C2887" s="76"/>
      <c r="D2887" s="72"/>
      <c r="E2887" s="72"/>
      <c r="F2887" s="72"/>
      <c r="G2887" s="77"/>
      <c r="H2887" s="77"/>
      <c r="I2887" s="77"/>
      <c r="J2887" s="72"/>
      <c r="K2887" s="72"/>
      <c r="L2887" s="2573"/>
      <c r="M2887" s="19" t="s">
        <v>3521</v>
      </c>
      <c r="N2887" s="72">
        <v>110</v>
      </c>
      <c r="O2887" s="72">
        <v>1967</v>
      </c>
      <c r="P2887" s="77" t="s">
        <v>3399</v>
      </c>
      <c r="Q2887" s="2573"/>
      <c r="R2887" s="2573"/>
      <c r="S2887" s="2573"/>
    </row>
    <row r="2888" spans="1:19" s="2129" customFormat="1" hidden="1">
      <c r="A2888" s="2135"/>
      <c r="B2888" s="76"/>
      <c r="C2888" s="76"/>
      <c r="D2888" s="72"/>
      <c r="E2888" s="72"/>
      <c r="F2888" s="72"/>
      <c r="G2888" s="77"/>
      <c r="H2888" s="77"/>
      <c r="I2888" s="77"/>
      <c r="J2888" s="72"/>
      <c r="K2888" s="72"/>
      <c r="L2888" s="2573"/>
      <c r="M2888" s="19" t="s">
        <v>3522</v>
      </c>
      <c r="N2888" s="72">
        <v>140</v>
      </c>
      <c r="O2888" s="72">
        <v>1967</v>
      </c>
      <c r="P2888" s="77" t="s">
        <v>3523</v>
      </c>
      <c r="Q2888" s="2573"/>
      <c r="R2888" s="2573"/>
      <c r="S2888" s="2573"/>
    </row>
    <row r="2889" spans="1:19" s="2129" customFormat="1" hidden="1">
      <c r="A2889" s="2135"/>
      <c r="B2889" s="76"/>
      <c r="C2889" s="76"/>
      <c r="D2889" s="72"/>
      <c r="E2889" s="72"/>
      <c r="F2889" s="72"/>
      <c r="G2889" s="77"/>
      <c r="H2889" s="77"/>
      <c r="I2889" s="77"/>
      <c r="J2889" s="72"/>
      <c r="K2889" s="72"/>
      <c r="L2889" s="2573"/>
      <c r="M2889" s="19" t="s">
        <v>3524</v>
      </c>
      <c r="N2889" s="72">
        <v>270</v>
      </c>
      <c r="O2889" s="72">
        <v>2002</v>
      </c>
      <c r="P2889" s="77" t="s">
        <v>3525</v>
      </c>
      <c r="Q2889" s="2573"/>
      <c r="R2889" s="2573"/>
      <c r="S2889" s="2573"/>
    </row>
    <row r="2890" spans="1:19" s="2129" customFormat="1" hidden="1">
      <c r="A2890" s="2135"/>
      <c r="B2890" s="2752"/>
      <c r="C2890" s="2752"/>
      <c r="D2890" s="2752"/>
      <c r="E2890" s="2707"/>
      <c r="F2890" s="2573"/>
      <c r="G2890" s="2707"/>
      <c r="H2890" s="2707"/>
      <c r="I2890" s="2707"/>
      <c r="J2890" s="2573"/>
      <c r="K2890" s="2573"/>
      <c r="L2890" s="2707"/>
      <c r="M2890" s="2707"/>
      <c r="N2890" s="2573"/>
      <c r="O2890" s="2573"/>
      <c r="P2890" s="2707"/>
      <c r="Q2890" s="2707"/>
      <c r="R2890" s="2707"/>
      <c r="S2890" s="2707"/>
    </row>
    <row r="2891" spans="1:19" s="2129" customFormat="1" hidden="1">
      <c r="A2891" s="2135"/>
      <c r="B2891" s="76" t="s">
        <v>3372</v>
      </c>
      <c r="C2891" s="76" t="s">
        <v>3529</v>
      </c>
      <c r="D2891" s="72">
        <v>680</v>
      </c>
      <c r="E2891" s="72">
        <v>1964</v>
      </c>
      <c r="F2891" s="72" t="s">
        <v>16</v>
      </c>
      <c r="G2891" s="76"/>
      <c r="H2891" s="76"/>
      <c r="I2891" s="76"/>
      <c r="J2891" s="72" t="s">
        <v>3526</v>
      </c>
      <c r="K2891" s="72" t="s">
        <v>3249</v>
      </c>
      <c r="L2891" s="2573"/>
      <c r="M2891" s="19" t="s">
        <v>3527</v>
      </c>
      <c r="N2891" s="72">
        <v>50</v>
      </c>
      <c r="O2891" s="72">
        <v>2007</v>
      </c>
      <c r="P2891" s="77" t="s">
        <v>3528</v>
      </c>
      <c r="Q2891" s="2573"/>
      <c r="R2891" s="2573"/>
      <c r="S2891" s="2573"/>
    </row>
    <row r="2892" spans="1:19" s="2129" customFormat="1" ht="25.5" hidden="1">
      <c r="A2892" s="2135"/>
      <c r="B2892" s="76"/>
      <c r="C2892" s="77" t="s">
        <v>3532</v>
      </c>
      <c r="D2892" s="72">
        <v>220</v>
      </c>
      <c r="E2892" s="72">
        <v>2003</v>
      </c>
      <c r="F2892" s="72" t="s">
        <v>16</v>
      </c>
      <c r="G2892" s="76"/>
      <c r="H2892" s="76"/>
      <c r="I2892" s="76"/>
      <c r="J2892" s="72"/>
      <c r="K2892" s="72" t="s">
        <v>27</v>
      </c>
      <c r="L2892" s="2573"/>
      <c r="M2892" s="19" t="s">
        <v>3530</v>
      </c>
      <c r="N2892" s="72">
        <v>80</v>
      </c>
      <c r="O2892" s="72">
        <v>2005</v>
      </c>
      <c r="P2892" s="77" t="s">
        <v>3531</v>
      </c>
      <c r="Q2892" s="2573"/>
      <c r="R2892" s="2573"/>
      <c r="S2892" s="2573"/>
    </row>
    <row r="2893" spans="1:19" s="2129" customFormat="1" ht="25.5" hidden="1">
      <c r="A2893" s="2135"/>
      <c r="B2893" s="76"/>
      <c r="C2893" s="76"/>
      <c r="D2893" s="72"/>
      <c r="E2893" s="72"/>
      <c r="F2893" s="72"/>
      <c r="G2893" s="76"/>
      <c r="H2893" s="76"/>
      <c r="I2893" s="76"/>
      <c r="J2893" s="72"/>
      <c r="K2893" s="72"/>
      <c r="L2893" s="2573"/>
      <c r="M2893" s="19" t="s">
        <v>3533</v>
      </c>
      <c r="N2893" s="72">
        <v>150</v>
      </c>
      <c r="O2893" s="72">
        <v>2005</v>
      </c>
      <c r="P2893" s="77" t="s">
        <v>3534</v>
      </c>
      <c r="Q2893" s="2573"/>
      <c r="R2893" s="2573"/>
      <c r="S2893" s="2573"/>
    </row>
    <row r="2894" spans="1:19" s="2129" customFormat="1" ht="25.5" hidden="1">
      <c r="A2894" s="2135"/>
      <c r="B2894" s="76"/>
      <c r="C2894" s="76"/>
      <c r="D2894" s="72"/>
      <c r="E2894" s="72"/>
      <c r="F2894" s="72"/>
      <c r="G2894" s="76"/>
      <c r="H2894" s="76"/>
      <c r="I2894" s="76"/>
      <c r="J2894" s="72"/>
      <c r="K2894" s="72"/>
      <c r="L2894" s="2573"/>
      <c r="M2894" s="19" t="s">
        <v>3535</v>
      </c>
      <c r="N2894" s="72">
        <v>295</v>
      </c>
      <c r="O2894" s="72">
        <v>1971</v>
      </c>
      <c r="P2894" s="77" t="s">
        <v>3536</v>
      </c>
      <c r="Q2894" s="2573"/>
      <c r="R2894" s="2573"/>
      <c r="S2894" s="2573"/>
    </row>
    <row r="2895" spans="1:19" s="2129" customFormat="1" hidden="1">
      <c r="A2895" s="2135"/>
      <c r="B2895" s="76"/>
      <c r="C2895" s="76"/>
      <c r="D2895" s="72"/>
      <c r="E2895" s="72"/>
      <c r="F2895" s="72"/>
      <c r="G2895" s="76"/>
      <c r="H2895" s="76"/>
      <c r="I2895" s="76"/>
      <c r="J2895" s="72"/>
      <c r="K2895" s="72"/>
      <c r="L2895" s="2573"/>
      <c r="M2895" s="19" t="s">
        <v>3537</v>
      </c>
      <c r="N2895" s="72">
        <v>31</v>
      </c>
      <c r="O2895" s="72">
        <v>1971</v>
      </c>
      <c r="P2895" s="77" t="s">
        <v>2266</v>
      </c>
      <c r="Q2895" s="2573"/>
      <c r="R2895" s="2573"/>
      <c r="S2895" s="2573"/>
    </row>
    <row r="2896" spans="1:19" s="2129" customFormat="1" hidden="1">
      <c r="A2896" s="2135"/>
      <c r="B2896" s="76"/>
      <c r="C2896" s="76"/>
      <c r="D2896" s="72"/>
      <c r="E2896" s="72"/>
      <c r="F2896" s="72"/>
      <c r="G2896" s="76"/>
      <c r="H2896" s="76"/>
      <c r="I2896" s="76"/>
      <c r="J2896" s="72"/>
      <c r="K2896" s="72"/>
      <c r="L2896" s="2573"/>
      <c r="M2896" s="19" t="s">
        <v>3538</v>
      </c>
      <c r="N2896" s="72">
        <v>105</v>
      </c>
      <c r="O2896" s="72">
        <v>1971</v>
      </c>
      <c r="P2896" s="77" t="s">
        <v>3536</v>
      </c>
      <c r="Q2896" s="2573"/>
      <c r="R2896" s="2573"/>
      <c r="S2896" s="2573"/>
    </row>
    <row r="2897" spans="1:19" s="2129" customFormat="1" ht="25.5" hidden="1">
      <c r="A2897" s="2135"/>
      <c r="B2897" s="76"/>
      <c r="C2897" s="76"/>
      <c r="D2897" s="72"/>
      <c r="E2897" s="72"/>
      <c r="F2897" s="72"/>
      <c r="G2897" s="76"/>
      <c r="H2897" s="76"/>
      <c r="I2897" s="76"/>
      <c r="J2897" s="72"/>
      <c r="K2897" s="72"/>
      <c r="L2897" s="2573"/>
      <c r="M2897" s="19" t="s">
        <v>3539</v>
      </c>
      <c r="N2897" s="72">
        <v>220</v>
      </c>
      <c r="O2897" s="72">
        <v>2013</v>
      </c>
      <c r="P2897" s="77" t="s">
        <v>3540</v>
      </c>
      <c r="Q2897" s="2573"/>
      <c r="R2897" s="2573"/>
      <c r="S2897" s="2573"/>
    </row>
    <row r="2898" spans="1:19" s="2129" customFormat="1" hidden="1">
      <c r="A2898" s="2135"/>
      <c r="B2898" s="76"/>
      <c r="C2898" s="76"/>
      <c r="D2898" s="72"/>
      <c r="E2898" s="72"/>
      <c r="F2898" s="72"/>
      <c r="G2898" s="76"/>
      <c r="H2898" s="76"/>
      <c r="I2898" s="76"/>
      <c r="J2898" s="72"/>
      <c r="K2898" s="72"/>
      <c r="L2898" s="2573"/>
      <c r="M2898" s="19" t="s">
        <v>3541</v>
      </c>
      <c r="N2898" s="72">
        <v>75</v>
      </c>
      <c r="O2898" s="72">
        <v>1971</v>
      </c>
      <c r="P2898" s="77" t="s">
        <v>3536</v>
      </c>
      <c r="Q2898" s="2573"/>
      <c r="R2898" s="2573"/>
      <c r="S2898" s="2573"/>
    </row>
    <row r="2899" spans="1:19" s="2129" customFormat="1" ht="25.5" hidden="1">
      <c r="A2899" s="2135"/>
      <c r="B2899" s="76"/>
      <c r="C2899" s="76"/>
      <c r="D2899" s="72"/>
      <c r="E2899" s="72"/>
      <c r="F2899" s="72"/>
      <c r="G2899" s="76"/>
      <c r="H2899" s="76"/>
      <c r="I2899" s="76"/>
      <c r="J2899" s="72"/>
      <c r="K2899" s="72"/>
      <c r="L2899" s="2573"/>
      <c r="M2899" s="19" t="s">
        <v>3542</v>
      </c>
      <c r="N2899" s="72">
        <v>50</v>
      </c>
      <c r="O2899" s="72">
        <v>2002</v>
      </c>
      <c r="P2899" s="77" t="s">
        <v>3543</v>
      </c>
      <c r="Q2899" s="2573"/>
      <c r="R2899" s="2573"/>
      <c r="S2899" s="2573"/>
    </row>
    <row r="2900" spans="1:19" s="2129" customFormat="1" hidden="1">
      <c r="A2900" s="2135"/>
      <c r="B2900" s="76"/>
      <c r="C2900" s="76"/>
      <c r="D2900" s="72"/>
      <c r="E2900" s="72"/>
      <c r="F2900" s="72"/>
      <c r="G2900" s="76"/>
      <c r="H2900" s="76"/>
      <c r="I2900" s="76"/>
      <c r="J2900" s="72"/>
      <c r="K2900" s="72"/>
      <c r="L2900" s="2573"/>
      <c r="M2900" s="19" t="s">
        <v>3544</v>
      </c>
      <c r="N2900" s="72">
        <v>106</v>
      </c>
      <c r="O2900" s="72">
        <v>1971</v>
      </c>
      <c r="P2900" s="77" t="s">
        <v>3399</v>
      </c>
      <c r="Q2900" s="2573"/>
      <c r="R2900" s="2573"/>
      <c r="S2900" s="2573"/>
    </row>
    <row r="2901" spans="1:19" s="2129" customFormat="1" hidden="1">
      <c r="A2901" s="2135"/>
      <c r="B2901" s="76"/>
      <c r="C2901" s="76"/>
      <c r="D2901" s="72"/>
      <c r="E2901" s="72"/>
      <c r="F2901" s="72"/>
      <c r="G2901" s="76"/>
      <c r="H2901" s="76"/>
      <c r="I2901" s="76"/>
      <c r="J2901" s="72"/>
      <c r="K2901" s="72"/>
      <c r="L2901" s="2573"/>
      <c r="M2901" s="19" t="s">
        <v>3545</v>
      </c>
      <c r="N2901" s="72">
        <v>65</v>
      </c>
      <c r="O2901" s="72">
        <v>1971</v>
      </c>
      <c r="P2901" s="77" t="s">
        <v>3399</v>
      </c>
      <c r="Q2901" s="2573"/>
      <c r="R2901" s="2573"/>
      <c r="S2901" s="2573"/>
    </row>
    <row r="2902" spans="1:19" s="2129" customFormat="1" ht="25.5" hidden="1">
      <c r="A2902" s="2135"/>
      <c r="B2902" s="76"/>
      <c r="C2902" s="76"/>
      <c r="D2902" s="72"/>
      <c r="E2902" s="72"/>
      <c r="F2902" s="72"/>
      <c r="G2902" s="76"/>
      <c r="H2902" s="76"/>
      <c r="I2902" s="76"/>
      <c r="J2902" s="72"/>
      <c r="K2902" s="72"/>
      <c r="L2902" s="2573"/>
      <c r="M2902" s="19" t="s">
        <v>3546</v>
      </c>
      <c r="N2902" s="72">
        <v>137</v>
      </c>
      <c r="O2902" s="72">
        <v>1971</v>
      </c>
      <c r="P2902" s="77" t="s">
        <v>3399</v>
      </c>
      <c r="Q2902" s="2573"/>
      <c r="R2902" s="2573"/>
      <c r="S2902" s="2573"/>
    </row>
    <row r="2903" spans="1:19" s="2129" customFormat="1" hidden="1">
      <c r="A2903" s="2135"/>
      <c r="B2903" s="76"/>
      <c r="C2903" s="76"/>
      <c r="D2903" s="72"/>
      <c r="E2903" s="72"/>
      <c r="F2903" s="72"/>
      <c r="G2903" s="76"/>
      <c r="H2903" s="76"/>
      <c r="I2903" s="76"/>
      <c r="J2903" s="72"/>
      <c r="K2903" s="72"/>
      <c r="L2903" s="2573"/>
      <c r="M2903" s="19" t="s">
        <v>3547</v>
      </c>
      <c r="N2903" s="72">
        <v>91</v>
      </c>
      <c r="O2903" s="72">
        <v>1971</v>
      </c>
      <c r="P2903" s="77" t="s">
        <v>3399</v>
      </c>
      <c r="Q2903" s="2573"/>
      <c r="R2903" s="2573"/>
      <c r="S2903" s="2573"/>
    </row>
    <row r="2904" spans="1:19" s="2129" customFormat="1" hidden="1">
      <c r="A2904" s="2135"/>
      <c r="B2904" s="76"/>
      <c r="C2904" s="76"/>
      <c r="D2904" s="72"/>
      <c r="E2904" s="72"/>
      <c r="F2904" s="72"/>
      <c r="G2904" s="76"/>
      <c r="H2904" s="76"/>
      <c r="I2904" s="76"/>
      <c r="J2904" s="72"/>
      <c r="K2904" s="72"/>
      <c r="L2904" s="2573"/>
      <c r="M2904" s="19" t="s">
        <v>3548</v>
      </c>
      <c r="N2904" s="72">
        <v>375</v>
      </c>
      <c r="O2904" s="72">
        <v>1962</v>
      </c>
      <c r="P2904" s="77" t="s">
        <v>3536</v>
      </c>
      <c r="Q2904" s="2573"/>
      <c r="R2904" s="2573"/>
      <c r="S2904" s="2573"/>
    </row>
    <row r="2905" spans="1:19" s="2129" customFormat="1" hidden="1">
      <c r="A2905" s="2135"/>
      <c r="B2905" s="76"/>
      <c r="C2905" s="76"/>
      <c r="D2905" s="72"/>
      <c r="E2905" s="72"/>
      <c r="F2905" s="72"/>
      <c r="G2905" s="76"/>
      <c r="H2905" s="76"/>
      <c r="I2905" s="76"/>
      <c r="J2905" s="72"/>
      <c r="K2905" s="72"/>
      <c r="L2905" s="2573"/>
      <c r="M2905" s="19" t="s">
        <v>3549</v>
      </c>
      <c r="N2905" s="72">
        <v>40</v>
      </c>
      <c r="O2905" s="72">
        <v>1971</v>
      </c>
      <c r="P2905" s="77" t="s">
        <v>3550</v>
      </c>
      <c r="Q2905" s="2573"/>
      <c r="R2905" s="2573"/>
      <c r="S2905" s="2573"/>
    </row>
    <row r="2906" spans="1:19" s="2129" customFormat="1" ht="25.5" hidden="1">
      <c r="A2906" s="2135"/>
      <c r="B2906" s="76"/>
      <c r="C2906" s="76"/>
      <c r="D2906" s="72"/>
      <c r="E2906" s="72"/>
      <c r="F2906" s="72"/>
      <c r="G2906" s="76"/>
      <c r="H2906" s="76"/>
      <c r="I2906" s="76"/>
      <c r="J2906" s="72"/>
      <c r="K2906" s="72"/>
      <c r="L2906" s="2573"/>
      <c r="M2906" s="19" t="s">
        <v>3551</v>
      </c>
      <c r="N2906" s="72">
        <v>150</v>
      </c>
      <c r="O2906" s="72">
        <v>2005</v>
      </c>
      <c r="P2906" s="77" t="s">
        <v>3534</v>
      </c>
      <c r="Q2906" s="2573"/>
      <c r="R2906" s="2573"/>
      <c r="S2906" s="2573"/>
    </row>
    <row r="2907" spans="1:19" s="2129" customFormat="1" hidden="1">
      <c r="A2907" s="2135"/>
      <c r="B2907" s="76"/>
      <c r="C2907" s="76"/>
      <c r="D2907" s="72"/>
      <c r="E2907" s="72"/>
      <c r="F2907" s="72"/>
      <c r="G2907" s="76"/>
      <c r="H2907" s="76"/>
      <c r="I2907" s="76"/>
      <c r="J2907" s="72"/>
      <c r="K2907" s="72"/>
      <c r="L2907" s="2573"/>
      <c r="M2907" s="19" t="s">
        <v>3552</v>
      </c>
      <c r="N2907" s="72">
        <v>50</v>
      </c>
      <c r="O2907" s="72">
        <v>2007</v>
      </c>
      <c r="P2907" s="77" t="s">
        <v>3528</v>
      </c>
      <c r="Q2907" s="2573"/>
      <c r="R2907" s="2573"/>
      <c r="S2907" s="2573"/>
    </row>
    <row r="2908" spans="1:19" s="2129" customFormat="1" ht="25.5" hidden="1">
      <c r="A2908" s="2135"/>
      <c r="B2908" s="76"/>
      <c r="C2908" s="76"/>
      <c r="D2908" s="72"/>
      <c r="E2908" s="72"/>
      <c r="F2908" s="72"/>
      <c r="G2908" s="76"/>
      <c r="H2908" s="76"/>
      <c r="I2908" s="76"/>
      <c r="J2908" s="72"/>
      <c r="K2908" s="72"/>
      <c r="L2908" s="2573"/>
      <c r="M2908" s="19" t="s">
        <v>3553</v>
      </c>
      <c r="N2908" s="72">
        <v>310</v>
      </c>
      <c r="O2908" s="72">
        <v>2004</v>
      </c>
      <c r="P2908" s="77" t="s">
        <v>3554</v>
      </c>
      <c r="Q2908" s="2573"/>
      <c r="R2908" s="2573"/>
      <c r="S2908" s="2573"/>
    </row>
    <row r="2909" spans="1:19" s="2129" customFormat="1" ht="25.5" hidden="1">
      <c r="A2909" s="2135"/>
      <c r="B2909" s="76"/>
      <c r="C2909" s="76"/>
      <c r="D2909" s="72"/>
      <c r="E2909" s="72"/>
      <c r="F2909" s="72"/>
      <c r="G2909" s="76"/>
      <c r="H2909" s="76"/>
      <c r="I2909" s="76"/>
      <c r="J2909" s="72"/>
      <c r="K2909" s="72"/>
      <c r="L2909" s="2573"/>
      <c r="M2909" s="19" t="s">
        <v>3555</v>
      </c>
      <c r="N2909" s="72">
        <v>80</v>
      </c>
      <c r="O2909" s="72">
        <v>2005</v>
      </c>
      <c r="P2909" s="77" t="s">
        <v>3531</v>
      </c>
      <c r="Q2909" s="2573"/>
      <c r="R2909" s="2573"/>
      <c r="S2909" s="2573"/>
    </row>
    <row r="2910" spans="1:19" s="2129" customFormat="1" hidden="1">
      <c r="A2910" s="2135"/>
      <c r="B2910" s="76"/>
      <c r="C2910" s="76"/>
      <c r="D2910" s="72"/>
      <c r="E2910" s="76"/>
      <c r="F2910" s="72"/>
      <c r="G2910" s="76"/>
      <c r="H2910" s="76"/>
      <c r="I2910" s="76"/>
      <c r="J2910" s="72"/>
      <c r="K2910" s="72"/>
      <c r="L2910" s="2573"/>
      <c r="M2910" s="2707"/>
      <c r="N2910" s="2573"/>
      <c r="O2910" s="2573"/>
      <c r="P2910" s="2707"/>
      <c r="Q2910" s="2573"/>
      <c r="R2910" s="2573"/>
      <c r="S2910" s="2573"/>
    </row>
    <row r="2911" spans="1:19" s="2129" customFormat="1" hidden="1">
      <c r="A2911" s="2135"/>
      <c r="B2911" s="76" t="s">
        <v>3247</v>
      </c>
      <c r="C2911" s="76" t="s">
        <v>3561</v>
      </c>
      <c r="D2911" s="72">
        <v>1300</v>
      </c>
      <c r="E2911" s="72">
        <v>2004</v>
      </c>
      <c r="F2911" s="72" t="s">
        <v>3332</v>
      </c>
      <c r="G2911" s="76"/>
      <c r="H2911" s="76"/>
      <c r="I2911" s="76"/>
      <c r="J2911" s="72" t="s">
        <v>52</v>
      </c>
      <c r="K2911" s="72" t="s">
        <v>3557</v>
      </c>
      <c r="L2911" s="2573"/>
      <c r="M2911" s="19" t="s">
        <v>3559</v>
      </c>
      <c r="N2911" s="72">
        <v>320</v>
      </c>
      <c r="O2911" s="72">
        <v>1991</v>
      </c>
      <c r="P2911" s="77" t="s">
        <v>3560</v>
      </c>
      <c r="Q2911" s="2573"/>
      <c r="R2911" s="2573"/>
      <c r="S2911" s="2573"/>
    </row>
    <row r="2912" spans="1:19" s="2129" customFormat="1" ht="25.5" hidden="1">
      <c r="A2912" s="2135"/>
      <c r="B2912" s="76"/>
      <c r="C2912" s="76" t="s">
        <v>3565</v>
      </c>
      <c r="D2912" s="72">
        <v>1300</v>
      </c>
      <c r="E2912" s="72">
        <v>2004</v>
      </c>
      <c r="F2912" s="72" t="s">
        <v>3332</v>
      </c>
      <c r="G2912" s="76"/>
      <c r="H2912" s="76"/>
      <c r="I2912" s="76"/>
      <c r="J2912" s="72" t="s">
        <v>3562</v>
      </c>
      <c r="K2912" s="72" t="s">
        <v>83</v>
      </c>
      <c r="L2912" s="2573"/>
      <c r="M2912" s="19" t="s">
        <v>3563</v>
      </c>
      <c r="N2912" s="72">
        <v>195</v>
      </c>
      <c r="O2912" s="72">
        <v>2004</v>
      </c>
      <c r="P2912" s="77" t="s">
        <v>3564</v>
      </c>
      <c r="Q2912" s="2573"/>
      <c r="R2912" s="2573"/>
      <c r="S2912" s="2573"/>
    </row>
    <row r="2913" spans="1:19" s="2129" customFormat="1" ht="25.5" hidden="1">
      <c r="A2913" s="2135"/>
      <c r="B2913" s="76"/>
      <c r="C2913" s="76"/>
      <c r="D2913" s="72"/>
      <c r="E2913" s="72"/>
      <c r="F2913" s="72"/>
      <c r="G2913" s="76"/>
      <c r="H2913" s="76"/>
      <c r="I2913" s="76"/>
      <c r="J2913" s="72" t="s">
        <v>8248</v>
      </c>
      <c r="K2913" s="72"/>
      <c r="L2913" s="2573"/>
      <c r="M2913" s="19" t="s">
        <v>3566</v>
      </c>
      <c r="N2913" s="72">
        <v>300</v>
      </c>
      <c r="O2913" s="72">
        <v>1972</v>
      </c>
      <c r="P2913" s="77" t="s">
        <v>3567</v>
      </c>
      <c r="Q2913" s="2573"/>
      <c r="R2913" s="2573"/>
      <c r="S2913" s="2573"/>
    </row>
    <row r="2914" spans="1:19" s="2129" customFormat="1" hidden="1">
      <c r="A2914" s="2135"/>
      <c r="B2914" s="76"/>
      <c r="C2914" s="76"/>
      <c r="D2914" s="76"/>
      <c r="E2914" s="72"/>
      <c r="F2914" s="72"/>
      <c r="G2914" s="76"/>
      <c r="H2914" s="76"/>
      <c r="I2914" s="76"/>
      <c r="J2914" s="72"/>
      <c r="K2914" s="72"/>
      <c r="L2914" s="2573"/>
      <c r="M2914" s="19" t="s">
        <v>3568</v>
      </c>
      <c r="N2914" s="72">
        <v>50</v>
      </c>
      <c r="O2914" s="72">
        <v>1972</v>
      </c>
      <c r="P2914" s="77" t="s">
        <v>3399</v>
      </c>
      <c r="Q2914" s="2573"/>
      <c r="R2914" s="2573"/>
      <c r="S2914" s="2573"/>
    </row>
    <row r="2915" spans="1:19" s="2129" customFormat="1" hidden="1">
      <c r="A2915" s="2135"/>
      <c r="B2915" s="76"/>
      <c r="C2915" s="76"/>
      <c r="D2915" s="76"/>
      <c r="E2915" s="72"/>
      <c r="F2915" s="72"/>
      <c r="G2915" s="76"/>
      <c r="H2915" s="76"/>
      <c r="I2915" s="76"/>
      <c r="J2915" s="72"/>
      <c r="K2915" s="72"/>
      <c r="L2915" s="2573"/>
      <c r="M2915" s="19" t="s">
        <v>3569</v>
      </c>
      <c r="N2915" s="72">
        <v>180</v>
      </c>
      <c r="O2915" s="72">
        <v>1972</v>
      </c>
      <c r="P2915" s="77" t="s">
        <v>3399</v>
      </c>
      <c r="Q2915" s="2573"/>
      <c r="R2915" s="2573"/>
      <c r="S2915" s="2573"/>
    </row>
    <row r="2916" spans="1:19" s="2129" customFormat="1" hidden="1">
      <c r="A2916" s="2135"/>
      <c r="B2916" s="76"/>
      <c r="C2916" s="76"/>
      <c r="D2916" s="76"/>
      <c r="E2916" s="72"/>
      <c r="F2916" s="72"/>
      <c r="G2916" s="76"/>
      <c r="H2916" s="76"/>
      <c r="I2916" s="76"/>
      <c r="J2916" s="72"/>
      <c r="K2916" s="72"/>
      <c r="L2916" s="2573"/>
      <c r="M2916" s="19" t="s">
        <v>3570</v>
      </c>
      <c r="N2916" s="72">
        <v>150</v>
      </c>
      <c r="O2916" s="72">
        <v>1972</v>
      </c>
      <c r="P2916" s="77" t="s">
        <v>3399</v>
      </c>
      <c r="Q2916" s="2573"/>
      <c r="R2916" s="2573"/>
      <c r="S2916" s="2573"/>
    </row>
    <row r="2917" spans="1:19" s="2129" customFormat="1" hidden="1">
      <c r="A2917" s="2135"/>
      <c r="B2917" s="76"/>
      <c r="C2917" s="76" t="s">
        <v>3572</v>
      </c>
      <c r="D2917" s="76">
        <v>5000</v>
      </c>
      <c r="E2917" s="72">
        <v>2010</v>
      </c>
      <c r="F2917" s="72" t="s">
        <v>3573</v>
      </c>
      <c r="G2917" s="76"/>
      <c r="H2917" s="76"/>
      <c r="I2917" s="76"/>
      <c r="J2917" s="72"/>
      <c r="K2917" s="72"/>
      <c r="L2917" s="2573"/>
      <c r="M2917" s="19" t="s">
        <v>3571</v>
      </c>
      <c r="N2917" s="72">
        <v>120</v>
      </c>
      <c r="O2917" s="72">
        <v>1972</v>
      </c>
      <c r="P2917" s="77" t="s">
        <v>3399</v>
      </c>
      <c r="Q2917" s="2573"/>
      <c r="R2917" s="2573"/>
      <c r="S2917" s="2573"/>
    </row>
    <row r="2918" spans="1:19" s="2129" customFormat="1" hidden="1">
      <c r="A2918" s="2135"/>
      <c r="B2918" s="76"/>
      <c r="C2918" s="76"/>
      <c r="D2918" s="72"/>
      <c r="E2918" s="72"/>
      <c r="F2918" s="72"/>
      <c r="G2918" s="76"/>
      <c r="H2918" s="76"/>
      <c r="I2918" s="76"/>
      <c r="J2918" s="72"/>
      <c r="K2918" s="72"/>
      <c r="L2918" s="2573"/>
      <c r="M2918" s="19" t="s">
        <v>3574</v>
      </c>
      <c r="N2918" s="72">
        <v>60</v>
      </c>
      <c r="O2918" s="72">
        <v>2006</v>
      </c>
      <c r="P2918" s="77"/>
      <c r="Q2918" s="2573"/>
      <c r="R2918" s="2573"/>
      <c r="S2918" s="2573"/>
    </row>
    <row r="2919" spans="1:19" s="2129" customFormat="1" hidden="1">
      <c r="A2919" s="2135"/>
      <c r="B2919" s="76"/>
      <c r="C2919" s="76"/>
      <c r="D2919" s="72"/>
      <c r="E2919" s="72"/>
      <c r="F2919" s="72"/>
      <c r="G2919" s="76"/>
      <c r="H2919" s="76"/>
      <c r="I2919" s="76"/>
      <c r="J2919" s="72"/>
      <c r="K2919" s="72"/>
      <c r="L2919" s="2573"/>
      <c r="M2919" s="19" t="s">
        <v>3575</v>
      </c>
      <c r="N2919" s="72">
        <v>60</v>
      </c>
      <c r="O2919" s="72">
        <v>2006</v>
      </c>
      <c r="P2919" s="77"/>
      <c r="Q2919" s="2573"/>
      <c r="R2919" s="2573"/>
      <c r="S2919" s="2573"/>
    </row>
    <row r="2920" spans="1:19" s="2129" customFormat="1" hidden="1">
      <c r="A2920" s="2135"/>
      <c r="B2920" s="76"/>
      <c r="C2920" s="76"/>
      <c r="D2920" s="72"/>
      <c r="E2920" s="72"/>
      <c r="F2920" s="72"/>
      <c r="G2920" s="76"/>
      <c r="H2920" s="76"/>
      <c r="I2920" s="76"/>
      <c r="J2920" s="72"/>
      <c r="K2920" s="72"/>
      <c r="L2920" s="2573"/>
      <c r="M2920" s="19" t="s">
        <v>3576</v>
      </c>
      <c r="N2920" s="72">
        <v>60</v>
      </c>
      <c r="O2920" s="72">
        <v>2006</v>
      </c>
      <c r="P2920" s="77"/>
      <c r="Q2920" s="2573"/>
      <c r="R2920" s="2573"/>
      <c r="S2920" s="2573"/>
    </row>
    <row r="2921" spans="1:19" s="2129" customFormat="1" hidden="1">
      <c r="A2921" s="2135"/>
      <c r="B2921" s="76"/>
      <c r="C2921" s="76"/>
      <c r="D2921" s="72"/>
      <c r="E2921" s="72"/>
      <c r="F2921" s="72"/>
      <c r="G2921" s="76"/>
      <c r="H2921" s="76"/>
      <c r="I2921" s="76"/>
      <c r="J2921" s="72"/>
      <c r="K2921" s="72"/>
      <c r="L2921" s="2573"/>
      <c r="M2921" s="19" t="s">
        <v>3577</v>
      </c>
      <c r="N2921" s="72">
        <v>60</v>
      </c>
      <c r="O2921" s="72">
        <v>2006</v>
      </c>
      <c r="P2921" s="77"/>
      <c r="Q2921" s="2573"/>
      <c r="R2921" s="2573"/>
      <c r="S2921" s="2573"/>
    </row>
    <row r="2922" spans="1:19" s="2129" customFormat="1" hidden="1">
      <c r="A2922" s="2135"/>
      <c r="B2922" s="76"/>
      <c r="C2922" s="76"/>
      <c r="D2922" s="72"/>
      <c r="E2922" s="72"/>
      <c r="F2922" s="72"/>
      <c r="G2922" s="76"/>
      <c r="H2922" s="76"/>
      <c r="I2922" s="76"/>
      <c r="J2922" s="72"/>
      <c r="K2922" s="72"/>
      <c r="L2922" s="2573"/>
      <c r="M2922" s="77"/>
      <c r="N2922" s="72"/>
      <c r="O2922" s="72"/>
      <c r="P2922" s="77"/>
      <c r="Q2922" s="2573"/>
      <c r="R2922" s="2573"/>
      <c r="S2922" s="2573"/>
    </row>
    <row r="2923" spans="1:19" s="2129" customFormat="1" hidden="1">
      <c r="A2923" s="2135"/>
      <c r="B2923" s="77" t="s">
        <v>3372</v>
      </c>
      <c r="C2923" s="77" t="s">
        <v>3580</v>
      </c>
      <c r="D2923" s="72">
        <v>150</v>
      </c>
      <c r="E2923" s="72">
        <v>2006</v>
      </c>
      <c r="F2923" s="72" t="s">
        <v>20</v>
      </c>
      <c r="G2923" s="77"/>
      <c r="H2923" s="77"/>
      <c r="I2923" s="77"/>
      <c r="J2923" s="72" t="s">
        <v>3578</v>
      </c>
      <c r="K2923" s="72" t="s">
        <v>3249</v>
      </c>
      <c r="L2923" s="77"/>
      <c r="M2923" s="19" t="s">
        <v>3579</v>
      </c>
      <c r="N2923" s="72">
        <v>160</v>
      </c>
      <c r="O2923" s="72">
        <v>2006</v>
      </c>
      <c r="P2923" s="77" t="s">
        <v>3520</v>
      </c>
      <c r="Q2923" s="77"/>
      <c r="R2923" s="77"/>
      <c r="S2923" s="77"/>
    </row>
    <row r="2924" spans="1:19" s="2129" customFormat="1" ht="25.5" hidden="1">
      <c r="A2924" s="2135"/>
      <c r="B2924" s="77"/>
      <c r="C2924" s="77" t="s">
        <v>3582</v>
      </c>
      <c r="D2924" s="72">
        <v>150</v>
      </c>
      <c r="E2924" s="72">
        <v>2006</v>
      </c>
      <c r="F2924" s="72" t="s">
        <v>20</v>
      </c>
      <c r="G2924" s="77"/>
      <c r="H2924" s="77"/>
      <c r="I2924" s="77"/>
      <c r="J2924" s="72"/>
      <c r="K2924" s="72" t="s">
        <v>31</v>
      </c>
      <c r="L2924" s="77"/>
      <c r="M2924" s="19" t="s">
        <v>3581</v>
      </c>
      <c r="N2924" s="72">
        <v>90</v>
      </c>
      <c r="O2924" s="72">
        <v>1968</v>
      </c>
      <c r="P2924" s="77" t="s">
        <v>3399</v>
      </c>
      <c r="Q2924" s="77"/>
      <c r="R2924" s="77"/>
      <c r="S2924" s="77"/>
    </row>
    <row r="2925" spans="1:19" s="2129" customFormat="1" ht="25.5" hidden="1">
      <c r="A2925" s="2135"/>
      <c r="B2925" s="77"/>
      <c r="C2925" s="77"/>
      <c r="D2925" s="72"/>
      <c r="E2925" s="72"/>
      <c r="F2925" s="72"/>
      <c r="G2925" s="77"/>
      <c r="H2925" s="77"/>
      <c r="I2925" s="77"/>
      <c r="J2925" s="72"/>
      <c r="K2925" s="72"/>
      <c r="L2925" s="77"/>
      <c r="M2925" s="19" t="s">
        <v>3583</v>
      </c>
      <c r="N2925" s="72">
        <v>177</v>
      </c>
      <c r="O2925" s="72">
        <v>1968</v>
      </c>
      <c r="P2925" s="77" t="s">
        <v>3399</v>
      </c>
      <c r="Q2925" s="77"/>
      <c r="R2925" s="77"/>
      <c r="S2925" s="77"/>
    </row>
    <row r="2926" spans="1:19" s="2129" customFormat="1" hidden="1">
      <c r="A2926" s="2135"/>
      <c r="B2926" s="77"/>
      <c r="C2926" s="77"/>
      <c r="D2926" s="72"/>
      <c r="E2926" s="72"/>
      <c r="F2926" s="72"/>
      <c r="G2926" s="77"/>
      <c r="H2926" s="77"/>
      <c r="I2926" s="77"/>
      <c r="J2926" s="72"/>
      <c r="K2926" s="72"/>
      <c r="L2926" s="77"/>
      <c r="M2926" s="19" t="s">
        <v>3584</v>
      </c>
      <c r="N2926" s="72">
        <v>150</v>
      </c>
      <c r="O2926" s="72">
        <v>1968</v>
      </c>
      <c r="P2926" s="77" t="s">
        <v>3585</v>
      </c>
      <c r="Q2926" s="77"/>
      <c r="R2926" s="77"/>
      <c r="S2926" s="77"/>
    </row>
    <row r="2927" spans="1:19" s="2129" customFormat="1" ht="25.5" hidden="1">
      <c r="A2927" s="2135"/>
      <c r="B2927" s="77"/>
      <c r="C2927" s="77"/>
      <c r="D2927" s="72"/>
      <c r="E2927" s="72"/>
      <c r="F2927" s="72"/>
      <c r="G2927" s="77"/>
      <c r="H2927" s="77"/>
      <c r="I2927" s="77"/>
      <c r="J2927" s="72"/>
      <c r="K2927" s="72"/>
      <c r="L2927" s="77"/>
      <c r="M2927" s="19" t="s">
        <v>3586</v>
      </c>
      <c r="N2927" s="72">
        <v>300</v>
      </c>
      <c r="O2927" s="72">
        <v>1995</v>
      </c>
      <c r="P2927" s="77" t="s">
        <v>3585</v>
      </c>
      <c r="Q2927" s="77"/>
      <c r="R2927" s="77"/>
      <c r="S2927" s="77"/>
    </row>
    <row r="2928" spans="1:19" s="2129" customFormat="1" hidden="1">
      <c r="A2928" s="2135"/>
      <c r="B2928" s="77"/>
      <c r="C2928" s="77"/>
      <c r="D2928" s="72"/>
      <c r="E2928" s="72"/>
      <c r="F2928" s="72"/>
      <c r="G2928" s="77"/>
      <c r="H2928" s="77"/>
      <c r="I2928" s="77"/>
      <c r="J2928" s="72"/>
      <c r="K2928" s="72"/>
      <c r="L2928" s="77"/>
      <c r="M2928" s="19" t="s">
        <v>3587</v>
      </c>
      <c r="N2928" s="72">
        <v>98</v>
      </c>
      <c r="O2928" s="72">
        <v>1968</v>
      </c>
      <c r="P2928" s="77" t="s">
        <v>3588</v>
      </c>
      <c r="Q2928" s="77"/>
      <c r="R2928" s="77"/>
      <c r="S2928" s="77"/>
    </row>
    <row r="2929" spans="1:19" s="2129" customFormat="1" hidden="1">
      <c r="A2929" s="2135"/>
      <c r="B2929" s="77"/>
      <c r="C2929" s="77"/>
      <c r="D2929" s="72"/>
      <c r="E2929" s="72"/>
      <c r="F2929" s="72"/>
      <c r="G2929" s="77"/>
      <c r="H2929" s="77"/>
      <c r="I2929" s="77"/>
      <c r="J2929" s="72"/>
      <c r="K2929" s="72"/>
      <c r="L2929" s="77"/>
      <c r="M2929" s="19" t="s">
        <v>3589</v>
      </c>
      <c r="N2929" s="72">
        <v>40</v>
      </c>
      <c r="O2929" s="72">
        <v>1968</v>
      </c>
      <c r="P2929" s="77" t="s">
        <v>3399</v>
      </c>
      <c r="Q2929" s="77"/>
      <c r="R2929" s="77"/>
      <c r="S2929" s="77"/>
    </row>
    <row r="2930" spans="1:19" s="2129" customFormat="1" hidden="1">
      <c r="A2930" s="2135"/>
      <c r="B2930" s="77"/>
      <c r="C2930" s="77"/>
      <c r="D2930" s="72"/>
      <c r="E2930" s="72"/>
      <c r="F2930" s="72"/>
      <c r="G2930" s="77"/>
      <c r="H2930" s="77"/>
      <c r="I2930" s="77"/>
      <c r="J2930" s="72"/>
      <c r="K2930" s="72"/>
      <c r="L2930" s="77"/>
      <c r="M2930" s="19" t="s">
        <v>3590</v>
      </c>
      <c r="N2930" s="72">
        <v>300</v>
      </c>
      <c r="O2930" s="72">
        <v>2006</v>
      </c>
      <c r="P2930" s="77" t="s">
        <v>3591</v>
      </c>
      <c r="Q2930" s="77"/>
      <c r="R2930" s="77"/>
      <c r="S2930" s="77"/>
    </row>
    <row r="2931" spans="1:19" s="2129" customFormat="1" hidden="1">
      <c r="A2931" s="2135"/>
      <c r="B2931" s="77"/>
      <c r="C2931" s="77"/>
      <c r="D2931" s="72"/>
      <c r="E2931" s="72"/>
      <c r="F2931" s="72"/>
      <c r="G2931" s="77"/>
      <c r="H2931" s="77"/>
      <c r="I2931" s="77"/>
      <c r="J2931" s="72"/>
      <c r="K2931" s="72"/>
      <c r="L2931" s="77"/>
      <c r="M2931" s="19" t="s">
        <v>3592</v>
      </c>
      <c r="N2931" s="72">
        <v>98</v>
      </c>
      <c r="O2931" s="72">
        <v>1968</v>
      </c>
      <c r="P2931" s="77" t="s">
        <v>3593</v>
      </c>
      <c r="Q2931" s="77"/>
      <c r="R2931" s="77"/>
      <c r="S2931" s="77"/>
    </row>
    <row r="2932" spans="1:19" s="2129" customFormat="1" ht="25.5" hidden="1">
      <c r="A2932" s="2135"/>
      <c r="B2932" s="77"/>
      <c r="C2932" s="77"/>
      <c r="D2932" s="72"/>
      <c r="E2932" s="72"/>
      <c r="F2932" s="72"/>
      <c r="G2932" s="77"/>
      <c r="H2932" s="77"/>
      <c r="I2932" s="77"/>
      <c r="J2932" s="72"/>
      <c r="K2932" s="72"/>
      <c r="L2932" s="77"/>
      <c r="M2932" s="19" t="s">
        <v>3594</v>
      </c>
      <c r="N2932" s="72">
        <v>40</v>
      </c>
      <c r="O2932" s="72">
        <v>1968</v>
      </c>
      <c r="P2932" s="77" t="s">
        <v>3595</v>
      </c>
      <c r="Q2932" s="77"/>
      <c r="R2932" s="77"/>
      <c r="S2932" s="77"/>
    </row>
    <row r="2933" spans="1:19" s="2129" customFormat="1" hidden="1">
      <c r="A2933" s="2135"/>
      <c r="B2933" s="77"/>
      <c r="C2933" s="77"/>
      <c r="D2933" s="72"/>
      <c r="E2933" s="72"/>
      <c r="F2933" s="72"/>
      <c r="G2933" s="77"/>
      <c r="H2933" s="77"/>
      <c r="I2933" s="77"/>
      <c r="J2933" s="72"/>
      <c r="K2933" s="72"/>
      <c r="L2933" s="77"/>
      <c r="M2933" s="19" t="s">
        <v>3596</v>
      </c>
      <c r="N2933" s="72">
        <v>150</v>
      </c>
      <c r="O2933" s="72">
        <v>1968</v>
      </c>
      <c r="P2933" s="77" t="s">
        <v>3585</v>
      </c>
      <c r="Q2933" s="77"/>
      <c r="R2933" s="77"/>
      <c r="S2933" s="77"/>
    </row>
    <row r="2934" spans="1:19" s="2129" customFormat="1" hidden="1">
      <c r="A2934" s="2135"/>
      <c r="B2934" s="77"/>
      <c r="C2934" s="77"/>
      <c r="D2934" s="72"/>
      <c r="E2934" s="72"/>
      <c r="F2934" s="72"/>
      <c r="G2934" s="77"/>
      <c r="H2934" s="77"/>
      <c r="I2934" s="77"/>
      <c r="J2934" s="72"/>
      <c r="K2934" s="72"/>
      <c r="L2934" s="77"/>
      <c r="M2934" s="19" t="s">
        <v>3597</v>
      </c>
      <c r="N2934" s="2758">
        <v>867</v>
      </c>
      <c r="O2934" s="72">
        <v>2018</v>
      </c>
      <c r="P2934" s="77" t="s">
        <v>3598</v>
      </c>
      <c r="Q2934" s="77"/>
      <c r="R2934" s="77"/>
      <c r="S2934" s="77"/>
    </row>
    <row r="2935" spans="1:19" s="2129" customFormat="1" hidden="1">
      <c r="A2935" s="2135"/>
      <c r="B2935" s="77"/>
      <c r="C2935" s="77"/>
      <c r="D2935" s="72"/>
      <c r="E2935" s="72"/>
      <c r="F2935" s="72"/>
      <c r="G2935" s="77"/>
      <c r="H2935" s="77"/>
      <c r="I2935" s="77"/>
      <c r="J2935" s="72"/>
      <c r="K2935" s="72"/>
      <c r="L2935" s="77"/>
      <c r="M2935" s="19" t="s">
        <v>3599</v>
      </c>
      <c r="N2935" s="2758">
        <v>867</v>
      </c>
      <c r="O2935" s="72">
        <v>2018</v>
      </c>
      <c r="P2935" s="77" t="s">
        <v>3598</v>
      </c>
      <c r="Q2935" s="77"/>
      <c r="R2935" s="77"/>
      <c r="S2935" s="77"/>
    </row>
    <row r="2936" spans="1:19" s="2129" customFormat="1" hidden="1">
      <c r="A2936" s="2135"/>
      <c r="B2936" s="77"/>
      <c r="C2936" s="77"/>
      <c r="D2936" s="72"/>
      <c r="E2936" s="72"/>
      <c r="F2936" s="72"/>
      <c r="G2936" s="77"/>
      <c r="H2936" s="77"/>
      <c r="I2936" s="77"/>
      <c r="J2936" s="72"/>
      <c r="K2936" s="72"/>
      <c r="L2936" s="77"/>
      <c r="M2936" s="19" t="s">
        <v>3600</v>
      </c>
      <c r="N2936" s="2758">
        <v>1905</v>
      </c>
      <c r="O2936" s="72">
        <v>2018</v>
      </c>
      <c r="P2936" s="77" t="s">
        <v>3598</v>
      </c>
      <c r="Q2936" s="77"/>
      <c r="R2936" s="77"/>
      <c r="S2936" s="77"/>
    </row>
    <row r="2937" spans="1:19" s="2129" customFormat="1" hidden="1">
      <c r="A2937" s="2135"/>
      <c r="B2937" s="77"/>
      <c r="C2937" s="77"/>
      <c r="D2937" s="72"/>
      <c r="E2937" s="72"/>
      <c r="F2937" s="72"/>
      <c r="G2937" s="77"/>
      <c r="H2937" s="77"/>
      <c r="I2937" s="77"/>
      <c r="J2937" s="72"/>
      <c r="K2937" s="72"/>
      <c r="L2937" s="77"/>
      <c r="M2937" s="19" t="s">
        <v>3601</v>
      </c>
      <c r="N2937" s="72"/>
      <c r="O2937" s="72">
        <v>2018</v>
      </c>
      <c r="P2937" s="77" t="s">
        <v>3598</v>
      </c>
      <c r="Q2937" s="77"/>
      <c r="R2937" s="77"/>
      <c r="S2937" s="77"/>
    </row>
    <row r="2938" spans="1:19" s="2129" customFormat="1" hidden="1">
      <c r="A2938" s="2135"/>
      <c r="B2938" s="77"/>
      <c r="C2938" s="77"/>
      <c r="D2938" s="72"/>
      <c r="E2938" s="72"/>
      <c r="F2938" s="72"/>
      <c r="G2938" s="77"/>
      <c r="H2938" s="77"/>
      <c r="I2938" s="77"/>
      <c r="J2938" s="72"/>
      <c r="K2938" s="72"/>
      <c r="L2938" s="77"/>
      <c r="M2938" s="77"/>
      <c r="N2938" s="72"/>
      <c r="O2938" s="72"/>
      <c r="P2938" s="77"/>
      <c r="Q2938" s="77"/>
      <c r="R2938" s="77"/>
      <c r="S2938" s="77"/>
    </row>
    <row r="2939" spans="1:19" s="2129" customFormat="1" hidden="1">
      <c r="A2939" s="2135"/>
      <c r="B2939" s="77"/>
      <c r="C2939" s="77"/>
      <c r="D2939" s="72"/>
      <c r="E2939" s="72"/>
      <c r="F2939" s="72"/>
      <c r="G2939" s="77"/>
      <c r="H2939" s="77"/>
      <c r="I2939" s="77"/>
      <c r="J2939" s="72"/>
      <c r="K2939" s="72"/>
      <c r="L2939" s="77"/>
      <c r="M2939" s="77"/>
      <c r="N2939" s="72"/>
      <c r="O2939" s="72"/>
      <c r="P2939" s="77"/>
      <c r="Q2939" s="77"/>
      <c r="R2939" s="77"/>
      <c r="S2939" s="77"/>
    </row>
    <row r="2940" spans="1:19" s="2129" customFormat="1" hidden="1">
      <c r="A2940" s="2135"/>
      <c r="B2940" s="77"/>
      <c r="C2940" s="77"/>
      <c r="D2940" s="72"/>
      <c r="E2940" s="72"/>
      <c r="F2940" s="72"/>
      <c r="G2940" s="77"/>
      <c r="H2940" s="77"/>
      <c r="I2940" s="77"/>
      <c r="J2940" s="72"/>
      <c r="K2940" s="72"/>
      <c r="L2940" s="77"/>
      <c r="M2940" s="2707"/>
      <c r="N2940" s="2573"/>
      <c r="O2940" s="2573"/>
      <c r="P2940" s="2707"/>
      <c r="Q2940" s="77"/>
      <c r="R2940" s="77"/>
      <c r="S2940" s="77"/>
    </row>
    <row r="2941" spans="1:19" s="2129" customFormat="1" hidden="1">
      <c r="A2941" s="2135"/>
      <c r="B2941" s="76" t="s">
        <v>3372</v>
      </c>
      <c r="C2941" s="76" t="s">
        <v>3604</v>
      </c>
      <c r="D2941" s="72">
        <v>411</v>
      </c>
      <c r="E2941" s="72">
        <v>2018</v>
      </c>
      <c r="F2941" s="72" t="s">
        <v>20</v>
      </c>
      <c r="G2941" s="76"/>
      <c r="H2941" s="76"/>
      <c r="I2941" s="76"/>
      <c r="J2941" s="72" t="s">
        <v>3602</v>
      </c>
      <c r="K2941" s="72" t="s">
        <v>3603</v>
      </c>
      <c r="L2941" s="2573"/>
      <c r="M2941" s="77"/>
      <c r="N2941" s="72"/>
      <c r="O2941" s="72"/>
      <c r="P2941" s="77"/>
      <c r="Q2941" s="2573"/>
      <c r="R2941" s="2573"/>
      <c r="S2941" s="2573"/>
    </row>
    <row r="2942" spans="1:19" s="2129" customFormat="1" ht="15.75" hidden="1">
      <c r="A2942" s="2135"/>
      <c r="B2942" s="76" t="s">
        <v>3247</v>
      </c>
      <c r="C2942" s="76" t="s">
        <v>3605</v>
      </c>
      <c r="D2942" s="72">
        <v>411</v>
      </c>
      <c r="E2942" s="72">
        <v>2018</v>
      </c>
      <c r="F2942" s="72" t="s">
        <v>20</v>
      </c>
      <c r="G2942" s="76"/>
      <c r="H2942" s="76"/>
      <c r="I2942" s="76"/>
      <c r="J2942" s="72"/>
      <c r="K2942" s="72" t="s">
        <v>31</v>
      </c>
      <c r="L2942" s="2573"/>
      <c r="M2942" s="2759"/>
      <c r="N2942" s="2759"/>
      <c r="O2942" s="2759"/>
      <c r="P2942" s="2759"/>
      <c r="Q2942" s="2573"/>
      <c r="R2942" s="2573"/>
      <c r="S2942" s="2573"/>
    </row>
    <row r="2943" spans="1:19" s="2129" customFormat="1" ht="15.75" hidden="1">
      <c r="A2943" s="2135"/>
      <c r="B2943" s="76" t="s">
        <v>3216</v>
      </c>
      <c r="C2943" s="76" t="s">
        <v>3606</v>
      </c>
      <c r="D2943" s="72">
        <v>1300</v>
      </c>
      <c r="E2943" s="72">
        <v>1968</v>
      </c>
      <c r="F2943" s="72" t="s">
        <v>3607</v>
      </c>
      <c r="G2943" s="76"/>
      <c r="H2943" s="76"/>
      <c r="I2943" s="76"/>
      <c r="J2943" s="72"/>
      <c r="K2943" s="72"/>
      <c r="L2943" s="2573"/>
      <c r="M2943" s="2759"/>
      <c r="N2943" s="2759"/>
      <c r="O2943" s="2759"/>
      <c r="P2943" s="2759"/>
      <c r="Q2943" s="2573"/>
      <c r="R2943" s="2573"/>
      <c r="S2943" s="2573"/>
    </row>
    <row r="2944" spans="1:19" s="2129" customFormat="1" ht="15.75" hidden="1">
      <c r="A2944" s="2135"/>
      <c r="B2944" s="76" t="s">
        <v>3228</v>
      </c>
      <c r="C2944" s="76" t="s">
        <v>3606</v>
      </c>
      <c r="D2944" s="72">
        <v>1300</v>
      </c>
      <c r="E2944" s="72">
        <v>1968</v>
      </c>
      <c r="F2944" s="72" t="s">
        <v>3607</v>
      </c>
      <c r="G2944" s="76"/>
      <c r="H2944" s="76"/>
      <c r="I2944" s="76"/>
      <c r="J2944" s="72"/>
      <c r="K2944" s="72"/>
      <c r="L2944" s="2573"/>
      <c r="M2944" s="2759"/>
      <c r="N2944" s="2759"/>
      <c r="O2944" s="2759"/>
      <c r="P2944" s="2759"/>
      <c r="Q2944" s="2573"/>
      <c r="R2944" s="2573"/>
      <c r="S2944" s="2573"/>
    </row>
    <row r="2945" spans="1:19" s="2129" customFormat="1" hidden="1">
      <c r="A2945" s="2135"/>
      <c r="B2945" s="2752"/>
      <c r="C2945" s="2752"/>
      <c r="D2945" s="2707"/>
      <c r="E2945" s="2707"/>
      <c r="F2945" s="2573"/>
      <c r="G2945" s="2707"/>
      <c r="H2945" s="2707"/>
      <c r="I2945" s="2707"/>
      <c r="J2945" s="2573"/>
      <c r="K2945" s="2573"/>
      <c r="L2945" s="2707"/>
      <c r="M2945" s="2707"/>
      <c r="N2945" s="2573"/>
      <c r="O2945" s="2573"/>
      <c r="P2945" s="2707"/>
      <c r="Q2945" s="2707"/>
      <c r="R2945" s="2707"/>
      <c r="S2945" s="2707"/>
    </row>
    <row r="2946" spans="1:19" s="2129" customFormat="1" hidden="1">
      <c r="A2946" s="2135"/>
      <c r="B2946" s="76" t="s">
        <v>3247</v>
      </c>
      <c r="C2946" s="76" t="s">
        <v>3611</v>
      </c>
      <c r="D2946" s="72">
        <v>410</v>
      </c>
      <c r="E2946" s="72"/>
      <c r="F2946" s="72" t="s">
        <v>16</v>
      </c>
      <c r="G2946" s="76"/>
      <c r="H2946" s="76"/>
      <c r="I2946" s="76"/>
      <c r="J2946" s="72" t="s">
        <v>3608</v>
      </c>
      <c r="K2946" s="72" t="s">
        <v>3249</v>
      </c>
      <c r="L2946" s="2573"/>
      <c r="M2946" s="19" t="s">
        <v>3609</v>
      </c>
      <c r="N2946" s="72">
        <v>70</v>
      </c>
      <c r="O2946" s="72">
        <v>1971</v>
      </c>
      <c r="P2946" s="77" t="s">
        <v>3610</v>
      </c>
      <c r="Q2946" s="2573"/>
      <c r="R2946" s="2573"/>
      <c r="S2946" s="2573"/>
    </row>
    <row r="2947" spans="1:19" s="2129" customFormat="1" hidden="1">
      <c r="A2947" s="2135"/>
      <c r="B2947" s="77"/>
      <c r="C2947" s="77"/>
      <c r="D2947" s="77"/>
      <c r="E2947" s="77"/>
      <c r="F2947" s="72"/>
      <c r="G2947" s="77"/>
      <c r="H2947" s="77"/>
      <c r="I2947" s="77"/>
      <c r="J2947" s="72"/>
      <c r="K2947" s="72" t="s">
        <v>517</v>
      </c>
      <c r="L2947" s="2573"/>
      <c r="M2947" s="19" t="s">
        <v>3612</v>
      </c>
      <c r="N2947" s="72">
        <v>50</v>
      </c>
      <c r="O2947" s="72">
        <v>1971</v>
      </c>
      <c r="P2947" s="77" t="s">
        <v>3399</v>
      </c>
      <c r="Q2947" s="2573"/>
      <c r="R2947" s="2573"/>
      <c r="S2947" s="2573"/>
    </row>
    <row r="2948" spans="1:19" s="2129" customFormat="1" hidden="1">
      <c r="A2948" s="2135"/>
      <c r="B2948" s="76"/>
      <c r="C2948" s="76"/>
      <c r="D2948" s="77"/>
      <c r="E2948" s="77"/>
      <c r="F2948" s="72"/>
      <c r="G2948" s="76"/>
      <c r="H2948" s="76"/>
      <c r="I2948" s="76"/>
      <c r="J2948" s="72"/>
      <c r="K2948" s="72"/>
      <c r="L2948" s="2573"/>
      <c r="M2948" s="19" t="s">
        <v>3613</v>
      </c>
      <c r="N2948" s="72">
        <v>70</v>
      </c>
      <c r="O2948" s="72">
        <v>1971</v>
      </c>
      <c r="P2948" s="77" t="s">
        <v>3399</v>
      </c>
      <c r="Q2948" s="2573"/>
      <c r="R2948" s="2573"/>
      <c r="S2948" s="2573"/>
    </row>
    <row r="2949" spans="1:19" s="2129" customFormat="1" hidden="1">
      <c r="A2949" s="2135"/>
      <c r="B2949" s="76"/>
      <c r="C2949" s="76"/>
      <c r="D2949" s="77"/>
      <c r="E2949" s="77"/>
      <c r="F2949" s="72"/>
      <c r="G2949" s="76"/>
      <c r="H2949" s="76"/>
      <c r="I2949" s="76"/>
      <c r="J2949" s="72"/>
      <c r="K2949" s="72"/>
      <c r="L2949" s="2573"/>
      <c r="M2949" s="19" t="s">
        <v>3614</v>
      </c>
      <c r="N2949" s="72">
        <v>20</v>
      </c>
      <c r="O2949" s="72">
        <v>2013</v>
      </c>
      <c r="P2949" s="77" t="s">
        <v>3615</v>
      </c>
      <c r="Q2949" s="2573"/>
      <c r="R2949" s="2573"/>
      <c r="S2949" s="2573"/>
    </row>
    <row r="2950" spans="1:19" s="2129" customFormat="1" hidden="1">
      <c r="A2950" s="2135"/>
      <c r="B2950" s="76"/>
      <c r="C2950" s="76"/>
      <c r="D2950" s="77"/>
      <c r="E2950" s="77"/>
      <c r="F2950" s="72"/>
      <c r="G2950" s="76"/>
      <c r="H2950" s="76"/>
      <c r="I2950" s="76"/>
      <c r="J2950" s="72"/>
      <c r="K2950" s="72"/>
      <c r="L2950" s="2573"/>
      <c r="M2950" s="19" t="s">
        <v>3616</v>
      </c>
      <c r="N2950" s="72">
        <v>100</v>
      </c>
      <c r="O2950" s="72">
        <v>2013</v>
      </c>
      <c r="P2950" s="77" t="s">
        <v>3617</v>
      </c>
      <c r="Q2950" s="2573"/>
      <c r="R2950" s="2573"/>
      <c r="S2950" s="2573"/>
    </row>
    <row r="2951" spans="1:19" s="2129" customFormat="1" hidden="1">
      <c r="A2951" s="2135"/>
      <c r="B2951" s="76"/>
      <c r="C2951" s="76"/>
      <c r="D2951" s="77"/>
      <c r="E2951" s="77"/>
      <c r="F2951" s="72"/>
      <c r="G2951" s="76"/>
      <c r="H2951" s="76"/>
      <c r="I2951" s="76"/>
      <c r="J2951" s="72"/>
      <c r="K2951" s="72"/>
      <c r="L2951" s="2573"/>
      <c r="M2951" s="19" t="s">
        <v>3618</v>
      </c>
      <c r="N2951" s="72">
        <v>100</v>
      </c>
      <c r="O2951" s="72">
        <v>2013</v>
      </c>
      <c r="P2951" s="77" t="s">
        <v>3617</v>
      </c>
      <c r="Q2951" s="2573"/>
      <c r="R2951" s="2573"/>
      <c r="S2951" s="2573"/>
    </row>
    <row r="2952" spans="1:19" s="2129" customFormat="1" hidden="1">
      <c r="A2952" s="2760"/>
      <c r="B2952" s="76"/>
      <c r="C2952" s="76"/>
      <c r="D2952" s="72"/>
      <c r="E2952" s="72"/>
      <c r="F2952" s="72"/>
      <c r="G2952" s="76"/>
      <c r="H2952" s="76"/>
      <c r="I2952" s="76"/>
      <c r="J2952" s="72"/>
      <c r="K2952" s="72"/>
      <c r="L2952" s="2573"/>
      <c r="M2952" s="19" t="s">
        <v>3619</v>
      </c>
      <c r="N2952" s="72">
        <v>60</v>
      </c>
      <c r="O2952" s="72">
        <v>1971</v>
      </c>
      <c r="P2952" s="77" t="s">
        <v>3399</v>
      </c>
      <c r="Q2952" s="2573"/>
      <c r="R2952" s="2573"/>
      <c r="S2952" s="2573"/>
    </row>
    <row r="2953" spans="1:19" s="2129" customFormat="1" hidden="1">
      <c r="A2953" s="2760"/>
      <c r="B2953" s="76"/>
      <c r="C2953" s="76"/>
      <c r="D2953" s="72"/>
      <c r="E2953" s="72"/>
      <c r="F2953" s="72"/>
      <c r="G2953" s="76"/>
      <c r="H2953" s="76"/>
      <c r="I2953" s="76"/>
      <c r="J2953" s="72"/>
      <c r="K2953" s="72"/>
      <c r="L2953" s="2573"/>
      <c r="M2953" s="19" t="s">
        <v>3620</v>
      </c>
      <c r="N2953" s="72">
        <v>220</v>
      </c>
      <c r="O2953" s="72">
        <v>1971</v>
      </c>
      <c r="P2953" s="77" t="s">
        <v>3399</v>
      </c>
      <c r="Q2953" s="2573"/>
      <c r="R2953" s="2573"/>
      <c r="S2953" s="2573"/>
    </row>
    <row r="2954" spans="1:19" s="2129" customFormat="1" hidden="1">
      <c r="A2954" s="2135"/>
      <c r="B2954" s="76"/>
      <c r="C2954" s="76"/>
      <c r="D2954" s="72"/>
      <c r="E2954" s="72"/>
      <c r="F2954" s="72"/>
      <c r="G2954" s="76"/>
      <c r="H2954" s="76"/>
      <c r="I2954" s="76"/>
      <c r="J2954" s="72"/>
      <c r="K2954" s="72"/>
      <c r="L2954" s="2573"/>
      <c r="M2954" s="19" t="s">
        <v>3621</v>
      </c>
      <c r="N2954" s="72">
        <v>80</v>
      </c>
      <c r="O2954" s="72">
        <v>1971</v>
      </c>
      <c r="P2954" s="77" t="s">
        <v>3399</v>
      </c>
      <c r="Q2954" s="2573"/>
      <c r="R2954" s="2573"/>
      <c r="S2954" s="2573"/>
    </row>
    <row r="2955" spans="1:19" s="2129" customFormat="1" hidden="1">
      <c r="A2955" s="2135"/>
      <c r="B2955" s="76"/>
      <c r="C2955" s="76"/>
      <c r="D2955" s="72"/>
      <c r="E2955" s="72"/>
      <c r="F2955" s="72"/>
      <c r="G2955" s="76"/>
      <c r="H2955" s="76"/>
      <c r="I2955" s="76"/>
      <c r="J2955" s="72"/>
      <c r="K2955" s="72"/>
      <c r="L2955" s="2573"/>
      <c r="M2955" s="19" t="s">
        <v>3622</v>
      </c>
      <c r="N2955" s="72">
        <v>80</v>
      </c>
      <c r="O2955" s="72">
        <v>1971</v>
      </c>
      <c r="P2955" s="77" t="s">
        <v>3399</v>
      </c>
      <c r="Q2955" s="2573"/>
      <c r="R2955" s="2573"/>
      <c r="S2955" s="2573"/>
    </row>
    <row r="2956" spans="1:19" s="2129" customFormat="1" hidden="1">
      <c r="A2956" s="2135"/>
      <c r="B2956" s="76"/>
      <c r="C2956" s="76"/>
      <c r="D2956" s="72"/>
      <c r="E2956" s="72"/>
      <c r="F2956" s="72"/>
      <c r="G2956" s="76"/>
      <c r="H2956" s="76"/>
      <c r="I2956" s="76"/>
      <c r="J2956" s="72"/>
      <c r="K2956" s="72"/>
      <c r="L2956" s="2573"/>
      <c r="M2956" s="19" t="s">
        <v>3623</v>
      </c>
      <c r="N2956" s="72">
        <v>180</v>
      </c>
      <c r="O2956" s="72">
        <v>1971</v>
      </c>
      <c r="P2956" s="77" t="s">
        <v>3399</v>
      </c>
      <c r="Q2956" s="2573"/>
      <c r="R2956" s="2573"/>
      <c r="S2956" s="2573"/>
    </row>
    <row r="2957" spans="1:19" s="2129" customFormat="1" hidden="1">
      <c r="A2957" s="2760"/>
      <c r="B2957" s="76"/>
      <c r="C2957" s="76"/>
      <c r="D2957" s="72"/>
      <c r="E2957" s="72"/>
      <c r="F2957" s="72"/>
      <c r="G2957" s="76"/>
      <c r="H2957" s="76"/>
      <c r="I2957" s="76"/>
      <c r="J2957" s="72"/>
      <c r="K2957" s="72"/>
      <c r="L2957" s="2573"/>
      <c r="M2957" s="19" t="s">
        <v>3624</v>
      </c>
      <c r="N2957" s="72">
        <v>20</v>
      </c>
      <c r="O2957" s="72">
        <v>2013</v>
      </c>
      <c r="P2957" s="77"/>
      <c r="Q2957" s="2573"/>
      <c r="R2957" s="2573"/>
      <c r="S2957" s="2573"/>
    </row>
    <row r="2958" spans="1:19" s="2129" customFormat="1" hidden="1">
      <c r="A2958" s="2760"/>
      <c r="B2958" s="76"/>
      <c r="C2958" s="76"/>
      <c r="D2958" s="72"/>
      <c r="E2958" s="72"/>
      <c r="F2958" s="72"/>
      <c r="G2958" s="76"/>
      <c r="H2958" s="76"/>
      <c r="I2958" s="76"/>
      <c r="J2958" s="72"/>
      <c r="K2958" s="72"/>
      <c r="L2958" s="2573"/>
      <c r="M2958" s="19" t="s">
        <v>3625</v>
      </c>
      <c r="N2958" s="72">
        <v>240</v>
      </c>
      <c r="O2958" s="72">
        <v>2012</v>
      </c>
      <c r="P2958" s="77" t="s">
        <v>3626</v>
      </c>
      <c r="Q2958" s="2573"/>
      <c r="R2958" s="2573"/>
      <c r="S2958" s="2573"/>
    </row>
    <row r="2959" spans="1:19" s="2129" customFormat="1" hidden="1">
      <c r="A2959" s="2135"/>
      <c r="B2959" s="76"/>
      <c r="C2959" s="76"/>
      <c r="D2959" s="72"/>
      <c r="E2959" s="72"/>
      <c r="F2959" s="72"/>
      <c r="G2959" s="76"/>
      <c r="H2959" s="76"/>
      <c r="I2959" s="76"/>
      <c r="J2959" s="72"/>
      <c r="K2959" s="72"/>
      <c r="L2959" s="2573"/>
      <c r="M2959" s="19" t="s">
        <v>3627</v>
      </c>
      <c r="N2959" s="72">
        <v>288</v>
      </c>
      <c r="O2959" s="72">
        <v>2018</v>
      </c>
      <c r="P2959" s="77" t="s">
        <v>3349</v>
      </c>
      <c r="Q2959" s="2573"/>
      <c r="R2959" s="2573"/>
      <c r="S2959" s="2573"/>
    </row>
    <row r="2960" spans="1:19" s="2129" customFormat="1" hidden="1">
      <c r="A2960" s="2135"/>
      <c r="B2960" s="76"/>
      <c r="C2960" s="76"/>
      <c r="D2960" s="72"/>
      <c r="E2960" s="72"/>
      <c r="F2960" s="72"/>
      <c r="G2960" s="76"/>
      <c r="H2960" s="76"/>
      <c r="I2960" s="76"/>
      <c r="J2960" s="72"/>
      <c r="K2960" s="72"/>
      <c r="L2960" s="2573"/>
      <c r="M2960" s="19" t="s">
        <v>3628</v>
      </c>
      <c r="N2960" s="72">
        <v>119</v>
      </c>
      <c r="O2960" s="72">
        <v>2018</v>
      </c>
      <c r="P2960" s="77" t="s">
        <v>3629</v>
      </c>
      <c r="Q2960" s="2573"/>
      <c r="R2960" s="2573"/>
      <c r="S2960" s="2573"/>
    </row>
    <row r="2961" spans="1:19" s="2129" customFormat="1" hidden="1">
      <c r="A2961" s="2135"/>
      <c r="B2961" s="76"/>
      <c r="C2961" s="76"/>
      <c r="D2961" s="72"/>
      <c r="E2961" s="72"/>
      <c r="F2961" s="72"/>
      <c r="G2961" s="76"/>
      <c r="H2961" s="76"/>
      <c r="I2961" s="76"/>
      <c r="J2961" s="72"/>
      <c r="K2961" s="72"/>
      <c r="L2961" s="2573"/>
      <c r="M2961" s="19" t="s">
        <v>3630</v>
      </c>
      <c r="N2961" s="72">
        <v>118</v>
      </c>
      <c r="O2961" s="72">
        <v>2018</v>
      </c>
      <c r="P2961" s="77" t="s">
        <v>3629</v>
      </c>
      <c r="Q2961" s="2573"/>
      <c r="R2961" s="2573"/>
      <c r="S2961" s="2573"/>
    </row>
    <row r="2962" spans="1:19" s="2129" customFormat="1" hidden="1">
      <c r="A2962" s="2135"/>
      <c r="B2962" s="76"/>
      <c r="C2962" s="76"/>
      <c r="D2962" s="72"/>
      <c r="E2962" s="72"/>
      <c r="F2962" s="72"/>
      <c r="G2962" s="76"/>
      <c r="H2962" s="76"/>
      <c r="I2962" s="76"/>
      <c r="J2962" s="72"/>
      <c r="K2962" s="72"/>
      <c r="L2962" s="2573"/>
      <c r="M2962" s="2707"/>
      <c r="N2962" s="2573"/>
      <c r="O2962" s="2573"/>
      <c r="P2962" s="2707"/>
      <c r="Q2962" s="2573"/>
      <c r="R2962" s="2573"/>
      <c r="S2962" s="2573"/>
    </row>
    <row r="2963" spans="1:19" s="2129" customFormat="1" hidden="1">
      <c r="A2963" s="2135"/>
      <c r="B2963" s="76" t="s">
        <v>3247</v>
      </c>
      <c r="C2963" s="76" t="s">
        <v>3634</v>
      </c>
      <c r="D2963" s="72">
        <v>885</v>
      </c>
      <c r="E2963" s="77">
        <v>1964</v>
      </c>
      <c r="F2963" s="72" t="s">
        <v>16</v>
      </c>
      <c r="G2963" s="76"/>
      <c r="H2963" s="76"/>
      <c r="I2963" s="76"/>
      <c r="J2963" s="72" t="s">
        <v>3631</v>
      </c>
      <c r="K2963" s="72" t="s">
        <v>3249</v>
      </c>
      <c r="L2963" s="2573"/>
      <c r="M2963" s="19" t="s">
        <v>3632</v>
      </c>
      <c r="N2963" s="72">
        <v>200</v>
      </c>
      <c r="O2963" s="72">
        <v>1970</v>
      </c>
      <c r="P2963" s="77" t="s">
        <v>3633</v>
      </c>
      <c r="Q2963" s="2573"/>
      <c r="R2963" s="2573"/>
      <c r="S2963" s="2573"/>
    </row>
    <row r="2964" spans="1:19" s="2129" customFormat="1" ht="25.5" hidden="1">
      <c r="A2964" s="2135"/>
      <c r="B2964" s="76"/>
      <c r="C2964" s="76" t="s">
        <v>3637</v>
      </c>
      <c r="D2964" s="72">
        <v>700</v>
      </c>
      <c r="E2964" s="72">
        <v>1964</v>
      </c>
      <c r="F2964" s="72" t="s">
        <v>16</v>
      </c>
      <c r="G2964" s="76"/>
      <c r="H2964" s="76"/>
      <c r="I2964" s="76"/>
      <c r="J2964" s="72"/>
      <c r="K2964" s="72" t="s">
        <v>517</v>
      </c>
      <c r="L2964" s="2573"/>
      <c r="M2964" s="19" t="s">
        <v>3635</v>
      </c>
      <c r="N2964" s="72">
        <v>238</v>
      </c>
      <c r="O2964" s="72">
        <v>2006</v>
      </c>
      <c r="P2964" s="77" t="s">
        <v>3636</v>
      </c>
      <c r="Q2964" s="2573"/>
      <c r="R2964" s="2573"/>
      <c r="S2964" s="2573"/>
    </row>
    <row r="2965" spans="1:19" s="2129" customFormat="1" hidden="1">
      <c r="A2965" s="2760"/>
      <c r="B2965" s="77"/>
      <c r="C2965" s="77"/>
      <c r="D2965" s="77"/>
      <c r="E2965" s="77"/>
      <c r="F2965" s="72"/>
      <c r="G2965" s="77"/>
      <c r="H2965" s="77"/>
      <c r="I2965" s="77"/>
      <c r="J2965" s="72"/>
      <c r="K2965" s="72"/>
      <c r="L2965" s="2573"/>
      <c r="M2965" s="19" t="s">
        <v>3638</v>
      </c>
      <c r="N2965" s="72">
        <v>83</v>
      </c>
      <c r="O2965" s="72">
        <v>1970</v>
      </c>
      <c r="P2965" s="77" t="s">
        <v>3399</v>
      </c>
      <c r="Q2965" s="2573"/>
      <c r="R2965" s="2573"/>
      <c r="S2965" s="2573"/>
    </row>
    <row r="2966" spans="1:19" s="2129" customFormat="1" hidden="1">
      <c r="A2966" s="2760"/>
      <c r="B2966" s="76"/>
      <c r="C2966" s="76"/>
      <c r="D2966" s="72"/>
      <c r="E2966" s="72"/>
      <c r="F2966" s="72"/>
      <c r="G2966" s="76"/>
      <c r="H2966" s="76"/>
      <c r="I2966" s="76"/>
      <c r="J2966" s="72"/>
      <c r="K2966" s="72"/>
      <c r="L2966" s="2573"/>
      <c r="M2966" s="19" t="s">
        <v>3639</v>
      </c>
      <c r="N2966" s="72">
        <v>100</v>
      </c>
      <c r="O2966" s="72">
        <v>2016</v>
      </c>
      <c r="P2966" s="77" t="s">
        <v>3640</v>
      </c>
      <c r="Q2966" s="2573"/>
      <c r="R2966" s="2573"/>
      <c r="S2966" s="2573"/>
    </row>
    <row r="2967" spans="1:19" s="2129" customFormat="1" hidden="1">
      <c r="A2967" s="2146"/>
      <c r="B2967" s="76"/>
      <c r="C2967" s="76"/>
      <c r="D2967" s="72"/>
      <c r="E2967" s="72"/>
      <c r="F2967" s="72"/>
      <c r="G2967" s="76"/>
      <c r="H2967" s="76"/>
      <c r="I2967" s="76"/>
      <c r="J2967" s="72"/>
      <c r="K2967" s="72"/>
      <c r="L2967" s="2573"/>
      <c r="M2967" s="19" t="s">
        <v>3641</v>
      </c>
      <c r="N2967" s="72">
        <v>72</v>
      </c>
      <c r="O2967" s="72">
        <v>1971</v>
      </c>
      <c r="P2967" s="77" t="s">
        <v>3399</v>
      </c>
      <c r="Q2967" s="2573"/>
      <c r="R2967" s="2573"/>
      <c r="S2967" s="2573"/>
    </row>
    <row r="2968" spans="1:19" s="2129" customFormat="1" ht="25.5" hidden="1">
      <c r="A2968" s="2146"/>
      <c r="B2968" s="76"/>
      <c r="C2968" s="76"/>
      <c r="D2968" s="72"/>
      <c r="E2968" s="72"/>
      <c r="F2968" s="72"/>
      <c r="G2968" s="76"/>
      <c r="H2968" s="76"/>
      <c r="I2968" s="76"/>
      <c r="J2968" s="72"/>
      <c r="K2968" s="72"/>
      <c r="L2968" s="2573"/>
      <c r="M2968" s="19" t="s">
        <v>8249</v>
      </c>
      <c r="N2968" s="72">
        <v>120</v>
      </c>
      <c r="O2968" s="72">
        <v>1971</v>
      </c>
      <c r="P2968" s="77" t="s">
        <v>3399</v>
      </c>
      <c r="Q2968" s="2573"/>
      <c r="R2968" s="2573"/>
      <c r="S2968" s="2573"/>
    </row>
    <row r="2969" spans="1:19" s="2129" customFormat="1" ht="15.75" hidden="1">
      <c r="A2969" s="2761"/>
      <c r="B2969" s="76"/>
      <c r="C2969" s="76"/>
      <c r="D2969" s="72"/>
      <c r="E2969" s="72"/>
      <c r="F2969" s="72"/>
      <c r="G2969" s="76"/>
      <c r="H2969" s="76"/>
      <c r="I2969" s="76"/>
      <c r="J2969" s="72"/>
      <c r="K2969" s="72"/>
      <c r="L2969" s="2573"/>
      <c r="M2969" s="19" t="s">
        <v>3643</v>
      </c>
      <c r="N2969" s="72">
        <v>120</v>
      </c>
      <c r="O2969" s="72">
        <v>1970</v>
      </c>
      <c r="P2969" s="77" t="s">
        <v>3399</v>
      </c>
      <c r="Q2969" s="2573"/>
      <c r="R2969" s="2573"/>
      <c r="S2969" s="2573"/>
    </row>
    <row r="2970" spans="1:19" s="2129" customFormat="1" hidden="1">
      <c r="A2970" s="2135"/>
      <c r="B2970" s="76"/>
      <c r="C2970" s="76"/>
      <c r="D2970" s="72"/>
      <c r="E2970" s="72"/>
      <c r="F2970" s="72"/>
      <c r="G2970" s="76"/>
      <c r="H2970" s="76"/>
      <c r="I2970" s="76"/>
      <c r="J2970" s="72"/>
      <c r="K2970" s="72"/>
      <c r="L2970" s="2573"/>
      <c r="M2970" s="19" t="s">
        <v>3644</v>
      </c>
      <c r="N2970" s="72">
        <v>110</v>
      </c>
      <c r="O2970" s="72">
        <v>1970</v>
      </c>
      <c r="P2970" s="77" t="s">
        <v>3399</v>
      </c>
      <c r="Q2970" s="2573"/>
      <c r="R2970" s="2573"/>
      <c r="S2970" s="2573"/>
    </row>
    <row r="2971" spans="1:19" s="2129" customFormat="1" hidden="1">
      <c r="A2971" s="2135"/>
      <c r="B2971" s="76"/>
      <c r="C2971" s="76"/>
      <c r="D2971" s="72"/>
      <c r="E2971" s="72"/>
      <c r="F2971" s="72"/>
      <c r="G2971" s="76"/>
      <c r="H2971" s="76"/>
      <c r="I2971" s="76"/>
      <c r="J2971" s="72"/>
      <c r="K2971" s="72"/>
      <c r="L2971" s="2573"/>
      <c r="M2971" s="19" t="s">
        <v>3645</v>
      </c>
      <c r="N2971" s="72">
        <v>115</v>
      </c>
      <c r="O2971" s="72">
        <v>1970</v>
      </c>
      <c r="P2971" s="77" t="s">
        <v>3399</v>
      </c>
      <c r="Q2971" s="2573"/>
      <c r="R2971" s="2573"/>
      <c r="S2971" s="2573"/>
    </row>
    <row r="2972" spans="1:19" s="2129" customFormat="1" hidden="1">
      <c r="A2972" s="2135"/>
      <c r="B2972" s="76"/>
      <c r="C2972" s="76"/>
      <c r="D2972" s="72"/>
      <c r="E2972" s="72"/>
      <c r="F2972" s="72"/>
      <c r="G2972" s="76"/>
      <c r="H2972" s="76"/>
      <c r="I2972" s="76"/>
      <c r="J2972" s="72"/>
      <c r="K2972" s="72"/>
      <c r="L2972" s="2573"/>
      <c r="M2972" s="19" t="s">
        <v>3646</v>
      </c>
      <c r="N2972" s="72">
        <v>120</v>
      </c>
      <c r="O2972" s="72">
        <v>1970</v>
      </c>
      <c r="P2972" s="77" t="s">
        <v>3399</v>
      </c>
      <c r="Q2972" s="2573"/>
      <c r="R2972" s="2573"/>
      <c r="S2972" s="2573"/>
    </row>
    <row r="2973" spans="1:19" s="2129" customFormat="1" hidden="1">
      <c r="A2973" s="2135"/>
      <c r="B2973" s="76"/>
      <c r="C2973" s="76"/>
      <c r="D2973" s="72"/>
      <c r="E2973" s="72"/>
      <c r="F2973" s="72"/>
      <c r="G2973" s="76"/>
      <c r="H2973" s="76"/>
      <c r="I2973" s="76"/>
      <c r="J2973" s="72"/>
      <c r="K2973" s="72"/>
      <c r="L2973" s="2573"/>
      <c r="M2973" s="19" t="s">
        <v>3647</v>
      </c>
      <c r="N2973" s="72">
        <v>240</v>
      </c>
      <c r="O2973" s="72">
        <v>2012</v>
      </c>
      <c r="P2973" s="77" t="s">
        <v>3263</v>
      </c>
      <c r="Q2973" s="2573"/>
      <c r="R2973" s="2573"/>
      <c r="S2973" s="2573"/>
    </row>
    <row r="2974" spans="1:19" s="2129" customFormat="1" ht="25.5" hidden="1">
      <c r="A2974" s="2135"/>
      <c r="B2974" s="76"/>
      <c r="C2974" s="76"/>
      <c r="D2974" s="72"/>
      <c r="E2974" s="72"/>
      <c r="F2974" s="72"/>
      <c r="G2974" s="76"/>
      <c r="H2974" s="76"/>
      <c r="I2974" s="76"/>
      <c r="J2974" s="72"/>
      <c r="K2974" s="72"/>
      <c r="L2974" s="2573"/>
      <c r="M2974" s="19" t="s">
        <v>3648</v>
      </c>
      <c r="N2974" s="72">
        <v>74</v>
      </c>
      <c r="O2974" s="72">
        <v>1970</v>
      </c>
      <c r="P2974" s="77" t="s">
        <v>3399</v>
      </c>
      <c r="Q2974" s="2573"/>
      <c r="R2974" s="2573"/>
      <c r="S2974" s="2573"/>
    </row>
    <row r="2975" spans="1:19" s="2129" customFormat="1" ht="25.5" hidden="1">
      <c r="A2975" s="2135"/>
      <c r="B2975" s="76"/>
      <c r="C2975" s="76"/>
      <c r="D2975" s="72"/>
      <c r="E2975" s="72"/>
      <c r="F2975" s="72"/>
      <c r="G2975" s="76"/>
      <c r="H2975" s="76"/>
      <c r="I2975" s="76"/>
      <c r="J2975" s="72"/>
      <c r="K2975" s="72"/>
      <c r="L2975" s="2573"/>
      <c r="M2975" s="19" t="s">
        <v>3649</v>
      </c>
      <c r="N2975" s="72"/>
      <c r="O2975" s="72">
        <v>2007</v>
      </c>
      <c r="P2975" s="77" t="s">
        <v>3650</v>
      </c>
      <c r="Q2975" s="2573"/>
      <c r="R2975" s="2573"/>
      <c r="S2975" s="2573"/>
    </row>
    <row r="2976" spans="1:19" s="2129" customFormat="1" hidden="1">
      <c r="A2976" s="2135"/>
      <c r="B2976" s="76"/>
      <c r="C2976" s="76"/>
      <c r="D2976" s="72"/>
      <c r="E2976" s="72"/>
      <c r="F2976" s="72"/>
      <c r="G2976" s="76"/>
      <c r="H2976" s="76"/>
      <c r="I2976" s="76"/>
      <c r="J2976" s="72"/>
      <c r="K2976" s="72"/>
      <c r="L2976" s="2573"/>
      <c r="M2976" s="19" t="s">
        <v>3651</v>
      </c>
      <c r="N2976" s="72"/>
      <c r="O2976" s="72">
        <v>2009</v>
      </c>
      <c r="P2976" s="77" t="s">
        <v>3652</v>
      </c>
      <c r="Q2976" s="2573"/>
      <c r="R2976" s="2573"/>
      <c r="S2976" s="2573"/>
    </row>
    <row r="2977" spans="1:19" s="2129" customFormat="1" hidden="1">
      <c r="A2977" s="2135"/>
      <c r="B2977" s="76"/>
      <c r="C2977" s="76"/>
      <c r="D2977" s="72"/>
      <c r="E2977" s="72"/>
      <c r="F2977" s="72"/>
      <c r="G2977" s="76"/>
      <c r="H2977" s="76"/>
      <c r="I2977" s="76"/>
      <c r="J2977" s="72"/>
      <c r="K2977" s="72"/>
      <c r="L2977" s="2573"/>
      <c r="M2977" s="19" t="s">
        <v>3653</v>
      </c>
      <c r="N2977" s="72"/>
      <c r="O2977" s="72">
        <v>2012</v>
      </c>
      <c r="P2977" s="77" t="s">
        <v>3654</v>
      </c>
      <c r="Q2977" s="2573"/>
      <c r="R2977" s="2573"/>
      <c r="S2977" s="2573"/>
    </row>
    <row r="2978" spans="1:19" s="2129" customFormat="1" hidden="1">
      <c r="A2978" s="2135"/>
      <c r="B2978" s="76"/>
      <c r="C2978" s="76"/>
      <c r="D2978" s="72"/>
      <c r="E2978" s="72"/>
      <c r="F2978" s="72"/>
      <c r="G2978" s="76"/>
      <c r="H2978" s="76"/>
      <c r="I2978" s="76"/>
      <c r="J2978" s="72"/>
      <c r="K2978" s="72"/>
      <c r="L2978" s="2573"/>
      <c r="M2978" s="19" t="s">
        <v>3655</v>
      </c>
      <c r="N2978" s="72"/>
      <c r="O2978" s="72">
        <v>2012</v>
      </c>
      <c r="P2978" s="77" t="s">
        <v>3654</v>
      </c>
      <c r="Q2978" s="2573"/>
      <c r="R2978" s="2573"/>
      <c r="S2978" s="2573"/>
    </row>
    <row r="2979" spans="1:19" s="2129" customFormat="1" hidden="1">
      <c r="A2979" s="2135"/>
      <c r="B2979" s="76"/>
      <c r="C2979" s="76"/>
      <c r="D2979" s="72"/>
      <c r="E2979" s="72"/>
      <c r="F2979" s="72"/>
      <c r="G2979" s="76"/>
      <c r="H2979" s="76"/>
      <c r="I2979" s="76"/>
      <c r="J2979" s="72"/>
      <c r="K2979" s="72"/>
      <c r="L2979" s="2573"/>
      <c r="M2979" s="19" t="s">
        <v>3656</v>
      </c>
      <c r="N2979" s="72">
        <v>231</v>
      </c>
      <c r="O2979" s="72">
        <v>2018</v>
      </c>
      <c r="P2979" s="77" t="s">
        <v>3349</v>
      </c>
      <c r="Q2979" s="2573"/>
      <c r="R2979" s="2573"/>
      <c r="S2979" s="2573"/>
    </row>
    <row r="2980" spans="1:19" s="2129" customFormat="1" hidden="1">
      <c r="A2980" s="2135"/>
      <c r="B2980" s="76"/>
      <c r="C2980" s="76"/>
      <c r="D2980" s="72"/>
      <c r="E2980" s="72"/>
      <c r="F2980" s="72"/>
      <c r="G2980" s="76"/>
      <c r="H2980" s="76"/>
      <c r="I2980" s="76"/>
      <c r="J2980" s="72"/>
      <c r="K2980" s="72"/>
      <c r="L2980" s="2573"/>
      <c r="M2980" s="19" t="s">
        <v>3657</v>
      </c>
      <c r="N2980" s="72">
        <v>84</v>
      </c>
      <c r="O2980" s="72">
        <v>2018</v>
      </c>
      <c r="P2980" s="77" t="s">
        <v>3658</v>
      </c>
      <c r="Q2980" s="2573"/>
      <c r="R2980" s="2573"/>
      <c r="S2980" s="2573"/>
    </row>
    <row r="2981" spans="1:19" s="2129" customFormat="1" hidden="1">
      <c r="A2981" s="2135"/>
      <c r="B2981" s="2752"/>
      <c r="C2981" s="2752"/>
      <c r="D2981" s="2707"/>
      <c r="E2981" s="2707"/>
      <c r="F2981" s="2573"/>
      <c r="G2981" s="2707"/>
      <c r="H2981" s="2707"/>
      <c r="I2981" s="2707"/>
      <c r="J2981" s="2573"/>
      <c r="K2981" s="2573"/>
      <c r="L2981" s="2707"/>
      <c r="M2981" s="2707"/>
      <c r="N2981" s="2573"/>
      <c r="O2981" s="2573"/>
      <c r="P2981" s="2707"/>
      <c r="Q2981" s="2707"/>
      <c r="R2981" s="2707"/>
      <c r="S2981" s="2707"/>
    </row>
    <row r="2982" spans="1:19" s="2129" customFormat="1" hidden="1">
      <c r="A2982" s="2135"/>
      <c r="B2982" s="76" t="s">
        <v>3247</v>
      </c>
      <c r="C2982" s="76" t="s">
        <v>3661</v>
      </c>
      <c r="D2982" s="72">
        <v>925</v>
      </c>
      <c r="E2982" s="77">
        <v>1983</v>
      </c>
      <c r="F2982" s="72" t="s">
        <v>20</v>
      </c>
      <c r="G2982" s="76"/>
      <c r="H2982" s="76"/>
      <c r="I2982" s="76"/>
      <c r="J2982" s="72" t="s">
        <v>3659</v>
      </c>
      <c r="K2982" s="72" t="s">
        <v>3249</v>
      </c>
      <c r="L2982" s="2573"/>
      <c r="M2982" s="19" t="s">
        <v>3660</v>
      </c>
      <c r="N2982" s="72"/>
      <c r="O2982" s="72">
        <v>2006</v>
      </c>
      <c r="P2982" s="77" t="s">
        <v>3409</v>
      </c>
      <c r="Q2982" s="2573"/>
      <c r="R2982" s="2573"/>
      <c r="S2982" s="2573"/>
    </row>
    <row r="2983" spans="1:19" s="2129" customFormat="1" hidden="1">
      <c r="A2983" s="2135"/>
      <c r="B2983" s="76"/>
      <c r="C2983" s="76"/>
      <c r="D2983" s="77"/>
      <c r="E2983" s="77"/>
      <c r="F2983" s="72"/>
      <c r="G2983" s="76"/>
      <c r="H2983" s="76"/>
      <c r="I2983" s="76"/>
      <c r="J2983" s="72"/>
      <c r="K2983" s="72" t="s">
        <v>83</v>
      </c>
      <c r="L2983" s="2573"/>
      <c r="M2983" s="19" t="s">
        <v>3662</v>
      </c>
      <c r="N2983" s="72">
        <v>217</v>
      </c>
      <c r="O2983" s="72">
        <v>1970</v>
      </c>
      <c r="P2983" s="77" t="s">
        <v>3399</v>
      </c>
      <c r="Q2983" s="2573"/>
      <c r="R2983" s="2573"/>
      <c r="S2983" s="2573"/>
    </row>
    <row r="2984" spans="1:19" s="2129" customFormat="1" ht="25.5" hidden="1">
      <c r="A2984" s="2135"/>
      <c r="B2984" s="76"/>
      <c r="C2984" s="76"/>
      <c r="D2984" s="72"/>
      <c r="E2984" s="72"/>
      <c r="F2984" s="72"/>
      <c r="G2984" s="77"/>
      <c r="H2984" s="77"/>
      <c r="I2984" s="77"/>
      <c r="J2984" s="72"/>
      <c r="K2984" s="72"/>
      <c r="L2984" s="2573"/>
      <c r="M2984" s="19" t="s">
        <v>3663</v>
      </c>
      <c r="N2984" s="72">
        <v>760</v>
      </c>
      <c r="O2984" s="72">
        <v>1970</v>
      </c>
      <c r="P2984" s="77" t="s">
        <v>3664</v>
      </c>
      <c r="Q2984" s="2573"/>
      <c r="R2984" s="2573"/>
      <c r="S2984" s="2573"/>
    </row>
    <row r="2985" spans="1:19" s="2129" customFormat="1" hidden="1">
      <c r="A2985" s="2135"/>
      <c r="B2985" s="76"/>
      <c r="C2985" s="76"/>
      <c r="D2985" s="72"/>
      <c r="E2985" s="72"/>
      <c r="F2985" s="72"/>
      <c r="G2985" s="77"/>
      <c r="H2985" s="77"/>
      <c r="I2985" s="77"/>
      <c r="J2985" s="72"/>
      <c r="K2985" s="72"/>
      <c r="L2985" s="2573"/>
      <c r="M2985" s="19" t="s">
        <v>3665</v>
      </c>
      <c r="N2985" s="72">
        <v>73</v>
      </c>
      <c r="O2985" s="72">
        <v>1970</v>
      </c>
      <c r="P2985" s="77" t="s">
        <v>3505</v>
      </c>
      <c r="Q2985" s="2573"/>
      <c r="R2985" s="2573"/>
      <c r="S2985" s="2573"/>
    </row>
    <row r="2986" spans="1:19" s="2129" customFormat="1" hidden="1">
      <c r="A2986" s="2135"/>
      <c r="B2986" s="76"/>
      <c r="C2986" s="76"/>
      <c r="D2986" s="72"/>
      <c r="E2986" s="72"/>
      <c r="F2986" s="72"/>
      <c r="G2986" s="77"/>
      <c r="H2986" s="77"/>
      <c r="I2986" s="77"/>
      <c r="J2986" s="72"/>
      <c r="K2986" s="72"/>
      <c r="L2986" s="2573"/>
      <c r="M2986" s="19" t="s">
        <v>3666</v>
      </c>
      <c r="N2986" s="72">
        <v>87</v>
      </c>
      <c r="O2986" s="72">
        <v>1970</v>
      </c>
      <c r="P2986" s="77" t="s">
        <v>3505</v>
      </c>
      <c r="Q2986" s="2573"/>
      <c r="R2986" s="2573"/>
      <c r="S2986" s="2573"/>
    </row>
    <row r="2987" spans="1:19" s="2129" customFormat="1" hidden="1">
      <c r="A2987" s="2135"/>
      <c r="B2987" s="76"/>
      <c r="C2987" s="76"/>
      <c r="D2987" s="72"/>
      <c r="E2987" s="72"/>
      <c r="F2987" s="72"/>
      <c r="G2987" s="77"/>
      <c r="H2987" s="77"/>
      <c r="I2987" s="77"/>
      <c r="J2987" s="72"/>
      <c r="K2987" s="72"/>
      <c r="L2987" s="2573"/>
      <c r="M2987" s="19" t="s">
        <v>3667</v>
      </c>
      <c r="N2987" s="72">
        <v>89</v>
      </c>
      <c r="O2987" s="72">
        <v>1970</v>
      </c>
      <c r="P2987" s="77" t="s">
        <v>3668</v>
      </c>
      <c r="Q2987" s="2573"/>
      <c r="R2987" s="2573"/>
      <c r="S2987" s="2573"/>
    </row>
    <row r="2988" spans="1:19" s="2129" customFormat="1" ht="25.5" hidden="1">
      <c r="A2988" s="2135"/>
      <c r="B2988" s="76"/>
      <c r="C2988" s="76"/>
      <c r="D2988" s="72"/>
      <c r="E2988" s="72"/>
      <c r="F2988" s="72"/>
      <c r="G2988" s="77"/>
      <c r="H2988" s="77"/>
      <c r="I2988" s="77"/>
      <c r="J2988" s="72"/>
      <c r="K2988" s="72"/>
      <c r="L2988" s="2573"/>
      <c r="M2988" s="19" t="s">
        <v>3669</v>
      </c>
      <c r="N2988" s="72">
        <v>320</v>
      </c>
      <c r="O2988" s="72">
        <v>1970</v>
      </c>
      <c r="P2988" s="77" t="s">
        <v>3668</v>
      </c>
      <c r="Q2988" s="2573"/>
      <c r="R2988" s="2573"/>
      <c r="S2988" s="2573"/>
    </row>
    <row r="2989" spans="1:19" s="2129" customFormat="1" hidden="1">
      <c r="A2989" s="2135"/>
      <c r="B2989" s="76"/>
      <c r="C2989" s="76"/>
      <c r="D2989" s="72"/>
      <c r="E2989" s="72"/>
      <c r="F2989" s="72"/>
      <c r="G2989" s="77"/>
      <c r="H2989" s="77"/>
      <c r="I2989" s="77"/>
      <c r="J2989" s="72"/>
      <c r="K2989" s="72"/>
      <c r="L2989" s="2573"/>
      <c r="M2989" s="19" t="s">
        <v>3670</v>
      </c>
      <c r="N2989" s="72">
        <v>220</v>
      </c>
      <c r="O2989" s="72">
        <v>2015</v>
      </c>
      <c r="P2989" s="77" t="s">
        <v>3671</v>
      </c>
      <c r="Q2989" s="2573"/>
      <c r="R2989" s="2573"/>
      <c r="S2989" s="2573"/>
    </row>
    <row r="2990" spans="1:19" s="2129" customFormat="1" ht="25.5" hidden="1">
      <c r="A2990" s="2135"/>
      <c r="B2990" s="76"/>
      <c r="C2990" s="76"/>
      <c r="D2990" s="72"/>
      <c r="E2990" s="72"/>
      <c r="F2990" s="72"/>
      <c r="G2990" s="77"/>
      <c r="H2990" s="77"/>
      <c r="I2990" s="77"/>
      <c r="J2990" s="72"/>
      <c r="K2990" s="72"/>
      <c r="L2990" s="2573"/>
      <c r="M2990" s="19" t="s">
        <v>3669</v>
      </c>
      <c r="N2990" s="72"/>
      <c r="O2990" s="72"/>
      <c r="P2990" s="77"/>
      <c r="Q2990" s="2573"/>
      <c r="R2990" s="2573"/>
      <c r="S2990" s="2573"/>
    </row>
    <row r="2991" spans="1:19" s="2129" customFormat="1" hidden="1">
      <c r="A2991" s="2135"/>
      <c r="B2991" s="76"/>
      <c r="C2991" s="76"/>
      <c r="D2991" s="72"/>
      <c r="E2991" s="72"/>
      <c r="F2991" s="72"/>
      <c r="G2991" s="77"/>
      <c r="H2991" s="77"/>
      <c r="I2991" s="77"/>
      <c r="J2991" s="72"/>
      <c r="K2991" s="72"/>
      <c r="L2991" s="2573"/>
      <c r="M2991" s="19" t="s">
        <v>3672</v>
      </c>
      <c r="N2991" s="72">
        <v>67</v>
      </c>
      <c r="O2991" s="72">
        <v>1970</v>
      </c>
      <c r="P2991" s="77" t="s">
        <v>3399</v>
      </c>
      <c r="Q2991" s="2573"/>
      <c r="R2991" s="2573"/>
      <c r="S2991" s="2573"/>
    </row>
    <row r="2992" spans="1:19" s="2129" customFormat="1" ht="25.5" hidden="1">
      <c r="A2992" s="2135"/>
      <c r="B2992" s="76"/>
      <c r="C2992" s="76"/>
      <c r="D2992" s="72"/>
      <c r="E2992" s="72"/>
      <c r="F2992" s="72"/>
      <c r="G2992" s="77"/>
      <c r="H2992" s="77"/>
      <c r="I2992" s="77"/>
      <c r="J2992" s="72"/>
      <c r="K2992" s="72"/>
      <c r="L2992" s="2573"/>
      <c r="M2992" s="19" t="s">
        <v>3673</v>
      </c>
      <c r="N2992" s="72">
        <v>120</v>
      </c>
      <c r="O2992" s="72">
        <v>1970</v>
      </c>
      <c r="P2992" s="77" t="s">
        <v>3399</v>
      </c>
      <c r="Q2992" s="2573"/>
      <c r="R2992" s="2573"/>
      <c r="S2992" s="2573"/>
    </row>
    <row r="2993" spans="1:19" s="2129" customFormat="1" hidden="1">
      <c r="A2993" s="2135"/>
      <c r="B2993" s="76"/>
      <c r="C2993" s="76"/>
      <c r="D2993" s="72"/>
      <c r="E2993" s="72"/>
      <c r="F2993" s="72"/>
      <c r="G2993" s="77"/>
      <c r="H2993" s="77"/>
      <c r="I2993" s="77"/>
      <c r="J2993" s="72"/>
      <c r="K2993" s="72"/>
      <c r="L2993" s="2573"/>
      <c r="M2993" s="19" t="s">
        <v>3674</v>
      </c>
      <c r="N2993" s="72">
        <v>43</v>
      </c>
      <c r="O2993" s="72">
        <v>1970</v>
      </c>
      <c r="P2993" s="77" t="s">
        <v>3399</v>
      </c>
      <c r="Q2993" s="2573"/>
      <c r="R2993" s="2573"/>
      <c r="S2993" s="2573"/>
    </row>
    <row r="2994" spans="1:19" s="2129" customFormat="1" hidden="1">
      <c r="A2994" s="2135"/>
      <c r="B2994" s="76"/>
      <c r="C2994" s="76"/>
      <c r="D2994" s="72"/>
      <c r="E2994" s="72"/>
      <c r="F2994" s="72"/>
      <c r="G2994" s="77"/>
      <c r="H2994" s="77"/>
      <c r="I2994" s="77"/>
      <c r="J2994" s="72"/>
      <c r="K2994" s="72"/>
      <c r="L2994" s="2573"/>
      <c r="M2994" s="19" t="s">
        <v>3675</v>
      </c>
      <c r="N2994" s="72">
        <v>117</v>
      </c>
      <c r="O2994" s="72">
        <v>1970</v>
      </c>
      <c r="P2994" s="77" t="s">
        <v>3399</v>
      </c>
      <c r="Q2994" s="2573"/>
      <c r="R2994" s="2573"/>
      <c r="S2994" s="2573"/>
    </row>
    <row r="2995" spans="1:19" s="2129" customFormat="1" hidden="1">
      <c r="A2995" s="2135"/>
      <c r="B2995" s="76"/>
      <c r="C2995" s="76"/>
      <c r="D2995" s="72"/>
      <c r="E2995" s="72"/>
      <c r="F2995" s="72"/>
      <c r="G2995" s="77"/>
      <c r="H2995" s="77"/>
      <c r="I2995" s="77"/>
      <c r="J2995" s="72"/>
      <c r="K2995" s="72"/>
      <c r="L2995" s="2573"/>
      <c r="M2995" s="19" t="s">
        <v>3676</v>
      </c>
      <c r="N2995" s="72">
        <v>154</v>
      </c>
      <c r="O2995" s="72">
        <v>1970</v>
      </c>
      <c r="P2995" s="77" t="s">
        <v>3399</v>
      </c>
      <c r="Q2995" s="2573"/>
      <c r="R2995" s="2573"/>
      <c r="S2995" s="2573"/>
    </row>
    <row r="2996" spans="1:19" s="2129" customFormat="1" hidden="1">
      <c r="A2996" s="2135"/>
      <c r="B2996" s="76"/>
      <c r="C2996" s="76"/>
      <c r="D2996" s="72"/>
      <c r="E2996" s="72"/>
      <c r="F2996" s="72"/>
      <c r="G2996" s="77"/>
      <c r="H2996" s="77"/>
      <c r="I2996" s="77"/>
      <c r="J2996" s="72"/>
      <c r="K2996" s="72"/>
      <c r="L2996" s="2573"/>
      <c r="M2996" s="19" t="s">
        <v>3677</v>
      </c>
      <c r="N2996" s="72">
        <v>116</v>
      </c>
      <c r="O2996" s="72">
        <v>1970</v>
      </c>
      <c r="P2996" s="77" t="s">
        <v>3399</v>
      </c>
      <c r="Q2996" s="2573"/>
      <c r="R2996" s="2573"/>
      <c r="S2996" s="2573"/>
    </row>
    <row r="2997" spans="1:19" s="2129" customFormat="1" hidden="1">
      <c r="A2997" s="2135"/>
      <c r="B2997" s="76"/>
      <c r="C2997" s="76"/>
      <c r="D2997" s="72"/>
      <c r="E2997" s="72"/>
      <c r="F2997" s="72"/>
      <c r="G2997" s="77"/>
      <c r="H2997" s="77"/>
      <c r="I2997" s="77"/>
      <c r="J2997" s="72"/>
      <c r="K2997" s="72"/>
      <c r="L2997" s="2573"/>
      <c r="M2997" s="19" t="s">
        <v>3678</v>
      </c>
      <c r="N2997" s="72">
        <v>76</v>
      </c>
      <c r="O2997" s="72">
        <v>1970</v>
      </c>
      <c r="P2997" s="77" t="s">
        <v>3399</v>
      </c>
      <c r="Q2997" s="2573"/>
      <c r="R2997" s="2573"/>
      <c r="S2997" s="2573"/>
    </row>
    <row r="2998" spans="1:19" s="2129" customFormat="1" hidden="1">
      <c r="A2998" s="2135"/>
      <c r="B2998" s="76"/>
      <c r="C2998" s="76"/>
      <c r="D2998" s="72"/>
      <c r="E2998" s="72"/>
      <c r="F2998" s="72"/>
      <c r="G2998" s="77"/>
      <c r="H2998" s="77"/>
      <c r="I2998" s="77"/>
      <c r="J2998" s="72"/>
      <c r="K2998" s="72"/>
      <c r="L2998" s="2573"/>
      <c r="M2998" s="19" t="s">
        <v>3679</v>
      </c>
      <c r="N2998" s="72"/>
      <c r="O2998" s="72">
        <v>2003</v>
      </c>
      <c r="P2998" s="77"/>
      <c r="Q2998" s="2573"/>
      <c r="R2998" s="2573"/>
      <c r="S2998" s="2573"/>
    </row>
    <row r="2999" spans="1:19" s="2129" customFormat="1" hidden="1">
      <c r="A2999" s="2135"/>
      <c r="B2999" s="2752"/>
      <c r="C2999" s="2752"/>
      <c r="D2999" s="2707"/>
      <c r="E2999" s="2707"/>
      <c r="F2999" s="2573"/>
      <c r="G2999" s="2707"/>
      <c r="H2999" s="2707"/>
      <c r="I2999" s="2707"/>
      <c r="J2999" s="2573"/>
      <c r="K2999" s="2573"/>
      <c r="L2999" s="2707"/>
      <c r="M2999" s="2707"/>
      <c r="N2999" s="2573"/>
      <c r="O2999" s="2573"/>
      <c r="P2999" s="2707"/>
      <c r="Q2999" s="2707"/>
      <c r="R2999" s="2707"/>
      <c r="S2999" s="2707"/>
    </row>
    <row r="3000" spans="1:19" s="2129" customFormat="1" hidden="1">
      <c r="A3000" s="2135"/>
      <c r="B3000" s="76" t="s">
        <v>3372</v>
      </c>
      <c r="C3000" s="76" t="s">
        <v>3683</v>
      </c>
      <c r="D3000" s="72">
        <v>345</v>
      </c>
      <c r="E3000" s="77">
        <v>1974</v>
      </c>
      <c r="F3000" s="72" t="s">
        <v>16</v>
      </c>
      <c r="G3000" s="76"/>
      <c r="H3000" s="76"/>
      <c r="I3000" s="76"/>
      <c r="J3000" s="72" t="s">
        <v>3680</v>
      </c>
      <c r="K3000" s="72" t="s">
        <v>3249</v>
      </c>
      <c r="L3000" s="2573"/>
      <c r="M3000" s="19" t="s">
        <v>3681</v>
      </c>
      <c r="N3000" s="72"/>
      <c r="O3000" s="72">
        <v>2004</v>
      </c>
      <c r="P3000" s="77" t="s">
        <v>3682</v>
      </c>
      <c r="Q3000" s="2573"/>
      <c r="R3000" s="2573"/>
      <c r="S3000" s="2573"/>
    </row>
    <row r="3001" spans="1:19" s="2129" customFormat="1" ht="25.5" hidden="1">
      <c r="A3001" s="2135"/>
      <c r="B3001" s="76"/>
      <c r="C3001" s="76" t="s">
        <v>3685</v>
      </c>
      <c r="D3001" s="72">
        <v>240</v>
      </c>
      <c r="E3001" s="77">
        <v>1975</v>
      </c>
      <c r="F3001" s="72" t="s">
        <v>16</v>
      </c>
      <c r="G3001" s="76"/>
      <c r="H3001" s="76"/>
      <c r="I3001" s="76"/>
      <c r="J3001" s="72"/>
      <c r="K3001" s="72" t="s">
        <v>517</v>
      </c>
      <c r="L3001" s="2573"/>
      <c r="M3001" s="19" t="s">
        <v>3684</v>
      </c>
      <c r="N3001" s="72">
        <v>90</v>
      </c>
      <c r="O3001" s="72">
        <v>1975</v>
      </c>
      <c r="P3001" s="77" t="s">
        <v>3399</v>
      </c>
      <c r="Q3001" s="2573"/>
      <c r="R3001" s="2573"/>
      <c r="S3001" s="2573"/>
    </row>
    <row r="3002" spans="1:19" s="2129" customFormat="1" hidden="1">
      <c r="A3002" s="2135"/>
      <c r="B3002" s="76"/>
      <c r="C3002" s="76"/>
      <c r="D3002" s="72"/>
      <c r="E3002" s="76"/>
      <c r="F3002" s="72"/>
      <c r="G3002" s="76"/>
      <c r="H3002" s="76"/>
      <c r="I3002" s="76"/>
      <c r="J3002" s="72"/>
      <c r="K3002" s="72"/>
      <c r="L3002" s="2573"/>
      <c r="M3002" s="19" t="s">
        <v>3686</v>
      </c>
      <c r="N3002" s="72"/>
      <c r="O3002" s="72">
        <v>2007</v>
      </c>
      <c r="P3002" s="77" t="s">
        <v>3687</v>
      </c>
      <c r="Q3002" s="2573"/>
      <c r="R3002" s="2573"/>
      <c r="S3002" s="2573"/>
    </row>
    <row r="3003" spans="1:19" s="2129" customFormat="1" hidden="1">
      <c r="A3003" s="2135"/>
      <c r="B3003" s="76"/>
      <c r="C3003" s="76"/>
      <c r="D3003" s="72"/>
      <c r="E3003" s="76"/>
      <c r="F3003" s="72"/>
      <c r="G3003" s="76"/>
      <c r="H3003" s="76"/>
      <c r="I3003" s="76"/>
      <c r="J3003" s="72"/>
      <c r="K3003" s="72"/>
      <c r="L3003" s="2573"/>
      <c r="M3003" s="19" t="s">
        <v>3688</v>
      </c>
      <c r="N3003" s="72"/>
      <c r="O3003" s="72">
        <v>2007</v>
      </c>
      <c r="P3003" s="77" t="s">
        <v>3689</v>
      </c>
      <c r="Q3003" s="2573"/>
      <c r="R3003" s="2573"/>
      <c r="S3003" s="2573"/>
    </row>
    <row r="3004" spans="1:19" s="2129" customFormat="1" hidden="1">
      <c r="A3004" s="2135"/>
      <c r="B3004" s="76"/>
      <c r="C3004" s="76"/>
      <c r="D3004" s="72"/>
      <c r="E3004" s="76"/>
      <c r="F3004" s="72"/>
      <c r="G3004" s="76"/>
      <c r="H3004" s="76"/>
      <c r="I3004" s="76"/>
      <c r="J3004" s="72"/>
      <c r="K3004" s="72"/>
      <c r="L3004" s="2573"/>
      <c r="M3004" s="19" t="s">
        <v>3690</v>
      </c>
      <c r="N3004" s="72">
        <v>140</v>
      </c>
      <c r="O3004" s="72">
        <v>2007</v>
      </c>
      <c r="P3004" s="77" t="s">
        <v>3399</v>
      </c>
      <c r="Q3004" s="2573"/>
      <c r="R3004" s="2573"/>
      <c r="S3004" s="2573"/>
    </row>
    <row r="3005" spans="1:19" s="2129" customFormat="1" hidden="1">
      <c r="A3005" s="2135"/>
      <c r="B3005" s="76"/>
      <c r="C3005" s="76"/>
      <c r="D3005" s="72"/>
      <c r="E3005" s="76"/>
      <c r="F3005" s="72"/>
      <c r="G3005" s="76"/>
      <c r="H3005" s="76"/>
      <c r="I3005" s="76"/>
      <c r="J3005" s="72"/>
      <c r="K3005" s="72"/>
      <c r="L3005" s="2573"/>
      <c r="M3005" s="19" t="s">
        <v>3691</v>
      </c>
      <c r="N3005" s="72">
        <v>25</v>
      </c>
      <c r="O3005" s="72">
        <v>1972</v>
      </c>
      <c r="P3005" s="77" t="s">
        <v>3399</v>
      </c>
      <c r="Q3005" s="2573"/>
      <c r="R3005" s="2573"/>
      <c r="S3005" s="2573"/>
    </row>
    <row r="3006" spans="1:19" s="2129" customFormat="1" ht="25.5" hidden="1">
      <c r="A3006" s="2135"/>
      <c r="B3006" s="76"/>
      <c r="C3006" s="76"/>
      <c r="D3006" s="72"/>
      <c r="E3006" s="76"/>
      <c r="F3006" s="72"/>
      <c r="G3006" s="76"/>
      <c r="H3006" s="76"/>
      <c r="I3006" s="76"/>
      <c r="J3006" s="72"/>
      <c r="K3006" s="72"/>
      <c r="L3006" s="2573"/>
      <c r="M3006" s="19" t="s">
        <v>3692</v>
      </c>
      <c r="N3006" s="72">
        <v>152</v>
      </c>
      <c r="O3006" s="72">
        <v>1972</v>
      </c>
      <c r="P3006" s="77" t="s">
        <v>3399</v>
      </c>
      <c r="Q3006" s="2573"/>
      <c r="R3006" s="2573"/>
      <c r="S3006" s="2573"/>
    </row>
    <row r="3007" spans="1:19" s="2129" customFormat="1" hidden="1">
      <c r="A3007" s="2135"/>
      <c r="B3007" s="76"/>
      <c r="C3007" s="76"/>
      <c r="D3007" s="72"/>
      <c r="E3007" s="76"/>
      <c r="F3007" s="72"/>
      <c r="G3007" s="76"/>
      <c r="H3007" s="76"/>
      <c r="I3007" s="76"/>
      <c r="J3007" s="72"/>
      <c r="K3007" s="72"/>
      <c r="L3007" s="2573"/>
      <c r="M3007" s="19" t="s">
        <v>3693</v>
      </c>
      <c r="N3007" s="72">
        <v>80</v>
      </c>
      <c r="O3007" s="72">
        <v>2010</v>
      </c>
      <c r="P3007" s="77" t="s">
        <v>30</v>
      </c>
      <c r="Q3007" s="2573"/>
      <c r="R3007" s="2573"/>
      <c r="S3007" s="2573"/>
    </row>
    <row r="3008" spans="1:19" s="2129" customFormat="1" hidden="1">
      <c r="A3008" s="2135"/>
      <c r="B3008" s="76"/>
      <c r="C3008" s="76"/>
      <c r="D3008" s="72"/>
      <c r="E3008" s="76"/>
      <c r="F3008" s="72"/>
      <c r="G3008" s="76"/>
      <c r="H3008" s="76"/>
      <c r="I3008" s="76"/>
      <c r="J3008" s="72"/>
      <c r="K3008" s="72"/>
      <c r="L3008" s="2573"/>
      <c r="M3008" s="19" t="s">
        <v>3694</v>
      </c>
      <c r="N3008" s="72">
        <v>140</v>
      </c>
      <c r="O3008" s="72">
        <v>1970</v>
      </c>
      <c r="P3008" s="77" t="s">
        <v>3399</v>
      </c>
      <c r="Q3008" s="2573"/>
      <c r="R3008" s="2573"/>
      <c r="S3008" s="2573"/>
    </row>
    <row r="3009" spans="1:19" s="2129" customFormat="1" ht="25.5" hidden="1">
      <c r="A3009" s="2135"/>
      <c r="B3009" s="76"/>
      <c r="C3009" s="76"/>
      <c r="D3009" s="72"/>
      <c r="E3009" s="76"/>
      <c r="F3009" s="72"/>
      <c r="G3009" s="76"/>
      <c r="H3009" s="76"/>
      <c r="I3009" s="76"/>
      <c r="J3009" s="72"/>
      <c r="K3009" s="72"/>
      <c r="L3009" s="2573"/>
      <c r="M3009" s="19" t="s">
        <v>3695</v>
      </c>
      <c r="N3009" s="72">
        <v>152</v>
      </c>
      <c r="O3009" s="72">
        <v>1970</v>
      </c>
      <c r="P3009" s="77" t="s">
        <v>3399</v>
      </c>
      <c r="Q3009" s="2573"/>
      <c r="R3009" s="2573"/>
      <c r="S3009" s="2573"/>
    </row>
    <row r="3010" spans="1:19" s="2129" customFormat="1" ht="25.5" hidden="1">
      <c r="A3010" s="2135"/>
      <c r="B3010" s="76"/>
      <c r="C3010" s="76"/>
      <c r="D3010" s="72"/>
      <c r="E3010" s="76"/>
      <c r="F3010" s="72"/>
      <c r="G3010" s="76"/>
      <c r="H3010" s="76"/>
      <c r="I3010" s="76"/>
      <c r="J3010" s="72"/>
      <c r="K3010" s="72"/>
      <c r="L3010" s="2573"/>
      <c r="M3010" s="19" t="s">
        <v>3696</v>
      </c>
      <c r="N3010" s="72">
        <v>250</v>
      </c>
      <c r="O3010" s="72">
        <v>2005</v>
      </c>
      <c r="P3010" s="77" t="s">
        <v>30</v>
      </c>
      <c r="Q3010" s="2573"/>
      <c r="R3010" s="2573"/>
      <c r="S3010" s="2573"/>
    </row>
    <row r="3011" spans="1:19" s="2129" customFormat="1" hidden="1">
      <c r="A3011" s="2135"/>
      <c r="B3011" s="76"/>
      <c r="C3011" s="76"/>
      <c r="D3011" s="72"/>
      <c r="E3011" s="76"/>
      <c r="F3011" s="72"/>
      <c r="G3011" s="76"/>
      <c r="H3011" s="76"/>
      <c r="I3011" s="76"/>
      <c r="J3011" s="72"/>
      <c r="K3011" s="72"/>
      <c r="L3011" s="2573"/>
      <c r="M3011" s="19" t="s">
        <v>3697</v>
      </c>
      <c r="N3011" s="72">
        <v>90</v>
      </c>
      <c r="O3011" s="72">
        <v>1975</v>
      </c>
      <c r="P3011" s="77" t="s">
        <v>3399</v>
      </c>
      <c r="Q3011" s="2573"/>
      <c r="R3011" s="2573"/>
      <c r="S3011" s="2573"/>
    </row>
    <row r="3012" spans="1:19" s="2129" customFormat="1" hidden="1">
      <c r="A3012" s="2135"/>
      <c r="B3012" s="76"/>
      <c r="C3012" s="76"/>
      <c r="D3012" s="72"/>
      <c r="E3012" s="76"/>
      <c r="F3012" s="72"/>
      <c r="G3012" s="76"/>
      <c r="H3012" s="76"/>
      <c r="I3012" s="76"/>
      <c r="J3012" s="72"/>
      <c r="K3012" s="72"/>
      <c r="L3012" s="2573"/>
      <c r="M3012" s="19" t="s">
        <v>3698</v>
      </c>
      <c r="N3012" s="72">
        <v>214</v>
      </c>
      <c r="O3012" s="72">
        <v>2006</v>
      </c>
      <c r="P3012" s="77" t="s">
        <v>3699</v>
      </c>
      <c r="Q3012" s="2573"/>
      <c r="R3012" s="2573"/>
      <c r="S3012" s="2573"/>
    </row>
    <row r="3013" spans="1:19" s="2129" customFormat="1" hidden="1">
      <c r="A3013" s="2135"/>
      <c r="B3013" s="76"/>
      <c r="C3013" s="76"/>
      <c r="D3013" s="72"/>
      <c r="E3013" s="76"/>
      <c r="F3013" s="72"/>
      <c r="G3013" s="76"/>
      <c r="H3013" s="76"/>
      <c r="I3013" s="76"/>
      <c r="J3013" s="72"/>
      <c r="K3013" s="72"/>
      <c r="L3013" s="2573"/>
      <c r="M3013" s="19" t="s">
        <v>3700</v>
      </c>
      <c r="N3013" s="72">
        <v>25</v>
      </c>
      <c r="O3013" s="72">
        <v>1975</v>
      </c>
      <c r="P3013" s="77" t="s">
        <v>3399</v>
      </c>
      <c r="Q3013" s="2573"/>
      <c r="R3013" s="2573"/>
      <c r="S3013" s="2573"/>
    </row>
    <row r="3014" spans="1:19" s="2129" customFormat="1" hidden="1">
      <c r="A3014" s="2135"/>
      <c r="B3014" s="76"/>
      <c r="C3014" s="76"/>
      <c r="D3014" s="72"/>
      <c r="E3014" s="76"/>
      <c r="F3014" s="72"/>
      <c r="G3014" s="76"/>
      <c r="H3014" s="76"/>
      <c r="I3014" s="76"/>
      <c r="J3014" s="72"/>
      <c r="K3014" s="72"/>
      <c r="L3014" s="2573"/>
      <c r="M3014" s="19" t="s">
        <v>3701</v>
      </c>
      <c r="N3014" s="72">
        <v>60</v>
      </c>
      <c r="O3014" s="72">
        <v>2004</v>
      </c>
      <c r="P3014" s="77" t="s">
        <v>3399</v>
      </c>
      <c r="Q3014" s="2573"/>
      <c r="R3014" s="2573"/>
      <c r="S3014" s="2573"/>
    </row>
    <row r="3015" spans="1:19" s="2129" customFormat="1" hidden="1">
      <c r="A3015" s="2135"/>
      <c r="B3015" s="2752"/>
      <c r="C3015" s="2752"/>
      <c r="D3015" s="72"/>
      <c r="E3015" s="2707"/>
      <c r="F3015" s="2573"/>
      <c r="G3015" s="2707"/>
      <c r="H3015" s="2707"/>
      <c r="I3015" s="2707"/>
      <c r="J3015" s="2573"/>
      <c r="K3015" s="2573"/>
      <c r="L3015" s="2707"/>
      <c r="M3015" s="2707"/>
      <c r="N3015" s="2573"/>
      <c r="O3015" s="2573"/>
      <c r="P3015" s="2707"/>
      <c r="Q3015" s="2707"/>
      <c r="R3015" s="2707"/>
      <c r="S3015" s="2707"/>
    </row>
    <row r="3016" spans="1:19" s="2129" customFormat="1" hidden="1">
      <c r="A3016" s="2135"/>
      <c r="B3016" s="76" t="s">
        <v>3247</v>
      </c>
      <c r="C3016" s="19" t="s">
        <v>3702</v>
      </c>
      <c r="D3016" s="72">
        <v>22</v>
      </c>
      <c r="E3016" s="72">
        <v>2021</v>
      </c>
      <c r="F3016" s="72" t="s">
        <v>1463</v>
      </c>
      <c r="G3016" s="72">
        <v>2</v>
      </c>
      <c r="H3016" s="76"/>
      <c r="I3016" s="72">
        <v>2</v>
      </c>
      <c r="J3016" s="72" t="s">
        <v>3703</v>
      </c>
      <c r="K3016" s="72" t="s">
        <v>3220</v>
      </c>
      <c r="L3016" s="2573"/>
      <c r="M3016" s="77"/>
      <c r="N3016" s="72"/>
      <c r="O3016" s="72"/>
      <c r="P3016" s="77"/>
      <c r="Q3016" s="2573"/>
      <c r="R3016" s="2573"/>
      <c r="S3016" s="2573"/>
    </row>
    <row r="3017" spans="1:19" s="2129" customFormat="1" hidden="1">
      <c r="A3017" s="2135"/>
      <c r="B3017" s="76"/>
      <c r="C3017" s="77"/>
      <c r="D3017" s="72"/>
      <c r="E3017" s="72"/>
      <c r="F3017" s="72"/>
      <c r="G3017" s="72"/>
      <c r="H3017" s="76"/>
      <c r="I3017" s="72"/>
      <c r="J3017" s="72"/>
      <c r="K3017" s="72" t="s">
        <v>98</v>
      </c>
      <c r="L3017" s="2573"/>
      <c r="M3017" s="77"/>
      <c r="N3017" s="72"/>
      <c r="O3017" s="72"/>
      <c r="P3017" s="77"/>
      <c r="Q3017" s="2573"/>
      <c r="R3017" s="2573"/>
      <c r="S3017" s="2573"/>
    </row>
    <row r="3018" spans="1:19" s="2129" customFormat="1" hidden="1">
      <c r="A3018" s="2135"/>
      <c r="B3018" s="2752"/>
      <c r="C3018" s="2752"/>
      <c r="D3018" s="72"/>
      <c r="E3018" s="2707"/>
      <c r="F3018" s="2573"/>
      <c r="G3018" s="2573"/>
      <c r="H3018" s="2707"/>
      <c r="I3018" s="2573"/>
      <c r="J3018" s="2573"/>
      <c r="K3018" s="2573"/>
      <c r="L3018" s="2707"/>
      <c r="M3018" s="77"/>
      <c r="N3018" s="72"/>
      <c r="O3018" s="72"/>
      <c r="P3018" s="77"/>
      <c r="Q3018" s="2707"/>
      <c r="R3018" s="2707"/>
      <c r="S3018" s="2707"/>
    </row>
    <row r="3019" spans="1:19" s="2129" customFormat="1" hidden="1">
      <c r="A3019" s="2135"/>
      <c r="B3019" s="76" t="s">
        <v>3704</v>
      </c>
      <c r="C3019" s="77" t="s">
        <v>3708</v>
      </c>
      <c r="D3019" s="72">
        <v>774</v>
      </c>
      <c r="E3019" s="77">
        <v>1983</v>
      </c>
      <c r="F3019" s="72" t="s">
        <v>1752</v>
      </c>
      <c r="G3019" s="72"/>
      <c r="H3019" s="76"/>
      <c r="I3019" s="72"/>
      <c r="J3019" s="72" t="s">
        <v>3705</v>
      </c>
      <c r="K3019" s="72" t="s">
        <v>3249</v>
      </c>
      <c r="L3019" s="77"/>
      <c r="M3019" s="19" t="s">
        <v>3706</v>
      </c>
      <c r="N3019" s="72">
        <v>40</v>
      </c>
      <c r="O3019" s="72">
        <v>1984</v>
      </c>
      <c r="P3019" s="77" t="s">
        <v>3707</v>
      </c>
      <c r="Q3019" s="77"/>
      <c r="R3019" s="77"/>
      <c r="S3019" s="77"/>
    </row>
    <row r="3020" spans="1:19" s="2129" customFormat="1" hidden="1">
      <c r="A3020" s="2135"/>
      <c r="B3020" s="76"/>
      <c r="C3020" s="77" t="s">
        <v>3711</v>
      </c>
      <c r="D3020" s="72">
        <v>500</v>
      </c>
      <c r="E3020" s="77"/>
      <c r="F3020" s="72"/>
      <c r="G3020" s="72"/>
      <c r="H3020" s="76"/>
      <c r="I3020" s="72"/>
      <c r="J3020" s="72"/>
      <c r="K3020" s="72" t="s">
        <v>517</v>
      </c>
      <c r="L3020" s="2573"/>
      <c r="M3020" s="19" t="s">
        <v>3709</v>
      </c>
      <c r="N3020" s="72">
        <v>170</v>
      </c>
      <c r="O3020" s="72">
        <v>1984</v>
      </c>
      <c r="P3020" s="77" t="s">
        <v>3710</v>
      </c>
      <c r="Q3020" s="2573"/>
      <c r="R3020" s="2573"/>
      <c r="S3020" s="2573"/>
    </row>
    <row r="3021" spans="1:19" s="2129" customFormat="1" hidden="1">
      <c r="A3021" s="2135"/>
      <c r="B3021" s="76"/>
      <c r="C3021" s="76"/>
      <c r="D3021" s="72"/>
      <c r="E3021" s="76"/>
      <c r="F3021" s="72"/>
      <c r="G3021" s="72"/>
      <c r="H3021" s="76"/>
      <c r="I3021" s="72"/>
      <c r="J3021" s="72"/>
      <c r="K3021" s="72"/>
      <c r="L3021" s="2573"/>
      <c r="M3021" s="69" t="s">
        <v>3712</v>
      </c>
      <c r="N3021" s="72">
        <v>40</v>
      </c>
      <c r="O3021" s="72">
        <v>2017</v>
      </c>
      <c r="P3021" s="77" t="s">
        <v>3707</v>
      </c>
      <c r="Q3021" s="2573"/>
      <c r="R3021" s="2573"/>
      <c r="S3021" s="2573"/>
    </row>
    <row r="3022" spans="1:19" s="2129" customFormat="1" hidden="1">
      <c r="A3022" s="2135"/>
      <c r="B3022" s="76"/>
      <c r="C3022" s="76"/>
      <c r="D3022" s="72"/>
      <c r="E3022" s="76"/>
      <c r="F3022" s="72"/>
      <c r="G3022" s="72"/>
      <c r="H3022" s="76"/>
      <c r="I3022" s="72"/>
      <c r="J3022" s="72"/>
      <c r="K3022" s="72"/>
      <c r="L3022" s="2573"/>
      <c r="M3022" s="19" t="s">
        <v>3713</v>
      </c>
      <c r="N3022" s="72">
        <v>120</v>
      </c>
      <c r="O3022" s="72">
        <v>1983</v>
      </c>
      <c r="P3022" s="77" t="s">
        <v>3714</v>
      </c>
      <c r="Q3022" s="2573"/>
      <c r="R3022" s="2573"/>
      <c r="S3022" s="2573"/>
    </row>
    <row r="3023" spans="1:19" s="2129" customFormat="1" hidden="1">
      <c r="A3023" s="2135"/>
      <c r="B3023" s="76"/>
      <c r="C3023" s="76"/>
      <c r="D3023" s="72"/>
      <c r="E3023" s="76"/>
      <c r="F3023" s="72"/>
      <c r="G3023" s="72"/>
      <c r="H3023" s="76"/>
      <c r="I3023" s="72"/>
      <c r="J3023" s="72"/>
      <c r="K3023" s="72"/>
      <c r="L3023" s="2573"/>
      <c r="M3023" s="19" t="s">
        <v>3715</v>
      </c>
      <c r="N3023" s="72">
        <v>75</v>
      </c>
      <c r="O3023" s="72">
        <v>2017</v>
      </c>
      <c r="P3023" s="77" t="s">
        <v>3536</v>
      </c>
      <c r="Q3023" s="2573"/>
      <c r="R3023" s="2573"/>
      <c r="S3023" s="2573"/>
    </row>
    <row r="3024" spans="1:19" s="2129" customFormat="1" hidden="1">
      <c r="A3024" s="2135"/>
      <c r="B3024" s="76"/>
      <c r="C3024" s="76"/>
      <c r="D3024" s="72"/>
      <c r="E3024" s="76"/>
      <c r="F3024" s="72"/>
      <c r="G3024" s="72"/>
      <c r="H3024" s="76"/>
      <c r="I3024" s="72"/>
      <c r="J3024" s="72"/>
      <c r="K3024" s="72"/>
      <c r="L3024" s="2573"/>
      <c r="M3024" s="19" t="s">
        <v>3716</v>
      </c>
      <c r="N3024" s="72">
        <v>75</v>
      </c>
      <c r="O3024" s="72">
        <v>2017</v>
      </c>
      <c r="P3024" s="77" t="s">
        <v>3536</v>
      </c>
      <c r="Q3024" s="2573"/>
      <c r="R3024" s="2573"/>
      <c r="S3024" s="2573"/>
    </row>
    <row r="3025" spans="1:19" s="2129" customFormat="1" hidden="1">
      <c r="A3025" s="2135"/>
      <c r="B3025" s="2752"/>
      <c r="C3025" s="2752"/>
      <c r="D3025" s="2707"/>
      <c r="E3025" s="2707"/>
      <c r="F3025" s="2573"/>
      <c r="G3025" s="2573"/>
      <c r="H3025" s="2707"/>
      <c r="I3025" s="2573"/>
      <c r="J3025" s="2573"/>
      <c r="K3025" s="2573"/>
      <c r="L3025" s="2707"/>
      <c r="M3025" s="2707"/>
      <c r="N3025" s="2573"/>
      <c r="O3025" s="2573"/>
      <c r="P3025" s="2707"/>
      <c r="Q3025" s="2707"/>
      <c r="R3025" s="2707"/>
      <c r="S3025" s="2707"/>
    </row>
    <row r="3026" spans="1:19" s="2129" customFormat="1" hidden="1">
      <c r="A3026" s="2135"/>
      <c r="B3026" s="77" t="s">
        <v>3704</v>
      </c>
      <c r="C3026" s="76" t="s">
        <v>3720</v>
      </c>
      <c r="D3026" s="72">
        <v>347</v>
      </c>
      <c r="E3026" s="77">
        <v>1986</v>
      </c>
      <c r="F3026" s="72" t="s">
        <v>1752</v>
      </c>
      <c r="G3026" s="72"/>
      <c r="H3026" s="76"/>
      <c r="I3026" s="72"/>
      <c r="J3026" s="72" t="s">
        <v>3717</v>
      </c>
      <c r="K3026" s="72" t="s">
        <v>3249</v>
      </c>
      <c r="L3026" s="77"/>
      <c r="M3026" s="19" t="s">
        <v>3718</v>
      </c>
      <c r="N3026" s="72">
        <v>77</v>
      </c>
      <c r="O3026" s="72">
        <v>1986</v>
      </c>
      <c r="P3026" s="77" t="s">
        <v>3719</v>
      </c>
      <c r="Q3026" s="77"/>
      <c r="R3026" s="77"/>
      <c r="S3026" s="77"/>
    </row>
    <row r="3027" spans="1:19" s="2129" customFormat="1" hidden="1">
      <c r="A3027" s="2135"/>
      <c r="B3027" s="19"/>
      <c r="C3027" s="76" t="s">
        <v>3722</v>
      </c>
      <c r="D3027" s="72">
        <v>170</v>
      </c>
      <c r="E3027" s="77">
        <v>1986</v>
      </c>
      <c r="F3027" s="72" t="s">
        <v>21</v>
      </c>
      <c r="G3027" s="72"/>
      <c r="H3027" s="76"/>
      <c r="I3027" s="72"/>
      <c r="J3027" s="72"/>
      <c r="K3027" s="72" t="s">
        <v>83</v>
      </c>
      <c r="L3027" s="77"/>
      <c r="M3027" s="69" t="s">
        <v>3721</v>
      </c>
      <c r="N3027" s="72">
        <v>77</v>
      </c>
      <c r="O3027" s="72">
        <v>1986</v>
      </c>
      <c r="P3027" s="76" t="s">
        <v>3719</v>
      </c>
      <c r="Q3027" s="77"/>
      <c r="R3027" s="77"/>
      <c r="S3027" s="77"/>
    </row>
    <row r="3028" spans="1:19" s="2129" customFormat="1" hidden="1">
      <c r="A3028" s="2135"/>
      <c r="B3028" s="76"/>
      <c r="C3028" s="76"/>
      <c r="D3028" s="72"/>
      <c r="E3028" s="72"/>
      <c r="F3028" s="72"/>
      <c r="G3028" s="72"/>
      <c r="H3028" s="76"/>
      <c r="I3028" s="72"/>
      <c r="J3028" s="72"/>
      <c r="K3028" s="72"/>
      <c r="L3028" s="77"/>
      <c r="M3028" s="19" t="s">
        <v>3723</v>
      </c>
      <c r="N3028" s="72">
        <v>77</v>
      </c>
      <c r="O3028" s="72">
        <v>1986</v>
      </c>
      <c r="P3028" s="77" t="s">
        <v>3719</v>
      </c>
      <c r="Q3028" s="77"/>
      <c r="R3028" s="77"/>
      <c r="S3028" s="77"/>
    </row>
    <row r="3029" spans="1:19" s="2129" customFormat="1" hidden="1">
      <c r="A3029" s="2135"/>
      <c r="B3029" s="76"/>
      <c r="C3029" s="76"/>
      <c r="D3029" s="72"/>
      <c r="E3029" s="72"/>
      <c r="F3029" s="72"/>
      <c r="G3029" s="72"/>
      <c r="H3029" s="76"/>
      <c r="I3029" s="72"/>
      <c r="J3029" s="72"/>
      <c r="K3029" s="72"/>
      <c r="L3029" s="77"/>
      <c r="M3029" s="19" t="s">
        <v>3724</v>
      </c>
      <c r="N3029" s="72">
        <v>62</v>
      </c>
      <c r="O3029" s="72">
        <v>1987</v>
      </c>
      <c r="P3029" s="77" t="s">
        <v>3536</v>
      </c>
      <c r="Q3029" s="77"/>
      <c r="R3029" s="77"/>
      <c r="S3029" s="77"/>
    </row>
    <row r="3030" spans="1:19" s="2129" customFormat="1" hidden="1">
      <c r="A3030" s="2135"/>
      <c r="B3030" s="76"/>
      <c r="C3030" s="76"/>
      <c r="D3030" s="72"/>
      <c r="E3030" s="72"/>
      <c r="F3030" s="72"/>
      <c r="G3030" s="72"/>
      <c r="H3030" s="76"/>
      <c r="I3030" s="72"/>
      <c r="J3030" s="72"/>
      <c r="K3030" s="72"/>
      <c r="L3030" s="77"/>
      <c r="M3030" s="19" t="s">
        <v>3725</v>
      </c>
      <c r="N3030" s="72">
        <v>106</v>
      </c>
      <c r="O3030" s="72">
        <v>1986</v>
      </c>
      <c r="P3030" s="77" t="s">
        <v>3536</v>
      </c>
      <c r="Q3030" s="77"/>
      <c r="R3030" s="77"/>
      <c r="S3030" s="77"/>
    </row>
    <row r="3031" spans="1:19" s="2129" customFormat="1" ht="25.5" hidden="1">
      <c r="A3031" s="2135"/>
      <c r="B3031" s="76"/>
      <c r="C3031" s="76"/>
      <c r="D3031" s="72"/>
      <c r="E3031" s="72"/>
      <c r="F3031" s="72"/>
      <c r="G3031" s="72"/>
      <c r="H3031" s="76"/>
      <c r="I3031" s="72"/>
      <c r="J3031" s="72"/>
      <c r="K3031" s="72"/>
      <c r="L3031" s="77"/>
      <c r="M3031" s="19" t="s">
        <v>3726</v>
      </c>
      <c r="N3031" s="72">
        <v>93</v>
      </c>
      <c r="O3031" s="72">
        <v>1986</v>
      </c>
      <c r="P3031" s="77" t="s">
        <v>3727</v>
      </c>
      <c r="Q3031" s="77"/>
      <c r="R3031" s="77"/>
      <c r="S3031" s="77"/>
    </row>
    <row r="3032" spans="1:19" s="2129" customFormat="1" hidden="1">
      <c r="A3032" s="2135"/>
      <c r="B3032" s="76"/>
      <c r="C3032" s="76"/>
      <c r="D3032" s="72"/>
      <c r="E3032" s="72"/>
      <c r="F3032" s="72"/>
      <c r="G3032" s="72"/>
      <c r="H3032" s="76"/>
      <c r="I3032" s="72"/>
      <c r="J3032" s="72"/>
      <c r="K3032" s="72"/>
      <c r="L3032" s="77"/>
      <c r="M3032" s="19" t="s">
        <v>3728</v>
      </c>
      <c r="N3032" s="72">
        <v>82</v>
      </c>
      <c r="O3032" s="72">
        <v>1983</v>
      </c>
      <c r="P3032" s="77" t="s">
        <v>3536</v>
      </c>
      <c r="Q3032" s="77"/>
      <c r="R3032" s="77"/>
      <c r="S3032" s="77"/>
    </row>
    <row r="3033" spans="1:19" s="2129" customFormat="1" hidden="1">
      <c r="A3033" s="2135"/>
      <c r="B3033" s="76"/>
      <c r="C3033" s="76"/>
      <c r="D3033" s="72"/>
      <c r="E3033" s="72"/>
      <c r="F3033" s="72"/>
      <c r="G3033" s="72"/>
      <c r="H3033" s="76"/>
      <c r="I3033" s="72"/>
      <c r="J3033" s="72"/>
      <c r="K3033" s="72"/>
      <c r="L3033" s="77"/>
      <c r="M3033" s="19" t="s">
        <v>3729</v>
      </c>
      <c r="N3033" s="72">
        <v>82</v>
      </c>
      <c r="O3033" s="72">
        <v>1983</v>
      </c>
      <c r="P3033" s="77" t="s">
        <v>3714</v>
      </c>
      <c r="Q3033" s="77"/>
      <c r="R3033" s="77"/>
      <c r="S3033" s="77"/>
    </row>
    <row r="3034" spans="1:19" s="2129" customFormat="1" hidden="1">
      <c r="A3034" s="2135"/>
      <c r="B3034" s="76"/>
      <c r="C3034" s="76"/>
      <c r="D3034" s="72"/>
      <c r="E3034" s="72"/>
      <c r="F3034" s="72"/>
      <c r="G3034" s="72"/>
      <c r="H3034" s="76"/>
      <c r="I3034" s="72"/>
      <c r="J3034" s="72"/>
      <c r="K3034" s="72"/>
      <c r="L3034" s="77"/>
      <c r="M3034" s="19" t="s">
        <v>3730</v>
      </c>
      <c r="N3034" s="72">
        <v>120</v>
      </c>
      <c r="O3034" s="72">
        <v>1986</v>
      </c>
      <c r="P3034" s="77" t="s">
        <v>3731</v>
      </c>
      <c r="Q3034" s="77"/>
      <c r="R3034" s="77"/>
      <c r="S3034" s="77"/>
    </row>
    <row r="3035" spans="1:19" s="2129" customFormat="1" hidden="1">
      <c r="A3035" s="2135"/>
      <c r="B3035" s="2752"/>
      <c r="C3035" s="2752"/>
      <c r="D3035" s="2707"/>
      <c r="E3035" s="2707"/>
      <c r="F3035" s="2573"/>
      <c r="G3035" s="2573"/>
      <c r="H3035" s="2707"/>
      <c r="I3035" s="2573"/>
      <c r="J3035" s="2573"/>
      <c r="K3035" s="2573"/>
      <c r="L3035" s="2707"/>
      <c r="M3035" s="2707"/>
      <c r="N3035" s="2573"/>
      <c r="O3035" s="2573"/>
      <c r="P3035" s="2707"/>
      <c r="Q3035" s="2707"/>
      <c r="R3035" s="2707"/>
      <c r="S3035" s="2707"/>
    </row>
    <row r="3036" spans="1:19" s="2129" customFormat="1" ht="25.5" hidden="1">
      <c r="A3036" s="2135"/>
      <c r="B3036" s="19" t="s">
        <v>3732</v>
      </c>
      <c r="C3036" s="77" t="s">
        <v>3736</v>
      </c>
      <c r="D3036" s="72">
        <v>212</v>
      </c>
      <c r="E3036" s="77">
        <v>1986</v>
      </c>
      <c r="F3036" s="72" t="s">
        <v>1752</v>
      </c>
      <c r="G3036" s="72"/>
      <c r="H3036" s="77"/>
      <c r="I3036" s="72"/>
      <c r="J3036" s="72" t="s">
        <v>3733</v>
      </c>
      <c r="K3036" s="72" t="s">
        <v>3249</v>
      </c>
      <c r="L3036" s="77"/>
      <c r="M3036" s="19" t="s">
        <v>3734</v>
      </c>
      <c r="N3036" s="72">
        <v>214</v>
      </c>
      <c r="O3036" s="72">
        <v>1985</v>
      </c>
      <c r="P3036" s="77" t="s">
        <v>3735</v>
      </c>
      <c r="Q3036" s="77"/>
      <c r="R3036" s="77"/>
      <c r="S3036" s="77"/>
    </row>
    <row r="3037" spans="1:19" s="2129" customFormat="1" hidden="1">
      <c r="A3037" s="2135"/>
      <c r="B3037" s="19" t="s">
        <v>3737</v>
      </c>
      <c r="C3037" s="76" t="s">
        <v>3739</v>
      </c>
      <c r="D3037" s="72">
        <v>815</v>
      </c>
      <c r="E3037" s="77">
        <v>1983</v>
      </c>
      <c r="F3037" s="72" t="s">
        <v>18</v>
      </c>
      <c r="G3037" s="72"/>
      <c r="H3037" s="77"/>
      <c r="I3037" s="72"/>
      <c r="J3037" s="72"/>
      <c r="K3037" s="72" t="s">
        <v>517</v>
      </c>
      <c r="L3037" s="77"/>
      <c r="M3037" s="19" t="s">
        <v>3738</v>
      </c>
      <c r="N3037" s="72">
        <v>170</v>
      </c>
      <c r="O3037" s="72">
        <v>1985</v>
      </c>
      <c r="P3037" s="77" t="s">
        <v>3707</v>
      </c>
      <c r="Q3037" s="77"/>
      <c r="R3037" s="77"/>
      <c r="S3037" s="77"/>
    </row>
    <row r="3038" spans="1:19" s="2129" customFormat="1" hidden="1">
      <c r="A3038" s="2135"/>
      <c r="B3038" s="77"/>
      <c r="C3038" s="77"/>
      <c r="D3038" s="72"/>
      <c r="E3038" s="72"/>
      <c r="F3038" s="72"/>
      <c r="G3038" s="72"/>
      <c r="H3038" s="77"/>
      <c r="I3038" s="72"/>
      <c r="J3038" s="72"/>
      <c r="K3038" s="72"/>
      <c r="L3038" s="77"/>
      <c r="M3038" s="19" t="s">
        <v>3740</v>
      </c>
      <c r="N3038" s="72">
        <v>125</v>
      </c>
      <c r="O3038" s="72">
        <v>1985</v>
      </c>
      <c r="P3038" s="77" t="s">
        <v>3707</v>
      </c>
      <c r="Q3038" s="77"/>
      <c r="R3038" s="77"/>
      <c r="S3038" s="77"/>
    </row>
    <row r="3039" spans="1:19" s="2129" customFormat="1" ht="25.5" hidden="1">
      <c r="A3039" s="2135"/>
      <c r="B3039" s="77"/>
      <c r="C3039" s="77"/>
      <c r="D3039" s="72"/>
      <c r="E3039" s="72"/>
      <c r="F3039" s="72"/>
      <c r="G3039" s="72"/>
      <c r="H3039" s="77"/>
      <c r="I3039" s="72"/>
      <c r="J3039" s="72"/>
      <c r="K3039" s="72"/>
      <c r="L3039" s="77"/>
      <c r="M3039" s="19" t="s">
        <v>3741</v>
      </c>
      <c r="N3039" s="72">
        <v>214</v>
      </c>
      <c r="O3039" s="72">
        <v>1985</v>
      </c>
      <c r="P3039" s="77" t="s">
        <v>3742</v>
      </c>
      <c r="Q3039" s="77"/>
      <c r="R3039" s="77"/>
      <c r="S3039" s="77"/>
    </row>
    <row r="3040" spans="1:19" s="2129" customFormat="1" hidden="1">
      <c r="A3040" s="2135"/>
      <c r="B3040" s="77"/>
      <c r="C3040" s="77"/>
      <c r="D3040" s="72"/>
      <c r="E3040" s="72"/>
      <c r="F3040" s="72"/>
      <c r="G3040" s="72"/>
      <c r="H3040" s="77"/>
      <c r="I3040" s="72"/>
      <c r="J3040" s="72"/>
      <c r="K3040" s="72"/>
      <c r="L3040" s="77"/>
      <c r="M3040" s="19" t="s">
        <v>3743</v>
      </c>
      <c r="N3040" s="72">
        <v>316</v>
      </c>
      <c r="O3040" s="72">
        <v>1985</v>
      </c>
      <c r="P3040" s="77" t="s">
        <v>3399</v>
      </c>
      <c r="Q3040" s="77"/>
      <c r="R3040" s="77"/>
      <c r="S3040" s="77"/>
    </row>
    <row r="3041" spans="1:19" s="2129" customFormat="1" hidden="1">
      <c r="A3041" s="2135"/>
      <c r="B3041" s="77"/>
      <c r="C3041" s="77"/>
      <c r="D3041" s="72"/>
      <c r="E3041" s="72"/>
      <c r="F3041" s="72"/>
      <c r="G3041" s="72"/>
      <c r="H3041" s="77"/>
      <c r="I3041" s="72"/>
      <c r="J3041" s="72"/>
      <c r="K3041" s="72"/>
      <c r="L3041" s="77"/>
      <c r="M3041" s="19" t="s">
        <v>3744</v>
      </c>
      <c r="N3041" s="72">
        <v>175</v>
      </c>
      <c r="O3041" s="72">
        <v>1987</v>
      </c>
      <c r="P3041" s="77" t="s">
        <v>3588</v>
      </c>
      <c r="Q3041" s="77"/>
      <c r="R3041" s="77"/>
      <c r="S3041" s="77"/>
    </row>
    <row r="3042" spans="1:19" s="2129" customFormat="1" hidden="1">
      <c r="A3042" s="2135"/>
      <c r="B3042" s="77"/>
      <c r="C3042" s="77"/>
      <c r="D3042" s="72"/>
      <c r="E3042" s="72"/>
      <c r="F3042" s="72"/>
      <c r="G3042" s="72"/>
      <c r="H3042" s="77"/>
      <c r="I3042" s="72"/>
      <c r="J3042" s="72"/>
      <c r="K3042" s="72"/>
      <c r="L3042" s="77"/>
      <c r="M3042" s="19" t="s">
        <v>3745</v>
      </c>
      <c r="N3042" s="72">
        <v>75</v>
      </c>
      <c r="O3042" s="72">
        <v>1987</v>
      </c>
      <c r="P3042" s="77" t="s">
        <v>3536</v>
      </c>
      <c r="Q3042" s="77"/>
      <c r="R3042" s="77"/>
      <c r="S3042" s="77"/>
    </row>
    <row r="3043" spans="1:19" s="2129" customFormat="1" hidden="1">
      <c r="A3043" s="2135"/>
      <c r="B3043" s="77"/>
      <c r="C3043" s="77"/>
      <c r="D3043" s="72"/>
      <c r="E3043" s="72"/>
      <c r="F3043" s="72"/>
      <c r="G3043" s="72"/>
      <c r="H3043" s="77"/>
      <c r="I3043" s="72"/>
      <c r="J3043" s="72"/>
      <c r="K3043" s="72"/>
      <c r="L3043" s="77"/>
      <c r="M3043" s="19" t="s">
        <v>3746</v>
      </c>
      <c r="N3043" s="72">
        <v>125</v>
      </c>
      <c r="O3043" s="72">
        <v>1987</v>
      </c>
      <c r="P3043" s="77" t="s">
        <v>3536</v>
      </c>
      <c r="Q3043" s="77"/>
      <c r="R3043" s="77"/>
      <c r="S3043" s="77"/>
    </row>
    <row r="3044" spans="1:19" s="2129" customFormat="1" hidden="1">
      <c r="A3044" s="2135"/>
      <c r="B3044" s="77"/>
      <c r="C3044" s="77"/>
      <c r="D3044" s="72"/>
      <c r="E3044" s="72"/>
      <c r="F3044" s="72"/>
      <c r="G3044" s="72"/>
      <c r="H3044" s="77"/>
      <c r="I3044" s="72"/>
      <c r="J3044" s="72"/>
      <c r="K3044" s="72"/>
      <c r="L3044" s="77"/>
      <c r="M3044" s="19" t="s">
        <v>3747</v>
      </c>
      <c r="N3044" s="72">
        <v>60</v>
      </c>
      <c r="O3044" s="72">
        <v>1987</v>
      </c>
      <c r="P3044" s="77" t="s">
        <v>3536</v>
      </c>
      <c r="Q3044" s="77"/>
      <c r="R3044" s="77"/>
      <c r="S3044" s="77"/>
    </row>
    <row r="3045" spans="1:19" s="2129" customFormat="1" hidden="1">
      <c r="A3045" s="2135"/>
      <c r="B3045" s="77"/>
      <c r="C3045" s="77"/>
      <c r="D3045" s="72"/>
      <c r="E3045" s="72"/>
      <c r="F3045" s="72"/>
      <c r="G3045" s="72"/>
      <c r="H3045" s="77"/>
      <c r="I3045" s="72"/>
      <c r="J3045" s="72"/>
      <c r="K3045" s="72"/>
      <c r="L3045" s="77"/>
      <c r="M3045" s="19" t="s">
        <v>3748</v>
      </c>
      <c r="N3045" s="72">
        <v>168</v>
      </c>
      <c r="O3045" s="72">
        <v>1987</v>
      </c>
      <c r="P3045" s="77" t="s">
        <v>3536</v>
      </c>
      <c r="Q3045" s="77"/>
      <c r="R3045" s="77"/>
      <c r="S3045" s="77"/>
    </row>
    <row r="3046" spans="1:19" s="2129" customFormat="1" hidden="1">
      <c r="A3046" s="2135"/>
      <c r="B3046" s="77"/>
      <c r="C3046" s="77"/>
      <c r="D3046" s="72"/>
      <c r="E3046" s="72"/>
      <c r="F3046" s="72"/>
      <c r="G3046" s="72"/>
      <c r="H3046" s="77"/>
      <c r="I3046" s="72"/>
      <c r="J3046" s="72"/>
      <c r="K3046" s="72"/>
      <c r="L3046" s="77"/>
      <c r="M3046" s="19" t="s">
        <v>3749</v>
      </c>
      <c r="N3046" s="72">
        <v>168</v>
      </c>
      <c r="O3046" s="72">
        <v>1987</v>
      </c>
      <c r="P3046" s="77" t="s">
        <v>3714</v>
      </c>
      <c r="Q3046" s="77"/>
      <c r="R3046" s="77"/>
      <c r="S3046" s="77"/>
    </row>
    <row r="3047" spans="1:19" s="2129" customFormat="1" hidden="1">
      <c r="A3047" s="2135"/>
      <c r="B3047" s="77"/>
      <c r="C3047" s="77"/>
      <c r="D3047" s="72"/>
      <c r="E3047" s="77"/>
      <c r="F3047" s="72"/>
      <c r="G3047" s="72"/>
      <c r="H3047" s="77"/>
      <c r="I3047" s="72"/>
      <c r="J3047" s="72"/>
      <c r="K3047" s="72"/>
      <c r="L3047" s="77"/>
      <c r="M3047" s="19" t="s">
        <v>3750</v>
      </c>
      <c r="N3047" s="72">
        <v>300</v>
      </c>
      <c r="O3047" s="72">
        <v>1987</v>
      </c>
      <c r="P3047" s="77" t="s">
        <v>3588</v>
      </c>
      <c r="Q3047" s="77"/>
      <c r="R3047" s="77"/>
      <c r="S3047" s="77"/>
    </row>
    <row r="3048" spans="1:19" s="2129" customFormat="1" hidden="1">
      <c r="A3048" s="2135"/>
      <c r="B3048" s="2752"/>
      <c r="C3048" s="2752"/>
      <c r="D3048" s="2707"/>
      <c r="E3048" s="2707"/>
      <c r="F3048" s="2573"/>
      <c r="G3048" s="2573"/>
      <c r="H3048" s="2707"/>
      <c r="I3048" s="2573"/>
      <c r="J3048" s="2573"/>
      <c r="K3048" s="2573"/>
      <c r="L3048" s="2707"/>
      <c r="M3048" s="19" t="s">
        <v>3751</v>
      </c>
      <c r="N3048" s="72">
        <v>95</v>
      </c>
      <c r="O3048" s="72">
        <v>1987</v>
      </c>
      <c r="P3048" s="77" t="s">
        <v>3399</v>
      </c>
      <c r="Q3048" s="2707"/>
      <c r="R3048" s="2707"/>
      <c r="S3048" s="2707"/>
    </row>
    <row r="3049" spans="1:19" s="2129" customFormat="1" hidden="1">
      <c r="A3049" s="2135"/>
      <c r="B3049" s="2752"/>
      <c r="C3049" s="2752"/>
      <c r="D3049" s="2707"/>
      <c r="E3049" s="2707"/>
      <c r="F3049" s="2573"/>
      <c r="G3049" s="2573"/>
      <c r="H3049" s="2707"/>
      <c r="I3049" s="2573"/>
      <c r="J3049" s="2573"/>
      <c r="K3049" s="2573"/>
      <c r="L3049" s="2707"/>
      <c r="M3049" s="2707"/>
      <c r="N3049" s="2573"/>
      <c r="O3049" s="2573"/>
      <c r="P3049" s="2707"/>
      <c r="Q3049" s="2707"/>
      <c r="R3049" s="2707"/>
      <c r="S3049" s="2707"/>
    </row>
    <row r="3050" spans="1:19" s="2129" customFormat="1" hidden="1">
      <c r="A3050" s="2135"/>
      <c r="B3050" s="77" t="s">
        <v>3752</v>
      </c>
      <c r="C3050" s="77" t="s">
        <v>3756</v>
      </c>
      <c r="D3050" s="72">
        <v>280</v>
      </c>
      <c r="E3050" s="77">
        <v>1986</v>
      </c>
      <c r="F3050" s="72" t="s">
        <v>1752</v>
      </c>
      <c r="G3050" s="72"/>
      <c r="H3050" s="77"/>
      <c r="I3050" s="72"/>
      <c r="J3050" s="72" t="s">
        <v>3753</v>
      </c>
      <c r="K3050" s="72" t="s">
        <v>3249</v>
      </c>
      <c r="L3050" s="77"/>
      <c r="M3050" s="19" t="s">
        <v>3754</v>
      </c>
      <c r="N3050" s="72">
        <v>80</v>
      </c>
      <c r="O3050" s="72">
        <v>1986</v>
      </c>
      <c r="P3050" s="77" t="s">
        <v>3755</v>
      </c>
      <c r="Q3050" s="77"/>
      <c r="R3050" s="77"/>
      <c r="S3050" s="77"/>
    </row>
    <row r="3051" spans="1:19" s="2129" customFormat="1" hidden="1">
      <c r="A3051" s="2135"/>
      <c r="B3051" s="77"/>
      <c r="C3051" s="77"/>
      <c r="D3051" s="72"/>
      <c r="E3051" s="72"/>
      <c r="F3051" s="72"/>
      <c r="G3051" s="72"/>
      <c r="H3051" s="77"/>
      <c r="I3051" s="72"/>
      <c r="J3051" s="72"/>
      <c r="K3051" s="72" t="s">
        <v>83</v>
      </c>
      <c r="L3051" s="77"/>
      <c r="M3051" s="19" t="s">
        <v>3757</v>
      </c>
      <c r="N3051" s="72"/>
      <c r="O3051" s="72">
        <v>2004</v>
      </c>
      <c r="P3051" s="77" t="s">
        <v>3758</v>
      </c>
      <c r="Q3051" s="77"/>
      <c r="R3051" s="77"/>
      <c r="S3051" s="77"/>
    </row>
    <row r="3052" spans="1:19" s="2129" customFormat="1" hidden="1">
      <c r="A3052" s="2135"/>
      <c r="B3052" s="77"/>
      <c r="C3052" s="77"/>
      <c r="D3052" s="72"/>
      <c r="E3052" s="72"/>
      <c r="F3052" s="72"/>
      <c r="G3052" s="72"/>
      <c r="H3052" s="77"/>
      <c r="I3052" s="72"/>
      <c r="J3052" s="72"/>
      <c r="K3052" s="72"/>
      <c r="L3052" s="77"/>
      <c r="M3052" s="19" t="s">
        <v>3759</v>
      </c>
      <c r="N3052" s="72">
        <v>88</v>
      </c>
      <c r="O3052" s="72">
        <v>1986</v>
      </c>
      <c r="P3052" s="77" t="s">
        <v>3755</v>
      </c>
      <c r="Q3052" s="77"/>
      <c r="R3052" s="77"/>
      <c r="S3052" s="77"/>
    </row>
    <row r="3053" spans="1:19" s="2129" customFormat="1" hidden="1">
      <c r="A3053" s="2135"/>
      <c r="B3053" s="77"/>
      <c r="C3053" s="77"/>
      <c r="D3053" s="72"/>
      <c r="E3053" s="72"/>
      <c r="F3053" s="72"/>
      <c r="G3053" s="72"/>
      <c r="H3053" s="77"/>
      <c r="I3053" s="72"/>
      <c r="J3053" s="72"/>
      <c r="K3053" s="72"/>
      <c r="L3053" s="77"/>
      <c r="M3053" s="19" t="s">
        <v>3760</v>
      </c>
      <c r="N3053" s="72">
        <v>36</v>
      </c>
      <c r="O3053" s="72">
        <v>1986</v>
      </c>
      <c r="P3053" s="77" t="s">
        <v>3755</v>
      </c>
      <c r="Q3053" s="77"/>
      <c r="R3053" s="77"/>
      <c r="S3053" s="77"/>
    </row>
    <row r="3054" spans="1:19" s="2129" customFormat="1" hidden="1">
      <c r="A3054" s="2135"/>
      <c r="B3054" s="77"/>
      <c r="C3054" s="77"/>
      <c r="D3054" s="72"/>
      <c r="E3054" s="72"/>
      <c r="F3054" s="72"/>
      <c r="G3054" s="72"/>
      <c r="H3054" s="77"/>
      <c r="I3054" s="72"/>
      <c r="J3054" s="72"/>
      <c r="K3054" s="72"/>
      <c r="L3054" s="77"/>
      <c r="M3054" s="19" t="s">
        <v>3761</v>
      </c>
      <c r="N3054" s="72">
        <v>253</v>
      </c>
      <c r="O3054" s="72">
        <v>1986</v>
      </c>
      <c r="P3054" s="77" t="s">
        <v>3755</v>
      </c>
      <c r="Q3054" s="77"/>
      <c r="R3054" s="77"/>
      <c r="S3054" s="77"/>
    </row>
    <row r="3055" spans="1:19" s="2129" customFormat="1" hidden="1">
      <c r="A3055" s="2135"/>
      <c r="B3055" s="77"/>
      <c r="C3055" s="77"/>
      <c r="D3055" s="72"/>
      <c r="E3055" s="72"/>
      <c r="F3055" s="72"/>
      <c r="G3055" s="72"/>
      <c r="H3055" s="77"/>
      <c r="I3055" s="72"/>
      <c r="J3055" s="72"/>
      <c r="K3055" s="72"/>
      <c r="L3055" s="77"/>
      <c r="M3055" s="19" t="s">
        <v>3762</v>
      </c>
      <c r="N3055" s="72">
        <v>159</v>
      </c>
      <c r="O3055" s="72">
        <v>1986</v>
      </c>
      <c r="P3055" s="77" t="s">
        <v>3755</v>
      </c>
      <c r="Q3055" s="77"/>
      <c r="R3055" s="77"/>
      <c r="S3055" s="77"/>
    </row>
    <row r="3056" spans="1:19" s="2129" customFormat="1" ht="25.5" hidden="1">
      <c r="A3056" s="2135"/>
      <c r="B3056" s="77"/>
      <c r="C3056" s="77"/>
      <c r="D3056" s="72"/>
      <c r="E3056" s="72"/>
      <c r="F3056" s="72"/>
      <c r="G3056" s="72"/>
      <c r="H3056" s="77"/>
      <c r="I3056" s="72"/>
      <c r="J3056" s="72"/>
      <c r="K3056" s="72"/>
      <c r="L3056" s="77"/>
      <c r="M3056" s="19" t="s">
        <v>3763</v>
      </c>
      <c r="N3056" s="72">
        <v>160</v>
      </c>
      <c r="O3056" s="72">
        <v>1986</v>
      </c>
      <c r="P3056" s="77" t="s">
        <v>3755</v>
      </c>
      <c r="Q3056" s="77"/>
      <c r="R3056" s="77"/>
      <c r="S3056" s="77"/>
    </row>
    <row r="3057" spans="1:19" s="2129" customFormat="1" hidden="1">
      <c r="A3057" s="2135"/>
      <c r="B3057" s="2752" t="s">
        <v>226</v>
      </c>
      <c r="C3057" s="2752" t="s">
        <v>226</v>
      </c>
      <c r="D3057" s="2707"/>
      <c r="E3057" s="2707" t="s">
        <v>407</v>
      </c>
      <c r="F3057" s="2573"/>
      <c r="G3057" s="2573"/>
      <c r="H3057" s="2707"/>
      <c r="I3057" s="2573"/>
      <c r="J3057" s="2573"/>
      <c r="K3057" s="2573"/>
      <c r="L3057" s="2707"/>
      <c r="M3057" s="77"/>
      <c r="N3057" s="72"/>
      <c r="O3057" s="72"/>
      <c r="P3057" s="77"/>
      <c r="Q3057" s="2707"/>
      <c r="R3057" s="2707"/>
      <c r="S3057" s="2707"/>
    </row>
    <row r="3058" spans="1:19" s="2129" customFormat="1" ht="25.5" hidden="1">
      <c r="A3058" s="2135"/>
      <c r="B3058" s="19" t="s">
        <v>3764</v>
      </c>
      <c r="C3058" s="77" t="s">
        <v>3768</v>
      </c>
      <c r="D3058" s="72">
        <v>618</v>
      </c>
      <c r="E3058" s="77">
        <v>1988</v>
      </c>
      <c r="F3058" s="72" t="s">
        <v>20</v>
      </c>
      <c r="G3058" s="72"/>
      <c r="H3058" s="77"/>
      <c r="I3058" s="72"/>
      <c r="J3058" s="72" t="s">
        <v>3765</v>
      </c>
      <c r="K3058" s="72" t="s">
        <v>3249</v>
      </c>
      <c r="L3058" s="77"/>
      <c r="M3058" s="19" t="s">
        <v>3766</v>
      </c>
      <c r="N3058" s="72"/>
      <c r="O3058" s="72">
        <v>1992</v>
      </c>
      <c r="P3058" s="77" t="s">
        <v>3767</v>
      </c>
      <c r="Q3058" s="77"/>
      <c r="R3058" s="77"/>
      <c r="S3058" s="77"/>
    </row>
    <row r="3059" spans="1:19" s="2129" customFormat="1" hidden="1">
      <c r="A3059" s="2760"/>
      <c r="B3059" s="19" t="s">
        <v>3769</v>
      </c>
      <c r="C3059" s="77" t="s">
        <v>3772</v>
      </c>
      <c r="D3059" s="72">
        <v>140</v>
      </c>
      <c r="E3059" s="77">
        <v>2006</v>
      </c>
      <c r="F3059" s="72" t="s">
        <v>21</v>
      </c>
      <c r="G3059" s="72"/>
      <c r="H3059" s="77"/>
      <c r="I3059" s="72"/>
      <c r="J3059" s="72"/>
      <c r="K3059" s="72" t="s">
        <v>32</v>
      </c>
      <c r="L3059" s="77"/>
      <c r="M3059" s="19" t="s">
        <v>3770</v>
      </c>
      <c r="N3059" s="72"/>
      <c r="O3059" s="72">
        <v>1992</v>
      </c>
      <c r="P3059" s="77" t="s">
        <v>3771</v>
      </c>
      <c r="Q3059" s="77"/>
      <c r="R3059" s="77"/>
      <c r="S3059" s="77"/>
    </row>
    <row r="3060" spans="1:19" s="2129" customFormat="1" ht="25.5" hidden="1">
      <c r="A3060" s="2760"/>
      <c r="B3060" s="19" t="s">
        <v>3769</v>
      </c>
      <c r="C3060" s="77" t="s">
        <v>3774</v>
      </c>
      <c r="D3060" s="72">
        <v>140</v>
      </c>
      <c r="E3060" s="77">
        <v>2006</v>
      </c>
      <c r="F3060" s="72" t="s">
        <v>21</v>
      </c>
      <c r="G3060" s="72"/>
      <c r="H3060" s="77"/>
      <c r="I3060" s="72"/>
      <c r="J3060" s="72"/>
      <c r="K3060" s="72"/>
      <c r="L3060" s="77"/>
      <c r="M3060" s="19" t="s">
        <v>3773</v>
      </c>
      <c r="N3060" s="72"/>
      <c r="O3060" s="72">
        <v>1992</v>
      </c>
      <c r="P3060" s="77" t="s">
        <v>3767</v>
      </c>
      <c r="Q3060" s="77"/>
      <c r="R3060" s="77"/>
      <c r="S3060" s="77"/>
    </row>
    <row r="3061" spans="1:19" s="2129" customFormat="1" ht="25.5" hidden="1">
      <c r="A3061" s="2135"/>
      <c r="B3061" s="19" t="s">
        <v>3775</v>
      </c>
      <c r="C3061" s="77" t="s">
        <v>8250</v>
      </c>
      <c r="D3061" s="72">
        <v>320</v>
      </c>
      <c r="E3061" s="77">
        <v>2006</v>
      </c>
      <c r="F3061" s="72" t="s">
        <v>20</v>
      </c>
      <c r="G3061" s="72"/>
      <c r="H3061" s="77"/>
      <c r="I3061" s="72"/>
      <c r="J3061" s="72"/>
      <c r="K3061" s="72"/>
      <c r="L3061" s="77"/>
      <c r="M3061" s="19" t="s">
        <v>3776</v>
      </c>
      <c r="N3061" s="72"/>
      <c r="O3061" s="72">
        <v>1993</v>
      </c>
      <c r="P3061" s="77" t="s">
        <v>3777</v>
      </c>
      <c r="Q3061" s="77"/>
      <c r="R3061" s="77"/>
      <c r="S3061" s="77"/>
    </row>
    <row r="3062" spans="1:19" s="2129" customFormat="1" hidden="1">
      <c r="A3062" s="2135"/>
      <c r="B3062" s="19"/>
      <c r="C3062" s="19"/>
      <c r="D3062" s="72"/>
      <c r="E3062" s="77"/>
      <c r="F3062" s="72"/>
      <c r="G3062" s="72"/>
      <c r="H3062" s="77"/>
      <c r="I3062" s="72"/>
      <c r="J3062" s="72"/>
      <c r="K3062" s="72"/>
      <c r="L3062" s="77"/>
      <c r="M3062" s="19" t="s">
        <v>3779</v>
      </c>
      <c r="N3062" s="72"/>
      <c r="O3062" s="72">
        <v>2013</v>
      </c>
      <c r="P3062" s="77" t="s">
        <v>3689</v>
      </c>
      <c r="Q3062" s="77"/>
      <c r="R3062" s="77"/>
      <c r="S3062" s="77"/>
    </row>
    <row r="3063" spans="1:19" s="2129" customFormat="1" hidden="1">
      <c r="A3063" s="2135"/>
      <c r="B3063" s="2752"/>
      <c r="C3063" s="2752"/>
      <c r="D3063" s="2707"/>
      <c r="E3063" s="2707"/>
      <c r="F3063" s="2573"/>
      <c r="G3063" s="2573"/>
      <c r="H3063" s="2707"/>
      <c r="I3063" s="2573"/>
      <c r="J3063" s="2573"/>
      <c r="K3063" s="2573"/>
      <c r="L3063" s="2707"/>
      <c r="M3063" s="2707"/>
      <c r="N3063" s="2573"/>
      <c r="O3063" s="2573"/>
      <c r="P3063" s="2707"/>
      <c r="Q3063" s="2707"/>
      <c r="R3063" s="2707"/>
      <c r="S3063" s="2707"/>
    </row>
    <row r="3064" spans="1:19" s="2129" customFormat="1" hidden="1">
      <c r="A3064" s="2135"/>
      <c r="B3064" s="77" t="s">
        <v>3372</v>
      </c>
      <c r="C3064" s="77" t="s">
        <v>3782</v>
      </c>
      <c r="D3064" s="72">
        <v>525</v>
      </c>
      <c r="E3064" s="77">
        <v>1992</v>
      </c>
      <c r="F3064" s="72" t="s">
        <v>19</v>
      </c>
      <c r="G3064" s="72"/>
      <c r="H3064" s="77"/>
      <c r="I3064" s="72"/>
      <c r="J3064" s="72" t="s">
        <v>3780</v>
      </c>
      <c r="K3064" s="72" t="s">
        <v>3249</v>
      </c>
      <c r="L3064" s="77"/>
      <c r="M3064" s="19" t="s">
        <v>3781</v>
      </c>
      <c r="N3064" s="72">
        <v>135</v>
      </c>
      <c r="O3064" s="72">
        <v>1993</v>
      </c>
      <c r="P3064" s="77" t="s">
        <v>3536</v>
      </c>
      <c r="Q3064" s="77"/>
      <c r="R3064" s="77"/>
      <c r="S3064" s="77"/>
    </row>
    <row r="3065" spans="1:19" s="2129" customFormat="1" ht="25.5" hidden="1">
      <c r="A3065" s="2135"/>
      <c r="B3065" s="77" t="s">
        <v>3359</v>
      </c>
      <c r="C3065" s="77" t="s">
        <v>3785</v>
      </c>
      <c r="D3065" s="72">
        <v>515</v>
      </c>
      <c r="E3065" s="77">
        <v>1992</v>
      </c>
      <c r="F3065" s="72" t="s">
        <v>19</v>
      </c>
      <c r="G3065" s="72"/>
      <c r="H3065" s="77"/>
      <c r="I3065" s="72"/>
      <c r="J3065" s="72"/>
      <c r="K3065" s="72" t="s">
        <v>27</v>
      </c>
      <c r="L3065" s="77"/>
      <c r="M3065" s="19" t="s">
        <v>3783</v>
      </c>
      <c r="N3065" s="72">
        <v>580</v>
      </c>
      <c r="O3065" s="72">
        <v>1997</v>
      </c>
      <c r="P3065" s="77" t="s">
        <v>3784</v>
      </c>
      <c r="Q3065" s="77"/>
      <c r="R3065" s="77"/>
      <c r="S3065" s="77"/>
    </row>
    <row r="3066" spans="1:19" s="2129" customFormat="1" hidden="1">
      <c r="A3066" s="2135"/>
      <c r="B3066" s="77"/>
      <c r="C3066" s="77"/>
      <c r="D3066" s="72"/>
      <c r="E3066" s="72"/>
      <c r="F3066" s="72"/>
      <c r="G3066" s="72"/>
      <c r="H3066" s="77"/>
      <c r="I3066" s="72"/>
      <c r="J3066" s="72"/>
      <c r="K3066" s="72"/>
      <c r="L3066" s="77"/>
      <c r="M3066" s="19" t="s">
        <v>3786</v>
      </c>
      <c r="N3066" s="72">
        <v>135</v>
      </c>
      <c r="O3066" s="72">
        <v>1998</v>
      </c>
      <c r="P3066" s="77" t="s">
        <v>3536</v>
      </c>
      <c r="Q3066" s="77"/>
      <c r="R3066" s="77"/>
      <c r="S3066" s="77"/>
    </row>
    <row r="3067" spans="1:19" s="2129" customFormat="1" ht="25.5" hidden="1">
      <c r="A3067" s="2135"/>
      <c r="B3067" s="77"/>
      <c r="C3067" s="77"/>
      <c r="D3067" s="72"/>
      <c r="E3067" s="72"/>
      <c r="F3067" s="72"/>
      <c r="G3067" s="72"/>
      <c r="H3067" s="77"/>
      <c r="I3067" s="72"/>
      <c r="J3067" s="72"/>
      <c r="K3067" s="72"/>
      <c r="L3067" s="77"/>
      <c r="M3067" s="19" t="s">
        <v>3787</v>
      </c>
      <c r="N3067" s="72">
        <v>580</v>
      </c>
      <c r="O3067" s="72">
        <v>1997</v>
      </c>
      <c r="P3067" s="77" t="s">
        <v>3784</v>
      </c>
      <c r="Q3067" s="77"/>
      <c r="R3067" s="77"/>
      <c r="S3067" s="77"/>
    </row>
    <row r="3068" spans="1:19" s="2129" customFormat="1" hidden="1">
      <c r="A3068" s="2135"/>
      <c r="B3068" s="77"/>
      <c r="C3068" s="77"/>
      <c r="D3068" s="72"/>
      <c r="E3068" s="72"/>
      <c r="F3068" s="72"/>
      <c r="G3068" s="72"/>
      <c r="H3068" s="77"/>
      <c r="I3068" s="72"/>
      <c r="J3068" s="72"/>
      <c r="K3068" s="72"/>
      <c r="L3068" s="77"/>
      <c r="M3068" s="19" t="s">
        <v>3788</v>
      </c>
      <c r="N3068" s="72">
        <v>630</v>
      </c>
      <c r="O3068" s="72">
        <v>2001</v>
      </c>
      <c r="P3068" s="77" t="s">
        <v>3789</v>
      </c>
      <c r="Q3068" s="77"/>
      <c r="R3068" s="77"/>
      <c r="S3068" s="77"/>
    </row>
    <row r="3069" spans="1:19" s="2129" customFormat="1" hidden="1">
      <c r="A3069" s="2135"/>
      <c r="B3069" s="77"/>
      <c r="C3069" s="77"/>
      <c r="D3069" s="72"/>
      <c r="E3069" s="72"/>
      <c r="F3069" s="72"/>
      <c r="G3069" s="72"/>
      <c r="H3069" s="77"/>
      <c r="I3069" s="72"/>
      <c r="J3069" s="72"/>
      <c r="K3069" s="72"/>
      <c r="L3069" s="77"/>
      <c r="M3069" s="19" t="s">
        <v>3790</v>
      </c>
      <c r="N3069" s="72">
        <v>76</v>
      </c>
      <c r="O3069" s="72">
        <v>1998</v>
      </c>
      <c r="P3069" s="77" t="s">
        <v>3536</v>
      </c>
      <c r="Q3069" s="77"/>
      <c r="R3069" s="77"/>
      <c r="S3069" s="77"/>
    </row>
    <row r="3070" spans="1:19" s="2129" customFormat="1" hidden="1">
      <c r="A3070" s="2135"/>
      <c r="B3070" s="77"/>
      <c r="C3070" s="77"/>
      <c r="D3070" s="72"/>
      <c r="E3070" s="72"/>
      <c r="F3070" s="72"/>
      <c r="G3070" s="72"/>
      <c r="H3070" s="77"/>
      <c r="I3070" s="72"/>
      <c r="J3070" s="72"/>
      <c r="K3070" s="72"/>
      <c r="L3070" s="77"/>
      <c r="M3070" s="19" t="s">
        <v>3791</v>
      </c>
      <c r="N3070" s="72">
        <v>175</v>
      </c>
      <c r="O3070" s="72">
        <v>1993</v>
      </c>
      <c r="P3070" s="77" t="s">
        <v>3755</v>
      </c>
      <c r="Q3070" s="77"/>
      <c r="R3070" s="77"/>
      <c r="S3070" s="77"/>
    </row>
    <row r="3071" spans="1:19" s="2129" customFormat="1" hidden="1">
      <c r="A3071" s="2135"/>
      <c r="B3071" s="77"/>
      <c r="C3071" s="77"/>
      <c r="D3071" s="72"/>
      <c r="E3071" s="72"/>
      <c r="F3071" s="72"/>
      <c r="G3071" s="72"/>
      <c r="H3071" s="77"/>
      <c r="I3071" s="72"/>
      <c r="J3071" s="72"/>
      <c r="K3071" s="72"/>
      <c r="L3071" s="77"/>
      <c r="M3071" s="19" t="s">
        <v>3792</v>
      </c>
      <c r="N3071" s="72">
        <v>135</v>
      </c>
      <c r="O3071" s="72">
        <v>1993</v>
      </c>
      <c r="P3071" s="77" t="s">
        <v>3536</v>
      </c>
      <c r="Q3071" s="77"/>
      <c r="R3071" s="77"/>
      <c r="S3071" s="77"/>
    </row>
    <row r="3072" spans="1:19" s="2129" customFormat="1" ht="25.5" hidden="1">
      <c r="A3072" s="2135"/>
      <c r="B3072" s="77"/>
      <c r="C3072" s="77"/>
      <c r="D3072" s="72"/>
      <c r="E3072" s="72"/>
      <c r="F3072" s="72"/>
      <c r="G3072" s="72"/>
      <c r="H3072" s="77"/>
      <c r="I3072" s="72"/>
      <c r="J3072" s="72"/>
      <c r="K3072" s="72"/>
      <c r="L3072" s="77"/>
      <c r="M3072" s="19" t="s">
        <v>3793</v>
      </c>
      <c r="N3072" s="72">
        <v>580</v>
      </c>
      <c r="O3072" s="72">
        <v>1993</v>
      </c>
      <c r="P3072" s="77" t="s">
        <v>3784</v>
      </c>
      <c r="Q3072" s="77"/>
      <c r="R3072" s="77"/>
      <c r="S3072" s="77"/>
    </row>
    <row r="3073" spans="1:19" s="2129" customFormat="1" hidden="1">
      <c r="A3073" s="2135"/>
      <c r="B3073" s="77"/>
      <c r="C3073" s="77"/>
      <c r="D3073" s="72"/>
      <c r="E3073" s="72"/>
      <c r="F3073" s="72"/>
      <c r="G3073" s="72"/>
      <c r="H3073" s="77"/>
      <c r="I3073" s="72"/>
      <c r="J3073" s="72"/>
      <c r="K3073" s="72"/>
      <c r="L3073" s="77"/>
      <c r="M3073" s="19" t="s">
        <v>3794</v>
      </c>
      <c r="N3073" s="72">
        <v>135</v>
      </c>
      <c r="O3073" s="72">
        <v>1998</v>
      </c>
      <c r="P3073" s="77" t="s">
        <v>3795</v>
      </c>
      <c r="Q3073" s="77"/>
      <c r="R3073" s="77"/>
      <c r="S3073" s="77"/>
    </row>
    <row r="3074" spans="1:19" s="2129" customFormat="1" ht="25.5" hidden="1">
      <c r="A3074" s="2135"/>
      <c r="B3074" s="77"/>
      <c r="C3074" s="77"/>
      <c r="D3074" s="72"/>
      <c r="E3074" s="72"/>
      <c r="F3074" s="72"/>
      <c r="G3074" s="72"/>
      <c r="H3074" s="77"/>
      <c r="I3074" s="72"/>
      <c r="J3074" s="72"/>
      <c r="K3074" s="72"/>
      <c r="L3074" s="77"/>
      <c r="M3074" s="19" t="s">
        <v>3796</v>
      </c>
      <c r="N3074" s="72">
        <v>580</v>
      </c>
      <c r="O3074" s="72">
        <v>1997</v>
      </c>
      <c r="P3074" s="77" t="s">
        <v>3784</v>
      </c>
      <c r="Q3074" s="77"/>
      <c r="R3074" s="77"/>
      <c r="S3074" s="77"/>
    </row>
    <row r="3075" spans="1:19" s="2129" customFormat="1" hidden="1">
      <c r="A3075" s="2135"/>
      <c r="B3075" s="77"/>
      <c r="C3075" s="77"/>
      <c r="D3075" s="72"/>
      <c r="E3075" s="72"/>
      <c r="F3075" s="72"/>
      <c r="G3075" s="72"/>
      <c r="H3075" s="77"/>
      <c r="I3075" s="72"/>
      <c r="J3075" s="72"/>
      <c r="K3075" s="72"/>
      <c r="L3075" s="77"/>
      <c r="M3075" s="19" t="s">
        <v>3797</v>
      </c>
      <c r="N3075" s="72">
        <v>630</v>
      </c>
      <c r="O3075" s="72">
        <v>2001</v>
      </c>
      <c r="P3075" s="77" t="s">
        <v>3520</v>
      </c>
      <c r="Q3075" s="77"/>
      <c r="R3075" s="77"/>
      <c r="S3075" s="77"/>
    </row>
    <row r="3076" spans="1:19" s="2129" customFormat="1" hidden="1">
      <c r="A3076" s="2135"/>
      <c r="B3076" s="77"/>
      <c r="C3076" s="77"/>
      <c r="D3076" s="72"/>
      <c r="E3076" s="72"/>
      <c r="F3076" s="72"/>
      <c r="G3076" s="72"/>
      <c r="H3076" s="77"/>
      <c r="I3076" s="72"/>
      <c r="J3076" s="72"/>
      <c r="K3076" s="72"/>
      <c r="L3076" s="77"/>
      <c r="M3076" s="19" t="s">
        <v>3798</v>
      </c>
      <c r="N3076" s="72">
        <v>76</v>
      </c>
      <c r="O3076" s="72">
        <v>1998</v>
      </c>
      <c r="P3076" s="77" t="s">
        <v>3795</v>
      </c>
      <c r="Q3076" s="77"/>
      <c r="R3076" s="77"/>
      <c r="S3076" s="77"/>
    </row>
    <row r="3077" spans="1:19" s="2129" customFormat="1" hidden="1">
      <c r="A3077" s="2135"/>
      <c r="B3077" s="77"/>
      <c r="C3077" s="77"/>
      <c r="D3077" s="72"/>
      <c r="E3077" s="72"/>
      <c r="F3077" s="72"/>
      <c r="G3077" s="72"/>
      <c r="H3077" s="77"/>
      <c r="I3077" s="72"/>
      <c r="J3077" s="72"/>
      <c r="K3077" s="72"/>
      <c r="L3077" s="77"/>
      <c r="M3077" s="19" t="s">
        <v>3799</v>
      </c>
      <c r="N3077" s="72">
        <v>250</v>
      </c>
      <c r="O3077" s="72">
        <v>1998</v>
      </c>
      <c r="P3077" s="77" t="s">
        <v>3784</v>
      </c>
      <c r="Q3077" s="77"/>
      <c r="R3077" s="77"/>
      <c r="S3077" s="77"/>
    </row>
    <row r="3078" spans="1:19" s="2129" customFormat="1" hidden="1">
      <c r="A3078" s="2135"/>
      <c r="B3078" s="77"/>
      <c r="C3078" s="77"/>
      <c r="D3078" s="72"/>
      <c r="E3078" s="72"/>
      <c r="F3078" s="72"/>
      <c r="G3078" s="72"/>
      <c r="H3078" s="77"/>
      <c r="I3078" s="72"/>
      <c r="J3078" s="72"/>
      <c r="K3078" s="72"/>
      <c r="L3078" s="77"/>
      <c r="M3078" s="19" t="s">
        <v>3800</v>
      </c>
      <c r="N3078" s="72">
        <v>175</v>
      </c>
      <c r="O3078" s="72">
        <v>1993</v>
      </c>
      <c r="P3078" s="77" t="s">
        <v>3801</v>
      </c>
      <c r="Q3078" s="77"/>
      <c r="R3078" s="77"/>
      <c r="S3078" s="77"/>
    </row>
    <row r="3079" spans="1:19" s="2129" customFormat="1" hidden="1">
      <c r="A3079" s="2135"/>
      <c r="B3079" s="2752"/>
      <c r="C3079" s="2752"/>
      <c r="D3079" s="2707"/>
      <c r="E3079" s="2707"/>
      <c r="F3079" s="2573"/>
      <c r="G3079" s="2573"/>
      <c r="H3079" s="2707"/>
      <c r="I3079" s="2573"/>
      <c r="J3079" s="2573"/>
      <c r="K3079" s="2573"/>
      <c r="L3079" s="2707"/>
      <c r="M3079" s="77"/>
      <c r="N3079" s="72"/>
      <c r="O3079" s="72"/>
      <c r="P3079" s="77"/>
      <c r="Q3079" s="2707"/>
      <c r="R3079" s="2707"/>
      <c r="S3079" s="2707"/>
    </row>
    <row r="3080" spans="1:19" s="2129" customFormat="1" ht="24" hidden="1">
      <c r="A3080" s="2135"/>
      <c r="B3080" s="76" t="s">
        <v>3752</v>
      </c>
      <c r="C3080" s="76" t="s">
        <v>3805</v>
      </c>
      <c r="D3080" s="72">
        <v>617</v>
      </c>
      <c r="E3080" s="77">
        <v>1983</v>
      </c>
      <c r="F3080" s="2533" t="s">
        <v>8251</v>
      </c>
      <c r="G3080" s="72"/>
      <c r="H3080" s="76"/>
      <c r="I3080" s="72"/>
      <c r="J3080" s="72" t="s">
        <v>3802</v>
      </c>
      <c r="K3080" s="72" t="s">
        <v>3249</v>
      </c>
      <c r="L3080" s="77"/>
      <c r="M3080" s="19" t="s">
        <v>3803</v>
      </c>
      <c r="N3080" s="72">
        <v>43</v>
      </c>
      <c r="O3080" s="72">
        <v>1985</v>
      </c>
      <c r="P3080" s="77" t="s">
        <v>3804</v>
      </c>
      <c r="Q3080" s="77"/>
      <c r="R3080" s="77"/>
      <c r="S3080" s="77"/>
    </row>
    <row r="3081" spans="1:19" s="2129" customFormat="1" hidden="1">
      <c r="A3081" s="2135"/>
      <c r="B3081" s="76"/>
      <c r="C3081" s="76"/>
      <c r="D3081" s="72"/>
      <c r="E3081" s="77"/>
      <c r="F3081" s="2533"/>
      <c r="G3081" s="72"/>
      <c r="H3081" s="76"/>
      <c r="I3081" s="72"/>
      <c r="J3081" s="72"/>
      <c r="K3081" s="72" t="s">
        <v>83</v>
      </c>
      <c r="L3081" s="77"/>
      <c r="M3081" s="19" t="s">
        <v>3807</v>
      </c>
      <c r="N3081" s="72">
        <v>120</v>
      </c>
      <c r="O3081" s="72">
        <v>1985</v>
      </c>
      <c r="P3081" s="77" t="s">
        <v>3588</v>
      </c>
      <c r="Q3081" s="77"/>
      <c r="R3081" s="77"/>
      <c r="S3081" s="77"/>
    </row>
    <row r="3082" spans="1:19" s="2129" customFormat="1" hidden="1">
      <c r="A3082" s="2135"/>
      <c r="B3082" s="76"/>
      <c r="C3082" s="76"/>
      <c r="D3082" s="72"/>
      <c r="E3082" s="77"/>
      <c r="F3082" s="2533"/>
      <c r="G3082" s="72"/>
      <c r="H3082" s="76"/>
      <c r="I3082" s="72"/>
      <c r="J3082" s="72"/>
      <c r="K3082" s="72"/>
      <c r="L3082" s="77"/>
      <c r="M3082" s="19" t="s">
        <v>3809</v>
      </c>
      <c r="N3082" s="72">
        <v>225</v>
      </c>
      <c r="O3082" s="72">
        <v>1985</v>
      </c>
      <c r="P3082" s="77" t="s">
        <v>3536</v>
      </c>
      <c r="Q3082" s="77"/>
      <c r="R3082" s="77"/>
      <c r="S3082" s="77"/>
    </row>
    <row r="3083" spans="1:19" s="2129" customFormat="1" hidden="1">
      <c r="A3083" s="2135"/>
      <c r="B3083" s="76"/>
      <c r="C3083" s="76"/>
      <c r="D3083" s="72"/>
      <c r="E3083" s="77"/>
      <c r="F3083" s="72"/>
      <c r="G3083" s="72"/>
      <c r="H3083" s="77"/>
      <c r="I3083" s="72"/>
      <c r="J3083" s="72"/>
      <c r="K3083" s="72"/>
      <c r="L3083" s="77"/>
      <c r="M3083" s="19" t="s">
        <v>3810</v>
      </c>
      <c r="N3083" s="72">
        <v>43</v>
      </c>
      <c r="O3083" s="72">
        <v>1985</v>
      </c>
      <c r="P3083" s="77" t="s">
        <v>3804</v>
      </c>
      <c r="Q3083" s="77"/>
      <c r="R3083" s="77"/>
      <c r="S3083" s="77"/>
    </row>
    <row r="3084" spans="1:19" s="2129" customFormat="1" hidden="1">
      <c r="A3084" s="2135"/>
      <c r="B3084" s="76"/>
      <c r="C3084" s="76"/>
      <c r="D3084" s="72"/>
      <c r="E3084" s="77"/>
      <c r="F3084" s="72"/>
      <c r="G3084" s="72"/>
      <c r="H3084" s="77"/>
      <c r="I3084" s="72"/>
      <c r="J3084" s="72"/>
      <c r="K3084" s="72"/>
      <c r="L3084" s="77"/>
      <c r="M3084" s="19" t="s">
        <v>3811</v>
      </c>
      <c r="N3084" s="72">
        <v>97</v>
      </c>
      <c r="O3084" s="72">
        <v>1985</v>
      </c>
      <c r="P3084" s="77" t="s">
        <v>3399</v>
      </c>
      <c r="Q3084" s="77"/>
      <c r="R3084" s="77"/>
      <c r="S3084" s="77"/>
    </row>
    <row r="3085" spans="1:19" s="2129" customFormat="1" ht="25.5" hidden="1">
      <c r="A3085" s="2135"/>
      <c r="B3085" s="76"/>
      <c r="C3085" s="76"/>
      <c r="D3085" s="72"/>
      <c r="E3085" s="77"/>
      <c r="F3085" s="72"/>
      <c r="G3085" s="72"/>
      <c r="H3085" s="77"/>
      <c r="I3085" s="72"/>
      <c r="J3085" s="72"/>
      <c r="K3085" s="72"/>
      <c r="L3085" s="77"/>
      <c r="M3085" s="19" t="s">
        <v>3812</v>
      </c>
      <c r="N3085" s="72">
        <v>225</v>
      </c>
      <c r="O3085" s="72">
        <v>1984</v>
      </c>
      <c r="P3085" s="77" t="s">
        <v>3399</v>
      </c>
      <c r="Q3085" s="77"/>
      <c r="R3085" s="77"/>
      <c r="S3085" s="77"/>
    </row>
    <row r="3086" spans="1:19" s="2129" customFormat="1" hidden="1">
      <c r="A3086" s="2135"/>
      <c r="B3086" s="76"/>
      <c r="C3086" s="76"/>
      <c r="D3086" s="72"/>
      <c r="E3086" s="77"/>
      <c r="F3086" s="72"/>
      <c r="G3086" s="72"/>
      <c r="H3086" s="77"/>
      <c r="I3086" s="72"/>
      <c r="J3086" s="72"/>
      <c r="K3086" s="72"/>
      <c r="L3086" s="77"/>
      <c r="M3086" s="19" t="s">
        <v>3813</v>
      </c>
      <c r="N3086" s="72">
        <v>80</v>
      </c>
      <c r="O3086" s="72">
        <v>1985</v>
      </c>
      <c r="P3086" s="77" t="s">
        <v>3399</v>
      </c>
      <c r="Q3086" s="77"/>
      <c r="R3086" s="77"/>
      <c r="S3086" s="77"/>
    </row>
    <row r="3087" spans="1:19" s="2129" customFormat="1" hidden="1">
      <c r="A3087" s="2135"/>
      <c r="B3087" s="76"/>
      <c r="C3087" s="76"/>
      <c r="D3087" s="72"/>
      <c r="E3087" s="72"/>
      <c r="F3087" s="72"/>
      <c r="G3087" s="72"/>
      <c r="H3087" s="76"/>
      <c r="I3087" s="72"/>
      <c r="J3087" s="72"/>
      <c r="K3087" s="72"/>
      <c r="L3087" s="77"/>
      <c r="M3087" s="19" t="s">
        <v>3814</v>
      </c>
      <c r="N3087" s="72">
        <v>170</v>
      </c>
      <c r="O3087" s="72">
        <v>1984</v>
      </c>
      <c r="P3087" s="77" t="s">
        <v>3399</v>
      </c>
      <c r="Q3087" s="77"/>
      <c r="R3087" s="77"/>
      <c r="S3087" s="77"/>
    </row>
    <row r="3088" spans="1:19" s="2129" customFormat="1" hidden="1">
      <c r="A3088" s="2135"/>
      <c r="B3088" s="76"/>
      <c r="C3088" s="76"/>
      <c r="D3088" s="72"/>
      <c r="E3088" s="72"/>
      <c r="F3088" s="72"/>
      <c r="G3088" s="72"/>
      <c r="H3088" s="76"/>
      <c r="I3088" s="72"/>
      <c r="J3088" s="72"/>
      <c r="K3088" s="72"/>
      <c r="L3088" s="77"/>
      <c r="M3088" s="77"/>
      <c r="N3088" s="72"/>
      <c r="O3088" s="72"/>
      <c r="P3088" s="77"/>
      <c r="Q3088" s="77"/>
      <c r="R3088" s="77"/>
      <c r="S3088" s="77"/>
    </row>
    <row r="3089" spans="1:19" s="2129" customFormat="1" hidden="1">
      <c r="A3089" s="2135"/>
      <c r="B3089" s="2752"/>
      <c r="C3089" s="2752"/>
      <c r="D3089" s="2707"/>
      <c r="E3089" s="2707"/>
      <c r="F3089" s="2573"/>
      <c r="G3089" s="2573"/>
      <c r="H3089" s="2707"/>
      <c r="I3089" s="2573"/>
      <c r="J3089" s="2573"/>
      <c r="K3089" s="2573"/>
      <c r="L3089" s="2707"/>
      <c r="M3089" s="2707"/>
      <c r="N3089" s="2573"/>
      <c r="O3089" s="2573"/>
      <c r="P3089" s="2707"/>
      <c r="Q3089" s="2707"/>
      <c r="R3089" s="2707"/>
      <c r="S3089" s="2707"/>
    </row>
    <row r="3090" spans="1:19" s="2129" customFormat="1" hidden="1">
      <c r="A3090" s="2135"/>
      <c r="B3090" s="77" t="s">
        <v>3359</v>
      </c>
      <c r="C3090" s="77" t="s">
        <v>3818</v>
      </c>
      <c r="D3090" s="72">
        <v>1030</v>
      </c>
      <c r="E3090" s="77">
        <v>1988</v>
      </c>
      <c r="F3090" s="72" t="s">
        <v>1752</v>
      </c>
      <c r="G3090" s="72"/>
      <c r="H3090" s="77"/>
      <c r="I3090" s="72"/>
      <c r="J3090" s="72" t="s">
        <v>3815</v>
      </c>
      <c r="K3090" s="72" t="s">
        <v>3249</v>
      </c>
      <c r="L3090" s="77"/>
      <c r="M3090" s="19" t="s">
        <v>3816</v>
      </c>
      <c r="N3090" s="72"/>
      <c r="O3090" s="72">
        <v>1989</v>
      </c>
      <c r="P3090" s="77" t="s">
        <v>3817</v>
      </c>
      <c r="Q3090" s="77"/>
      <c r="R3090" s="77"/>
      <c r="S3090" s="77"/>
    </row>
    <row r="3091" spans="1:19" s="2129" customFormat="1" hidden="1">
      <c r="A3091" s="2135"/>
      <c r="B3091" s="77" t="s">
        <v>3372</v>
      </c>
      <c r="C3091" s="77" t="s">
        <v>3820</v>
      </c>
      <c r="D3091" s="72">
        <v>420</v>
      </c>
      <c r="E3091" s="77">
        <v>1987</v>
      </c>
      <c r="F3091" s="72" t="s">
        <v>1752</v>
      </c>
      <c r="G3091" s="72"/>
      <c r="H3091" s="77"/>
      <c r="I3091" s="72"/>
      <c r="J3091" s="72"/>
      <c r="K3091" s="72" t="s">
        <v>27</v>
      </c>
      <c r="L3091" s="77"/>
      <c r="M3091" s="19" t="s">
        <v>3819</v>
      </c>
      <c r="N3091" s="72">
        <v>85</v>
      </c>
      <c r="O3091" s="72">
        <v>1991</v>
      </c>
      <c r="P3091" s="77" t="s">
        <v>3497</v>
      </c>
      <c r="Q3091" s="77"/>
      <c r="R3091" s="77"/>
      <c r="S3091" s="77"/>
    </row>
    <row r="3092" spans="1:19" s="2129" customFormat="1" hidden="1">
      <c r="A3092" s="2127"/>
      <c r="B3092" s="77" t="s">
        <v>3821</v>
      </c>
      <c r="C3092" s="77" t="s">
        <v>3824</v>
      </c>
      <c r="D3092" s="77">
        <v>1183</v>
      </c>
      <c r="E3092" s="77">
        <v>2018</v>
      </c>
      <c r="F3092" s="72" t="s">
        <v>21</v>
      </c>
      <c r="G3092" s="72"/>
      <c r="H3092" s="77"/>
      <c r="I3092" s="72"/>
      <c r="J3092" s="72"/>
      <c r="K3092" s="72"/>
      <c r="L3092" s="77"/>
      <c r="M3092" s="19" t="s">
        <v>3822</v>
      </c>
      <c r="N3092" s="72">
        <v>75</v>
      </c>
      <c r="O3092" s="72">
        <v>1987</v>
      </c>
      <c r="P3092" s="77" t="s">
        <v>3823</v>
      </c>
      <c r="Q3092" s="77"/>
      <c r="R3092" s="77"/>
      <c r="S3092" s="77"/>
    </row>
    <row r="3093" spans="1:19" s="2129" customFormat="1" hidden="1">
      <c r="A3093" s="2135"/>
      <c r="B3093" s="77" t="s">
        <v>3825</v>
      </c>
      <c r="C3093" s="77" t="s">
        <v>3824</v>
      </c>
      <c r="D3093" s="77">
        <v>1183</v>
      </c>
      <c r="E3093" s="77">
        <v>2018</v>
      </c>
      <c r="F3093" s="72" t="s">
        <v>21</v>
      </c>
      <c r="G3093" s="72"/>
      <c r="H3093" s="77"/>
      <c r="I3093" s="72"/>
      <c r="J3093" s="72"/>
      <c r="K3093" s="72"/>
      <c r="L3093" s="77"/>
      <c r="M3093" s="19" t="s">
        <v>3826</v>
      </c>
      <c r="N3093" s="72">
        <v>55</v>
      </c>
      <c r="O3093" s="72">
        <v>1998</v>
      </c>
      <c r="P3093" s="77" t="s">
        <v>3827</v>
      </c>
      <c r="Q3093" s="77"/>
      <c r="R3093" s="77"/>
      <c r="S3093" s="77"/>
    </row>
    <row r="3094" spans="1:19" s="2129" customFormat="1" hidden="1">
      <c r="A3094" s="2135"/>
      <c r="B3094" s="77"/>
      <c r="C3094" s="77"/>
      <c r="D3094" s="77"/>
      <c r="E3094" s="77"/>
      <c r="F3094" s="72"/>
      <c r="G3094" s="72"/>
      <c r="H3094" s="77"/>
      <c r="I3094" s="72"/>
      <c r="J3094" s="72"/>
      <c r="K3094" s="72"/>
      <c r="L3094" s="77"/>
      <c r="M3094" s="19" t="s">
        <v>3828</v>
      </c>
      <c r="N3094" s="72">
        <v>181</v>
      </c>
      <c r="O3094" s="72">
        <v>1991</v>
      </c>
      <c r="P3094" s="77" t="s">
        <v>3829</v>
      </c>
      <c r="Q3094" s="77"/>
      <c r="R3094" s="77"/>
      <c r="S3094" s="77"/>
    </row>
    <row r="3095" spans="1:19" s="2129" customFormat="1" hidden="1">
      <c r="A3095" s="2135"/>
      <c r="B3095" s="77"/>
      <c r="C3095" s="77"/>
      <c r="D3095" s="77"/>
      <c r="E3095" s="77"/>
      <c r="F3095" s="72"/>
      <c r="G3095" s="72"/>
      <c r="H3095" s="77"/>
      <c r="I3095" s="72"/>
      <c r="J3095" s="72"/>
      <c r="K3095" s="72"/>
      <c r="L3095" s="77"/>
      <c r="M3095" s="19" t="s">
        <v>3830</v>
      </c>
      <c r="N3095" s="72">
        <v>205</v>
      </c>
      <c r="O3095" s="72">
        <v>1989</v>
      </c>
      <c r="P3095" s="77" t="s">
        <v>3831</v>
      </c>
      <c r="Q3095" s="77"/>
      <c r="R3095" s="77"/>
      <c r="S3095" s="77"/>
    </row>
    <row r="3096" spans="1:19" s="2129" customFormat="1" hidden="1">
      <c r="A3096" s="2135"/>
      <c r="B3096" s="77"/>
      <c r="C3096" s="77"/>
      <c r="D3096" s="72"/>
      <c r="E3096" s="72"/>
      <c r="F3096" s="72"/>
      <c r="G3096" s="72"/>
      <c r="H3096" s="77"/>
      <c r="I3096" s="72"/>
      <c r="J3096" s="72"/>
      <c r="K3096" s="72"/>
      <c r="L3096" s="77"/>
      <c r="M3096" s="19" t="s">
        <v>3832</v>
      </c>
      <c r="N3096" s="72">
        <v>205</v>
      </c>
      <c r="O3096" s="72">
        <v>1989</v>
      </c>
      <c r="P3096" s="77" t="s">
        <v>3831</v>
      </c>
      <c r="Q3096" s="77"/>
      <c r="R3096" s="77"/>
      <c r="S3096" s="77"/>
    </row>
    <row r="3097" spans="1:19" s="2129" customFormat="1" ht="25.5" hidden="1">
      <c r="A3097" s="2135"/>
      <c r="B3097" s="77"/>
      <c r="C3097" s="77"/>
      <c r="D3097" s="72"/>
      <c r="E3097" s="72"/>
      <c r="F3097" s="72"/>
      <c r="G3097" s="72"/>
      <c r="H3097" s="77"/>
      <c r="I3097" s="72"/>
      <c r="J3097" s="72"/>
      <c r="K3097" s="72"/>
      <c r="L3097" s="77"/>
      <c r="M3097" s="19" t="s">
        <v>3833</v>
      </c>
      <c r="N3097" s="72">
        <v>550</v>
      </c>
      <c r="O3097" s="72">
        <v>1990</v>
      </c>
      <c r="P3097" s="77" t="s">
        <v>3834</v>
      </c>
      <c r="Q3097" s="77"/>
      <c r="R3097" s="77"/>
      <c r="S3097" s="77"/>
    </row>
    <row r="3098" spans="1:19" s="2129" customFormat="1" ht="25.5" hidden="1">
      <c r="A3098" s="2135"/>
      <c r="B3098" s="77"/>
      <c r="C3098" s="77"/>
      <c r="D3098" s="72"/>
      <c r="E3098" s="72"/>
      <c r="F3098" s="72"/>
      <c r="G3098" s="72"/>
      <c r="H3098" s="77"/>
      <c r="I3098" s="72"/>
      <c r="J3098" s="72"/>
      <c r="K3098" s="72"/>
      <c r="L3098" s="77"/>
      <c r="M3098" s="19" t="s">
        <v>3835</v>
      </c>
      <c r="N3098" s="72">
        <v>220</v>
      </c>
      <c r="O3098" s="72">
        <v>1989</v>
      </c>
      <c r="P3098" s="77" t="s">
        <v>3836</v>
      </c>
      <c r="Q3098" s="77"/>
      <c r="R3098" s="77"/>
      <c r="S3098" s="77"/>
    </row>
    <row r="3099" spans="1:19" s="2129" customFormat="1" hidden="1">
      <c r="A3099" s="2135"/>
      <c r="B3099" s="77"/>
      <c r="C3099" s="77"/>
      <c r="D3099" s="72"/>
      <c r="E3099" s="72"/>
      <c r="F3099" s="72"/>
      <c r="G3099" s="72"/>
      <c r="H3099" s="77"/>
      <c r="I3099" s="72"/>
      <c r="J3099" s="72"/>
      <c r="K3099" s="72"/>
      <c r="L3099" s="77"/>
      <c r="M3099" s="19" t="s">
        <v>3837</v>
      </c>
      <c r="N3099" s="72">
        <v>181</v>
      </c>
      <c r="O3099" s="72">
        <v>1991</v>
      </c>
      <c r="P3099" s="77" t="s">
        <v>3767</v>
      </c>
      <c r="Q3099" s="77"/>
      <c r="R3099" s="77"/>
      <c r="S3099" s="77"/>
    </row>
    <row r="3100" spans="1:19" s="2129" customFormat="1" hidden="1">
      <c r="A3100" s="2135"/>
      <c r="B3100" s="77"/>
      <c r="C3100" s="77"/>
      <c r="D3100" s="72"/>
      <c r="E3100" s="72"/>
      <c r="F3100" s="72"/>
      <c r="G3100" s="72"/>
      <c r="H3100" s="77"/>
      <c r="I3100" s="72"/>
      <c r="J3100" s="72"/>
      <c r="K3100" s="72"/>
      <c r="L3100" s="77"/>
      <c r="M3100" s="19" t="s">
        <v>3838</v>
      </c>
      <c r="N3100" s="72">
        <v>55</v>
      </c>
      <c r="O3100" s="72">
        <v>1998</v>
      </c>
      <c r="P3100" s="77" t="s">
        <v>3839</v>
      </c>
      <c r="Q3100" s="77"/>
      <c r="R3100" s="77"/>
      <c r="S3100" s="77"/>
    </row>
    <row r="3101" spans="1:19" s="2129" customFormat="1" ht="25.5" hidden="1">
      <c r="A3101" s="2135"/>
      <c r="B3101" s="77"/>
      <c r="C3101" s="77"/>
      <c r="D3101" s="72"/>
      <c r="E3101" s="72"/>
      <c r="F3101" s="72"/>
      <c r="G3101" s="72"/>
      <c r="H3101" s="77"/>
      <c r="I3101" s="72"/>
      <c r="J3101" s="72"/>
      <c r="K3101" s="72"/>
      <c r="L3101" s="77"/>
      <c r="M3101" s="19" t="s">
        <v>3840</v>
      </c>
      <c r="N3101" s="72">
        <v>530</v>
      </c>
      <c r="O3101" s="72">
        <v>1990</v>
      </c>
      <c r="P3101" s="77" t="s">
        <v>3836</v>
      </c>
      <c r="Q3101" s="77"/>
      <c r="R3101" s="77"/>
      <c r="S3101" s="77"/>
    </row>
    <row r="3102" spans="1:19" s="2129" customFormat="1" hidden="1">
      <c r="A3102" s="2135"/>
      <c r="B3102" s="77"/>
      <c r="C3102" s="77"/>
      <c r="D3102" s="72"/>
      <c r="E3102" s="72"/>
      <c r="F3102" s="72"/>
      <c r="G3102" s="72"/>
      <c r="H3102" s="77"/>
      <c r="I3102" s="72"/>
      <c r="J3102" s="72"/>
      <c r="K3102" s="72"/>
      <c r="L3102" s="77"/>
      <c r="M3102" s="19" t="s">
        <v>3841</v>
      </c>
      <c r="N3102" s="72"/>
      <c r="O3102" s="72">
        <v>1989</v>
      </c>
      <c r="P3102" s="77" t="s">
        <v>3817</v>
      </c>
      <c r="Q3102" s="77"/>
      <c r="R3102" s="77"/>
      <c r="S3102" s="77"/>
    </row>
    <row r="3103" spans="1:19" s="2129" customFormat="1" hidden="1">
      <c r="A3103" s="2135"/>
      <c r="B3103" s="77"/>
      <c r="C3103" s="77"/>
      <c r="D3103" s="72"/>
      <c r="E3103" s="72"/>
      <c r="F3103" s="72"/>
      <c r="G3103" s="72"/>
      <c r="H3103" s="77"/>
      <c r="I3103" s="72"/>
      <c r="J3103" s="72"/>
      <c r="K3103" s="72"/>
      <c r="L3103" s="77"/>
      <c r="M3103" s="19" t="s">
        <v>3842</v>
      </c>
      <c r="N3103" s="72">
        <v>85</v>
      </c>
      <c r="O3103" s="72">
        <v>1991</v>
      </c>
      <c r="P3103" s="77" t="s">
        <v>3823</v>
      </c>
      <c r="Q3103" s="77"/>
      <c r="R3103" s="77"/>
      <c r="S3103" s="77"/>
    </row>
    <row r="3104" spans="1:19" s="2129" customFormat="1" hidden="1">
      <c r="A3104" s="2135"/>
      <c r="B3104" s="77"/>
      <c r="C3104" s="77"/>
      <c r="D3104" s="72"/>
      <c r="E3104" s="72"/>
      <c r="F3104" s="72"/>
      <c r="G3104" s="72"/>
      <c r="H3104" s="77"/>
      <c r="I3104" s="72"/>
      <c r="J3104" s="72"/>
      <c r="K3104" s="72"/>
      <c r="L3104" s="77"/>
      <c r="M3104" s="19" t="s">
        <v>3843</v>
      </c>
      <c r="N3104" s="72">
        <v>75</v>
      </c>
      <c r="O3104" s="72">
        <v>1987</v>
      </c>
      <c r="P3104" s="77" t="s">
        <v>3823</v>
      </c>
      <c r="Q3104" s="77"/>
      <c r="R3104" s="77"/>
      <c r="S3104" s="77"/>
    </row>
    <row r="3105" spans="1:19" s="2129" customFormat="1" hidden="1">
      <c r="A3105" s="2135"/>
      <c r="B3105" s="77"/>
      <c r="C3105" s="77"/>
      <c r="D3105" s="72"/>
      <c r="E3105" s="72"/>
      <c r="F3105" s="72"/>
      <c r="G3105" s="72"/>
      <c r="H3105" s="77"/>
      <c r="I3105" s="72"/>
      <c r="J3105" s="72"/>
      <c r="K3105" s="72"/>
      <c r="L3105" s="77"/>
      <c r="M3105" s="19" t="s">
        <v>3844</v>
      </c>
      <c r="N3105" s="72">
        <v>366</v>
      </c>
      <c r="O3105" s="72">
        <v>1989</v>
      </c>
      <c r="P3105" s="77" t="s">
        <v>3845</v>
      </c>
      <c r="Q3105" s="77"/>
      <c r="R3105" s="77"/>
      <c r="S3105" s="77"/>
    </row>
    <row r="3106" spans="1:19" s="2129" customFormat="1" ht="25.5" hidden="1">
      <c r="A3106" s="2135"/>
      <c r="B3106" s="77"/>
      <c r="C3106" s="77"/>
      <c r="D3106" s="72"/>
      <c r="E3106" s="72"/>
      <c r="F3106" s="72"/>
      <c r="G3106" s="72"/>
      <c r="H3106" s="77"/>
      <c r="I3106" s="72"/>
      <c r="J3106" s="72"/>
      <c r="K3106" s="72"/>
      <c r="L3106" s="77"/>
      <c r="M3106" s="19" t="s">
        <v>3846</v>
      </c>
      <c r="N3106" s="72"/>
      <c r="O3106" s="72">
        <v>1996</v>
      </c>
      <c r="P3106" s="77" t="s">
        <v>3795</v>
      </c>
      <c r="Q3106" s="77"/>
      <c r="R3106" s="77"/>
      <c r="S3106" s="77"/>
    </row>
    <row r="3107" spans="1:19" s="2129" customFormat="1" hidden="1">
      <c r="A3107" s="2135"/>
      <c r="B3107" s="77"/>
      <c r="C3107" s="77"/>
      <c r="D3107" s="72"/>
      <c r="E3107" s="72"/>
      <c r="F3107" s="72"/>
      <c r="G3107" s="72"/>
      <c r="H3107" s="77"/>
      <c r="I3107" s="72"/>
      <c r="J3107" s="72"/>
      <c r="K3107" s="72"/>
      <c r="L3107" s="77"/>
      <c r="M3107" s="19" t="s">
        <v>3847</v>
      </c>
      <c r="N3107" s="72">
        <v>260</v>
      </c>
      <c r="O3107" s="72">
        <v>1996</v>
      </c>
      <c r="P3107" s="77" t="s">
        <v>3710</v>
      </c>
      <c r="Q3107" s="77"/>
      <c r="R3107" s="77"/>
      <c r="S3107" s="77"/>
    </row>
    <row r="3108" spans="1:19" s="2129" customFormat="1" ht="25.5" hidden="1">
      <c r="A3108" s="2135"/>
      <c r="B3108" s="77"/>
      <c r="C3108" s="77"/>
      <c r="D3108" s="72"/>
      <c r="E3108" s="72"/>
      <c r="F3108" s="72"/>
      <c r="G3108" s="72"/>
      <c r="H3108" s="77"/>
      <c r="I3108" s="72"/>
      <c r="J3108" s="72"/>
      <c r="K3108" s="72"/>
      <c r="L3108" s="77"/>
      <c r="M3108" s="19" t="s">
        <v>3848</v>
      </c>
      <c r="N3108" s="72"/>
      <c r="O3108" s="72">
        <v>1996</v>
      </c>
      <c r="P3108" s="77" t="s">
        <v>3795</v>
      </c>
      <c r="Q3108" s="77"/>
      <c r="R3108" s="77"/>
      <c r="S3108" s="77"/>
    </row>
    <row r="3109" spans="1:19" s="2129" customFormat="1" hidden="1">
      <c r="A3109" s="2135"/>
      <c r="B3109" s="77"/>
      <c r="C3109" s="77"/>
      <c r="D3109" s="72"/>
      <c r="E3109" s="72"/>
      <c r="F3109" s="72"/>
      <c r="G3109" s="72"/>
      <c r="H3109" s="77"/>
      <c r="I3109" s="72"/>
      <c r="J3109" s="72"/>
      <c r="K3109" s="72"/>
      <c r="L3109" s="77"/>
      <c r="M3109" s="19" t="s">
        <v>3849</v>
      </c>
      <c r="N3109" s="72">
        <v>260</v>
      </c>
      <c r="O3109" s="72">
        <v>1996</v>
      </c>
      <c r="P3109" s="77" t="s">
        <v>3710</v>
      </c>
      <c r="Q3109" s="77"/>
      <c r="R3109" s="77"/>
      <c r="S3109" s="77"/>
    </row>
    <row r="3110" spans="1:19" s="2129" customFormat="1" ht="25.5" hidden="1">
      <c r="A3110" s="2135"/>
      <c r="B3110" s="77"/>
      <c r="C3110" s="77"/>
      <c r="D3110" s="72"/>
      <c r="E3110" s="72"/>
      <c r="F3110" s="72"/>
      <c r="G3110" s="72"/>
      <c r="H3110" s="77"/>
      <c r="I3110" s="72"/>
      <c r="J3110" s="72"/>
      <c r="K3110" s="72"/>
      <c r="L3110" s="77"/>
      <c r="M3110" s="19" t="s">
        <v>3850</v>
      </c>
      <c r="N3110" s="72"/>
      <c r="O3110" s="72">
        <v>2007</v>
      </c>
      <c r="P3110" s="77" t="s">
        <v>3851</v>
      </c>
      <c r="Q3110" s="77"/>
      <c r="R3110" s="77"/>
      <c r="S3110" s="77"/>
    </row>
    <row r="3111" spans="1:19" s="2129" customFormat="1" ht="25.5" hidden="1">
      <c r="A3111" s="2135"/>
      <c r="B3111" s="77"/>
      <c r="C3111" s="77"/>
      <c r="D3111" s="72"/>
      <c r="E3111" s="77"/>
      <c r="F3111" s="72"/>
      <c r="G3111" s="72"/>
      <c r="H3111" s="77"/>
      <c r="I3111" s="72"/>
      <c r="J3111" s="72"/>
      <c r="K3111" s="72"/>
      <c r="L3111" s="77"/>
      <c r="M3111" s="19" t="s">
        <v>3852</v>
      </c>
      <c r="N3111" s="72"/>
      <c r="O3111" s="72">
        <v>2012</v>
      </c>
      <c r="P3111" s="77" t="s">
        <v>3626</v>
      </c>
      <c r="Q3111" s="77"/>
      <c r="R3111" s="77"/>
      <c r="S3111" s="77"/>
    </row>
    <row r="3112" spans="1:19" s="2129" customFormat="1" ht="25.5" hidden="1">
      <c r="A3112" s="2135"/>
      <c r="B3112" s="2752"/>
      <c r="C3112" s="2752"/>
      <c r="D3112" s="2707"/>
      <c r="E3112" s="2707"/>
      <c r="F3112" s="2573"/>
      <c r="G3112" s="2573"/>
      <c r="H3112" s="2707"/>
      <c r="I3112" s="2573"/>
      <c r="J3112" s="2573"/>
      <c r="K3112" s="2573"/>
      <c r="L3112" s="2707"/>
      <c r="M3112" s="19" t="s">
        <v>3853</v>
      </c>
      <c r="N3112" s="72"/>
      <c r="O3112" s="72">
        <v>2012</v>
      </c>
      <c r="P3112" s="77" t="s">
        <v>3626</v>
      </c>
      <c r="Q3112" s="2707"/>
      <c r="R3112" s="2707"/>
      <c r="S3112" s="2707"/>
    </row>
    <row r="3113" spans="1:19" s="2129" customFormat="1" hidden="1">
      <c r="A3113" s="2135"/>
      <c r="B3113" s="2752"/>
      <c r="C3113" s="2752"/>
      <c r="D3113" s="2707"/>
      <c r="E3113" s="2707"/>
      <c r="F3113" s="2573"/>
      <c r="G3113" s="2573"/>
      <c r="H3113" s="2707"/>
      <c r="I3113" s="2573"/>
      <c r="J3113" s="2573"/>
      <c r="K3113" s="2573"/>
      <c r="L3113" s="2707"/>
      <c r="M3113" s="2707"/>
      <c r="N3113" s="2573"/>
      <c r="O3113" s="2573"/>
      <c r="P3113" s="2707"/>
      <c r="Q3113" s="2707"/>
      <c r="R3113" s="2707"/>
      <c r="S3113" s="2707"/>
    </row>
    <row r="3114" spans="1:19" s="2129" customFormat="1" hidden="1">
      <c r="A3114" s="2135"/>
      <c r="B3114" s="77" t="s">
        <v>3372</v>
      </c>
      <c r="C3114" s="77" t="s">
        <v>3857</v>
      </c>
      <c r="D3114" s="72">
        <v>550</v>
      </c>
      <c r="E3114" s="77">
        <v>1988</v>
      </c>
      <c r="F3114" s="72" t="s">
        <v>22</v>
      </c>
      <c r="G3114" s="72"/>
      <c r="H3114" s="77"/>
      <c r="I3114" s="72"/>
      <c r="J3114" s="72" t="s">
        <v>3854</v>
      </c>
      <c r="K3114" s="72" t="s">
        <v>3249</v>
      </c>
      <c r="L3114" s="77"/>
      <c r="M3114" s="19" t="s">
        <v>3855</v>
      </c>
      <c r="N3114" s="72">
        <v>285</v>
      </c>
      <c r="O3114" s="72">
        <v>2006</v>
      </c>
      <c r="P3114" s="77" t="s">
        <v>3856</v>
      </c>
      <c r="Q3114" s="77"/>
      <c r="R3114" s="77"/>
      <c r="S3114" s="77"/>
    </row>
    <row r="3115" spans="1:19" s="2129" customFormat="1" hidden="1">
      <c r="A3115" s="2135"/>
      <c r="B3115" s="77"/>
      <c r="C3115" s="77" t="s">
        <v>3860</v>
      </c>
      <c r="D3115" s="72">
        <v>455</v>
      </c>
      <c r="E3115" s="72">
        <v>1988</v>
      </c>
      <c r="F3115" s="72" t="s">
        <v>22</v>
      </c>
      <c r="G3115" s="72"/>
      <c r="H3115" s="77"/>
      <c r="I3115" s="72"/>
      <c r="J3115" s="72"/>
      <c r="K3115" s="72" t="s">
        <v>31</v>
      </c>
      <c r="L3115" s="77"/>
      <c r="M3115" s="19" t="s">
        <v>3858</v>
      </c>
      <c r="N3115" s="72">
        <v>245</v>
      </c>
      <c r="O3115" s="72">
        <v>1990</v>
      </c>
      <c r="P3115" s="77" t="s">
        <v>3859</v>
      </c>
      <c r="Q3115" s="77"/>
      <c r="R3115" s="77"/>
      <c r="S3115" s="77"/>
    </row>
    <row r="3116" spans="1:19" s="2129" customFormat="1" ht="25.5" hidden="1">
      <c r="A3116" s="2135"/>
      <c r="B3116" s="77"/>
      <c r="C3116" s="77" t="s">
        <v>3860</v>
      </c>
      <c r="D3116" s="72">
        <v>455</v>
      </c>
      <c r="E3116" s="72">
        <v>2006</v>
      </c>
      <c r="F3116" s="72" t="s">
        <v>21</v>
      </c>
      <c r="G3116" s="72"/>
      <c r="H3116" s="77"/>
      <c r="I3116" s="72"/>
      <c r="J3116" s="72"/>
      <c r="K3116" s="72"/>
      <c r="L3116" s="77"/>
      <c r="M3116" s="19" t="s">
        <v>3861</v>
      </c>
      <c r="N3116" s="72">
        <v>104</v>
      </c>
      <c r="O3116" s="72">
        <v>1989</v>
      </c>
      <c r="P3116" s="77" t="s">
        <v>3862</v>
      </c>
      <c r="Q3116" s="77"/>
      <c r="R3116" s="77"/>
      <c r="S3116" s="77"/>
    </row>
    <row r="3117" spans="1:19" s="2129" customFormat="1" hidden="1">
      <c r="A3117" s="2135"/>
      <c r="B3117" s="77"/>
      <c r="C3117" s="77"/>
      <c r="D3117" s="72"/>
      <c r="E3117" s="72"/>
      <c r="F3117" s="72"/>
      <c r="G3117" s="72"/>
      <c r="H3117" s="77"/>
      <c r="I3117" s="72"/>
      <c r="J3117" s="72"/>
      <c r="K3117" s="72"/>
      <c r="L3117" s="77"/>
      <c r="M3117" s="19" t="s">
        <v>3863</v>
      </c>
      <c r="N3117" s="72">
        <v>133</v>
      </c>
      <c r="O3117" s="72">
        <v>1990</v>
      </c>
      <c r="P3117" s="77" t="s">
        <v>3864</v>
      </c>
      <c r="Q3117" s="77"/>
      <c r="R3117" s="77"/>
      <c r="S3117" s="77"/>
    </row>
    <row r="3118" spans="1:19" s="2129" customFormat="1" hidden="1">
      <c r="A3118" s="2135"/>
      <c r="B3118" s="77"/>
      <c r="C3118" s="77"/>
      <c r="D3118" s="72"/>
      <c r="E3118" s="72"/>
      <c r="F3118" s="72"/>
      <c r="G3118" s="72"/>
      <c r="H3118" s="77"/>
      <c r="I3118" s="72"/>
      <c r="J3118" s="72"/>
      <c r="K3118" s="72"/>
      <c r="L3118" s="77"/>
      <c r="M3118" s="19" t="s">
        <v>3865</v>
      </c>
      <c r="N3118" s="72">
        <v>255</v>
      </c>
      <c r="O3118" s="72">
        <v>1990</v>
      </c>
      <c r="P3118" s="77" t="s">
        <v>3866</v>
      </c>
      <c r="Q3118" s="77"/>
      <c r="R3118" s="77"/>
      <c r="S3118" s="77"/>
    </row>
    <row r="3119" spans="1:19" s="2129" customFormat="1" hidden="1">
      <c r="A3119" s="2135"/>
      <c r="B3119" s="77"/>
      <c r="C3119" s="77"/>
      <c r="D3119" s="72"/>
      <c r="E3119" s="72"/>
      <c r="F3119" s="72"/>
      <c r="G3119" s="72"/>
      <c r="H3119" s="77"/>
      <c r="I3119" s="72"/>
      <c r="J3119" s="72"/>
      <c r="K3119" s="72"/>
      <c r="L3119" s="77"/>
      <c r="M3119" s="19" t="s">
        <v>3867</v>
      </c>
      <c r="N3119" s="72">
        <v>68</v>
      </c>
      <c r="O3119" s="72">
        <v>1990</v>
      </c>
      <c r="P3119" s="77" t="s">
        <v>3868</v>
      </c>
      <c r="Q3119" s="77"/>
      <c r="R3119" s="77"/>
      <c r="S3119" s="77"/>
    </row>
    <row r="3120" spans="1:19" s="2129" customFormat="1" hidden="1">
      <c r="A3120" s="2135"/>
      <c r="B3120" s="77"/>
      <c r="C3120" s="77"/>
      <c r="D3120" s="72"/>
      <c r="E3120" s="77"/>
      <c r="F3120" s="72"/>
      <c r="G3120" s="72"/>
      <c r="H3120" s="77"/>
      <c r="I3120" s="72"/>
      <c r="J3120" s="72"/>
      <c r="K3120" s="72"/>
      <c r="L3120" s="77"/>
      <c r="M3120" s="19" t="s">
        <v>3869</v>
      </c>
      <c r="N3120" s="72">
        <v>285</v>
      </c>
      <c r="O3120" s="72">
        <v>2006</v>
      </c>
      <c r="P3120" s="77" t="s">
        <v>3870</v>
      </c>
      <c r="Q3120" s="77"/>
      <c r="R3120" s="77"/>
      <c r="S3120" s="77"/>
    </row>
    <row r="3121" spans="1:19" s="2129" customFormat="1" hidden="1">
      <c r="A3121" s="2135"/>
      <c r="B3121" s="77"/>
      <c r="C3121" s="77"/>
      <c r="D3121" s="72"/>
      <c r="E3121" s="77"/>
      <c r="F3121" s="72"/>
      <c r="G3121" s="72"/>
      <c r="H3121" s="77"/>
      <c r="I3121" s="72"/>
      <c r="J3121" s="72"/>
      <c r="K3121" s="72"/>
      <c r="L3121" s="77"/>
      <c r="M3121" s="19" t="s">
        <v>3871</v>
      </c>
      <c r="N3121" s="72">
        <v>62</v>
      </c>
      <c r="O3121" s="72">
        <v>1988</v>
      </c>
      <c r="P3121" s="77" t="s">
        <v>3795</v>
      </c>
      <c r="Q3121" s="77"/>
      <c r="R3121" s="77"/>
      <c r="S3121" s="77"/>
    </row>
    <row r="3122" spans="1:19" s="2129" customFormat="1" hidden="1">
      <c r="A3122" s="2135"/>
      <c r="B3122" s="77"/>
      <c r="C3122" s="77"/>
      <c r="D3122" s="72"/>
      <c r="E3122" s="77"/>
      <c r="F3122" s="72"/>
      <c r="G3122" s="72"/>
      <c r="H3122" s="77"/>
      <c r="I3122" s="72"/>
      <c r="J3122" s="72"/>
      <c r="K3122" s="72"/>
      <c r="L3122" s="77"/>
      <c r="M3122" s="19" t="s">
        <v>3872</v>
      </c>
      <c r="N3122" s="72">
        <v>101</v>
      </c>
      <c r="O3122" s="72">
        <v>1990</v>
      </c>
      <c r="P3122" s="77" t="s">
        <v>3767</v>
      </c>
      <c r="Q3122" s="77"/>
      <c r="R3122" s="77"/>
      <c r="S3122" s="77"/>
    </row>
    <row r="3123" spans="1:19" s="2129" customFormat="1" hidden="1">
      <c r="A3123" s="2135"/>
      <c r="B3123" s="77"/>
      <c r="C3123" s="77"/>
      <c r="D3123" s="72"/>
      <c r="E3123" s="77"/>
      <c r="F3123" s="72"/>
      <c r="G3123" s="72"/>
      <c r="H3123" s="77"/>
      <c r="I3123" s="72"/>
      <c r="J3123" s="72"/>
      <c r="K3123" s="72"/>
      <c r="L3123" s="77"/>
      <c r="M3123" s="19" t="s">
        <v>3873</v>
      </c>
      <c r="N3123" s="72">
        <v>64</v>
      </c>
      <c r="O3123" s="72">
        <v>1990</v>
      </c>
      <c r="P3123" s="77" t="s">
        <v>3795</v>
      </c>
      <c r="Q3123" s="77"/>
      <c r="R3123" s="77"/>
      <c r="S3123" s="77"/>
    </row>
    <row r="3124" spans="1:19" s="2129" customFormat="1" hidden="1">
      <c r="A3124" s="2146"/>
      <c r="B3124" s="77"/>
      <c r="C3124" s="77"/>
      <c r="D3124" s="72"/>
      <c r="E3124" s="77"/>
      <c r="F3124" s="72"/>
      <c r="G3124" s="72"/>
      <c r="H3124" s="77"/>
      <c r="I3124" s="72"/>
      <c r="J3124" s="72"/>
      <c r="K3124" s="72"/>
      <c r="L3124" s="77"/>
      <c r="M3124" s="19" t="s">
        <v>3874</v>
      </c>
      <c r="N3124" s="72">
        <v>104</v>
      </c>
      <c r="O3124" s="72">
        <v>1990</v>
      </c>
      <c r="P3124" s="77" t="s">
        <v>3767</v>
      </c>
      <c r="Q3124" s="77"/>
      <c r="R3124" s="77"/>
      <c r="S3124" s="77"/>
    </row>
    <row r="3125" spans="1:19" s="2129" customFormat="1" hidden="1">
      <c r="A3125" s="2135"/>
      <c r="B3125" s="77"/>
      <c r="C3125" s="77"/>
      <c r="D3125" s="72"/>
      <c r="E3125" s="77"/>
      <c r="F3125" s="72"/>
      <c r="G3125" s="72"/>
      <c r="H3125" s="77"/>
      <c r="I3125" s="72"/>
      <c r="J3125" s="72"/>
      <c r="K3125" s="72"/>
      <c r="L3125" s="77"/>
      <c r="M3125" s="19" t="s">
        <v>3875</v>
      </c>
      <c r="N3125" s="72">
        <v>64</v>
      </c>
      <c r="O3125" s="72">
        <v>1988</v>
      </c>
      <c r="P3125" s="77" t="s">
        <v>3795</v>
      </c>
      <c r="Q3125" s="77"/>
      <c r="R3125" s="77"/>
      <c r="S3125" s="77"/>
    </row>
    <row r="3126" spans="1:19" s="2129" customFormat="1" hidden="1">
      <c r="A3126" s="2146"/>
      <c r="B3126" s="77"/>
      <c r="C3126" s="77"/>
      <c r="D3126" s="72"/>
      <c r="E3126" s="77"/>
      <c r="F3126" s="72"/>
      <c r="G3126" s="72"/>
      <c r="H3126" s="77"/>
      <c r="I3126" s="72"/>
      <c r="J3126" s="72"/>
      <c r="K3126" s="72"/>
      <c r="L3126" s="77"/>
      <c r="M3126" s="19" t="s">
        <v>3876</v>
      </c>
      <c r="N3126" s="72">
        <v>62</v>
      </c>
      <c r="O3126" s="72">
        <v>1990</v>
      </c>
      <c r="P3126" s="77" t="s">
        <v>3868</v>
      </c>
      <c r="Q3126" s="77"/>
      <c r="R3126" s="77"/>
      <c r="S3126" s="77"/>
    </row>
    <row r="3127" spans="1:19" s="2129" customFormat="1" hidden="1">
      <c r="A3127" s="2146"/>
      <c r="B3127" s="77"/>
      <c r="C3127" s="77"/>
      <c r="D3127" s="72"/>
      <c r="E3127" s="77"/>
      <c r="F3127" s="72"/>
      <c r="G3127" s="72"/>
      <c r="H3127" s="77"/>
      <c r="I3127" s="72"/>
      <c r="J3127" s="72"/>
      <c r="K3127" s="72"/>
      <c r="L3127" s="77"/>
      <c r="M3127" s="19" t="s">
        <v>3877</v>
      </c>
      <c r="N3127" s="72">
        <v>101</v>
      </c>
      <c r="O3127" s="72">
        <v>1990</v>
      </c>
      <c r="P3127" s="77" t="s">
        <v>3839</v>
      </c>
      <c r="Q3127" s="77"/>
      <c r="R3127" s="77"/>
      <c r="S3127" s="77"/>
    </row>
    <row r="3128" spans="1:19" s="2129" customFormat="1" hidden="1">
      <c r="A3128" s="2135"/>
      <c r="B3128" s="77"/>
      <c r="C3128" s="77"/>
      <c r="D3128" s="72"/>
      <c r="E3128" s="77"/>
      <c r="F3128" s="72"/>
      <c r="G3128" s="72"/>
      <c r="H3128" s="77"/>
      <c r="I3128" s="72"/>
      <c r="J3128" s="72"/>
      <c r="K3128" s="72"/>
      <c r="L3128" s="77"/>
      <c r="M3128" s="19" t="s">
        <v>3878</v>
      </c>
      <c r="N3128" s="72">
        <v>104</v>
      </c>
      <c r="O3128" s="72">
        <v>1990</v>
      </c>
      <c r="P3128" s="77" t="s">
        <v>3767</v>
      </c>
      <c r="Q3128" s="77"/>
      <c r="R3128" s="77"/>
      <c r="S3128" s="77"/>
    </row>
    <row r="3129" spans="1:19" s="2129" customFormat="1" hidden="1">
      <c r="A3129" s="2135"/>
      <c r="B3129" s="77"/>
      <c r="C3129" s="77"/>
      <c r="D3129" s="72"/>
      <c r="E3129" s="77"/>
      <c r="F3129" s="72"/>
      <c r="G3129" s="72"/>
      <c r="H3129" s="77"/>
      <c r="I3129" s="72"/>
      <c r="J3129" s="72"/>
      <c r="K3129" s="72"/>
      <c r="L3129" s="77"/>
      <c r="M3129" s="19" t="s">
        <v>3879</v>
      </c>
      <c r="N3129" s="72">
        <v>285</v>
      </c>
      <c r="O3129" s="72">
        <v>2006</v>
      </c>
      <c r="P3129" s="77" t="s">
        <v>3880</v>
      </c>
      <c r="Q3129" s="77"/>
      <c r="R3129" s="77"/>
      <c r="S3129" s="77"/>
    </row>
    <row r="3130" spans="1:19" s="2129" customFormat="1" hidden="1">
      <c r="A3130" s="2135"/>
      <c r="B3130" s="77"/>
      <c r="C3130" s="77"/>
      <c r="D3130" s="72"/>
      <c r="E3130" s="77"/>
      <c r="F3130" s="72"/>
      <c r="G3130" s="72"/>
      <c r="H3130" s="77"/>
      <c r="I3130" s="72"/>
      <c r="J3130" s="72"/>
      <c r="K3130" s="72"/>
      <c r="L3130" s="77"/>
      <c r="M3130" s="19" t="s">
        <v>3881</v>
      </c>
      <c r="N3130" s="72">
        <v>68</v>
      </c>
      <c r="O3130" s="72">
        <v>1990</v>
      </c>
      <c r="P3130" s="77" t="s">
        <v>3795</v>
      </c>
      <c r="Q3130" s="77"/>
      <c r="R3130" s="77"/>
      <c r="S3130" s="77"/>
    </row>
    <row r="3131" spans="1:19" s="2129" customFormat="1" ht="25.5" hidden="1">
      <c r="A3131" s="2135"/>
      <c r="B3131" s="77"/>
      <c r="C3131" s="77"/>
      <c r="D3131" s="72"/>
      <c r="E3131" s="77"/>
      <c r="F3131" s="72"/>
      <c r="G3131" s="72"/>
      <c r="H3131" s="77"/>
      <c r="I3131" s="72"/>
      <c r="J3131" s="72"/>
      <c r="K3131" s="72"/>
      <c r="L3131" s="77"/>
      <c r="M3131" s="19" t="s">
        <v>3882</v>
      </c>
      <c r="N3131" s="72">
        <v>104</v>
      </c>
      <c r="O3131" s="72">
        <v>1989</v>
      </c>
      <c r="P3131" s="77" t="s">
        <v>3883</v>
      </c>
      <c r="Q3131" s="77"/>
      <c r="R3131" s="77"/>
      <c r="S3131" s="77"/>
    </row>
    <row r="3132" spans="1:19" s="2129" customFormat="1" hidden="1">
      <c r="A3132" s="2135"/>
      <c r="B3132" s="77"/>
      <c r="C3132" s="77"/>
      <c r="D3132" s="72"/>
      <c r="E3132" s="77"/>
      <c r="F3132" s="72"/>
      <c r="G3132" s="72"/>
      <c r="H3132" s="77"/>
      <c r="I3132" s="72"/>
      <c r="J3132" s="72"/>
      <c r="K3132" s="72"/>
      <c r="L3132" s="77"/>
      <c r="M3132" s="19" t="s">
        <v>3884</v>
      </c>
      <c r="N3132" s="72">
        <v>246</v>
      </c>
      <c r="O3132" s="72">
        <v>1990</v>
      </c>
      <c r="P3132" s="77" t="s">
        <v>3862</v>
      </c>
      <c r="Q3132" s="77"/>
      <c r="R3132" s="77"/>
      <c r="S3132" s="77"/>
    </row>
    <row r="3133" spans="1:19" s="2129" customFormat="1" hidden="1">
      <c r="A3133" s="2135"/>
      <c r="B3133" s="77"/>
      <c r="C3133" s="77"/>
      <c r="D3133" s="72"/>
      <c r="E3133" s="77"/>
      <c r="F3133" s="72"/>
      <c r="G3133" s="72"/>
      <c r="H3133" s="77"/>
      <c r="I3133" s="72"/>
      <c r="J3133" s="72"/>
      <c r="K3133" s="72"/>
      <c r="L3133" s="77"/>
      <c r="M3133" s="19" t="s">
        <v>3885</v>
      </c>
      <c r="N3133" s="72"/>
      <c r="O3133" s="72"/>
      <c r="P3133" s="77"/>
      <c r="Q3133" s="77"/>
      <c r="R3133" s="77"/>
      <c r="S3133" s="77"/>
    </row>
    <row r="3134" spans="1:19" s="2129" customFormat="1" hidden="1">
      <c r="A3134" s="2146"/>
      <c r="B3134" s="77"/>
      <c r="C3134" s="77"/>
      <c r="D3134" s="72"/>
      <c r="E3134" s="77"/>
      <c r="F3134" s="72"/>
      <c r="G3134" s="72"/>
      <c r="H3134" s="77"/>
      <c r="I3134" s="72"/>
      <c r="J3134" s="72"/>
      <c r="K3134" s="72"/>
      <c r="L3134" s="77"/>
      <c r="M3134" s="19" t="s">
        <v>3886</v>
      </c>
      <c r="N3134" s="72">
        <v>134</v>
      </c>
      <c r="O3134" s="72">
        <v>1990</v>
      </c>
      <c r="P3134" s="77" t="s">
        <v>3887</v>
      </c>
      <c r="Q3134" s="77"/>
      <c r="R3134" s="77"/>
      <c r="S3134" s="77"/>
    </row>
    <row r="3135" spans="1:19" s="2129" customFormat="1" ht="25.5" hidden="1">
      <c r="A3135" s="2146"/>
      <c r="B3135" s="77"/>
      <c r="C3135" s="77"/>
      <c r="D3135" s="72"/>
      <c r="E3135" s="77"/>
      <c r="F3135" s="72"/>
      <c r="G3135" s="72"/>
      <c r="H3135" s="77"/>
      <c r="I3135" s="72"/>
      <c r="J3135" s="72"/>
      <c r="K3135" s="72"/>
      <c r="L3135" s="77"/>
      <c r="M3135" s="19" t="s">
        <v>3888</v>
      </c>
      <c r="N3135" s="72">
        <v>286</v>
      </c>
      <c r="O3135" s="72">
        <v>2006</v>
      </c>
      <c r="P3135" s="77" t="s">
        <v>3889</v>
      </c>
      <c r="Q3135" s="77"/>
      <c r="R3135" s="77"/>
      <c r="S3135" s="77"/>
    </row>
    <row r="3136" spans="1:19" s="2129" customFormat="1" hidden="1">
      <c r="A3136" s="2135"/>
      <c r="B3136" s="2752"/>
      <c r="C3136" s="2752"/>
      <c r="D3136" s="2707"/>
      <c r="E3136" s="2707"/>
      <c r="F3136" s="2573"/>
      <c r="G3136" s="2573"/>
      <c r="H3136" s="2707"/>
      <c r="I3136" s="2573"/>
      <c r="J3136" s="2573"/>
      <c r="K3136" s="2573"/>
      <c r="L3136" s="2707"/>
      <c r="M3136" s="77"/>
      <c r="N3136" s="72"/>
      <c r="O3136" s="72"/>
      <c r="P3136" s="77"/>
      <c r="Q3136" s="2707"/>
      <c r="R3136" s="2707"/>
      <c r="S3136" s="2707"/>
    </row>
    <row r="3137" spans="1:19" s="2129" customFormat="1" hidden="1">
      <c r="A3137" s="2135"/>
      <c r="B3137" s="76" t="s">
        <v>3372</v>
      </c>
      <c r="C3137" s="76" t="s">
        <v>3891</v>
      </c>
      <c r="D3137" s="72">
        <v>460</v>
      </c>
      <c r="E3137" s="77">
        <v>1983</v>
      </c>
      <c r="F3137" s="72" t="s">
        <v>20</v>
      </c>
      <c r="G3137" s="72"/>
      <c r="H3137" s="76"/>
      <c r="I3137" s="72"/>
      <c r="J3137" s="72" t="s">
        <v>3890</v>
      </c>
      <c r="K3137" s="72" t="s">
        <v>3249</v>
      </c>
      <c r="L3137" s="2573"/>
      <c r="M3137" s="77"/>
      <c r="N3137" s="72"/>
      <c r="O3137" s="72"/>
      <c r="P3137" s="77"/>
      <c r="Q3137" s="2573"/>
      <c r="R3137" s="2573"/>
      <c r="S3137" s="2573"/>
    </row>
    <row r="3138" spans="1:19" s="2129" customFormat="1" hidden="1">
      <c r="A3138" s="2135"/>
      <c r="B3138" s="76"/>
      <c r="C3138" s="76" t="s">
        <v>3892</v>
      </c>
      <c r="D3138" s="72">
        <v>442</v>
      </c>
      <c r="E3138" s="77">
        <v>1983</v>
      </c>
      <c r="F3138" s="72" t="s">
        <v>20</v>
      </c>
      <c r="G3138" s="72"/>
      <c r="H3138" s="76"/>
      <c r="I3138" s="72"/>
      <c r="J3138" s="72"/>
      <c r="K3138" s="72" t="s">
        <v>31</v>
      </c>
      <c r="L3138" s="2573"/>
      <c r="M3138" s="77"/>
      <c r="N3138" s="72"/>
      <c r="O3138" s="72"/>
      <c r="P3138" s="77"/>
      <c r="Q3138" s="2573"/>
      <c r="R3138" s="2573"/>
      <c r="S3138" s="2573"/>
    </row>
    <row r="3139" spans="1:19" s="2129" customFormat="1" hidden="1">
      <c r="A3139" s="2135"/>
      <c r="B3139" s="2752"/>
      <c r="C3139" s="2752"/>
      <c r="D3139" s="2707"/>
      <c r="E3139" s="2707"/>
      <c r="F3139" s="2573"/>
      <c r="G3139" s="2573"/>
      <c r="H3139" s="2707"/>
      <c r="I3139" s="2573"/>
      <c r="J3139" s="2573"/>
      <c r="K3139" s="2573"/>
      <c r="L3139" s="2707"/>
      <c r="M3139" s="2707"/>
      <c r="N3139" s="2573"/>
      <c r="O3139" s="2573"/>
      <c r="P3139" s="2707"/>
      <c r="Q3139" s="2707"/>
      <c r="R3139" s="2707"/>
      <c r="S3139" s="2707"/>
    </row>
    <row r="3140" spans="1:19" s="2129" customFormat="1" hidden="1">
      <c r="A3140" s="2135"/>
      <c r="B3140" s="76" t="s">
        <v>3752</v>
      </c>
      <c r="C3140" s="77" t="s">
        <v>3897</v>
      </c>
      <c r="D3140" s="72">
        <v>780</v>
      </c>
      <c r="E3140" s="77">
        <v>1989</v>
      </c>
      <c r="F3140" s="72" t="s">
        <v>20</v>
      </c>
      <c r="G3140" s="2573"/>
      <c r="H3140" s="2752"/>
      <c r="I3140" s="2573"/>
      <c r="J3140" s="72" t="s">
        <v>3893</v>
      </c>
      <c r="K3140" s="72" t="s">
        <v>3894</v>
      </c>
      <c r="L3140" s="2707"/>
      <c r="M3140" s="19" t="s">
        <v>3895</v>
      </c>
      <c r="N3140" s="72">
        <v>620</v>
      </c>
      <c r="O3140" s="72">
        <v>2012</v>
      </c>
      <c r="P3140" s="77" t="s">
        <v>3896</v>
      </c>
      <c r="Q3140" s="2707"/>
      <c r="R3140" s="2707"/>
      <c r="S3140" s="2707"/>
    </row>
    <row r="3141" spans="1:19" s="2129" customFormat="1" hidden="1">
      <c r="A3141" s="2146"/>
      <c r="B3141" s="76"/>
      <c r="C3141" s="77"/>
      <c r="D3141" s="72"/>
      <c r="E3141" s="72"/>
      <c r="F3141" s="72"/>
      <c r="G3141" s="72"/>
      <c r="H3141" s="76"/>
      <c r="I3141" s="72"/>
      <c r="J3141" s="68" t="s">
        <v>8252</v>
      </c>
      <c r="K3141" s="72" t="s">
        <v>27</v>
      </c>
      <c r="L3141" s="77"/>
      <c r="M3141" s="19" t="s">
        <v>3899</v>
      </c>
      <c r="N3141" s="72">
        <v>360</v>
      </c>
      <c r="O3141" s="72">
        <v>2016</v>
      </c>
      <c r="P3141" s="77" t="s">
        <v>50</v>
      </c>
      <c r="Q3141" s="77"/>
      <c r="R3141" s="77"/>
      <c r="S3141" s="77"/>
    </row>
    <row r="3142" spans="1:19" s="2129" customFormat="1" hidden="1">
      <c r="A3142" s="2146"/>
      <c r="B3142" s="76"/>
      <c r="C3142" s="77"/>
      <c r="D3142" s="72"/>
      <c r="E3142" s="72"/>
      <c r="F3142" s="72"/>
      <c r="G3142" s="72"/>
      <c r="H3142" s="76"/>
      <c r="I3142" s="72"/>
      <c r="J3142" s="68" t="s">
        <v>8253</v>
      </c>
      <c r="K3142" s="72"/>
      <c r="L3142" s="77"/>
      <c r="M3142" s="76"/>
      <c r="N3142" s="72"/>
      <c r="O3142" s="72"/>
      <c r="P3142" s="76"/>
      <c r="Q3142" s="77"/>
      <c r="R3142" s="77"/>
      <c r="S3142" s="77"/>
    </row>
    <row r="3143" spans="1:19" s="2129" customFormat="1" hidden="1">
      <c r="A3143" s="2135"/>
      <c r="B3143" s="2752"/>
      <c r="C3143" s="2752"/>
      <c r="D3143" s="2707"/>
      <c r="E3143" s="2707"/>
      <c r="F3143" s="2573"/>
      <c r="G3143" s="2573"/>
      <c r="H3143" s="2707"/>
      <c r="I3143" s="2573"/>
      <c r="J3143" s="2573"/>
      <c r="K3143" s="2573"/>
      <c r="L3143" s="2707"/>
      <c r="M3143" s="2707"/>
      <c r="N3143" s="2573"/>
      <c r="O3143" s="2573"/>
      <c r="P3143" s="2707"/>
      <c r="Q3143" s="2707"/>
      <c r="R3143" s="2707"/>
      <c r="S3143" s="2707"/>
    </row>
    <row r="3144" spans="1:19" s="2129" customFormat="1" hidden="1">
      <c r="A3144" s="2135"/>
      <c r="B3144" s="76" t="s">
        <v>3904</v>
      </c>
      <c r="C3144" s="76" t="s">
        <v>3906</v>
      </c>
      <c r="D3144" s="72">
        <v>350</v>
      </c>
      <c r="E3144" s="72">
        <v>2008</v>
      </c>
      <c r="F3144" s="72" t="s">
        <v>3332</v>
      </c>
      <c r="G3144" s="72"/>
      <c r="H3144" s="76"/>
      <c r="I3144" s="72"/>
      <c r="J3144" s="72" t="s">
        <v>3905</v>
      </c>
      <c r="K3144" s="72" t="s">
        <v>3331</v>
      </c>
      <c r="L3144" s="77"/>
      <c r="M3144" s="77"/>
      <c r="N3144" s="72"/>
      <c r="O3144" s="72"/>
      <c r="P3144" s="77"/>
      <c r="Q3144" s="77"/>
      <c r="R3144" s="77"/>
      <c r="S3144" s="77"/>
    </row>
    <row r="3145" spans="1:19" s="2129" customFormat="1" hidden="1">
      <c r="A3145" s="2135"/>
      <c r="B3145" s="76"/>
      <c r="C3145" s="76" t="s">
        <v>3906</v>
      </c>
      <c r="D3145" s="72">
        <v>350</v>
      </c>
      <c r="E3145" s="72">
        <v>2008</v>
      </c>
      <c r="F3145" s="72" t="s">
        <v>3332</v>
      </c>
      <c r="G3145" s="72"/>
      <c r="H3145" s="76"/>
      <c r="I3145" s="72"/>
      <c r="J3145" s="72"/>
      <c r="K3145" s="72" t="s">
        <v>27</v>
      </c>
      <c r="L3145" s="77"/>
      <c r="M3145" s="76"/>
      <c r="N3145" s="72"/>
      <c r="O3145" s="72"/>
      <c r="P3145" s="76"/>
      <c r="Q3145" s="77"/>
      <c r="R3145" s="77"/>
      <c r="S3145" s="77"/>
    </row>
    <row r="3146" spans="1:19" s="2129" customFormat="1" hidden="1">
      <c r="A3146" s="2135"/>
      <c r="B3146" s="76"/>
      <c r="C3146" s="76" t="s">
        <v>3907</v>
      </c>
      <c r="D3146" s="72">
        <v>720</v>
      </c>
      <c r="E3146" s="72">
        <v>2008</v>
      </c>
      <c r="F3146" s="72" t="s">
        <v>3332</v>
      </c>
      <c r="G3146" s="72"/>
      <c r="H3146" s="76"/>
      <c r="I3146" s="72"/>
      <c r="J3146" s="72"/>
      <c r="K3146" s="72"/>
      <c r="L3146" s="77"/>
      <c r="M3146" s="76"/>
      <c r="N3146" s="72"/>
      <c r="O3146" s="72"/>
      <c r="P3146" s="76"/>
      <c r="Q3146" s="77"/>
      <c r="R3146" s="77"/>
      <c r="S3146" s="77"/>
    </row>
    <row r="3147" spans="1:19" s="2129" customFormat="1" hidden="1">
      <c r="A3147" s="2135"/>
      <c r="B3147" s="76"/>
      <c r="C3147" s="76" t="s">
        <v>3907</v>
      </c>
      <c r="D3147" s="72">
        <v>720</v>
      </c>
      <c r="E3147" s="72">
        <v>2008</v>
      </c>
      <c r="F3147" s="72" t="s">
        <v>3332</v>
      </c>
      <c r="G3147" s="72"/>
      <c r="H3147" s="76"/>
      <c r="I3147" s="72"/>
      <c r="J3147" s="72"/>
      <c r="K3147" s="72"/>
      <c r="L3147" s="77"/>
      <c r="M3147" s="76"/>
      <c r="N3147" s="72"/>
      <c r="O3147" s="72"/>
      <c r="P3147" s="76"/>
      <c r="Q3147" s="77"/>
      <c r="R3147" s="77"/>
      <c r="S3147" s="77"/>
    </row>
    <row r="3148" spans="1:19" s="2129" customFormat="1" hidden="1">
      <c r="A3148" s="2135"/>
      <c r="B3148" s="2752"/>
      <c r="C3148" s="2752"/>
      <c r="D3148" s="2752"/>
      <c r="E3148" s="2707"/>
      <c r="F3148" s="2573"/>
      <c r="G3148" s="2573"/>
      <c r="H3148" s="2707"/>
      <c r="I3148" s="2573"/>
      <c r="J3148" s="2573"/>
      <c r="K3148" s="2573"/>
      <c r="L3148" s="2707"/>
      <c r="M3148" s="2707"/>
      <c r="N3148" s="2573"/>
      <c r="O3148" s="2573"/>
      <c r="P3148" s="2707"/>
      <c r="Q3148" s="2707"/>
      <c r="R3148" s="2707"/>
      <c r="S3148" s="2707"/>
    </row>
    <row r="3149" spans="1:19" s="2129" customFormat="1" hidden="1">
      <c r="A3149" s="2135"/>
      <c r="B3149" s="77" t="s">
        <v>3904</v>
      </c>
      <c r="C3149" s="77" t="s">
        <v>3909</v>
      </c>
      <c r="D3149" s="72">
        <v>365</v>
      </c>
      <c r="E3149" s="77">
        <v>2011</v>
      </c>
      <c r="F3149" s="72" t="s">
        <v>21</v>
      </c>
      <c r="G3149" s="72"/>
      <c r="H3149" s="77"/>
      <c r="I3149" s="72"/>
      <c r="J3149" s="68" t="s">
        <v>3908</v>
      </c>
      <c r="K3149" s="72" t="s">
        <v>3331</v>
      </c>
      <c r="L3149" s="73"/>
      <c r="M3149" s="19" t="s">
        <v>8254</v>
      </c>
      <c r="N3149" s="72">
        <v>88</v>
      </c>
      <c r="O3149" s="72">
        <v>2022</v>
      </c>
      <c r="P3149" s="77" t="s">
        <v>8255</v>
      </c>
      <c r="Q3149" s="77"/>
      <c r="R3149" s="77"/>
      <c r="S3149" s="77"/>
    </row>
    <row r="3150" spans="1:19" s="2129" customFormat="1" hidden="1">
      <c r="A3150" s="2146"/>
      <c r="B3150" s="77"/>
      <c r="C3150" s="77" t="s">
        <v>3909</v>
      </c>
      <c r="D3150" s="72">
        <v>365</v>
      </c>
      <c r="E3150" s="77">
        <v>2011</v>
      </c>
      <c r="F3150" s="72" t="s">
        <v>21</v>
      </c>
      <c r="G3150" s="72"/>
      <c r="H3150" s="77"/>
      <c r="I3150" s="72"/>
      <c r="J3150" s="68" t="s">
        <v>8256</v>
      </c>
      <c r="K3150" s="72" t="s">
        <v>32</v>
      </c>
      <c r="L3150" s="73"/>
      <c r="M3150" s="73"/>
      <c r="N3150" s="72"/>
      <c r="O3150" s="72"/>
      <c r="P3150" s="77"/>
      <c r="Q3150" s="77"/>
      <c r="R3150" s="77"/>
      <c r="S3150" s="77"/>
    </row>
    <row r="3151" spans="1:19" s="2129" customFormat="1" hidden="1">
      <c r="A3151" s="2146"/>
      <c r="B3151" s="77"/>
      <c r="C3151" s="77" t="s">
        <v>3910</v>
      </c>
      <c r="D3151" s="72">
        <v>317</v>
      </c>
      <c r="E3151" s="77">
        <v>2011</v>
      </c>
      <c r="F3151" s="72" t="s">
        <v>21</v>
      </c>
      <c r="G3151" s="72"/>
      <c r="H3151" s="77"/>
      <c r="I3151" s="72"/>
      <c r="J3151" s="68"/>
      <c r="K3151" s="72"/>
      <c r="L3151" s="73"/>
      <c r="M3151" s="73"/>
      <c r="N3151" s="72"/>
      <c r="O3151" s="72"/>
      <c r="P3151" s="77"/>
      <c r="Q3151" s="77"/>
      <c r="R3151" s="77"/>
      <c r="S3151" s="77"/>
    </row>
    <row r="3152" spans="1:19" s="2129" customFormat="1" hidden="1">
      <c r="A3152" s="2146"/>
      <c r="B3152" s="2752"/>
      <c r="C3152" s="2707"/>
      <c r="D3152" s="2573"/>
      <c r="E3152" s="2707"/>
      <c r="F3152" s="2573"/>
      <c r="G3152" s="2573"/>
      <c r="H3152" s="2707"/>
      <c r="I3152" s="2573"/>
      <c r="J3152" s="2573"/>
      <c r="K3152" s="2573"/>
      <c r="L3152" s="2707"/>
      <c r="M3152" s="2707"/>
      <c r="N3152" s="2573"/>
      <c r="O3152" s="2573"/>
      <c r="P3152" s="2707"/>
      <c r="Q3152" s="2707"/>
      <c r="R3152" s="2707"/>
      <c r="S3152" s="2707"/>
    </row>
    <row r="3153" spans="1:19" s="2129" customFormat="1" ht="25.5" hidden="1">
      <c r="A3153" s="2146"/>
      <c r="B3153" s="77" t="s">
        <v>3911</v>
      </c>
      <c r="C3153" s="76" t="s">
        <v>3915</v>
      </c>
      <c r="D3153" s="72">
        <v>338</v>
      </c>
      <c r="E3153" s="77">
        <v>1991</v>
      </c>
      <c r="F3153" s="72" t="s">
        <v>20</v>
      </c>
      <c r="G3153" s="72"/>
      <c r="H3153" s="76"/>
      <c r="I3153" s="72"/>
      <c r="J3153" s="72" t="s">
        <v>3912</v>
      </c>
      <c r="K3153" s="72" t="s">
        <v>3249</v>
      </c>
      <c r="L3153" s="77"/>
      <c r="M3153" s="19" t="s">
        <v>3913</v>
      </c>
      <c r="N3153" s="72"/>
      <c r="O3153" s="72">
        <v>2003</v>
      </c>
      <c r="P3153" s="77" t="s">
        <v>3914</v>
      </c>
      <c r="Q3153" s="77"/>
      <c r="R3153" s="77"/>
      <c r="S3153" s="77"/>
    </row>
    <row r="3154" spans="1:19" s="2129" customFormat="1" hidden="1">
      <c r="A3154" s="2146"/>
      <c r="B3154" s="76"/>
      <c r="C3154" s="76" t="s">
        <v>3915</v>
      </c>
      <c r="D3154" s="72">
        <v>338</v>
      </c>
      <c r="E3154" s="77">
        <v>1991</v>
      </c>
      <c r="F3154" s="72" t="s">
        <v>20</v>
      </c>
      <c r="G3154" s="72"/>
      <c r="H3154" s="76"/>
      <c r="I3154" s="72"/>
      <c r="J3154" s="72"/>
      <c r="K3154" s="72" t="s">
        <v>27</v>
      </c>
      <c r="L3154" s="77"/>
      <c r="M3154" s="19" t="s">
        <v>3916</v>
      </c>
      <c r="N3154" s="72">
        <v>130</v>
      </c>
      <c r="O3154" s="72">
        <v>2004</v>
      </c>
      <c r="P3154" s="77" t="s">
        <v>3917</v>
      </c>
      <c r="Q3154" s="77"/>
      <c r="R3154" s="77"/>
      <c r="S3154" s="77"/>
    </row>
    <row r="3155" spans="1:19" s="2129" customFormat="1" hidden="1">
      <c r="A3155" s="2135"/>
      <c r="B3155" s="76"/>
      <c r="C3155" s="76"/>
      <c r="D3155" s="72"/>
      <c r="E3155" s="72"/>
      <c r="F3155" s="72"/>
      <c r="G3155" s="72"/>
      <c r="H3155" s="76"/>
      <c r="I3155" s="72"/>
      <c r="J3155" s="72"/>
      <c r="K3155" s="72"/>
      <c r="L3155" s="77"/>
      <c r="M3155" s="19" t="s">
        <v>3918</v>
      </c>
      <c r="N3155" s="72">
        <v>90</v>
      </c>
      <c r="O3155" s="72">
        <v>2003</v>
      </c>
      <c r="P3155" s="77" t="s">
        <v>3919</v>
      </c>
      <c r="Q3155" s="77"/>
      <c r="R3155" s="77"/>
      <c r="S3155" s="77"/>
    </row>
    <row r="3156" spans="1:19" s="2129" customFormat="1" hidden="1">
      <c r="A3156" s="2135"/>
      <c r="B3156" s="76"/>
      <c r="C3156" s="76"/>
      <c r="D3156" s="72"/>
      <c r="E3156" s="72"/>
      <c r="F3156" s="72"/>
      <c r="G3156" s="72"/>
      <c r="H3156" s="76"/>
      <c r="I3156" s="72"/>
      <c r="J3156" s="72"/>
      <c r="K3156" s="72"/>
      <c r="L3156" s="77"/>
      <c r="M3156" s="19" t="s">
        <v>3920</v>
      </c>
      <c r="N3156" s="72">
        <v>120</v>
      </c>
      <c r="O3156" s="72">
        <v>1992</v>
      </c>
      <c r="P3156" s="77" t="s">
        <v>3795</v>
      </c>
      <c r="Q3156" s="77"/>
      <c r="R3156" s="77"/>
      <c r="S3156" s="77"/>
    </row>
    <row r="3157" spans="1:19" s="2129" customFormat="1" hidden="1">
      <c r="A3157" s="2135"/>
      <c r="B3157" s="76"/>
      <c r="C3157" s="76"/>
      <c r="D3157" s="72"/>
      <c r="E3157" s="72"/>
      <c r="F3157" s="72"/>
      <c r="G3157" s="72"/>
      <c r="H3157" s="76"/>
      <c r="I3157" s="72"/>
      <c r="J3157" s="72"/>
      <c r="K3157" s="72"/>
      <c r="L3157" s="77"/>
      <c r="M3157" s="19" t="s">
        <v>3921</v>
      </c>
      <c r="N3157" s="72">
        <v>150</v>
      </c>
      <c r="O3157" s="72">
        <v>2003</v>
      </c>
      <c r="P3157" s="77" t="s">
        <v>3914</v>
      </c>
      <c r="Q3157" s="77"/>
      <c r="R3157" s="77"/>
      <c r="S3157" s="77"/>
    </row>
    <row r="3158" spans="1:19" s="2129" customFormat="1" hidden="1">
      <c r="A3158" s="2135"/>
      <c r="B3158" s="76"/>
      <c r="C3158" s="76"/>
      <c r="D3158" s="72"/>
      <c r="E3158" s="72"/>
      <c r="F3158" s="72"/>
      <c r="G3158" s="72"/>
      <c r="H3158" s="76"/>
      <c r="I3158" s="72"/>
      <c r="J3158" s="72"/>
      <c r="K3158" s="72"/>
      <c r="L3158" s="77"/>
      <c r="M3158" s="19" t="s">
        <v>3922</v>
      </c>
      <c r="N3158" s="72">
        <v>132</v>
      </c>
      <c r="O3158" s="72">
        <v>1991</v>
      </c>
      <c r="P3158" s="77" t="s">
        <v>3588</v>
      </c>
      <c r="Q3158" s="77"/>
      <c r="R3158" s="77"/>
      <c r="S3158" s="77"/>
    </row>
    <row r="3159" spans="1:19" s="2129" customFormat="1" hidden="1">
      <c r="A3159" s="2135"/>
      <c r="B3159" s="76"/>
      <c r="C3159" s="76"/>
      <c r="D3159" s="72"/>
      <c r="E3159" s="72"/>
      <c r="F3159" s="72"/>
      <c r="G3159" s="72"/>
      <c r="H3159" s="76"/>
      <c r="I3159" s="72"/>
      <c r="J3159" s="72"/>
      <c r="K3159" s="72"/>
      <c r="L3159" s="77"/>
      <c r="M3159" s="19" t="s">
        <v>3923</v>
      </c>
      <c r="N3159" s="72">
        <v>263</v>
      </c>
      <c r="O3159" s="72">
        <v>1998</v>
      </c>
      <c r="P3159" s="77" t="s">
        <v>3924</v>
      </c>
      <c r="Q3159" s="77"/>
      <c r="R3159" s="77"/>
      <c r="S3159" s="77"/>
    </row>
    <row r="3160" spans="1:19" s="2129" customFormat="1" hidden="1">
      <c r="A3160" s="2135"/>
      <c r="B3160" s="76"/>
      <c r="C3160" s="76"/>
      <c r="D3160" s="72"/>
      <c r="E3160" s="72"/>
      <c r="F3160" s="72"/>
      <c r="G3160" s="72"/>
      <c r="H3160" s="76"/>
      <c r="I3160" s="72"/>
      <c r="J3160" s="72"/>
      <c r="K3160" s="72"/>
      <c r="L3160" s="77"/>
      <c r="M3160" s="19" t="s">
        <v>3925</v>
      </c>
      <c r="N3160" s="72">
        <v>80</v>
      </c>
      <c r="O3160" s="72">
        <v>1998</v>
      </c>
      <c r="P3160" s="77" t="s">
        <v>3924</v>
      </c>
      <c r="Q3160" s="77"/>
      <c r="R3160" s="77"/>
      <c r="S3160" s="77"/>
    </row>
    <row r="3161" spans="1:19" s="2129" customFormat="1" hidden="1">
      <c r="A3161" s="2146"/>
      <c r="B3161" s="76"/>
      <c r="C3161" s="76"/>
      <c r="D3161" s="72"/>
      <c r="E3161" s="72"/>
      <c r="F3161" s="72"/>
      <c r="G3161" s="72"/>
      <c r="H3161" s="76"/>
      <c r="I3161" s="72"/>
      <c r="J3161" s="72"/>
      <c r="K3161" s="72"/>
      <c r="L3161" s="77"/>
      <c r="M3161" s="19" t="s">
        <v>3926</v>
      </c>
      <c r="N3161" s="72">
        <v>221</v>
      </c>
      <c r="O3161" s="72">
        <v>1990</v>
      </c>
      <c r="P3161" s="77" t="s">
        <v>3862</v>
      </c>
      <c r="Q3161" s="77"/>
      <c r="R3161" s="77"/>
      <c r="S3161" s="77"/>
    </row>
    <row r="3162" spans="1:19" s="2129" customFormat="1" ht="25.5" hidden="1">
      <c r="A3162" s="2146"/>
      <c r="B3162" s="76"/>
      <c r="C3162" s="76"/>
      <c r="D3162" s="72"/>
      <c r="E3162" s="72"/>
      <c r="F3162" s="72"/>
      <c r="G3162" s="72"/>
      <c r="H3162" s="76"/>
      <c r="I3162" s="72"/>
      <c r="J3162" s="72"/>
      <c r="K3162" s="72"/>
      <c r="L3162" s="77"/>
      <c r="M3162" s="19" t="s">
        <v>3927</v>
      </c>
      <c r="N3162" s="72">
        <v>130</v>
      </c>
      <c r="O3162" s="72">
        <v>2004</v>
      </c>
      <c r="P3162" s="77" t="s">
        <v>3640</v>
      </c>
      <c r="Q3162" s="77"/>
      <c r="R3162" s="77"/>
      <c r="S3162" s="77"/>
    </row>
    <row r="3163" spans="1:19" s="2129" customFormat="1" ht="15.75" hidden="1">
      <c r="A3163" s="2762"/>
      <c r="B3163" s="76"/>
      <c r="C3163" s="76"/>
      <c r="D3163" s="72"/>
      <c r="E3163" s="72"/>
      <c r="F3163" s="72"/>
      <c r="G3163" s="72"/>
      <c r="H3163" s="76"/>
      <c r="I3163" s="72"/>
      <c r="J3163" s="72"/>
      <c r="K3163" s="72"/>
      <c r="L3163" s="77"/>
      <c r="M3163" s="19" t="s">
        <v>3928</v>
      </c>
      <c r="N3163" s="72">
        <v>90</v>
      </c>
      <c r="O3163" s="72">
        <v>2003</v>
      </c>
      <c r="P3163" s="77" t="s">
        <v>3919</v>
      </c>
      <c r="Q3163" s="77"/>
      <c r="R3163" s="77"/>
      <c r="S3163" s="77"/>
    </row>
    <row r="3164" spans="1:19" s="2129" customFormat="1" ht="25.5" hidden="1">
      <c r="A3164" s="2135"/>
      <c r="B3164" s="76"/>
      <c r="C3164" s="76"/>
      <c r="D3164" s="72"/>
      <c r="E3164" s="72"/>
      <c r="F3164" s="72"/>
      <c r="G3164" s="72"/>
      <c r="H3164" s="76"/>
      <c r="I3164" s="72"/>
      <c r="J3164" s="72"/>
      <c r="K3164" s="72"/>
      <c r="L3164" s="77"/>
      <c r="M3164" s="19" t="s">
        <v>3929</v>
      </c>
      <c r="N3164" s="72"/>
      <c r="O3164" s="72">
        <v>2003</v>
      </c>
      <c r="P3164" s="77" t="s">
        <v>3795</v>
      </c>
      <c r="Q3164" s="77"/>
      <c r="R3164" s="77"/>
      <c r="S3164" s="77"/>
    </row>
    <row r="3165" spans="1:19" s="2129" customFormat="1" ht="15.75" hidden="1">
      <c r="A3165" s="2763"/>
      <c r="B3165" s="76"/>
      <c r="C3165" s="76"/>
      <c r="D3165" s="72"/>
      <c r="E3165" s="72"/>
      <c r="F3165" s="72"/>
      <c r="G3165" s="72"/>
      <c r="H3165" s="76"/>
      <c r="I3165" s="72"/>
      <c r="J3165" s="72"/>
      <c r="K3165" s="72"/>
      <c r="L3165" s="77"/>
      <c r="M3165" s="19" t="s">
        <v>3930</v>
      </c>
      <c r="N3165" s="72">
        <v>263</v>
      </c>
      <c r="O3165" s="72">
        <v>1998</v>
      </c>
      <c r="P3165" s="77" t="s">
        <v>3931</v>
      </c>
      <c r="Q3165" s="77"/>
      <c r="R3165" s="77"/>
      <c r="S3165" s="77"/>
    </row>
    <row r="3166" spans="1:19" s="2129" customFormat="1" hidden="1">
      <c r="A3166" s="2135"/>
      <c r="B3166" s="76"/>
      <c r="C3166" s="76"/>
      <c r="D3166" s="72"/>
      <c r="E3166" s="72"/>
      <c r="F3166" s="72"/>
      <c r="G3166" s="72"/>
      <c r="H3166" s="76"/>
      <c r="I3166" s="72"/>
      <c r="J3166" s="72"/>
      <c r="K3166" s="72"/>
      <c r="L3166" s="77"/>
      <c r="M3166" s="19" t="s">
        <v>3932</v>
      </c>
      <c r="N3166" s="72">
        <v>120</v>
      </c>
      <c r="O3166" s="72">
        <v>1992</v>
      </c>
      <c r="P3166" s="77" t="s">
        <v>3795</v>
      </c>
      <c r="Q3166" s="77"/>
      <c r="R3166" s="77"/>
      <c r="S3166" s="77"/>
    </row>
    <row r="3167" spans="1:19" s="2129" customFormat="1" hidden="1">
      <c r="A3167" s="2135"/>
      <c r="B3167" s="76"/>
      <c r="C3167" s="76"/>
      <c r="D3167" s="72"/>
      <c r="E3167" s="72"/>
      <c r="F3167" s="72"/>
      <c r="G3167" s="72"/>
      <c r="H3167" s="76"/>
      <c r="I3167" s="72"/>
      <c r="J3167" s="72"/>
      <c r="K3167" s="72"/>
      <c r="L3167" s="77"/>
      <c r="M3167" s="19" t="s">
        <v>3933</v>
      </c>
      <c r="N3167" s="72">
        <v>150</v>
      </c>
      <c r="O3167" s="72">
        <v>2003</v>
      </c>
      <c r="P3167" s="77" t="s">
        <v>3914</v>
      </c>
      <c r="Q3167" s="77"/>
      <c r="R3167" s="77"/>
      <c r="S3167" s="77"/>
    </row>
    <row r="3168" spans="1:19" s="2129" customFormat="1" ht="15.75" hidden="1">
      <c r="A3168" s="2763"/>
      <c r="B3168" s="76"/>
      <c r="C3168" s="76"/>
      <c r="D3168" s="72"/>
      <c r="E3168" s="72"/>
      <c r="F3168" s="72"/>
      <c r="G3168" s="72"/>
      <c r="H3168" s="76"/>
      <c r="I3168" s="72"/>
      <c r="J3168" s="72"/>
      <c r="K3168" s="72"/>
      <c r="L3168" s="77"/>
      <c r="M3168" s="19" t="s">
        <v>3934</v>
      </c>
      <c r="N3168" s="72">
        <v>128</v>
      </c>
      <c r="O3168" s="72">
        <v>1991</v>
      </c>
      <c r="P3168" s="77" t="s">
        <v>3588</v>
      </c>
      <c r="Q3168" s="77"/>
      <c r="R3168" s="77"/>
      <c r="S3168" s="77"/>
    </row>
    <row r="3169" spans="1:19" s="2129" customFormat="1" ht="15.75" hidden="1">
      <c r="A3169" s="2763"/>
      <c r="B3169" s="76"/>
      <c r="C3169" s="76"/>
      <c r="D3169" s="72"/>
      <c r="E3169" s="72"/>
      <c r="F3169" s="72"/>
      <c r="G3169" s="72"/>
      <c r="H3169" s="76"/>
      <c r="I3169" s="72"/>
      <c r="J3169" s="72"/>
      <c r="K3169" s="72"/>
      <c r="L3169" s="77"/>
      <c r="M3169" s="19" t="s">
        <v>3935</v>
      </c>
      <c r="N3169" s="72"/>
      <c r="O3169" s="72"/>
      <c r="P3169" s="77"/>
      <c r="Q3169" s="77"/>
      <c r="R3169" s="77"/>
      <c r="S3169" s="77"/>
    </row>
    <row r="3170" spans="1:19" s="2129" customFormat="1" ht="15.75" hidden="1">
      <c r="A3170" s="2763"/>
      <c r="B3170" s="76"/>
      <c r="C3170" s="76"/>
      <c r="D3170" s="72"/>
      <c r="E3170" s="72"/>
      <c r="F3170" s="72"/>
      <c r="G3170" s="72"/>
      <c r="H3170" s="76"/>
      <c r="I3170" s="72"/>
      <c r="J3170" s="72"/>
      <c r="K3170" s="72"/>
      <c r="L3170" s="77"/>
      <c r="M3170" s="19" t="s">
        <v>3936</v>
      </c>
      <c r="N3170" s="72">
        <v>221</v>
      </c>
      <c r="O3170" s="72">
        <v>1990</v>
      </c>
      <c r="P3170" s="77" t="s">
        <v>3937</v>
      </c>
      <c r="Q3170" s="77"/>
      <c r="R3170" s="77"/>
      <c r="S3170" s="77"/>
    </row>
    <row r="3171" spans="1:19" s="2129" customFormat="1" ht="25.5" hidden="1">
      <c r="A3171" s="2763"/>
      <c r="B3171" s="76"/>
      <c r="C3171" s="76"/>
      <c r="D3171" s="72"/>
      <c r="E3171" s="72"/>
      <c r="F3171" s="72"/>
      <c r="G3171" s="72"/>
      <c r="H3171" s="76"/>
      <c r="I3171" s="72"/>
      <c r="J3171" s="72"/>
      <c r="K3171" s="72"/>
      <c r="L3171" s="77"/>
      <c r="M3171" s="19" t="s">
        <v>3938</v>
      </c>
      <c r="N3171" s="72">
        <v>300</v>
      </c>
      <c r="O3171" s="72">
        <v>1990</v>
      </c>
      <c r="P3171" s="77" t="s">
        <v>3939</v>
      </c>
      <c r="Q3171" s="77"/>
      <c r="R3171" s="77"/>
      <c r="S3171" s="77"/>
    </row>
    <row r="3172" spans="1:19" s="2129" customFormat="1" ht="25.5" hidden="1">
      <c r="A3172" s="2135"/>
      <c r="B3172" s="76"/>
      <c r="C3172" s="76"/>
      <c r="D3172" s="72"/>
      <c r="E3172" s="72"/>
      <c r="F3172" s="72"/>
      <c r="G3172" s="72"/>
      <c r="H3172" s="76"/>
      <c r="I3172" s="72"/>
      <c r="J3172" s="72"/>
      <c r="K3172" s="72"/>
      <c r="L3172" s="77"/>
      <c r="M3172" s="19" t="s">
        <v>3940</v>
      </c>
      <c r="N3172" s="72">
        <v>130</v>
      </c>
      <c r="O3172" s="72">
        <v>2004</v>
      </c>
      <c r="P3172" s="77" t="s">
        <v>3640</v>
      </c>
      <c r="Q3172" s="77"/>
      <c r="R3172" s="77"/>
      <c r="S3172" s="77"/>
    </row>
    <row r="3173" spans="1:19" s="2129" customFormat="1" hidden="1">
      <c r="A3173" s="2135"/>
      <c r="B3173" s="76"/>
      <c r="C3173" s="76"/>
      <c r="D3173" s="72"/>
      <c r="E3173" s="72"/>
      <c r="F3173" s="72"/>
      <c r="G3173" s="72"/>
      <c r="H3173" s="76"/>
      <c r="I3173" s="72"/>
      <c r="J3173" s="72"/>
      <c r="K3173" s="72"/>
      <c r="L3173" s="77"/>
      <c r="M3173" s="19" t="s">
        <v>3941</v>
      </c>
      <c r="N3173" s="72">
        <v>130</v>
      </c>
      <c r="O3173" s="72">
        <v>2004</v>
      </c>
      <c r="P3173" s="77" t="s">
        <v>3640</v>
      </c>
      <c r="Q3173" s="77"/>
      <c r="R3173" s="77"/>
      <c r="S3173" s="77"/>
    </row>
    <row r="3174" spans="1:19" s="2129" customFormat="1" hidden="1">
      <c r="A3174" s="2135"/>
      <c r="B3174" s="2752"/>
      <c r="C3174" s="2752"/>
      <c r="D3174" s="2707"/>
      <c r="E3174" s="2707"/>
      <c r="F3174" s="2573"/>
      <c r="G3174" s="2573"/>
      <c r="H3174" s="2707"/>
      <c r="I3174" s="2573"/>
      <c r="J3174" s="2573"/>
      <c r="K3174" s="2573"/>
      <c r="L3174" s="2707"/>
      <c r="M3174" s="2707"/>
      <c r="N3174" s="2573"/>
      <c r="O3174" s="2573"/>
      <c r="P3174" s="2707"/>
      <c r="Q3174" s="2707"/>
      <c r="R3174" s="2707"/>
      <c r="S3174" s="2707"/>
    </row>
    <row r="3175" spans="1:19" s="2129" customFormat="1" hidden="1">
      <c r="A3175" s="2135"/>
      <c r="B3175" s="77" t="s">
        <v>3911</v>
      </c>
      <c r="C3175" s="76" t="s">
        <v>3945</v>
      </c>
      <c r="D3175" s="72">
        <v>325</v>
      </c>
      <c r="E3175" s="77">
        <v>1993</v>
      </c>
      <c r="F3175" s="72" t="s">
        <v>20</v>
      </c>
      <c r="G3175" s="72"/>
      <c r="H3175" s="76"/>
      <c r="I3175" s="72"/>
      <c r="J3175" s="72" t="s">
        <v>3942</v>
      </c>
      <c r="K3175" s="72" t="s">
        <v>3249</v>
      </c>
      <c r="L3175" s="77"/>
      <c r="M3175" s="19" t="s">
        <v>3944</v>
      </c>
      <c r="N3175" s="72">
        <v>177</v>
      </c>
      <c r="O3175" s="72">
        <v>1991</v>
      </c>
      <c r="P3175" s="77" t="s">
        <v>3755</v>
      </c>
      <c r="Q3175" s="77"/>
      <c r="R3175" s="77"/>
      <c r="S3175" s="77"/>
    </row>
    <row r="3176" spans="1:19" s="2129" customFormat="1" hidden="1">
      <c r="A3176" s="2135"/>
      <c r="B3176" s="76"/>
      <c r="C3176" s="76" t="s">
        <v>3945</v>
      </c>
      <c r="D3176" s="72">
        <v>325</v>
      </c>
      <c r="E3176" s="77">
        <v>1993</v>
      </c>
      <c r="F3176" s="72" t="s">
        <v>20</v>
      </c>
      <c r="G3176" s="72"/>
      <c r="H3176" s="76"/>
      <c r="I3176" s="72"/>
      <c r="J3176" s="72"/>
      <c r="K3176" s="72" t="s">
        <v>31</v>
      </c>
      <c r="L3176" s="77"/>
      <c r="M3176" s="19" t="s">
        <v>3946</v>
      </c>
      <c r="N3176" s="72">
        <v>90</v>
      </c>
      <c r="O3176" s="72">
        <v>1991</v>
      </c>
      <c r="P3176" s="77" t="s">
        <v>3947</v>
      </c>
      <c r="Q3176" s="77"/>
      <c r="R3176" s="77"/>
      <c r="S3176" s="77"/>
    </row>
    <row r="3177" spans="1:19" s="2129" customFormat="1" hidden="1">
      <c r="A3177" s="2135"/>
      <c r="B3177" s="76"/>
      <c r="C3177" s="76"/>
      <c r="D3177" s="72"/>
      <c r="E3177" s="72"/>
      <c r="F3177" s="72"/>
      <c r="G3177" s="72"/>
      <c r="H3177" s="76"/>
      <c r="I3177" s="72"/>
      <c r="J3177" s="72"/>
      <c r="K3177" s="72"/>
      <c r="L3177" s="77"/>
      <c r="M3177" s="19" t="s">
        <v>3948</v>
      </c>
      <c r="N3177" s="72" t="s">
        <v>1191</v>
      </c>
      <c r="O3177" s="72">
        <v>1991</v>
      </c>
      <c r="P3177" s="77" t="s">
        <v>3949</v>
      </c>
      <c r="Q3177" s="77"/>
      <c r="R3177" s="77"/>
      <c r="S3177" s="77"/>
    </row>
    <row r="3178" spans="1:19" s="2129" customFormat="1" hidden="1">
      <c r="A3178" s="2135"/>
      <c r="B3178" s="76"/>
      <c r="C3178" s="76"/>
      <c r="D3178" s="72"/>
      <c r="E3178" s="72"/>
      <c r="F3178" s="72"/>
      <c r="G3178" s="72"/>
      <c r="H3178" s="76"/>
      <c r="I3178" s="72"/>
      <c r="J3178" s="72"/>
      <c r="K3178" s="72"/>
      <c r="L3178" s="77"/>
      <c r="M3178" s="19" t="s">
        <v>3950</v>
      </c>
      <c r="N3178" s="72">
        <v>135</v>
      </c>
      <c r="O3178" s="72">
        <v>1992</v>
      </c>
      <c r="P3178" s="77" t="s">
        <v>3755</v>
      </c>
      <c r="Q3178" s="77"/>
      <c r="R3178" s="77"/>
      <c r="S3178" s="77"/>
    </row>
    <row r="3179" spans="1:19" s="2129" customFormat="1" ht="25.5" hidden="1">
      <c r="A3179" s="2135"/>
      <c r="B3179" s="76"/>
      <c r="C3179" s="76"/>
      <c r="D3179" s="72"/>
      <c r="E3179" s="72"/>
      <c r="F3179" s="72"/>
      <c r="G3179" s="72"/>
      <c r="H3179" s="76"/>
      <c r="I3179" s="72"/>
      <c r="J3179" s="72"/>
      <c r="K3179" s="72"/>
      <c r="L3179" s="77"/>
      <c r="M3179" s="19" t="s">
        <v>3951</v>
      </c>
      <c r="N3179" s="72">
        <v>100</v>
      </c>
      <c r="O3179" s="72">
        <v>2002</v>
      </c>
      <c r="P3179" s="77" t="s">
        <v>3883</v>
      </c>
      <c r="Q3179" s="77"/>
      <c r="R3179" s="77"/>
      <c r="S3179" s="77"/>
    </row>
    <row r="3180" spans="1:19" s="2129" customFormat="1" hidden="1">
      <c r="A3180" s="2135"/>
      <c r="B3180" s="76"/>
      <c r="C3180" s="76"/>
      <c r="D3180" s="72"/>
      <c r="E3180" s="72"/>
      <c r="F3180" s="72"/>
      <c r="G3180" s="72"/>
      <c r="H3180" s="76"/>
      <c r="I3180" s="72"/>
      <c r="J3180" s="72"/>
      <c r="K3180" s="72"/>
      <c r="L3180" s="77"/>
      <c r="M3180" s="19" t="s">
        <v>3952</v>
      </c>
      <c r="N3180" s="72">
        <v>70</v>
      </c>
      <c r="O3180" s="72">
        <v>1992</v>
      </c>
      <c r="P3180" s="77" t="s">
        <v>3953</v>
      </c>
      <c r="Q3180" s="77"/>
      <c r="R3180" s="77"/>
      <c r="S3180" s="77"/>
    </row>
    <row r="3181" spans="1:19" s="2129" customFormat="1" hidden="1">
      <c r="A3181" s="2135"/>
      <c r="B3181" s="76"/>
      <c r="C3181" s="76"/>
      <c r="D3181" s="72"/>
      <c r="E3181" s="72"/>
      <c r="F3181" s="72"/>
      <c r="G3181" s="72"/>
      <c r="H3181" s="76"/>
      <c r="I3181" s="72"/>
      <c r="J3181" s="72"/>
      <c r="K3181" s="72"/>
      <c r="L3181" s="77"/>
      <c r="M3181" s="19" t="s">
        <v>3954</v>
      </c>
      <c r="N3181" s="72">
        <v>160</v>
      </c>
      <c r="O3181" s="72">
        <v>1992</v>
      </c>
      <c r="P3181" s="77" t="s">
        <v>3955</v>
      </c>
      <c r="Q3181" s="77"/>
      <c r="R3181" s="77"/>
      <c r="S3181" s="77"/>
    </row>
    <row r="3182" spans="1:19" s="2129" customFormat="1" hidden="1">
      <c r="A3182" s="2135"/>
      <c r="B3182" s="76"/>
      <c r="C3182" s="76"/>
      <c r="D3182" s="72"/>
      <c r="E3182" s="72"/>
      <c r="F3182" s="72"/>
      <c r="G3182" s="72"/>
      <c r="H3182" s="76"/>
      <c r="I3182" s="72"/>
      <c r="J3182" s="72"/>
      <c r="K3182" s="72"/>
      <c r="L3182" s="77"/>
      <c r="M3182" s="19" t="s">
        <v>3956</v>
      </c>
      <c r="N3182" s="72">
        <v>180</v>
      </c>
      <c r="O3182" s="72">
        <v>1992</v>
      </c>
      <c r="P3182" s="77" t="s">
        <v>3955</v>
      </c>
      <c r="Q3182" s="77"/>
      <c r="R3182" s="77"/>
      <c r="S3182" s="77"/>
    </row>
    <row r="3183" spans="1:19" s="2129" customFormat="1" hidden="1">
      <c r="A3183" s="2135"/>
      <c r="B3183" s="76"/>
      <c r="C3183" s="76"/>
      <c r="D3183" s="72"/>
      <c r="E3183" s="72"/>
      <c r="F3183" s="72"/>
      <c r="G3183" s="72"/>
      <c r="H3183" s="76"/>
      <c r="I3183" s="72"/>
      <c r="J3183" s="72"/>
      <c r="K3183" s="72"/>
      <c r="L3183" s="77"/>
      <c r="M3183" s="19" t="s">
        <v>3957</v>
      </c>
      <c r="N3183" s="72">
        <v>750</v>
      </c>
      <c r="O3183" s="72">
        <v>2003</v>
      </c>
      <c r="P3183" s="77" t="s">
        <v>3958</v>
      </c>
      <c r="Q3183" s="77"/>
      <c r="R3183" s="77"/>
      <c r="S3183" s="77"/>
    </row>
    <row r="3184" spans="1:19" s="2129" customFormat="1" hidden="1">
      <c r="A3184" s="2135"/>
      <c r="B3184" s="76"/>
      <c r="C3184" s="76"/>
      <c r="D3184" s="72"/>
      <c r="E3184" s="72"/>
      <c r="F3184" s="72"/>
      <c r="G3184" s="72"/>
      <c r="H3184" s="76"/>
      <c r="I3184" s="72"/>
      <c r="J3184" s="72"/>
      <c r="K3184" s="72"/>
      <c r="L3184" s="77"/>
      <c r="M3184" s="19" t="s">
        <v>3959</v>
      </c>
      <c r="N3184" s="72">
        <v>20</v>
      </c>
      <c r="O3184" s="72">
        <v>1997</v>
      </c>
      <c r="P3184" s="77" t="s">
        <v>3714</v>
      </c>
      <c r="Q3184" s="77"/>
      <c r="R3184" s="77"/>
      <c r="S3184" s="77"/>
    </row>
    <row r="3185" spans="1:19" s="2129" customFormat="1" hidden="1">
      <c r="A3185" s="2135"/>
      <c r="B3185" s="76"/>
      <c r="C3185" s="76"/>
      <c r="D3185" s="72"/>
      <c r="E3185" s="72"/>
      <c r="F3185" s="72"/>
      <c r="G3185" s="72"/>
      <c r="H3185" s="76"/>
      <c r="I3185" s="72"/>
      <c r="J3185" s="72"/>
      <c r="K3185" s="72"/>
      <c r="L3185" s="77"/>
      <c r="M3185" s="19" t="s">
        <v>3960</v>
      </c>
      <c r="N3185" s="72">
        <v>165</v>
      </c>
      <c r="O3185" s="72">
        <v>1993</v>
      </c>
      <c r="P3185" s="77" t="s">
        <v>3961</v>
      </c>
      <c r="Q3185" s="77"/>
      <c r="R3185" s="77"/>
      <c r="S3185" s="77"/>
    </row>
    <row r="3186" spans="1:19" s="2129" customFormat="1" hidden="1">
      <c r="A3186" s="2135"/>
      <c r="B3186" s="76"/>
      <c r="C3186" s="76"/>
      <c r="D3186" s="72"/>
      <c r="E3186" s="72"/>
      <c r="F3186" s="72"/>
      <c r="G3186" s="72"/>
      <c r="H3186" s="76"/>
      <c r="I3186" s="72"/>
      <c r="J3186" s="72"/>
      <c r="K3186" s="72"/>
      <c r="L3186" s="77"/>
      <c r="M3186" s="19" t="s">
        <v>3962</v>
      </c>
      <c r="N3186" s="72">
        <v>100</v>
      </c>
      <c r="O3186" s="72">
        <v>1996</v>
      </c>
      <c r="P3186" s="77" t="s">
        <v>3963</v>
      </c>
      <c r="Q3186" s="77"/>
      <c r="R3186" s="77"/>
      <c r="S3186" s="77"/>
    </row>
    <row r="3187" spans="1:19" s="2129" customFormat="1" hidden="1">
      <c r="A3187" s="2135"/>
      <c r="B3187" s="76"/>
      <c r="C3187" s="76"/>
      <c r="D3187" s="72"/>
      <c r="E3187" s="72"/>
      <c r="F3187" s="72"/>
      <c r="G3187" s="72"/>
      <c r="H3187" s="76"/>
      <c r="I3187" s="72"/>
      <c r="J3187" s="72"/>
      <c r="K3187" s="72"/>
      <c r="L3187" s="77"/>
      <c r="M3187" s="19" t="s">
        <v>3964</v>
      </c>
      <c r="N3187" s="72">
        <v>165</v>
      </c>
      <c r="O3187" s="72">
        <v>1993</v>
      </c>
      <c r="P3187" s="77" t="s">
        <v>3965</v>
      </c>
      <c r="Q3187" s="77"/>
      <c r="R3187" s="77"/>
      <c r="S3187" s="77"/>
    </row>
    <row r="3188" spans="1:19" s="2129" customFormat="1" hidden="1">
      <c r="A3188" s="2135"/>
      <c r="B3188" s="76"/>
      <c r="C3188" s="76"/>
      <c r="D3188" s="72"/>
      <c r="E3188" s="72"/>
      <c r="F3188" s="72"/>
      <c r="G3188" s="72"/>
      <c r="H3188" s="76"/>
      <c r="I3188" s="72"/>
      <c r="J3188" s="72"/>
      <c r="K3188" s="72"/>
      <c r="L3188" s="77"/>
      <c r="M3188" s="19" t="s">
        <v>3966</v>
      </c>
      <c r="N3188" s="72">
        <v>100</v>
      </c>
      <c r="O3188" s="72">
        <v>1996</v>
      </c>
      <c r="P3188" s="77" t="s">
        <v>3963</v>
      </c>
      <c r="Q3188" s="77"/>
      <c r="R3188" s="77"/>
      <c r="S3188" s="77"/>
    </row>
    <row r="3189" spans="1:19" s="2129" customFormat="1" ht="25.5" hidden="1">
      <c r="A3189" s="2135"/>
      <c r="B3189" s="76"/>
      <c r="C3189" s="76"/>
      <c r="D3189" s="72"/>
      <c r="E3189" s="72"/>
      <c r="F3189" s="72"/>
      <c r="G3189" s="72"/>
      <c r="H3189" s="76"/>
      <c r="I3189" s="72"/>
      <c r="J3189" s="72"/>
      <c r="K3189" s="72"/>
      <c r="L3189" s="77"/>
      <c r="M3189" s="19" t="s">
        <v>3967</v>
      </c>
      <c r="N3189" s="72" t="s">
        <v>1191</v>
      </c>
      <c r="O3189" s="72">
        <v>2003</v>
      </c>
      <c r="P3189" s="77" t="s">
        <v>3968</v>
      </c>
      <c r="Q3189" s="77"/>
      <c r="R3189" s="77"/>
      <c r="S3189" s="77"/>
    </row>
    <row r="3190" spans="1:19" s="2129" customFormat="1" hidden="1">
      <c r="A3190" s="2135"/>
      <c r="B3190" s="76"/>
      <c r="C3190" s="76"/>
      <c r="D3190" s="72"/>
      <c r="E3190" s="72"/>
      <c r="F3190" s="72"/>
      <c r="G3190" s="72"/>
      <c r="H3190" s="76"/>
      <c r="I3190" s="72"/>
      <c r="J3190" s="72"/>
      <c r="K3190" s="72"/>
      <c r="L3190" s="77"/>
      <c r="M3190" s="19" t="s">
        <v>3969</v>
      </c>
      <c r="N3190" s="72">
        <v>20</v>
      </c>
      <c r="O3190" s="72">
        <v>1997</v>
      </c>
      <c r="P3190" s="77" t="s">
        <v>3795</v>
      </c>
      <c r="Q3190" s="77"/>
      <c r="R3190" s="77"/>
      <c r="S3190" s="77"/>
    </row>
    <row r="3191" spans="1:19" s="2129" customFormat="1" hidden="1">
      <c r="A3191" s="2135"/>
      <c r="B3191" s="76"/>
      <c r="C3191" s="76"/>
      <c r="D3191" s="72"/>
      <c r="E3191" s="72"/>
      <c r="F3191" s="72"/>
      <c r="G3191" s="72"/>
      <c r="H3191" s="76"/>
      <c r="I3191" s="72"/>
      <c r="J3191" s="72"/>
      <c r="K3191" s="72"/>
      <c r="L3191" s="77"/>
      <c r="M3191" s="19" t="s">
        <v>3970</v>
      </c>
      <c r="N3191" s="72">
        <v>70</v>
      </c>
      <c r="O3191" s="72">
        <v>1992</v>
      </c>
      <c r="P3191" s="77" t="s">
        <v>3953</v>
      </c>
      <c r="Q3191" s="77"/>
      <c r="R3191" s="77"/>
      <c r="S3191" s="77"/>
    </row>
    <row r="3192" spans="1:19" s="2129" customFormat="1" hidden="1">
      <c r="A3192" s="2135"/>
      <c r="B3192" s="76"/>
      <c r="C3192" s="76"/>
      <c r="D3192" s="72"/>
      <c r="E3192" s="72"/>
      <c r="F3192" s="72"/>
      <c r="G3192" s="72"/>
      <c r="H3192" s="76"/>
      <c r="I3192" s="72"/>
      <c r="J3192" s="72"/>
      <c r="K3192" s="72"/>
      <c r="L3192" s="77"/>
      <c r="M3192" s="19" t="s">
        <v>3971</v>
      </c>
      <c r="N3192" s="72"/>
      <c r="O3192" s="72">
        <v>1992</v>
      </c>
      <c r="P3192" s="77"/>
      <c r="Q3192" s="77"/>
      <c r="R3192" s="77"/>
      <c r="S3192" s="77"/>
    </row>
    <row r="3193" spans="1:19" s="2129" customFormat="1" hidden="1">
      <c r="A3193" s="2135"/>
      <c r="B3193" s="76"/>
      <c r="C3193" s="76"/>
      <c r="D3193" s="72"/>
      <c r="E3193" s="72"/>
      <c r="F3193" s="72"/>
      <c r="G3193" s="72"/>
      <c r="H3193" s="76"/>
      <c r="I3193" s="72"/>
      <c r="J3193" s="72"/>
      <c r="K3193" s="72"/>
      <c r="L3193" s="77"/>
      <c r="M3193" s="19" t="s">
        <v>3972</v>
      </c>
      <c r="N3193" s="72">
        <v>135</v>
      </c>
      <c r="O3193" s="72">
        <v>1992</v>
      </c>
      <c r="P3193" s="77" t="s">
        <v>3755</v>
      </c>
      <c r="Q3193" s="77"/>
      <c r="R3193" s="77"/>
      <c r="S3193" s="77"/>
    </row>
    <row r="3194" spans="1:19" s="2129" customFormat="1" hidden="1">
      <c r="A3194" s="2135"/>
      <c r="B3194" s="2752"/>
      <c r="C3194" s="2752"/>
      <c r="D3194" s="2707"/>
      <c r="E3194" s="2707"/>
      <c r="F3194" s="2573"/>
      <c r="G3194" s="2573"/>
      <c r="H3194" s="2707"/>
      <c r="I3194" s="2573"/>
      <c r="J3194" s="2573"/>
      <c r="K3194" s="2573"/>
      <c r="L3194" s="2707"/>
      <c r="M3194" s="2707"/>
      <c r="N3194" s="2573"/>
      <c r="O3194" s="2573"/>
      <c r="P3194" s="2707"/>
      <c r="Q3194" s="2707"/>
      <c r="R3194" s="2707"/>
      <c r="S3194" s="2707"/>
    </row>
    <row r="3195" spans="1:19" s="2129" customFormat="1" hidden="1">
      <c r="A3195" s="2135"/>
      <c r="B3195" s="76" t="s">
        <v>3898</v>
      </c>
      <c r="C3195" s="76" t="s">
        <v>3975</v>
      </c>
      <c r="D3195" s="72">
        <v>310</v>
      </c>
      <c r="E3195" s="77">
        <v>2003</v>
      </c>
      <c r="F3195" s="72" t="s">
        <v>20</v>
      </c>
      <c r="G3195" s="72"/>
      <c r="H3195" s="76"/>
      <c r="I3195" s="72"/>
      <c r="J3195" s="72" t="s">
        <v>3973</v>
      </c>
      <c r="K3195" s="72" t="s">
        <v>3249</v>
      </c>
      <c r="L3195" s="77"/>
      <c r="M3195" s="19" t="s">
        <v>3974</v>
      </c>
      <c r="N3195" s="72">
        <v>65</v>
      </c>
      <c r="O3195" s="72">
        <v>1993</v>
      </c>
      <c r="P3195" s="77" t="s">
        <v>3795</v>
      </c>
      <c r="Q3195" s="77"/>
      <c r="R3195" s="77"/>
      <c r="S3195" s="77"/>
    </row>
    <row r="3196" spans="1:19" s="2129" customFormat="1" hidden="1">
      <c r="A3196" s="2764"/>
      <c r="B3196" s="76" t="s">
        <v>3901</v>
      </c>
      <c r="C3196" s="76" t="s">
        <v>3975</v>
      </c>
      <c r="D3196" s="72">
        <v>310</v>
      </c>
      <c r="E3196" s="77">
        <v>2003</v>
      </c>
      <c r="F3196" s="72" t="s">
        <v>20</v>
      </c>
      <c r="G3196" s="72"/>
      <c r="H3196" s="76"/>
      <c r="I3196" s="72"/>
      <c r="J3196" s="72"/>
      <c r="K3196" s="72" t="s">
        <v>31</v>
      </c>
      <c r="L3196" s="77"/>
      <c r="M3196" s="19" t="s">
        <v>3976</v>
      </c>
      <c r="N3196" s="72">
        <v>341</v>
      </c>
      <c r="O3196" s="72">
        <v>1995</v>
      </c>
      <c r="P3196" s="77" t="s">
        <v>3977</v>
      </c>
      <c r="Q3196" s="77"/>
      <c r="R3196" s="77"/>
      <c r="S3196" s="77"/>
    </row>
    <row r="3197" spans="1:19" s="2129" customFormat="1" ht="25.5" hidden="1">
      <c r="A3197" s="2764"/>
      <c r="B3197" s="2752"/>
      <c r="C3197" s="76"/>
      <c r="D3197" s="76"/>
      <c r="E3197" s="2573"/>
      <c r="F3197" s="72"/>
      <c r="G3197" s="72"/>
      <c r="H3197" s="76"/>
      <c r="I3197" s="72"/>
      <c r="J3197" s="72"/>
      <c r="K3197" s="72"/>
      <c r="L3197" s="77"/>
      <c r="M3197" s="19" t="s">
        <v>3978</v>
      </c>
      <c r="N3197" s="72">
        <v>295</v>
      </c>
      <c r="O3197" s="72">
        <v>1993</v>
      </c>
      <c r="P3197" s="77" t="s">
        <v>3979</v>
      </c>
      <c r="Q3197" s="77"/>
      <c r="R3197" s="77"/>
      <c r="S3197" s="77"/>
    </row>
    <row r="3198" spans="1:19" s="2129" customFormat="1" ht="25.5" hidden="1">
      <c r="A3198" s="2764"/>
      <c r="B3198" s="2752"/>
      <c r="C3198" s="76"/>
      <c r="D3198" s="76"/>
      <c r="E3198" s="2573"/>
      <c r="F3198" s="72"/>
      <c r="G3198" s="72"/>
      <c r="H3198" s="76"/>
      <c r="I3198" s="72"/>
      <c r="J3198" s="72"/>
      <c r="K3198" s="72"/>
      <c r="L3198" s="77"/>
      <c r="M3198" s="19" t="s">
        <v>3980</v>
      </c>
      <c r="N3198" s="72">
        <v>25</v>
      </c>
      <c r="O3198" s="72">
        <v>1993</v>
      </c>
      <c r="P3198" s="77" t="s">
        <v>3979</v>
      </c>
      <c r="Q3198" s="77"/>
      <c r="R3198" s="77"/>
      <c r="S3198" s="77"/>
    </row>
    <row r="3199" spans="1:19" s="2129" customFormat="1" hidden="1">
      <c r="A3199" s="2135"/>
      <c r="B3199" s="2752"/>
      <c r="C3199" s="76"/>
      <c r="D3199" s="76"/>
      <c r="E3199" s="2573"/>
      <c r="F3199" s="72"/>
      <c r="G3199" s="72"/>
      <c r="H3199" s="76"/>
      <c r="I3199" s="72"/>
      <c r="J3199" s="72"/>
      <c r="K3199" s="72"/>
      <c r="L3199" s="77"/>
      <c r="M3199" s="19" t="s">
        <v>3981</v>
      </c>
      <c r="N3199" s="72">
        <v>50</v>
      </c>
      <c r="O3199" s="72">
        <v>1993</v>
      </c>
      <c r="P3199" s="77" t="s">
        <v>3982</v>
      </c>
      <c r="Q3199" s="77"/>
      <c r="R3199" s="77"/>
      <c r="S3199" s="77"/>
    </row>
    <row r="3200" spans="1:19" s="2129" customFormat="1" hidden="1">
      <c r="A3200" s="2135"/>
      <c r="B3200" s="76"/>
      <c r="C3200" s="76"/>
      <c r="D3200" s="76"/>
      <c r="E3200" s="72"/>
      <c r="F3200" s="72"/>
      <c r="G3200" s="72"/>
      <c r="H3200" s="76"/>
      <c r="I3200" s="72"/>
      <c r="J3200" s="72"/>
      <c r="K3200" s="72"/>
      <c r="L3200" s="77"/>
      <c r="M3200" s="19" t="s">
        <v>3983</v>
      </c>
      <c r="N3200" s="72"/>
      <c r="O3200" s="72"/>
      <c r="P3200" s="77"/>
      <c r="Q3200" s="77"/>
      <c r="R3200" s="77"/>
      <c r="S3200" s="77"/>
    </row>
    <row r="3201" spans="1:19" s="2129" customFormat="1" ht="25.5" hidden="1">
      <c r="A3201" s="2135"/>
      <c r="B3201" s="76"/>
      <c r="C3201" s="76"/>
      <c r="D3201" s="76"/>
      <c r="E3201" s="72"/>
      <c r="F3201" s="72"/>
      <c r="G3201" s="72"/>
      <c r="H3201" s="76"/>
      <c r="I3201" s="72"/>
      <c r="J3201" s="72"/>
      <c r="K3201" s="72"/>
      <c r="L3201" s="77"/>
      <c r="M3201" s="19" t="s">
        <v>3984</v>
      </c>
      <c r="N3201" s="72">
        <v>270</v>
      </c>
      <c r="O3201" s="72">
        <v>1993</v>
      </c>
      <c r="P3201" s="77" t="s">
        <v>3979</v>
      </c>
      <c r="Q3201" s="77"/>
      <c r="R3201" s="77"/>
      <c r="S3201" s="77"/>
    </row>
    <row r="3202" spans="1:19" s="2129" customFormat="1" hidden="1">
      <c r="A3202" s="2135"/>
      <c r="B3202" s="76"/>
      <c r="C3202" s="76"/>
      <c r="D3202" s="76"/>
      <c r="E3202" s="72"/>
      <c r="F3202" s="72"/>
      <c r="G3202" s="72"/>
      <c r="H3202" s="76"/>
      <c r="I3202" s="72"/>
      <c r="J3202" s="72"/>
      <c r="K3202" s="72"/>
      <c r="L3202" s="77"/>
      <c r="M3202" s="19" t="s">
        <v>3985</v>
      </c>
      <c r="N3202" s="72">
        <v>100</v>
      </c>
      <c r="O3202" s="72">
        <v>1993</v>
      </c>
      <c r="P3202" s="77" t="s">
        <v>3982</v>
      </c>
      <c r="Q3202" s="77"/>
      <c r="R3202" s="77"/>
      <c r="S3202" s="77"/>
    </row>
    <row r="3203" spans="1:19" s="2129" customFormat="1" hidden="1">
      <c r="A3203" s="2135"/>
      <c r="B3203" s="76"/>
      <c r="C3203" s="76"/>
      <c r="D3203" s="76"/>
      <c r="E3203" s="72"/>
      <c r="F3203" s="72"/>
      <c r="G3203" s="72"/>
      <c r="H3203" s="76"/>
      <c r="I3203" s="72"/>
      <c r="J3203" s="72"/>
      <c r="K3203" s="72"/>
      <c r="L3203" s="77"/>
      <c r="M3203" s="19" t="s">
        <v>3986</v>
      </c>
      <c r="N3203" s="72"/>
      <c r="O3203" s="72"/>
      <c r="P3203" s="77"/>
      <c r="Q3203" s="77"/>
      <c r="R3203" s="77"/>
      <c r="S3203" s="77"/>
    </row>
    <row r="3204" spans="1:19" s="2129" customFormat="1" hidden="1">
      <c r="A3204" s="2135"/>
      <c r="B3204" s="76"/>
      <c r="C3204" s="76"/>
      <c r="D3204" s="76"/>
      <c r="E3204" s="72"/>
      <c r="F3204" s="72"/>
      <c r="G3204" s="72"/>
      <c r="H3204" s="76"/>
      <c r="I3204" s="72"/>
      <c r="J3204" s="72"/>
      <c r="K3204" s="72"/>
      <c r="L3204" s="77"/>
      <c r="M3204" s="19" t="s">
        <v>3987</v>
      </c>
      <c r="N3204" s="72">
        <v>150</v>
      </c>
      <c r="O3204" s="72">
        <v>1993</v>
      </c>
      <c r="P3204" s="77" t="s">
        <v>3988</v>
      </c>
      <c r="Q3204" s="77"/>
      <c r="R3204" s="77"/>
      <c r="S3204" s="77"/>
    </row>
    <row r="3205" spans="1:19" s="2129" customFormat="1" hidden="1">
      <c r="A3205" s="2135"/>
      <c r="B3205" s="76"/>
      <c r="C3205" s="76"/>
      <c r="D3205" s="76"/>
      <c r="E3205" s="72"/>
      <c r="F3205" s="72"/>
      <c r="G3205" s="72"/>
      <c r="H3205" s="76"/>
      <c r="I3205" s="72"/>
      <c r="J3205" s="72"/>
      <c r="K3205" s="72"/>
      <c r="L3205" s="77"/>
      <c r="M3205" s="19" t="s">
        <v>3989</v>
      </c>
      <c r="N3205" s="72">
        <v>65</v>
      </c>
      <c r="O3205" s="72">
        <v>1993</v>
      </c>
      <c r="P3205" s="77" t="s">
        <v>3795</v>
      </c>
      <c r="Q3205" s="77"/>
      <c r="R3205" s="77"/>
      <c r="S3205" s="77"/>
    </row>
    <row r="3206" spans="1:19" s="2129" customFormat="1" hidden="1">
      <c r="A3206" s="2135"/>
      <c r="B3206" s="76"/>
      <c r="C3206" s="76"/>
      <c r="D3206" s="76"/>
      <c r="E3206" s="72"/>
      <c r="F3206" s="72"/>
      <c r="G3206" s="72"/>
      <c r="H3206" s="76"/>
      <c r="I3206" s="72"/>
      <c r="J3206" s="72"/>
      <c r="K3206" s="72"/>
      <c r="L3206" s="77"/>
      <c r="M3206" s="19" t="s">
        <v>3990</v>
      </c>
      <c r="N3206" s="72">
        <v>341</v>
      </c>
      <c r="O3206" s="72">
        <v>1995</v>
      </c>
      <c r="P3206" s="77" t="s">
        <v>3977</v>
      </c>
      <c r="Q3206" s="77"/>
      <c r="R3206" s="77"/>
      <c r="S3206" s="77"/>
    </row>
    <row r="3207" spans="1:19" s="2129" customFormat="1" hidden="1">
      <c r="A3207" s="2135"/>
      <c r="B3207" s="2752"/>
      <c r="C3207" s="2707"/>
      <c r="D3207" s="2573"/>
      <c r="E3207" s="2707"/>
      <c r="F3207" s="2573"/>
      <c r="G3207" s="2573"/>
      <c r="H3207" s="2707"/>
      <c r="I3207" s="2573"/>
      <c r="J3207" s="2573"/>
      <c r="K3207" s="2573"/>
      <c r="L3207" s="2707"/>
      <c r="M3207" s="2707"/>
      <c r="N3207" s="2573"/>
      <c r="O3207" s="2573"/>
      <c r="P3207" s="2707"/>
      <c r="Q3207" s="2707"/>
      <c r="R3207" s="2707"/>
      <c r="S3207" s="2707"/>
    </row>
    <row r="3208" spans="1:19" s="2129" customFormat="1" hidden="1">
      <c r="A3208" s="2135"/>
      <c r="B3208" s="76" t="s">
        <v>3898</v>
      </c>
      <c r="C3208" s="76" t="s">
        <v>3993</v>
      </c>
      <c r="D3208" s="72">
        <v>170</v>
      </c>
      <c r="E3208" s="77">
        <v>2003</v>
      </c>
      <c r="F3208" s="72" t="s">
        <v>19</v>
      </c>
      <c r="G3208" s="72"/>
      <c r="H3208" s="76"/>
      <c r="I3208" s="72"/>
      <c r="J3208" s="72" t="s">
        <v>3991</v>
      </c>
      <c r="K3208" s="72" t="s">
        <v>3249</v>
      </c>
      <c r="L3208" s="77"/>
      <c r="M3208" s="19" t="s">
        <v>3992</v>
      </c>
      <c r="N3208" s="72">
        <v>100</v>
      </c>
      <c r="O3208" s="72">
        <v>1995</v>
      </c>
      <c r="P3208" s="77" t="s">
        <v>3795</v>
      </c>
      <c r="Q3208" s="77"/>
      <c r="R3208" s="77"/>
      <c r="S3208" s="77"/>
    </row>
    <row r="3209" spans="1:19" s="2129" customFormat="1" hidden="1">
      <c r="A3209" s="2135"/>
      <c r="B3209" s="76" t="s">
        <v>3901</v>
      </c>
      <c r="C3209" s="76" t="s">
        <v>3995</v>
      </c>
      <c r="D3209" s="72">
        <v>170</v>
      </c>
      <c r="E3209" s="77">
        <v>2003</v>
      </c>
      <c r="F3209" s="72" t="s">
        <v>19</v>
      </c>
      <c r="G3209" s="72"/>
      <c r="H3209" s="76"/>
      <c r="I3209" s="72"/>
      <c r="J3209" s="72"/>
      <c r="K3209" s="72" t="s">
        <v>31</v>
      </c>
      <c r="L3209" s="77"/>
      <c r="M3209" s="19" t="s">
        <v>3994</v>
      </c>
      <c r="N3209" s="72">
        <v>150</v>
      </c>
      <c r="O3209" s="72">
        <v>1995</v>
      </c>
      <c r="P3209" s="77" t="s">
        <v>3536</v>
      </c>
      <c r="Q3209" s="77"/>
      <c r="R3209" s="77"/>
      <c r="S3209" s="77"/>
    </row>
    <row r="3210" spans="1:19" s="2129" customFormat="1" hidden="1">
      <c r="A3210" s="2135"/>
      <c r="B3210" s="76"/>
      <c r="C3210" s="76"/>
      <c r="D3210" s="72"/>
      <c r="E3210" s="72"/>
      <c r="F3210" s="72"/>
      <c r="G3210" s="72"/>
      <c r="H3210" s="76"/>
      <c r="I3210" s="72"/>
      <c r="J3210" s="72"/>
      <c r="K3210" s="72"/>
      <c r="L3210" s="77"/>
      <c r="M3210" s="19" t="s">
        <v>3996</v>
      </c>
      <c r="N3210" s="72">
        <v>120</v>
      </c>
      <c r="O3210" s="72">
        <v>1995</v>
      </c>
      <c r="P3210" s="77" t="s">
        <v>3536</v>
      </c>
      <c r="Q3210" s="77"/>
      <c r="R3210" s="77"/>
      <c r="S3210" s="77"/>
    </row>
    <row r="3211" spans="1:19" s="2129" customFormat="1" hidden="1">
      <c r="A3211" s="2135"/>
      <c r="B3211" s="76"/>
      <c r="C3211" s="76"/>
      <c r="D3211" s="72"/>
      <c r="E3211" s="72"/>
      <c r="F3211" s="72"/>
      <c r="G3211" s="72"/>
      <c r="H3211" s="76"/>
      <c r="I3211" s="72"/>
      <c r="J3211" s="72"/>
      <c r="K3211" s="72"/>
      <c r="L3211" s="77"/>
      <c r="M3211" s="19" t="s">
        <v>3997</v>
      </c>
      <c r="N3211" s="72">
        <v>55</v>
      </c>
      <c r="O3211" s="72">
        <v>1995</v>
      </c>
      <c r="P3211" s="77" t="s">
        <v>3536</v>
      </c>
      <c r="Q3211" s="77"/>
      <c r="R3211" s="77"/>
      <c r="S3211" s="77"/>
    </row>
    <row r="3212" spans="1:19" s="2129" customFormat="1" hidden="1">
      <c r="A3212" s="2135"/>
      <c r="B3212" s="76"/>
      <c r="C3212" s="76"/>
      <c r="D3212" s="72"/>
      <c r="E3212" s="72"/>
      <c r="F3212" s="72"/>
      <c r="G3212" s="72"/>
      <c r="H3212" s="76"/>
      <c r="I3212" s="72"/>
      <c r="J3212" s="72"/>
      <c r="K3212" s="72"/>
      <c r="L3212" s="77"/>
      <c r="M3212" s="19" t="s">
        <v>3998</v>
      </c>
      <c r="N3212" s="72"/>
      <c r="O3212" s="72"/>
      <c r="P3212" s="77" t="s">
        <v>3999</v>
      </c>
      <c r="Q3212" s="77"/>
      <c r="R3212" s="77"/>
      <c r="S3212" s="77"/>
    </row>
    <row r="3213" spans="1:19" s="2129" customFormat="1" hidden="1">
      <c r="A3213" s="2764"/>
      <c r="B3213" s="76"/>
      <c r="C3213" s="76"/>
      <c r="D3213" s="72"/>
      <c r="E3213" s="72"/>
      <c r="F3213" s="72"/>
      <c r="G3213" s="72"/>
      <c r="H3213" s="76"/>
      <c r="I3213" s="72"/>
      <c r="J3213" s="72"/>
      <c r="K3213" s="72"/>
      <c r="L3213" s="77"/>
      <c r="M3213" s="19" t="s">
        <v>4000</v>
      </c>
      <c r="N3213" s="72">
        <v>143</v>
      </c>
      <c r="O3213" s="72">
        <v>1995</v>
      </c>
      <c r="P3213" s="77" t="s">
        <v>4001</v>
      </c>
      <c r="Q3213" s="77"/>
      <c r="R3213" s="77"/>
      <c r="S3213" s="77"/>
    </row>
    <row r="3214" spans="1:19" s="2129" customFormat="1" hidden="1">
      <c r="A3214" s="2764"/>
      <c r="B3214" s="76"/>
      <c r="C3214" s="76"/>
      <c r="D3214" s="72"/>
      <c r="E3214" s="72"/>
      <c r="F3214" s="72"/>
      <c r="G3214" s="72"/>
      <c r="H3214" s="76"/>
      <c r="I3214" s="72"/>
      <c r="J3214" s="72"/>
      <c r="K3214" s="72"/>
      <c r="L3214" s="77"/>
      <c r="M3214" s="19" t="s">
        <v>4002</v>
      </c>
      <c r="N3214" s="72">
        <v>117</v>
      </c>
      <c r="O3214" s="72">
        <v>1995</v>
      </c>
      <c r="P3214" s="77" t="s">
        <v>3536</v>
      </c>
      <c r="Q3214" s="77"/>
      <c r="R3214" s="77"/>
      <c r="S3214" s="77"/>
    </row>
    <row r="3215" spans="1:19" s="2129" customFormat="1" hidden="1">
      <c r="A3215" s="2135"/>
      <c r="B3215" s="76"/>
      <c r="C3215" s="76"/>
      <c r="D3215" s="72"/>
      <c r="E3215" s="72"/>
      <c r="F3215" s="72"/>
      <c r="G3215" s="72"/>
      <c r="H3215" s="76"/>
      <c r="I3215" s="72"/>
      <c r="J3215" s="72"/>
      <c r="K3215" s="72"/>
      <c r="L3215" s="77"/>
      <c r="M3215" s="19" t="s">
        <v>4003</v>
      </c>
      <c r="N3215" s="72">
        <v>168</v>
      </c>
      <c r="O3215" s="72">
        <v>1995</v>
      </c>
      <c r="P3215" s="77" t="s">
        <v>3536</v>
      </c>
      <c r="Q3215" s="77"/>
      <c r="R3215" s="77"/>
      <c r="S3215" s="77"/>
    </row>
    <row r="3216" spans="1:19" s="2129" customFormat="1" hidden="1">
      <c r="A3216" s="2135"/>
      <c r="B3216" s="76"/>
      <c r="C3216" s="76"/>
      <c r="D3216" s="72"/>
      <c r="E3216" s="72"/>
      <c r="F3216" s="72"/>
      <c r="G3216" s="72"/>
      <c r="H3216" s="76"/>
      <c r="I3216" s="72"/>
      <c r="J3216" s="72"/>
      <c r="K3216" s="72"/>
      <c r="L3216" s="77"/>
      <c r="M3216" s="19" t="s">
        <v>4004</v>
      </c>
      <c r="N3216" s="72">
        <v>205</v>
      </c>
      <c r="O3216" s="72">
        <v>1995</v>
      </c>
      <c r="P3216" s="77" t="s">
        <v>3536</v>
      </c>
      <c r="Q3216" s="77"/>
      <c r="R3216" s="77"/>
      <c r="S3216" s="77"/>
    </row>
    <row r="3217" spans="1:19" s="2129" customFormat="1" hidden="1">
      <c r="A3217" s="2135"/>
      <c r="B3217" s="76"/>
      <c r="C3217" s="76"/>
      <c r="D3217" s="72"/>
      <c r="E3217" s="72"/>
      <c r="F3217" s="72"/>
      <c r="G3217" s="72"/>
      <c r="H3217" s="76"/>
      <c r="I3217" s="72"/>
      <c r="J3217" s="72"/>
      <c r="K3217" s="72"/>
      <c r="L3217" s="77"/>
      <c r="M3217" s="19" t="s">
        <v>4005</v>
      </c>
      <c r="N3217" s="72">
        <v>75</v>
      </c>
      <c r="O3217" s="72">
        <v>1995</v>
      </c>
      <c r="P3217" s="77" t="s">
        <v>3536</v>
      </c>
      <c r="Q3217" s="77"/>
      <c r="R3217" s="77"/>
      <c r="S3217" s="77"/>
    </row>
    <row r="3218" spans="1:19" s="2129" customFormat="1" hidden="1">
      <c r="A3218" s="2135"/>
      <c r="B3218" s="76"/>
      <c r="C3218" s="76"/>
      <c r="D3218" s="72"/>
      <c r="E3218" s="72"/>
      <c r="F3218" s="72"/>
      <c r="G3218" s="72"/>
      <c r="H3218" s="76"/>
      <c r="I3218" s="72"/>
      <c r="J3218" s="72"/>
      <c r="K3218" s="72"/>
      <c r="L3218" s="77"/>
      <c r="M3218" s="19" t="s">
        <v>4006</v>
      </c>
      <c r="N3218" s="72">
        <v>143</v>
      </c>
      <c r="O3218" s="72">
        <v>1995</v>
      </c>
      <c r="P3218" s="77" t="s">
        <v>4001</v>
      </c>
      <c r="Q3218" s="77"/>
      <c r="R3218" s="77"/>
      <c r="S3218" s="77"/>
    </row>
    <row r="3219" spans="1:19" s="2129" customFormat="1" hidden="1">
      <c r="A3219" s="2135"/>
      <c r="B3219" s="76"/>
      <c r="C3219" s="76"/>
      <c r="D3219" s="72"/>
      <c r="E3219" s="72"/>
      <c r="F3219" s="72"/>
      <c r="G3219" s="72"/>
      <c r="H3219" s="76"/>
      <c r="I3219" s="72"/>
      <c r="J3219" s="72"/>
      <c r="K3219" s="72"/>
      <c r="L3219" s="77"/>
      <c r="M3219" s="19" t="s">
        <v>4007</v>
      </c>
      <c r="N3219" s="72"/>
      <c r="O3219" s="72"/>
      <c r="P3219" s="77" t="s">
        <v>4008</v>
      </c>
      <c r="Q3219" s="77"/>
      <c r="R3219" s="77"/>
      <c r="S3219" s="77"/>
    </row>
    <row r="3220" spans="1:19" s="2129" customFormat="1" hidden="1">
      <c r="A3220" s="2135"/>
      <c r="B3220" s="76"/>
      <c r="C3220" s="76"/>
      <c r="D3220" s="72"/>
      <c r="E3220" s="72"/>
      <c r="F3220" s="72"/>
      <c r="G3220" s="72"/>
      <c r="H3220" s="76"/>
      <c r="I3220" s="72"/>
      <c r="J3220" s="72"/>
      <c r="K3220" s="72"/>
      <c r="L3220" s="77"/>
      <c r="M3220" s="19" t="s">
        <v>4009</v>
      </c>
      <c r="N3220" s="72">
        <v>205</v>
      </c>
      <c r="O3220" s="72">
        <v>1995</v>
      </c>
      <c r="P3220" s="77" t="s">
        <v>3536</v>
      </c>
      <c r="Q3220" s="77"/>
      <c r="R3220" s="77"/>
      <c r="S3220" s="77"/>
    </row>
    <row r="3221" spans="1:19" s="2129" customFormat="1" hidden="1">
      <c r="A3221" s="2135"/>
      <c r="B3221" s="76"/>
      <c r="C3221" s="76"/>
      <c r="D3221" s="72"/>
      <c r="E3221" s="72"/>
      <c r="F3221" s="72"/>
      <c r="G3221" s="72"/>
      <c r="H3221" s="76"/>
      <c r="I3221" s="72"/>
      <c r="J3221" s="72"/>
      <c r="K3221" s="72"/>
      <c r="L3221" s="77"/>
      <c r="M3221" s="19" t="s">
        <v>4010</v>
      </c>
      <c r="N3221" s="72">
        <v>150</v>
      </c>
      <c r="O3221" s="72">
        <v>1995</v>
      </c>
      <c r="P3221" s="77" t="s">
        <v>3536</v>
      </c>
      <c r="Q3221" s="77"/>
      <c r="R3221" s="77"/>
      <c r="S3221" s="77"/>
    </row>
    <row r="3222" spans="1:19" s="2129" customFormat="1" hidden="1">
      <c r="A3222" s="2135"/>
      <c r="B3222" s="76"/>
      <c r="C3222" s="76"/>
      <c r="D3222" s="72"/>
      <c r="E3222" s="72"/>
      <c r="F3222" s="72"/>
      <c r="G3222" s="72"/>
      <c r="H3222" s="76"/>
      <c r="I3222" s="72"/>
      <c r="J3222" s="72"/>
      <c r="K3222" s="72"/>
      <c r="L3222" s="77"/>
      <c r="M3222" s="19" t="s">
        <v>4011</v>
      </c>
      <c r="N3222" s="72">
        <v>100</v>
      </c>
      <c r="O3222" s="72">
        <v>1995</v>
      </c>
      <c r="P3222" s="77" t="s">
        <v>3554</v>
      </c>
      <c r="Q3222" s="77"/>
      <c r="R3222" s="77"/>
      <c r="S3222" s="77"/>
    </row>
    <row r="3223" spans="1:19" s="2129" customFormat="1" hidden="1">
      <c r="A3223" s="2135"/>
      <c r="B3223" s="76"/>
      <c r="C3223" s="76"/>
      <c r="D3223" s="72"/>
      <c r="E3223" s="72"/>
      <c r="F3223" s="72"/>
      <c r="G3223" s="72"/>
      <c r="H3223" s="76"/>
      <c r="I3223" s="72"/>
      <c r="J3223" s="72"/>
      <c r="K3223" s="72"/>
      <c r="L3223" s="77"/>
      <c r="M3223" s="19" t="s">
        <v>4012</v>
      </c>
      <c r="N3223" s="72">
        <v>75</v>
      </c>
      <c r="O3223" s="72">
        <v>1995</v>
      </c>
      <c r="P3223" s="77" t="s">
        <v>3536</v>
      </c>
      <c r="Q3223" s="77"/>
      <c r="R3223" s="77"/>
      <c r="S3223" s="77"/>
    </row>
    <row r="3224" spans="1:19" s="2129" customFormat="1" hidden="1">
      <c r="A3224" s="2135"/>
      <c r="B3224" s="76"/>
      <c r="C3224" s="76"/>
      <c r="D3224" s="72"/>
      <c r="E3224" s="72"/>
      <c r="F3224" s="72"/>
      <c r="G3224" s="72"/>
      <c r="H3224" s="76"/>
      <c r="I3224" s="72"/>
      <c r="J3224" s="72"/>
      <c r="K3224" s="72"/>
      <c r="L3224" s="77"/>
      <c r="M3224" s="19" t="s">
        <v>4013</v>
      </c>
      <c r="N3224" s="72">
        <v>120</v>
      </c>
      <c r="O3224" s="72">
        <v>1995</v>
      </c>
      <c r="P3224" s="77" t="s">
        <v>3795</v>
      </c>
      <c r="Q3224" s="77"/>
      <c r="R3224" s="77"/>
      <c r="S3224" s="77"/>
    </row>
    <row r="3225" spans="1:19" s="2129" customFormat="1" hidden="1">
      <c r="A3225" s="2135"/>
      <c r="B3225" s="76"/>
      <c r="C3225" s="76"/>
      <c r="D3225" s="72"/>
      <c r="E3225" s="72"/>
      <c r="F3225" s="72"/>
      <c r="G3225" s="72"/>
      <c r="H3225" s="76"/>
      <c r="I3225" s="72"/>
      <c r="J3225" s="72"/>
      <c r="K3225" s="72"/>
      <c r="L3225" s="77"/>
      <c r="M3225" s="19" t="s">
        <v>4014</v>
      </c>
      <c r="N3225" s="72">
        <v>117</v>
      </c>
      <c r="O3225" s="72">
        <v>1995</v>
      </c>
      <c r="P3225" s="77" t="s">
        <v>3536</v>
      </c>
      <c r="Q3225" s="77"/>
      <c r="R3225" s="77"/>
      <c r="S3225" s="77"/>
    </row>
    <row r="3226" spans="1:19" s="2129" customFormat="1" hidden="1">
      <c r="A3226" s="2764"/>
      <c r="B3226" s="76"/>
      <c r="C3226" s="76"/>
      <c r="D3226" s="72"/>
      <c r="E3226" s="72"/>
      <c r="F3226" s="72"/>
      <c r="G3226" s="72"/>
      <c r="H3226" s="76"/>
      <c r="I3226" s="72"/>
      <c r="J3226" s="72"/>
      <c r="K3226" s="72"/>
      <c r="L3226" s="77"/>
      <c r="M3226" s="19" t="s">
        <v>4015</v>
      </c>
      <c r="N3226" s="72"/>
      <c r="O3226" s="72"/>
      <c r="P3226" s="77"/>
      <c r="Q3226" s="77"/>
      <c r="R3226" s="77"/>
      <c r="S3226" s="77"/>
    </row>
    <row r="3227" spans="1:19" s="2129" customFormat="1" hidden="1">
      <c r="A3227" s="2135"/>
      <c r="B3227" s="2752"/>
      <c r="C3227" s="2752"/>
      <c r="D3227" s="2707"/>
      <c r="E3227" s="2707"/>
      <c r="F3227" s="2573"/>
      <c r="G3227" s="2573"/>
      <c r="H3227" s="2707"/>
      <c r="I3227" s="2573"/>
      <c r="J3227" s="2573"/>
      <c r="K3227" s="2573"/>
      <c r="L3227" s="2707"/>
      <c r="M3227" s="2706"/>
      <c r="N3227" s="2573"/>
      <c r="O3227" s="2573"/>
      <c r="P3227" s="2707"/>
      <c r="Q3227" s="2707"/>
      <c r="R3227" s="2707"/>
      <c r="S3227" s="2707"/>
    </row>
    <row r="3228" spans="1:19" s="2129" customFormat="1" hidden="1">
      <c r="A3228" s="2135"/>
      <c r="B3228" s="76" t="s">
        <v>3898</v>
      </c>
      <c r="C3228" s="76" t="s">
        <v>4019</v>
      </c>
      <c r="D3228" s="72">
        <v>800</v>
      </c>
      <c r="E3228" s="77">
        <v>2002</v>
      </c>
      <c r="F3228" s="72" t="s">
        <v>3332</v>
      </c>
      <c r="G3228" s="72"/>
      <c r="H3228" s="76"/>
      <c r="I3228" s="72"/>
      <c r="J3228" s="72" t="s">
        <v>4016</v>
      </c>
      <c r="K3228" s="72" t="s">
        <v>3249</v>
      </c>
      <c r="L3228" s="77"/>
      <c r="M3228" s="19" t="s">
        <v>4017</v>
      </c>
      <c r="N3228" s="72">
        <v>50</v>
      </c>
      <c r="O3228" s="72">
        <v>1994</v>
      </c>
      <c r="P3228" s="77" t="s">
        <v>4018</v>
      </c>
      <c r="Q3228" s="77"/>
      <c r="R3228" s="77"/>
      <c r="S3228" s="77"/>
    </row>
    <row r="3229" spans="1:19" s="2129" customFormat="1" hidden="1">
      <c r="A3229" s="2135"/>
      <c r="B3229" s="76" t="s">
        <v>3901</v>
      </c>
      <c r="C3229" s="76" t="s">
        <v>4022</v>
      </c>
      <c r="D3229" s="72">
        <v>800</v>
      </c>
      <c r="E3229" s="77">
        <v>2002</v>
      </c>
      <c r="F3229" s="72" t="s">
        <v>3332</v>
      </c>
      <c r="G3229" s="72"/>
      <c r="H3229" s="76"/>
      <c r="I3229" s="72"/>
      <c r="J3229" s="72"/>
      <c r="K3229" s="72" t="s">
        <v>31</v>
      </c>
      <c r="L3229" s="77"/>
      <c r="M3229" s="19" t="s">
        <v>4020</v>
      </c>
      <c r="N3229" s="72">
        <v>152</v>
      </c>
      <c r="O3229" s="72">
        <v>1994</v>
      </c>
      <c r="P3229" s="77" t="s">
        <v>4021</v>
      </c>
      <c r="Q3229" s="77"/>
      <c r="R3229" s="77"/>
      <c r="S3229" s="77"/>
    </row>
    <row r="3230" spans="1:19" s="2129" customFormat="1" hidden="1">
      <c r="A3230" s="2135"/>
      <c r="B3230" s="76"/>
      <c r="C3230" s="76"/>
      <c r="D3230" s="76"/>
      <c r="E3230" s="72"/>
      <c r="F3230" s="72"/>
      <c r="G3230" s="72"/>
      <c r="H3230" s="76"/>
      <c r="I3230" s="72"/>
      <c r="J3230" s="72"/>
      <c r="K3230" s="72"/>
      <c r="L3230" s="77"/>
      <c r="M3230" s="19" t="s">
        <v>4023</v>
      </c>
      <c r="N3230" s="72">
        <v>140</v>
      </c>
      <c r="O3230" s="72">
        <v>1994</v>
      </c>
      <c r="P3230" s="77" t="s">
        <v>4021</v>
      </c>
      <c r="Q3230" s="77"/>
      <c r="R3230" s="77"/>
      <c r="S3230" s="77"/>
    </row>
    <row r="3231" spans="1:19" s="2129" customFormat="1" hidden="1">
      <c r="A3231" s="2135"/>
      <c r="B3231" s="76"/>
      <c r="C3231" s="76"/>
      <c r="D3231" s="76"/>
      <c r="E3231" s="72"/>
      <c r="F3231" s="72"/>
      <c r="G3231" s="72"/>
      <c r="H3231" s="76"/>
      <c r="I3231" s="72"/>
      <c r="J3231" s="72"/>
      <c r="K3231" s="72"/>
      <c r="L3231" s="77"/>
      <c r="M3231" s="19" t="s">
        <v>4024</v>
      </c>
      <c r="N3231" s="72">
        <v>100</v>
      </c>
      <c r="O3231" s="72">
        <v>2004</v>
      </c>
      <c r="P3231" s="77" t="s">
        <v>4025</v>
      </c>
      <c r="Q3231" s="77"/>
      <c r="R3231" s="77"/>
      <c r="S3231" s="77"/>
    </row>
    <row r="3232" spans="1:19" s="2129" customFormat="1" hidden="1">
      <c r="A3232" s="2135"/>
      <c r="B3232" s="76"/>
      <c r="C3232" s="76"/>
      <c r="D3232" s="76"/>
      <c r="E3232" s="72"/>
      <c r="F3232" s="72"/>
      <c r="G3232" s="72"/>
      <c r="H3232" s="76"/>
      <c r="I3232" s="72"/>
      <c r="J3232" s="72"/>
      <c r="K3232" s="72"/>
      <c r="L3232" s="77"/>
      <c r="M3232" s="19" t="s">
        <v>4026</v>
      </c>
      <c r="N3232" s="72">
        <v>75</v>
      </c>
      <c r="O3232" s="72">
        <v>1991</v>
      </c>
      <c r="P3232" s="77" t="s">
        <v>3536</v>
      </c>
      <c r="Q3232" s="77"/>
      <c r="R3232" s="77"/>
      <c r="S3232" s="77"/>
    </row>
    <row r="3233" spans="1:19" s="2129" customFormat="1" hidden="1">
      <c r="A3233" s="2135"/>
      <c r="B3233" s="76"/>
      <c r="C3233" s="76"/>
      <c r="D3233" s="76"/>
      <c r="E3233" s="72"/>
      <c r="F3233" s="72"/>
      <c r="G3233" s="72"/>
      <c r="H3233" s="76"/>
      <c r="I3233" s="72"/>
      <c r="J3233" s="72"/>
      <c r="K3233" s="72"/>
      <c r="L3233" s="77"/>
      <c r="M3233" s="19" t="s">
        <v>4027</v>
      </c>
      <c r="N3233" s="72">
        <v>50</v>
      </c>
      <c r="O3233" s="72">
        <v>1994</v>
      </c>
      <c r="P3233" s="77" t="s">
        <v>4018</v>
      </c>
      <c r="Q3233" s="77"/>
      <c r="R3233" s="77"/>
      <c r="S3233" s="77"/>
    </row>
    <row r="3234" spans="1:19" s="2129" customFormat="1" hidden="1">
      <c r="A3234" s="2135"/>
      <c r="B3234" s="76"/>
      <c r="C3234" s="76"/>
      <c r="D3234" s="76"/>
      <c r="E3234" s="72"/>
      <c r="F3234" s="72"/>
      <c r="G3234" s="72"/>
      <c r="H3234" s="76"/>
      <c r="I3234" s="72"/>
      <c r="J3234" s="72"/>
      <c r="K3234" s="72"/>
      <c r="L3234" s="77"/>
      <c r="M3234" s="19" t="s">
        <v>4028</v>
      </c>
      <c r="N3234" s="72">
        <v>100</v>
      </c>
      <c r="O3234" s="72">
        <v>2004</v>
      </c>
      <c r="P3234" s="77" t="s">
        <v>4025</v>
      </c>
      <c r="Q3234" s="77"/>
      <c r="R3234" s="77"/>
      <c r="S3234" s="77"/>
    </row>
    <row r="3235" spans="1:19" s="2129" customFormat="1" hidden="1">
      <c r="A3235" s="2135"/>
      <c r="B3235" s="76"/>
      <c r="C3235" s="76"/>
      <c r="D3235" s="76"/>
      <c r="E3235" s="72"/>
      <c r="F3235" s="72"/>
      <c r="G3235" s="72"/>
      <c r="H3235" s="76"/>
      <c r="I3235" s="72"/>
      <c r="J3235" s="72"/>
      <c r="K3235" s="72"/>
      <c r="L3235" s="77"/>
      <c r="M3235" s="19" t="s">
        <v>4029</v>
      </c>
      <c r="N3235" s="72">
        <v>75</v>
      </c>
      <c r="O3235" s="72">
        <v>1991</v>
      </c>
      <c r="P3235" s="77" t="s">
        <v>3536</v>
      </c>
      <c r="Q3235" s="77"/>
      <c r="R3235" s="77"/>
      <c r="S3235" s="77"/>
    </row>
    <row r="3236" spans="1:19" s="2129" customFormat="1" hidden="1">
      <c r="A3236" s="2135"/>
      <c r="B3236" s="76"/>
      <c r="C3236" s="76"/>
      <c r="D3236" s="76"/>
      <c r="E3236" s="72"/>
      <c r="F3236" s="72"/>
      <c r="G3236" s="72"/>
      <c r="H3236" s="76"/>
      <c r="I3236" s="72"/>
      <c r="J3236" s="72"/>
      <c r="K3236" s="72"/>
      <c r="L3236" s="77"/>
      <c r="M3236" s="19" t="s">
        <v>4030</v>
      </c>
      <c r="N3236" s="72"/>
      <c r="O3236" s="72"/>
      <c r="P3236" s="77"/>
      <c r="Q3236" s="77"/>
      <c r="R3236" s="77"/>
      <c r="S3236" s="77"/>
    </row>
    <row r="3237" spans="1:19" s="2129" customFormat="1" hidden="1">
      <c r="A3237" s="2135"/>
      <c r="B3237" s="2752"/>
      <c r="C3237" s="2707"/>
      <c r="D3237" s="2573"/>
      <c r="E3237" s="2707"/>
      <c r="F3237" s="2573"/>
      <c r="G3237" s="2573"/>
      <c r="H3237" s="2707"/>
      <c r="I3237" s="2573"/>
      <c r="J3237" s="2573"/>
      <c r="K3237" s="2573"/>
      <c r="L3237" s="2707"/>
      <c r="M3237" s="2706"/>
      <c r="N3237" s="2573"/>
      <c r="O3237" s="2573"/>
      <c r="P3237" s="2707"/>
      <c r="Q3237" s="2707"/>
      <c r="R3237" s="2707"/>
      <c r="S3237" s="2707"/>
    </row>
    <row r="3238" spans="1:19" s="2129" customFormat="1" ht="25.5" hidden="1">
      <c r="A3238" s="2135"/>
      <c r="B3238" s="76" t="s">
        <v>3898</v>
      </c>
      <c r="C3238" s="76" t="s">
        <v>4034</v>
      </c>
      <c r="D3238" s="72">
        <v>180</v>
      </c>
      <c r="E3238" s="72">
        <v>1998</v>
      </c>
      <c r="F3238" s="72" t="s">
        <v>20</v>
      </c>
      <c r="G3238" s="72"/>
      <c r="H3238" s="76"/>
      <c r="I3238" s="72"/>
      <c r="J3238" s="72" t="s">
        <v>4031</v>
      </c>
      <c r="K3238" s="72" t="s">
        <v>3249</v>
      </c>
      <c r="L3238" s="77"/>
      <c r="M3238" s="19" t="s">
        <v>4032</v>
      </c>
      <c r="N3238" s="72">
        <v>125</v>
      </c>
      <c r="O3238" s="72">
        <v>1999</v>
      </c>
      <c r="P3238" s="77" t="s">
        <v>4033</v>
      </c>
      <c r="Q3238" s="77"/>
      <c r="R3238" s="77"/>
      <c r="S3238" s="77"/>
    </row>
    <row r="3239" spans="1:19" s="2129" customFormat="1" hidden="1">
      <c r="A3239" s="2135"/>
      <c r="B3239" s="76" t="s">
        <v>3901</v>
      </c>
      <c r="C3239" s="76" t="s">
        <v>4034</v>
      </c>
      <c r="D3239" s="72">
        <v>180</v>
      </c>
      <c r="E3239" s="72">
        <v>1998</v>
      </c>
      <c r="F3239" s="72" t="s">
        <v>20</v>
      </c>
      <c r="G3239" s="72"/>
      <c r="H3239" s="76"/>
      <c r="I3239" s="72"/>
      <c r="J3239" s="72"/>
      <c r="K3239" s="72" t="s">
        <v>31</v>
      </c>
      <c r="L3239" s="77"/>
      <c r="M3239" s="19" t="s">
        <v>4035</v>
      </c>
      <c r="N3239" s="72">
        <v>124</v>
      </c>
      <c r="O3239" s="72">
        <v>1999</v>
      </c>
      <c r="P3239" s="77" t="s">
        <v>3710</v>
      </c>
      <c r="Q3239" s="77"/>
      <c r="R3239" s="77"/>
      <c r="S3239" s="77"/>
    </row>
    <row r="3240" spans="1:19" s="2129" customFormat="1" hidden="1">
      <c r="A3240" s="2135"/>
      <c r="B3240" s="76"/>
      <c r="C3240" s="76"/>
      <c r="D3240" s="76"/>
      <c r="E3240" s="72"/>
      <c r="F3240" s="72"/>
      <c r="G3240" s="72"/>
      <c r="H3240" s="76"/>
      <c r="I3240" s="72"/>
      <c r="J3240" s="72"/>
      <c r="K3240" s="72"/>
      <c r="L3240" s="77"/>
      <c r="M3240" s="19" t="s">
        <v>4036</v>
      </c>
      <c r="N3240" s="72">
        <v>60</v>
      </c>
      <c r="O3240" s="72">
        <v>1999</v>
      </c>
      <c r="P3240" s="77" t="s">
        <v>3416</v>
      </c>
      <c r="Q3240" s="77"/>
      <c r="R3240" s="77"/>
      <c r="S3240" s="77"/>
    </row>
    <row r="3241" spans="1:19" s="2129" customFormat="1" hidden="1">
      <c r="A3241" s="2135"/>
      <c r="B3241" s="76"/>
      <c r="C3241" s="76"/>
      <c r="D3241" s="76"/>
      <c r="E3241" s="72"/>
      <c r="F3241" s="72"/>
      <c r="G3241" s="72"/>
      <c r="H3241" s="76"/>
      <c r="I3241" s="72"/>
      <c r="J3241" s="72"/>
      <c r="K3241" s="72"/>
      <c r="L3241" s="77"/>
      <c r="M3241" s="19" t="s">
        <v>4037</v>
      </c>
      <c r="N3241" s="72">
        <v>90</v>
      </c>
      <c r="O3241" s="72">
        <v>2001</v>
      </c>
      <c r="P3241" s="77" t="s">
        <v>4038</v>
      </c>
      <c r="Q3241" s="77"/>
      <c r="R3241" s="77"/>
      <c r="S3241" s="77"/>
    </row>
    <row r="3242" spans="1:19" s="2129" customFormat="1" hidden="1">
      <c r="A3242" s="2135"/>
      <c r="B3242" s="76"/>
      <c r="C3242" s="76"/>
      <c r="D3242" s="76"/>
      <c r="E3242" s="72"/>
      <c r="F3242" s="72"/>
      <c r="G3242" s="72"/>
      <c r="H3242" s="76"/>
      <c r="I3242" s="72"/>
      <c r="J3242" s="72"/>
      <c r="K3242" s="72"/>
      <c r="L3242" s="77"/>
      <c r="M3242" s="19" t="s">
        <v>4039</v>
      </c>
      <c r="N3242" s="72"/>
      <c r="O3242" s="72"/>
      <c r="P3242" s="77" t="s">
        <v>4040</v>
      </c>
      <c r="Q3242" s="77"/>
      <c r="R3242" s="77"/>
      <c r="S3242" s="77"/>
    </row>
    <row r="3243" spans="1:19" s="2129" customFormat="1" ht="25.5" hidden="1">
      <c r="A3243" s="2135"/>
      <c r="B3243" s="76"/>
      <c r="C3243" s="76"/>
      <c r="D3243" s="76"/>
      <c r="E3243" s="72"/>
      <c r="F3243" s="72"/>
      <c r="G3243" s="72"/>
      <c r="H3243" s="76"/>
      <c r="I3243" s="72"/>
      <c r="J3243" s="72"/>
      <c r="K3243" s="72"/>
      <c r="L3243" s="77"/>
      <c r="M3243" s="19" t="s">
        <v>4041</v>
      </c>
      <c r="N3243" s="72">
        <v>125</v>
      </c>
      <c r="O3243" s="72">
        <v>1999</v>
      </c>
      <c r="P3243" s="77" t="s">
        <v>4042</v>
      </c>
      <c r="Q3243" s="77"/>
      <c r="R3243" s="77"/>
      <c r="S3243" s="77"/>
    </row>
    <row r="3244" spans="1:19" s="2129" customFormat="1" hidden="1">
      <c r="A3244" s="2135"/>
      <c r="B3244" s="76"/>
      <c r="C3244" s="76"/>
      <c r="D3244" s="76"/>
      <c r="E3244" s="72"/>
      <c r="F3244" s="72"/>
      <c r="G3244" s="72"/>
      <c r="H3244" s="76"/>
      <c r="I3244" s="72"/>
      <c r="J3244" s="72"/>
      <c r="K3244" s="72"/>
      <c r="L3244" s="77"/>
      <c r="M3244" s="19" t="s">
        <v>4043</v>
      </c>
      <c r="N3244" s="72">
        <v>120</v>
      </c>
      <c r="O3244" s="72">
        <v>1999</v>
      </c>
      <c r="P3244" s="77" t="s">
        <v>4042</v>
      </c>
      <c r="Q3244" s="77"/>
      <c r="R3244" s="77"/>
      <c r="S3244" s="77"/>
    </row>
    <row r="3245" spans="1:19" s="2129" customFormat="1" hidden="1">
      <c r="A3245" s="2135"/>
      <c r="B3245" s="76"/>
      <c r="C3245" s="76"/>
      <c r="D3245" s="76"/>
      <c r="E3245" s="72"/>
      <c r="F3245" s="72"/>
      <c r="G3245" s="72"/>
      <c r="H3245" s="76"/>
      <c r="I3245" s="72"/>
      <c r="J3245" s="72"/>
      <c r="K3245" s="72"/>
      <c r="L3245" s="77"/>
      <c r="M3245" s="19" t="s">
        <v>4044</v>
      </c>
      <c r="N3245" s="72">
        <v>124</v>
      </c>
      <c r="O3245" s="72">
        <v>1999</v>
      </c>
      <c r="P3245" s="77" t="s">
        <v>4045</v>
      </c>
      <c r="Q3245" s="77"/>
      <c r="R3245" s="77"/>
      <c r="S3245" s="77"/>
    </row>
    <row r="3246" spans="1:19" s="2129" customFormat="1" hidden="1">
      <c r="A3246" s="2135"/>
      <c r="B3246" s="76"/>
      <c r="C3246" s="76"/>
      <c r="D3246" s="76"/>
      <c r="E3246" s="72"/>
      <c r="F3246" s="72"/>
      <c r="G3246" s="72"/>
      <c r="H3246" s="76"/>
      <c r="I3246" s="72"/>
      <c r="J3246" s="72"/>
      <c r="K3246" s="72"/>
      <c r="L3246" s="77"/>
      <c r="M3246" s="19" t="s">
        <v>4046</v>
      </c>
      <c r="N3246" s="72"/>
      <c r="O3246" s="72"/>
      <c r="P3246" s="77" t="s">
        <v>4045</v>
      </c>
      <c r="Q3246" s="77"/>
      <c r="R3246" s="77"/>
      <c r="S3246" s="77"/>
    </row>
    <row r="3247" spans="1:19" s="2129" customFormat="1" hidden="1">
      <c r="A3247" s="2135"/>
      <c r="B3247" s="76"/>
      <c r="C3247" s="76"/>
      <c r="D3247" s="76"/>
      <c r="E3247" s="72"/>
      <c r="F3247" s="72"/>
      <c r="G3247" s="72"/>
      <c r="H3247" s="76"/>
      <c r="I3247" s="72"/>
      <c r="J3247" s="72"/>
      <c r="K3247" s="72"/>
      <c r="L3247" s="77"/>
      <c r="M3247" s="19" t="s">
        <v>4047</v>
      </c>
      <c r="N3247" s="72">
        <v>90</v>
      </c>
      <c r="O3247" s="72">
        <v>2001</v>
      </c>
      <c r="P3247" s="77" t="s">
        <v>4038</v>
      </c>
      <c r="Q3247" s="77"/>
      <c r="R3247" s="77"/>
      <c r="S3247" s="77"/>
    </row>
    <row r="3248" spans="1:19" s="2129" customFormat="1" hidden="1">
      <c r="A3248" s="2135"/>
      <c r="B3248" s="2752"/>
      <c r="C3248" s="2707"/>
      <c r="D3248" s="2573"/>
      <c r="E3248" s="2707"/>
      <c r="F3248" s="2573"/>
      <c r="G3248" s="2573"/>
      <c r="H3248" s="2707"/>
      <c r="I3248" s="2573"/>
      <c r="J3248" s="2573"/>
      <c r="K3248" s="2573"/>
      <c r="L3248" s="2707"/>
      <c r="M3248" s="2706"/>
      <c r="N3248" s="2573"/>
      <c r="O3248" s="2573"/>
      <c r="P3248" s="2707"/>
      <c r="Q3248" s="2707"/>
      <c r="R3248" s="2707"/>
      <c r="S3248" s="2707"/>
    </row>
    <row r="3249" spans="1:19" s="2129" customFormat="1" ht="25.5" hidden="1">
      <c r="A3249" s="2135"/>
      <c r="B3249" s="76" t="s">
        <v>3898</v>
      </c>
      <c r="C3249" s="76" t="s">
        <v>4051</v>
      </c>
      <c r="D3249" s="72">
        <v>530</v>
      </c>
      <c r="E3249" s="72">
        <v>2003</v>
      </c>
      <c r="F3249" s="72" t="s">
        <v>20</v>
      </c>
      <c r="G3249" s="72"/>
      <c r="H3249" s="76"/>
      <c r="I3249" s="72"/>
      <c r="J3249" s="72" t="s">
        <v>4048</v>
      </c>
      <c r="K3249" s="72" t="s">
        <v>3249</v>
      </c>
      <c r="L3249" s="77"/>
      <c r="M3249" s="19" t="s">
        <v>4049</v>
      </c>
      <c r="N3249" s="72">
        <v>220</v>
      </c>
      <c r="O3249" s="72">
        <v>1998</v>
      </c>
      <c r="P3249" s="77" t="s">
        <v>4050</v>
      </c>
      <c r="Q3249" s="77"/>
      <c r="R3249" s="77"/>
      <c r="S3249" s="77"/>
    </row>
    <row r="3250" spans="1:19" s="2129" customFormat="1" ht="25.5" hidden="1">
      <c r="A3250" s="2135"/>
      <c r="B3250" s="76" t="s">
        <v>3901</v>
      </c>
      <c r="C3250" s="76" t="s">
        <v>4053</v>
      </c>
      <c r="D3250" s="72">
        <v>530</v>
      </c>
      <c r="E3250" s="72">
        <v>2003</v>
      </c>
      <c r="F3250" s="72" t="s">
        <v>20</v>
      </c>
      <c r="G3250" s="72"/>
      <c r="H3250" s="76"/>
      <c r="I3250" s="72"/>
      <c r="J3250" s="72"/>
      <c r="K3250" s="72" t="s">
        <v>31</v>
      </c>
      <c r="L3250" s="77"/>
      <c r="M3250" s="19" t="s">
        <v>4052</v>
      </c>
      <c r="N3250" s="72">
        <v>220</v>
      </c>
      <c r="O3250" s="72">
        <v>1998</v>
      </c>
      <c r="P3250" s="77" t="s">
        <v>4050</v>
      </c>
      <c r="Q3250" s="77"/>
      <c r="R3250" s="77"/>
      <c r="S3250" s="77"/>
    </row>
    <row r="3251" spans="1:19" s="2129" customFormat="1" ht="25.5" hidden="1">
      <c r="A3251" s="2135"/>
      <c r="B3251" s="76"/>
      <c r="C3251" s="76" t="s">
        <v>4056</v>
      </c>
      <c r="D3251" s="72">
        <v>490</v>
      </c>
      <c r="E3251" s="72">
        <v>1998</v>
      </c>
      <c r="F3251" s="72" t="s">
        <v>20</v>
      </c>
      <c r="G3251" s="72"/>
      <c r="H3251" s="76"/>
      <c r="I3251" s="72"/>
      <c r="J3251" s="72"/>
      <c r="K3251" s="72"/>
      <c r="L3251" s="77"/>
      <c r="M3251" s="19" t="s">
        <v>4054</v>
      </c>
      <c r="N3251" s="72"/>
      <c r="O3251" s="72"/>
      <c r="P3251" s="77" t="s">
        <v>4055</v>
      </c>
      <c r="Q3251" s="77"/>
      <c r="R3251" s="77"/>
      <c r="S3251" s="77"/>
    </row>
    <row r="3252" spans="1:19" s="2129" customFormat="1" ht="25.5" hidden="1">
      <c r="A3252" s="2135"/>
      <c r="B3252" s="76"/>
      <c r="C3252" s="76" t="s">
        <v>4056</v>
      </c>
      <c r="D3252" s="72">
        <v>490</v>
      </c>
      <c r="E3252" s="72">
        <v>1998</v>
      </c>
      <c r="F3252" s="72" t="s">
        <v>20</v>
      </c>
      <c r="G3252" s="72"/>
      <c r="H3252" s="76"/>
      <c r="I3252" s="72"/>
      <c r="J3252" s="72"/>
      <c r="K3252" s="72"/>
      <c r="L3252" s="77"/>
      <c r="M3252" s="19" t="s">
        <v>4057</v>
      </c>
      <c r="N3252" s="72">
        <v>220</v>
      </c>
      <c r="O3252" s="72">
        <v>1998</v>
      </c>
      <c r="P3252" s="77" t="s">
        <v>4058</v>
      </c>
      <c r="Q3252" s="77"/>
      <c r="R3252" s="77"/>
      <c r="S3252" s="77"/>
    </row>
    <row r="3253" spans="1:19" s="2129" customFormat="1" hidden="1">
      <c r="A3253" s="2135"/>
      <c r="B3253" s="76"/>
      <c r="C3253" s="76"/>
      <c r="D3253" s="76"/>
      <c r="E3253" s="77"/>
      <c r="F3253" s="72"/>
      <c r="G3253" s="72"/>
      <c r="H3253" s="76"/>
      <c r="I3253" s="72"/>
      <c r="J3253" s="72"/>
      <c r="K3253" s="72"/>
      <c r="L3253" s="77"/>
      <c r="M3253" s="19" t="s">
        <v>4059</v>
      </c>
      <c r="N3253" s="72"/>
      <c r="O3253" s="72"/>
      <c r="P3253" s="77"/>
      <c r="Q3253" s="77"/>
      <c r="R3253" s="77"/>
      <c r="S3253" s="77"/>
    </row>
    <row r="3254" spans="1:19" s="2129" customFormat="1" ht="25.5" hidden="1">
      <c r="A3254" s="2135"/>
      <c r="B3254" s="76"/>
      <c r="C3254" s="76"/>
      <c r="D3254" s="76"/>
      <c r="E3254" s="77"/>
      <c r="F3254" s="72"/>
      <c r="G3254" s="72"/>
      <c r="H3254" s="76"/>
      <c r="I3254" s="72"/>
      <c r="J3254" s="72"/>
      <c r="K3254" s="72"/>
      <c r="L3254" s="77"/>
      <c r="M3254" s="19" t="s">
        <v>4060</v>
      </c>
      <c r="N3254" s="72">
        <v>220</v>
      </c>
      <c r="O3254" s="72">
        <v>1998</v>
      </c>
      <c r="P3254" s="77" t="s">
        <v>4050</v>
      </c>
      <c r="Q3254" s="77"/>
      <c r="R3254" s="77"/>
      <c r="S3254" s="77"/>
    </row>
    <row r="3255" spans="1:19" s="2129" customFormat="1" ht="25.5" hidden="1">
      <c r="A3255" s="2135"/>
      <c r="B3255" s="76"/>
      <c r="C3255" s="76"/>
      <c r="D3255" s="76"/>
      <c r="E3255" s="77"/>
      <c r="F3255" s="72"/>
      <c r="G3255" s="72"/>
      <c r="H3255" s="76"/>
      <c r="I3255" s="72"/>
      <c r="J3255" s="72"/>
      <c r="K3255" s="72"/>
      <c r="L3255" s="77"/>
      <c r="M3255" s="19" t="s">
        <v>4061</v>
      </c>
      <c r="N3255" s="72"/>
      <c r="O3255" s="72"/>
      <c r="P3255" s="77" t="s">
        <v>4055</v>
      </c>
      <c r="Q3255" s="77"/>
      <c r="R3255" s="77"/>
      <c r="S3255" s="77"/>
    </row>
    <row r="3256" spans="1:19" s="2129" customFormat="1" hidden="1">
      <c r="A3256" s="2135"/>
      <c r="B3256" s="76"/>
      <c r="C3256" s="76"/>
      <c r="D3256" s="76"/>
      <c r="E3256" s="77"/>
      <c r="F3256" s="72"/>
      <c r="G3256" s="72"/>
      <c r="H3256" s="76"/>
      <c r="I3256" s="72"/>
      <c r="J3256" s="72"/>
      <c r="K3256" s="72"/>
      <c r="L3256" s="77"/>
      <c r="M3256" s="2513" t="s">
        <v>8257</v>
      </c>
      <c r="N3256" s="72">
        <v>262</v>
      </c>
      <c r="O3256" s="72">
        <v>2018</v>
      </c>
      <c r="P3256" s="2229" t="s">
        <v>8258</v>
      </c>
      <c r="Q3256" s="77"/>
      <c r="R3256" s="77"/>
      <c r="S3256" s="77"/>
    </row>
    <row r="3257" spans="1:19" s="2129" customFormat="1" hidden="1">
      <c r="A3257" s="2135"/>
      <c r="B3257" s="2752"/>
      <c r="C3257" s="2707"/>
      <c r="D3257" s="2573"/>
      <c r="E3257" s="2707"/>
      <c r="F3257" s="2573"/>
      <c r="G3257" s="2573"/>
      <c r="H3257" s="2707"/>
      <c r="I3257" s="2573"/>
      <c r="J3257" s="2573"/>
      <c r="K3257" s="2573"/>
      <c r="L3257" s="2707"/>
      <c r="M3257" s="2706"/>
      <c r="N3257" s="2573"/>
      <c r="O3257" s="2573"/>
      <c r="P3257" s="2707"/>
      <c r="Q3257" s="2707"/>
      <c r="R3257" s="2707"/>
      <c r="S3257" s="2707"/>
    </row>
    <row r="3258" spans="1:19" s="2129" customFormat="1" ht="25.5" hidden="1">
      <c r="A3258" s="2135"/>
      <c r="B3258" s="76" t="s">
        <v>3898</v>
      </c>
      <c r="C3258" s="76" t="s">
        <v>4065</v>
      </c>
      <c r="D3258" s="72">
        <v>518</v>
      </c>
      <c r="E3258" s="72">
        <v>2003</v>
      </c>
      <c r="F3258" s="72" t="s">
        <v>19</v>
      </c>
      <c r="G3258" s="72"/>
      <c r="H3258" s="76"/>
      <c r="I3258" s="72"/>
      <c r="J3258" s="72" t="s">
        <v>4062</v>
      </c>
      <c r="K3258" s="72" t="s">
        <v>3249</v>
      </c>
      <c r="L3258" s="77"/>
      <c r="M3258" s="19" t="s">
        <v>4063</v>
      </c>
      <c r="N3258" s="72"/>
      <c r="O3258" s="72">
        <v>2004</v>
      </c>
      <c r="P3258" s="77" t="s">
        <v>4064</v>
      </c>
      <c r="Q3258" s="77"/>
      <c r="R3258" s="77"/>
      <c r="S3258" s="77"/>
    </row>
    <row r="3259" spans="1:19" s="2129" customFormat="1" hidden="1">
      <c r="A3259" s="2135"/>
      <c r="B3259" s="76" t="s">
        <v>3901</v>
      </c>
      <c r="C3259" s="76" t="s">
        <v>4068</v>
      </c>
      <c r="D3259" s="72">
        <v>518</v>
      </c>
      <c r="E3259" s="72">
        <v>2003</v>
      </c>
      <c r="F3259" s="72" t="s">
        <v>19</v>
      </c>
      <c r="G3259" s="72"/>
      <c r="H3259" s="76"/>
      <c r="I3259" s="72"/>
      <c r="J3259" s="72"/>
      <c r="K3259" s="72" t="s">
        <v>27</v>
      </c>
      <c r="L3259" s="77"/>
      <c r="M3259" s="19" t="s">
        <v>4066</v>
      </c>
      <c r="N3259" s="72">
        <v>60</v>
      </c>
      <c r="O3259" s="72">
        <v>2003</v>
      </c>
      <c r="P3259" s="77" t="s">
        <v>4067</v>
      </c>
      <c r="Q3259" s="77"/>
      <c r="R3259" s="77"/>
      <c r="S3259" s="77"/>
    </row>
    <row r="3260" spans="1:19" s="2129" customFormat="1" hidden="1">
      <c r="A3260" s="2135"/>
      <c r="B3260" s="76"/>
      <c r="C3260" s="76"/>
      <c r="D3260" s="77"/>
      <c r="E3260" s="77"/>
      <c r="F3260" s="72"/>
      <c r="G3260" s="72"/>
      <c r="H3260" s="76"/>
      <c r="I3260" s="72"/>
      <c r="J3260" s="72"/>
      <c r="K3260" s="72"/>
      <c r="L3260" s="77"/>
      <c r="M3260" s="19" t="s">
        <v>4069</v>
      </c>
      <c r="N3260" s="72">
        <v>110</v>
      </c>
      <c r="O3260" s="72">
        <v>2004</v>
      </c>
      <c r="P3260" s="77" t="s">
        <v>3640</v>
      </c>
      <c r="Q3260" s="77"/>
      <c r="R3260" s="77"/>
      <c r="S3260" s="77"/>
    </row>
    <row r="3261" spans="1:19" s="2129" customFormat="1" hidden="1">
      <c r="A3261" s="2135"/>
      <c r="B3261" s="76"/>
      <c r="C3261" s="76"/>
      <c r="D3261" s="77"/>
      <c r="E3261" s="77"/>
      <c r="F3261" s="72"/>
      <c r="G3261" s="72"/>
      <c r="H3261" s="76"/>
      <c r="I3261" s="72"/>
      <c r="J3261" s="72"/>
      <c r="K3261" s="72"/>
      <c r="L3261" s="77"/>
      <c r="M3261" s="19" t="s">
        <v>4070</v>
      </c>
      <c r="N3261" s="72">
        <v>40</v>
      </c>
      <c r="O3261" s="72">
        <v>2005</v>
      </c>
      <c r="P3261" s="77" t="s">
        <v>3448</v>
      </c>
      <c r="Q3261" s="77"/>
      <c r="R3261" s="77"/>
      <c r="S3261" s="77"/>
    </row>
    <row r="3262" spans="1:19" s="2129" customFormat="1" hidden="1">
      <c r="A3262" s="2135"/>
      <c r="B3262" s="76"/>
      <c r="C3262" s="76"/>
      <c r="D3262" s="72"/>
      <c r="E3262" s="72"/>
      <c r="F3262" s="72"/>
      <c r="G3262" s="72"/>
      <c r="H3262" s="76"/>
      <c r="I3262" s="72"/>
      <c r="J3262" s="72"/>
      <c r="K3262" s="72"/>
      <c r="L3262" s="77"/>
      <c r="M3262" s="19" t="s">
        <v>4071</v>
      </c>
      <c r="N3262" s="72">
        <v>230</v>
      </c>
      <c r="O3262" s="72">
        <v>2004</v>
      </c>
      <c r="P3262" s="77" t="s">
        <v>26</v>
      </c>
      <c r="Q3262" s="77"/>
      <c r="R3262" s="77"/>
      <c r="S3262" s="77"/>
    </row>
    <row r="3263" spans="1:19" s="2129" customFormat="1" hidden="1">
      <c r="A3263" s="2135"/>
      <c r="B3263" s="76"/>
      <c r="C3263" s="76"/>
      <c r="D3263" s="72"/>
      <c r="E3263" s="72"/>
      <c r="F3263" s="72"/>
      <c r="G3263" s="72"/>
      <c r="H3263" s="76"/>
      <c r="I3263" s="72"/>
      <c r="J3263" s="72"/>
      <c r="K3263" s="72"/>
      <c r="L3263" s="77"/>
      <c r="M3263" s="19" t="s">
        <v>4072</v>
      </c>
      <c r="N3263" s="72">
        <v>60</v>
      </c>
      <c r="O3263" s="72">
        <v>2003</v>
      </c>
      <c r="P3263" s="77" t="s">
        <v>4067</v>
      </c>
      <c r="Q3263" s="77"/>
      <c r="R3263" s="77"/>
      <c r="S3263" s="77"/>
    </row>
    <row r="3264" spans="1:19" s="2129" customFormat="1" hidden="1">
      <c r="A3264" s="2135"/>
      <c r="B3264" s="76"/>
      <c r="C3264" s="76"/>
      <c r="D3264" s="72"/>
      <c r="E3264" s="72"/>
      <c r="F3264" s="72"/>
      <c r="G3264" s="72"/>
      <c r="H3264" s="76"/>
      <c r="I3264" s="72"/>
      <c r="J3264" s="72"/>
      <c r="K3264" s="72"/>
      <c r="L3264" s="77"/>
      <c r="M3264" s="19" t="s">
        <v>4073</v>
      </c>
      <c r="N3264" s="72"/>
      <c r="O3264" s="72">
        <v>2004</v>
      </c>
      <c r="P3264" s="77" t="s">
        <v>4064</v>
      </c>
      <c r="Q3264" s="77"/>
      <c r="R3264" s="77"/>
      <c r="S3264" s="77"/>
    </row>
    <row r="3265" spans="1:19" s="2129" customFormat="1" hidden="1">
      <c r="A3265" s="2135"/>
      <c r="B3265" s="76"/>
      <c r="C3265" s="76"/>
      <c r="D3265" s="72"/>
      <c r="E3265" s="72"/>
      <c r="F3265" s="72"/>
      <c r="G3265" s="72"/>
      <c r="H3265" s="76"/>
      <c r="I3265" s="72"/>
      <c r="J3265" s="72"/>
      <c r="K3265" s="72"/>
      <c r="L3265" s="77"/>
      <c r="M3265" s="19" t="s">
        <v>4074</v>
      </c>
      <c r="N3265" s="72">
        <v>40</v>
      </c>
      <c r="O3265" s="72">
        <v>2005</v>
      </c>
      <c r="P3265" s="77" t="s">
        <v>3448</v>
      </c>
      <c r="Q3265" s="77"/>
      <c r="R3265" s="77"/>
      <c r="S3265" s="77"/>
    </row>
    <row r="3266" spans="1:19" s="2129" customFormat="1" hidden="1">
      <c r="A3266" s="2135"/>
      <c r="B3266" s="76"/>
      <c r="C3266" s="76"/>
      <c r="D3266" s="72"/>
      <c r="E3266" s="72"/>
      <c r="F3266" s="72"/>
      <c r="G3266" s="72"/>
      <c r="H3266" s="76"/>
      <c r="I3266" s="72"/>
      <c r="J3266" s="72"/>
      <c r="K3266" s="72"/>
      <c r="L3266" s="77"/>
      <c r="M3266" s="19" t="s">
        <v>4075</v>
      </c>
      <c r="N3266" s="72">
        <v>110</v>
      </c>
      <c r="O3266" s="72">
        <v>2004</v>
      </c>
      <c r="P3266" s="77" t="s">
        <v>3640</v>
      </c>
      <c r="Q3266" s="77"/>
      <c r="R3266" s="77"/>
      <c r="S3266" s="77"/>
    </row>
    <row r="3267" spans="1:19" s="2129" customFormat="1" hidden="1">
      <c r="A3267" s="2135"/>
      <c r="B3267" s="76"/>
      <c r="C3267" s="76"/>
      <c r="D3267" s="72"/>
      <c r="E3267" s="72"/>
      <c r="F3267" s="72"/>
      <c r="G3267" s="72"/>
      <c r="H3267" s="76"/>
      <c r="I3267" s="72"/>
      <c r="J3267" s="72"/>
      <c r="K3267" s="72"/>
      <c r="L3267" s="77"/>
      <c r="M3267" s="19" t="s">
        <v>4076</v>
      </c>
      <c r="N3267" s="72" t="s">
        <v>1191</v>
      </c>
      <c r="O3267" s="72">
        <v>2004</v>
      </c>
      <c r="P3267" s="77" t="s">
        <v>4077</v>
      </c>
      <c r="Q3267" s="77"/>
      <c r="R3267" s="77"/>
      <c r="S3267" s="77"/>
    </row>
    <row r="3268" spans="1:19" s="2129" customFormat="1" hidden="1">
      <c r="A3268" s="2135"/>
      <c r="B3268" s="76"/>
      <c r="C3268" s="76"/>
      <c r="D3268" s="72"/>
      <c r="E3268" s="72"/>
      <c r="F3268" s="72"/>
      <c r="G3268" s="72"/>
      <c r="H3268" s="76"/>
      <c r="I3268" s="72"/>
      <c r="J3268" s="72"/>
      <c r="K3268" s="72"/>
      <c r="L3268" s="77"/>
      <c r="M3268" s="19" t="s">
        <v>4078</v>
      </c>
      <c r="N3268" s="72"/>
      <c r="O3268" s="72"/>
      <c r="P3268" s="77"/>
      <c r="Q3268" s="77"/>
      <c r="R3268" s="77"/>
      <c r="S3268" s="77"/>
    </row>
    <row r="3269" spans="1:19" s="2129" customFormat="1" hidden="1">
      <c r="A3269" s="2135"/>
      <c r="B3269" s="2752"/>
      <c r="C3269" s="2752"/>
      <c r="D3269" s="2707"/>
      <c r="E3269" s="2707"/>
      <c r="F3269" s="2573"/>
      <c r="G3269" s="2573"/>
      <c r="H3269" s="2707"/>
      <c r="I3269" s="2573"/>
      <c r="J3269" s="2573"/>
      <c r="K3269" s="2573"/>
      <c r="L3269" s="2707"/>
      <c r="M3269" s="2706"/>
      <c r="N3269" s="2573"/>
      <c r="O3269" s="2573"/>
      <c r="P3269" s="2707"/>
      <c r="Q3269" s="2707"/>
      <c r="R3269" s="2707"/>
      <c r="S3269" s="2707"/>
    </row>
    <row r="3270" spans="1:19" s="2129" customFormat="1" hidden="1">
      <c r="A3270" s="2135"/>
      <c r="B3270" s="76" t="s">
        <v>3898</v>
      </c>
      <c r="C3270" s="76" t="s">
        <v>4082</v>
      </c>
      <c r="D3270" s="72">
        <v>910</v>
      </c>
      <c r="E3270" s="72">
        <v>2008</v>
      </c>
      <c r="F3270" s="72" t="s">
        <v>4083</v>
      </c>
      <c r="G3270" s="72"/>
      <c r="H3270" s="76"/>
      <c r="I3270" s="72"/>
      <c r="J3270" s="72" t="s">
        <v>4079</v>
      </c>
      <c r="K3270" s="72" t="s">
        <v>3249</v>
      </c>
      <c r="L3270" s="77"/>
      <c r="M3270" s="19" t="s">
        <v>4080</v>
      </c>
      <c r="N3270" s="72">
        <v>450</v>
      </c>
      <c r="O3270" s="72">
        <v>2007</v>
      </c>
      <c r="P3270" s="77" t="s">
        <v>4081</v>
      </c>
      <c r="Q3270" s="77"/>
      <c r="R3270" s="77"/>
      <c r="S3270" s="77"/>
    </row>
    <row r="3271" spans="1:19" s="2129" customFormat="1" hidden="1">
      <c r="A3271" s="2135"/>
      <c r="B3271" s="76" t="s">
        <v>3901</v>
      </c>
      <c r="C3271" s="76" t="s">
        <v>4085</v>
      </c>
      <c r="D3271" s="72">
        <v>910</v>
      </c>
      <c r="E3271" s="72">
        <v>2008</v>
      </c>
      <c r="F3271" s="72" t="s">
        <v>4083</v>
      </c>
      <c r="G3271" s="72"/>
      <c r="H3271" s="76"/>
      <c r="I3271" s="72"/>
      <c r="J3271" s="72"/>
      <c r="K3271" s="72" t="s">
        <v>27</v>
      </c>
      <c r="L3271" s="77"/>
      <c r="M3271" s="19" t="s">
        <v>4084</v>
      </c>
      <c r="N3271" s="72">
        <v>75</v>
      </c>
      <c r="O3271" s="72">
        <v>2000</v>
      </c>
      <c r="P3271" s="77" t="s">
        <v>3795</v>
      </c>
      <c r="Q3271" s="77"/>
      <c r="R3271" s="77"/>
      <c r="S3271" s="77"/>
    </row>
    <row r="3272" spans="1:19" s="2129" customFormat="1" hidden="1">
      <c r="A3272" s="2135"/>
      <c r="B3272" s="76"/>
      <c r="C3272" s="76"/>
      <c r="D3272" s="76"/>
      <c r="E3272" s="72"/>
      <c r="F3272" s="72"/>
      <c r="G3272" s="72"/>
      <c r="H3272" s="76"/>
      <c r="I3272" s="72"/>
      <c r="J3272" s="72"/>
      <c r="K3272" s="72"/>
      <c r="L3272" s="77"/>
      <c r="M3272" s="19" t="s">
        <v>4086</v>
      </c>
      <c r="N3272" s="72">
        <v>80</v>
      </c>
      <c r="O3272" s="72">
        <v>2000</v>
      </c>
      <c r="P3272" s="77" t="s">
        <v>4087</v>
      </c>
      <c r="Q3272" s="77"/>
      <c r="R3272" s="77"/>
      <c r="S3272" s="77"/>
    </row>
    <row r="3273" spans="1:19" s="2129" customFormat="1" hidden="1">
      <c r="A3273" s="2135"/>
      <c r="B3273" s="76"/>
      <c r="C3273" s="76"/>
      <c r="D3273" s="76"/>
      <c r="E3273" s="72"/>
      <c r="F3273" s="72"/>
      <c r="G3273" s="72"/>
      <c r="H3273" s="76"/>
      <c r="I3273" s="72"/>
      <c r="J3273" s="72"/>
      <c r="K3273" s="72"/>
      <c r="L3273" s="77"/>
      <c r="M3273" s="19" t="s">
        <v>4088</v>
      </c>
      <c r="N3273" s="72">
        <v>150</v>
      </c>
      <c r="O3273" s="72">
        <v>2006</v>
      </c>
      <c r="P3273" s="77" t="s">
        <v>26</v>
      </c>
      <c r="Q3273" s="77"/>
      <c r="R3273" s="77"/>
      <c r="S3273" s="77"/>
    </row>
    <row r="3274" spans="1:19" s="2129" customFormat="1" hidden="1">
      <c r="A3274" s="2135"/>
      <c r="B3274" s="76"/>
      <c r="C3274" s="76"/>
      <c r="D3274" s="76"/>
      <c r="E3274" s="72"/>
      <c r="F3274" s="72"/>
      <c r="G3274" s="72"/>
      <c r="H3274" s="76"/>
      <c r="I3274" s="72"/>
      <c r="J3274" s="72"/>
      <c r="K3274" s="72"/>
      <c r="L3274" s="77"/>
      <c r="M3274" s="19" t="s">
        <v>4089</v>
      </c>
      <c r="N3274" s="72"/>
      <c r="O3274" s="72"/>
      <c r="P3274" s="77" t="s">
        <v>4090</v>
      </c>
      <c r="Q3274" s="77"/>
      <c r="R3274" s="77"/>
      <c r="S3274" s="77"/>
    </row>
    <row r="3275" spans="1:19" s="2129" customFormat="1" hidden="1">
      <c r="A3275" s="2135"/>
      <c r="B3275" s="76"/>
      <c r="C3275" s="76"/>
      <c r="D3275" s="76"/>
      <c r="E3275" s="72"/>
      <c r="F3275" s="72"/>
      <c r="G3275" s="72"/>
      <c r="H3275" s="76"/>
      <c r="I3275" s="72"/>
      <c r="J3275" s="72"/>
      <c r="K3275" s="72"/>
      <c r="L3275" s="77"/>
      <c r="M3275" s="19" t="s">
        <v>4091</v>
      </c>
      <c r="N3275" s="72">
        <v>75</v>
      </c>
      <c r="O3275" s="72">
        <v>2000</v>
      </c>
      <c r="P3275" s="77" t="s">
        <v>3795</v>
      </c>
      <c r="Q3275" s="77"/>
      <c r="R3275" s="77"/>
      <c r="S3275" s="77"/>
    </row>
    <row r="3276" spans="1:19" s="2129" customFormat="1" hidden="1">
      <c r="A3276" s="2135"/>
      <c r="B3276" s="76"/>
      <c r="C3276" s="76"/>
      <c r="D3276" s="76"/>
      <c r="E3276" s="72"/>
      <c r="F3276" s="72"/>
      <c r="G3276" s="72"/>
      <c r="H3276" s="76"/>
      <c r="I3276" s="72"/>
      <c r="J3276" s="72"/>
      <c r="K3276" s="72"/>
      <c r="L3276" s="77"/>
      <c r="M3276" s="19" t="s">
        <v>4092</v>
      </c>
      <c r="N3276" s="72">
        <v>80</v>
      </c>
      <c r="O3276" s="72">
        <v>2000</v>
      </c>
      <c r="P3276" s="77" t="s">
        <v>4087</v>
      </c>
      <c r="Q3276" s="77"/>
      <c r="R3276" s="77"/>
      <c r="S3276" s="77"/>
    </row>
    <row r="3277" spans="1:19" s="2129" customFormat="1" hidden="1">
      <c r="A3277" s="2135"/>
      <c r="B3277" s="76"/>
      <c r="C3277" s="76"/>
      <c r="D3277" s="76"/>
      <c r="E3277" s="72"/>
      <c r="F3277" s="72"/>
      <c r="G3277" s="72"/>
      <c r="H3277" s="76"/>
      <c r="I3277" s="72"/>
      <c r="J3277" s="72"/>
      <c r="K3277" s="72"/>
      <c r="L3277" s="77"/>
      <c r="M3277" s="19" t="s">
        <v>4093</v>
      </c>
      <c r="N3277" s="72">
        <v>150</v>
      </c>
      <c r="O3277" s="72">
        <v>2006</v>
      </c>
      <c r="P3277" s="77" t="s">
        <v>4094</v>
      </c>
      <c r="Q3277" s="77"/>
      <c r="R3277" s="77"/>
      <c r="S3277" s="77"/>
    </row>
    <row r="3278" spans="1:19" s="2129" customFormat="1" hidden="1">
      <c r="A3278" s="2135"/>
      <c r="B3278" s="76"/>
      <c r="C3278" s="76"/>
      <c r="D3278" s="76"/>
      <c r="E3278" s="72"/>
      <c r="F3278" s="72"/>
      <c r="G3278" s="72"/>
      <c r="H3278" s="76"/>
      <c r="I3278" s="72"/>
      <c r="J3278" s="72"/>
      <c r="K3278" s="72"/>
      <c r="L3278" s="77"/>
      <c r="M3278" s="19" t="s">
        <v>4095</v>
      </c>
      <c r="N3278" s="72">
        <v>450</v>
      </c>
      <c r="O3278" s="72">
        <v>2007</v>
      </c>
      <c r="P3278" s="77" t="s">
        <v>4081</v>
      </c>
      <c r="Q3278" s="77"/>
      <c r="R3278" s="77"/>
      <c r="S3278" s="77"/>
    </row>
    <row r="3279" spans="1:19" s="2129" customFormat="1" hidden="1">
      <c r="A3279" s="2135"/>
      <c r="B3279" s="2752"/>
      <c r="C3279" s="2707"/>
      <c r="D3279" s="2573"/>
      <c r="E3279" s="2707"/>
      <c r="F3279" s="2573"/>
      <c r="G3279" s="2573"/>
      <c r="H3279" s="2707"/>
      <c r="I3279" s="2573"/>
      <c r="J3279" s="2573"/>
      <c r="K3279" s="2573"/>
      <c r="L3279" s="2707"/>
      <c r="M3279" s="2706"/>
      <c r="N3279" s="2573"/>
      <c r="O3279" s="2573"/>
      <c r="P3279" s="2707"/>
      <c r="Q3279" s="2707"/>
      <c r="R3279" s="2707"/>
      <c r="S3279" s="2707"/>
    </row>
    <row r="3280" spans="1:19" s="2129" customFormat="1" hidden="1">
      <c r="A3280" s="2135"/>
      <c r="B3280" s="76" t="s">
        <v>3898</v>
      </c>
      <c r="C3280" s="76" t="s">
        <v>4100</v>
      </c>
      <c r="D3280" s="72">
        <v>2200</v>
      </c>
      <c r="E3280" s="72">
        <v>2002</v>
      </c>
      <c r="F3280" s="72" t="s">
        <v>3332</v>
      </c>
      <c r="G3280" s="72"/>
      <c r="H3280" s="76"/>
      <c r="I3280" s="72"/>
      <c r="J3280" s="72" t="s">
        <v>4097</v>
      </c>
      <c r="K3280" s="72" t="s">
        <v>4098</v>
      </c>
      <c r="L3280" s="77"/>
      <c r="M3280" s="19" t="s">
        <v>4099</v>
      </c>
      <c r="N3280" s="72"/>
      <c r="O3280" s="72"/>
      <c r="P3280" s="77"/>
      <c r="Q3280" s="77"/>
      <c r="R3280" s="77"/>
      <c r="S3280" s="77"/>
    </row>
    <row r="3281" spans="1:19" s="2129" customFormat="1" hidden="1">
      <c r="A3281" s="2135"/>
      <c r="B3281" s="76" t="s">
        <v>3901</v>
      </c>
      <c r="C3281" s="76" t="s">
        <v>4103</v>
      </c>
      <c r="D3281" s="72">
        <v>2200</v>
      </c>
      <c r="E3281" s="72">
        <v>2002</v>
      </c>
      <c r="F3281" s="72" t="s">
        <v>3332</v>
      </c>
      <c r="G3281" s="72"/>
      <c r="H3281" s="76"/>
      <c r="I3281" s="72"/>
      <c r="J3281" s="72" t="s">
        <v>4101</v>
      </c>
      <c r="K3281" s="72" t="s">
        <v>27</v>
      </c>
      <c r="L3281" s="77"/>
      <c r="M3281" s="19" t="s">
        <v>4102</v>
      </c>
      <c r="N3281" s="72">
        <v>114</v>
      </c>
      <c r="O3281" s="72">
        <v>2003</v>
      </c>
      <c r="P3281" s="77" t="s">
        <v>3528</v>
      </c>
      <c r="Q3281" s="77"/>
      <c r="R3281" s="77"/>
      <c r="S3281" s="77"/>
    </row>
    <row r="3282" spans="1:19" s="2129" customFormat="1" hidden="1">
      <c r="A3282" s="2135"/>
      <c r="B3282" s="76"/>
      <c r="C3282" s="76"/>
      <c r="D3282" s="72"/>
      <c r="E3282" s="72"/>
      <c r="F3282" s="72"/>
      <c r="G3282" s="72"/>
      <c r="H3282" s="76"/>
      <c r="I3282" s="72"/>
      <c r="J3282" s="72"/>
      <c r="K3282" s="72"/>
      <c r="L3282" s="77"/>
      <c r="M3282" s="19" t="s">
        <v>4104</v>
      </c>
      <c r="N3282" s="72">
        <v>135</v>
      </c>
      <c r="O3282" s="72">
        <v>2003</v>
      </c>
      <c r="P3282" s="77" t="s">
        <v>3528</v>
      </c>
      <c r="Q3282" s="77"/>
      <c r="R3282" s="77"/>
      <c r="S3282" s="77"/>
    </row>
    <row r="3283" spans="1:19" s="2129" customFormat="1" hidden="1">
      <c r="A3283" s="2135"/>
      <c r="B3283" s="76"/>
      <c r="C3283" s="76"/>
      <c r="D3283" s="72"/>
      <c r="E3283" s="72"/>
      <c r="F3283" s="72"/>
      <c r="G3283" s="72"/>
      <c r="H3283" s="76"/>
      <c r="I3283" s="72"/>
      <c r="J3283" s="72"/>
      <c r="K3283" s="72"/>
      <c r="L3283" s="77"/>
      <c r="M3283" s="19" t="s">
        <v>4106</v>
      </c>
      <c r="N3283" s="72" t="s">
        <v>1191</v>
      </c>
      <c r="O3283" s="72"/>
      <c r="P3283" s="77" t="s">
        <v>4107</v>
      </c>
      <c r="Q3283" s="77"/>
      <c r="R3283" s="77"/>
      <c r="S3283" s="77"/>
    </row>
    <row r="3284" spans="1:19" s="2129" customFormat="1" hidden="1">
      <c r="A3284" s="2135"/>
      <c r="B3284" s="76"/>
      <c r="C3284" s="76"/>
      <c r="D3284" s="72"/>
      <c r="E3284" s="72"/>
      <c r="F3284" s="72"/>
      <c r="G3284" s="72"/>
      <c r="H3284" s="76"/>
      <c r="I3284" s="72"/>
      <c r="J3284" s="72"/>
      <c r="K3284" s="72"/>
      <c r="L3284" s="77"/>
      <c r="M3284" s="19" t="s">
        <v>4109</v>
      </c>
      <c r="N3284" s="72">
        <v>195</v>
      </c>
      <c r="O3284" s="72">
        <v>2013</v>
      </c>
      <c r="P3284" s="77" t="s">
        <v>4110</v>
      </c>
      <c r="Q3284" s="77"/>
      <c r="R3284" s="77"/>
      <c r="S3284" s="77"/>
    </row>
    <row r="3285" spans="1:19" s="2129" customFormat="1" hidden="1">
      <c r="A3285" s="2135"/>
      <c r="B3285" s="76"/>
      <c r="C3285" s="76"/>
      <c r="D3285" s="72"/>
      <c r="E3285" s="72"/>
      <c r="F3285" s="72"/>
      <c r="G3285" s="72"/>
      <c r="H3285" s="76"/>
      <c r="I3285" s="72"/>
      <c r="J3285" s="72"/>
      <c r="K3285" s="72"/>
      <c r="L3285" s="77"/>
      <c r="M3285" s="19" t="s">
        <v>4111</v>
      </c>
      <c r="N3285" s="72">
        <v>92</v>
      </c>
      <c r="O3285" s="72">
        <v>2003</v>
      </c>
      <c r="P3285" s="77" t="s">
        <v>3528</v>
      </c>
      <c r="Q3285" s="77"/>
      <c r="R3285" s="77"/>
      <c r="S3285" s="77"/>
    </row>
    <row r="3286" spans="1:19" s="2129" customFormat="1" hidden="1">
      <c r="A3286" s="2135"/>
      <c r="B3286" s="76"/>
      <c r="C3286" s="76"/>
      <c r="D3286" s="72"/>
      <c r="E3286" s="72"/>
      <c r="F3286" s="72"/>
      <c r="G3286" s="72"/>
      <c r="H3286" s="76"/>
      <c r="I3286" s="72"/>
      <c r="J3286" s="72"/>
      <c r="K3286" s="72"/>
      <c r="L3286" s="77"/>
      <c r="M3286" s="19" t="s">
        <v>4112</v>
      </c>
      <c r="N3286" s="72">
        <v>168</v>
      </c>
      <c r="O3286" s="72">
        <v>2003</v>
      </c>
      <c r="P3286" s="77" t="s">
        <v>3528</v>
      </c>
      <c r="Q3286" s="77"/>
      <c r="R3286" s="77"/>
      <c r="S3286" s="77"/>
    </row>
    <row r="3287" spans="1:19" s="2129" customFormat="1" hidden="1">
      <c r="A3287" s="2135"/>
      <c r="B3287" s="76"/>
      <c r="C3287" s="76"/>
      <c r="D3287" s="72"/>
      <c r="E3287" s="72"/>
      <c r="F3287" s="72"/>
      <c r="G3287" s="72"/>
      <c r="H3287" s="76"/>
      <c r="I3287" s="72"/>
      <c r="J3287" s="72"/>
      <c r="K3287" s="72"/>
      <c r="L3287" s="77"/>
      <c r="M3287" s="19" t="s">
        <v>4113</v>
      </c>
      <c r="N3287" s="72"/>
      <c r="O3287" s="72">
        <v>2003</v>
      </c>
      <c r="P3287" s="77"/>
      <c r="Q3287" s="77"/>
      <c r="R3287" s="77"/>
      <c r="S3287" s="77"/>
    </row>
    <row r="3288" spans="1:19" s="2129" customFormat="1" hidden="1">
      <c r="A3288" s="2135"/>
      <c r="B3288" s="76"/>
      <c r="C3288" s="76"/>
      <c r="D3288" s="72"/>
      <c r="E3288" s="72"/>
      <c r="F3288" s="72"/>
      <c r="G3288" s="72"/>
      <c r="H3288" s="76"/>
      <c r="I3288" s="72"/>
      <c r="J3288" s="72"/>
      <c r="K3288" s="72"/>
      <c r="L3288" s="77"/>
      <c r="M3288" s="19" t="s">
        <v>4114</v>
      </c>
      <c r="N3288" s="72">
        <v>196</v>
      </c>
      <c r="O3288" s="72">
        <v>2013</v>
      </c>
      <c r="P3288" s="77" t="s">
        <v>4110</v>
      </c>
      <c r="Q3288" s="77"/>
      <c r="R3288" s="77"/>
      <c r="S3288" s="77"/>
    </row>
    <row r="3289" spans="1:19" s="2129" customFormat="1" hidden="1">
      <c r="A3289" s="2135"/>
      <c r="B3289" s="76"/>
      <c r="C3289" s="76"/>
      <c r="D3289" s="72"/>
      <c r="E3289" s="72"/>
      <c r="F3289" s="72"/>
      <c r="G3289" s="72"/>
      <c r="H3289" s="76"/>
      <c r="I3289" s="72"/>
      <c r="J3289" s="72"/>
      <c r="K3289" s="72"/>
      <c r="L3289" s="77"/>
      <c r="M3289" s="19" t="s">
        <v>4115</v>
      </c>
      <c r="N3289" s="72">
        <v>136</v>
      </c>
      <c r="O3289" s="72">
        <v>2003</v>
      </c>
      <c r="P3289" s="77" t="s">
        <v>3528</v>
      </c>
      <c r="Q3289" s="77"/>
      <c r="R3289" s="77"/>
      <c r="S3289" s="77"/>
    </row>
    <row r="3290" spans="1:19" s="2129" customFormat="1" hidden="1">
      <c r="A3290" s="2135"/>
      <c r="B3290" s="76"/>
      <c r="C3290" s="76"/>
      <c r="D3290" s="72"/>
      <c r="E3290" s="72"/>
      <c r="F3290" s="72"/>
      <c r="G3290" s="72"/>
      <c r="H3290" s="76"/>
      <c r="I3290" s="72"/>
      <c r="J3290" s="72"/>
      <c r="K3290" s="72"/>
      <c r="L3290" s="77"/>
      <c r="M3290" s="19" t="s">
        <v>4116</v>
      </c>
      <c r="N3290" s="72">
        <v>100</v>
      </c>
      <c r="O3290" s="72">
        <v>2003</v>
      </c>
      <c r="P3290" s="77" t="s">
        <v>4117</v>
      </c>
      <c r="Q3290" s="77"/>
      <c r="R3290" s="77"/>
      <c r="S3290" s="77"/>
    </row>
    <row r="3291" spans="1:19" s="2129" customFormat="1" hidden="1">
      <c r="A3291" s="2135"/>
      <c r="B3291" s="76"/>
      <c r="C3291" s="76"/>
      <c r="D3291" s="72"/>
      <c r="E3291" s="72"/>
      <c r="F3291" s="72"/>
      <c r="G3291" s="72"/>
      <c r="H3291" s="76"/>
      <c r="I3291" s="72"/>
      <c r="J3291" s="72"/>
      <c r="K3291" s="72"/>
      <c r="L3291" s="77"/>
      <c r="M3291" s="19" t="s">
        <v>4118</v>
      </c>
      <c r="N3291" s="72">
        <v>180</v>
      </c>
      <c r="O3291" s="72">
        <v>2003</v>
      </c>
      <c r="P3291" s="77" t="s">
        <v>3528</v>
      </c>
      <c r="Q3291" s="77"/>
      <c r="R3291" s="77"/>
      <c r="S3291" s="77"/>
    </row>
    <row r="3292" spans="1:19" s="2129" customFormat="1" hidden="1">
      <c r="A3292" s="2135"/>
      <c r="B3292" s="76"/>
      <c r="C3292" s="76"/>
      <c r="D3292" s="72"/>
      <c r="E3292" s="72"/>
      <c r="F3292" s="72"/>
      <c r="G3292" s="72"/>
      <c r="H3292" s="76"/>
      <c r="I3292" s="72"/>
      <c r="J3292" s="72"/>
      <c r="K3292" s="72"/>
      <c r="L3292" s="77"/>
      <c r="M3292" s="19" t="s">
        <v>4119</v>
      </c>
      <c r="N3292" s="72">
        <v>131</v>
      </c>
      <c r="O3292" s="72">
        <v>2003</v>
      </c>
      <c r="P3292" s="77" t="s">
        <v>3528</v>
      </c>
      <c r="Q3292" s="77"/>
      <c r="R3292" s="77"/>
      <c r="S3292" s="77"/>
    </row>
    <row r="3293" spans="1:19" s="2129" customFormat="1" hidden="1">
      <c r="A3293" s="2135"/>
      <c r="B3293" s="76"/>
      <c r="C3293" s="76"/>
      <c r="D3293" s="72"/>
      <c r="E3293" s="72"/>
      <c r="F3293" s="72"/>
      <c r="G3293" s="72"/>
      <c r="H3293" s="76"/>
      <c r="I3293" s="72"/>
      <c r="J3293" s="72"/>
      <c r="K3293" s="72"/>
      <c r="L3293" s="77"/>
      <c r="M3293" s="19" t="s">
        <v>4120</v>
      </c>
      <c r="N3293" s="72" t="s">
        <v>1191</v>
      </c>
      <c r="O3293" s="72"/>
      <c r="P3293" s="77" t="s">
        <v>4107</v>
      </c>
      <c r="Q3293" s="77"/>
      <c r="R3293" s="77"/>
      <c r="S3293" s="77"/>
    </row>
    <row r="3294" spans="1:19" s="2129" customFormat="1" hidden="1">
      <c r="A3294" s="2135"/>
      <c r="B3294" s="76"/>
      <c r="C3294" s="76"/>
      <c r="D3294" s="72"/>
      <c r="E3294" s="72"/>
      <c r="F3294" s="72"/>
      <c r="G3294" s="72"/>
      <c r="H3294" s="76"/>
      <c r="I3294" s="72"/>
      <c r="J3294" s="72"/>
      <c r="K3294" s="72"/>
      <c r="L3294" s="77"/>
      <c r="M3294" s="19" t="s">
        <v>4121</v>
      </c>
      <c r="N3294" s="72">
        <v>224</v>
      </c>
      <c r="O3294" s="72">
        <v>2003</v>
      </c>
      <c r="P3294" s="77" t="s">
        <v>4122</v>
      </c>
      <c r="Q3294" s="77"/>
      <c r="R3294" s="77"/>
      <c r="S3294" s="77"/>
    </row>
    <row r="3295" spans="1:19" s="2129" customFormat="1" hidden="1">
      <c r="A3295" s="2135"/>
      <c r="B3295" s="76"/>
      <c r="C3295" s="76"/>
      <c r="D3295" s="72"/>
      <c r="E3295" s="72"/>
      <c r="F3295" s="72"/>
      <c r="G3295" s="72"/>
      <c r="H3295" s="76"/>
      <c r="I3295" s="72"/>
      <c r="J3295" s="72"/>
      <c r="K3295" s="72"/>
      <c r="L3295" s="77"/>
      <c r="M3295" s="19" t="s">
        <v>4123</v>
      </c>
      <c r="N3295" s="72">
        <v>1111</v>
      </c>
      <c r="O3295" s="72">
        <v>2003</v>
      </c>
      <c r="P3295" s="77" t="s">
        <v>4124</v>
      </c>
      <c r="Q3295" s="77"/>
      <c r="R3295" s="77"/>
      <c r="S3295" s="77"/>
    </row>
    <row r="3296" spans="1:19" s="2129" customFormat="1" hidden="1">
      <c r="A3296" s="2135"/>
      <c r="B3296" s="2752"/>
      <c r="C3296" s="2707"/>
      <c r="D3296" s="2573"/>
      <c r="E3296" s="2707"/>
      <c r="F3296" s="2573"/>
      <c r="G3296" s="2573"/>
      <c r="H3296" s="2707"/>
      <c r="I3296" s="2573"/>
      <c r="J3296" s="2573"/>
      <c r="K3296" s="2573"/>
      <c r="L3296" s="2707"/>
      <c r="M3296" s="2706"/>
      <c r="N3296" s="2573"/>
      <c r="O3296" s="2573"/>
      <c r="P3296" s="2707"/>
      <c r="Q3296" s="2707"/>
      <c r="R3296" s="2707"/>
      <c r="S3296" s="2707"/>
    </row>
    <row r="3297" spans="1:19" s="2129" customFormat="1" hidden="1">
      <c r="A3297" s="2135"/>
      <c r="B3297" s="76" t="s">
        <v>3898</v>
      </c>
      <c r="C3297" s="76" t="s">
        <v>8259</v>
      </c>
      <c r="D3297" s="72">
        <v>538</v>
      </c>
      <c r="E3297" s="72">
        <v>2006</v>
      </c>
      <c r="F3297" s="72" t="s">
        <v>4083</v>
      </c>
      <c r="G3297" s="72"/>
      <c r="H3297" s="76"/>
      <c r="I3297" s="72"/>
      <c r="J3297" s="72" t="s">
        <v>4125</v>
      </c>
      <c r="K3297" s="72" t="s">
        <v>3894</v>
      </c>
      <c r="L3297" s="77"/>
      <c r="M3297" s="19" t="s">
        <v>4126</v>
      </c>
      <c r="N3297" s="72">
        <v>50</v>
      </c>
      <c r="O3297" s="72">
        <v>2003</v>
      </c>
      <c r="P3297" s="77" t="s">
        <v>4127</v>
      </c>
      <c r="Q3297" s="77"/>
      <c r="R3297" s="77"/>
      <c r="S3297" s="77"/>
    </row>
    <row r="3298" spans="1:19" s="2129" customFormat="1" hidden="1">
      <c r="A3298" s="2135"/>
      <c r="B3298" s="76" t="s">
        <v>3901</v>
      </c>
      <c r="C3298" s="76" t="s">
        <v>8260</v>
      </c>
      <c r="D3298" s="72">
        <v>538</v>
      </c>
      <c r="E3298" s="72">
        <v>2006</v>
      </c>
      <c r="F3298" s="72" t="s">
        <v>4083</v>
      </c>
      <c r="G3298" s="72"/>
      <c r="H3298" s="76"/>
      <c r="I3298" s="72"/>
      <c r="J3298" s="72"/>
      <c r="K3298" s="72" t="s">
        <v>27</v>
      </c>
      <c r="L3298" s="77"/>
      <c r="M3298" s="19" t="s">
        <v>4129</v>
      </c>
      <c r="N3298" s="72">
        <v>100</v>
      </c>
      <c r="O3298" s="72">
        <v>2003</v>
      </c>
      <c r="P3298" s="77" t="s">
        <v>3263</v>
      </c>
      <c r="Q3298" s="77"/>
      <c r="R3298" s="77"/>
      <c r="S3298" s="77"/>
    </row>
    <row r="3299" spans="1:19" s="2129" customFormat="1" hidden="1">
      <c r="A3299" s="2135"/>
      <c r="B3299" s="76"/>
      <c r="C3299" s="76" t="s">
        <v>8261</v>
      </c>
      <c r="D3299" s="72">
        <v>168</v>
      </c>
      <c r="E3299" s="72">
        <v>2022</v>
      </c>
      <c r="F3299" s="72" t="s">
        <v>8262</v>
      </c>
      <c r="G3299" s="72"/>
      <c r="H3299" s="76"/>
      <c r="I3299" s="72"/>
      <c r="J3299" s="72"/>
      <c r="K3299" s="72"/>
      <c r="L3299" s="77"/>
      <c r="M3299" s="19" t="s">
        <v>4132</v>
      </c>
      <c r="N3299" s="72">
        <v>140</v>
      </c>
      <c r="O3299" s="72">
        <v>2003</v>
      </c>
      <c r="P3299" s="77" t="s">
        <v>3263</v>
      </c>
      <c r="Q3299" s="77"/>
      <c r="R3299" s="77"/>
      <c r="S3299" s="77"/>
    </row>
    <row r="3300" spans="1:19" s="2129" customFormat="1" hidden="1">
      <c r="A3300" s="2135"/>
      <c r="B3300" s="76"/>
      <c r="C3300" s="76"/>
      <c r="D3300" s="76"/>
      <c r="E3300" s="72"/>
      <c r="F3300" s="72"/>
      <c r="G3300" s="72"/>
      <c r="H3300" s="76"/>
      <c r="I3300" s="72"/>
      <c r="J3300" s="72"/>
      <c r="K3300" s="72"/>
      <c r="L3300" s="77"/>
      <c r="M3300" s="19" t="s">
        <v>4134</v>
      </c>
      <c r="N3300" s="72">
        <v>180</v>
      </c>
      <c r="O3300" s="72">
        <v>2003</v>
      </c>
      <c r="P3300" s="77" t="s">
        <v>4040</v>
      </c>
      <c r="Q3300" s="77"/>
      <c r="R3300" s="77"/>
      <c r="S3300" s="77"/>
    </row>
    <row r="3301" spans="1:19" s="2129" customFormat="1" hidden="1">
      <c r="A3301" s="2135"/>
      <c r="B3301" s="76"/>
      <c r="C3301" s="76"/>
      <c r="D3301" s="76"/>
      <c r="E3301" s="72"/>
      <c r="F3301" s="72"/>
      <c r="G3301" s="72"/>
      <c r="H3301" s="76"/>
      <c r="I3301" s="72"/>
      <c r="J3301" s="72"/>
      <c r="K3301" s="72"/>
      <c r="L3301" s="77"/>
      <c r="M3301" s="19" t="s">
        <v>4135</v>
      </c>
      <c r="N3301" s="72">
        <v>190</v>
      </c>
      <c r="O3301" s="72">
        <v>2005</v>
      </c>
      <c r="P3301" s="77" t="s">
        <v>3276</v>
      </c>
      <c r="Q3301" s="77"/>
      <c r="R3301" s="77"/>
      <c r="S3301" s="77"/>
    </row>
    <row r="3302" spans="1:19" s="2129" customFormat="1" hidden="1">
      <c r="A3302" s="2135"/>
      <c r="B3302" s="76"/>
      <c r="C3302" s="76"/>
      <c r="D3302" s="76"/>
      <c r="E3302" s="72"/>
      <c r="F3302" s="72"/>
      <c r="G3302" s="72"/>
      <c r="H3302" s="76"/>
      <c r="I3302" s="72"/>
      <c r="J3302" s="72"/>
      <c r="K3302" s="72"/>
      <c r="L3302" s="77"/>
      <c r="M3302" s="19" t="s">
        <v>4136</v>
      </c>
      <c r="N3302" s="72">
        <v>250</v>
      </c>
      <c r="O3302" s="72">
        <v>2005</v>
      </c>
      <c r="P3302" s="77" t="s">
        <v>4040</v>
      </c>
      <c r="Q3302" s="77"/>
      <c r="R3302" s="77"/>
      <c r="S3302" s="77"/>
    </row>
    <row r="3303" spans="1:19" s="2129" customFormat="1" hidden="1">
      <c r="A3303" s="2135"/>
      <c r="B3303" s="76"/>
      <c r="C3303" s="76"/>
      <c r="D3303" s="76"/>
      <c r="E3303" s="72"/>
      <c r="F3303" s="72"/>
      <c r="G3303" s="72"/>
      <c r="H3303" s="76"/>
      <c r="I3303" s="72"/>
      <c r="J3303" s="72"/>
      <c r="K3303" s="72"/>
      <c r="L3303" s="77"/>
      <c r="M3303" s="19" t="s">
        <v>4137</v>
      </c>
      <c r="N3303" s="72"/>
      <c r="O3303" s="72"/>
      <c r="P3303" s="77" t="s">
        <v>4138</v>
      </c>
      <c r="Q3303" s="77"/>
      <c r="R3303" s="77"/>
      <c r="S3303" s="77"/>
    </row>
    <row r="3304" spans="1:19" s="2129" customFormat="1" hidden="1">
      <c r="A3304" s="2135"/>
      <c r="B3304" s="76"/>
      <c r="C3304" s="76"/>
      <c r="D3304" s="76"/>
      <c r="E3304" s="72"/>
      <c r="F3304" s="72"/>
      <c r="G3304" s="72"/>
      <c r="H3304" s="76"/>
      <c r="I3304" s="72"/>
      <c r="J3304" s="72"/>
      <c r="K3304" s="72"/>
      <c r="L3304" s="77"/>
      <c r="M3304" s="19" t="s">
        <v>4139</v>
      </c>
      <c r="N3304" s="72">
        <v>130</v>
      </c>
      <c r="O3304" s="72">
        <v>2003</v>
      </c>
      <c r="P3304" s="77" t="s">
        <v>3263</v>
      </c>
      <c r="Q3304" s="77"/>
      <c r="R3304" s="77"/>
      <c r="S3304" s="77"/>
    </row>
    <row r="3305" spans="1:19" s="2129" customFormat="1" hidden="1">
      <c r="A3305" s="2135"/>
      <c r="B3305" s="76"/>
      <c r="C3305" s="76"/>
      <c r="D3305" s="76"/>
      <c r="E3305" s="72"/>
      <c r="F3305" s="72"/>
      <c r="G3305" s="72"/>
      <c r="H3305" s="76"/>
      <c r="I3305" s="72"/>
      <c r="J3305" s="72"/>
      <c r="K3305" s="72"/>
      <c r="L3305" s="77"/>
      <c r="M3305" s="19" t="s">
        <v>4140</v>
      </c>
      <c r="N3305" s="72">
        <v>50</v>
      </c>
      <c r="O3305" s="72">
        <v>2003</v>
      </c>
      <c r="P3305" s="77" t="s">
        <v>4127</v>
      </c>
      <c r="Q3305" s="77"/>
      <c r="R3305" s="77"/>
      <c r="S3305" s="77"/>
    </row>
    <row r="3306" spans="1:19" s="2129" customFormat="1" hidden="1">
      <c r="A3306" s="2135"/>
      <c r="B3306" s="76"/>
      <c r="C3306" s="76"/>
      <c r="D3306" s="76"/>
      <c r="E3306" s="72"/>
      <c r="F3306" s="72"/>
      <c r="G3306" s="72"/>
      <c r="H3306" s="76"/>
      <c r="I3306" s="72"/>
      <c r="J3306" s="72"/>
      <c r="K3306" s="72"/>
      <c r="L3306" s="77"/>
      <c r="M3306" s="19" t="s">
        <v>4141</v>
      </c>
      <c r="N3306" s="72">
        <v>100</v>
      </c>
      <c r="O3306" s="72">
        <v>2003</v>
      </c>
      <c r="P3306" s="77" t="s">
        <v>3263</v>
      </c>
      <c r="Q3306" s="77"/>
      <c r="R3306" s="77"/>
      <c r="S3306" s="77"/>
    </row>
    <row r="3307" spans="1:19" s="2129" customFormat="1" hidden="1">
      <c r="A3307" s="2135"/>
      <c r="B3307" s="76"/>
      <c r="C3307" s="76"/>
      <c r="D3307" s="76"/>
      <c r="E3307" s="72"/>
      <c r="F3307" s="72"/>
      <c r="G3307" s="72"/>
      <c r="H3307" s="76"/>
      <c r="I3307" s="72"/>
      <c r="J3307" s="72"/>
      <c r="K3307" s="72"/>
      <c r="L3307" s="77"/>
      <c r="M3307" s="19" t="s">
        <v>4142</v>
      </c>
      <c r="N3307" s="72">
        <v>140</v>
      </c>
      <c r="O3307" s="72">
        <v>2003</v>
      </c>
      <c r="P3307" s="77" t="s">
        <v>3263</v>
      </c>
      <c r="Q3307" s="77"/>
      <c r="R3307" s="77"/>
      <c r="S3307" s="77"/>
    </row>
    <row r="3308" spans="1:19" s="2129" customFormat="1" hidden="1">
      <c r="A3308" s="2135"/>
      <c r="B3308" s="76"/>
      <c r="C3308" s="76"/>
      <c r="D3308" s="76"/>
      <c r="E3308" s="72"/>
      <c r="F3308" s="72"/>
      <c r="G3308" s="72"/>
      <c r="H3308" s="76"/>
      <c r="I3308" s="72"/>
      <c r="J3308" s="72"/>
      <c r="K3308" s="72"/>
      <c r="L3308" s="77"/>
      <c r="M3308" s="19" t="s">
        <v>4143</v>
      </c>
      <c r="N3308" s="72">
        <v>180</v>
      </c>
      <c r="O3308" s="72">
        <v>2003</v>
      </c>
      <c r="P3308" s="77" t="s">
        <v>4040</v>
      </c>
      <c r="Q3308" s="77"/>
      <c r="R3308" s="77"/>
      <c r="S3308" s="77"/>
    </row>
    <row r="3309" spans="1:19" s="2129" customFormat="1" hidden="1">
      <c r="A3309" s="2135"/>
      <c r="B3309" s="2757"/>
      <c r="C3309" s="2757"/>
      <c r="D3309" s="2757"/>
      <c r="E3309" s="2757"/>
      <c r="F3309" s="2757"/>
      <c r="G3309" s="72"/>
      <c r="H3309" s="76"/>
      <c r="I3309" s="72"/>
      <c r="J3309" s="72"/>
      <c r="K3309" s="72"/>
      <c r="L3309" s="77"/>
      <c r="M3309" s="19" t="s">
        <v>4144</v>
      </c>
      <c r="N3309" s="72">
        <v>190</v>
      </c>
      <c r="O3309" s="72">
        <v>2005</v>
      </c>
      <c r="P3309" s="77" t="s">
        <v>3276</v>
      </c>
      <c r="Q3309" s="77"/>
      <c r="R3309" s="77"/>
      <c r="S3309" s="77"/>
    </row>
    <row r="3310" spans="1:19" s="2129" customFormat="1" hidden="1">
      <c r="A3310" s="2135"/>
      <c r="B3310" s="2757"/>
      <c r="C3310" s="2757"/>
      <c r="D3310" s="2757"/>
      <c r="E3310" s="2757"/>
      <c r="F3310" s="2757"/>
      <c r="G3310" s="72"/>
      <c r="H3310" s="76"/>
      <c r="I3310" s="72"/>
      <c r="J3310" s="72"/>
      <c r="K3310" s="72"/>
      <c r="L3310" s="77"/>
      <c r="M3310" s="19" t="s">
        <v>4145</v>
      </c>
      <c r="N3310" s="72">
        <v>250</v>
      </c>
      <c r="O3310" s="72">
        <v>2005</v>
      </c>
      <c r="P3310" s="77" t="s">
        <v>4040</v>
      </c>
      <c r="Q3310" s="77"/>
      <c r="R3310" s="77"/>
      <c r="S3310" s="77"/>
    </row>
    <row r="3311" spans="1:19" s="2129" customFormat="1" hidden="1">
      <c r="A3311" s="2135"/>
      <c r="B3311" s="76"/>
      <c r="C3311" s="76"/>
      <c r="D3311" s="76"/>
      <c r="E3311" s="72"/>
      <c r="F3311" s="72"/>
      <c r="G3311" s="72"/>
      <c r="H3311" s="76"/>
      <c r="I3311" s="72"/>
      <c r="J3311" s="72"/>
      <c r="K3311" s="72"/>
      <c r="L3311" s="77"/>
      <c r="M3311" s="19" t="s">
        <v>4146</v>
      </c>
      <c r="N3311" s="72">
        <v>130</v>
      </c>
      <c r="O3311" s="72">
        <v>2003</v>
      </c>
      <c r="P3311" s="77" t="s">
        <v>3263</v>
      </c>
      <c r="Q3311" s="77"/>
      <c r="R3311" s="77"/>
      <c r="S3311" s="77"/>
    </row>
    <row r="3312" spans="1:19" s="2129" customFormat="1" hidden="1">
      <c r="A3312" s="2135"/>
      <c r="B3312" s="76"/>
      <c r="C3312" s="76"/>
      <c r="D3312" s="76"/>
      <c r="E3312" s="72"/>
      <c r="F3312" s="72"/>
      <c r="G3312" s="72"/>
      <c r="H3312" s="76"/>
      <c r="I3312" s="72"/>
      <c r="J3312" s="72"/>
      <c r="K3312" s="72"/>
      <c r="L3312" s="77"/>
      <c r="M3312" s="19" t="s">
        <v>4147</v>
      </c>
      <c r="N3312" s="72">
        <v>200</v>
      </c>
      <c r="O3312" s="72">
        <v>2003</v>
      </c>
      <c r="P3312" s="77" t="s">
        <v>3263</v>
      </c>
      <c r="Q3312" s="77"/>
      <c r="R3312" s="77"/>
      <c r="S3312" s="77"/>
    </row>
    <row r="3313" spans="1:19" s="2129" customFormat="1" hidden="1">
      <c r="A3313" s="2135"/>
      <c r="B3313" s="2752"/>
      <c r="C3313" s="2707"/>
      <c r="D3313" s="2573"/>
      <c r="E3313" s="2707"/>
      <c r="F3313" s="2573"/>
      <c r="G3313" s="2573"/>
      <c r="H3313" s="2707"/>
      <c r="I3313" s="2573"/>
      <c r="J3313" s="2573"/>
      <c r="K3313" s="2573"/>
      <c r="L3313" s="2707"/>
      <c r="M3313" s="2706"/>
      <c r="N3313" s="2573"/>
      <c r="O3313" s="2573"/>
      <c r="P3313" s="2707"/>
      <c r="Q3313" s="2707"/>
      <c r="R3313" s="2707"/>
      <c r="S3313" s="2707"/>
    </row>
    <row r="3314" spans="1:19" s="2129" customFormat="1" ht="25.5" hidden="1">
      <c r="A3314" s="2135"/>
      <c r="B3314" s="76" t="s">
        <v>8263</v>
      </c>
      <c r="C3314" s="76" t="s">
        <v>8264</v>
      </c>
      <c r="D3314" s="72">
        <v>838</v>
      </c>
      <c r="E3314" s="72">
        <v>2006</v>
      </c>
      <c r="F3314" s="72" t="s">
        <v>4155</v>
      </c>
      <c r="G3314" s="72"/>
      <c r="H3314" s="76"/>
      <c r="I3314" s="72"/>
      <c r="J3314" s="72" t="s">
        <v>8265</v>
      </c>
      <c r="K3314" s="72" t="s">
        <v>3894</v>
      </c>
      <c r="L3314" s="77"/>
      <c r="M3314" s="19" t="s">
        <v>8266</v>
      </c>
      <c r="N3314" s="72">
        <v>88</v>
      </c>
      <c r="O3314" s="72">
        <v>2022</v>
      </c>
      <c r="P3314" s="77" t="s">
        <v>8267</v>
      </c>
      <c r="Q3314" s="77"/>
      <c r="R3314" s="77"/>
      <c r="S3314" s="77"/>
    </row>
    <row r="3315" spans="1:19" s="2129" customFormat="1" ht="25.5" hidden="1">
      <c r="A3315" s="2135"/>
      <c r="B3315" s="76"/>
      <c r="C3315" s="76" t="s">
        <v>8268</v>
      </c>
      <c r="D3315" s="72">
        <v>838</v>
      </c>
      <c r="E3315" s="72">
        <v>2006</v>
      </c>
      <c r="F3315" s="72" t="s">
        <v>4155</v>
      </c>
      <c r="G3315" s="72"/>
      <c r="H3315" s="76"/>
      <c r="I3315" s="72"/>
      <c r="J3315" s="72" t="s">
        <v>8269</v>
      </c>
      <c r="K3315" s="72" t="s">
        <v>31</v>
      </c>
      <c r="L3315" s="77"/>
      <c r="M3315" s="19" t="s">
        <v>8270</v>
      </c>
      <c r="N3315" s="72">
        <v>88</v>
      </c>
      <c r="O3315" s="72">
        <v>2022</v>
      </c>
      <c r="P3315" s="77" t="s">
        <v>8267</v>
      </c>
      <c r="Q3315" s="77"/>
      <c r="R3315" s="77"/>
      <c r="S3315" s="77"/>
    </row>
    <row r="3316" spans="1:19" s="2129" customFormat="1" hidden="1">
      <c r="A3316" s="2135"/>
      <c r="B3316" s="76"/>
      <c r="C3316" s="76" t="s">
        <v>8261</v>
      </c>
      <c r="D3316" s="72">
        <v>168</v>
      </c>
      <c r="E3316" s="72">
        <v>2022</v>
      </c>
      <c r="F3316" s="72" t="s">
        <v>8262</v>
      </c>
      <c r="G3316" s="72"/>
      <c r="H3316" s="76"/>
      <c r="I3316" s="72"/>
      <c r="J3316" s="72" t="s">
        <v>8271</v>
      </c>
      <c r="K3316" s="72"/>
      <c r="L3316" s="77"/>
      <c r="M3316" s="19"/>
      <c r="N3316" s="72"/>
      <c r="O3316" s="72"/>
      <c r="P3316" s="77"/>
      <c r="Q3316" s="77"/>
      <c r="R3316" s="77"/>
      <c r="S3316" s="77"/>
    </row>
    <row r="3317" spans="1:19" s="2129" customFormat="1" hidden="1">
      <c r="A3317" s="2135"/>
      <c r="B3317" s="76"/>
      <c r="C3317" s="76"/>
      <c r="D3317" s="72"/>
      <c r="E3317" s="72"/>
      <c r="F3317" s="72"/>
      <c r="G3317" s="72"/>
      <c r="H3317" s="76"/>
      <c r="I3317" s="72"/>
      <c r="J3317" s="72"/>
      <c r="K3317" s="72"/>
      <c r="L3317" s="77"/>
      <c r="M3317" s="19"/>
      <c r="N3317" s="72"/>
      <c r="O3317" s="72"/>
      <c r="P3317" s="77"/>
      <c r="Q3317" s="77"/>
      <c r="R3317" s="77"/>
      <c r="S3317" s="77"/>
    </row>
    <row r="3318" spans="1:19" s="2129" customFormat="1" hidden="1">
      <c r="A3318" s="2135"/>
      <c r="B3318" s="2752"/>
      <c r="C3318" s="2707"/>
      <c r="D3318" s="2573"/>
      <c r="E3318" s="2707"/>
      <c r="F3318" s="2573"/>
      <c r="G3318" s="2573"/>
      <c r="H3318" s="2707"/>
      <c r="I3318" s="2573"/>
      <c r="J3318" s="2573"/>
      <c r="K3318" s="2573"/>
      <c r="L3318" s="2707"/>
      <c r="M3318" s="2706"/>
      <c r="N3318" s="2573"/>
      <c r="O3318" s="2573"/>
      <c r="P3318" s="2707"/>
      <c r="Q3318" s="2707"/>
      <c r="R3318" s="2707"/>
      <c r="S3318" s="2707"/>
    </row>
    <row r="3319" spans="1:19" s="2129" customFormat="1" hidden="1">
      <c r="A3319" s="2135"/>
      <c r="B3319" s="76" t="s">
        <v>4152</v>
      </c>
      <c r="C3319" s="76" t="s">
        <v>4154</v>
      </c>
      <c r="D3319" s="72">
        <v>100</v>
      </c>
      <c r="E3319" s="72">
        <v>2008</v>
      </c>
      <c r="F3319" s="72" t="s">
        <v>4155</v>
      </c>
      <c r="G3319" s="72"/>
      <c r="H3319" s="76"/>
      <c r="I3319" s="72"/>
      <c r="J3319" s="72" t="s">
        <v>4153</v>
      </c>
      <c r="K3319" s="72" t="s">
        <v>3894</v>
      </c>
      <c r="L3319" s="77"/>
      <c r="M3319" s="19" t="s">
        <v>8272</v>
      </c>
      <c r="N3319" s="72">
        <v>264</v>
      </c>
      <c r="O3319" s="72">
        <v>2020</v>
      </c>
      <c r="P3319" s="77" t="s">
        <v>8273</v>
      </c>
      <c r="Q3319" s="77"/>
      <c r="R3319" s="77"/>
      <c r="S3319" s="77"/>
    </row>
    <row r="3320" spans="1:19" s="2129" customFormat="1" hidden="1">
      <c r="A3320" s="2135"/>
      <c r="B3320" s="76"/>
      <c r="C3320" s="76" t="s">
        <v>4154</v>
      </c>
      <c r="D3320" s="72">
        <v>100</v>
      </c>
      <c r="E3320" s="72">
        <v>2008</v>
      </c>
      <c r="F3320" s="72" t="s">
        <v>4155</v>
      </c>
      <c r="G3320" s="72"/>
      <c r="H3320" s="76"/>
      <c r="I3320" s="72"/>
      <c r="J3320" s="72" t="s">
        <v>8274</v>
      </c>
      <c r="K3320" s="72" t="s">
        <v>27</v>
      </c>
      <c r="L3320" s="77"/>
      <c r="M3320" s="19"/>
      <c r="N3320" s="72"/>
      <c r="O3320" s="72"/>
      <c r="P3320" s="77"/>
      <c r="Q3320" s="77"/>
      <c r="R3320" s="77"/>
      <c r="S3320" s="77"/>
    </row>
    <row r="3321" spans="1:19" s="2129" customFormat="1" hidden="1">
      <c r="A3321" s="2135"/>
      <c r="B3321" s="76"/>
      <c r="C3321" s="76" t="s">
        <v>4156</v>
      </c>
      <c r="D3321" s="72">
        <v>497</v>
      </c>
      <c r="E3321" s="72">
        <v>2010</v>
      </c>
      <c r="F3321" s="72" t="s">
        <v>4155</v>
      </c>
      <c r="G3321" s="72"/>
      <c r="H3321" s="76"/>
      <c r="I3321" s="72"/>
      <c r="J3321" s="72"/>
      <c r="K3321" s="72"/>
      <c r="L3321" s="77"/>
      <c r="M3321" s="19"/>
      <c r="N3321" s="72"/>
      <c r="O3321" s="72"/>
      <c r="P3321" s="77"/>
      <c r="Q3321" s="77"/>
      <c r="R3321" s="77"/>
      <c r="S3321" s="77"/>
    </row>
    <row r="3322" spans="1:19" s="2129" customFormat="1" hidden="1">
      <c r="A3322" s="2135"/>
      <c r="B3322" s="76"/>
      <c r="C3322" s="76" t="s">
        <v>4156</v>
      </c>
      <c r="D3322" s="72">
        <v>497</v>
      </c>
      <c r="E3322" s="72">
        <v>2010</v>
      </c>
      <c r="F3322" s="72" t="s">
        <v>4155</v>
      </c>
      <c r="G3322" s="72"/>
      <c r="H3322" s="76"/>
      <c r="I3322" s="72"/>
      <c r="J3322" s="72"/>
      <c r="K3322" s="72"/>
      <c r="L3322" s="77"/>
      <c r="M3322" s="19"/>
      <c r="N3322" s="72"/>
      <c r="O3322" s="72"/>
      <c r="P3322" s="77"/>
      <c r="Q3322" s="77"/>
      <c r="R3322" s="77"/>
      <c r="S3322" s="77"/>
    </row>
    <row r="3323" spans="1:19" s="2129" customFormat="1" hidden="1">
      <c r="A3323" s="2135"/>
      <c r="B3323" s="2752"/>
      <c r="C3323" s="2707"/>
      <c r="D3323" s="2573"/>
      <c r="E3323" s="2707"/>
      <c r="F3323" s="2573"/>
      <c r="G3323" s="2573"/>
      <c r="H3323" s="2707"/>
      <c r="I3323" s="2573"/>
      <c r="J3323" s="2573"/>
      <c r="K3323" s="2573"/>
      <c r="L3323" s="2707"/>
      <c r="M3323" s="2706"/>
      <c r="N3323" s="2573"/>
      <c r="O3323" s="2573"/>
      <c r="P3323" s="2707"/>
      <c r="Q3323" s="2707"/>
      <c r="R3323" s="2707"/>
      <c r="S3323" s="2707"/>
    </row>
    <row r="3324" spans="1:19" s="2129" customFormat="1" hidden="1">
      <c r="A3324" s="2135"/>
      <c r="B3324" s="76" t="s">
        <v>4157</v>
      </c>
      <c r="C3324" s="76" t="s">
        <v>4159</v>
      </c>
      <c r="D3324" s="72">
        <v>4300</v>
      </c>
      <c r="E3324" s="72">
        <v>2014</v>
      </c>
      <c r="F3324" s="72" t="s">
        <v>4160</v>
      </c>
      <c r="G3324" s="72"/>
      <c r="H3324" s="76"/>
      <c r="I3324" s="72"/>
      <c r="J3324" s="72" t="s">
        <v>4158</v>
      </c>
      <c r="K3324" s="72"/>
      <c r="L3324" s="77"/>
      <c r="M3324" s="19"/>
      <c r="N3324" s="72"/>
      <c r="O3324" s="72"/>
      <c r="P3324" s="77"/>
      <c r="Q3324" s="77"/>
      <c r="R3324" s="77"/>
      <c r="S3324" s="77"/>
    </row>
    <row r="3325" spans="1:19" s="2129" customFormat="1" hidden="1">
      <c r="A3325" s="2135"/>
      <c r="B3325" s="76"/>
      <c r="C3325" s="76" t="s">
        <v>4161</v>
      </c>
      <c r="D3325" s="72">
        <v>4300</v>
      </c>
      <c r="E3325" s="72">
        <v>2014</v>
      </c>
      <c r="F3325" s="72" t="s">
        <v>4160</v>
      </c>
      <c r="G3325" s="72"/>
      <c r="H3325" s="76"/>
      <c r="I3325" s="72"/>
      <c r="J3325" s="72" t="s">
        <v>8275</v>
      </c>
      <c r="K3325" s="72"/>
      <c r="L3325" s="77"/>
      <c r="M3325" s="19"/>
      <c r="N3325" s="72"/>
      <c r="O3325" s="72"/>
      <c r="P3325" s="77"/>
      <c r="Q3325" s="77"/>
      <c r="R3325" s="77"/>
      <c r="S3325" s="77"/>
    </row>
    <row r="3326" spans="1:19" s="2129" customFormat="1" hidden="1">
      <c r="A3326" s="2135"/>
      <c r="B3326" s="76"/>
      <c r="C3326" s="76"/>
      <c r="D3326" s="72"/>
      <c r="E3326" s="72"/>
      <c r="F3326" s="72"/>
      <c r="G3326" s="72"/>
      <c r="H3326" s="76"/>
      <c r="I3326" s="72"/>
      <c r="J3326" s="72" t="s">
        <v>8276</v>
      </c>
      <c r="K3326" s="72"/>
      <c r="L3326" s="77"/>
      <c r="M3326" s="19"/>
      <c r="N3326" s="72"/>
      <c r="O3326" s="72"/>
      <c r="P3326" s="77"/>
      <c r="Q3326" s="77"/>
      <c r="R3326" s="77"/>
      <c r="S3326" s="77"/>
    </row>
    <row r="3327" spans="1:19" s="2129" customFormat="1" hidden="1">
      <c r="A3327" s="2135"/>
      <c r="B3327" s="2752"/>
      <c r="C3327" s="2707"/>
      <c r="D3327" s="2573"/>
      <c r="E3327" s="2707"/>
      <c r="F3327" s="2573"/>
      <c r="G3327" s="2573"/>
      <c r="H3327" s="2707"/>
      <c r="I3327" s="2573"/>
      <c r="J3327" s="2573"/>
      <c r="K3327" s="2573"/>
      <c r="L3327" s="2707"/>
      <c r="M3327" s="2706"/>
      <c r="N3327" s="2573"/>
      <c r="O3327" s="2573"/>
      <c r="P3327" s="2707"/>
      <c r="Q3327" s="2707"/>
      <c r="R3327" s="2707"/>
      <c r="S3327" s="2707"/>
    </row>
    <row r="3328" spans="1:19" s="2129" customFormat="1" hidden="1">
      <c r="A3328" s="2135"/>
      <c r="B3328" s="76"/>
      <c r="C3328" s="76" t="s">
        <v>4163</v>
      </c>
      <c r="D3328" s="72">
        <v>960</v>
      </c>
      <c r="E3328" s="72">
        <v>2014</v>
      </c>
      <c r="F3328" s="72" t="s">
        <v>21</v>
      </c>
      <c r="G3328" s="72"/>
      <c r="H3328" s="76"/>
      <c r="I3328" s="72"/>
      <c r="J3328" s="72" t="s">
        <v>4162</v>
      </c>
      <c r="K3328" s="72" t="s">
        <v>3894</v>
      </c>
      <c r="L3328" s="77"/>
      <c r="M3328" s="19"/>
      <c r="N3328" s="72"/>
      <c r="O3328" s="72"/>
      <c r="P3328" s="77"/>
      <c r="Q3328" s="77"/>
      <c r="R3328" s="77"/>
      <c r="S3328" s="77"/>
    </row>
    <row r="3329" spans="1:19" s="2129" customFormat="1" hidden="1">
      <c r="A3329" s="2135"/>
      <c r="B3329" s="76"/>
      <c r="C3329" s="76" t="s">
        <v>4164</v>
      </c>
      <c r="D3329" s="72">
        <v>960</v>
      </c>
      <c r="E3329" s="72">
        <v>2014</v>
      </c>
      <c r="F3329" s="72" t="s">
        <v>21</v>
      </c>
      <c r="G3329" s="72"/>
      <c r="H3329" s="76"/>
      <c r="I3329" s="72"/>
      <c r="J3329" s="72" t="s">
        <v>8277</v>
      </c>
      <c r="K3329" s="72" t="s">
        <v>27</v>
      </c>
      <c r="L3329" s="77"/>
      <c r="M3329" s="19"/>
      <c r="N3329" s="72"/>
      <c r="O3329" s="72"/>
      <c r="P3329" s="77"/>
      <c r="Q3329" s="77"/>
      <c r="R3329" s="77"/>
      <c r="S3329" s="77"/>
    </row>
    <row r="3330" spans="1:19" s="2129" customFormat="1" hidden="1">
      <c r="A3330" s="2135"/>
      <c r="B3330" s="76"/>
      <c r="C3330" s="76"/>
      <c r="D3330" s="72"/>
      <c r="E3330" s="72"/>
      <c r="F3330" s="72"/>
      <c r="G3330" s="72"/>
      <c r="H3330" s="76"/>
      <c r="I3330" s="72"/>
      <c r="J3330" s="72" t="s">
        <v>8278</v>
      </c>
      <c r="K3330" s="72"/>
      <c r="L3330" s="77"/>
      <c r="M3330" s="19" t="s">
        <v>4165</v>
      </c>
      <c r="N3330" s="72">
        <v>377</v>
      </c>
      <c r="O3330" s="72">
        <v>2021</v>
      </c>
      <c r="P3330" s="77" t="s">
        <v>4166</v>
      </c>
      <c r="Q3330" s="77"/>
      <c r="R3330" s="77"/>
      <c r="S3330" s="77"/>
    </row>
    <row r="3331" spans="1:19" s="2129" customFormat="1" hidden="1">
      <c r="A3331" s="2135"/>
      <c r="B3331" s="2752"/>
      <c r="C3331" s="2752"/>
      <c r="D3331" s="2707"/>
      <c r="E3331" s="2707"/>
      <c r="F3331" s="2573"/>
      <c r="G3331" s="2573"/>
      <c r="H3331" s="2707"/>
      <c r="I3331" s="2573"/>
      <c r="J3331" s="2573"/>
      <c r="K3331" s="2573"/>
      <c r="L3331" s="2707"/>
      <c r="M3331" s="2706"/>
      <c r="N3331" s="2573"/>
      <c r="O3331" s="2573"/>
      <c r="P3331" s="2707"/>
      <c r="Q3331" s="2707"/>
      <c r="R3331" s="2707"/>
      <c r="S3331" s="2707"/>
    </row>
    <row r="3332" spans="1:19" s="2129" customFormat="1" hidden="1">
      <c r="A3332" s="2135"/>
      <c r="B3332" s="76" t="s">
        <v>4167</v>
      </c>
      <c r="C3332" s="77" t="s">
        <v>4168</v>
      </c>
      <c r="D3332" s="72">
        <v>522</v>
      </c>
      <c r="E3332" s="2707">
        <v>2015</v>
      </c>
      <c r="F3332" s="72" t="s">
        <v>20</v>
      </c>
      <c r="G3332" s="2573"/>
      <c r="H3332" s="2707"/>
      <c r="I3332" s="2573"/>
      <c r="J3332" s="72" t="s">
        <v>8279</v>
      </c>
      <c r="K3332" s="2573"/>
      <c r="L3332" s="2707"/>
      <c r="M3332" s="2706"/>
      <c r="N3332" s="2573"/>
      <c r="O3332" s="2573"/>
      <c r="P3332" s="2707"/>
      <c r="Q3332" s="2707"/>
      <c r="R3332" s="2707"/>
      <c r="S3332" s="2707"/>
    </row>
    <row r="3333" spans="1:19" s="2129" customFormat="1" hidden="1">
      <c r="A3333" s="2135"/>
      <c r="B3333" s="2752"/>
      <c r="C3333" s="77" t="s">
        <v>4169</v>
      </c>
      <c r="D3333" s="72">
        <v>72</v>
      </c>
      <c r="E3333" s="2707">
        <v>2015</v>
      </c>
      <c r="F3333" s="72" t="s">
        <v>20</v>
      </c>
      <c r="G3333" s="2573"/>
      <c r="H3333" s="2707"/>
      <c r="I3333" s="2573"/>
      <c r="J3333" s="2573"/>
      <c r="K3333" s="2573"/>
      <c r="L3333" s="2707"/>
      <c r="M3333" s="2706"/>
      <c r="N3333" s="2573"/>
      <c r="O3333" s="2573"/>
      <c r="P3333" s="2707"/>
      <c r="Q3333" s="2707"/>
      <c r="R3333" s="2707"/>
      <c r="S3333" s="2707"/>
    </row>
    <row r="3334" spans="1:19" s="2129" customFormat="1" hidden="1">
      <c r="A3334" s="2135"/>
      <c r="B3334" s="2752"/>
      <c r="C3334" s="2752"/>
      <c r="D3334" s="2707"/>
      <c r="E3334" s="2707"/>
      <c r="F3334" s="2573"/>
      <c r="G3334" s="2573"/>
      <c r="H3334" s="2707"/>
      <c r="I3334" s="2573"/>
      <c r="J3334" s="2573"/>
      <c r="K3334" s="2573"/>
      <c r="L3334" s="2707"/>
      <c r="M3334" s="2706"/>
      <c r="N3334" s="2573"/>
      <c r="O3334" s="2573"/>
      <c r="P3334" s="2707"/>
      <c r="Q3334" s="2707"/>
      <c r="R3334" s="2707"/>
      <c r="S3334" s="2707"/>
    </row>
    <row r="3335" spans="1:19" s="2129" customFormat="1" hidden="1">
      <c r="A3335" s="2135"/>
      <c r="B3335" s="2752"/>
      <c r="C3335" s="77" t="s">
        <v>4172</v>
      </c>
      <c r="D3335" s="72">
        <v>1523</v>
      </c>
      <c r="E3335" s="2707">
        <v>2016</v>
      </c>
      <c r="F3335" s="72" t="s">
        <v>4173</v>
      </c>
      <c r="G3335" s="2573"/>
      <c r="H3335" s="2707"/>
      <c r="I3335" s="2573"/>
      <c r="J3335" s="72" t="s">
        <v>4170</v>
      </c>
      <c r="K3335" s="72" t="s">
        <v>3894</v>
      </c>
      <c r="L3335" s="2707"/>
      <c r="M3335" s="2706"/>
      <c r="N3335" s="2573">
        <v>240</v>
      </c>
      <c r="O3335" s="2573">
        <v>2019</v>
      </c>
      <c r="P3335" s="2707" t="s">
        <v>4176</v>
      </c>
      <c r="Q3335" s="2707">
        <v>13</v>
      </c>
      <c r="R3335" s="2707"/>
      <c r="S3335" s="2707">
        <v>13</v>
      </c>
    </row>
    <row r="3336" spans="1:19" s="2129" customFormat="1" hidden="1">
      <c r="A3336" s="2135"/>
      <c r="B3336" s="2752"/>
      <c r="C3336" s="77" t="s">
        <v>4172</v>
      </c>
      <c r="D3336" s="72">
        <v>1523</v>
      </c>
      <c r="E3336" s="2707">
        <v>2016</v>
      </c>
      <c r="F3336" s="72" t="s">
        <v>4173</v>
      </c>
      <c r="G3336" s="2573"/>
      <c r="H3336" s="2707"/>
      <c r="I3336" s="2573"/>
      <c r="J3336" s="72" t="s">
        <v>8280</v>
      </c>
      <c r="K3336" s="72" t="s">
        <v>2522</v>
      </c>
      <c r="L3336" s="2707"/>
      <c r="M3336" s="2706"/>
      <c r="N3336" s="2573">
        <v>215</v>
      </c>
      <c r="O3336" s="2573">
        <v>2019</v>
      </c>
      <c r="P3336" s="2707" t="s">
        <v>2147</v>
      </c>
      <c r="Q3336" s="2707">
        <v>11</v>
      </c>
      <c r="R3336" s="2707"/>
      <c r="S3336" s="2707">
        <v>11</v>
      </c>
    </row>
    <row r="3337" spans="1:19" s="2129" customFormat="1" hidden="1">
      <c r="A3337" s="2135"/>
      <c r="B3337" s="76"/>
      <c r="C3337" s="76"/>
      <c r="D3337" s="2707"/>
      <c r="E3337" s="2707"/>
      <c r="F3337" s="2573"/>
      <c r="G3337" s="2573"/>
      <c r="H3337" s="2707"/>
      <c r="I3337" s="2573"/>
      <c r="J3337" s="72" t="s">
        <v>8281</v>
      </c>
      <c r="K3337" s="2573"/>
      <c r="L3337" s="2707"/>
      <c r="M3337" s="2706" t="s">
        <v>4175</v>
      </c>
      <c r="N3337" s="2573">
        <v>154</v>
      </c>
      <c r="O3337" s="2573">
        <v>2021</v>
      </c>
      <c r="P3337" s="2707" t="s">
        <v>4176</v>
      </c>
      <c r="Q3337" s="2707">
        <v>5</v>
      </c>
      <c r="R3337" s="2707"/>
      <c r="S3337" s="2707">
        <v>5</v>
      </c>
    </row>
    <row r="3338" spans="1:19" s="2129" customFormat="1" hidden="1">
      <c r="A3338" s="2135"/>
      <c r="B3338" s="76"/>
      <c r="C3338" s="76"/>
      <c r="D3338" s="2707"/>
      <c r="E3338" s="2707"/>
      <c r="F3338" s="2573"/>
      <c r="G3338" s="2573"/>
      <c r="H3338" s="2707"/>
      <c r="I3338" s="2573"/>
      <c r="J3338" s="72"/>
      <c r="K3338" s="2573"/>
      <c r="L3338" s="2707"/>
      <c r="M3338" s="2706" t="s">
        <v>8282</v>
      </c>
      <c r="N3338" s="2573">
        <v>157</v>
      </c>
      <c r="O3338" s="2573">
        <v>2021</v>
      </c>
      <c r="P3338" s="2707" t="s">
        <v>4176</v>
      </c>
      <c r="Q3338" s="2707">
        <v>5</v>
      </c>
      <c r="R3338" s="2707"/>
      <c r="S3338" s="2707">
        <v>5</v>
      </c>
    </row>
    <row r="3339" spans="1:19" s="2129" customFormat="1" hidden="1">
      <c r="A3339" s="2135"/>
      <c r="B3339" s="2752"/>
      <c r="C3339" s="2707"/>
      <c r="D3339" s="2573"/>
      <c r="E3339" s="2707"/>
      <c r="F3339" s="2573"/>
      <c r="G3339" s="2573"/>
      <c r="H3339" s="2707"/>
      <c r="I3339" s="2573"/>
      <c r="J3339" s="72"/>
      <c r="K3339" s="2573"/>
      <c r="L3339" s="2707"/>
      <c r="M3339" s="2706"/>
      <c r="N3339" s="2573"/>
      <c r="O3339" s="2573"/>
      <c r="P3339" s="2707"/>
      <c r="Q3339" s="2707"/>
      <c r="R3339" s="2707"/>
      <c r="S3339" s="2707"/>
    </row>
    <row r="3340" spans="1:19" s="2129" customFormat="1" hidden="1">
      <c r="A3340" s="2135"/>
      <c r="B3340" s="76" t="s">
        <v>4177</v>
      </c>
      <c r="C3340" s="77" t="s">
        <v>4180</v>
      </c>
      <c r="D3340" s="72">
        <v>647</v>
      </c>
      <c r="E3340" s="2707">
        <v>2015</v>
      </c>
      <c r="F3340" s="72" t="s">
        <v>20</v>
      </c>
      <c r="G3340" s="2573"/>
      <c r="H3340" s="2707"/>
      <c r="I3340" s="2573"/>
      <c r="J3340" s="72" t="s">
        <v>4178</v>
      </c>
      <c r="K3340" s="72" t="s">
        <v>3220</v>
      </c>
      <c r="L3340" s="2707"/>
      <c r="M3340" s="2706" t="s">
        <v>4179</v>
      </c>
      <c r="N3340" s="2573">
        <v>120</v>
      </c>
      <c r="O3340" s="2573">
        <v>2018</v>
      </c>
      <c r="P3340" s="2707" t="s">
        <v>26</v>
      </c>
      <c r="Q3340" s="2707"/>
      <c r="R3340" s="2707"/>
      <c r="S3340" s="2707"/>
    </row>
    <row r="3341" spans="1:19" s="2129" customFormat="1" hidden="1">
      <c r="A3341" s="2135"/>
      <c r="B3341" s="76"/>
      <c r="C3341" s="77"/>
      <c r="D3341" s="72"/>
      <c r="E3341" s="2707"/>
      <c r="F3341" s="72"/>
      <c r="G3341" s="2573"/>
      <c r="H3341" s="2707"/>
      <c r="I3341" s="2573"/>
      <c r="J3341" s="72" t="s">
        <v>8283</v>
      </c>
      <c r="K3341" s="72" t="s">
        <v>83</v>
      </c>
      <c r="L3341" s="2707"/>
      <c r="M3341" s="2706" t="s">
        <v>4181</v>
      </c>
      <c r="N3341" s="2573">
        <v>170</v>
      </c>
      <c r="O3341" s="2573">
        <v>2018</v>
      </c>
      <c r="P3341" s="2707" t="s">
        <v>26</v>
      </c>
      <c r="Q3341" s="2707"/>
      <c r="R3341" s="2707"/>
      <c r="S3341" s="2707"/>
    </row>
    <row r="3342" spans="1:19" s="2129" customFormat="1" hidden="1">
      <c r="A3342" s="2135"/>
      <c r="B3342" s="76"/>
      <c r="C3342" s="77"/>
      <c r="D3342" s="72"/>
      <c r="E3342" s="2707"/>
      <c r="F3342" s="72"/>
      <c r="G3342" s="2573"/>
      <c r="H3342" s="2707"/>
      <c r="I3342" s="2573"/>
      <c r="J3342" s="72"/>
      <c r="K3342" s="2573"/>
      <c r="L3342" s="2707"/>
      <c r="M3342" s="2706" t="s">
        <v>4182</v>
      </c>
      <c r="N3342" s="2573">
        <v>290</v>
      </c>
      <c r="O3342" s="2573">
        <v>2018</v>
      </c>
      <c r="P3342" s="2707" t="s">
        <v>26</v>
      </c>
      <c r="Q3342" s="2707"/>
      <c r="R3342" s="2707"/>
      <c r="S3342" s="2707"/>
    </row>
    <row r="3343" spans="1:19" s="2129" customFormat="1" hidden="1">
      <c r="A3343" s="2135"/>
      <c r="B3343" s="76"/>
      <c r="C3343" s="77"/>
      <c r="D3343" s="72"/>
      <c r="E3343" s="2707"/>
      <c r="F3343" s="72"/>
      <c r="G3343" s="2573"/>
      <c r="H3343" s="2707"/>
      <c r="I3343" s="2573"/>
      <c r="J3343" s="72"/>
      <c r="K3343" s="2573"/>
      <c r="L3343" s="2707"/>
      <c r="M3343" s="2706" t="s">
        <v>4183</v>
      </c>
      <c r="N3343" s="2573">
        <v>110</v>
      </c>
      <c r="O3343" s="2573">
        <v>2018</v>
      </c>
      <c r="P3343" s="2707" t="s">
        <v>26</v>
      </c>
      <c r="Q3343" s="2707"/>
      <c r="R3343" s="2707"/>
      <c r="S3343" s="2707"/>
    </row>
    <row r="3344" spans="1:19" s="2129" customFormat="1" hidden="1">
      <c r="A3344" s="2135"/>
      <c r="B3344" s="76"/>
      <c r="C3344" s="77"/>
      <c r="D3344" s="72"/>
      <c r="E3344" s="2707"/>
      <c r="F3344" s="72"/>
      <c r="G3344" s="2573"/>
      <c r="H3344" s="2707"/>
      <c r="I3344" s="2573"/>
      <c r="J3344" s="72"/>
      <c r="K3344" s="2573"/>
      <c r="L3344" s="2707"/>
      <c r="M3344" s="2706"/>
      <c r="N3344" s="2573"/>
      <c r="O3344" s="2573"/>
      <c r="P3344" s="2707"/>
      <c r="Q3344" s="2707"/>
      <c r="R3344" s="2707"/>
      <c r="S3344" s="2707"/>
    </row>
    <row r="3345" spans="1:19" s="2129" customFormat="1" hidden="1">
      <c r="A3345" s="2135"/>
      <c r="B3345" s="2752"/>
      <c r="C3345" s="2707"/>
      <c r="D3345" s="2573"/>
      <c r="E3345" s="2707"/>
      <c r="F3345" s="2573"/>
      <c r="G3345" s="2573"/>
      <c r="H3345" s="2707"/>
      <c r="I3345" s="2573"/>
      <c r="J3345" s="72"/>
      <c r="K3345" s="2573"/>
      <c r="L3345" s="2707"/>
      <c r="M3345" s="2706"/>
      <c r="N3345" s="2573"/>
      <c r="O3345" s="2573"/>
      <c r="P3345" s="2707"/>
      <c r="Q3345" s="2707"/>
      <c r="R3345" s="2707"/>
      <c r="S3345" s="2707"/>
    </row>
    <row r="3346" spans="1:19" s="2129" customFormat="1" hidden="1">
      <c r="A3346" s="2135"/>
      <c r="B3346" s="76" t="s">
        <v>3359</v>
      </c>
      <c r="C3346" s="76" t="s">
        <v>4188</v>
      </c>
      <c r="D3346" s="72">
        <v>925</v>
      </c>
      <c r="E3346" s="72">
        <v>2003</v>
      </c>
      <c r="F3346" s="72" t="s">
        <v>3332</v>
      </c>
      <c r="G3346" s="72"/>
      <c r="H3346" s="76"/>
      <c r="I3346" s="72"/>
      <c r="J3346" s="72" t="s">
        <v>45</v>
      </c>
      <c r="K3346" s="72" t="s">
        <v>4185</v>
      </c>
      <c r="L3346" s="77"/>
      <c r="M3346" s="19" t="s">
        <v>4187</v>
      </c>
      <c r="N3346" s="72"/>
      <c r="O3346" s="72"/>
      <c r="P3346" s="77" t="s">
        <v>3650</v>
      </c>
      <c r="Q3346" s="77"/>
      <c r="R3346" s="77"/>
      <c r="S3346" s="77"/>
    </row>
    <row r="3347" spans="1:19" s="2129" customFormat="1" ht="25.5" hidden="1">
      <c r="A3347" s="2135"/>
      <c r="B3347" s="76" t="s">
        <v>3704</v>
      </c>
      <c r="C3347" s="76" t="s">
        <v>4191</v>
      </c>
      <c r="D3347" s="72">
        <v>925</v>
      </c>
      <c r="E3347" s="72">
        <v>2003</v>
      </c>
      <c r="F3347" s="72" t="s">
        <v>3332</v>
      </c>
      <c r="G3347" s="72"/>
      <c r="H3347" s="76"/>
      <c r="I3347" s="72"/>
      <c r="J3347" s="72" t="s">
        <v>4189</v>
      </c>
      <c r="K3347" s="72" t="s">
        <v>83</v>
      </c>
      <c r="L3347" s="77"/>
      <c r="M3347" s="19" t="s">
        <v>4190</v>
      </c>
      <c r="N3347" s="72">
        <v>80</v>
      </c>
      <c r="O3347" s="72">
        <v>1973</v>
      </c>
      <c r="P3347" s="77" t="s">
        <v>3399</v>
      </c>
      <c r="Q3347" s="77"/>
      <c r="R3347" s="77"/>
      <c r="S3347" s="77"/>
    </row>
    <row r="3348" spans="1:19" s="2129" customFormat="1" hidden="1">
      <c r="A3348" s="2135"/>
      <c r="B3348" s="76"/>
      <c r="C3348" s="76"/>
      <c r="D3348" s="72"/>
      <c r="E3348" s="72"/>
      <c r="F3348" s="72"/>
      <c r="G3348" s="72"/>
      <c r="H3348" s="76"/>
      <c r="I3348" s="72"/>
      <c r="J3348" s="72"/>
      <c r="K3348" s="72"/>
      <c r="L3348" s="77"/>
      <c r="M3348" s="19" t="s">
        <v>4192</v>
      </c>
      <c r="N3348" s="72">
        <v>25</v>
      </c>
      <c r="O3348" s="72">
        <v>1973</v>
      </c>
      <c r="P3348" s="77" t="s">
        <v>3399</v>
      </c>
      <c r="Q3348" s="77"/>
      <c r="R3348" s="77"/>
      <c r="S3348" s="77"/>
    </row>
    <row r="3349" spans="1:19" s="2129" customFormat="1" ht="25.5" hidden="1">
      <c r="A3349" s="2135"/>
      <c r="B3349" s="76"/>
      <c r="C3349" s="76"/>
      <c r="D3349" s="72"/>
      <c r="E3349" s="72"/>
      <c r="F3349" s="72"/>
      <c r="G3349" s="72"/>
      <c r="H3349" s="76"/>
      <c r="I3349" s="72"/>
      <c r="J3349" s="72"/>
      <c r="K3349" s="72"/>
      <c r="L3349" s="77"/>
      <c r="M3349" s="19" t="s">
        <v>4194</v>
      </c>
      <c r="N3349" s="72">
        <v>50</v>
      </c>
      <c r="O3349" s="72">
        <v>1976</v>
      </c>
      <c r="P3349" s="77" t="s">
        <v>3567</v>
      </c>
      <c r="Q3349" s="77"/>
      <c r="R3349" s="77"/>
      <c r="S3349" s="77"/>
    </row>
    <row r="3350" spans="1:19" s="2129" customFormat="1" hidden="1">
      <c r="A3350" s="2135"/>
      <c r="B3350" s="76"/>
      <c r="C3350" s="76"/>
      <c r="D3350" s="76"/>
      <c r="E3350" s="72"/>
      <c r="F3350" s="72"/>
      <c r="G3350" s="72"/>
      <c r="H3350" s="76"/>
      <c r="I3350" s="72"/>
      <c r="J3350" s="72"/>
      <c r="K3350" s="72"/>
      <c r="L3350" s="77"/>
      <c r="M3350" s="19" t="s">
        <v>4195</v>
      </c>
      <c r="N3350" s="72"/>
      <c r="O3350" s="72">
        <v>2000</v>
      </c>
      <c r="P3350" s="77" t="s">
        <v>3650</v>
      </c>
      <c r="Q3350" s="77"/>
      <c r="R3350" s="77"/>
      <c r="S3350" s="77"/>
    </row>
    <row r="3351" spans="1:19" s="2129" customFormat="1" hidden="1">
      <c r="A3351" s="2135"/>
      <c r="B3351" s="76"/>
      <c r="C3351" s="76"/>
      <c r="D3351" s="76"/>
      <c r="E3351" s="72"/>
      <c r="F3351" s="72"/>
      <c r="G3351" s="72"/>
      <c r="H3351" s="76"/>
      <c r="I3351" s="72"/>
      <c r="J3351" s="72"/>
      <c r="K3351" s="72"/>
      <c r="L3351" s="77"/>
      <c r="M3351" s="19" t="s">
        <v>4196</v>
      </c>
      <c r="N3351" s="72"/>
      <c r="O3351" s="72"/>
      <c r="P3351" s="77"/>
      <c r="Q3351" s="77"/>
      <c r="R3351" s="77"/>
      <c r="S3351" s="77"/>
    </row>
    <row r="3352" spans="1:19" s="2129" customFormat="1" hidden="1">
      <c r="A3352" s="2135"/>
      <c r="B3352" s="76"/>
      <c r="C3352" s="76"/>
      <c r="D3352" s="76"/>
      <c r="E3352" s="72"/>
      <c r="F3352" s="72"/>
      <c r="G3352" s="72"/>
      <c r="H3352" s="76"/>
      <c r="I3352" s="72"/>
      <c r="J3352" s="72"/>
      <c r="K3352" s="72"/>
      <c r="L3352" s="77"/>
      <c r="M3352" s="19" t="s">
        <v>4197</v>
      </c>
      <c r="N3352" s="72"/>
      <c r="O3352" s="72"/>
      <c r="P3352" s="77"/>
      <c r="Q3352" s="77"/>
      <c r="R3352" s="77"/>
      <c r="S3352" s="77"/>
    </row>
    <row r="3353" spans="1:19" s="2129" customFormat="1" hidden="1">
      <c r="A3353" s="2135"/>
      <c r="B3353" s="76"/>
      <c r="C3353" s="76"/>
      <c r="D3353" s="76"/>
      <c r="E3353" s="72"/>
      <c r="F3353" s="72"/>
      <c r="G3353" s="72"/>
      <c r="H3353" s="76"/>
      <c r="I3353" s="72"/>
      <c r="J3353" s="72"/>
      <c r="K3353" s="72"/>
      <c r="L3353" s="77"/>
      <c r="M3353" s="19" t="s">
        <v>4198</v>
      </c>
      <c r="N3353" s="72">
        <v>50</v>
      </c>
      <c r="O3353" s="72">
        <v>1973</v>
      </c>
      <c r="P3353" s="77" t="s">
        <v>3505</v>
      </c>
      <c r="Q3353" s="77"/>
      <c r="R3353" s="77"/>
      <c r="S3353" s="77"/>
    </row>
    <row r="3354" spans="1:19" s="2129" customFormat="1" ht="25.5" hidden="1">
      <c r="A3354" s="2135"/>
      <c r="B3354" s="76"/>
      <c r="C3354" s="76"/>
      <c r="D3354" s="76"/>
      <c r="E3354" s="72"/>
      <c r="F3354" s="72"/>
      <c r="G3354" s="72"/>
      <c r="H3354" s="76"/>
      <c r="I3354" s="72"/>
      <c r="J3354" s="72"/>
      <c r="K3354" s="72"/>
      <c r="L3354" s="77"/>
      <c r="M3354" s="19" t="s">
        <v>4199</v>
      </c>
      <c r="N3354" s="72">
        <v>25</v>
      </c>
      <c r="O3354" s="72">
        <v>1973</v>
      </c>
      <c r="P3354" s="77" t="s">
        <v>4200</v>
      </c>
      <c r="Q3354" s="77"/>
      <c r="R3354" s="77"/>
      <c r="S3354" s="77"/>
    </row>
    <row r="3355" spans="1:19" s="2129" customFormat="1" hidden="1">
      <c r="A3355" s="2135"/>
      <c r="B3355" s="76"/>
      <c r="C3355" s="76"/>
      <c r="D3355" s="76"/>
      <c r="E3355" s="72"/>
      <c r="F3355" s="72"/>
      <c r="G3355" s="72"/>
      <c r="H3355" s="76"/>
      <c r="I3355" s="72"/>
      <c r="J3355" s="72"/>
      <c r="K3355" s="72"/>
      <c r="L3355" s="77"/>
      <c r="M3355" s="19" t="s">
        <v>4201</v>
      </c>
      <c r="N3355" s="72">
        <v>300</v>
      </c>
      <c r="O3355" s="72">
        <v>1973</v>
      </c>
      <c r="P3355" s="77" t="s">
        <v>3399</v>
      </c>
      <c r="Q3355" s="77"/>
      <c r="R3355" s="77"/>
      <c r="S3355" s="77"/>
    </row>
    <row r="3356" spans="1:19" s="2129" customFormat="1" ht="25.5" hidden="1">
      <c r="A3356" s="2135"/>
      <c r="B3356" s="76"/>
      <c r="C3356" s="76"/>
      <c r="D3356" s="76"/>
      <c r="E3356" s="72"/>
      <c r="F3356" s="72"/>
      <c r="G3356" s="72"/>
      <c r="H3356" s="76"/>
      <c r="I3356" s="72"/>
      <c r="J3356" s="72"/>
      <c r="K3356" s="72"/>
      <c r="L3356" s="77"/>
      <c r="M3356" s="19" t="s">
        <v>4202</v>
      </c>
      <c r="N3356" s="72">
        <v>160</v>
      </c>
      <c r="O3356" s="72">
        <v>1973</v>
      </c>
      <c r="P3356" s="77" t="s">
        <v>3399</v>
      </c>
      <c r="Q3356" s="77"/>
      <c r="R3356" s="77"/>
      <c r="S3356" s="77"/>
    </row>
    <row r="3357" spans="1:19" s="2129" customFormat="1" hidden="1">
      <c r="A3357" s="2135"/>
      <c r="B3357" s="76"/>
      <c r="C3357" s="76"/>
      <c r="D3357" s="76"/>
      <c r="E3357" s="72"/>
      <c r="F3357" s="72"/>
      <c r="G3357" s="72"/>
      <c r="H3357" s="76"/>
      <c r="I3357" s="72"/>
      <c r="J3357" s="72"/>
      <c r="K3357" s="72"/>
      <c r="L3357" s="77"/>
      <c r="M3357" s="19"/>
      <c r="N3357" s="72"/>
      <c r="O3357" s="72"/>
      <c r="P3357" s="77"/>
      <c r="Q3357" s="77"/>
      <c r="R3357" s="77"/>
      <c r="S3357" s="77"/>
    </row>
    <row r="3358" spans="1:19" s="2129" customFormat="1" hidden="1">
      <c r="A3358" s="2135"/>
      <c r="B3358" s="2752"/>
      <c r="C3358" s="2707"/>
      <c r="D3358" s="2573"/>
      <c r="E3358" s="2707"/>
      <c r="F3358" s="2573"/>
      <c r="G3358" s="2573"/>
      <c r="H3358" s="2707"/>
      <c r="I3358" s="2573"/>
      <c r="J3358" s="2573"/>
      <c r="K3358" s="2573"/>
      <c r="L3358" s="2707"/>
      <c r="M3358" s="2706"/>
      <c r="N3358" s="2573"/>
      <c r="O3358" s="2573"/>
      <c r="P3358" s="2707"/>
      <c r="Q3358" s="2707"/>
      <c r="R3358" s="2707"/>
      <c r="S3358" s="2707"/>
    </row>
    <row r="3359" spans="1:19" s="2129" customFormat="1" hidden="1">
      <c r="A3359" s="2135"/>
      <c r="B3359" s="76" t="s">
        <v>3704</v>
      </c>
      <c r="C3359" s="76" t="s">
        <v>8284</v>
      </c>
      <c r="D3359" s="72">
        <v>310</v>
      </c>
      <c r="E3359" s="72">
        <v>1973</v>
      </c>
      <c r="F3359" s="72" t="s">
        <v>1752</v>
      </c>
      <c r="G3359" s="72"/>
      <c r="H3359" s="76"/>
      <c r="I3359" s="72"/>
      <c r="J3359" s="72" t="s">
        <v>4203</v>
      </c>
      <c r="K3359" s="72" t="s">
        <v>3249</v>
      </c>
      <c r="L3359" s="77"/>
      <c r="M3359" s="19" t="s">
        <v>4204</v>
      </c>
      <c r="N3359" s="72" t="s">
        <v>1191</v>
      </c>
      <c r="O3359" s="72">
        <v>2002</v>
      </c>
      <c r="P3359" s="77" t="s">
        <v>3399</v>
      </c>
      <c r="Q3359" s="77"/>
      <c r="R3359" s="77"/>
      <c r="S3359" s="77"/>
    </row>
    <row r="3360" spans="1:19" s="2129" customFormat="1" hidden="1">
      <c r="A3360" s="2135"/>
      <c r="B3360" s="76"/>
      <c r="C3360" s="76"/>
      <c r="D3360" s="77"/>
      <c r="E3360" s="77"/>
      <c r="F3360" s="72"/>
      <c r="G3360" s="72"/>
      <c r="H3360" s="76"/>
      <c r="I3360" s="72"/>
      <c r="J3360" s="72"/>
      <c r="K3360" s="72" t="s">
        <v>83</v>
      </c>
      <c r="L3360" s="77"/>
      <c r="M3360" s="19" t="s">
        <v>4206</v>
      </c>
      <c r="N3360" s="72">
        <v>257</v>
      </c>
      <c r="O3360" s="72">
        <v>1976</v>
      </c>
      <c r="P3360" s="77" t="s">
        <v>3567</v>
      </c>
      <c r="Q3360" s="77"/>
      <c r="R3360" s="77"/>
      <c r="S3360" s="77"/>
    </row>
    <row r="3361" spans="1:19" s="2129" customFormat="1" hidden="1">
      <c r="A3361" s="2135"/>
      <c r="B3361" s="76"/>
      <c r="C3361" s="76"/>
      <c r="D3361" s="72"/>
      <c r="E3361" s="72"/>
      <c r="F3361" s="72"/>
      <c r="G3361" s="72"/>
      <c r="H3361" s="76"/>
      <c r="I3361" s="72"/>
      <c r="J3361" s="72"/>
      <c r="K3361" s="72"/>
      <c r="L3361" s="77"/>
      <c r="M3361" s="19" t="s">
        <v>4207</v>
      </c>
      <c r="N3361" s="72" t="s">
        <v>1191</v>
      </c>
      <c r="O3361" s="72">
        <v>2006</v>
      </c>
      <c r="P3361" s="77" t="s">
        <v>4208</v>
      </c>
      <c r="Q3361" s="77"/>
      <c r="R3361" s="77"/>
      <c r="S3361" s="77"/>
    </row>
    <row r="3362" spans="1:19" s="2129" customFormat="1" hidden="1">
      <c r="A3362" s="2135"/>
      <c r="B3362" s="76"/>
      <c r="C3362" s="76"/>
      <c r="D3362" s="72"/>
      <c r="E3362" s="72"/>
      <c r="F3362" s="72"/>
      <c r="G3362" s="72"/>
      <c r="H3362" s="76"/>
      <c r="I3362" s="72"/>
      <c r="J3362" s="72"/>
      <c r="K3362" s="72"/>
      <c r="L3362" s="77"/>
      <c r="M3362" s="19" t="s">
        <v>4209</v>
      </c>
      <c r="N3362" s="72">
        <v>120</v>
      </c>
      <c r="O3362" s="72">
        <v>1976</v>
      </c>
      <c r="P3362" s="77" t="s">
        <v>3536</v>
      </c>
      <c r="Q3362" s="77"/>
      <c r="R3362" s="77"/>
      <c r="S3362" s="77"/>
    </row>
    <row r="3363" spans="1:19" s="2129" customFormat="1" hidden="1">
      <c r="A3363" s="2135"/>
      <c r="B3363" s="76"/>
      <c r="C3363" s="76"/>
      <c r="D3363" s="72"/>
      <c r="E3363" s="72"/>
      <c r="F3363" s="72"/>
      <c r="G3363" s="72"/>
      <c r="H3363" s="76"/>
      <c r="I3363" s="72"/>
      <c r="J3363" s="72"/>
      <c r="K3363" s="72"/>
      <c r="L3363" s="77"/>
      <c r="M3363" s="19" t="s">
        <v>4210</v>
      </c>
      <c r="N3363" s="72">
        <v>108</v>
      </c>
      <c r="O3363" s="72">
        <v>1976</v>
      </c>
      <c r="P3363" s="77" t="s">
        <v>3719</v>
      </c>
      <c r="Q3363" s="77"/>
      <c r="R3363" s="77"/>
      <c r="S3363" s="77"/>
    </row>
    <row r="3364" spans="1:19" s="2129" customFormat="1" hidden="1">
      <c r="A3364" s="2135"/>
      <c r="B3364" s="76"/>
      <c r="C3364" s="76"/>
      <c r="D3364" s="72"/>
      <c r="E3364" s="72"/>
      <c r="F3364" s="72"/>
      <c r="G3364" s="72"/>
      <c r="H3364" s="76"/>
      <c r="I3364" s="72"/>
      <c r="J3364" s="72"/>
      <c r="K3364" s="72"/>
      <c r="L3364" s="77"/>
      <c r="M3364" s="19" t="s">
        <v>4211</v>
      </c>
      <c r="N3364" s="72">
        <v>45</v>
      </c>
      <c r="O3364" s="72">
        <v>1974</v>
      </c>
      <c r="P3364" s="77" t="s">
        <v>3536</v>
      </c>
      <c r="Q3364" s="77"/>
      <c r="R3364" s="77"/>
      <c r="S3364" s="77"/>
    </row>
    <row r="3365" spans="1:19" s="2129" customFormat="1" hidden="1">
      <c r="A3365" s="2135"/>
      <c r="B3365" s="76"/>
      <c r="C3365" s="76"/>
      <c r="D3365" s="72"/>
      <c r="E3365" s="72"/>
      <c r="F3365" s="72"/>
      <c r="G3365" s="72"/>
      <c r="H3365" s="76"/>
      <c r="I3365" s="72"/>
      <c r="J3365" s="72"/>
      <c r="K3365" s="72"/>
      <c r="L3365" s="77"/>
      <c r="M3365" s="19" t="s">
        <v>4212</v>
      </c>
      <c r="N3365" s="72">
        <v>120</v>
      </c>
      <c r="O3365" s="72">
        <v>2007</v>
      </c>
      <c r="P3365" s="77" t="s">
        <v>26</v>
      </c>
      <c r="Q3365" s="77"/>
      <c r="R3365" s="77"/>
      <c r="S3365" s="77"/>
    </row>
    <row r="3366" spans="1:19" s="2129" customFormat="1" hidden="1">
      <c r="A3366" s="2135"/>
      <c r="B3366" s="76"/>
      <c r="C3366" s="76"/>
      <c r="D3366" s="72"/>
      <c r="E3366" s="72"/>
      <c r="F3366" s="72"/>
      <c r="G3366" s="72"/>
      <c r="H3366" s="76"/>
      <c r="I3366" s="72"/>
      <c r="J3366" s="72"/>
      <c r="K3366" s="72"/>
      <c r="L3366" s="77"/>
      <c r="M3366" s="19" t="s">
        <v>4213</v>
      </c>
      <c r="N3366" s="72">
        <v>108</v>
      </c>
      <c r="O3366" s="72">
        <v>1976</v>
      </c>
      <c r="P3366" s="77" t="s">
        <v>3719</v>
      </c>
      <c r="Q3366" s="77"/>
      <c r="R3366" s="77"/>
      <c r="S3366" s="77"/>
    </row>
    <row r="3367" spans="1:19" s="2129" customFormat="1" hidden="1">
      <c r="A3367" s="2135"/>
      <c r="B3367" s="76"/>
      <c r="C3367" s="76"/>
      <c r="D3367" s="72"/>
      <c r="E3367" s="72"/>
      <c r="F3367" s="72"/>
      <c r="G3367" s="72"/>
      <c r="H3367" s="76"/>
      <c r="I3367" s="72"/>
      <c r="J3367" s="72"/>
      <c r="K3367" s="72"/>
      <c r="L3367" s="77"/>
      <c r="M3367" s="19" t="s">
        <v>4214</v>
      </c>
      <c r="N3367" s="72">
        <v>45</v>
      </c>
      <c r="O3367" s="72">
        <v>1973</v>
      </c>
      <c r="P3367" s="77" t="s">
        <v>3536</v>
      </c>
      <c r="Q3367" s="77"/>
      <c r="R3367" s="77"/>
      <c r="S3367" s="77"/>
    </row>
    <row r="3368" spans="1:19" s="2129" customFormat="1" hidden="1">
      <c r="A3368" s="2135"/>
      <c r="B3368" s="76"/>
      <c r="C3368" s="76"/>
      <c r="D3368" s="72"/>
      <c r="E3368" s="72"/>
      <c r="F3368" s="72"/>
      <c r="G3368" s="72"/>
      <c r="H3368" s="76"/>
      <c r="I3368" s="72"/>
      <c r="J3368" s="72"/>
      <c r="K3368" s="72"/>
      <c r="L3368" s="77"/>
      <c r="M3368" s="19" t="s">
        <v>4215</v>
      </c>
      <c r="N3368" s="72"/>
      <c r="O3368" s="72">
        <v>2006</v>
      </c>
      <c r="P3368" s="77"/>
      <c r="Q3368" s="77"/>
      <c r="R3368" s="77"/>
      <c r="S3368" s="77"/>
    </row>
    <row r="3369" spans="1:19" s="2129" customFormat="1" hidden="1">
      <c r="A3369" s="2135"/>
      <c r="B3369" s="76"/>
      <c r="C3369" s="76"/>
      <c r="D3369" s="72"/>
      <c r="E3369" s="72"/>
      <c r="F3369" s="72"/>
      <c r="G3369" s="72"/>
      <c r="H3369" s="76"/>
      <c r="I3369" s="72"/>
      <c r="J3369" s="72"/>
      <c r="K3369" s="72"/>
      <c r="L3369" s="77"/>
      <c r="M3369" s="19" t="s">
        <v>4216</v>
      </c>
      <c r="N3369" s="72">
        <v>160</v>
      </c>
      <c r="O3369" s="72">
        <v>1977</v>
      </c>
      <c r="P3369" s="77" t="s">
        <v>4217</v>
      </c>
      <c r="Q3369" s="77"/>
      <c r="R3369" s="77"/>
      <c r="S3369" s="77"/>
    </row>
    <row r="3370" spans="1:19" s="2129" customFormat="1" hidden="1">
      <c r="A3370" s="2135"/>
      <c r="B3370" s="76"/>
      <c r="C3370" s="76"/>
      <c r="D3370" s="72"/>
      <c r="E3370" s="72"/>
      <c r="F3370" s="72"/>
      <c r="G3370" s="72"/>
      <c r="H3370" s="76"/>
      <c r="I3370" s="72"/>
      <c r="J3370" s="72"/>
      <c r="K3370" s="72"/>
      <c r="L3370" s="77"/>
      <c r="M3370" s="19" t="s">
        <v>4218</v>
      </c>
      <c r="N3370" s="72">
        <v>80</v>
      </c>
      <c r="O3370" s="72">
        <v>1975</v>
      </c>
      <c r="P3370" s="77" t="s">
        <v>3567</v>
      </c>
      <c r="Q3370" s="77"/>
      <c r="R3370" s="77"/>
      <c r="S3370" s="77"/>
    </row>
    <row r="3371" spans="1:19" s="2129" customFormat="1" hidden="1">
      <c r="A3371" s="2135"/>
      <c r="B3371" s="2752"/>
      <c r="C3371" s="2752"/>
      <c r="D3371" s="2707"/>
      <c r="E3371" s="2707"/>
      <c r="F3371" s="2573"/>
      <c r="G3371" s="2573"/>
      <c r="H3371" s="2707"/>
      <c r="I3371" s="2573"/>
      <c r="J3371" s="2573"/>
      <c r="K3371" s="2573"/>
      <c r="L3371" s="2707"/>
      <c r="M3371" s="2706"/>
      <c r="N3371" s="2573"/>
      <c r="O3371" s="2573"/>
      <c r="P3371" s="2707"/>
      <c r="Q3371" s="2707"/>
      <c r="R3371" s="2707"/>
      <c r="S3371" s="2707"/>
    </row>
    <row r="3372" spans="1:19" s="2129" customFormat="1" hidden="1">
      <c r="A3372" s="2135"/>
      <c r="B3372" s="76" t="s">
        <v>3704</v>
      </c>
      <c r="C3372" s="76" t="s">
        <v>4221</v>
      </c>
      <c r="D3372" s="72">
        <v>440</v>
      </c>
      <c r="E3372" s="72">
        <v>1975</v>
      </c>
      <c r="F3372" s="72" t="s">
        <v>1752</v>
      </c>
      <c r="G3372" s="72"/>
      <c r="H3372" s="76"/>
      <c r="I3372" s="72"/>
      <c r="J3372" s="72" t="s">
        <v>4219</v>
      </c>
      <c r="K3372" s="72" t="s">
        <v>3249</v>
      </c>
      <c r="L3372" s="77"/>
      <c r="M3372" s="19" t="s">
        <v>4220</v>
      </c>
      <c r="N3372" s="72">
        <v>120</v>
      </c>
      <c r="O3372" s="72">
        <v>1975</v>
      </c>
      <c r="P3372" s="77" t="s">
        <v>3523</v>
      </c>
      <c r="Q3372" s="77"/>
      <c r="R3372" s="77"/>
      <c r="S3372" s="77"/>
    </row>
    <row r="3373" spans="1:19" s="2129" customFormat="1" hidden="1">
      <c r="A3373" s="2135"/>
      <c r="B3373" s="76"/>
      <c r="C3373" s="76" t="s">
        <v>4223</v>
      </c>
      <c r="D3373" s="72">
        <v>302.5</v>
      </c>
      <c r="E3373" s="72">
        <v>2016</v>
      </c>
      <c r="F3373" s="72" t="s">
        <v>20</v>
      </c>
      <c r="G3373" s="72"/>
      <c r="H3373" s="76"/>
      <c r="I3373" s="72"/>
      <c r="J3373" s="72"/>
      <c r="K3373" s="72" t="s">
        <v>517</v>
      </c>
      <c r="L3373" s="77"/>
      <c r="M3373" s="19" t="s">
        <v>4222</v>
      </c>
      <c r="N3373" s="72">
        <v>160</v>
      </c>
      <c r="O3373" s="72">
        <v>1975</v>
      </c>
      <c r="P3373" s="77" t="s">
        <v>3719</v>
      </c>
      <c r="Q3373" s="77"/>
      <c r="R3373" s="77"/>
      <c r="S3373" s="77"/>
    </row>
    <row r="3374" spans="1:19" s="2129" customFormat="1" hidden="1">
      <c r="A3374" s="2135"/>
      <c r="B3374" s="76"/>
      <c r="C3374" s="76" t="s">
        <v>4221</v>
      </c>
      <c r="D3374" s="72">
        <v>276.5</v>
      </c>
      <c r="E3374" s="72">
        <v>2016</v>
      </c>
      <c r="F3374" s="72" t="s">
        <v>20</v>
      </c>
      <c r="G3374" s="72"/>
      <c r="H3374" s="76"/>
      <c r="I3374" s="72"/>
      <c r="J3374" s="72"/>
      <c r="K3374" s="72"/>
      <c r="L3374" s="77"/>
      <c r="M3374" s="19" t="s">
        <v>4224</v>
      </c>
      <c r="N3374" s="72"/>
      <c r="O3374" s="72"/>
      <c r="P3374" s="77" t="s">
        <v>3650</v>
      </c>
      <c r="Q3374" s="77"/>
      <c r="R3374" s="77"/>
      <c r="S3374" s="77"/>
    </row>
    <row r="3375" spans="1:19" s="2129" customFormat="1" hidden="1">
      <c r="A3375" s="2135"/>
      <c r="B3375" s="76"/>
      <c r="C3375" s="76"/>
      <c r="D3375" s="72"/>
      <c r="E3375" s="72"/>
      <c r="F3375" s="72"/>
      <c r="G3375" s="72"/>
      <c r="H3375" s="76"/>
      <c r="I3375" s="72"/>
      <c r="J3375" s="72"/>
      <c r="K3375" s="72"/>
      <c r="L3375" s="77"/>
      <c r="M3375" s="19" t="s">
        <v>4225</v>
      </c>
      <c r="N3375" s="72">
        <v>90</v>
      </c>
      <c r="O3375" s="72">
        <v>1975</v>
      </c>
      <c r="P3375" s="77" t="s">
        <v>3399</v>
      </c>
      <c r="Q3375" s="77"/>
      <c r="R3375" s="77"/>
      <c r="S3375" s="77"/>
    </row>
    <row r="3376" spans="1:19" s="2129" customFormat="1" hidden="1">
      <c r="A3376" s="2135"/>
      <c r="B3376" s="76"/>
      <c r="C3376" s="76"/>
      <c r="D3376" s="72"/>
      <c r="E3376" s="72"/>
      <c r="F3376" s="72"/>
      <c r="G3376" s="72"/>
      <c r="H3376" s="76"/>
      <c r="I3376" s="72"/>
      <c r="J3376" s="72"/>
      <c r="K3376" s="72"/>
      <c r="L3376" s="77"/>
      <c r="M3376" s="19" t="s">
        <v>4226</v>
      </c>
      <c r="N3376" s="72">
        <v>70</v>
      </c>
      <c r="O3376" s="72">
        <v>1975</v>
      </c>
      <c r="P3376" s="77" t="s">
        <v>3399</v>
      </c>
      <c r="Q3376" s="77"/>
      <c r="R3376" s="77"/>
      <c r="S3376" s="77"/>
    </row>
    <row r="3377" spans="1:19" s="2129" customFormat="1" ht="25.5" hidden="1">
      <c r="A3377" s="2135"/>
      <c r="B3377" s="76"/>
      <c r="C3377" s="76"/>
      <c r="D3377" s="72"/>
      <c r="E3377" s="72"/>
      <c r="F3377" s="72"/>
      <c r="G3377" s="72"/>
      <c r="H3377" s="76"/>
      <c r="I3377" s="72"/>
      <c r="J3377" s="72"/>
      <c r="K3377" s="72"/>
      <c r="L3377" s="77"/>
      <c r="M3377" s="19" t="s">
        <v>4227</v>
      </c>
      <c r="N3377" s="72">
        <v>73</v>
      </c>
      <c r="O3377" s="72">
        <v>1974</v>
      </c>
      <c r="P3377" s="77" t="s">
        <v>4228</v>
      </c>
      <c r="Q3377" s="77"/>
      <c r="R3377" s="77"/>
      <c r="S3377" s="77"/>
    </row>
    <row r="3378" spans="1:19" s="2129" customFormat="1" ht="25.5" hidden="1">
      <c r="A3378" s="2135"/>
      <c r="B3378" s="76"/>
      <c r="C3378" s="76"/>
      <c r="D3378" s="72"/>
      <c r="E3378" s="72"/>
      <c r="F3378" s="72"/>
      <c r="G3378" s="72"/>
      <c r="H3378" s="76"/>
      <c r="I3378" s="72"/>
      <c r="J3378" s="72"/>
      <c r="K3378" s="72"/>
      <c r="L3378" s="77"/>
      <c r="M3378" s="19" t="s">
        <v>4229</v>
      </c>
      <c r="N3378" s="72" t="s">
        <v>1191</v>
      </c>
      <c r="O3378" s="72">
        <v>1975</v>
      </c>
      <c r="P3378" s="77" t="s">
        <v>3719</v>
      </c>
      <c r="Q3378" s="77"/>
      <c r="R3378" s="77"/>
      <c r="S3378" s="77"/>
    </row>
    <row r="3379" spans="1:19" s="2129" customFormat="1" hidden="1">
      <c r="A3379" s="2135"/>
      <c r="B3379" s="76"/>
      <c r="C3379" s="76"/>
      <c r="D3379" s="72"/>
      <c r="E3379" s="72"/>
      <c r="F3379" s="72"/>
      <c r="G3379" s="72"/>
      <c r="H3379" s="76"/>
      <c r="I3379" s="72"/>
      <c r="J3379" s="72"/>
      <c r="K3379" s="72"/>
      <c r="L3379" s="77"/>
      <c r="M3379" s="19" t="s">
        <v>4230</v>
      </c>
      <c r="N3379" s="72">
        <v>200</v>
      </c>
      <c r="O3379" s="72">
        <v>1975</v>
      </c>
      <c r="P3379" s="77" t="s">
        <v>3505</v>
      </c>
      <c r="Q3379" s="77"/>
      <c r="R3379" s="77"/>
      <c r="S3379" s="77"/>
    </row>
    <row r="3380" spans="1:19" s="2129" customFormat="1" hidden="1">
      <c r="A3380" s="2135"/>
      <c r="B3380" s="76"/>
      <c r="C3380" s="76"/>
      <c r="D3380" s="72"/>
      <c r="E3380" s="72"/>
      <c r="F3380" s="72"/>
      <c r="G3380" s="72"/>
      <c r="H3380" s="76"/>
      <c r="I3380" s="72"/>
      <c r="J3380" s="72"/>
      <c r="K3380" s="72"/>
      <c r="L3380" s="77"/>
      <c r="M3380" s="19" t="s">
        <v>4231</v>
      </c>
      <c r="N3380" s="72">
        <v>123</v>
      </c>
      <c r="O3380" s="72">
        <v>1975</v>
      </c>
      <c r="P3380" s="77" t="s">
        <v>3505</v>
      </c>
      <c r="Q3380" s="77"/>
      <c r="R3380" s="77"/>
      <c r="S3380" s="77"/>
    </row>
    <row r="3381" spans="1:19" s="2129" customFormat="1" hidden="1">
      <c r="A3381" s="2135"/>
      <c r="B3381" s="76"/>
      <c r="C3381" s="76"/>
      <c r="D3381" s="72"/>
      <c r="E3381" s="72"/>
      <c r="F3381" s="72"/>
      <c r="G3381" s="72"/>
      <c r="H3381" s="76"/>
      <c r="I3381" s="72"/>
      <c r="J3381" s="72"/>
      <c r="K3381" s="72"/>
      <c r="L3381" s="77"/>
      <c r="M3381" s="19" t="s">
        <v>4232</v>
      </c>
      <c r="N3381" s="72">
        <v>122</v>
      </c>
      <c r="O3381" s="72">
        <v>1975</v>
      </c>
      <c r="P3381" s="77" t="s">
        <v>3505</v>
      </c>
      <c r="Q3381" s="77"/>
      <c r="R3381" s="77"/>
      <c r="S3381" s="77"/>
    </row>
    <row r="3382" spans="1:19" s="2129" customFormat="1" hidden="1">
      <c r="A3382" s="2135"/>
      <c r="B3382" s="76"/>
      <c r="C3382" s="76"/>
      <c r="D3382" s="72"/>
      <c r="E3382" s="72"/>
      <c r="F3382" s="72"/>
      <c r="G3382" s="72"/>
      <c r="H3382" s="76"/>
      <c r="I3382" s="72"/>
      <c r="J3382" s="72"/>
      <c r="K3382" s="72"/>
      <c r="L3382" s="77"/>
      <c r="M3382" s="19" t="s">
        <v>4233</v>
      </c>
      <c r="N3382" s="72">
        <v>65</v>
      </c>
      <c r="O3382" s="72">
        <v>1975</v>
      </c>
      <c r="P3382" s="77" t="s">
        <v>3505</v>
      </c>
      <c r="Q3382" s="77"/>
      <c r="R3382" s="77"/>
      <c r="S3382" s="77"/>
    </row>
    <row r="3383" spans="1:19" s="2129" customFormat="1" hidden="1">
      <c r="A3383" s="2135"/>
      <c r="B3383" s="76"/>
      <c r="C3383" s="76"/>
      <c r="D3383" s="72"/>
      <c r="E3383" s="72"/>
      <c r="F3383" s="72"/>
      <c r="G3383" s="72"/>
      <c r="H3383" s="76"/>
      <c r="I3383" s="72"/>
      <c r="J3383" s="72"/>
      <c r="K3383" s="72"/>
      <c r="L3383" s="77"/>
      <c r="M3383" s="19" t="s">
        <v>4234</v>
      </c>
      <c r="N3383" s="72">
        <v>30</v>
      </c>
      <c r="O3383" s="72">
        <v>1975</v>
      </c>
      <c r="P3383" s="77" t="s">
        <v>3505</v>
      </c>
      <c r="Q3383" s="77"/>
      <c r="R3383" s="77"/>
      <c r="S3383" s="77"/>
    </row>
    <row r="3384" spans="1:19" s="2129" customFormat="1" hidden="1">
      <c r="A3384" s="2135"/>
      <c r="B3384" s="76"/>
      <c r="C3384" s="76"/>
      <c r="D3384" s="72"/>
      <c r="E3384" s="72"/>
      <c r="F3384" s="72"/>
      <c r="G3384" s="72"/>
      <c r="H3384" s="76"/>
      <c r="I3384" s="72"/>
      <c r="J3384" s="72"/>
      <c r="K3384" s="72"/>
      <c r="L3384" s="77"/>
      <c r="M3384" s="19" t="s">
        <v>4235</v>
      </c>
      <c r="N3384" s="72">
        <v>30</v>
      </c>
      <c r="O3384" s="72">
        <v>1975</v>
      </c>
      <c r="P3384" s="77" t="s">
        <v>3505</v>
      </c>
      <c r="Q3384" s="77"/>
      <c r="R3384" s="77"/>
      <c r="S3384" s="77"/>
    </row>
    <row r="3385" spans="1:19" s="2129" customFormat="1" hidden="1">
      <c r="A3385" s="2135"/>
      <c r="B3385" s="76"/>
      <c r="C3385" s="76"/>
      <c r="D3385" s="72"/>
      <c r="E3385" s="72"/>
      <c r="F3385" s="72"/>
      <c r="G3385" s="72"/>
      <c r="H3385" s="76"/>
      <c r="I3385" s="72"/>
      <c r="J3385" s="72"/>
      <c r="K3385" s="72"/>
      <c r="L3385" s="77"/>
      <c r="M3385" s="19" t="s">
        <v>4236</v>
      </c>
      <c r="N3385" s="72">
        <v>164</v>
      </c>
      <c r="O3385" s="72">
        <v>2005</v>
      </c>
      <c r="P3385" s="77" t="s">
        <v>3399</v>
      </c>
      <c r="Q3385" s="77"/>
      <c r="R3385" s="77"/>
      <c r="S3385" s="77"/>
    </row>
    <row r="3386" spans="1:19" s="2129" customFormat="1" hidden="1">
      <c r="A3386" s="2135"/>
      <c r="B3386" s="76"/>
      <c r="C3386" s="76"/>
      <c r="D3386" s="72"/>
      <c r="E3386" s="72"/>
      <c r="F3386" s="72"/>
      <c r="G3386" s="72"/>
      <c r="H3386" s="76"/>
      <c r="I3386" s="72"/>
      <c r="J3386" s="72"/>
      <c r="K3386" s="72"/>
      <c r="L3386" s="77"/>
      <c r="M3386" s="19" t="s">
        <v>4237</v>
      </c>
      <c r="N3386" s="72">
        <v>80</v>
      </c>
      <c r="O3386" s="72">
        <v>1975</v>
      </c>
      <c r="P3386" s="77" t="s">
        <v>3399</v>
      </c>
      <c r="Q3386" s="77"/>
      <c r="R3386" s="77"/>
      <c r="S3386" s="77"/>
    </row>
    <row r="3387" spans="1:19" s="2129" customFormat="1" ht="25.5" hidden="1">
      <c r="A3387" s="2135"/>
      <c r="B3387" s="76"/>
      <c r="C3387" s="76"/>
      <c r="D3387" s="72"/>
      <c r="E3387" s="72"/>
      <c r="F3387" s="72"/>
      <c r="G3387" s="72"/>
      <c r="H3387" s="76"/>
      <c r="I3387" s="72"/>
      <c r="J3387" s="72"/>
      <c r="K3387" s="72"/>
      <c r="L3387" s="77"/>
      <c r="M3387" s="19" t="s">
        <v>4238</v>
      </c>
      <c r="N3387" s="72" t="s">
        <v>1191</v>
      </c>
      <c r="O3387" s="72">
        <v>1975</v>
      </c>
      <c r="P3387" s="77" t="s">
        <v>3767</v>
      </c>
      <c r="Q3387" s="77"/>
      <c r="R3387" s="77"/>
      <c r="S3387" s="77"/>
    </row>
    <row r="3388" spans="1:19" s="2129" customFormat="1" hidden="1">
      <c r="A3388" s="2135"/>
      <c r="B3388" s="76"/>
      <c r="C3388" s="76"/>
      <c r="D3388" s="72"/>
      <c r="E3388" s="72"/>
      <c r="F3388" s="72"/>
      <c r="G3388" s="72"/>
      <c r="H3388" s="76"/>
      <c r="I3388" s="72"/>
      <c r="J3388" s="72"/>
      <c r="K3388" s="72"/>
      <c r="L3388" s="77"/>
      <c r="M3388" s="19" t="s">
        <v>4239</v>
      </c>
      <c r="N3388" s="72">
        <v>80</v>
      </c>
      <c r="O3388" s="72">
        <v>1975</v>
      </c>
      <c r="P3388" s="77" t="s">
        <v>3536</v>
      </c>
      <c r="Q3388" s="77"/>
      <c r="R3388" s="77"/>
      <c r="S3388" s="77"/>
    </row>
    <row r="3389" spans="1:19" s="2129" customFormat="1" ht="25.5" hidden="1">
      <c r="A3389" s="2135"/>
      <c r="B3389" s="76"/>
      <c r="C3389" s="76"/>
      <c r="D3389" s="72"/>
      <c r="E3389" s="72"/>
      <c r="F3389" s="72"/>
      <c r="G3389" s="72"/>
      <c r="H3389" s="76"/>
      <c r="I3389" s="72"/>
      <c r="J3389" s="72"/>
      <c r="K3389" s="72"/>
      <c r="L3389" s="77"/>
      <c r="M3389" s="19" t="s">
        <v>4240</v>
      </c>
      <c r="N3389" s="72">
        <v>115</v>
      </c>
      <c r="O3389" s="72">
        <v>1975</v>
      </c>
      <c r="P3389" s="77" t="s">
        <v>3719</v>
      </c>
      <c r="Q3389" s="77"/>
      <c r="R3389" s="77"/>
      <c r="S3389" s="77"/>
    </row>
    <row r="3390" spans="1:19" s="2129" customFormat="1" ht="25.5" hidden="1">
      <c r="A3390" s="2135"/>
      <c r="B3390" s="76"/>
      <c r="C3390" s="76"/>
      <c r="D3390" s="72"/>
      <c r="E3390" s="72"/>
      <c r="F3390" s="72"/>
      <c r="G3390" s="72"/>
      <c r="H3390" s="76"/>
      <c r="I3390" s="72"/>
      <c r="J3390" s="72"/>
      <c r="K3390" s="72"/>
      <c r="L3390" s="77"/>
      <c r="M3390" s="19" t="s">
        <v>4241</v>
      </c>
      <c r="N3390" s="72">
        <v>100</v>
      </c>
      <c r="O3390" s="72">
        <v>1975</v>
      </c>
      <c r="P3390" s="77" t="s">
        <v>4242</v>
      </c>
      <c r="Q3390" s="77"/>
      <c r="R3390" s="77"/>
      <c r="S3390" s="77"/>
    </row>
    <row r="3391" spans="1:19" s="2129" customFormat="1" ht="25.5" hidden="1">
      <c r="A3391" s="2135"/>
      <c r="B3391" s="76"/>
      <c r="C3391" s="76"/>
      <c r="D3391" s="72"/>
      <c r="E3391" s="72"/>
      <c r="F3391" s="72"/>
      <c r="G3391" s="72"/>
      <c r="H3391" s="76"/>
      <c r="I3391" s="72"/>
      <c r="J3391" s="72"/>
      <c r="K3391" s="72"/>
      <c r="L3391" s="77"/>
      <c r="M3391" s="19" t="s">
        <v>4243</v>
      </c>
      <c r="N3391" s="72" t="s">
        <v>1191</v>
      </c>
      <c r="O3391" s="72">
        <v>1976</v>
      </c>
      <c r="P3391" s="77" t="s">
        <v>4244</v>
      </c>
      <c r="Q3391" s="77"/>
      <c r="R3391" s="77"/>
      <c r="S3391" s="77"/>
    </row>
    <row r="3392" spans="1:19" s="2129" customFormat="1" hidden="1">
      <c r="A3392" s="2135"/>
      <c r="B3392" s="76"/>
      <c r="C3392" s="76"/>
      <c r="D3392" s="72"/>
      <c r="E3392" s="72"/>
      <c r="F3392" s="72"/>
      <c r="G3392" s="72"/>
      <c r="H3392" s="76"/>
      <c r="I3392" s="72"/>
      <c r="J3392" s="72"/>
      <c r="K3392" s="72"/>
      <c r="L3392" s="77"/>
      <c r="M3392" s="19" t="s">
        <v>4245</v>
      </c>
      <c r="N3392" s="72">
        <v>80</v>
      </c>
      <c r="O3392" s="72">
        <v>1975</v>
      </c>
      <c r="P3392" s="77" t="s">
        <v>3536</v>
      </c>
      <c r="Q3392" s="77"/>
      <c r="R3392" s="77"/>
      <c r="S3392" s="77"/>
    </row>
    <row r="3393" spans="1:19" s="2129" customFormat="1" ht="25.5" hidden="1">
      <c r="A3393" s="2135"/>
      <c r="B3393" s="76"/>
      <c r="C3393" s="76"/>
      <c r="D3393" s="72"/>
      <c r="E3393" s="72"/>
      <c r="F3393" s="72"/>
      <c r="G3393" s="72"/>
      <c r="H3393" s="76"/>
      <c r="I3393" s="72"/>
      <c r="J3393" s="72"/>
      <c r="K3393" s="72"/>
      <c r="L3393" s="77"/>
      <c r="M3393" s="19" t="s">
        <v>4246</v>
      </c>
      <c r="N3393" s="72">
        <v>80</v>
      </c>
      <c r="O3393" s="72">
        <v>1975</v>
      </c>
      <c r="P3393" s="77" t="s">
        <v>3399</v>
      </c>
      <c r="Q3393" s="77"/>
      <c r="R3393" s="77"/>
      <c r="S3393" s="77"/>
    </row>
    <row r="3394" spans="1:19" s="2129" customFormat="1" ht="25.5" hidden="1">
      <c r="A3394" s="2135"/>
      <c r="B3394" s="76"/>
      <c r="C3394" s="76"/>
      <c r="D3394" s="72"/>
      <c r="E3394" s="72"/>
      <c r="F3394" s="72"/>
      <c r="G3394" s="72"/>
      <c r="H3394" s="76"/>
      <c r="I3394" s="72"/>
      <c r="J3394" s="72"/>
      <c r="K3394" s="72"/>
      <c r="L3394" s="77"/>
      <c r="M3394" s="19" t="s">
        <v>4247</v>
      </c>
      <c r="N3394" s="72">
        <v>80</v>
      </c>
      <c r="O3394" s="72">
        <v>1975</v>
      </c>
      <c r="P3394" s="77" t="s">
        <v>3536</v>
      </c>
      <c r="Q3394" s="77"/>
      <c r="R3394" s="77"/>
      <c r="S3394" s="77"/>
    </row>
    <row r="3395" spans="1:19" s="2129" customFormat="1" hidden="1">
      <c r="A3395" s="2764"/>
      <c r="B3395" s="76"/>
      <c r="C3395" s="76"/>
      <c r="D3395" s="72"/>
      <c r="E3395" s="72"/>
      <c r="F3395" s="72"/>
      <c r="G3395" s="72"/>
      <c r="H3395" s="76"/>
      <c r="I3395" s="72"/>
      <c r="J3395" s="72"/>
      <c r="K3395" s="72"/>
      <c r="L3395" s="77"/>
      <c r="M3395" s="19" t="s">
        <v>4248</v>
      </c>
      <c r="N3395" s="72">
        <v>70</v>
      </c>
      <c r="O3395" s="72">
        <v>1973</v>
      </c>
      <c r="P3395" s="77" t="s">
        <v>3719</v>
      </c>
      <c r="Q3395" s="77"/>
      <c r="R3395" s="77"/>
      <c r="S3395" s="77"/>
    </row>
    <row r="3396" spans="1:19" s="2129" customFormat="1" hidden="1">
      <c r="A3396" s="2135"/>
      <c r="B3396" s="2752"/>
      <c r="C3396" s="2707"/>
      <c r="D3396" s="2573"/>
      <c r="E3396" s="2707"/>
      <c r="F3396" s="2573"/>
      <c r="G3396" s="2573"/>
      <c r="H3396" s="2707"/>
      <c r="I3396" s="2573"/>
      <c r="J3396" s="2573"/>
      <c r="K3396" s="2573"/>
      <c r="L3396" s="2707"/>
      <c r="M3396" s="2706"/>
      <c r="N3396" s="2573"/>
      <c r="O3396" s="2573"/>
      <c r="P3396" s="2707"/>
      <c r="Q3396" s="2707"/>
      <c r="R3396" s="2707"/>
      <c r="S3396" s="2707"/>
    </row>
    <row r="3397" spans="1:19" s="2129" customFormat="1" hidden="1">
      <c r="A3397" s="2135"/>
      <c r="B3397" s="76" t="s">
        <v>3704</v>
      </c>
      <c r="C3397" s="76" t="s">
        <v>4251</v>
      </c>
      <c r="D3397" s="72">
        <v>290</v>
      </c>
      <c r="E3397" s="72">
        <v>1975</v>
      </c>
      <c r="F3397" s="72" t="s">
        <v>1752</v>
      </c>
      <c r="G3397" s="72"/>
      <c r="H3397" s="76"/>
      <c r="I3397" s="72"/>
      <c r="J3397" s="72" t="s">
        <v>4249</v>
      </c>
      <c r="K3397" s="72" t="s">
        <v>3249</v>
      </c>
      <c r="L3397" s="77"/>
      <c r="M3397" s="19" t="s">
        <v>4250</v>
      </c>
      <c r="N3397" s="72">
        <v>210</v>
      </c>
      <c r="O3397" s="72">
        <v>1983</v>
      </c>
      <c r="P3397" s="77" t="s">
        <v>3707</v>
      </c>
      <c r="Q3397" s="77"/>
      <c r="R3397" s="77"/>
      <c r="S3397" s="77"/>
    </row>
    <row r="3398" spans="1:19" s="2129" customFormat="1" hidden="1">
      <c r="A3398" s="2135"/>
      <c r="B3398" s="76"/>
      <c r="C3398" s="76"/>
      <c r="D3398" s="72"/>
      <c r="E3398" s="72"/>
      <c r="F3398" s="72"/>
      <c r="G3398" s="72"/>
      <c r="H3398" s="76"/>
      <c r="I3398" s="72"/>
      <c r="J3398" s="72"/>
      <c r="K3398" s="72" t="s">
        <v>83</v>
      </c>
      <c r="L3398" s="77"/>
      <c r="M3398" s="19" t="s">
        <v>4252</v>
      </c>
      <c r="N3398" s="72">
        <v>160</v>
      </c>
      <c r="O3398" s="72">
        <v>1975</v>
      </c>
      <c r="P3398" s="77" t="s">
        <v>4253</v>
      </c>
      <c r="Q3398" s="77"/>
      <c r="R3398" s="77"/>
      <c r="S3398" s="77"/>
    </row>
    <row r="3399" spans="1:19" s="2129" customFormat="1" ht="25.5" hidden="1">
      <c r="A3399" s="2764"/>
      <c r="B3399" s="76"/>
      <c r="C3399" s="76"/>
      <c r="D3399" s="72"/>
      <c r="E3399" s="72"/>
      <c r="F3399" s="72"/>
      <c r="G3399" s="72"/>
      <c r="H3399" s="76"/>
      <c r="I3399" s="72"/>
      <c r="J3399" s="72"/>
      <c r="K3399" s="72"/>
      <c r="L3399" s="77"/>
      <c r="M3399" s="19" t="s">
        <v>4254</v>
      </c>
      <c r="N3399" s="72" t="s">
        <v>1191</v>
      </c>
      <c r="O3399" s="72">
        <v>2002</v>
      </c>
      <c r="P3399" s="77" t="s">
        <v>4255</v>
      </c>
      <c r="Q3399" s="77"/>
      <c r="R3399" s="77"/>
      <c r="S3399" s="77"/>
    </row>
    <row r="3400" spans="1:19" s="2129" customFormat="1" hidden="1">
      <c r="A3400" s="2135"/>
      <c r="B3400" s="76"/>
      <c r="C3400" s="76"/>
      <c r="D3400" s="76"/>
      <c r="E3400" s="72"/>
      <c r="F3400" s="72"/>
      <c r="G3400" s="72"/>
      <c r="H3400" s="76"/>
      <c r="I3400" s="72"/>
      <c r="J3400" s="72"/>
      <c r="K3400" s="72"/>
      <c r="L3400" s="77"/>
      <c r="M3400" s="19" t="s">
        <v>4256</v>
      </c>
      <c r="N3400" s="72">
        <v>200</v>
      </c>
      <c r="O3400" s="72">
        <v>2009</v>
      </c>
      <c r="P3400" s="77" t="s">
        <v>3767</v>
      </c>
      <c r="Q3400" s="77"/>
      <c r="R3400" s="77"/>
      <c r="S3400" s="77"/>
    </row>
    <row r="3401" spans="1:19" s="2129" customFormat="1" hidden="1">
      <c r="A3401" s="2764"/>
      <c r="B3401" s="76"/>
      <c r="C3401" s="76"/>
      <c r="D3401" s="76"/>
      <c r="E3401" s="72"/>
      <c r="F3401" s="72"/>
      <c r="G3401" s="72"/>
      <c r="H3401" s="76"/>
      <c r="I3401" s="72"/>
      <c r="J3401" s="72"/>
      <c r="K3401" s="72"/>
      <c r="L3401" s="77"/>
      <c r="M3401" s="19" t="s">
        <v>4257</v>
      </c>
      <c r="N3401" s="72">
        <v>104</v>
      </c>
      <c r="O3401" s="72">
        <v>1983</v>
      </c>
      <c r="P3401" s="77" t="s">
        <v>4258</v>
      </c>
      <c r="Q3401" s="77"/>
      <c r="R3401" s="77"/>
      <c r="S3401" s="77"/>
    </row>
    <row r="3402" spans="1:19" s="2129" customFormat="1" ht="25.5" hidden="1">
      <c r="A3402" s="2135"/>
      <c r="B3402" s="76"/>
      <c r="C3402" s="76"/>
      <c r="D3402" s="76"/>
      <c r="E3402" s="72"/>
      <c r="F3402" s="72"/>
      <c r="G3402" s="72"/>
      <c r="H3402" s="76"/>
      <c r="I3402" s="72"/>
      <c r="J3402" s="72"/>
      <c r="K3402" s="72"/>
      <c r="L3402" s="77"/>
      <c r="M3402" s="19" t="s">
        <v>4259</v>
      </c>
      <c r="N3402" s="72"/>
      <c r="O3402" s="72"/>
      <c r="P3402" s="77" t="s">
        <v>4255</v>
      </c>
      <c r="Q3402" s="77"/>
      <c r="R3402" s="77"/>
      <c r="S3402" s="77"/>
    </row>
    <row r="3403" spans="1:19" s="2129" customFormat="1" hidden="1">
      <c r="A3403" s="2764"/>
      <c r="B3403" s="76"/>
      <c r="C3403" s="76"/>
      <c r="D3403" s="76"/>
      <c r="E3403" s="72"/>
      <c r="F3403" s="72"/>
      <c r="G3403" s="72"/>
      <c r="H3403" s="76"/>
      <c r="I3403" s="72"/>
      <c r="J3403" s="72"/>
      <c r="K3403" s="72"/>
      <c r="L3403" s="77"/>
      <c r="M3403" s="19" t="s">
        <v>4260</v>
      </c>
      <c r="N3403" s="72">
        <v>60</v>
      </c>
      <c r="O3403" s="72">
        <v>1976</v>
      </c>
      <c r="P3403" s="77" t="s">
        <v>3490</v>
      </c>
      <c r="Q3403" s="77"/>
      <c r="R3403" s="77"/>
      <c r="S3403" s="77"/>
    </row>
    <row r="3404" spans="1:19" s="2129" customFormat="1" hidden="1">
      <c r="A3404" s="2135"/>
      <c r="B3404" s="76"/>
      <c r="C3404" s="76"/>
      <c r="D3404" s="76"/>
      <c r="E3404" s="72"/>
      <c r="F3404" s="72"/>
      <c r="G3404" s="72"/>
      <c r="H3404" s="76"/>
      <c r="I3404" s="72"/>
      <c r="J3404" s="72"/>
      <c r="K3404" s="72"/>
      <c r="L3404" s="77"/>
      <c r="M3404" s="19" t="s">
        <v>4261</v>
      </c>
      <c r="N3404" s="72">
        <v>210</v>
      </c>
      <c r="O3404" s="72">
        <v>1983</v>
      </c>
      <c r="P3404" s="77" t="s">
        <v>3707</v>
      </c>
      <c r="Q3404" s="77"/>
      <c r="R3404" s="77"/>
      <c r="S3404" s="77"/>
    </row>
    <row r="3405" spans="1:19" s="2129" customFormat="1" hidden="1">
      <c r="A3405" s="2135"/>
      <c r="B3405" s="76"/>
      <c r="C3405" s="76"/>
      <c r="D3405" s="76"/>
      <c r="E3405" s="72"/>
      <c r="F3405" s="72"/>
      <c r="G3405" s="72"/>
      <c r="H3405" s="76"/>
      <c r="I3405" s="72"/>
      <c r="J3405" s="72"/>
      <c r="K3405" s="72"/>
      <c r="L3405" s="77"/>
      <c r="M3405" s="19" t="s">
        <v>8285</v>
      </c>
      <c r="N3405" s="72">
        <v>176</v>
      </c>
      <c r="O3405" s="72">
        <v>2022</v>
      </c>
      <c r="P3405" s="77" t="s">
        <v>8286</v>
      </c>
      <c r="Q3405" s="77"/>
      <c r="R3405" s="77"/>
      <c r="S3405" s="77"/>
    </row>
    <row r="3406" spans="1:19" s="2129" customFormat="1" hidden="1">
      <c r="A3406" s="2135"/>
      <c r="B3406" s="76"/>
      <c r="C3406" s="76"/>
      <c r="D3406" s="76"/>
      <c r="E3406" s="72"/>
      <c r="F3406" s="72"/>
      <c r="G3406" s="72"/>
      <c r="H3406" s="76"/>
      <c r="I3406" s="72"/>
      <c r="J3406" s="72"/>
      <c r="K3406" s="72"/>
      <c r="L3406" s="77"/>
      <c r="M3406" s="19" t="s">
        <v>4264</v>
      </c>
      <c r="N3406" s="72">
        <v>110</v>
      </c>
      <c r="O3406" s="72">
        <v>1976</v>
      </c>
      <c r="P3406" s="77" t="s">
        <v>3399</v>
      </c>
      <c r="Q3406" s="77"/>
      <c r="R3406" s="77"/>
      <c r="S3406" s="77"/>
    </row>
    <row r="3407" spans="1:19" s="2129" customFormat="1" ht="25.5" hidden="1">
      <c r="A3407" s="2135"/>
      <c r="B3407" s="76"/>
      <c r="C3407" s="76"/>
      <c r="D3407" s="76"/>
      <c r="E3407" s="72"/>
      <c r="F3407" s="72"/>
      <c r="G3407" s="72"/>
      <c r="H3407" s="76"/>
      <c r="I3407" s="72"/>
      <c r="J3407" s="72"/>
      <c r="K3407" s="72"/>
      <c r="L3407" s="77"/>
      <c r="M3407" s="19" t="s">
        <v>4265</v>
      </c>
      <c r="N3407" s="72">
        <v>144</v>
      </c>
      <c r="O3407" s="72">
        <v>2008</v>
      </c>
      <c r="P3407" s="77" t="s">
        <v>4266</v>
      </c>
      <c r="Q3407" s="77"/>
      <c r="R3407" s="77"/>
      <c r="S3407" s="77"/>
    </row>
    <row r="3408" spans="1:19" s="2129" customFormat="1" hidden="1">
      <c r="A3408" s="2135"/>
      <c r="B3408" s="2752"/>
      <c r="C3408" s="2707"/>
      <c r="D3408" s="2573"/>
      <c r="E3408" s="2707"/>
      <c r="F3408" s="2573"/>
      <c r="G3408" s="2573"/>
      <c r="H3408" s="2707"/>
      <c r="I3408" s="2573"/>
      <c r="J3408" s="2573"/>
      <c r="K3408" s="2573"/>
      <c r="L3408" s="2707"/>
      <c r="M3408" s="2706"/>
      <c r="N3408" s="2573"/>
      <c r="O3408" s="2573"/>
      <c r="P3408" s="2707"/>
      <c r="Q3408" s="2707"/>
      <c r="R3408" s="2707"/>
      <c r="S3408" s="2707"/>
    </row>
    <row r="3409" spans="1:19" s="2129" customFormat="1" hidden="1">
      <c r="A3409" s="2135"/>
      <c r="B3409" s="76" t="s">
        <v>3704</v>
      </c>
      <c r="C3409" s="76" t="s">
        <v>4269</v>
      </c>
      <c r="D3409" s="72">
        <v>1060</v>
      </c>
      <c r="E3409" s="72">
        <v>1975</v>
      </c>
      <c r="F3409" s="72" t="s">
        <v>1752</v>
      </c>
      <c r="G3409" s="72"/>
      <c r="H3409" s="76"/>
      <c r="I3409" s="72"/>
      <c r="J3409" s="72" t="s">
        <v>4267</v>
      </c>
      <c r="K3409" s="72" t="s">
        <v>3249</v>
      </c>
      <c r="L3409" s="77"/>
      <c r="M3409" s="19" t="s">
        <v>4268</v>
      </c>
      <c r="N3409" s="72">
        <v>157</v>
      </c>
      <c r="O3409" s="72">
        <v>1977</v>
      </c>
      <c r="P3409" s="77" t="s">
        <v>3719</v>
      </c>
      <c r="Q3409" s="77"/>
      <c r="R3409" s="77"/>
      <c r="S3409" s="77"/>
    </row>
    <row r="3410" spans="1:19" s="2129" customFormat="1" hidden="1">
      <c r="A3410" s="2135"/>
      <c r="B3410" s="76"/>
      <c r="C3410" s="76" t="s">
        <v>4271</v>
      </c>
      <c r="D3410" s="72">
        <v>470</v>
      </c>
      <c r="E3410" s="72"/>
      <c r="F3410" s="72"/>
      <c r="G3410" s="72"/>
      <c r="H3410" s="76"/>
      <c r="I3410" s="72"/>
      <c r="J3410" s="72"/>
      <c r="K3410" s="72" t="s">
        <v>83</v>
      </c>
      <c r="L3410" s="77"/>
      <c r="M3410" s="19" t="s">
        <v>4270</v>
      </c>
      <c r="N3410" s="72">
        <v>155</v>
      </c>
      <c r="O3410" s="72">
        <v>1977</v>
      </c>
      <c r="P3410" s="77" t="s">
        <v>3719</v>
      </c>
      <c r="Q3410" s="77"/>
      <c r="R3410" s="77"/>
      <c r="S3410" s="77"/>
    </row>
    <row r="3411" spans="1:19" s="2129" customFormat="1" hidden="1">
      <c r="A3411" s="2135"/>
      <c r="B3411" s="76"/>
      <c r="C3411" s="76"/>
      <c r="D3411" s="72"/>
      <c r="E3411" s="72"/>
      <c r="F3411" s="72"/>
      <c r="G3411" s="72"/>
      <c r="H3411" s="76"/>
      <c r="I3411" s="72"/>
      <c r="J3411" s="72"/>
      <c r="K3411" s="72"/>
      <c r="L3411" s="77"/>
      <c r="M3411" s="19" t="s">
        <v>4272</v>
      </c>
      <c r="N3411" s="72">
        <v>64</v>
      </c>
      <c r="O3411" s="72">
        <v>1977</v>
      </c>
      <c r="P3411" s="77" t="s">
        <v>3567</v>
      </c>
      <c r="Q3411" s="77"/>
      <c r="R3411" s="77"/>
      <c r="S3411" s="77"/>
    </row>
    <row r="3412" spans="1:19" s="2129" customFormat="1" ht="25.5" hidden="1">
      <c r="A3412" s="2135"/>
      <c r="B3412" s="76"/>
      <c r="C3412" s="76"/>
      <c r="D3412" s="72"/>
      <c r="E3412" s="72"/>
      <c r="F3412" s="72"/>
      <c r="G3412" s="72"/>
      <c r="H3412" s="76"/>
      <c r="I3412" s="72"/>
      <c r="J3412" s="72"/>
      <c r="K3412" s="72"/>
      <c r="L3412" s="77"/>
      <c r="M3412" s="19" t="s">
        <v>8287</v>
      </c>
      <c r="N3412" s="72">
        <v>162</v>
      </c>
      <c r="O3412" s="72">
        <v>2022</v>
      </c>
      <c r="P3412" s="77" t="s">
        <v>8288</v>
      </c>
      <c r="Q3412" s="77"/>
      <c r="R3412" s="77"/>
      <c r="S3412" s="77"/>
    </row>
    <row r="3413" spans="1:19" s="2129" customFormat="1" hidden="1">
      <c r="A3413" s="2135"/>
      <c r="B3413" s="76"/>
      <c r="C3413" s="76"/>
      <c r="D3413" s="72"/>
      <c r="E3413" s="72"/>
      <c r="F3413" s="72"/>
      <c r="G3413" s="72"/>
      <c r="H3413" s="76"/>
      <c r="I3413" s="72"/>
      <c r="J3413" s="72"/>
      <c r="K3413" s="72"/>
      <c r="L3413" s="77"/>
      <c r="M3413" s="19" t="s">
        <v>4275</v>
      </c>
      <c r="N3413" s="72">
        <v>116</v>
      </c>
      <c r="O3413" s="72">
        <v>1997</v>
      </c>
      <c r="P3413" s="77" t="s">
        <v>4276</v>
      </c>
      <c r="Q3413" s="77"/>
      <c r="R3413" s="77"/>
      <c r="S3413" s="77"/>
    </row>
    <row r="3414" spans="1:19" s="2129" customFormat="1" ht="25.5" hidden="1">
      <c r="A3414" s="2135"/>
      <c r="B3414" s="76"/>
      <c r="C3414" s="76"/>
      <c r="D3414" s="72"/>
      <c r="E3414" s="72"/>
      <c r="F3414" s="72"/>
      <c r="G3414" s="72"/>
      <c r="H3414" s="76"/>
      <c r="I3414" s="72"/>
      <c r="J3414" s="72"/>
      <c r="K3414" s="72"/>
      <c r="L3414" s="77"/>
      <c r="M3414" s="19" t="s">
        <v>4277</v>
      </c>
      <c r="N3414" s="72" t="s">
        <v>1191</v>
      </c>
      <c r="O3414" s="72">
        <v>1978</v>
      </c>
      <c r="P3414" s="77" t="s">
        <v>3771</v>
      </c>
      <c r="Q3414" s="77"/>
      <c r="R3414" s="77"/>
      <c r="S3414" s="77"/>
    </row>
    <row r="3415" spans="1:19" s="2129" customFormat="1" hidden="1">
      <c r="A3415" s="2135"/>
      <c r="B3415" s="76"/>
      <c r="C3415" s="76"/>
      <c r="D3415" s="72"/>
      <c r="E3415" s="72"/>
      <c r="F3415" s="72"/>
      <c r="G3415" s="72"/>
      <c r="H3415" s="76"/>
      <c r="I3415" s="72"/>
      <c r="J3415" s="72"/>
      <c r="K3415" s="72"/>
      <c r="L3415" s="77"/>
      <c r="M3415" s="19" t="s">
        <v>4278</v>
      </c>
      <c r="N3415" s="72">
        <v>116</v>
      </c>
      <c r="O3415" s="72">
        <v>1976</v>
      </c>
      <c r="P3415" s="77" t="s">
        <v>3567</v>
      </c>
      <c r="Q3415" s="77"/>
      <c r="R3415" s="77"/>
      <c r="S3415" s="77"/>
    </row>
    <row r="3416" spans="1:19" s="2129" customFormat="1" ht="25.5" hidden="1">
      <c r="A3416" s="2135"/>
      <c r="B3416" s="76"/>
      <c r="C3416" s="76"/>
      <c r="D3416" s="72"/>
      <c r="E3416" s="72"/>
      <c r="F3416" s="72"/>
      <c r="G3416" s="72"/>
      <c r="H3416" s="76"/>
      <c r="I3416" s="72"/>
      <c r="J3416" s="72"/>
      <c r="K3416" s="72"/>
      <c r="L3416" s="77"/>
      <c r="M3416" s="19" t="s">
        <v>4279</v>
      </c>
      <c r="N3416" s="72">
        <v>140</v>
      </c>
      <c r="O3416" s="72">
        <v>1976</v>
      </c>
      <c r="P3416" s="77" t="s">
        <v>3567</v>
      </c>
      <c r="Q3416" s="77"/>
      <c r="R3416" s="77"/>
      <c r="S3416" s="77"/>
    </row>
    <row r="3417" spans="1:19" s="2129" customFormat="1" hidden="1">
      <c r="A3417" s="2135"/>
      <c r="B3417" s="76"/>
      <c r="C3417" s="76"/>
      <c r="D3417" s="72"/>
      <c r="E3417" s="72"/>
      <c r="F3417" s="72"/>
      <c r="G3417" s="72"/>
      <c r="H3417" s="76"/>
      <c r="I3417" s="72"/>
      <c r="J3417" s="72"/>
      <c r="K3417" s="72"/>
      <c r="L3417" s="77"/>
      <c r="M3417" s="19" t="s">
        <v>4280</v>
      </c>
      <c r="N3417" s="72">
        <v>130</v>
      </c>
      <c r="O3417" s="72">
        <v>1977</v>
      </c>
      <c r="P3417" s="77" t="s">
        <v>3399</v>
      </c>
      <c r="Q3417" s="77"/>
      <c r="R3417" s="77"/>
      <c r="S3417" s="77"/>
    </row>
    <row r="3418" spans="1:19" s="2129" customFormat="1" hidden="1">
      <c r="A3418" s="2135"/>
      <c r="B3418" s="76"/>
      <c r="C3418" s="76"/>
      <c r="D3418" s="72"/>
      <c r="E3418" s="72"/>
      <c r="F3418" s="72"/>
      <c r="G3418" s="72"/>
      <c r="H3418" s="76"/>
      <c r="I3418" s="72"/>
      <c r="J3418" s="72"/>
      <c r="K3418" s="72"/>
      <c r="L3418" s="77"/>
      <c r="M3418" s="19" t="s">
        <v>4281</v>
      </c>
      <c r="N3418" s="72">
        <v>130</v>
      </c>
      <c r="O3418" s="72">
        <v>1977</v>
      </c>
      <c r="P3418" s="77" t="s">
        <v>3399</v>
      </c>
      <c r="Q3418" s="77"/>
      <c r="R3418" s="77"/>
      <c r="S3418" s="77"/>
    </row>
    <row r="3419" spans="1:19" s="2129" customFormat="1" hidden="1">
      <c r="A3419" s="2135"/>
      <c r="B3419" s="2752"/>
      <c r="C3419" s="2752"/>
      <c r="D3419" s="2707"/>
      <c r="E3419" s="2707"/>
      <c r="F3419" s="2573"/>
      <c r="G3419" s="2573"/>
      <c r="H3419" s="2707"/>
      <c r="I3419" s="2573"/>
      <c r="J3419" s="2573"/>
      <c r="K3419" s="2573"/>
      <c r="L3419" s="2707"/>
      <c r="M3419" s="19" t="s">
        <v>4282</v>
      </c>
      <c r="N3419" s="72">
        <v>150</v>
      </c>
      <c r="O3419" s="72">
        <v>1978</v>
      </c>
      <c r="P3419" s="77" t="s">
        <v>4283</v>
      </c>
      <c r="Q3419" s="2707"/>
      <c r="R3419" s="2707"/>
      <c r="S3419" s="2707"/>
    </row>
    <row r="3420" spans="1:19" s="2129" customFormat="1" hidden="1">
      <c r="A3420" s="2135"/>
      <c r="B3420" s="2752"/>
      <c r="C3420" s="2752"/>
      <c r="D3420" s="2707"/>
      <c r="E3420" s="2707"/>
      <c r="F3420" s="2573"/>
      <c r="G3420" s="2573"/>
      <c r="H3420" s="2707"/>
      <c r="I3420" s="2573"/>
      <c r="J3420" s="2573"/>
      <c r="K3420" s="2573"/>
      <c r="L3420" s="2707"/>
      <c r="M3420" s="19" t="s">
        <v>4284</v>
      </c>
      <c r="N3420" s="72">
        <v>150</v>
      </c>
      <c r="O3420" s="72">
        <v>1978</v>
      </c>
      <c r="P3420" s="77" t="s">
        <v>4283</v>
      </c>
      <c r="Q3420" s="2707"/>
      <c r="R3420" s="2707"/>
      <c r="S3420" s="2707"/>
    </row>
    <row r="3421" spans="1:19" s="2129" customFormat="1" hidden="1">
      <c r="A3421" s="2135"/>
      <c r="B3421" s="2752"/>
      <c r="C3421" s="2707"/>
      <c r="D3421" s="2573"/>
      <c r="E3421" s="2707"/>
      <c r="F3421" s="2573"/>
      <c r="G3421" s="2573"/>
      <c r="H3421" s="2707"/>
      <c r="I3421" s="2573"/>
      <c r="J3421" s="2573"/>
      <c r="K3421" s="2573"/>
      <c r="L3421" s="2707"/>
      <c r="M3421" s="2706"/>
      <c r="N3421" s="2573"/>
      <c r="O3421" s="2573"/>
      <c r="P3421" s="2707"/>
      <c r="Q3421" s="2707"/>
      <c r="R3421" s="2707"/>
      <c r="S3421" s="2707"/>
    </row>
    <row r="3422" spans="1:19" s="2129" customFormat="1" hidden="1">
      <c r="A3422" s="2135"/>
      <c r="B3422" s="76" t="s">
        <v>3704</v>
      </c>
      <c r="C3422" s="76" t="s">
        <v>4288</v>
      </c>
      <c r="D3422" s="72">
        <v>1060</v>
      </c>
      <c r="E3422" s="72">
        <v>1975</v>
      </c>
      <c r="F3422" s="72" t="s">
        <v>1752</v>
      </c>
      <c r="G3422" s="72"/>
      <c r="H3422" s="76"/>
      <c r="I3422" s="72"/>
      <c r="J3422" s="72" t="s">
        <v>4285</v>
      </c>
      <c r="K3422" s="72" t="s">
        <v>3249</v>
      </c>
      <c r="L3422" s="77"/>
      <c r="M3422" s="19" t="s">
        <v>4286</v>
      </c>
      <c r="N3422" s="72">
        <v>110</v>
      </c>
      <c r="O3422" s="72">
        <v>1977</v>
      </c>
      <c r="P3422" s="77" t="s">
        <v>4287</v>
      </c>
      <c r="Q3422" s="77"/>
      <c r="R3422" s="77"/>
      <c r="S3422" s="77"/>
    </row>
    <row r="3423" spans="1:19" s="2129" customFormat="1" hidden="1">
      <c r="A3423" s="2135"/>
      <c r="B3423" s="76"/>
      <c r="C3423" s="77"/>
      <c r="D3423" s="77"/>
      <c r="E3423" s="77"/>
      <c r="F3423" s="72"/>
      <c r="G3423" s="72"/>
      <c r="H3423" s="76"/>
      <c r="I3423" s="72"/>
      <c r="J3423" s="72"/>
      <c r="K3423" s="72" t="s">
        <v>517</v>
      </c>
      <c r="L3423" s="77"/>
      <c r="M3423" s="19" t="s">
        <v>4289</v>
      </c>
      <c r="N3423" s="72">
        <v>110</v>
      </c>
      <c r="O3423" s="72">
        <v>1977</v>
      </c>
      <c r="P3423" s="77" t="s">
        <v>4287</v>
      </c>
      <c r="Q3423" s="77"/>
      <c r="R3423" s="77"/>
      <c r="S3423" s="77"/>
    </row>
    <row r="3424" spans="1:19" s="2129" customFormat="1" hidden="1">
      <c r="A3424" s="2135"/>
      <c r="B3424" s="76"/>
      <c r="C3424" s="76"/>
      <c r="D3424" s="76"/>
      <c r="E3424" s="72"/>
      <c r="F3424" s="72"/>
      <c r="G3424" s="72"/>
      <c r="H3424" s="76"/>
      <c r="I3424" s="72"/>
      <c r="J3424" s="72"/>
      <c r="K3424" s="72"/>
      <c r="L3424" s="77"/>
      <c r="M3424" s="19" t="s">
        <v>4290</v>
      </c>
      <c r="N3424" s="72"/>
      <c r="O3424" s="72">
        <v>1977</v>
      </c>
      <c r="P3424" s="77" t="s">
        <v>4200</v>
      </c>
      <c r="Q3424" s="77"/>
      <c r="R3424" s="77"/>
      <c r="S3424" s="77"/>
    </row>
    <row r="3425" spans="1:19" s="2129" customFormat="1" ht="25.5" hidden="1">
      <c r="A3425" s="2135"/>
      <c r="B3425" s="76"/>
      <c r="C3425" s="76"/>
      <c r="D3425" s="76"/>
      <c r="E3425" s="72"/>
      <c r="F3425" s="72"/>
      <c r="G3425" s="72"/>
      <c r="H3425" s="76"/>
      <c r="I3425" s="72"/>
      <c r="J3425" s="72"/>
      <c r="K3425" s="72"/>
      <c r="L3425" s="77"/>
      <c r="M3425" s="19" t="s">
        <v>4291</v>
      </c>
      <c r="N3425" s="72">
        <v>195</v>
      </c>
      <c r="O3425" s="72">
        <v>1977</v>
      </c>
      <c r="P3425" s="77" t="s">
        <v>4200</v>
      </c>
      <c r="Q3425" s="77"/>
      <c r="R3425" s="77"/>
      <c r="S3425" s="77"/>
    </row>
    <row r="3426" spans="1:19" s="2129" customFormat="1" hidden="1">
      <c r="A3426" s="2135"/>
      <c r="B3426" s="76"/>
      <c r="C3426" s="76"/>
      <c r="D3426" s="76"/>
      <c r="E3426" s="72"/>
      <c r="F3426" s="72"/>
      <c r="G3426" s="72"/>
      <c r="H3426" s="76"/>
      <c r="I3426" s="72"/>
      <c r="J3426" s="72"/>
      <c r="K3426" s="72"/>
      <c r="L3426" s="77"/>
      <c r="M3426" s="19" t="s">
        <v>4292</v>
      </c>
      <c r="N3426" s="72">
        <v>110</v>
      </c>
      <c r="O3426" s="72">
        <v>1977</v>
      </c>
      <c r="P3426" s="77" t="s">
        <v>4293</v>
      </c>
      <c r="Q3426" s="77"/>
      <c r="R3426" s="77"/>
      <c r="S3426" s="77"/>
    </row>
    <row r="3427" spans="1:19" s="2129" customFormat="1" ht="25.5" hidden="1">
      <c r="A3427" s="2135"/>
      <c r="B3427" s="76"/>
      <c r="C3427" s="76"/>
      <c r="D3427" s="76"/>
      <c r="E3427" s="72"/>
      <c r="F3427" s="72"/>
      <c r="G3427" s="72"/>
      <c r="H3427" s="76"/>
      <c r="I3427" s="72"/>
      <c r="J3427" s="72"/>
      <c r="K3427" s="72"/>
      <c r="L3427" s="77"/>
      <c r="M3427" s="19" t="s">
        <v>4294</v>
      </c>
      <c r="N3427" s="72">
        <v>60</v>
      </c>
      <c r="O3427" s="72">
        <v>1977</v>
      </c>
      <c r="P3427" s="77" t="s">
        <v>4295</v>
      </c>
      <c r="Q3427" s="77"/>
      <c r="R3427" s="77"/>
      <c r="S3427" s="77"/>
    </row>
    <row r="3428" spans="1:19" s="2129" customFormat="1" hidden="1">
      <c r="A3428" s="2135"/>
      <c r="B3428" s="2752"/>
      <c r="C3428" s="2707"/>
      <c r="D3428" s="2573"/>
      <c r="E3428" s="2707"/>
      <c r="F3428" s="2573"/>
      <c r="G3428" s="2573"/>
      <c r="H3428" s="2707"/>
      <c r="I3428" s="2573"/>
      <c r="J3428" s="2573"/>
      <c r="K3428" s="2573"/>
      <c r="L3428" s="2707"/>
      <c r="M3428" s="2706"/>
      <c r="N3428" s="2573"/>
      <c r="O3428" s="2573"/>
      <c r="P3428" s="2707"/>
      <c r="Q3428" s="2707"/>
      <c r="R3428" s="2707"/>
      <c r="S3428" s="2707"/>
    </row>
    <row r="3429" spans="1:19" s="2129" customFormat="1" hidden="1">
      <c r="A3429" s="2135"/>
      <c r="B3429" s="76" t="s">
        <v>3359</v>
      </c>
      <c r="C3429" s="76" t="s">
        <v>4298</v>
      </c>
      <c r="D3429" s="72">
        <v>540</v>
      </c>
      <c r="E3429" s="72">
        <v>1975</v>
      </c>
      <c r="F3429" s="72" t="s">
        <v>1752</v>
      </c>
      <c r="G3429" s="72"/>
      <c r="H3429" s="76"/>
      <c r="I3429" s="72"/>
      <c r="J3429" s="72" t="s">
        <v>4296</v>
      </c>
      <c r="K3429" s="72" t="s">
        <v>3249</v>
      </c>
      <c r="L3429" s="77"/>
      <c r="M3429" s="19" t="s">
        <v>4297</v>
      </c>
      <c r="N3429" s="72">
        <v>81</v>
      </c>
      <c r="O3429" s="72">
        <v>1972</v>
      </c>
      <c r="P3429" s="77" t="s">
        <v>3399</v>
      </c>
      <c r="Q3429" s="77"/>
      <c r="R3429" s="77"/>
      <c r="S3429" s="77"/>
    </row>
    <row r="3430" spans="1:19" s="2129" customFormat="1" ht="25.5" hidden="1">
      <c r="A3430" s="2135"/>
      <c r="B3430" s="76"/>
      <c r="C3430" s="76"/>
      <c r="D3430" s="76"/>
      <c r="E3430" s="72"/>
      <c r="F3430" s="72"/>
      <c r="G3430" s="72"/>
      <c r="H3430" s="76"/>
      <c r="I3430" s="72"/>
      <c r="J3430" s="72"/>
      <c r="K3430" s="72" t="s">
        <v>517</v>
      </c>
      <c r="L3430" s="77"/>
      <c r="M3430" s="19" t="s">
        <v>4299</v>
      </c>
      <c r="N3430" s="72">
        <v>45</v>
      </c>
      <c r="O3430" s="72">
        <v>1972</v>
      </c>
      <c r="P3430" s="77" t="s">
        <v>3399</v>
      </c>
      <c r="Q3430" s="77"/>
      <c r="R3430" s="77"/>
      <c r="S3430" s="77"/>
    </row>
    <row r="3431" spans="1:19" s="2129" customFormat="1" ht="25.5" hidden="1">
      <c r="A3431" s="2135"/>
      <c r="B3431" s="76"/>
      <c r="C3431" s="76"/>
      <c r="D3431" s="76"/>
      <c r="E3431" s="72"/>
      <c r="F3431" s="72"/>
      <c r="G3431" s="72"/>
      <c r="H3431" s="76"/>
      <c r="I3431" s="72"/>
      <c r="J3431" s="72"/>
      <c r="K3431" s="72"/>
      <c r="L3431" s="77"/>
      <c r="M3431" s="19" t="s">
        <v>4300</v>
      </c>
      <c r="N3431" s="72">
        <v>75</v>
      </c>
      <c r="O3431" s="72">
        <v>1972</v>
      </c>
      <c r="P3431" s="77" t="s">
        <v>3399</v>
      </c>
      <c r="Q3431" s="77"/>
      <c r="R3431" s="77"/>
      <c r="S3431" s="77"/>
    </row>
    <row r="3432" spans="1:19" s="2129" customFormat="1" hidden="1">
      <c r="A3432" s="2135"/>
      <c r="B3432" s="76"/>
      <c r="C3432" s="76"/>
      <c r="D3432" s="76"/>
      <c r="E3432" s="72"/>
      <c r="F3432" s="72"/>
      <c r="G3432" s="72"/>
      <c r="H3432" s="76"/>
      <c r="I3432" s="72"/>
      <c r="J3432" s="72"/>
      <c r="K3432" s="72"/>
      <c r="L3432" s="77"/>
      <c r="M3432" s="19" t="s">
        <v>4301</v>
      </c>
      <c r="N3432" s="72">
        <v>75</v>
      </c>
      <c r="O3432" s="72">
        <v>1972</v>
      </c>
      <c r="P3432" s="77" t="s">
        <v>3399</v>
      </c>
      <c r="Q3432" s="77"/>
      <c r="R3432" s="77"/>
      <c r="S3432" s="77"/>
    </row>
    <row r="3433" spans="1:19" s="2129" customFormat="1" hidden="1">
      <c r="A3433" s="2135"/>
      <c r="B3433" s="76"/>
      <c r="C3433" s="76"/>
      <c r="D3433" s="76"/>
      <c r="E3433" s="72"/>
      <c r="F3433" s="72"/>
      <c r="G3433" s="72"/>
      <c r="H3433" s="76"/>
      <c r="I3433" s="72"/>
      <c r="J3433" s="72"/>
      <c r="K3433" s="72"/>
      <c r="L3433" s="77"/>
      <c r="M3433" s="19" t="s">
        <v>4302</v>
      </c>
      <c r="N3433" s="72">
        <v>80</v>
      </c>
      <c r="O3433" s="72">
        <v>1972</v>
      </c>
      <c r="P3433" s="77" t="s">
        <v>3399</v>
      </c>
      <c r="Q3433" s="77"/>
      <c r="R3433" s="77"/>
      <c r="S3433" s="77"/>
    </row>
    <row r="3434" spans="1:19" s="2129" customFormat="1" hidden="1">
      <c r="A3434" s="2135"/>
      <c r="B3434" s="76"/>
      <c r="C3434" s="76"/>
      <c r="D3434" s="76"/>
      <c r="E3434" s="72"/>
      <c r="F3434" s="72"/>
      <c r="G3434" s="72"/>
      <c r="H3434" s="76"/>
      <c r="I3434" s="72"/>
      <c r="J3434" s="72"/>
      <c r="K3434" s="72"/>
      <c r="L3434" s="77"/>
      <c r="M3434" s="19" t="s">
        <v>4303</v>
      </c>
      <c r="N3434" s="72">
        <v>240</v>
      </c>
      <c r="O3434" s="72">
        <v>2018</v>
      </c>
      <c r="P3434" s="77" t="s">
        <v>4304</v>
      </c>
      <c r="Q3434" s="77"/>
      <c r="R3434" s="77"/>
      <c r="S3434" s="77"/>
    </row>
    <row r="3435" spans="1:19" s="2129" customFormat="1" hidden="1">
      <c r="A3435" s="2135"/>
      <c r="B3435" s="76"/>
      <c r="C3435" s="76"/>
      <c r="D3435" s="76"/>
      <c r="E3435" s="72"/>
      <c r="F3435" s="72"/>
      <c r="G3435" s="72"/>
      <c r="H3435" s="76"/>
      <c r="I3435" s="72"/>
      <c r="J3435" s="72"/>
      <c r="K3435" s="72"/>
      <c r="L3435" s="77"/>
      <c r="M3435" s="19" t="s">
        <v>4303</v>
      </c>
      <c r="N3435" s="72">
        <v>240</v>
      </c>
      <c r="O3435" s="72">
        <v>2018</v>
      </c>
      <c r="P3435" s="77" t="s">
        <v>4304</v>
      </c>
      <c r="Q3435" s="77"/>
      <c r="R3435" s="77"/>
      <c r="S3435" s="77"/>
    </row>
    <row r="3436" spans="1:19" s="2129" customFormat="1" hidden="1">
      <c r="A3436" s="2135"/>
      <c r="B3436" s="76"/>
      <c r="C3436" s="76"/>
      <c r="D3436" s="76"/>
      <c r="E3436" s="72"/>
      <c r="F3436" s="72"/>
      <c r="G3436" s="72"/>
      <c r="H3436" s="76"/>
      <c r="I3436" s="72"/>
      <c r="J3436" s="72"/>
      <c r="K3436" s="72"/>
      <c r="L3436" s="77"/>
      <c r="M3436" s="19" t="s">
        <v>4305</v>
      </c>
      <c r="N3436" s="72">
        <v>54</v>
      </c>
      <c r="O3436" s="72">
        <v>2018</v>
      </c>
      <c r="P3436" s="77" t="s">
        <v>4304</v>
      </c>
      <c r="Q3436" s="77"/>
      <c r="R3436" s="77"/>
      <c r="S3436" s="77"/>
    </row>
    <row r="3437" spans="1:19" s="2129" customFormat="1" hidden="1">
      <c r="A3437" s="2135"/>
      <c r="B3437" s="76"/>
      <c r="C3437" s="76"/>
      <c r="D3437" s="76"/>
      <c r="E3437" s="72"/>
      <c r="F3437" s="72"/>
      <c r="G3437" s="72"/>
      <c r="H3437" s="76"/>
      <c r="I3437" s="72"/>
      <c r="J3437" s="72"/>
      <c r="K3437" s="72"/>
      <c r="L3437" s="77"/>
      <c r="M3437" s="19" t="s">
        <v>4305</v>
      </c>
      <c r="N3437" s="72">
        <v>53</v>
      </c>
      <c r="O3437" s="72">
        <v>2018</v>
      </c>
      <c r="P3437" s="77" t="s">
        <v>4304</v>
      </c>
      <c r="Q3437" s="77"/>
      <c r="R3437" s="77"/>
      <c r="S3437" s="77"/>
    </row>
    <row r="3438" spans="1:19" s="2129" customFormat="1" hidden="1">
      <c r="A3438" s="2135"/>
      <c r="B3438" s="76"/>
      <c r="C3438" s="76"/>
      <c r="D3438" s="76"/>
      <c r="E3438" s="72"/>
      <c r="F3438" s="72"/>
      <c r="G3438" s="72"/>
      <c r="H3438" s="76"/>
      <c r="I3438" s="72"/>
      <c r="J3438" s="72"/>
      <c r="K3438" s="72"/>
      <c r="L3438" s="77"/>
      <c r="M3438" s="19" t="s">
        <v>4306</v>
      </c>
      <c r="N3438" s="72">
        <v>94</v>
      </c>
      <c r="O3438" s="72">
        <v>1972</v>
      </c>
      <c r="P3438" s="77" t="s">
        <v>3409</v>
      </c>
      <c r="Q3438" s="77"/>
      <c r="R3438" s="77"/>
      <c r="S3438" s="77"/>
    </row>
    <row r="3439" spans="1:19" s="2129" customFormat="1" ht="25.5" hidden="1">
      <c r="A3439" s="2135"/>
      <c r="B3439" s="76"/>
      <c r="C3439" s="76"/>
      <c r="D3439" s="76"/>
      <c r="E3439" s="72"/>
      <c r="F3439" s="72"/>
      <c r="G3439" s="72"/>
      <c r="H3439" s="76"/>
      <c r="I3439" s="72"/>
      <c r="J3439" s="72"/>
      <c r="K3439" s="72"/>
      <c r="L3439" s="77"/>
      <c r="M3439" s="19" t="s">
        <v>4307</v>
      </c>
      <c r="N3439" s="72">
        <v>45</v>
      </c>
      <c r="O3439" s="72">
        <v>1972</v>
      </c>
      <c r="P3439" s="77" t="s">
        <v>4308</v>
      </c>
      <c r="Q3439" s="77"/>
      <c r="R3439" s="77"/>
      <c r="S3439" s="77"/>
    </row>
    <row r="3440" spans="1:19" s="2129" customFormat="1" ht="25.5" hidden="1">
      <c r="A3440" s="2135"/>
      <c r="B3440" s="76"/>
      <c r="C3440" s="76"/>
      <c r="D3440" s="76"/>
      <c r="E3440" s="72"/>
      <c r="F3440" s="72"/>
      <c r="G3440" s="72"/>
      <c r="H3440" s="76"/>
      <c r="I3440" s="72"/>
      <c r="J3440" s="72"/>
      <c r="K3440" s="72"/>
      <c r="L3440" s="77"/>
      <c r="M3440" s="19" t="s">
        <v>4309</v>
      </c>
      <c r="N3440" s="72">
        <v>80</v>
      </c>
      <c r="O3440" s="72">
        <v>1972</v>
      </c>
      <c r="P3440" s="77" t="s">
        <v>3409</v>
      </c>
      <c r="Q3440" s="77"/>
      <c r="R3440" s="77"/>
      <c r="S3440" s="77"/>
    </row>
    <row r="3441" spans="1:19" s="2129" customFormat="1" hidden="1">
      <c r="A3441" s="2135"/>
      <c r="B3441" s="76"/>
      <c r="C3441" s="76"/>
      <c r="D3441" s="76"/>
      <c r="E3441" s="72"/>
      <c r="F3441" s="72"/>
      <c r="G3441" s="72"/>
      <c r="H3441" s="76"/>
      <c r="I3441" s="72"/>
      <c r="J3441" s="72"/>
      <c r="K3441" s="72"/>
      <c r="L3441" s="77"/>
      <c r="M3441" s="19" t="s">
        <v>8289</v>
      </c>
      <c r="N3441" s="72">
        <v>247</v>
      </c>
      <c r="O3441" s="72">
        <v>2020</v>
      </c>
      <c r="P3441" s="77" t="s">
        <v>4040</v>
      </c>
      <c r="Q3441" s="77"/>
      <c r="R3441" s="77"/>
      <c r="S3441" s="77"/>
    </row>
    <row r="3442" spans="1:19" s="2129" customFormat="1" ht="25.5" hidden="1">
      <c r="A3442" s="2135"/>
      <c r="B3442" s="76"/>
      <c r="C3442" s="76"/>
      <c r="D3442" s="76"/>
      <c r="E3442" s="72"/>
      <c r="F3442" s="72"/>
      <c r="G3442" s="72"/>
      <c r="H3442" s="76"/>
      <c r="I3442" s="72"/>
      <c r="J3442" s="72"/>
      <c r="K3442" s="72"/>
      <c r="L3442" s="77"/>
      <c r="M3442" s="19" t="s">
        <v>4312</v>
      </c>
      <c r="N3442" s="72"/>
      <c r="O3442" s="72">
        <v>2003</v>
      </c>
      <c r="P3442" s="77" t="s">
        <v>3409</v>
      </c>
      <c r="Q3442" s="77"/>
      <c r="R3442" s="77"/>
      <c r="S3442" s="77"/>
    </row>
    <row r="3443" spans="1:19" s="2129" customFormat="1" hidden="1">
      <c r="A3443" s="2135"/>
      <c r="B3443" s="76"/>
      <c r="C3443" s="76"/>
      <c r="D3443" s="76"/>
      <c r="E3443" s="72"/>
      <c r="F3443" s="72"/>
      <c r="G3443" s="72"/>
      <c r="H3443" s="76"/>
      <c r="I3443" s="72"/>
      <c r="J3443" s="72"/>
      <c r="K3443" s="72"/>
      <c r="L3443" s="77"/>
      <c r="M3443" s="19" t="s">
        <v>4313</v>
      </c>
      <c r="N3443" s="72"/>
      <c r="O3443" s="72"/>
      <c r="P3443" s="77"/>
      <c r="Q3443" s="77"/>
      <c r="R3443" s="77"/>
      <c r="S3443" s="77"/>
    </row>
    <row r="3444" spans="1:19" s="2129" customFormat="1" ht="25.5" hidden="1">
      <c r="A3444" s="2135"/>
      <c r="B3444" s="76"/>
      <c r="C3444" s="76"/>
      <c r="D3444" s="76"/>
      <c r="E3444" s="72"/>
      <c r="F3444" s="72"/>
      <c r="G3444" s="72"/>
      <c r="H3444" s="76"/>
      <c r="I3444" s="72"/>
      <c r="J3444" s="72"/>
      <c r="K3444" s="72"/>
      <c r="L3444" s="77"/>
      <c r="M3444" s="19" t="s">
        <v>8290</v>
      </c>
      <c r="N3444" s="72"/>
      <c r="O3444" s="72">
        <v>2003</v>
      </c>
      <c r="P3444" s="77" t="s">
        <v>3409</v>
      </c>
      <c r="Q3444" s="77"/>
      <c r="R3444" s="77"/>
      <c r="S3444" s="77"/>
    </row>
    <row r="3445" spans="1:19" s="2129" customFormat="1" hidden="1">
      <c r="A3445" s="2135"/>
      <c r="B3445" s="76"/>
      <c r="C3445" s="76"/>
      <c r="D3445" s="76"/>
      <c r="E3445" s="72"/>
      <c r="F3445" s="72"/>
      <c r="G3445" s="72"/>
      <c r="H3445" s="76"/>
      <c r="I3445" s="72"/>
      <c r="J3445" s="72"/>
      <c r="K3445" s="72"/>
      <c r="L3445" s="77"/>
      <c r="M3445" s="19" t="s">
        <v>4315</v>
      </c>
      <c r="N3445" s="72"/>
      <c r="O3445" s="72">
        <v>2017</v>
      </c>
      <c r="P3445" s="77"/>
      <c r="Q3445" s="77"/>
      <c r="R3445" s="77"/>
      <c r="S3445" s="77"/>
    </row>
    <row r="3446" spans="1:19" s="2129" customFormat="1" hidden="1">
      <c r="A3446" s="2135"/>
      <c r="B3446" s="76"/>
      <c r="C3446" s="76"/>
      <c r="D3446" s="76"/>
      <c r="E3446" s="72"/>
      <c r="F3446" s="72"/>
      <c r="G3446" s="72"/>
      <c r="H3446" s="76"/>
      <c r="I3446" s="72"/>
      <c r="J3446" s="72"/>
      <c r="K3446" s="72"/>
      <c r="L3446" s="77"/>
      <c r="M3446" s="19" t="s">
        <v>4316</v>
      </c>
      <c r="N3446" s="72"/>
      <c r="O3446" s="72">
        <v>2017</v>
      </c>
      <c r="P3446" s="77"/>
      <c r="Q3446" s="77"/>
      <c r="R3446" s="77"/>
      <c r="S3446" s="77"/>
    </row>
    <row r="3447" spans="1:19" s="2129" customFormat="1" hidden="1">
      <c r="A3447" s="2135"/>
      <c r="B3447" s="76"/>
      <c r="C3447" s="76"/>
      <c r="D3447" s="76"/>
      <c r="E3447" s="72"/>
      <c r="F3447" s="72"/>
      <c r="G3447" s="72"/>
      <c r="H3447" s="76"/>
      <c r="I3447" s="72"/>
      <c r="J3447" s="72"/>
      <c r="K3447" s="72"/>
      <c r="L3447" s="77"/>
      <c r="M3447" s="19" t="s">
        <v>4317</v>
      </c>
      <c r="N3447" s="72"/>
      <c r="O3447" s="72">
        <v>2017</v>
      </c>
      <c r="P3447" s="77"/>
      <c r="Q3447" s="77"/>
      <c r="R3447" s="77"/>
      <c r="S3447" s="77"/>
    </row>
    <row r="3448" spans="1:19" s="2129" customFormat="1" hidden="1">
      <c r="A3448" s="2135"/>
      <c r="B3448" s="76"/>
      <c r="C3448" s="76"/>
      <c r="D3448" s="76"/>
      <c r="E3448" s="72"/>
      <c r="F3448" s="72"/>
      <c r="G3448" s="72"/>
      <c r="H3448" s="76"/>
      <c r="I3448" s="72"/>
      <c r="J3448" s="72"/>
      <c r="K3448" s="72"/>
      <c r="L3448" s="77"/>
      <c r="M3448" s="19" t="s">
        <v>4318</v>
      </c>
      <c r="N3448" s="72"/>
      <c r="O3448" s="72">
        <v>2005</v>
      </c>
      <c r="P3448" s="77" t="s">
        <v>3595</v>
      </c>
      <c r="Q3448" s="77"/>
      <c r="R3448" s="77"/>
      <c r="S3448" s="77"/>
    </row>
    <row r="3449" spans="1:19" s="2129" customFormat="1" hidden="1">
      <c r="A3449" s="2135"/>
      <c r="B3449" s="2752"/>
      <c r="C3449" s="2707"/>
      <c r="D3449" s="2573"/>
      <c r="E3449" s="2707"/>
      <c r="F3449" s="2573"/>
      <c r="G3449" s="2573"/>
      <c r="H3449" s="2707"/>
      <c r="I3449" s="2573"/>
      <c r="J3449" s="2573"/>
      <c r="K3449" s="2573"/>
      <c r="L3449" s="2707"/>
      <c r="M3449" s="2706"/>
      <c r="N3449" s="2573"/>
      <c r="O3449" s="2573"/>
      <c r="P3449" s="2707"/>
      <c r="Q3449" s="2707"/>
      <c r="R3449" s="2707"/>
      <c r="S3449" s="2707"/>
    </row>
    <row r="3450" spans="1:19" s="2129" customFormat="1" hidden="1">
      <c r="A3450" s="2135"/>
      <c r="B3450" s="76" t="s">
        <v>3359</v>
      </c>
      <c r="C3450" s="76" t="s">
        <v>4321</v>
      </c>
      <c r="D3450" s="72">
        <v>519</v>
      </c>
      <c r="E3450" s="72">
        <v>2018</v>
      </c>
      <c r="F3450" s="72" t="s">
        <v>5364</v>
      </c>
      <c r="G3450" s="72"/>
      <c r="H3450" s="76"/>
      <c r="I3450" s="72"/>
      <c r="J3450" s="72" t="s">
        <v>4319</v>
      </c>
      <c r="K3450" s="72" t="s">
        <v>3249</v>
      </c>
      <c r="L3450" s="77"/>
      <c r="M3450" s="19" t="s">
        <v>4320</v>
      </c>
      <c r="N3450" s="72">
        <v>173</v>
      </c>
      <c r="O3450" s="72">
        <v>2013</v>
      </c>
      <c r="P3450" s="77" t="s">
        <v>3671</v>
      </c>
      <c r="Q3450" s="77"/>
      <c r="R3450" s="77"/>
      <c r="S3450" s="77"/>
    </row>
    <row r="3451" spans="1:19" s="2129" customFormat="1" hidden="1">
      <c r="A3451" s="2135"/>
      <c r="B3451" s="76"/>
      <c r="C3451" s="76" t="s">
        <v>4321</v>
      </c>
      <c r="D3451" s="72">
        <v>519</v>
      </c>
      <c r="E3451" s="72">
        <v>2018</v>
      </c>
      <c r="F3451" s="72" t="s">
        <v>5364</v>
      </c>
      <c r="G3451" s="72"/>
      <c r="H3451" s="76"/>
      <c r="I3451" s="72"/>
      <c r="J3451" s="72"/>
      <c r="K3451" s="72" t="s">
        <v>31</v>
      </c>
      <c r="L3451" s="77"/>
      <c r="M3451" s="19" t="s">
        <v>4322</v>
      </c>
      <c r="N3451" s="72">
        <v>88</v>
      </c>
      <c r="O3451" s="72">
        <v>2013</v>
      </c>
      <c r="P3451" s="77" t="s">
        <v>3671</v>
      </c>
      <c r="Q3451" s="77"/>
      <c r="R3451" s="77"/>
      <c r="S3451" s="77"/>
    </row>
    <row r="3452" spans="1:19" s="2129" customFormat="1" hidden="1">
      <c r="A3452" s="2135"/>
      <c r="B3452" s="76"/>
      <c r="C3452" s="76" t="s">
        <v>4321</v>
      </c>
      <c r="D3452" s="2757">
        <v>610</v>
      </c>
      <c r="E3452" s="72">
        <v>1973</v>
      </c>
      <c r="F3452" s="72" t="s">
        <v>1752</v>
      </c>
      <c r="G3452" s="72"/>
      <c r="H3452" s="76"/>
      <c r="I3452" s="72"/>
      <c r="J3452" s="72"/>
      <c r="K3452" s="72"/>
      <c r="L3452" s="77"/>
      <c r="M3452" s="19" t="s">
        <v>4323</v>
      </c>
      <c r="N3452" s="72">
        <v>96</v>
      </c>
      <c r="O3452" s="72">
        <v>2013</v>
      </c>
      <c r="P3452" s="77" t="s">
        <v>3671</v>
      </c>
      <c r="Q3452" s="77"/>
      <c r="R3452" s="77"/>
      <c r="S3452" s="77"/>
    </row>
    <row r="3453" spans="1:19" s="2129" customFormat="1" hidden="1">
      <c r="A3453" s="2135"/>
      <c r="B3453" s="76"/>
      <c r="C3453" s="76"/>
      <c r="D3453" s="72"/>
      <c r="E3453" s="72"/>
      <c r="F3453" s="72"/>
      <c r="G3453" s="72"/>
      <c r="H3453" s="76"/>
      <c r="I3453" s="72"/>
      <c r="J3453" s="72"/>
      <c r="K3453" s="72"/>
      <c r="L3453" s="77"/>
      <c r="M3453" s="19" t="s">
        <v>4324</v>
      </c>
      <c r="N3453" s="72">
        <v>114</v>
      </c>
      <c r="O3453" s="72">
        <v>2013</v>
      </c>
      <c r="P3453" s="77" t="s">
        <v>3671</v>
      </c>
      <c r="Q3453" s="77"/>
      <c r="R3453" s="77"/>
      <c r="S3453" s="77"/>
    </row>
    <row r="3454" spans="1:19" s="2129" customFormat="1" hidden="1">
      <c r="A3454" s="2135"/>
      <c r="B3454" s="76"/>
      <c r="C3454" s="76"/>
      <c r="D3454" s="72"/>
      <c r="E3454" s="72"/>
      <c r="F3454" s="72"/>
      <c r="G3454" s="72"/>
      <c r="H3454" s="76"/>
      <c r="I3454" s="72"/>
      <c r="J3454" s="72"/>
      <c r="K3454" s="72"/>
      <c r="L3454" s="77"/>
      <c r="M3454" s="19" t="s">
        <v>4325</v>
      </c>
      <c r="N3454" s="72">
        <v>338</v>
      </c>
      <c r="O3454" s="72">
        <v>1976</v>
      </c>
      <c r="P3454" s="77" t="s">
        <v>4326</v>
      </c>
      <c r="Q3454" s="77"/>
      <c r="R3454" s="77"/>
      <c r="S3454" s="77"/>
    </row>
    <row r="3455" spans="1:19" s="2129" customFormat="1" hidden="1">
      <c r="A3455" s="2135"/>
      <c r="B3455" s="76"/>
      <c r="C3455" s="76"/>
      <c r="D3455" s="72"/>
      <c r="E3455" s="72"/>
      <c r="F3455" s="72"/>
      <c r="G3455" s="72"/>
      <c r="H3455" s="76"/>
      <c r="I3455" s="72"/>
      <c r="J3455" s="72"/>
      <c r="K3455" s="72"/>
      <c r="L3455" s="77"/>
      <c r="M3455" s="19" t="s">
        <v>4327</v>
      </c>
      <c r="N3455" s="72">
        <v>157</v>
      </c>
      <c r="O3455" s="72">
        <v>2013</v>
      </c>
      <c r="P3455" s="77" t="s">
        <v>3671</v>
      </c>
      <c r="Q3455" s="77"/>
      <c r="R3455" s="77"/>
      <c r="S3455" s="77"/>
    </row>
    <row r="3456" spans="1:19" s="2129" customFormat="1" hidden="1">
      <c r="A3456" s="2135"/>
      <c r="B3456" s="76"/>
      <c r="C3456" s="76"/>
      <c r="D3456" s="72"/>
      <c r="E3456" s="72"/>
      <c r="F3456" s="72"/>
      <c r="G3456" s="72"/>
      <c r="H3456" s="76"/>
      <c r="I3456" s="72"/>
      <c r="J3456" s="72"/>
      <c r="K3456" s="72"/>
      <c r="L3456" s="77"/>
      <c r="M3456" s="19" t="s">
        <v>4328</v>
      </c>
      <c r="N3456" s="72">
        <v>147</v>
      </c>
      <c r="O3456" s="72">
        <v>1974</v>
      </c>
      <c r="P3456" s="77" t="s">
        <v>3567</v>
      </c>
      <c r="Q3456" s="77"/>
      <c r="R3456" s="77"/>
      <c r="S3456" s="77"/>
    </row>
    <row r="3457" spans="1:19" s="2129" customFormat="1" hidden="1">
      <c r="A3457" s="2135"/>
      <c r="B3457" s="76"/>
      <c r="C3457" s="76"/>
      <c r="D3457" s="72"/>
      <c r="E3457" s="72"/>
      <c r="F3457" s="72"/>
      <c r="G3457" s="72"/>
      <c r="H3457" s="76"/>
      <c r="I3457" s="72"/>
      <c r="J3457" s="72"/>
      <c r="K3457" s="72"/>
      <c r="L3457" s="77"/>
      <c r="M3457" s="19" t="s">
        <v>4329</v>
      </c>
      <c r="N3457" s="72">
        <v>105</v>
      </c>
      <c r="O3457" s="72">
        <v>1974</v>
      </c>
      <c r="P3457" s="77" t="s">
        <v>3567</v>
      </c>
      <c r="Q3457" s="77"/>
      <c r="R3457" s="77"/>
      <c r="S3457" s="77"/>
    </row>
    <row r="3458" spans="1:19" s="2129" customFormat="1" hidden="1">
      <c r="A3458" s="2135"/>
      <c r="B3458" s="76"/>
      <c r="C3458" s="76"/>
      <c r="D3458" s="72"/>
      <c r="E3458" s="72"/>
      <c r="F3458" s="72"/>
      <c r="G3458" s="72"/>
      <c r="H3458" s="76"/>
      <c r="I3458" s="72"/>
      <c r="J3458" s="72"/>
      <c r="K3458" s="72"/>
      <c r="L3458" s="77"/>
      <c r="M3458" s="19" t="s">
        <v>4330</v>
      </c>
      <c r="N3458" s="72">
        <v>160</v>
      </c>
      <c r="O3458" s="72">
        <v>1974</v>
      </c>
      <c r="P3458" s="77" t="s">
        <v>3567</v>
      </c>
      <c r="Q3458" s="77"/>
      <c r="R3458" s="77"/>
      <c r="S3458" s="77"/>
    </row>
    <row r="3459" spans="1:19" s="2129" customFormat="1" hidden="1">
      <c r="A3459" s="2135"/>
      <c r="B3459" s="76"/>
      <c r="C3459" s="76"/>
      <c r="D3459" s="72"/>
      <c r="E3459" s="72"/>
      <c r="F3459" s="72"/>
      <c r="G3459" s="72"/>
      <c r="H3459" s="76"/>
      <c r="I3459" s="72"/>
      <c r="J3459" s="72"/>
      <c r="K3459" s="72"/>
      <c r="L3459" s="77"/>
      <c r="M3459" s="19" t="s">
        <v>4331</v>
      </c>
      <c r="N3459" s="72">
        <v>122</v>
      </c>
      <c r="O3459" s="72">
        <v>2013</v>
      </c>
      <c r="P3459" s="77" t="s">
        <v>3671</v>
      </c>
      <c r="Q3459" s="77"/>
      <c r="R3459" s="77"/>
      <c r="S3459" s="77"/>
    </row>
    <row r="3460" spans="1:19" s="2129" customFormat="1" hidden="1">
      <c r="A3460" s="2135"/>
      <c r="B3460" s="76"/>
      <c r="C3460" s="76"/>
      <c r="D3460" s="72"/>
      <c r="E3460" s="72"/>
      <c r="F3460" s="72"/>
      <c r="G3460" s="72"/>
      <c r="H3460" s="76"/>
      <c r="I3460" s="72"/>
      <c r="J3460" s="72"/>
      <c r="K3460" s="72"/>
      <c r="L3460" s="77"/>
      <c r="M3460" s="19" t="s">
        <v>4332</v>
      </c>
      <c r="N3460" s="72">
        <v>250</v>
      </c>
      <c r="O3460" s="72">
        <v>1973</v>
      </c>
      <c r="P3460" s="77" t="s">
        <v>3536</v>
      </c>
      <c r="Q3460" s="77"/>
      <c r="R3460" s="77"/>
      <c r="S3460" s="77"/>
    </row>
    <row r="3461" spans="1:19" s="2129" customFormat="1" hidden="1">
      <c r="A3461" s="2135"/>
      <c r="B3461" s="76"/>
      <c r="C3461" s="76"/>
      <c r="D3461" s="72"/>
      <c r="E3461" s="72"/>
      <c r="F3461" s="72"/>
      <c r="G3461" s="72"/>
      <c r="H3461" s="76"/>
      <c r="I3461" s="72"/>
      <c r="J3461" s="72"/>
      <c r="K3461" s="72"/>
      <c r="L3461" s="77"/>
      <c r="M3461" s="19" t="s">
        <v>4333</v>
      </c>
      <c r="N3461" s="72">
        <v>200</v>
      </c>
      <c r="O3461" s="72">
        <v>2006</v>
      </c>
      <c r="P3461" s="77" t="s">
        <v>4334</v>
      </c>
      <c r="Q3461" s="77"/>
      <c r="R3461" s="77"/>
      <c r="S3461" s="77"/>
    </row>
    <row r="3462" spans="1:19" s="2129" customFormat="1" hidden="1">
      <c r="A3462" s="2135"/>
      <c r="B3462" s="76"/>
      <c r="C3462" s="76"/>
      <c r="D3462" s="72"/>
      <c r="E3462" s="72"/>
      <c r="F3462" s="72"/>
      <c r="G3462" s="72"/>
      <c r="H3462" s="76"/>
      <c r="I3462" s="72"/>
      <c r="J3462" s="72"/>
      <c r="K3462" s="72"/>
      <c r="L3462" s="77"/>
      <c r="M3462" s="19" t="s">
        <v>4335</v>
      </c>
      <c r="N3462" s="72">
        <v>120</v>
      </c>
      <c r="O3462" s="72">
        <v>1973</v>
      </c>
      <c r="P3462" s="77" t="s">
        <v>3536</v>
      </c>
      <c r="Q3462" s="77"/>
      <c r="R3462" s="77"/>
      <c r="S3462" s="77"/>
    </row>
    <row r="3463" spans="1:19" s="2129" customFormat="1" hidden="1">
      <c r="A3463" s="2135"/>
      <c r="B3463" s="2752"/>
      <c r="C3463" s="2707"/>
      <c r="D3463" s="2573"/>
      <c r="E3463" s="2707"/>
      <c r="F3463" s="2573"/>
      <c r="G3463" s="2573"/>
      <c r="H3463" s="2707"/>
      <c r="I3463" s="2573"/>
      <c r="J3463" s="2573"/>
      <c r="K3463" s="2573"/>
      <c r="L3463" s="2707"/>
      <c r="M3463" s="2706"/>
      <c r="N3463" s="2573"/>
      <c r="O3463" s="2573"/>
      <c r="P3463" s="2707"/>
      <c r="Q3463" s="2707"/>
      <c r="R3463" s="2707"/>
      <c r="S3463" s="2707"/>
    </row>
    <row r="3464" spans="1:19" s="2129" customFormat="1" hidden="1">
      <c r="A3464" s="2135"/>
      <c r="B3464" s="76" t="s">
        <v>3752</v>
      </c>
      <c r="C3464" s="76" t="s">
        <v>4339</v>
      </c>
      <c r="D3464" s="72">
        <v>535</v>
      </c>
      <c r="E3464" s="72">
        <v>1979</v>
      </c>
      <c r="F3464" s="72" t="s">
        <v>1752</v>
      </c>
      <c r="G3464" s="72"/>
      <c r="H3464" s="76"/>
      <c r="I3464" s="72"/>
      <c r="J3464" s="72" t="s">
        <v>4336</v>
      </c>
      <c r="K3464" s="72" t="s">
        <v>3249</v>
      </c>
      <c r="L3464" s="77"/>
      <c r="M3464" s="19" t="s">
        <v>4337</v>
      </c>
      <c r="N3464" s="72"/>
      <c r="O3464" s="72"/>
      <c r="P3464" s="77" t="s">
        <v>4338</v>
      </c>
      <c r="Q3464" s="77"/>
      <c r="R3464" s="77"/>
      <c r="S3464" s="77"/>
    </row>
    <row r="3465" spans="1:19" s="2129" customFormat="1" hidden="1">
      <c r="A3465" s="2135"/>
      <c r="B3465" s="76" t="s">
        <v>3704</v>
      </c>
      <c r="C3465" s="76" t="s">
        <v>4342</v>
      </c>
      <c r="D3465" s="72">
        <v>705</v>
      </c>
      <c r="E3465" s="72">
        <v>1979</v>
      </c>
      <c r="F3465" s="72" t="s">
        <v>16</v>
      </c>
      <c r="G3465" s="72"/>
      <c r="H3465" s="76"/>
      <c r="I3465" s="72"/>
      <c r="J3465" s="72"/>
      <c r="K3465" s="72" t="s">
        <v>83</v>
      </c>
      <c r="L3465" s="77"/>
      <c r="M3465" s="19" t="s">
        <v>4340</v>
      </c>
      <c r="N3465" s="72">
        <v>50</v>
      </c>
      <c r="O3465" s="72">
        <v>1975</v>
      </c>
      <c r="P3465" s="77" t="s">
        <v>4341</v>
      </c>
      <c r="Q3465" s="77"/>
      <c r="R3465" s="77"/>
      <c r="S3465" s="77"/>
    </row>
    <row r="3466" spans="1:19" s="2129" customFormat="1" hidden="1">
      <c r="A3466" s="2135"/>
      <c r="B3466" s="76"/>
      <c r="C3466" s="76"/>
      <c r="D3466" s="76"/>
      <c r="E3466" s="72"/>
      <c r="F3466" s="72"/>
      <c r="G3466" s="72"/>
      <c r="H3466" s="76"/>
      <c r="I3466" s="72"/>
      <c r="J3466" s="72"/>
      <c r="K3466" s="72"/>
      <c r="L3466" s="77"/>
      <c r="M3466" s="19" t="s">
        <v>4343</v>
      </c>
      <c r="N3466" s="72">
        <v>136</v>
      </c>
      <c r="O3466" s="72">
        <v>1975</v>
      </c>
      <c r="P3466" s="77" t="s">
        <v>4344</v>
      </c>
      <c r="Q3466" s="77"/>
      <c r="R3466" s="77"/>
      <c r="S3466" s="77"/>
    </row>
    <row r="3467" spans="1:19" s="2129" customFormat="1" hidden="1">
      <c r="A3467" s="2135"/>
      <c r="B3467" s="76"/>
      <c r="C3467" s="76"/>
      <c r="D3467" s="76"/>
      <c r="E3467" s="72"/>
      <c r="F3467" s="72"/>
      <c r="G3467" s="72"/>
      <c r="H3467" s="76"/>
      <c r="I3467" s="72"/>
      <c r="J3467" s="72"/>
      <c r="K3467" s="72"/>
      <c r="L3467" s="77"/>
      <c r="M3467" s="19" t="s">
        <v>4345</v>
      </c>
      <c r="N3467" s="72">
        <v>50</v>
      </c>
      <c r="O3467" s="72">
        <v>1975</v>
      </c>
      <c r="P3467" s="77" t="s">
        <v>3399</v>
      </c>
      <c r="Q3467" s="77"/>
      <c r="R3467" s="77"/>
      <c r="S3467" s="77"/>
    </row>
    <row r="3468" spans="1:19" s="2129" customFormat="1" hidden="1">
      <c r="A3468" s="2135"/>
      <c r="B3468" s="76"/>
      <c r="C3468" s="76"/>
      <c r="D3468" s="76"/>
      <c r="E3468" s="72"/>
      <c r="F3468" s="72"/>
      <c r="G3468" s="72"/>
      <c r="H3468" s="76"/>
      <c r="I3468" s="72"/>
      <c r="J3468" s="72"/>
      <c r="K3468" s="72"/>
      <c r="L3468" s="77"/>
      <c r="M3468" s="19" t="s">
        <v>4346</v>
      </c>
      <c r="N3468" s="72">
        <v>50</v>
      </c>
      <c r="O3468" s="72">
        <v>1975</v>
      </c>
      <c r="P3468" s="77" t="s">
        <v>3399</v>
      </c>
      <c r="Q3468" s="77"/>
      <c r="R3468" s="77"/>
      <c r="S3468" s="77"/>
    </row>
    <row r="3469" spans="1:19" s="2129" customFormat="1" hidden="1">
      <c r="A3469" s="2135"/>
      <c r="B3469" s="76"/>
      <c r="C3469" s="76"/>
      <c r="D3469" s="76"/>
      <c r="E3469" s="72"/>
      <c r="F3469" s="72"/>
      <c r="G3469" s="72"/>
      <c r="H3469" s="76"/>
      <c r="I3469" s="72"/>
      <c r="J3469" s="72"/>
      <c r="K3469" s="72"/>
      <c r="L3469" s="77"/>
      <c r="M3469" s="19" t="s">
        <v>4347</v>
      </c>
      <c r="N3469" s="72">
        <v>70</v>
      </c>
      <c r="O3469" s="72">
        <v>1975</v>
      </c>
      <c r="P3469" s="77" t="s">
        <v>3399</v>
      </c>
      <c r="Q3469" s="77"/>
      <c r="R3469" s="77"/>
      <c r="S3469" s="77"/>
    </row>
    <row r="3470" spans="1:19" s="2129" customFormat="1" hidden="1">
      <c r="A3470" s="2135"/>
      <c r="B3470" s="76"/>
      <c r="C3470" s="76"/>
      <c r="D3470" s="76"/>
      <c r="E3470" s="72"/>
      <c r="F3470" s="72"/>
      <c r="G3470" s="72"/>
      <c r="H3470" s="76"/>
      <c r="I3470" s="72"/>
      <c r="J3470" s="72"/>
      <c r="K3470" s="72"/>
      <c r="L3470" s="77"/>
      <c r="M3470" s="19" t="s">
        <v>4348</v>
      </c>
      <c r="N3470" s="72">
        <v>70</v>
      </c>
      <c r="O3470" s="72">
        <v>1975</v>
      </c>
      <c r="P3470" s="77" t="s">
        <v>3399</v>
      </c>
      <c r="Q3470" s="77"/>
      <c r="R3470" s="77"/>
      <c r="S3470" s="77"/>
    </row>
    <row r="3471" spans="1:19" s="2129" customFormat="1" hidden="1">
      <c r="A3471" s="2135"/>
      <c r="B3471" s="76"/>
      <c r="C3471" s="76"/>
      <c r="D3471" s="76"/>
      <c r="E3471" s="72"/>
      <c r="F3471" s="72"/>
      <c r="G3471" s="72"/>
      <c r="H3471" s="76"/>
      <c r="I3471" s="72"/>
      <c r="J3471" s="72"/>
      <c r="K3471" s="72"/>
      <c r="L3471" s="77"/>
      <c r="M3471" s="19" t="s">
        <v>4349</v>
      </c>
      <c r="N3471" s="72">
        <v>160</v>
      </c>
      <c r="O3471" s="72">
        <v>1976</v>
      </c>
      <c r="P3471" s="77" t="s">
        <v>3567</v>
      </c>
      <c r="Q3471" s="77"/>
      <c r="R3471" s="77"/>
      <c r="S3471" s="77"/>
    </row>
    <row r="3472" spans="1:19" s="2129" customFormat="1" hidden="1">
      <c r="A3472" s="2135"/>
      <c r="B3472" s="76"/>
      <c r="C3472" s="76"/>
      <c r="D3472" s="76"/>
      <c r="E3472" s="72"/>
      <c r="F3472" s="72"/>
      <c r="G3472" s="72"/>
      <c r="H3472" s="76"/>
      <c r="I3472" s="72"/>
      <c r="J3472" s="72"/>
      <c r="K3472" s="72"/>
      <c r="L3472" s="77"/>
      <c r="M3472" s="19" t="s">
        <v>4350</v>
      </c>
      <c r="N3472" s="72"/>
      <c r="O3472" s="72"/>
      <c r="P3472" s="77"/>
      <c r="Q3472" s="77"/>
      <c r="R3472" s="77"/>
      <c r="S3472" s="77"/>
    </row>
    <row r="3473" spans="1:19" s="2129" customFormat="1" ht="25.5" hidden="1">
      <c r="A3473" s="2135"/>
      <c r="B3473" s="76"/>
      <c r="C3473" s="76"/>
      <c r="D3473" s="76"/>
      <c r="E3473" s="72"/>
      <c r="F3473" s="72"/>
      <c r="G3473" s="72"/>
      <c r="H3473" s="76"/>
      <c r="I3473" s="72"/>
      <c r="J3473" s="72"/>
      <c r="K3473" s="72"/>
      <c r="L3473" s="77"/>
      <c r="M3473" s="19" t="s">
        <v>4351</v>
      </c>
      <c r="N3473" s="72" t="s">
        <v>1191</v>
      </c>
      <c r="O3473" s="72">
        <v>2004</v>
      </c>
      <c r="P3473" s="77" t="s">
        <v>3520</v>
      </c>
      <c r="Q3473" s="77"/>
      <c r="R3473" s="77"/>
      <c r="S3473" s="77"/>
    </row>
    <row r="3474" spans="1:19" s="2129" customFormat="1" ht="25.5" hidden="1">
      <c r="A3474" s="2135"/>
      <c r="B3474" s="76"/>
      <c r="C3474" s="76"/>
      <c r="D3474" s="76"/>
      <c r="E3474" s="72"/>
      <c r="F3474" s="72"/>
      <c r="G3474" s="72"/>
      <c r="H3474" s="76"/>
      <c r="I3474" s="72"/>
      <c r="J3474" s="72"/>
      <c r="K3474" s="72"/>
      <c r="L3474" s="77"/>
      <c r="M3474" s="19" t="s">
        <v>4352</v>
      </c>
      <c r="N3474" s="72">
        <v>135</v>
      </c>
      <c r="O3474" s="72">
        <v>1977</v>
      </c>
      <c r="P3474" s="77" t="s">
        <v>3567</v>
      </c>
      <c r="Q3474" s="77"/>
      <c r="R3474" s="77"/>
      <c r="S3474" s="77"/>
    </row>
    <row r="3475" spans="1:19" s="2129" customFormat="1" hidden="1">
      <c r="A3475" s="2135"/>
      <c r="B3475" s="2752"/>
      <c r="C3475" s="2707"/>
      <c r="D3475" s="2573"/>
      <c r="E3475" s="2707"/>
      <c r="F3475" s="2573"/>
      <c r="G3475" s="2573"/>
      <c r="H3475" s="2707"/>
      <c r="I3475" s="2573"/>
      <c r="J3475" s="2573"/>
      <c r="K3475" s="2573"/>
      <c r="L3475" s="2707"/>
      <c r="M3475" s="2706"/>
      <c r="N3475" s="2573"/>
      <c r="O3475" s="2573"/>
      <c r="P3475" s="2707"/>
      <c r="Q3475" s="2707"/>
      <c r="R3475" s="2707"/>
      <c r="S3475" s="2707"/>
    </row>
    <row r="3476" spans="1:19" s="2129" customFormat="1" hidden="1">
      <c r="A3476" s="2135"/>
      <c r="B3476" s="76" t="s">
        <v>3359</v>
      </c>
      <c r="C3476" s="76" t="s">
        <v>4356</v>
      </c>
      <c r="D3476" s="72">
        <v>620</v>
      </c>
      <c r="E3476" s="72">
        <v>1974</v>
      </c>
      <c r="F3476" s="72" t="s">
        <v>1752</v>
      </c>
      <c r="G3476" s="72"/>
      <c r="H3476" s="76"/>
      <c r="I3476" s="72"/>
      <c r="J3476" s="72" t="s">
        <v>4353</v>
      </c>
      <c r="K3476" s="72" t="s">
        <v>3249</v>
      </c>
      <c r="L3476" s="77"/>
      <c r="M3476" s="19" t="s">
        <v>4354</v>
      </c>
      <c r="N3476" s="72">
        <v>27</v>
      </c>
      <c r="O3476" s="72">
        <v>1998</v>
      </c>
      <c r="P3476" s="77" t="s">
        <v>4355</v>
      </c>
      <c r="Q3476" s="77"/>
      <c r="R3476" s="77"/>
      <c r="S3476" s="77"/>
    </row>
    <row r="3477" spans="1:19" s="2129" customFormat="1" ht="25.5" hidden="1">
      <c r="A3477" s="2135"/>
      <c r="B3477" s="76"/>
      <c r="C3477" s="76" t="s">
        <v>4358</v>
      </c>
      <c r="D3477" s="72">
        <v>480</v>
      </c>
      <c r="E3477" s="72">
        <v>1979</v>
      </c>
      <c r="F3477" s="72" t="s">
        <v>1752</v>
      </c>
      <c r="G3477" s="72"/>
      <c r="H3477" s="76"/>
      <c r="I3477" s="72"/>
      <c r="J3477" s="72"/>
      <c r="K3477" s="72" t="s">
        <v>83</v>
      </c>
      <c r="L3477" s="77"/>
      <c r="M3477" s="19" t="s">
        <v>4357</v>
      </c>
      <c r="N3477" s="72"/>
      <c r="O3477" s="72"/>
      <c r="P3477" s="77"/>
      <c r="Q3477" s="77"/>
      <c r="R3477" s="77"/>
      <c r="S3477" s="77"/>
    </row>
    <row r="3478" spans="1:19" s="2129" customFormat="1" hidden="1">
      <c r="A3478" s="2135"/>
      <c r="B3478" s="76"/>
      <c r="C3478" s="76"/>
      <c r="D3478" s="76"/>
      <c r="E3478" s="72"/>
      <c r="F3478" s="72"/>
      <c r="G3478" s="72"/>
      <c r="H3478" s="76"/>
      <c r="I3478" s="72"/>
      <c r="J3478" s="72"/>
      <c r="K3478" s="72"/>
      <c r="L3478" s="77"/>
      <c r="M3478" s="19" t="s">
        <v>4359</v>
      </c>
      <c r="N3478" s="72">
        <v>110</v>
      </c>
      <c r="O3478" s="72">
        <v>1976</v>
      </c>
      <c r="P3478" s="77" t="s">
        <v>3536</v>
      </c>
      <c r="Q3478" s="77"/>
      <c r="R3478" s="77"/>
      <c r="S3478" s="77"/>
    </row>
    <row r="3479" spans="1:19" s="2129" customFormat="1" ht="25.5" hidden="1">
      <c r="A3479" s="2135"/>
      <c r="B3479" s="76"/>
      <c r="C3479" s="76"/>
      <c r="D3479" s="76"/>
      <c r="E3479" s="72"/>
      <c r="F3479" s="72"/>
      <c r="G3479" s="72"/>
      <c r="H3479" s="76"/>
      <c r="I3479" s="72"/>
      <c r="J3479" s="72"/>
      <c r="K3479" s="72"/>
      <c r="L3479" s="77"/>
      <c r="M3479" s="19" t="s">
        <v>4360</v>
      </c>
      <c r="N3479" s="72">
        <v>75</v>
      </c>
      <c r="O3479" s="72">
        <v>1976</v>
      </c>
      <c r="P3479" s="77" t="s">
        <v>3536</v>
      </c>
      <c r="Q3479" s="77"/>
      <c r="R3479" s="77"/>
      <c r="S3479" s="77"/>
    </row>
    <row r="3480" spans="1:19" s="2129" customFormat="1" hidden="1">
      <c r="A3480" s="2135"/>
      <c r="B3480" s="76"/>
      <c r="C3480" s="76"/>
      <c r="D3480" s="76"/>
      <c r="E3480" s="72"/>
      <c r="F3480" s="72"/>
      <c r="G3480" s="72"/>
      <c r="H3480" s="76"/>
      <c r="I3480" s="72"/>
      <c r="J3480" s="72"/>
      <c r="K3480" s="72"/>
      <c r="L3480" s="77"/>
      <c r="M3480" s="19" t="s">
        <v>4361</v>
      </c>
      <c r="N3480" s="72">
        <v>93</v>
      </c>
      <c r="O3480" s="72">
        <v>1976</v>
      </c>
      <c r="P3480" s="77" t="s">
        <v>3536</v>
      </c>
      <c r="Q3480" s="77"/>
      <c r="R3480" s="77"/>
      <c r="S3480" s="77"/>
    </row>
    <row r="3481" spans="1:19" s="2129" customFormat="1" hidden="1">
      <c r="A3481" s="2135"/>
      <c r="B3481" s="76"/>
      <c r="C3481" s="76"/>
      <c r="D3481" s="76"/>
      <c r="E3481" s="72"/>
      <c r="F3481" s="72"/>
      <c r="G3481" s="72"/>
      <c r="H3481" s="76"/>
      <c r="I3481" s="72"/>
      <c r="J3481" s="72"/>
      <c r="K3481" s="72"/>
      <c r="L3481" s="77"/>
      <c r="M3481" s="19" t="s">
        <v>4362</v>
      </c>
      <c r="N3481" s="72">
        <v>75</v>
      </c>
      <c r="O3481" s="72">
        <v>1976</v>
      </c>
      <c r="P3481" s="77" t="s">
        <v>3536</v>
      </c>
      <c r="Q3481" s="77"/>
      <c r="R3481" s="77"/>
      <c r="S3481" s="77"/>
    </row>
    <row r="3482" spans="1:19" s="2129" customFormat="1" hidden="1">
      <c r="A3482" s="2135"/>
      <c r="B3482" s="76"/>
      <c r="C3482" s="76"/>
      <c r="D3482" s="76"/>
      <c r="E3482" s="72"/>
      <c r="F3482" s="72"/>
      <c r="G3482" s="72"/>
      <c r="H3482" s="76"/>
      <c r="I3482" s="72"/>
      <c r="J3482" s="72"/>
      <c r="K3482" s="72"/>
      <c r="L3482" s="77"/>
      <c r="M3482" s="19" t="s">
        <v>4363</v>
      </c>
      <c r="N3482" s="72">
        <v>75</v>
      </c>
      <c r="O3482" s="72">
        <v>1976</v>
      </c>
      <c r="P3482" s="77" t="s">
        <v>3714</v>
      </c>
      <c r="Q3482" s="77"/>
      <c r="R3482" s="77"/>
      <c r="S3482" s="77"/>
    </row>
    <row r="3483" spans="1:19" s="2129" customFormat="1" hidden="1">
      <c r="A3483" s="2135"/>
      <c r="B3483" s="76"/>
      <c r="C3483" s="76"/>
      <c r="D3483" s="76"/>
      <c r="E3483" s="72"/>
      <c r="F3483" s="72"/>
      <c r="G3483" s="72"/>
      <c r="H3483" s="76"/>
      <c r="I3483" s="72"/>
      <c r="J3483" s="72"/>
      <c r="K3483" s="72"/>
      <c r="L3483" s="77"/>
      <c r="M3483" s="19" t="s">
        <v>4364</v>
      </c>
      <c r="N3483" s="72">
        <v>170</v>
      </c>
      <c r="O3483" s="72">
        <v>1976</v>
      </c>
      <c r="P3483" s="77" t="s">
        <v>3536</v>
      </c>
      <c r="Q3483" s="77"/>
      <c r="R3483" s="77"/>
      <c r="S3483" s="77"/>
    </row>
    <row r="3484" spans="1:19" s="2129" customFormat="1" hidden="1">
      <c r="A3484" s="2135"/>
      <c r="B3484" s="76"/>
      <c r="C3484" s="76"/>
      <c r="D3484" s="76"/>
      <c r="E3484" s="72"/>
      <c r="F3484" s="72"/>
      <c r="G3484" s="72"/>
      <c r="H3484" s="76"/>
      <c r="I3484" s="72"/>
      <c r="J3484" s="72"/>
      <c r="K3484" s="72"/>
      <c r="L3484" s="77"/>
      <c r="M3484" s="19" t="s">
        <v>4365</v>
      </c>
      <c r="N3484" s="72">
        <v>60</v>
      </c>
      <c r="O3484" s="72">
        <v>1976</v>
      </c>
      <c r="P3484" s="77" t="s">
        <v>3567</v>
      </c>
      <c r="Q3484" s="77"/>
      <c r="R3484" s="77"/>
      <c r="S3484" s="77"/>
    </row>
    <row r="3485" spans="1:19" s="2129" customFormat="1" hidden="1">
      <c r="A3485" s="2135"/>
      <c r="B3485" s="76"/>
      <c r="C3485" s="76"/>
      <c r="D3485" s="76"/>
      <c r="E3485" s="72"/>
      <c r="F3485" s="72"/>
      <c r="G3485" s="72"/>
      <c r="H3485" s="76"/>
      <c r="I3485" s="72"/>
      <c r="J3485" s="72"/>
      <c r="K3485" s="72"/>
      <c r="L3485" s="77"/>
      <c r="M3485" s="19" t="s">
        <v>4366</v>
      </c>
      <c r="N3485" s="72">
        <v>212</v>
      </c>
      <c r="O3485" s="72">
        <v>1976</v>
      </c>
      <c r="P3485" s="77" t="s">
        <v>3719</v>
      </c>
      <c r="Q3485" s="77"/>
      <c r="R3485" s="77"/>
      <c r="S3485" s="77"/>
    </row>
    <row r="3486" spans="1:19" s="2129" customFormat="1" hidden="1">
      <c r="A3486" s="2135"/>
      <c r="B3486" s="76"/>
      <c r="C3486" s="76"/>
      <c r="D3486" s="76"/>
      <c r="E3486" s="72"/>
      <c r="F3486" s="72"/>
      <c r="G3486" s="72"/>
      <c r="H3486" s="76"/>
      <c r="I3486" s="72"/>
      <c r="J3486" s="72"/>
      <c r="K3486" s="72"/>
      <c r="L3486" s="77"/>
      <c r="M3486" s="19" t="s">
        <v>4367</v>
      </c>
      <c r="N3486" s="72">
        <v>150</v>
      </c>
      <c r="O3486" s="72">
        <v>1976</v>
      </c>
      <c r="P3486" s="77" t="s">
        <v>3536</v>
      </c>
      <c r="Q3486" s="77"/>
      <c r="R3486" s="77"/>
      <c r="S3486" s="77"/>
    </row>
    <row r="3487" spans="1:19" s="2129" customFormat="1" hidden="1">
      <c r="A3487" s="2135"/>
      <c r="B3487" s="76"/>
      <c r="C3487" s="76"/>
      <c r="D3487" s="76"/>
      <c r="E3487" s="72"/>
      <c r="F3487" s="72"/>
      <c r="G3487" s="72"/>
      <c r="H3487" s="76"/>
      <c r="I3487" s="72"/>
      <c r="J3487" s="72"/>
      <c r="K3487" s="72"/>
      <c r="L3487" s="77"/>
      <c r="M3487" s="19" t="s">
        <v>1191</v>
      </c>
      <c r="N3487" s="72"/>
      <c r="O3487" s="72"/>
      <c r="P3487" s="77"/>
      <c r="Q3487" s="77"/>
      <c r="R3487" s="77"/>
      <c r="S3487" s="77"/>
    </row>
    <row r="3488" spans="1:19" s="2129" customFormat="1" hidden="1">
      <c r="A3488" s="2135"/>
      <c r="B3488" s="2752"/>
      <c r="C3488" s="2707"/>
      <c r="D3488" s="2573"/>
      <c r="E3488" s="2707"/>
      <c r="F3488" s="2573"/>
      <c r="G3488" s="2573"/>
      <c r="H3488" s="2707"/>
      <c r="I3488" s="2573"/>
      <c r="J3488" s="2573"/>
      <c r="K3488" s="2573"/>
      <c r="L3488" s="2707"/>
      <c r="M3488" s="2706"/>
      <c r="N3488" s="2573"/>
      <c r="O3488" s="2573"/>
      <c r="P3488" s="2707"/>
      <c r="Q3488" s="2707"/>
      <c r="R3488" s="2707"/>
      <c r="S3488" s="2707"/>
    </row>
    <row r="3489" spans="1:19" s="2129" customFormat="1" hidden="1">
      <c r="A3489" s="2135"/>
      <c r="B3489" s="76" t="s">
        <v>4368</v>
      </c>
      <c r="C3489" s="76" t="s">
        <v>4371</v>
      </c>
      <c r="D3489" s="72">
        <v>496</v>
      </c>
      <c r="E3489" s="72">
        <v>1977</v>
      </c>
      <c r="F3489" s="72" t="s">
        <v>16</v>
      </c>
      <c r="G3489" s="72"/>
      <c r="H3489" s="76"/>
      <c r="I3489" s="72"/>
      <c r="J3489" s="72" t="s">
        <v>4369</v>
      </c>
      <c r="K3489" s="72" t="s">
        <v>3249</v>
      </c>
      <c r="L3489" s="77"/>
      <c r="M3489" s="19" t="s">
        <v>4370</v>
      </c>
      <c r="N3489" s="72">
        <v>80</v>
      </c>
      <c r="O3489" s="72">
        <v>2004</v>
      </c>
      <c r="P3489" s="77" t="s">
        <v>3567</v>
      </c>
      <c r="Q3489" s="77"/>
      <c r="R3489" s="77"/>
      <c r="S3489" s="77"/>
    </row>
    <row r="3490" spans="1:19" s="2129" customFormat="1" hidden="1">
      <c r="A3490" s="2135"/>
      <c r="B3490" s="76" t="s">
        <v>4372</v>
      </c>
      <c r="C3490" s="76"/>
      <c r="D3490" s="77"/>
      <c r="E3490" s="72"/>
      <c r="F3490" s="72"/>
      <c r="G3490" s="72"/>
      <c r="H3490" s="76"/>
      <c r="I3490" s="72"/>
      <c r="J3490" s="72"/>
      <c r="K3490" s="72" t="s">
        <v>83</v>
      </c>
      <c r="L3490" s="77"/>
      <c r="M3490" s="19" t="s">
        <v>4373</v>
      </c>
      <c r="N3490" s="72">
        <v>212</v>
      </c>
      <c r="O3490" s="72">
        <v>1975</v>
      </c>
      <c r="P3490" s="77" t="s">
        <v>3719</v>
      </c>
      <c r="Q3490" s="77"/>
      <c r="R3490" s="77"/>
      <c r="S3490" s="77"/>
    </row>
    <row r="3491" spans="1:19" s="2129" customFormat="1" hidden="1">
      <c r="A3491" s="2135"/>
      <c r="B3491" s="76"/>
      <c r="C3491" s="76"/>
      <c r="D3491" s="72"/>
      <c r="E3491" s="72"/>
      <c r="F3491" s="72"/>
      <c r="G3491" s="72"/>
      <c r="H3491" s="76"/>
      <c r="I3491" s="72"/>
      <c r="J3491" s="72"/>
      <c r="K3491" s="72"/>
      <c r="L3491" s="77"/>
      <c r="M3491" s="19" t="s">
        <v>4374</v>
      </c>
      <c r="N3491" s="72">
        <v>60</v>
      </c>
      <c r="O3491" s="72">
        <v>2009</v>
      </c>
      <c r="P3491" s="77" t="s">
        <v>4375</v>
      </c>
      <c r="Q3491" s="77"/>
      <c r="R3491" s="77"/>
      <c r="S3491" s="77"/>
    </row>
    <row r="3492" spans="1:19" s="2129" customFormat="1" ht="25.5" hidden="1">
      <c r="A3492" s="2135"/>
      <c r="B3492" s="76"/>
      <c r="C3492" s="76"/>
      <c r="D3492" s="72"/>
      <c r="E3492" s="72"/>
      <c r="F3492" s="72"/>
      <c r="G3492" s="72"/>
      <c r="H3492" s="76"/>
      <c r="I3492" s="72"/>
      <c r="J3492" s="72"/>
      <c r="K3492" s="72"/>
      <c r="L3492" s="77"/>
      <c r="M3492" s="19" t="s">
        <v>4376</v>
      </c>
      <c r="N3492" s="72"/>
      <c r="O3492" s="72"/>
      <c r="P3492" s="77" t="s">
        <v>4377</v>
      </c>
      <c r="Q3492" s="77"/>
      <c r="R3492" s="77"/>
      <c r="S3492" s="77"/>
    </row>
    <row r="3493" spans="1:19" s="2129" customFormat="1" hidden="1">
      <c r="A3493" s="2135"/>
      <c r="B3493" s="76"/>
      <c r="C3493" s="76"/>
      <c r="D3493" s="72"/>
      <c r="E3493" s="72"/>
      <c r="F3493" s="72"/>
      <c r="G3493" s="72"/>
      <c r="H3493" s="76"/>
      <c r="I3493" s="72"/>
      <c r="J3493" s="72"/>
      <c r="K3493" s="72"/>
      <c r="L3493" s="77"/>
      <c r="M3493" s="19" t="s">
        <v>4378</v>
      </c>
      <c r="N3493" s="72">
        <v>140</v>
      </c>
      <c r="O3493" s="72">
        <v>2009</v>
      </c>
      <c r="P3493" s="77" t="s">
        <v>4375</v>
      </c>
      <c r="Q3493" s="77"/>
      <c r="R3493" s="77"/>
      <c r="S3493" s="77"/>
    </row>
    <row r="3494" spans="1:19" s="2129" customFormat="1" hidden="1">
      <c r="A3494" s="2135"/>
      <c r="B3494" s="76"/>
      <c r="C3494" s="76"/>
      <c r="D3494" s="72"/>
      <c r="E3494" s="72"/>
      <c r="F3494" s="72"/>
      <c r="G3494" s="72"/>
      <c r="H3494" s="76"/>
      <c r="I3494" s="72"/>
      <c r="J3494" s="72"/>
      <c r="K3494" s="72"/>
      <c r="L3494" s="77"/>
      <c r="M3494" s="19" t="s">
        <v>4379</v>
      </c>
      <c r="N3494" s="72">
        <v>215</v>
      </c>
      <c r="O3494" s="72">
        <v>1974</v>
      </c>
      <c r="P3494" s="77" t="s">
        <v>3719</v>
      </c>
      <c r="Q3494" s="77"/>
      <c r="R3494" s="77"/>
      <c r="S3494" s="77"/>
    </row>
    <row r="3495" spans="1:19" s="2129" customFormat="1" ht="25.5" hidden="1">
      <c r="A3495" s="2135"/>
      <c r="B3495" s="76"/>
      <c r="C3495" s="76"/>
      <c r="D3495" s="72"/>
      <c r="E3495" s="72"/>
      <c r="F3495" s="72"/>
      <c r="G3495" s="72"/>
      <c r="H3495" s="76"/>
      <c r="I3495" s="72"/>
      <c r="J3495" s="72"/>
      <c r="K3495" s="72"/>
      <c r="L3495" s="77"/>
      <c r="M3495" s="19" t="s">
        <v>4380</v>
      </c>
      <c r="N3495" s="72">
        <v>166</v>
      </c>
      <c r="O3495" s="72">
        <v>1974</v>
      </c>
      <c r="P3495" s="77" t="s">
        <v>3719</v>
      </c>
      <c r="Q3495" s="77"/>
      <c r="R3495" s="77"/>
      <c r="S3495" s="77"/>
    </row>
    <row r="3496" spans="1:19" s="2129" customFormat="1" hidden="1">
      <c r="A3496" s="2135"/>
      <c r="B3496" s="2752"/>
      <c r="C3496" s="2752"/>
      <c r="D3496" s="2707"/>
      <c r="E3496" s="2707"/>
      <c r="F3496" s="2573"/>
      <c r="G3496" s="2573"/>
      <c r="H3496" s="2707"/>
      <c r="I3496" s="2573"/>
      <c r="J3496" s="2573"/>
      <c r="K3496" s="2573"/>
      <c r="L3496" s="2707"/>
      <c r="M3496" s="2706"/>
      <c r="N3496" s="2573"/>
      <c r="O3496" s="2573"/>
      <c r="P3496" s="2707"/>
      <c r="Q3496" s="2707"/>
      <c r="R3496" s="2707"/>
      <c r="S3496" s="2707"/>
    </row>
    <row r="3497" spans="1:19" s="2129" customFormat="1" hidden="1">
      <c r="A3497" s="2135"/>
      <c r="B3497" s="76" t="s">
        <v>3359</v>
      </c>
      <c r="C3497" s="76" t="s">
        <v>4383</v>
      </c>
      <c r="D3497" s="72">
        <v>920</v>
      </c>
      <c r="E3497" s="72">
        <v>1979</v>
      </c>
      <c r="F3497" s="72" t="s">
        <v>1752</v>
      </c>
      <c r="G3497" s="72"/>
      <c r="H3497" s="76"/>
      <c r="I3497" s="72"/>
      <c r="J3497" s="72" t="s">
        <v>4381</v>
      </c>
      <c r="K3497" s="72" t="s">
        <v>3249</v>
      </c>
      <c r="L3497" s="77"/>
      <c r="M3497" s="19" t="s">
        <v>4382</v>
      </c>
      <c r="N3497" s="72"/>
      <c r="O3497" s="72"/>
      <c r="P3497" s="77"/>
      <c r="Q3497" s="77"/>
      <c r="R3497" s="77"/>
      <c r="S3497" s="77"/>
    </row>
    <row r="3498" spans="1:19" s="2129" customFormat="1" ht="25.5" hidden="1">
      <c r="A3498" s="2135"/>
      <c r="B3498" s="76"/>
      <c r="C3498" s="76" t="s">
        <v>4385</v>
      </c>
      <c r="D3498" s="72">
        <v>500</v>
      </c>
      <c r="E3498" s="72">
        <v>1974</v>
      </c>
      <c r="F3498" s="72" t="s">
        <v>1752</v>
      </c>
      <c r="G3498" s="72"/>
      <c r="H3498" s="76"/>
      <c r="I3498" s="72"/>
      <c r="J3498" s="72"/>
      <c r="K3498" s="72" t="s">
        <v>83</v>
      </c>
      <c r="L3498" s="77"/>
      <c r="M3498" s="19" t="s">
        <v>4384</v>
      </c>
      <c r="N3498" s="72">
        <v>142</v>
      </c>
      <c r="O3498" s="72">
        <v>1976</v>
      </c>
      <c r="P3498" s="77" t="s">
        <v>3399</v>
      </c>
      <c r="Q3498" s="77"/>
      <c r="R3498" s="77"/>
      <c r="S3498" s="77"/>
    </row>
    <row r="3499" spans="1:19" s="2129" customFormat="1" hidden="1">
      <c r="A3499" s="2135"/>
      <c r="B3499" s="76"/>
      <c r="C3499" s="76"/>
      <c r="D3499" s="76"/>
      <c r="E3499" s="72"/>
      <c r="F3499" s="72"/>
      <c r="G3499" s="72"/>
      <c r="H3499" s="76"/>
      <c r="I3499" s="72"/>
      <c r="J3499" s="72"/>
      <c r="K3499" s="72"/>
      <c r="L3499" s="77"/>
      <c r="M3499" s="19" t="s">
        <v>4386</v>
      </c>
      <c r="N3499" s="72"/>
      <c r="O3499" s="72">
        <v>2007</v>
      </c>
      <c r="P3499" s="77" t="s">
        <v>4387</v>
      </c>
      <c r="Q3499" s="77"/>
      <c r="R3499" s="77"/>
      <c r="S3499" s="77"/>
    </row>
    <row r="3500" spans="1:19" s="2129" customFormat="1" hidden="1">
      <c r="A3500" s="2135"/>
      <c r="B3500" s="76"/>
      <c r="C3500" s="76"/>
      <c r="D3500" s="76"/>
      <c r="E3500" s="72"/>
      <c r="F3500" s="72"/>
      <c r="G3500" s="72"/>
      <c r="H3500" s="76"/>
      <c r="I3500" s="72"/>
      <c r="J3500" s="72"/>
      <c r="K3500" s="72"/>
      <c r="L3500" s="77"/>
      <c r="M3500" s="19" t="s">
        <v>4388</v>
      </c>
      <c r="N3500" s="72">
        <v>45</v>
      </c>
      <c r="O3500" s="72">
        <v>1976</v>
      </c>
      <c r="P3500" s="77" t="s">
        <v>3536</v>
      </c>
      <c r="Q3500" s="77"/>
      <c r="R3500" s="77"/>
      <c r="S3500" s="77"/>
    </row>
    <row r="3501" spans="1:19" s="2129" customFormat="1" ht="25.5" hidden="1">
      <c r="A3501" s="2135"/>
      <c r="B3501" s="76"/>
      <c r="C3501" s="76"/>
      <c r="D3501" s="76"/>
      <c r="E3501" s="72"/>
      <c r="F3501" s="72"/>
      <c r="G3501" s="72"/>
      <c r="H3501" s="76"/>
      <c r="I3501" s="72"/>
      <c r="J3501" s="72"/>
      <c r="K3501" s="72"/>
      <c r="L3501" s="77"/>
      <c r="M3501" s="19" t="s">
        <v>4389</v>
      </c>
      <c r="N3501" s="72">
        <v>139</v>
      </c>
      <c r="O3501" s="72">
        <v>1974</v>
      </c>
      <c r="P3501" s="77" t="s">
        <v>3567</v>
      </c>
      <c r="Q3501" s="77"/>
      <c r="R3501" s="77"/>
      <c r="S3501" s="77"/>
    </row>
    <row r="3502" spans="1:19" s="2129" customFormat="1" hidden="1">
      <c r="A3502" s="2135"/>
      <c r="B3502" s="76"/>
      <c r="C3502" s="76"/>
      <c r="D3502" s="76"/>
      <c r="E3502" s="72"/>
      <c r="F3502" s="72"/>
      <c r="G3502" s="72"/>
      <c r="H3502" s="76"/>
      <c r="I3502" s="72"/>
      <c r="J3502" s="72"/>
      <c r="K3502" s="72"/>
      <c r="L3502" s="77"/>
      <c r="M3502" s="19" t="s">
        <v>4390</v>
      </c>
      <c r="N3502" s="72"/>
      <c r="O3502" s="72">
        <v>2007</v>
      </c>
      <c r="P3502" s="77" t="s">
        <v>4391</v>
      </c>
      <c r="Q3502" s="77"/>
      <c r="R3502" s="77"/>
      <c r="S3502" s="77"/>
    </row>
    <row r="3503" spans="1:19" s="2129" customFormat="1" hidden="1">
      <c r="A3503" s="2135"/>
      <c r="B3503" s="76"/>
      <c r="C3503" s="76"/>
      <c r="D3503" s="76"/>
      <c r="E3503" s="72"/>
      <c r="F3503" s="72"/>
      <c r="G3503" s="72"/>
      <c r="H3503" s="76"/>
      <c r="I3503" s="72"/>
      <c r="J3503" s="72"/>
      <c r="K3503" s="72"/>
      <c r="L3503" s="77"/>
      <c r="M3503" s="19" t="s">
        <v>4392</v>
      </c>
      <c r="N3503" s="72">
        <v>45</v>
      </c>
      <c r="O3503" s="72">
        <v>1974</v>
      </c>
      <c r="P3503" s="77" t="s">
        <v>3536</v>
      </c>
      <c r="Q3503" s="77"/>
      <c r="R3503" s="77"/>
      <c r="S3503" s="77"/>
    </row>
    <row r="3504" spans="1:19" s="2129" customFormat="1" hidden="1">
      <c r="A3504" s="2135"/>
      <c r="B3504" s="76"/>
      <c r="C3504" s="76"/>
      <c r="D3504" s="76"/>
      <c r="E3504" s="72"/>
      <c r="F3504" s="72"/>
      <c r="G3504" s="72"/>
      <c r="H3504" s="76"/>
      <c r="I3504" s="72"/>
      <c r="J3504" s="72"/>
      <c r="K3504" s="72"/>
      <c r="L3504" s="77"/>
      <c r="M3504" s="19" t="s">
        <v>4393</v>
      </c>
      <c r="N3504" s="72"/>
      <c r="O3504" s="72">
        <v>1974</v>
      </c>
      <c r="P3504" s="77" t="s">
        <v>4394</v>
      </c>
      <c r="Q3504" s="77"/>
      <c r="R3504" s="77"/>
      <c r="S3504" s="77"/>
    </row>
    <row r="3505" spans="1:19" s="2129" customFormat="1" ht="25.5" hidden="1">
      <c r="A3505" s="2135"/>
      <c r="B3505" s="76"/>
      <c r="C3505" s="76"/>
      <c r="D3505" s="76"/>
      <c r="E3505" s="72"/>
      <c r="F3505" s="72"/>
      <c r="G3505" s="72"/>
      <c r="H3505" s="76"/>
      <c r="I3505" s="72"/>
      <c r="J3505" s="72"/>
      <c r="K3505" s="72"/>
      <c r="L3505" s="77"/>
      <c r="M3505" s="19" t="s">
        <v>4395</v>
      </c>
      <c r="N3505" s="72">
        <v>138</v>
      </c>
      <c r="O3505" s="72">
        <v>1974</v>
      </c>
      <c r="P3505" s="77" t="s">
        <v>3399</v>
      </c>
      <c r="Q3505" s="77"/>
      <c r="R3505" s="77"/>
      <c r="S3505" s="77"/>
    </row>
    <row r="3506" spans="1:19" s="2129" customFormat="1" ht="25.5" hidden="1">
      <c r="A3506" s="2135"/>
      <c r="B3506" s="76"/>
      <c r="C3506" s="76"/>
      <c r="D3506" s="76"/>
      <c r="E3506" s="72"/>
      <c r="F3506" s="72"/>
      <c r="G3506" s="72"/>
      <c r="H3506" s="76"/>
      <c r="I3506" s="72"/>
      <c r="J3506" s="72"/>
      <c r="K3506" s="72"/>
      <c r="L3506" s="77"/>
      <c r="M3506" s="19" t="s">
        <v>4396</v>
      </c>
      <c r="N3506" s="72">
        <v>105</v>
      </c>
      <c r="O3506" s="72">
        <v>1974</v>
      </c>
      <c r="P3506" s="77" t="s">
        <v>3567</v>
      </c>
      <c r="Q3506" s="77"/>
      <c r="R3506" s="77"/>
      <c r="S3506" s="77"/>
    </row>
    <row r="3507" spans="1:19" s="2129" customFormat="1" ht="25.5" hidden="1">
      <c r="A3507" s="2135"/>
      <c r="B3507" s="76"/>
      <c r="C3507" s="76"/>
      <c r="D3507" s="76"/>
      <c r="E3507" s="72"/>
      <c r="F3507" s="72"/>
      <c r="G3507" s="72"/>
      <c r="H3507" s="76"/>
      <c r="I3507" s="72"/>
      <c r="J3507" s="72"/>
      <c r="K3507" s="72"/>
      <c r="L3507" s="77"/>
      <c r="M3507" s="19" t="s">
        <v>4397</v>
      </c>
      <c r="N3507" s="72">
        <v>50</v>
      </c>
      <c r="O3507" s="72">
        <v>1978</v>
      </c>
      <c r="P3507" s="77" t="s">
        <v>4398</v>
      </c>
      <c r="Q3507" s="77"/>
      <c r="R3507" s="77"/>
      <c r="S3507" s="77"/>
    </row>
    <row r="3508" spans="1:19" s="2129" customFormat="1" ht="25.5" hidden="1">
      <c r="A3508" s="2135"/>
      <c r="B3508" s="76"/>
      <c r="C3508" s="76"/>
      <c r="D3508" s="76"/>
      <c r="E3508" s="72"/>
      <c r="F3508" s="72"/>
      <c r="G3508" s="72"/>
      <c r="H3508" s="76"/>
      <c r="I3508" s="72"/>
      <c r="J3508" s="72"/>
      <c r="K3508" s="72"/>
      <c r="L3508" s="77"/>
      <c r="M3508" s="19" t="s">
        <v>4399</v>
      </c>
      <c r="N3508" s="72">
        <v>212</v>
      </c>
      <c r="O3508" s="72">
        <v>1974</v>
      </c>
      <c r="P3508" s="77" t="s">
        <v>3536</v>
      </c>
      <c r="Q3508" s="77"/>
      <c r="R3508" s="77"/>
      <c r="S3508" s="77"/>
    </row>
    <row r="3509" spans="1:19" s="2129" customFormat="1" hidden="1">
      <c r="A3509" s="2135"/>
      <c r="B3509" s="76"/>
      <c r="C3509" s="76"/>
      <c r="D3509" s="76"/>
      <c r="E3509" s="72"/>
      <c r="F3509" s="72"/>
      <c r="G3509" s="72"/>
      <c r="H3509" s="76"/>
      <c r="I3509" s="72"/>
      <c r="J3509" s="72"/>
      <c r="K3509" s="72"/>
      <c r="L3509" s="77"/>
      <c r="M3509" s="19" t="s">
        <v>4400</v>
      </c>
      <c r="N3509" s="72">
        <v>349</v>
      </c>
      <c r="O3509" s="72">
        <v>2020</v>
      </c>
      <c r="P3509" s="77" t="s">
        <v>3671</v>
      </c>
      <c r="Q3509" s="77"/>
      <c r="R3509" s="77"/>
      <c r="S3509" s="77"/>
    </row>
    <row r="3510" spans="1:19" s="2129" customFormat="1" hidden="1">
      <c r="A3510" s="2135"/>
      <c r="B3510" s="2752"/>
      <c r="C3510" s="2707"/>
      <c r="D3510" s="2573"/>
      <c r="E3510" s="2707"/>
      <c r="F3510" s="2573"/>
      <c r="G3510" s="2573"/>
      <c r="H3510" s="2707"/>
      <c r="I3510" s="2573"/>
      <c r="J3510" s="2573"/>
      <c r="K3510" s="2415"/>
      <c r="L3510" s="2644"/>
      <c r="M3510" s="2706"/>
      <c r="N3510" s="2573"/>
      <c r="O3510" s="2573"/>
      <c r="P3510" s="2707"/>
      <c r="Q3510" s="2644"/>
      <c r="R3510" s="2644"/>
      <c r="S3510" s="2644"/>
    </row>
    <row r="3511" spans="1:19" s="2129" customFormat="1" hidden="1">
      <c r="A3511" s="2135"/>
      <c r="B3511" s="76" t="s">
        <v>3704</v>
      </c>
      <c r="C3511" s="76" t="s">
        <v>4403</v>
      </c>
      <c r="D3511" s="72">
        <v>860</v>
      </c>
      <c r="E3511" s="72">
        <v>1973</v>
      </c>
      <c r="F3511" s="72" t="s">
        <v>1752</v>
      </c>
      <c r="G3511" s="72"/>
      <c r="H3511" s="76"/>
      <c r="I3511" s="72"/>
      <c r="J3511" s="72" t="s">
        <v>4401</v>
      </c>
      <c r="K3511" s="72" t="s">
        <v>3249</v>
      </c>
      <c r="L3511" s="77"/>
      <c r="M3511" s="19" t="s">
        <v>4402</v>
      </c>
      <c r="N3511" s="72"/>
      <c r="O3511" s="72"/>
      <c r="P3511" s="77"/>
      <c r="Q3511" s="77"/>
      <c r="R3511" s="77"/>
      <c r="S3511" s="77"/>
    </row>
    <row r="3512" spans="1:19" s="2129" customFormat="1" hidden="1">
      <c r="A3512" s="2135"/>
      <c r="B3512" s="76"/>
      <c r="C3512" s="76"/>
      <c r="D3512" s="72"/>
      <c r="E3512" s="72"/>
      <c r="F3512" s="72"/>
      <c r="G3512" s="72"/>
      <c r="H3512" s="76"/>
      <c r="I3512" s="72"/>
      <c r="J3512" s="72"/>
      <c r="K3512" s="72" t="s">
        <v>83</v>
      </c>
      <c r="L3512" s="77"/>
      <c r="M3512" s="19" t="s">
        <v>4404</v>
      </c>
      <c r="N3512" s="72">
        <v>400</v>
      </c>
      <c r="O3512" s="72">
        <v>1978</v>
      </c>
      <c r="P3512" s="77" t="s">
        <v>4293</v>
      </c>
      <c r="Q3512" s="77"/>
      <c r="R3512" s="77"/>
      <c r="S3512" s="77"/>
    </row>
    <row r="3513" spans="1:19" s="2129" customFormat="1" ht="25.5" hidden="1">
      <c r="A3513" s="2135"/>
      <c r="B3513" s="76"/>
      <c r="C3513" s="76"/>
      <c r="D3513" s="72"/>
      <c r="E3513" s="72"/>
      <c r="F3513" s="72"/>
      <c r="G3513" s="72"/>
      <c r="H3513" s="76"/>
      <c r="I3513" s="72"/>
      <c r="J3513" s="72"/>
      <c r="K3513" s="72"/>
      <c r="L3513" s="77"/>
      <c r="M3513" s="19" t="s">
        <v>4405</v>
      </c>
      <c r="N3513" s="72"/>
      <c r="O3513" s="72">
        <v>1978</v>
      </c>
      <c r="P3513" s="77" t="s">
        <v>4293</v>
      </c>
      <c r="Q3513" s="77"/>
      <c r="R3513" s="77"/>
      <c r="S3513" s="77"/>
    </row>
    <row r="3514" spans="1:19" s="2129" customFormat="1" hidden="1">
      <c r="A3514" s="2135"/>
      <c r="B3514" s="76"/>
      <c r="C3514" s="76"/>
      <c r="D3514" s="72"/>
      <c r="E3514" s="72"/>
      <c r="F3514" s="72"/>
      <c r="G3514" s="72"/>
      <c r="H3514" s="76"/>
      <c r="I3514" s="72"/>
      <c r="J3514" s="72"/>
      <c r="K3514" s="72"/>
      <c r="L3514" s="77"/>
      <c r="M3514" s="19" t="s">
        <v>4406</v>
      </c>
      <c r="N3514" s="72">
        <v>110</v>
      </c>
      <c r="O3514" s="72">
        <v>1978</v>
      </c>
      <c r="P3514" s="77" t="s">
        <v>4293</v>
      </c>
      <c r="Q3514" s="77"/>
      <c r="R3514" s="77"/>
      <c r="S3514" s="77"/>
    </row>
    <row r="3515" spans="1:19" s="2129" customFormat="1" hidden="1">
      <c r="A3515" s="2135"/>
      <c r="B3515" s="76"/>
      <c r="C3515" s="76"/>
      <c r="D3515" s="72"/>
      <c r="E3515" s="72"/>
      <c r="F3515" s="72"/>
      <c r="G3515" s="72"/>
      <c r="H3515" s="76"/>
      <c r="I3515" s="72"/>
      <c r="J3515" s="72"/>
      <c r="K3515" s="72"/>
      <c r="L3515" s="77"/>
      <c r="M3515" s="19" t="s">
        <v>4407</v>
      </c>
      <c r="N3515" s="72">
        <v>110</v>
      </c>
      <c r="O3515" s="72">
        <v>1978</v>
      </c>
      <c r="P3515" s="77" t="s">
        <v>4293</v>
      </c>
      <c r="Q3515" s="77"/>
      <c r="R3515" s="77"/>
      <c r="S3515" s="77"/>
    </row>
    <row r="3516" spans="1:19" s="2129" customFormat="1" ht="25.5" hidden="1">
      <c r="A3516" s="2135"/>
      <c r="B3516" s="76"/>
      <c r="C3516" s="76"/>
      <c r="D3516" s="72"/>
      <c r="E3516" s="72"/>
      <c r="F3516" s="72"/>
      <c r="G3516" s="72"/>
      <c r="H3516" s="76"/>
      <c r="I3516" s="72"/>
      <c r="J3516" s="72"/>
      <c r="K3516" s="72"/>
      <c r="L3516" s="77"/>
      <c r="M3516" s="19" t="s">
        <v>4408</v>
      </c>
      <c r="N3516" s="72">
        <v>110</v>
      </c>
      <c r="O3516" s="72">
        <v>1978</v>
      </c>
      <c r="P3516" s="77" t="s">
        <v>4293</v>
      </c>
      <c r="Q3516" s="77"/>
      <c r="R3516" s="77"/>
      <c r="S3516" s="77"/>
    </row>
    <row r="3517" spans="1:19" s="2129" customFormat="1" ht="25.5" hidden="1">
      <c r="A3517" s="2135"/>
      <c r="B3517" s="76"/>
      <c r="C3517" s="76"/>
      <c r="D3517" s="72"/>
      <c r="E3517" s="72"/>
      <c r="F3517" s="72"/>
      <c r="G3517" s="72"/>
      <c r="H3517" s="76"/>
      <c r="I3517" s="72"/>
      <c r="J3517" s="72"/>
      <c r="K3517" s="72"/>
      <c r="L3517" s="77"/>
      <c r="M3517" s="19" t="s">
        <v>4409</v>
      </c>
      <c r="N3517" s="72" t="s">
        <v>1191</v>
      </c>
      <c r="O3517" s="72">
        <v>1978</v>
      </c>
      <c r="P3517" s="77" t="s">
        <v>4293</v>
      </c>
      <c r="Q3517" s="77"/>
      <c r="R3517" s="77"/>
      <c r="S3517" s="77"/>
    </row>
    <row r="3518" spans="1:19" s="2129" customFormat="1" hidden="1">
      <c r="A3518" s="2135"/>
      <c r="B3518" s="76"/>
      <c r="C3518" s="76"/>
      <c r="D3518" s="72"/>
      <c r="E3518" s="72"/>
      <c r="F3518" s="72"/>
      <c r="G3518" s="72"/>
      <c r="H3518" s="76"/>
      <c r="I3518" s="72"/>
      <c r="J3518" s="72"/>
      <c r="K3518" s="72"/>
      <c r="L3518" s="77"/>
      <c r="M3518" s="19" t="s">
        <v>4410</v>
      </c>
      <c r="N3518" s="72">
        <v>254</v>
      </c>
      <c r="O3518" s="72">
        <v>1978</v>
      </c>
      <c r="P3518" s="77" t="s">
        <v>3490</v>
      </c>
      <c r="Q3518" s="77"/>
      <c r="R3518" s="77"/>
      <c r="S3518" s="77"/>
    </row>
    <row r="3519" spans="1:19" s="2129" customFormat="1" hidden="1">
      <c r="A3519" s="2135"/>
      <c r="B3519" s="76"/>
      <c r="C3519" s="76"/>
      <c r="D3519" s="72"/>
      <c r="E3519" s="72"/>
      <c r="F3519" s="72"/>
      <c r="G3519" s="72"/>
      <c r="H3519" s="76"/>
      <c r="I3519" s="72"/>
      <c r="J3519" s="72"/>
      <c r="K3519" s="72"/>
      <c r="L3519" s="77"/>
      <c r="M3519" s="19" t="s">
        <v>4411</v>
      </c>
      <c r="N3519" s="72">
        <v>150</v>
      </c>
      <c r="O3519" s="72">
        <v>1978</v>
      </c>
      <c r="P3519" s="77" t="s">
        <v>3399</v>
      </c>
      <c r="Q3519" s="77"/>
      <c r="R3519" s="77"/>
      <c r="S3519" s="77"/>
    </row>
    <row r="3520" spans="1:19" s="2129" customFormat="1" hidden="1">
      <c r="A3520" s="2135"/>
      <c r="B3520" s="76"/>
      <c r="C3520" s="76"/>
      <c r="D3520" s="72"/>
      <c r="E3520" s="72"/>
      <c r="F3520" s="72"/>
      <c r="G3520" s="72"/>
      <c r="H3520" s="76"/>
      <c r="I3520" s="72"/>
      <c r="J3520" s="72"/>
      <c r="K3520" s="72"/>
      <c r="L3520" s="77"/>
      <c r="M3520" s="19" t="s">
        <v>4412</v>
      </c>
      <c r="N3520" s="72">
        <v>40</v>
      </c>
      <c r="O3520" s="72">
        <v>1978</v>
      </c>
      <c r="P3520" s="77" t="s">
        <v>3399</v>
      </c>
      <c r="Q3520" s="77"/>
      <c r="R3520" s="77"/>
      <c r="S3520" s="77"/>
    </row>
    <row r="3521" spans="1:19" s="2129" customFormat="1" hidden="1">
      <c r="A3521" s="2135"/>
      <c r="B3521" s="2752"/>
      <c r="C3521" s="2752"/>
      <c r="D3521" s="2707"/>
      <c r="E3521" s="2707"/>
      <c r="F3521" s="2573"/>
      <c r="G3521" s="2573"/>
      <c r="H3521" s="2707"/>
      <c r="I3521" s="2573"/>
      <c r="J3521" s="2573"/>
      <c r="K3521" s="2573"/>
      <c r="L3521" s="2707"/>
      <c r="M3521" s="2706"/>
      <c r="N3521" s="2573"/>
      <c r="O3521" s="2573"/>
      <c r="P3521" s="2707"/>
      <c r="Q3521" s="2707"/>
      <c r="R3521" s="2707"/>
      <c r="S3521" s="2707"/>
    </row>
    <row r="3522" spans="1:19" s="2129" customFormat="1" hidden="1">
      <c r="A3522" s="2135"/>
      <c r="B3522" s="76" t="s">
        <v>8291</v>
      </c>
      <c r="C3522" s="76" t="s">
        <v>4419</v>
      </c>
      <c r="D3522" s="72">
        <v>24</v>
      </c>
      <c r="E3522" s="72">
        <v>2008</v>
      </c>
      <c r="F3522" s="72" t="s">
        <v>21</v>
      </c>
      <c r="G3522" s="72"/>
      <c r="H3522" s="76"/>
      <c r="I3522" s="72"/>
      <c r="J3522" s="72" t="s">
        <v>4414</v>
      </c>
      <c r="K3522" s="72" t="s">
        <v>3249</v>
      </c>
      <c r="L3522" s="77"/>
      <c r="M3522" s="19" t="s">
        <v>4415</v>
      </c>
      <c r="N3522" s="72"/>
      <c r="O3522" s="72"/>
      <c r="P3522" s="77"/>
      <c r="Q3522" s="77"/>
      <c r="R3522" s="77"/>
      <c r="S3522" s="77"/>
    </row>
    <row r="3523" spans="1:19" s="2129" customFormat="1" hidden="1">
      <c r="A3523" s="2135"/>
      <c r="B3523" s="76" t="s">
        <v>8292</v>
      </c>
      <c r="C3523" s="76" t="s">
        <v>4439</v>
      </c>
      <c r="D3523" s="72">
        <v>24</v>
      </c>
      <c r="E3523" s="72">
        <v>2008</v>
      </c>
      <c r="F3523" s="72" t="s">
        <v>21</v>
      </c>
      <c r="G3523" s="72"/>
      <c r="H3523" s="76"/>
      <c r="I3523" s="72"/>
      <c r="J3523" s="72"/>
      <c r="K3523" s="72" t="s">
        <v>27</v>
      </c>
      <c r="L3523" s="77"/>
      <c r="M3523" s="19" t="s">
        <v>4417</v>
      </c>
      <c r="N3523" s="72">
        <v>130</v>
      </c>
      <c r="O3523" s="72"/>
      <c r="P3523" s="77" t="s">
        <v>4418</v>
      </c>
      <c r="Q3523" s="77"/>
      <c r="R3523" s="77"/>
      <c r="S3523" s="77"/>
    </row>
    <row r="3524" spans="1:19" s="2129" customFormat="1" hidden="1">
      <c r="A3524" s="2135"/>
      <c r="B3524" s="76"/>
      <c r="C3524" s="76"/>
      <c r="D3524" s="76"/>
      <c r="E3524" s="72"/>
      <c r="F3524" s="72"/>
      <c r="G3524" s="72"/>
      <c r="H3524" s="76"/>
      <c r="I3524" s="72"/>
      <c r="J3524" s="72"/>
      <c r="K3524" s="72"/>
      <c r="L3524" s="77"/>
      <c r="M3524" s="19" t="s">
        <v>8293</v>
      </c>
      <c r="N3524" s="72">
        <v>131</v>
      </c>
      <c r="O3524" s="72">
        <v>2018</v>
      </c>
      <c r="P3524" s="77" t="s">
        <v>7058</v>
      </c>
      <c r="Q3524" s="77"/>
      <c r="R3524" s="77"/>
      <c r="S3524" s="77"/>
    </row>
    <row r="3525" spans="1:19" s="2129" customFormat="1" ht="25.5" hidden="1">
      <c r="A3525" s="2135"/>
      <c r="B3525" s="76"/>
      <c r="C3525" s="76"/>
      <c r="D3525" s="76"/>
      <c r="E3525" s="72"/>
      <c r="F3525" s="72"/>
      <c r="G3525" s="72"/>
      <c r="H3525" s="76"/>
      <c r="I3525" s="72"/>
      <c r="J3525" s="72"/>
      <c r="K3525" s="72"/>
      <c r="L3525" s="77"/>
      <c r="M3525" s="19" t="s">
        <v>4421</v>
      </c>
      <c r="N3525" s="72"/>
      <c r="O3525" s="72">
        <v>2004</v>
      </c>
      <c r="P3525" s="77" t="s">
        <v>4422</v>
      </c>
      <c r="Q3525" s="77"/>
      <c r="R3525" s="77"/>
      <c r="S3525" s="77"/>
    </row>
    <row r="3526" spans="1:19" s="2129" customFormat="1" hidden="1">
      <c r="A3526" s="2135"/>
      <c r="B3526" s="76"/>
      <c r="C3526" s="76"/>
      <c r="D3526" s="76"/>
      <c r="E3526" s="72"/>
      <c r="F3526" s="72"/>
      <c r="G3526" s="72"/>
      <c r="H3526" s="76"/>
      <c r="I3526" s="72"/>
      <c r="J3526" s="72"/>
      <c r="K3526" s="72"/>
      <c r="L3526" s="77"/>
      <c r="M3526" s="19" t="s">
        <v>4423</v>
      </c>
      <c r="N3526" s="72"/>
      <c r="O3526" s="72">
        <v>2006</v>
      </c>
      <c r="P3526" s="77" t="s">
        <v>4424</v>
      </c>
      <c r="Q3526" s="77"/>
      <c r="R3526" s="77"/>
      <c r="S3526" s="77"/>
    </row>
    <row r="3527" spans="1:19" s="2129" customFormat="1" ht="25.5" hidden="1">
      <c r="A3527" s="2135"/>
      <c r="B3527" s="76"/>
      <c r="C3527" s="76"/>
      <c r="D3527" s="76"/>
      <c r="E3527" s="72"/>
      <c r="F3527" s="72"/>
      <c r="G3527" s="72"/>
      <c r="H3527" s="76"/>
      <c r="I3527" s="72"/>
      <c r="J3527" s="72"/>
      <c r="K3527" s="72"/>
      <c r="L3527" s="77"/>
      <c r="M3527" s="19" t="s">
        <v>4425</v>
      </c>
      <c r="N3527" s="72">
        <v>131</v>
      </c>
      <c r="O3527" s="72">
        <v>2018</v>
      </c>
      <c r="P3527" s="77" t="s">
        <v>7058</v>
      </c>
      <c r="Q3527" s="77"/>
      <c r="R3527" s="77"/>
      <c r="S3527" s="77"/>
    </row>
    <row r="3528" spans="1:19" s="2129" customFormat="1" hidden="1">
      <c r="A3528" s="2135"/>
      <c r="B3528" s="76"/>
      <c r="C3528" s="76"/>
      <c r="D3528" s="76"/>
      <c r="E3528" s="72"/>
      <c r="F3528" s="72"/>
      <c r="G3528" s="72"/>
      <c r="H3528" s="76"/>
      <c r="I3528" s="72"/>
      <c r="J3528" s="72"/>
      <c r="K3528" s="72"/>
      <c r="L3528" s="77"/>
      <c r="M3528" s="19" t="s">
        <v>4426</v>
      </c>
      <c r="N3528" s="72">
        <v>150</v>
      </c>
      <c r="O3528" s="72">
        <v>1991</v>
      </c>
      <c r="P3528" s="77" t="s">
        <v>3771</v>
      </c>
      <c r="Q3528" s="77"/>
      <c r="R3528" s="77"/>
      <c r="S3528" s="77"/>
    </row>
    <row r="3529" spans="1:19" s="2129" customFormat="1" ht="25.5" hidden="1">
      <c r="A3529" s="2135"/>
      <c r="B3529" s="76"/>
      <c r="C3529" s="76"/>
      <c r="D3529" s="76"/>
      <c r="E3529" s="72"/>
      <c r="F3529" s="72"/>
      <c r="G3529" s="72"/>
      <c r="H3529" s="76"/>
      <c r="I3529" s="72"/>
      <c r="J3529" s="72"/>
      <c r="K3529" s="72"/>
      <c r="L3529" s="77"/>
      <c r="M3529" s="19" t="s">
        <v>4427</v>
      </c>
      <c r="N3529" s="72"/>
      <c r="O3529" s="72"/>
      <c r="P3529" s="77"/>
      <c r="Q3529" s="77"/>
      <c r="R3529" s="77"/>
      <c r="S3529" s="77"/>
    </row>
    <row r="3530" spans="1:19" s="2129" customFormat="1" hidden="1">
      <c r="A3530" s="2135"/>
      <c r="B3530" s="76"/>
      <c r="C3530" s="76"/>
      <c r="D3530" s="76"/>
      <c r="E3530" s="72"/>
      <c r="F3530" s="72"/>
      <c r="G3530" s="72"/>
      <c r="H3530" s="76"/>
      <c r="I3530" s="72"/>
      <c r="J3530" s="72"/>
      <c r="K3530" s="72"/>
      <c r="L3530" s="77"/>
      <c r="M3530" s="19" t="s">
        <v>4428</v>
      </c>
      <c r="N3530" s="72">
        <v>150</v>
      </c>
      <c r="O3530" s="72">
        <v>1991</v>
      </c>
      <c r="P3530" s="77" t="s">
        <v>4429</v>
      </c>
      <c r="Q3530" s="77"/>
      <c r="R3530" s="77"/>
      <c r="S3530" s="77"/>
    </row>
    <row r="3531" spans="1:19" s="2129" customFormat="1" hidden="1">
      <c r="A3531" s="2135"/>
      <c r="B3531" s="76"/>
      <c r="C3531" s="76"/>
      <c r="D3531" s="76"/>
      <c r="E3531" s="72"/>
      <c r="F3531" s="72"/>
      <c r="G3531" s="72"/>
      <c r="H3531" s="76"/>
      <c r="I3531" s="72"/>
      <c r="J3531" s="72"/>
      <c r="K3531" s="72"/>
      <c r="L3531" s="77"/>
      <c r="M3531" s="19" t="s">
        <v>4430</v>
      </c>
      <c r="N3531" s="72"/>
      <c r="O3531" s="72"/>
      <c r="P3531" s="77" t="s">
        <v>4431</v>
      </c>
      <c r="Q3531" s="77"/>
      <c r="R3531" s="77"/>
      <c r="S3531" s="77"/>
    </row>
    <row r="3532" spans="1:19" s="2129" customFormat="1" ht="25.5" hidden="1">
      <c r="A3532" s="2135"/>
      <c r="B3532" s="76"/>
      <c r="C3532" s="76"/>
      <c r="D3532" s="76"/>
      <c r="E3532" s="72"/>
      <c r="F3532" s="72"/>
      <c r="G3532" s="72"/>
      <c r="H3532" s="76"/>
      <c r="I3532" s="72"/>
      <c r="J3532" s="72"/>
      <c r="K3532" s="72"/>
      <c r="L3532" s="77"/>
      <c r="M3532" s="19" t="s">
        <v>4432</v>
      </c>
      <c r="N3532" s="72"/>
      <c r="O3532" s="72">
        <v>2004</v>
      </c>
      <c r="P3532" s="77" t="s">
        <v>4422</v>
      </c>
      <c r="Q3532" s="77"/>
      <c r="R3532" s="77"/>
      <c r="S3532" s="77"/>
    </row>
    <row r="3533" spans="1:19" s="2129" customFormat="1" hidden="1">
      <c r="A3533" s="2135"/>
      <c r="B3533" s="76"/>
      <c r="C3533" s="76"/>
      <c r="D3533" s="76"/>
      <c r="E3533" s="72"/>
      <c r="F3533" s="72"/>
      <c r="G3533" s="72"/>
      <c r="H3533" s="76"/>
      <c r="I3533" s="72"/>
      <c r="J3533" s="72"/>
      <c r="K3533" s="72"/>
      <c r="L3533" s="77"/>
      <c r="M3533" s="19" t="s">
        <v>4433</v>
      </c>
      <c r="N3533" s="72"/>
      <c r="O3533" s="72">
        <v>2006</v>
      </c>
      <c r="P3533" s="77" t="s">
        <v>4434</v>
      </c>
      <c r="Q3533" s="77"/>
      <c r="R3533" s="77"/>
      <c r="S3533" s="77"/>
    </row>
    <row r="3534" spans="1:19" s="2129" customFormat="1" hidden="1">
      <c r="A3534" s="2135"/>
      <c r="B3534" s="76"/>
      <c r="C3534" s="76"/>
      <c r="D3534" s="72"/>
      <c r="E3534" s="72"/>
      <c r="F3534" s="72"/>
      <c r="G3534" s="72"/>
      <c r="H3534" s="76"/>
      <c r="I3534" s="72"/>
      <c r="J3534" s="72"/>
      <c r="K3534" s="72"/>
      <c r="L3534" s="77"/>
      <c r="M3534" s="19" t="s">
        <v>4436</v>
      </c>
      <c r="N3534" s="72"/>
      <c r="O3534" s="72"/>
      <c r="P3534" s="77"/>
      <c r="Q3534" s="77"/>
      <c r="R3534" s="77"/>
      <c r="S3534" s="77"/>
    </row>
    <row r="3535" spans="1:19" s="2129" customFormat="1" hidden="1">
      <c r="A3535" s="2135"/>
      <c r="B3535" s="76"/>
      <c r="C3535" s="2757"/>
      <c r="D3535" s="2757"/>
      <c r="E3535" s="2757"/>
      <c r="F3535" s="2757"/>
      <c r="G3535" s="72"/>
      <c r="H3535" s="76"/>
      <c r="I3535" s="72"/>
      <c r="J3535" s="72"/>
      <c r="K3535" s="72"/>
      <c r="L3535" s="77"/>
      <c r="M3535" s="19" t="s">
        <v>4438</v>
      </c>
      <c r="N3535" s="72"/>
      <c r="O3535" s="72">
        <v>1994</v>
      </c>
      <c r="P3535" s="77"/>
      <c r="Q3535" s="77"/>
      <c r="R3535" s="77"/>
      <c r="S3535" s="77"/>
    </row>
    <row r="3536" spans="1:19" s="2129" customFormat="1" hidden="1">
      <c r="A3536" s="2135"/>
      <c r="B3536" s="76"/>
      <c r="C3536" s="76"/>
      <c r="D3536" s="72"/>
      <c r="E3536" s="72"/>
      <c r="F3536" s="72"/>
      <c r="G3536" s="72"/>
      <c r="H3536" s="76"/>
      <c r="I3536" s="72"/>
      <c r="J3536" s="72"/>
      <c r="K3536" s="72"/>
      <c r="L3536" s="77"/>
      <c r="M3536" s="19" t="s">
        <v>4440</v>
      </c>
      <c r="N3536" s="72"/>
      <c r="O3536" s="72"/>
      <c r="P3536" s="77"/>
      <c r="Q3536" s="77"/>
      <c r="R3536" s="77"/>
      <c r="S3536" s="77"/>
    </row>
    <row r="3537" spans="1:19" s="2129" customFormat="1" hidden="1">
      <c r="A3537" s="2135"/>
      <c r="B3537" s="76"/>
      <c r="C3537" s="76"/>
      <c r="D3537" s="72"/>
      <c r="E3537" s="72"/>
      <c r="F3537" s="72"/>
      <c r="G3537" s="72"/>
      <c r="H3537" s="76"/>
      <c r="I3537" s="72"/>
      <c r="J3537" s="72"/>
      <c r="K3537" s="72"/>
      <c r="L3537" s="77"/>
      <c r="M3537" s="19" t="s">
        <v>4441</v>
      </c>
      <c r="N3537" s="72"/>
      <c r="O3537" s="72">
        <v>2014</v>
      </c>
      <c r="P3537" s="77"/>
      <c r="Q3537" s="77"/>
      <c r="R3537" s="77"/>
      <c r="S3537" s="77"/>
    </row>
    <row r="3538" spans="1:19" s="2129" customFormat="1" hidden="1">
      <c r="A3538" s="2135"/>
      <c r="B3538" s="2752"/>
      <c r="C3538" s="2707"/>
      <c r="D3538" s="2573"/>
      <c r="E3538" s="2707"/>
      <c r="F3538" s="2573"/>
      <c r="G3538" s="2573"/>
      <c r="H3538" s="2707"/>
      <c r="I3538" s="2573"/>
      <c r="J3538" s="2573"/>
      <c r="K3538" s="2573"/>
      <c r="L3538" s="2707"/>
      <c r="M3538" s="2706"/>
      <c r="N3538" s="2573"/>
      <c r="O3538" s="2573"/>
      <c r="P3538" s="2707"/>
      <c r="Q3538" s="2707"/>
      <c r="R3538" s="2707"/>
      <c r="S3538" s="2707"/>
    </row>
    <row r="3539" spans="1:19" s="2129" customFormat="1" hidden="1">
      <c r="A3539" s="2135"/>
      <c r="B3539" s="76" t="s">
        <v>8294</v>
      </c>
      <c r="C3539" s="76"/>
      <c r="D3539" s="76">
        <v>3262</v>
      </c>
      <c r="E3539" s="72">
        <v>2017</v>
      </c>
      <c r="F3539" s="72" t="s">
        <v>8295</v>
      </c>
      <c r="G3539" s="72"/>
      <c r="H3539" s="76"/>
      <c r="I3539" s="72"/>
      <c r="J3539" s="72" t="s">
        <v>4443</v>
      </c>
      <c r="K3539" s="72" t="s">
        <v>3894</v>
      </c>
      <c r="L3539" s="77"/>
      <c r="M3539" s="19"/>
      <c r="N3539" s="72"/>
      <c r="O3539" s="72"/>
      <c r="P3539" s="77"/>
      <c r="Q3539" s="77"/>
      <c r="R3539" s="77"/>
      <c r="S3539" s="77"/>
    </row>
    <row r="3540" spans="1:19" s="2129" customFormat="1" hidden="1">
      <c r="A3540" s="2135"/>
      <c r="B3540" s="76"/>
      <c r="C3540" s="76" t="s">
        <v>8296</v>
      </c>
      <c r="D3540" s="76">
        <v>2444</v>
      </c>
      <c r="E3540" s="72">
        <v>2017</v>
      </c>
      <c r="F3540" s="72" t="s">
        <v>8297</v>
      </c>
      <c r="G3540" s="72"/>
      <c r="H3540" s="76"/>
      <c r="I3540" s="72"/>
      <c r="J3540" s="2765" t="s">
        <v>8298</v>
      </c>
      <c r="K3540" s="72" t="s">
        <v>27</v>
      </c>
      <c r="L3540" s="77"/>
      <c r="M3540" s="19"/>
      <c r="N3540" s="72"/>
      <c r="O3540" s="72"/>
      <c r="P3540" s="77"/>
      <c r="Q3540" s="77"/>
      <c r="R3540" s="77"/>
      <c r="S3540" s="77"/>
    </row>
    <row r="3541" spans="1:19" s="2129" customFormat="1" hidden="1">
      <c r="A3541" s="2135"/>
      <c r="B3541" s="76"/>
      <c r="C3541" s="76"/>
      <c r="D3541" s="76"/>
      <c r="E3541" s="72"/>
      <c r="F3541" s="72"/>
      <c r="G3541" s="72"/>
      <c r="H3541" s="76"/>
      <c r="I3541" s="72"/>
      <c r="J3541" s="2765" t="s">
        <v>8299</v>
      </c>
      <c r="K3541" s="72"/>
      <c r="L3541" s="77"/>
      <c r="M3541" s="19"/>
      <c r="N3541" s="72"/>
      <c r="O3541" s="72"/>
      <c r="P3541" s="77"/>
      <c r="Q3541" s="77"/>
      <c r="R3541" s="77"/>
      <c r="S3541" s="77"/>
    </row>
    <row r="3542" spans="1:19" s="2129" customFormat="1" hidden="1">
      <c r="A3542" s="2135"/>
      <c r="B3542" s="76"/>
      <c r="C3542" s="76"/>
      <c r="D3542" s="76"/>
      <c r="E3542" s="72"/>
      <c r="F3542" s="72"/>
      <c r="G3542" s="72"/>
      <c r="H3542" s="76"/>
      <c r="I3542" s="72"/>
      <c r="J3542" s="2765"/>
      <c r="K3542" s="72"/>
      <c r="L3542" s="77"/>
      <c r="M3542" s="19"/>
      <c r="N3542" s="72"/>
      <c r="O3542" s="72"/>
      <c r="P3542" s="77"/>
      <c r="Q3542" s="77"/>
      <c r="R3542" s="77"/>
      <c r="S3542" s="77"/>
    </row>
    <row r="3543" spans="1:19" s="2129" customFormat="1" hidden="1">
      <c r="A3543" s="2135"/>
      <c r="B3543" s="76"/>
      <c r="C3543" s="76" t="s">
        <v>4449</v>
      </c>
      <c r="D3543" s="76">
        <v>348</v>
      </c>
      <c r="E3543" s="72">
        <v>2017</v>
      </c>
      <c r="F3543" s="72" t="s">
        <v>4450</v>
      </c>
      <c r="G3543" s="72"/>
      <c r="H3543" s="76"/>
      <c r="I3543" s="72"/>
      <c r="J3543" s="72" t="s">
        <v>4447</v>
      </c>
      <c r="K3543" s="72" t="s">
        <v>3220</v>
      </c>
      <c r="L3543" s="77"/>
      <c r="M3543" s="19"/>
      <c r="N3543" s="72">
        <v>1709</v>
      </c>
      <c r="O3543" s="72">
        <v>2018</v>
      </c>
      <c r="P3543" s="77" t="s">
        <v>4448</v>
      </c>
      <c r="Q3543" s="77">
        <v>68</v>
      </c>
      <c r="R3543" s="77"/>
      <c r="S3543" s="77">
        <f>Q3543+R3543</f>
        <v>68</v>
      </c>
    </row>
    <row r="3544" spans="1:19" s="2129" customFormat="1" hidden="1">
      <c r="A3544" s="2135"/>
      <c r="B3544" s="76"/>
      <c r="C3544" s="76"/>
      <c r="D3544" s="76"/>
      <c r="E3544" s="72"/>
      <c r="F3544" s="72"/>
      <c r="G3544" s="72"/>
      <c r="H3544" s="76"/>
      <c r="I3544" s="72"/>
      <c r="J3544" s="2765" t="s">
        <v>8300</v>
      </c>
      <c r="K3544" s="72" t="s">
        <v>83</v>
      </c>
      <c r="L3544" s="77"/>
      <c r="M3544" s="19"/>
      <c r="N3544" s="72">
        <v>25</v>
      </c>
      <c r="O3544" s="72">
        <v>2018</v>
      </c>
      <c r="P3544" s="77" t="s">
        <v>4451</v>
      </c>
      <c r="Q3544" s="77"/>
      <c r="R3544" s="77"/>
      <c r="S3544" s="77"/>
    </row>
    <row r="3545" spans="1:19" s="2129" customFormat="1" hidden="1">
      <c r="A3545" s="2135"/>
      <c r="B3545" s="76"/>
      <c r="C3545" s="76"/>
      <c r="D3545" s="76"/>
      <c r="E3545" s="72"/>
      <c r="F3545" s="72"/>
      <c r="G3545" s="72"/>
      <c r="H3545" s="76"/>
      <c r="I3545" s="72"/>
      <c r="J3545" s="2765" t="s">
        <v>8301</v>
      </c>
      <c r="K3545" s="72"/>
      <c r="L3545" s="77"/>
      <c r="M3545" s="19"/>
      <c r="N3545" s="72">
        <v>138</v>
      </c>
      <c r="O3545" s="72">
        <v>2018</v>
      </c>
      <c r="P3545" s="77" t="s">
        <v>4455</v>
      </c>
      <c r="Q3545" s="77"/>
      <c r="R3545" s="77"/>
      <c r="S3545" s="77"/>
    </row>
    <row r="3546" spans="1:19" s="2129" customFormat="1" hidden="1">
      <c r="A3546" s="2135"/>
      <c r="B3546" s="2752"/>
      <c r="C3546" s="2707"/>
      <c r="D3546" s="2573"/>
      <c r="E3546" s="2707"/>
      <c r="F3546" s="2573"/>
      <c r="G3546" s="2573"/>
      <c r="H3546" s="2707"/>
      <c r="I3546" s="2573"/>
      <c r="J3546" s="2573"/>
      <c r="K3546" s="2573"/>
      <c r="L3546" s="2707"/>
      <c r="M3546" s="2706"/>
      <c r="N3546" s="2573"/>
      <c r="O3546" s="2573"/>
      <c r="P3546" s="2707"/>
      <c r="Q3546" s="2707"/>
      <c r="R3546" s="2707"/>
      <c r="S3546" s="2707"/>
    </row>
    <row r="3547" spans="1:19" s="2129" customFormat="1" hidden="1">
      <c r="A3547" s="2135"/>
      <c r="B3547" s="2752" t="s">
        <v>4456</v>
      </c>
      <c r="C3547" s="2707" t="s">
        <v>4460</v>
      </c>
      <c r="D3547" s="2573">
        <v>473</v>
      </c>
      <c r="E3547" s="2707">
        <v>2016</v>
      </c>
      <c r="F3547" s="2573" t="s">
        <v>24</v>
      </c>
      <c r="G3547" s="2573"/>
      <c r="H3547" s="2707"/>
      <c r="I3547" s="2573"/>
      <c r="J3547" s="72" t="s">
        <v>4457</v>
      </c>
      <c r="K3547" s="72" t="s">
        <v>3894</v>
      </c>
      <c r="L3547" s="2707"/>
      <c r="M3547" s="19" t="s">
        <v>4458</v>
      </c>
      <c r="N3547" s="2573">
        <v>48</v>
      </c>
      <c r="O3547" s="2573">
        <v>2016</v>
      </c>
      <c r="P3547" s="2707" t="s">
        <v>4459</v>
      </c>
      <c r="Q3547" s="2707"/>
      <c r="R3547" s="2707"/>
      <c r="S3547" s="2707"/>
    </row>
    <row r="3548" spans="1:19" s="2129" customFormat="1" hidden="1">
      <c r="A3548" s="2135"/>
      <c r="B3548" s="2752"/>
      <c r="C3548" s="2707"/>
      <c r="D3548" s="2573"/>
      <c r="E3548" s="2707"/>
      <c r="F3548" s="2573"/>
      <c r="G3548" s="2573"/>
      <c r="H3548" s="2707"/>
      <c r="I3548" s="2573"/>
      <c r="J3548" s="2765" t="s">
        <v>8302</v>
      </c>
      <c r="K3548" s="72" t="s">
        <v>83</v>
      </c>
      <c r="L3548" s="2707"/>
      <c r="M3548" s="19" t="s">
        <v>4458</v>
      </c>
      <c r="N3548" s="2573">
        <v>48</v>
      </c>
      <c r="O3548" s="2573">
        <v>2016</v>
      </c>
      <c r="P3548" s="2707" t="s">
        <v>4459</v>
      </c>
      <c r="Q3548" s="2707"/>
      <c r="R3548" s="2707"/>
      <c r="S3548" s="2707"/>
    </row>
    <row r="3549" spans="1:19" s="2129" customFormat="1" hidden="1">
      <c r="A3549" s="2135"/>
      <c r="B3549" s="2752"/>
      <c r="C3549" s="2707"/>
      <c r="D3549" s="2573"/>
      <c r="E3549" s="2707"/>
      <c r="F3549" s="2573"/>
      <c r="G3549" s="2573"/>
      <c r="H3549" s="2707"/>
      <c r="I3549" s="2573"/>
      <c r="J3549" s="2765" t="s">
        <v>8303</v>
      </c>
      <c r="K3549" s="2573"/>
      <c r="L3549" s="77"/>
      <c r="M3549" s="19"/>
      <c r="N3549" s="2573"/>
      <c r="O3549" s="2573"/>
      <c r="P3549" s="77"/>
      <c r="Q3549" s="2707"/>
      <c r="R3549" s="2707"/>
      <c r="S3549" s="2707"/>
    </row>
    <row r="3550" spans="1:19" s="2129" customFormat="1" hidden="1">
      <c r="A3550" s="2135"/>
      <c r="B3550" s="2752"/>
      <c r="C3550" s="2707"/>
      <c r="D3550" s="2573"/>
      <c r="E3550" s="2707"/>
      <c r="F3550" s="2573"/>
      <c r="G3550" s="2573"/>
      <c r="H3550" s="2707"/>
      <c r="I3550" s="2573"/>
      <c r="J3550" s="2573"/>
      <c r="K3550" s="2573"/>
      <c r="L3550" s="2707"/>
      <c r="M3550" s="2706"/>
      <c r="N3550" s="2573"/>
      <c r="O3550" s="2573"/>
      <c r="P3550" s="2707"/>
      <c r="Q3550" s="2707"/>
      <c r="R3550" s="2707"/>
      <c r="S3550" s="2707"/>
    </row>
    <row r="3551" spans="1:19" s="2129" customFormat="1" hidden="1">
      <c r="A3551" s="2135"/>
      <c r="B3551" s="76" t="s">
        <v>3359</v>
      </c>
      <c r="C3551" s="76" t="s">
        <v>4464</v>
      </c>
      <c r="D3551" s="72">
        <v>315</v>
      </c>
      <c r="E3551" s="72">
        <v>1979</v>
      </c>
      <c r="F3551" s="72" t="s">
        <v>1752</v>
      </c>
      <c r="G3551" s="72"/>
      <c r="H3551" s="76"/>
      <c r="I3551" s="72"/>
      <c r="J3551" s="72" t="s">
        <v>4461</v>
      </c>
      <c r="K3551" s="72" t="s">
        <v>3249</v>
      </c>
      <c r="L3551" s="77"/>
      <c r="M3551" s="19" t="s">
        <v>4462</v>
      </c>
      <c r="N3551" s="72">
        <v>90</v>
      </c>
      <c r="O3551" s="72">
        <v>1979</v>
      </c>
      <c r="P3551" s="77" t="s">
        <v>4463</v>
      </c>
      <c r="Q3551" s="77"/>
      <c r="R3551" s="77"/>
      <c r="S3551" s="77"/>
    </row>
    <row r="3552" spans="1:19" s="2129" customFormat="1" hidden="1">
      <c r="A3552" s="2135"/>
      <c r="B3552" s="76"/>
      <c r="C3552" s="76"/>
      <c r="D3552" s="72"/>
      <c r="E3552" s="72"/>
      <c r="F3552" s="72"/>
      <c r="G3552" s="72"/>
      <c r="H3552" s="76"/>
      <c r="I3552" s="72"/>
      <c r="J3552" s="72"/>
      <c r="K3552" s="72" t="s">
        <v>83</v>
      </c>
      <c r="L3552" s="77"/>
      <c r="M3552" s="19" t="s">
        <v>4465</v>
      </c>
      <c r="N3552" s="72">
        <v>73</v>
      </c>
      <c r="O3552" s="72">
        <v>1979</v>
      </c>
      <c r="P3552" s="77" t="s">
        <v>3399</v>
      </c>
      <c r="Q3552" s="77"/>
      <c r="R3552" s="77"/>
      <c r="S3552" s="77"/>
    </row>
    <row r="3553" spans="1:19" s="2129" customFormat="1" hidden="1">
      <c r="A3553" s="2135"/>
      <c r="B3553" s="76"/>
      <c r="C3553" s="76"/>
      <c r="D3553" s="72"/>
      <c r="E3553" s="72"/>
      <c r="F3553" s="72"/>
      <c r="G3553" s="72"/>
      <c r="H3553" s="76"/>
      <c r="I3553" s="72"/>
      <c r="J3553" s="72"/>
      <c r="K3553" s="72"/>
      <c r="L3553" s="77"/>
      <c r="M3553" s="19" t="s">
        <v>4466</v>
      </c>
      <c r="N3553" s="72">
        <v>73</v>
      </c>
      <c r="O3553" s="72">
        <v>1979</v>
      </c>
      <c r="P3553" s="77" t="s">
        <v>3399</v>
      </c>
      <c r="Q3553" s="77"/>
      <c r="R3553" s="77"/>
      <c r="S3553" s="77"/>
    </row>
    <row r="3554" spans="1:19" s="2129" customFormat="1" hidden="1">
      <c r="A3554" s="2135"/>
      <c r="B3554" s="76"/>
      <c r="C3554" s="76"/>
      <c r="D3554" s="72"/>
      <c r="E3554" s="72"/>
      <c r="F3554" s="72"/>
      <c r="G3554" s="72"/>
      <c r="H3554" s="76"/>
      <c r="I3554" s="72"/>
      <c r="J3554" s="72"/>
      <c r="K3554" s="72"/>
      <c r="L3554" s="77"/>
      <c r="M3554" s="19" t="s">
        <v>4467</v>
      </c>
      <c r="N3554" s="72">
        <v>85</v>
      </c>
      <c r="O3554" s="72">
        <v>1979</v>
      </c>
      <c r="P3554" s="77" t="s">
        <v>3399</v>
      </c>
      <c r="Q3554" s="77"/>
      <c r="R3554" s="77"/>
      <c r="S3554" s="77"/>
    </row>
    <row r="3555" spans="1:19" s="2129" customFormat="1" hidden="1">
      <c r="A3555" s="2135"/>
      <c r="B3555" s="76"/>
      <c r="C3555" s="76"/>
      <c r="D3555" s="72"/>
      <c r="E3555" s="72"/>
      <c r="F3555" s="72"/>
      <c r="G3555" s="72"/>
      <c r="H3555" s="76"/>
      <c r="I3555" s="72"/>
      <c r="J3555" s="72"/>
      <c r="K3555" s="72"/>
      <c r="L3555" s="77"/>
      <c r="M3555" s="19" t="s">
        <v>4468</v>
      </c>
      <c r="N3555" s="72">
        <v>534</v>
      </c>
      <c r="O3555" s="72">
        <v>2016</v>
      </c>
      <c r="P3555" s="77" t="s">
        <v>4469</v>
      </c>
      <c r="Q3555" s="77"/>
      <c r="R3555" s="77"/>
      <c r="S3555" s="77"/>
    </row>
    <row r="3556" spans="1:19" s="2129" customFormat="1" hidden="1">
      <c r="A3556" s="2135"/>
      <c r="B3556" s="76"/>
      <c r="C3556" s="76"/>
      <c r="D3556" s="72"/>
      <c r="E3556" s="72"/>
      <c r="F3556" s="72"/>
      <c r="G3556" s="72"/>
      <c r="H3556" s="76"/>
      <c r="I3556" s="72"/>
      <c r="J3556" s="72"/>
      <c r="K3556" s="72"/>
      <c r="L3556" s="77"/>
      <c r="M3556" s="19" t="s">
        <v>4470</v>
      </c>
      <c r="N3556" s="72">
        <v>113</v>
      </c>
      <c r="O3556" s="72">
        <v>1978</v>
      </c>
      <c r="P3556" s="77" t="s">
        <v>3719</v>
      </c>
      <c r="Q3556" s="77"/>
      <c r="R3556" s="77"/>
      <c r="S3556" s="77"/>
    </row>
    <row r="3557" spans="1:19" s="2129" customFormat="1" hidden="1">
      <c r="A3557" s="2135"/>
      <c r="B3557" s="76"/>
      <c r="C3557" s="76"/>
      <c r="D3557" s="72"/>
      <c r="E3557" s="72"/>
      <c r="F3557" s="72"/>
      <c r="G3557" s="72"/>
      <c r="H3557" s="76"/>
      <c r="I3557" s="72"/>
      <c r="J3557" s="72"/>
      <c r="K3557" s="72"/>
      <c r="L3557" s="77"/>
      <c r="M3557" s="19" t="s">
        <v>4471</v>
      </c>
      <c r="N3557" s="72">
        <v>172</v>
      </c>
      <c r="O3557" s="72">
        <v>1978</v>
      </c>
      <c r="P3557" s="77" t="s">
        <v>3719</v>
      </c>
      <c r="Q3557" s="77"/>
      <c r="R3557" s="77"/>
      <c r="S3557" s="77"/>
    </row>
    <row r="3558" spans="1:19" s="2129" customFormat="1" hidden="1">
      <c r="A3558" s="2135"/>
      <c r="B3558" s="76"/>
      <c r="C3558" s="76"/>
      <c r="D3558" s="72"/>
      <c r="E3558" s="72"/>
      <c r="F3558" s="72"/>
      <c r="G3558" s="72"/>
      <c r="H3558" s="76"/>
      <c r="I3558" s="72"/>
      <c r="J3558" s="72"/>
      <c r="K3558" s="72"/>
      <c r="L3558" s="77"/>
      <c r="M3558" s="19" t="s">
        <v>4472</v>
      </c>
      <c r="N3558" s="72">
        <v>83</v>
      </c>
      <c r="O3558" s="72">
        <v>1979</v>
      </c>
      <c r="P3558" s="77" t="s">
        <v>4293</v>
      </c>
      <c r="Q3558" s="77"/>
      <c r="R3558" s="77"/>
      <c r="S3558" s="77"/>
    </row>
    <row r="3559" spans="1:19" s="2129" customFormat="1" hidden="1">
      <c r="A3559" s="2135"/>
      <c r="B3559" s="2752"/>
      <c r="C3559" s="2752"/>
      <c r="D3559" s="2707"/>
      <c r="E3559" s="2707"/>
      <c r="F3559" s="2573"/>
      <c r="G3559" s="2573"/>
      <c r="H3559" s="2707"/>
      <c r="I3559" s="2573"/>
      <c r="J3559" s="2573"/>
      <c r="K3559" s="2573"/>
      <c r="L3559" s="2707"/>
      <c r="M3559" s="19" t="s">
        <v>4473</v>
      </c>
      <c r="N3559" s="72">
        <v>83</v>
      </c>
      <c r="O3559" s="72">
        <v>1979</v>
      </c>
      <c r="P3559" s="77" t="s">
        <v>3399</v>
      </c>
      <c r="Q3559" s="2707"/>
      <c r="R3559" s="2707"/>
      <c r="S3559" s="2707"/>
    </row>
    <row r="3560" spans="1:19" s="2129" customFormat="1" hidden="1">
      <c r="A3560" s="2135"/>
      <c r="B3560" s="2752"/>
      <c r="C3560" s="2752"/>
      <c r="D3560" s="2707"/>
      <c r="E3560" s="2707"/>
      <c r="F3560" s="2573"/>
      <c r="G3560" s="2573"/>
      <c r="H3560" s="2707"/>
      <c r="I3560" s="2573"/>
      <c r="J3560" s="2573"/>
      <c r="K3560" s="2573"/>
      <c r="L3560" s="2707"/>
      <c r="M3560" s="19" t="s">
        <v>4474</v>
      </c>
      <c r="N3560" s="72">
        <v>56</v>
      </c>
      <c r="O3560" s="72">
        <v>1978</v>
      </c>
      <c r="P3560" s="77" t="s">
        <v>3719</v>
      </c>
      <c r="Q3560" s="2707"/>
      <c r="R3560" s="2707"/>
      <c r="S3560" s="2707"/>
    </row>
    <row r="3561" spans="1:19" s="2129" customFormat="1" hidden="1">
      <c r="A3561" s="2135"/>
      <c r="B3561" s="2752"/>
      <c r="C3561" s="2707"/>
      <c r="D3561" s="2573"/>
      <c r="E3561" s="2707"/>
      <c r="F3561" s="2573"/>
      <c r="G3561" s="2573"/>
      <c r="H3561" s="2707"/>
      <c r="I3561" s="2573"/>
      <c r="J3561" s="2573"/>
      <c r="K3561" s="2573"/>
      <c r="L3561" s="2707"/>
      <c r="M3561" s="2206"/>
      <c r="N3561" s="72"/>
      <c r="O3561" s="72"/>
      <c r="P3561" s="1"/>
      <c r="Q3561" s="2707"/>
      <c r="R3561" s="2707"/>
      <c r="S3561" s="2707"/>
    </row>
    <row r="3562" spans="1:19" s="2129" customFormat="1" hidden="1">
      <c r="A3562" s="2135"/>
      <c r="B3562" s="76" t="s">
        <v>3359</v>
      </c>
      <c r="C3562" s="76" t="s">
        <v>4477</v>
      </c>
      <c r="D3562" s="72">
        <v>450</v>
      </c>
      <c r="E3562" s="72">
        <v>1979</v>
      </c>
      <c r="F3562" s="72" t="s">
        <v>1752</v>
      </c>
      <c r="G3562" s="72"/>
      <c r="H3562" s="76"/>
      <c r="I3562" s="72"/>
      <c r="J3562" s="72" t="s">
        <v>4475</v>
      </c>
      <c r="K3562" s="72" t="s">
        <v>3249</v>
      </c>
      <c r="L3562" s="77"/>
      <c r="M3562" s="19" t="s">
        <v>4476</v>
      </c>
      <c r="N3562" s="72">
        <v>135</v>
      </c>
      <c r="O3562" s="72">
        <v>1979</v>
      </c>
      <c r="P3562" s="77" t="s">
        <v>3707</v>
      </c>
      <c r="Q3562" s="77"/>
      <c r="R3562" s="77"/>
      <c r="S3562" s="77"/>
    </row>
    <row r="3563" spans="1:19" s="2129" customFormat="1" hidden="1">
      <c r="A3563" s="2135"/>
      <c r="B3563" s="76"/>
      <c r="C3563" s="76"/>
      <c r="D3563" s="76"/>
      <c r="E3563" s="72"/>
      <c r="F3563" s="72"/>
      <c r="G3563" s="72"/>
      <c r="H3563" s="76"/>
      <c r="I3563" s="72"/>
      <c r="J3563" s="72"/>
      <c r="K3563" s="72" t="s">
        <v>517</v>
      </c>
      <c r="L3563" s="77"/>
      <c r="M3563" s="19" t="s">
        <v>4478</v>
      </c>
      <c r="N3563" s="72">
        <v>42</v>
      </c>
      <c r="O3563" s="72">
        <v>1979</v>
      </c>
      <c r="P3563" s="77" t="s">
        <v>3707</v>
      </c>
      <c r="Q3563" s="77"/>
      <c r="R3563" s="77"/>
      <c r="S3563" s="77"/>
    </row>
    <row r="3564" spans="1:19" s="2129" customFormat="1" hidden="1">
      <c r="A3564" s="2135"/>
      <c r="B3564" s="76"/>
      <c r="C3564" s="76"/>
      <c r="D3564" s="76"/>
      <c r="E3564" s="72"/>
      <c r="F3564" s="72"/>
      <c r="G3564" s="72"/>
      <c r="H3564" s="76"/>
      <c r="I3564" s="72"/>
      <c r="J3564" s="72"/>
      <c r="K3564" s="72"/>
      <c r="L3564" s="77"/>
      <c r="M3564" s="19" t="s">
        <v>4479</v>
      </c>
      <c r="N3564" s="72">
        <v>90</v>
      </c>
      <c r="O3564" s="72">
        <v>1980</v>
      </c>
      <c r="P3564" s="77" t="s">
        <v>3707</v>
      </c>
      <c r="Q3564" s="77"/>
      <c r="R3564" s="77"/>
      <c r="S3564" s="77"/>
    </row>
    <row r="3565" spans="1:19" s="2129" customFormat="1" hidden="1">
      <c r="A3565" s="2135"/>
      <c r="B3565" s="76"/>
      <c r="C3565" s="76"/>
      <c r="D3565" s="76"/>
      <c r="E3565" s="72"/>
      <c r="F3565" s="72"/>
      <c r="G3565" s="72"/>
      <c r="H3565" s="76"/>
      <c r="I3565" s="72"/>
      <c r="J3565" s="72"/>
      <c r="K3565" s="72"/>
      <c r="L3565" s="77"/>
      <c r="M3565" s="19" t="s">
        <v>4480</v>
      </c>
      <c r="N3565" s="72">
        <v>304</v>
      </c>
      <c r="O3565" s="72">
        <v>1980</v>
      </c>
      <c r="P3565" s="77" t="s">
        <v>3490</v>
      </c>
      <c r="Q3565" s="77"/>
      <c r="R3565" s="77"/>
      <c r="S3565" s="77"/>
    </row>
    <row r="3566" spans="1:19" s="2129" customFormat="1" ht="25.5" hidden="1">
      <c r="A3566" s="2135"/>
      <c r="B3566" s="76"/>
      <c r="C3566" s="76"/>
      <c r="D3566" s="76"/>
      <c r="E3566" s="72"/>
      <c r="F3566" s="72"/>
      <c r="G3566" s="72"/>
      <c r="H3566" s="76"/>
      <c r="I3566" s="72"/>
      <c r="J3566" s="72"/>
      <c r="K3566" s="72"/>
      <c r="L3566" s="77"/>
      <c r="M3566" s="19" t="s">
        <v>4481</v>
      </c>
      <c r="N3566" s="72">
        <v>304</v>
      </c>
      <c r="O3566" s="72">
        <v>1980</v>
      </c>
      <c r="P3566" s="77" t="s">
        <v>3490</v>
      </c>
      <c r="Q3566" s="77"/>
      <c r="R3566" s="77"/>
      <c r="S3566" s="77"/>
    </row>
    <row r="3567" spans="1:19" s="2129" customFormat="1" hidden="1">
      <c r="A3567" s="2135"/>
      <c r="B3567" s="76"/>
      <c r="C3567" s="76"/>
      <c r="D3567" s="76"/>
      <c r="E3567" s="72"/>
      <c r="F3567" s="72"/>
      <c r="G3567" s="72"/>
      <c r="H3567" s="76"/>
      <c r="I3567" s="72"/>
      <c r="J3567" s="72"/>
      <c r="K3567" s="72"/>
      <c r="L3567" s="77"/>
      <c r="M3567" s="19" t="s">
        <v>4482</v>
      </c>
      <c r="N3567" s="72">
        <v>72</v>
      </c>
      <c r="O3567" s="72">
        <v>1979</v>
      </c>
      <c r="P3567" s="77" t="s">
        <v>3399</v>
      </c>
      <c r="Q3567" s="77"/>
      <c r="R3567" s="77"/>
      <c r="S3567" s="77"/>
    </row>
    <row r="3568" spans="1:19" s="2129" customFormat="1" ht="25.5" hidden="1">
      <c r="A3568" s="2135"/>
      <c r="B3568" s="76"/>
      <c r="C3568" s="76"/>
      <c r="D3568" s="76"/>
      <c r="E3568" s="72"/>
      <c r="F3568" s="72"/>
      <c r="G3568" s="72"/>
      <c r="H3568" s="76"/>
      <c r="I3568" s="72"/>
      <c r="J3568" s="72"/>
      <c r="K3568" s="72"/>
      <c r="L3568" s="77"/>
      <c r="M3568" s="19" t="s">
        <v>4483</v>
      </c>
      <c r="N3568" s="72">
        <v>61</v>
      </c>
      <c r="O3568" s="72">
        <v>1981</v>
      </c>
      <c r="P3568" s="77" t="s">
        <v>4484</v>
      </c>
      <c r="Q3568" s="77"/>
      <c r="R3568" s="77"/>
      <c r="S3568" s="77"/>
    </row>
    <row r="3569" spans="1:19" s="2129" customFormat="1" hidden="1">
      <c r="A3569" s="2135"/>
      <c r="B3569" s="76"/>
      <c r="C3569" s="76"/>
      <c r="D3569" s="76"/>
      <c r="E3569" s="72"/>
      <c r="F3569" s="72"/>
      <c r="G3569" s="72"/>
      <c r="H3569" s="76"/>
      <c r="I3569" s="72"/>
      <c r="J3569" s="72"/>
      <c r="K3569" s="72"/>
      <c r="L3569" s="77"/>
      <c r="M3569" s="19" t="s">
        <v>4485</v>
      </c>
      <c r="N3569" s="72">
        <v>136</v>
      </c>
      <c r="O3569" s="72">
        <v>1980</v>
      </c>
      <c r="P3569" s="77" t="s">
        <v>3399</v>
      </c>
      <c r="Q3569" s="77"/>
      <c r="R3569" s="77"/>
      <c r="S3569" s="77"/>
    </row>
    <row r="3570" spans="1:19" s="2129" customFormat="1" ht="25.5" hidden="1">
      <c r="A3570" s="2135"/>
      <c r="B3570" s="76"/>
      <c r="C3570" s="76"/>
      <c r="D3570" s="76"/>
      <c r="E3570" s="72"/>
      <c r="F3570" s="72"/>
      <c r="G3570" s="72"/>
      <c r="H3570" s="76"/>
      <c r="I3570" s="72"/>
      <c r="J3570" s="72"/>
      <c r="K3570" s="72"/>
      <c r="L3570" s="77"/>
      <c r="M3570" s="19" t="s">
        <v>4486</v>
      </c>
      <c r="N3570" s="72">
        <v>61</v>
      </c>
      <c r="O3570" s="72">
        <v>1981</v>
      </c>
      <c r="P3570" s="77" t="s">
        <v>4484</v>
      </c>
      <c r="Q3570" s="77"/>
      <c r="R3570" s="77"/>
      <c r="S3570" s="77"/>
    </row>
    <row r="3571" spans="1:19" s="2129" customFormat="1" hidden="1">
      <c r="A3571" s="2135"/>
      <c r="B3571" s="76"/>
      <c r="C3571" s="76"/>
      <c r="D3571" s="76"/>
      <c r="E3571" s="72"/>
      <c r="F3571" s="72"/>
      <c r="G3571" s="72"/>
      <c r="H3571" s="76"/>
      <c r="I3571" s="72"/>
      <c r="J3571" s="72"/>
      <c r="K3571" s="72"/>
      <c r="L3571" s="77"/>
      <c r="M3571" s="19" t="s">
        <v>4487</v>
      </c>
      <c r="N3571" s="72">
        <v>42</v>
      </c>
      <c r="O3571" s="72">
        <v>1980</v>
      </c>
      <c r="P3571" s="77" t="s">
        <v>4200</v>
      </c>
      <c r="Q3571" s="77"/>
      <c r="R3571" s="77"/>
      <c r="S3571" s="77"/>
    </row>
    <row r="3572" spans="1:19" s="2129" customFormat="1" hidden="1">
      <c r="A3572" s="2135"/>
      <c r="B3572" s="76"/>
      <c r="C3572" s="76"/>
      <c r="D3572" s="76"/>
      <c r="E3572" s="72"/>
      <c r="F3572" s="72"/>
      <c r="G3572" s="72"/>
      <c r="H3572" s="76"/>
      <c r="I3572" s="72"/>
      <c r="J3572" s="72"/>
      <c r="K3572" s="72"/>
      <c r="L3572" s="77"/>
      <c r="M3572" s="19" t="s">
        <v>4488</v>
      </c>
      <c r="N3572" s="72">
        <v>54</v>
      </c>
      <c r="O3572" s="72">
        <v>1980</v>
      </c>
      <c r="P3572" s="77" t="s">
        <v>4200</v>
      </c>
      <c r="Q3572" s="77"/>
      <c r="R3572" s="77"/>
      <c r="S3572" s="77"/>
    </row>
    <row r="3573" spans="1:19" s="2129" customFormat="1" hidden="1">
      <c r="A3573" s="2135"/>
      <c r="B3573" s="76"/>
      <c r="C3573" s="76"/>
      <c r="D3573" s="76"/>
      <c r="E3573" s="72"/>
      <c r="F3573" s="72"/>
      <c r="G3573" s="72"/>
      <c r="H3573" s="76"/>
      <c r="I3573" s="72"/>
      <c r="J3573" s="72"/>
      <c r="K3573" s="72"/>
      <c r="L3573" s="77"/>
      <c r="M3573" s="19" t="s">
        <v>4489</v>
      </c>
      <c r="N3573" s="72">
        <v>130</v>
      </c>
      <c r="O3573" s="72">
        <v>1983</v>
      </c>
      <c r="P3573" s="77" t="s">
        <v>4490</v>
      </c>
      <c r="Q3573" s="77"/>
      <c r="R3573" s="77"/>
      <c r="S3573" s="77"/>
    </row>
    <row r="3574" spans="1:19" s="2129" customFormat="1" hidden="1">
      <c r="A3574" s="2135"/>
      <c r="B3574" s="76"/>
      <c r="C3574" s="76"/>
      <c r="D3574" s="76"/>
      <c r="E3574" s="72"/>
      <c r="F3574" s="72"/>
      <c r="G3574" s="72"/>
      <c r="H3574" s="76"/>
      <c r="I3574" s="72"/>
      <c r="J3574" s="72"/>
      <c r="K3574" s="72"/>
      <c r="L3574" s="77"/>
      <c r="M3574" s="19" t="s">
        <v>4491</v>
      </c>
      <c r="N3574" s="72">
        <v>83</v>
      </c>
      <c r="O3574" s="72">
        <v>1979</v>
      </c>
      <c r="P3574" s="77" t="s">
        <v>3399</v>
      </c>
      <c r="Q3574" s="77"/>
      <c r="R3574" s="77"/>
      <c r="S3574" s="77"/>
    </row>
    <row r="3575" spans="1:19" s="2129" customFormat="1" hidden="1">
      <c r="A3575" s="2135"/>
      <c r="B3575" s="76"/>
      <c r="C3575" s="76"/>
      <c r="D3575" s="76"/>
      <c r="E3575" s="72"/>
      <c r="F3575" s="72"/>
      <c r="G3575" s="72"/>
      <c r="H3575" s="76"/>
      <c r="I3575" s="72"/>
      <c r="J3575" s="72"/>
      <c r="K3575" s="72"/>
      <c r="L3575" s="77"/>
      <c r="M3575" s="19" t="s">
        <v>4492</v>
      </c>
      <c r="N3575" s="72">
        <v>90</v>
      </c>
      <c r="O3575" s="72">
        <v>1979</v>
      </c>
      <c r="P3575" s="77" t="s">
        <v>3399</v>
      </c>
      <c r="Q3575" s="77"/>
      <c r="R3575" s="77"/>
      <c r="S3575" s="77"/>
    </row>
    <row r="3576" spans="1:19" s="2129" customFormat="1" hidden="1">
      <c r="A3576" s="2135"/>
      <c r="B3576" s="76"/>
      <c r="C3576" s="76"/>
      <c r="D3576" s="76"/>
      <c r="E3576" s="72"/>
      <c r="F3576" s="72"/>
      <c r="G3576" s="72"/>
      <c r="H3576" s="76"/>
      <c r="I3576" s="72"/>
      <c r="J3576" s="72"/>
      <c r="K3576" s="72"/>
      <c r="L3576" s="77"/>
      <c r="M3576" s="19" t="s">
        <v>4493</v>
      </c>
      <c r="N3576" s="72">
        <v>270</v>
      </c>
      <c r="O3576" s="72">
        <v>1979</v>
      </c>
      <c r="P3576" s="77" t="s">
        <v>4253</v>
      </c>
      <c r="Q3576" s="77"/>
      <c r="R3576" s="77"/>
      <c r="S3576" s="77"/>
    </row>
    <row r="3577" spans="1:19" s="2129" customFormat="1" hidden="1">
      <c r="A3577" s="2135"/>
      <c r="B3577" s="76"/>
      <c r="C3577" s="76"/>
      <c r="D3577" s="76"/>
      <c r="E3577" s="72"/>
      <c r="F3577" s="72"/>
      <c r="G3577" s="72"/>
      <c r="H3577" s="76"/>
      <c r="I3577" s="72"/>
      <c r="J3577" s="72"/>
      <c r="K3577" s="72"/>
      <c r="L3577" s="77"/>
      <c r="M3577" s="19" t="s">
        <v>4494</v>
      </c>
      <c r="N3577" s="72">
        <v>347</v>
      </c>
      <c r="O3577" s="72">
        <v>2016</v>
      </c>
      <c r="P3577" s="77" t="s">
        <v>4469</v>
      </c>
      <c r="Q3577" s="77"/>
      <c r="R3577" s="77"/>
      <c r="S3577" s="77"/>
    </row>
    <row r="3578" spans="1:19" s="2129" customFormat="1" hidden="1">
      <c r="A3578" s="2135"/>
      <c r="B3578" s="2752"/>
      <c r="C3578" s="2766"/>
      <c r="D3578" s="2767"/>
      <c r="E3578" s="2768"/>
      <c r="F3578" s="2767"/>
      <c r="G3578" s="2769"/>
      <c r="H3578" s="2766"/>
      <c r="I3578" s="2769"/>
      <c r="J3578" s="2767"/>
      <c r="K3578" s="2769"/>
      <c r="L3578" s="2766"/>
      <c r="M3578" s="2770"/>
      <c r="N3578" s="2573"/>
      <c r="O3578" s="2771"/>
      <c r="P3578" s="2707"/>
      <c r="Q3578" s="2766"/>
      <c r="R3578" s="2766"/>
      <c r="S3578" s="2772"/>
    </row>
    <row r="3579" spans="1:19" s="2129" customFormat="1" ht="25.5" hidden="1">
      <c r="A3579" s="2135"/>
      <c r="B3579" s="76" t="s">
        <v>3359</v>
      </c>
      <c r="C3579" s="76" t="s">
        <v>4497</v>
      </c>
      <c r="D3579" s="72">
        <v>356</v>
      </c>
      <c r="E3579" s="72">
        <v>1979</v>
      </c>
      <c r="F3579" s="72" t="s">
        <v>16</v>
      </c>
      <c r="G3579" s="72"/>
      <c r="H3579" s="76"/>
      <c r="I3579" s="72"/>
      <c r="J3579" s="72" t="s">
        <v>4495</v>
      </c>
      <c r="K3579" s="72" t="s">
        <v>3249</v>
      </c>
      <c r="L3579" s="77"/>
      <c r="M3579" s="19" t="s">
        <v>4496</v>
      </c>
      <c r="N3579" s="72">
        <v>165</v>
      </c>
      <c r="O3579" s="72">
        <v>1979</v>
      </c>
      <c r="P3579" s="77" t="s">
        <v>3707</v>
      </c>
      <c r="Q3579" s="77"/>
      <c r="R3579" s="77"/>
      <c r="S3579" s="77"/>
    </row>
    <row r="3580" spans="1:19" s="2129" customFormat="1" ht="25.5" hidden="1">
      <c r="A3580" s="2135"/>
      <c r="B3580" s="76"/>
      <c r="C3580" s="76" t="s">
        <v>4497</v>
      </c>
      <c r="D3580" s="72">
        <v>356</v>
      </c>
      <c r="E3580" s="72">
        <v>1979</v>
      </c>
      <c r="F3580" s="72" t="s">
        <v>16</v>
      </c>
      <c r="G3580" s="72"/>
      <c r="H3580" s="76"/>
      <c r="I3580" s="72"/>
      <c r="J3580" s="72"/>
      <c r="K3580" s="72" t="s">
        <v>83</v>
      </c>
      <c r="L3580" s="77"/>
      <c r="M3580" s="19" t="s">
        <v>4498</v>
      </c>
      <c r="N3580" s="2363">
        <v>60</v>
      </c>
      <c r="O3580" s="72">
        <v>1979</v>
      </c>
      <c r="P3580" s="77" t="s">
        <v>3707</v>
      </c>
      <c r="Q3580" s="77"/>
      <c r="R3580" s="77"/>
      <c r="S3580" s="77"/>
    </row>
    <row r="3581" spans="1:19" s="2129" customFormat="1" hidden="1">
      <c r="A3581" s="2135"/>
      <c r="B3581" s="76"/>
      <c r="C3581" s="76" t="s">
        <v>4500</v>
      </c>
      <c r="D3581" s="72">
        <v>198</v>
      </c>
      <c r="E3581" s="72">
        <v>1979</v>
      </c>
      <c r="F3581" s="72" t="s">
        <v>1752</v>
      </c>
      <c r="G3581" s="72"/>
      <c r="H3581" s="76"/>
      <c r="I3581" s="72"/>
      <c r="J3581" s="72"/>
      <c r="K3581" s="72"/>
      <c r="L3581" s="77"/>
      <c r="M3581" s="19" t="s">
        <v>4499</v>
      </c>
      <c r="N3581" s="72">
        <v>85</v>
      </c>
      <c r="O3581" s="72">
        <v>1979</v>
      </c>
      <c r="P3581" s="77" t="s">
        <v>3505</v>
      </c>
      <c r="Q3581" s="77"/>
      <c r="R3581" s="77"/>
      <c r="S3581" s="77"/>
    </row>
    <row r="3582" spans="1:19" s="2129" customFormat="1" hidden="1">
      <c r="A3582" s="2135"/>
      <c r="B3582" s="76"/>
      <c r="C3582" s="76"/>
      <c r="D3582" s="72"/>
      <c r="E3582" s="72"/>
      <c r="F3582" s="72"/>
      <c r="G3582" s="72"/>
      <c r="H3582" s="76"/>
      <c r="I3582" s="72"/>
      <c r="J3582" s="72"/>
      <c r="K3582" s="72"/>
      <c r="L3582" s="77"/>
      <c r="M3582" s="19" t="s">
        <v>4501</v>
      </c>
      <c r="N3582" s="2363">
        <v>137</v>
      </c>
      <c r="O3582" s="72">
        <v>1980</v>
      </c>
      <c r="P3582" s="77" t="s">
        <v>3505</v>
      </c>
      <c r="Q3582" s="77"/>
      <c r="R3582" s="77"/>
      <c r="S3582" s="77"/>
    </row>
    <row r="3583" spans="1:19" s="2129" customFormat="1" ht="25.5" hidden="1">
      <c r="A3583" s="2135"/>
      <c r="B3583" s="76"/>
      <c r="C3583" s="76"/>
      <c r="D3583" s="72"/>
      <c r="E3583" s="72"/>
      <c r="F3583" s="72"/>
      <c r="G3583" s="72"/>
      <c r="H3583" s="76"/>
      <c r="I3583" s="72"/>
      <c r="J3583" s="72"/>
      <c r="K3583" s="72"/>
      <c r="L3583" s="77"/>
      <c r="M3583" s="19" t="s">
        <v>4502</v>
      </c>
      <c r="N3583" s="72">
        <v>95</v>
      </c>
      <c r="O3583" s="72">
        <v>1980</v>
      </c>
      <c r="P3583" s="77" t="s">
        <v>3399</v>
      </c>
      <c r="Q3583" s="77"/>
      <c r="R3583" s="77"/>
      <c r="S3583" s="77"/>
    </row>
    <row r="3584" spans="1:19" s="2129" customFormat="1" ht="25.5" hidden="1">
      <c r="A3584" s="2135"/>
      <c r="B3584" s="76"/>
      <c r="C3584" s="76"/>
      <c r="D3584" s="72"/>
      <c r="E3584" s="72"/>
      <c r="F3584" s="72"/>
      <c r="G3584" s="72"/>
      <c r="H3584" s="76"/>
      <c r="I3584" s="72"/>
      <c r="J3584" s="72"/>
      <c r="K3584" s="72"/>
      <c r="L3584" s="77"/>
      <c r="M3584" s="19" t="s">
        <v>4503</v>
      </c>
      <c r="N3584" s="72">
        <v>42</v>
      </c>
      <c r="O3584" s="72">
        <v>1980</v>
      </c>
      <c r="P3584" s="77" t="s">
        <v>3399</v>
      </c>
      <c r="Q3584" s="77"/>
      <c r="R3584" s="77"/>
      <c r="S3584" s="77"/>
    </row>
    <row r="3585" spans="1:19" s="2129" customFormat="1" hidden="1">
      <c r="A3585" s="2135"/>
      <c r="B3585" s="76"/>
      <c r="C3585" s="76"/>
      <c r="D3585" s="72"/>
      <c r="E3585" s="72"/>
      <c r="F3585" s="72"/>
      <c r="G3585" s="72"/>
      <c r="H3585" s="76"/>
      <c r="I3585" s="72"/>
      <c r="J3585" s="72"/>
      <c r="K3585" s="72"/>
      <c r="L3585" s="77"/>
      <c r="M3585" s="19" t="s">
        <v>4504</v>
      </c>
      <c r="N3585" s="72">
        <v>90</v>
      </c>
      <c r="O3585" s="72">
        <v>1979</v>
      </c>
      <c r="P3585" s="77" t="s">
        <v>3505</v>
      </c>
      <c r="Q3585" s="77"/>
      <c r="R3585" s="77"/>
      <c r="S3585" s="77"/>
    </row>
    <row r="3586" spans="1:19" s="2129" customFormat="1" hidden="1">
      <c r="A3586" s="2135"/>
      <c r="B3586" s="76"/>
      <c r="C3586" s="76"/>
      <c r="D3586" s="72"/>
      <c r="E3586" s="72"/>
      <c r="F3586" s="72"/>
      <c r="G3586" s="72"/>
      <c r="H3586" s="76"/>
      <c r="I3586" s="72"/>
      <c r="J3586" s="72"/>
      <c r="K3586" s="72"/>
      <c r="L3586" s="77"/>
      <c r="M3586" s="19" t="s">
        <v>4505</v>
      </c>
      <c r="N3586" s="72">
        <v>59</v>
      </c>
      <c r="O3586" s="72">
        <v>1980</v>
      </c>
      <c r="P3586" s="77" t="s">
        <v>3399</v>
      </c>
      <c r="Q3586" s="77"/>
      <c r="R3586" s="77"/>
      <c r="S3586" s="77"/>
    </row>
    <row r="3587" spans="1:19" s="2129" customFormat="1" hidden="1">
      <c r="A3587" s="2135"/>
      <c r="B3587" s="76"/>
      <c r="C3587" s="76"/>
      <c r="D3587" s="72"/>
      <c r="E3587" s="72"/>
      <c r="F3587" s="72"/>
      <c r="G3587" s="72"/>
      <c r="H3587" s="76"/>
      <c r="I3587" s="72"/>
      <c r="J3587" s="72"/>
      <c r="K3587" s="72"/>
      <c r="L3587" s="77"/>
      <c r="M3587" s="19" t="s">
        <v>4506</v>
      </c>
      <c r="N3587" s="72">
        <v>61</v>
      </c>
      <c r="O3587" s="72">
        <v>1979</v>
      </c>
      <c r="P3587" s="77" t="s">
        <v>3505</v>
      </c>
      <c r="Q3587" s="77"/>
      <c r="R3587" s="77"/>
      <c r="S3587" s="77"/>
    </row>
    <row r="3588" spans="1:19" s="2129" customFormat="1" hidden="1">
      <c r="A3588" s="2135"/>
      <c r="B3588" s="76"/>
      <c r="C3588" s="76"/>
      <c r="D3588" s="72"/>
      <c r="E3588" s="72"/>
      <c r="F3588" s="72"/>
      <c r="G3588" s="72"/>
      <c r="H3588" s="76"/>
      <c r="I3588" s="72"/>
      <c r="J3588" s="72"/>
      <c r="K3588" s="72"/>
      <c r="L3588" s="77"/>
      <c r="M3588" s="19" t="s">
        <v>4507</v>
      </c>
      <c r="N3588" s="72">
        <v>80</v>
      </c>
      <c r="O3588" s="72">
        <v>1979</v>
      </c>
      <c r="P3588" s="77" t="s">
        <v>3505</v>
      </c>
      <c r="Q3588" s="77"/>
      <c r="R3588" s="77"/>
      <c r="S3588" s="77"/>
    </row>
    <row r="3589" spans="1:19" s="2129" customFormat="1" hidden="1">
      <c r="A3589" s="2135"/>
      <c r="B3589" s="76"/>
      <c r="C3589" s="76"/>
      <c r="D3589" s="72"/>
      <c r="E3589" s="72"/>
      <c r="F3589" s="72"/>
      <c r="G3589" s="72"/>
      <c r="H3589" s="76"/>
      <c r="I3589" s="72"/>
      <c r="J3589" s="72"/>
      <c r="K3589" s="72"/>
      <c r="L3589" s="77"/>
      <c r="M3589" s="19" t="s">
        <v>4508</v>
      </c>
      <c r="N3589" s="72">
        <v>140</v>
      </c>
      <c r="O3589" s="72">
        <v>1980</v>
      </c>
      <c r="P3589" s="77" t="s">
        <v>3707</v>
      </c>
      <c r="Q3589" s="77"/>
      <c r="R3589" s="77"/>
      <c r="S3589" s="77"/>
    </row>
    <row r="3590" spans="1:19" s="2129" customFormat="1" hidden="1">
      <c r="A3590" s="2135"/>
      <c r="B3590" s="76"/>
      <c r="C3590" s="76"/>
      <c r="D3590" s="72"/>
      <c r="E3590" s="72"/>
      <c r="F3590" s="72"/>
      <c r="G3590" s="72"/>
      <c r="H3590" s="76"/>
      <c r="I3590" s="72"/>
      <c r="J3590" s="72"/>
      <c r="K3590" s="72"/>
      <c r="L3590" s="77"/>
      <c r="M3590" s="19" t="s">
        <v>4509</v>
      </c>
      <c r="N3590" s="72">
        <v>60</v>
      </c>
      <c r="O3590" s="72">
        <v>1979</v>
      </c>
      <c r="P3590" s="77" t="s">
        <v>3505</v>
      </c>
      <c r="Q3590" s="77"/>
      <c r="R3590" s="77"/>
      <c r="S3590" s="77"/>
    </row>
    <row r="3591" spans="1:19" s="2129" customFormat="1" hidden="1">
      <c r="A3591" s="2135"/>
      <c r="B3591" s="76"/>
      <c r="C3591" s="76"/>
      <c r="D3591" s="72"/>
      <c r="E3591" s="72"/>
      <c r="F3591" s="72"/>
      <c r="G3591" s="72"/>
      <c r="H3591" s="76"/>
      <c r="I3591" s="72"/>
      <c r="J3591" s="72"/>
      <c r="K3591" s="72"/>
      <c r="L3591" s="77"/>
      <c r="M3591" s="19" t="s">
        <v>4510</v>
      </c>
      <c r="N3591" s="2363">
        <v>42</v>
      </c>
      <c r="O3591" s="72">
        <v>1980</v>
      </c>
      <c r="P3591" s="77" t="s">
        <v>3707</v>
      </c>
      <c r="Q3591" s="77"/>
      <c r="R3591" s="77"/>
      <c r="S3591" s="77"/>
    </row>
    <row r="3592" spans="1:19" s="2129" customFormat="1" hidden="1">
      <c r="A3592" s="2135"/>
      <c r="B3592" s="76"/>
      <c r="C3592" s="76"/>
      <c r="D3592" s="72"/>
      <c r="E3592" s="72"/>
      <c r="F3592" s="72"/>
      <c r="G3592" s="72"/>
      <c r="H3592" s="76"/>
      <c r="I3592" s="72"/>
      <c r="J3592" s="72"/>
      <c r="K3592" s="72"/>
      <c r="L3592" s="77"/>
      <c r="M3592" s="19"/>
      <c r="N3592" s="72"/>
      <c r="O3592" s="72"/>
      <c r="P3592" s="77"/>
      <c r="Q3592" s="77"/>
      <c r="R3592" s="77"/>
      <c r="S3592" s="77"/>
    </row>
    <row r="3593" spans="1:19" s="2129" customFormat="1" ht="25.5" hidden="1">
      <c r="A3593" s="2135"/>
      <c r="B3593" s="76"/>
      <c r="C3593" s="76"/>
      <c r="D3593" s="72"/>
      <c r="E3593" s="72"/>
      <c r="F3593" s="72"/>
      <c r="G3593" s="72"/>
      <c r="H3593" s="76"/>
      <c r="I3593" s="72"/>
      <c r="J3593" s="72"/>
      <c r="K3593" s="72"/>
      <c r="L3593" s="77"/>
      <c r="M3593" s="19" t="s">
        <v>4511</v>
      </c>
      <c r="N3593" s="72">
        <v>80</v>
      </c>
      <c r="O3593" s="72">
        <v>2008</v>
      </c>
      <c r="P3593" s="77" t="s">
        <v>4512</v>
      </c>
      <c r="Q3593" s="77"/>
      <c r="R3593" s="77"/>
      <c r="S3593" s="77"/>
    </row>
    <row r="3594" spans="1:19" s="2129" customFormat="1" hidden="1">
      <c r="A3594" s="2135"/>
      <c r="B3594" s="2752"/>
      <c r="C3594" s="2752"/>
      <c r="D3594" s="2766"/>
      <c r="E3594" s="2768"/>
      <c r="F3594" s="2769"/>
      <c r="G3594" s="2769"/>
      <c r="H3594" s="2766"/>
      <c r="I3594" s="2769"/>
      <c r="J3594" s="2767"/>
      <c r="K3594" s="2769"/>
      <c r="L3594" s="2766"/>
      <c r="M3594" s="2770"/>
      <c r="N3594" s="2573"/>
      <c r="O3594" s="2771"/>
      <c r="P3594" s="2707"/>
      <c r="Q3594" s="2766"/>
      <c r="R3594" s="2766"/>
      <c r="S3594" s="2772"/>
    </row>
    <row r="3595" spans="1:19" s="2129" customFormat="1" hidden="1">
      <c r="A3595" s="2135"/>
      <c r="B3595" s="76" t="s">
        <v>4513</v>
      </c>
      <c r="C3595" s="76" t="s">
        <v>4516</v>
      </c>
      <c r="D3595" s="72">
        <v>350</v>
      </c>
      <c r="E3595" s="72">
        <v>1980</v>
      </c>
      <c r="F3595" s="72" t="s">
        <v>23</v>
      </c>
      <c r="G3595" s="72"/>
      <c r="H3595" s="76"/>
      <c r="I3595" s="72"/>
      <c r="J3595" s="72" t="s">
        <v>4514</v>
      </c>
      <c r="K3595" s="72" t="s">
        <v>3249</v>
      </c>
      <c r="L3595" s="77"/>
      <c r="M3595" s="19" t="s">
        <v>4515</v>
      </c>
      <c r="N3595" s="72">
        <v>75</v>
      </c>
      <c r="O3595" s="72">
        <v>1980</v>
      </c>
      <c r="P3595" s="77" t="s">
        <v>3399</v>
      </c>
      <c r="Q3595" s="77"/>
      <c r="R3595" s="77"/>
      <c r="S3595" s="77"/>
    </row>
    <row r="3596" spans="1:19" s="2129" customFormat="1" hidden="1">
      <c r="A3596" s="2135"/>
      <c r="B3596" s="76"/>
      <c r="C3596" s="76"/>
      <c r="D3596" s="76"/>
      <c r="E3596" s="2369"/>
      <c r="F3596" s="72"/>
      <c r="G3596" s="72"/>
      <c r="H3596" s="76"/>
      <c r="I3596" s="72"/>
      <c r="J3596" s="72"/>
      <c r="K3596" s="72" t="s">
        <v>83</v>
      </c>
      <c r="L3596" s="77"/>
      <c r="M3596" s="19" t="s">
        <v>4517</v>
      </c>
      <c r="N3596" s="72">
        <v>80</v>
      </c>
      <c r="O3596" s="72">
        <v>1980</v>
      </c>
      <c r="P3596" s="77" t="s">
        <v>3399</v>
      </c>
      <c r="Q3596" s="77"/>
      <c r="R3596" s="77"/>
      <c r="S3596" s="77"/>
    </row>
    <row r="3597" spans="1:19" s="2129" customFormat="1" hidden="1">
      <c r="A3597" s="2135"/>
      <c r="B3597" s="76"/>
      <c r="C3597" s="76"/>
      <c r="D3597" s="76"/>
      <c r="E3597" s="72"/>
      <c r="F3597" s="72"/>
      <c r="G3597" s="72"/>
      <c r="H3597" s="76"/>
      <c r="I3597" s="72"/>
      <c r="J3597" s="72"/>
      <c r="K3597" s="72"/>
      <c r="L3597" s="77"/>
      <c r="M3597" s="19" t="s">
        <v>4518</v>
      </c>
      <c r="N3597" s="72">
        <v>135</v>
      </c>
      <c r="O3597" s="72">
        <v>1980</v>
      </c>
      <c r="P3597" s="77" t="s">
        <v>3399</v>
      </c>
      <c r="Q3597" s="77"/>
      <c r="R3597" s="77"/>
      <c r="S3597" s="77"/>
    </row>
    <row r="3598" spans="1:19" s="2129" customFormat="1" hidden="1">
      <c r="A3598" s="2135"/>
      <c r="B3598" s="76"/>
      <c r="C3598" s="76"/>
      <c r="D3598" s="76"/>
      <c r="E3598" s="72"/>
      <c r="F3598" s="72"/>
      <c r="G3598" s="72"/>
      <c r="H3598" s="76"/>
      <c r="I3598" s="72"/>
      <c r="J3598" s="72"/>
      <c r="K3598" s="72"/>
      <c r="L3598" s="77"/>
      <c r="M3598" s="19" t="s">
        <v>4519</v>
      </c>
      <c r="N3598" s="72">
        <v>125</v>
      </c>
      <c r="O3598" s="72">
        <v>1980</v>
      </c>
      <c r="P3598" s="77" t="s">
        <v>3399</v>
      </c>
      <c r="Q3598" s="77"/>
      <c r="R3598" s="77"/>
      <c r="S3598" s="77"/>
    </row>
    <row r="3599" spans="1:19" s="2129" customFormat="1" hidden="1">
      <c r="A3599" s="2135"/>
      <c r="B3599" s="76"/>
      <c r="C3599" s="76"/>
      <c r="D3599" s="76"/>
      <c r="E3599" s="72"/>
      <c r="F3599" s="72"/>
      <c r="G3599" s="72"/>
      <c r="H3599" s="76"/>
      <c r="I3599" s="72"/>
      <c r="J3599" s="72"/>
      <c r="K3599" s="72"/>
      <c r="L3599" s="77"/>
      <c r="M3599" s="19" t="s">
        <v>4520</v>
      </c>
      <c r="N3599" s="72">
        <v>80</v>
      </c>
      <c r="O3599" s="72">
        <v>1980</v>
      </c>
      <c r="P3599" s="77" t="s">
        <v>3399</v>
      </c>
      <c r="Q3599" s="77"/>
      <c r="R3599" s="77"/>
      <c r="S3599" s="77"/>
    </row>
    <row r="3600" spans="1:19" s="2129" customFormat="1" hidden="1">
      <c r="A3600" s="2135"/>
      <c r="B3600" s="76"/>
      <c r="C3600" s="76"/>
      <c r="D3600" s="76"/>
      <c r="E3600" s="72"/>
      <c r="F3600" s="72"/>
      <c r="G3600" s="72"/>
      <c r="H3600" s="76"/>
      <c r="I3600" s="72"/>
      <c r="J3600" s="72"/>
      <c r="K3600" s="72"/>
      <c r="L3600" s="77"/>
      <c r="M3600" s="19" t="s">
        <v>4521</v>
      </c>
      <c r="N3600" s="72">
        <v>55</v>
      </c>
      <c r="O3600" s="72">
        <v>1980</v>
      </c>
      <c r="P3600" s="77" t="s">
        <v>3399</v>
      </c>
      <c r="Q3600" s="77"/>
      <c r="R3600" s="77"/>
      <c r="S3600" s="77"/>
    </row>
    <row r="3601" spans="1:19" s="2129" customFormat="1" hidden="1">
      <c r="A3601" s="2135"/>
      <c r="B3601" s="76"/>
      <c r="C3601" s="76"/>
      <c r="D3601" s="76"/>
      <c r="E3601" s="72"/>
      <c r="F3601" s="72"/>
      <c r="G3601" s="72"/>
      <c r="H3601" s="76"/>
      <c r="I3601" s="72"/>
      <c r="J3601" s="72"/>
      <c r="K3601" s="72"/>
      <c r="L3601" s="77"/>
      <c r="M3601" s="19" t="s">
        <v>4522</v>
      </c>
      <c r="N3601" s="72">
        <v>75</v>
      </c>
      <c r="O3601" s="72">
        <v>1980</v>
      </c>
      <c r="P3601" s="77" t="s">
        <v>3399</v>
      </c>
      <c r="Q3601" s="77"/>
      <c r="R3601" s="77"/>
      <c r="S3601" s="77"/>
    </row>
    <row r="3602" spans="1:19" s="2129" customFormat="1" hidden="1">
      <c r="A3602" s="2135"/>
      <c r="B3602" s="76"/>
      <c r="C3602" s="76"/>
      <c r="D3602" s="76"/>
      <c r="E3602" s="72"/>
      <c r="F3602" s="72"/>
      <c r="G3602" s="72"/>
      <c r="H3602" s="76"/>
      <c r="I3602" s="72"/>
      <c r="J3602" s="72"/>
      <c r="K3602" s="72"/>
      <c r="L3602" s="77"/>
      <c r="M3602" s="19" t="s">
        <v>4523</v>
      </c>
      <c r="N3602" s="72">
        <v>60</v>
      </c>
      <c r="O3602" s="72">
        <v>1980</v>
      </c>
      <c r="P3602" s="77" t="s">
        <v>3399</v>
      </c>
      <c r="Q3602" s="77"/>
      <c r="R3602" s="77"/>
      <c r="S3602" s="77"/>
    </row>
    <row r="3603" spans="1:19" s="2129" customFormat="1" hidden="1">
      <c r="A3603" s="2135"/>
      <c r="B3603" s="76"/>
      <c r="C3603" s="76"/>
      <c r="D3603" s="76"/>
      <c r="E3603" s="72"/>
      <c r="F3603" s="72"/>
      <c r="G3603" s="72"/>
      <c r="H3603" s="76"/>
      <c r="I3603" s="72"/>
      <c r="J3603" s="72"/>
      <c r="K3603" s="72"/>
      <c r="L3603" s="77"/>
      <c r="M3603" s="19" t="s">
        <v>4524</v>
      </c>
      <c r="N3603" s="72">
        <v>55</v>
      </c>
      <c r="O3603" s="72">
        <v>1980</v>
      </c>
      <c r="P3603" s="77" t="s">
        <v>3399</v>
      </c>
      <c r="Q3603" s="77"/>
      <c r="R3603" s="77"/>
      <c r="S3603" s="77"/>
    </row>
    <row r="3604" spans="1:19" s="2129" customFormat="1" hidden="1">
      <c r="A3604" s="2135"/>
      <c r="B3604" s="2752"/>
      <c r="C3604" s="2766"/>
      <c r="D3604" s="2767"/>
      <c r="E3604" s="2768"/>
      <c r="F3604" s="2767"/>
      <c r="G3604" s="2769"/>
      <c r="H3604" s="2766"/>
      <c r="I3604" s="2769"/>
      <c r="J3604" s="2767"/>
      <c r="K3604" s="2769"/>
      <c r="L3604" s="2766"/>
      <c r="M3604" s="2770"/>
      <c r="N3604" s="2573"/>
      <c r="O3604" s="2771"/>
      <c r="P3604" s="2707"/>
      <c r="Q3604" s="2766"/>
      <c r="R3604" s="2766"/>
      <c r="S3604" s="2772"/>
    </row>
    <row r="3605" spans="1:19" s="2129" customFormat="1" ht="25.5" hidden="1">
      <c r="A3605" s="2135"/>
      <c r="B3605" s="76" t="s">
        <v>4513</v>
      </c>
      <c r="C3605" s="76" t="s">
        <v>4527</v>
      </c>
      <c r="D3605" s="72">
        <v>650</v>
      </c>
      <c r="E3605" s="72">
        <v>1980</v>
      </c>
      <c r="F3605" s="72" t="s">
        <v>1752</v>
      </c>
      <c r="G3605" s="72"/>
      <c r="H3605" s="76"/>
      <c r="I3605" s="72"/>
      <c r="J3605" s="72" t="s">
        <v>4525</v>
      </c>
      <c r="K3605" s="72" t="s">
        <v>3249</v>
      </c>
      <c r="L3605" s="77"/>
      <c r="M3605" s="19" t="s">
        <v>4526</v>
      </c>
      <c r="N3605" s="72"/>
      <c r="O3605" s="72">
        <v>1981</v>
      </c>
      <c r="P3605" s="77" t="s">
        <v>3399</v>
      </c>
      <c r="Q3605" s="77"/>
      <c r="R3605" s="77"/>
      <c r="S3605" s="77"/>
    </row>
    <row r="3606" spans="1:19" s="2129" customFormat="1" ht="25.5" hidden="1">
      <c r="A3606" s="2135"/>
      <c r="B3606" s="76"/>
      <c r="C3606" s="76" t="s">
        <v>4529</v>
      </c>
      <c r="D3606" s="72">
        <v>230</v>
      </c>
      <c r="E3606" s="72">
        <v>1982</v>
      </c>
      <c r="F3606" s="72" t="s">
        <v>17</v>
      </c>
      <c r="G3606" s="72"/>
      <c r="H3606" s="76"/>
      <c r="I3606" s="72"/>
      <c r="J3606" s="72"/>
      <c r="K3606" s="72" t="s">
        <v>83</v>
      </c>
      <c r="L3606" s="77"/>
      <c r="M3606" s="19" t="s">
        <v>4528</v>
      </c>
      <c r="N3606" s="72"/>
      <c r="O3606" s="72">
        <v>1981</v>
      </c>
      <c r="P3606" s="77" t="s">
        <v>3588</v>
      </c>
      <c r="Q3606" s="77"/>
      <c r="R3606" s="77"/>
      <c r="S3606" s="77"/>
    </row>
    <row r="3607" spans="1:19" s="2129" customFormat="1" hidden="1">
      <c r="A3607" s="2135"/>
      <c r="B3607" s="76"/>
      <c r="C3607" s="76"/>
      <c r="D3607" s="76"/>
      <c r="E3607" s="77"/>
      <c r="F3607" s="72"/>
      <c r="G3607" s="72"/>
      <c r="H3607" s="76"/>
      <c r="I3607" s="72"/>
      <c r="J3607" s="72"/>
      <c r="K3607" s="72"/>
      <c r="L3607" s="77"/>
      <c r="M3607" s="19" t="s">
        <v>4530</v>
      </c>
      <c r="N3607" s="72">
        <v>102</v>
      </c>
      <c r="O3607" s="72">
        <v>1981</v>
      </c>
      <c r="P3607" s="77" t="s">
        <v>3536</v>
      </c>
      <c r="Q3607" s="77"/>
      <c r="R3607" s="77"/>
      <c r="S3607" s="77"/>
    </row>
    <row r="3608" spans="1:19" s="2129" customFormat="1" ht="25.5" hidden="1">
      <c r="A3608" s="2135"/>
      <c r="B3608" s="76"/>
      <c r="C3608" s="76"/>
      <c r="D3608" s="76"/>
      <c r="E3608" s="72"/>
      <c r="F3608" s="72"/>
      <c r="G3608" s="72"/>
      <c r="H3608" s="76"/>
      <c r="I3608" s="72"/>
      <c r="J3608" s="72"/>
      <c r="K3608" s="72"/>
      <c r="L3608" s="77"/>
      <c r="M3608" s="19" t="s">
        <v>4531</v>
      </c>
      <c r="N3608" s="72">
        <v>251</v>
      </c>
      <c r="O3608" s="72">
        <v>1981</v>
      </c>
      <c r="P3608" s="77" t="s">
        <v>3399</v>
      </c>
      <c r="Q3608" s="77"/>
      <c r="R3608" s="77"/>
      <c r="S3608" s="77"/>
    </row>
    <row r="3609" spans="1:19" s="2129" customFormat="1" ht="25.5" hidden="1">
      <c r="A3609" s="2135"/>
      <c r="B3609" s="76"/>
      <c r="C3609" s="76"/>
      <c r="D3609" s="76"/>
      <c r="E3609" s="72"/>
      <c r="F3609" s="72"/>
      <c r="G3609" s="72"/>
      <c r="H3609" s="76"/>
      <c r="I3609" s="72"/>
      <c r="J3609" s="72"/>
      <c r="K3609" s="72"/>
      <c r="L3609" s="77"/>
      <c r="M3609" s="19" t="s">
        <v>4532</v>
      </c>
      <c r="N3609" s="72">
        <v>291</v>
      </c>
      <c r="O3609" s="72">
        <v>1983</v>
      </c>
      <c r="P3609" s="77" t="s">
        <v>3707</v>
      </c>
      <c r="Q3609" s="77"/>
      <c r="R3609" s="77"/>
      <c r="S3609" s="77"/>
    </row>
    <row r="3610" spans="1:19" s="2129" customFormat="1" ht="25.5" hidden="1">
      <c r="A3610" s="2135"/>
      <c r="B3610" s="76"/>
      <c r="C3610" s="76"/>
      <c r="D3610" s="76"/>
      <c r="E3610" s="72"/>
      <c r="F3610" s="72"/>
      <c r="G3610" s="72"/>
      <c r="H3610" s="76"/>
      <c r="I3610" s="72"/>
      <c r="J3610" s="72"/>
      <c r="K3610" s="72"/>
      <c r="L3610" s="77"/>
      <c r="M3610" s="19" t="s">
        <v>4533</v>
      </c>
      <c r="N3610" s="72">
        <v>220</v>
      </c>
      <c r="O3610" s="72">
        <v>1981</v>
      </c>
      <c r="P3610" s="77" t="s">
        <v>4253</v>
      </c>
      <c r="Q3610" s="77"/>
      <c r="R3610" s="77"/>
      <c r="S3610" s="77"/>
    </row>
    <row r="3611" spans="1:19" s="2129" customFormat="1" hidden="1">
      <c r="A3611" s="2135"/>
      <c r="B3611" s="2752"/>
      <c r="C3611" s="2766"/>
      <c r="D3611" s="2767"/>
      <c r="E3611" s="2768"/>
      <c r="F3611" s="2767"/>
      <c r="G3611" s="2769"/>
      <c r="H3611" s="2766"/>
      <c r="I3611" s="2769"/>
      <c r="J3611" s="2767"/>
      <c r="K3611" s="2769"/>
      <c r="L3611" s="2766"/>
      <c r="M3611" s="2770"/>
      <c r="N3611" s="2573"/>
      <c r="O3611" s="2771"/>
      <c r="P3611" s="2707"/>
      <c r="Q3611" s="2766"/>
      <c r="R3611" s="2766"/>
      <c r="S3611" s="2772"/>
    </row>
    <row r="3612" spans="1:19" s="2129" customFormat="1" ht="25.5" hidden="1">
      <c r="A3612" s="2135"/>
      <c r="B3612" s="76" t="s">
        <v>4513</v>
      </c>
      <c r="C3612" s="76" t="s">
        <v>4536</v>
      </c>
      <c r="D3612" s="72">
        <v>750</v>
      </c>
      <c r="E3612" s="72">
        <v>1982</v>
      </c>
      <c r="F3612" s="72" t="s">
        <v>16</v>
      </c>
      <c r="G3612" s="72"/>
      <c r="H3612" s="76"/>
      <c r="I3612" s="72"/>
      <c r="J3612" s="72" t="s">
        <v>4534</v>
      </c>
      <c r="K3612" s="72" t="s">
        <v>3249</v>
      </c>
      <c r="L3612" s="77"/>
      <c r="M3612" s="19" t="s">
        <v>4535</v>
      </c>
      <c r="N3612" s="72">
        <v>88</v>
      </c>
      <c r="O3612" s="72">
        <v>1986</v>
      </c>
      <c r="P3612" s="77" t="s">
        <v>3714</v>
      </c>
      <c r="Q3612" s="77"/>
      <c r="R3612" s="77"/>
      <c r="S3612" s="77"/>
    </row>
    <row r="3613" spans="1:19" s="2129" customFormat="1" hidden="1">
      <c r="A3613" s="2135"/>
      <c r="B3613" s="76"/>
      <c r="C3613" s="76" t="s">
        <v>4538</v>
      </c>
      <c r="D3613" s="72">
        <v>600</v>
      </c>
      <c r="E3613" s="72">
        <v>1982</v>
      </c>
      <c r="F3613" s="72" t="s">
        <v>16</v>
      </c>
      <c r="G3613" s="72"/>
      <c r="H3613" s="76"/>
      <c r="I3613" s="72"/>
      <c r="J3613" s="72"/>
      <c r="K3613" s="72" t="s">
        <v>31</v>
      </c>
      <c r="L3613" s="77"/>
      <c r="M3613" s="19" t="s">
        <v>4537</v>
      </c>
      <c r="N3613" s="72">
        <v>120</v>
      </c>
      <c r="O3613" s="72">
        <v>1985</v>
      </c>
      <c r="P3613" s="77" t="s">
        <v>3485</v>
      </c>
      <c r="Q3613" s="77"/>
      <c r="R3613" s="77"/>
      <c r="S3613" s="77"/>
    </row>
    <row r="3614" spans="1:19" s="2129" customFormat="1" ht="25.5" hidden="1">
      <c r="A3614" s="2135"/>
      <c r="B3614" s="76"/>
      <c r="C3614" s="76"/>
      <c r="D3614" s="72"/>
      <c r="E3614" s="72"/>
      <c r="F3614" s="72"/>
      <c r="G3614" s="72"/>
      <c r="H3614" s="76"/>
      <c r="I3614" s="72"/>
      <c r="J3614" s="72"/>
      <c r="K3614" s="72"/>
      <c r="L3614" s="77"/>
      <c r="M3614" s="19" t="s">
        <v>4539</v>
      </c>
      <c r="N3614" s="72">
        <v>108</v>
      </c>
      <c r="O3614" s="72">
        <v>1986</v>
      </c>
      <c r="P3614" s="77" t="s">
        <v>4540</v>
      </c>
      <c r="Q3614" s="77"/>
      <c r="R3614" s="77"/>
      <c r="S3614" s="77"/>
    </row>
    <row r="3615" spans="1:19" s="2129" customFormat="1" hidden="1">
      <c r="A3615" s="2135"/>
      <c r="B3615" s="76"/>
      <c r="C3615" s="76"/>
      <c r="D3615" s="72"/>
      <c r="E3615" s="72"/>
      <c r="F3615" s="72"/>
      <c r="G3615" s="72"/>
      <c r="H3615" s="76"/>
      <c r="I3615" s="72"/>
      <c r="J3615" s="72"/>
      <c r="K3615" s="72"/>
      <c r="L3615" s="77"/>
      <c r="M3615" s="19" t="s">
        <v>4541</v>
      </c>
      <c r="N3615" s="72">
        <v>110</v>
      </c>
      <c r="O3615" s="72">
        <v>2012</v>
      </c>
      <c r="P3615" s="77" t="s">
        <v>3598</v>
      </c>
      <c r="Q3615" s="77"/>
      <c r="R3615" s="77"/>
      <c r="S3615" s="77"/>
    </row>
    <row r="3616" spans="1:19" s="2129" customFormat="1" ht="25.5" hidden="1">
      <c r="A3616" s="2135"/>
      <c r="B3616" s="76"/>
      <c r="C3616" s="76"/>
      <c r="D3616" s="72"/>
      <c r="E3616" s="72"/>
      <c r="F3616" s="72"/>
      <c r="G3616" s="72"/>
      <c r="H3616" s="76"/>
      <c r="I3616" s="72"/>
      <c r="J3616" s="72"/>
      <c r="K3616" s="72"/>
      <c r="L3616" s="77"/>
      <c r="M3616" s="19" t="s">
        <v>4542</v>
      </c>
      <c r="N3616" s="72">
        <v>88</v>
      </c>
      <c r="O3616" s="72">
        <v>1986</v>
      </c>
      <c r="P3616" s="77" t="s">
        <v>3714</v>
      </c>
      <c r="Q3616" s="77"/>
      <c r="R3616" s="77"/>
      <c r="S3616" s="77"/>
    </row>
    <row r="3617" spans="1:19" s="2129" customFormat="1" hidden="1">
      <c r="A3617" s="2135"/>
      <c r="B3617" s="76"/>
      <c r="C3617" s="76"/>
      <c r="D3617" s="72"/>
      <c r="E3617" s="72"/>
      <c r="F3617" s="72"/>
      <c r="G3617" s="72"/>
      <c r="H3617" s="76"/>
      <c r="I3617" s="72"/>
      <c r="J3617" s="72"/>
      <c r="K3617" s="72"/>
      <c r="L3617" s="77"/>
      <c r="M3617" s="19" t="s">
        <v>4543</v>
      </c>
      <c r="N3617" s="72">
        <v>120</v>
      </c>
      <c r="O3617" s="72">
        <v>1980</v>
      </c>
      <c r="P3617" s="77" t="s">
        <v>3485</v>
      </c>
      <c r="Q3617" s="77"/>
      <c r="R3617" s="77"/>
      <c r="S3617" s="77"/>
    </row>
    <row r="3618" spans="1:19" s="2129" customFormat="1" ht="25.5" hidden="1">
      <c r="A3618" s="2135"/>
      <c r="B3618" s="76"/>
      <c r="C3618" s="76"/>
      <c r="D3618" s="77"/>
      <c r="E3618" s="77"/>
      <c r="F3618" s="72"/>
      <c r="G3618" s="72"/>
      <c r="H3618" s="76"/>
      <c r="I3618" s="72"/>
      <c r="J3618" s="72"/>
      <c r="K3618" s="72"/>
      <c r="L3618" s="77"/>
      <c r="M3618" s="19" t="s">
        <v>4544</v>
      </c>
      <c r="N3618" s="72">
        <v>92</v>
      </c>
      <c r="O3618" s="72">
        <v>1986</v>
      </c>
      <c r="P3618" s="77" t="s">
        <v>3536</v>
      </c>
      <c r="Q3618" s="77"/>
      <c r="R3618" s="77"/>
      <c r="S3618" s="77"/>
    </row>
    <row r="3619" spans="1:19" s="2129" customFormat="1" ht="25.5" hidden="1">
      <c r="A3619" s="2135"/>
      <c r="B3619" s="76"/>
      <c r="C3619" s="76"/>
      <c r="D3619" s="72"/>
      <c r="E3619" s="72"/>
      <c r="F3619" s="72"/>
      <c r="G3619" s="72"/>
      <c r="H3619" s="76"/>
      <c r="I3619" s="72"/>
      <c r="J3619" s="72"/>
      <c r="K3619" s="72"/>
      <c r="L3619" s="77"/>
      <c r="M3619" s="19" t="s">
        <v>4545</v>
      </c>
      <c r="N3619" s="72">
        <v>108</v>
      </c>
      <c r="O3619" s="72">
        <v>1986</v>
      </c>
      <c r="P3619" s="77" t="s">
        <v>4540</v>
      </c>
      <c r="Q3619" s="77"/>
      <c r="R3619" s="77"/>
      <c r="S3619" s="77"/>
    </row>
    <row r="3620" spans="1:19" s="2129" customFormat="1" hidden="1">
      <c r="A3620" s="2135"/>
      <c r="B3620" s="76"/>
      <c r="C3620" s="76"/>
      <c r="D3620" s="72"/>
      <c r="E3620" s="72"/>
      <c r="F3620" s="72"/>
      <c r="G3620" s="72"/>
      <c r="H3620" s="76"/>
      <c r="I3620" s="72"/>
      <c r="J3620" s="72"/>
      <c r="K3620" s="72"/>
      <c r="L3620" s="77"/>
      <c r="M3620" s="19" t="s">
        <v>4546</v>
      </c>
      <c r="N3620" s="72">
        <v>110</v>
      </c>
      <c r="O3620" s="72">
        <v>2012</v>
      </c>
      <c r="P3620" s="77" t="s">
        <v>3598</v>
      </c>
      <c r="Q3620" s="77"/>
      <c r="R3620" s="77"/>
      <c r="S3620" s="77"/>
    </row>
    <row r="3621" spans="1:19" s="2129" customFormat="1" hidden="1">
      <c r="A3621" s="2135"/>
      <c r="B3621" s="76"/>
      <c r="C3621" s="76"/>
      <c r="D3621" s="72"/>
      <c r="E3621" s="72"/>
      <c r="F3621" s="72"/>
      <c r="G3621" s="72"/>
      <c r="H3621" s="76"/>
      <c r="I3621" s="72"/>
      <c r="J3621" s="72"/>
      <c r="K3621" s="72"/>
      <c r="L3621" s="77"/>
      <c r="M3621" s="19" t="s">
        <v>4547</v>
      </c>
      <c r="N3621" s="72">
        <v>118</v>
      </c>
      <c r="O3621" s="72">
        <v>1986</v>
      </c>
      <c r="P3621" s="77" t="s">
        <v>4548</v>
      </c>
      <c r="Q3621" s="77"/>
      <c r="R3621" s="77"/>
      <c r="S3621" s="77"/>
    </row>
    <row r="3622" spans="1:19" s="2129" customFormat="1" hidden="1">
      <c r="A3622" s="2135"/>
      <c r="B3622" s="76"/>
      <c r="C3622" s="76"/>
      <c r="D3622" s="72"/>
      <c r="E3622" s="72"/>
      <c r="F3622" s="72"/>
      <c r="G3622" s="72"/>
      <c r="H3622" s="76"/>
      <c r="I3622" s="72"/>
      <c r="J3622" s="72"/>
      <c r="K3622" s="72"/>
      <c r="L3622" s="77"/>
      <c r="M3622" s="19" t="s">
        <v>4549</v>
      </c>
      <c r="N3622" s="72">
        <v>80</v>
      </c>
      <c r="O3622" s="72">
        <v>1982</v>
      </c>
      <c r="P3622" s="77" t="s">
        <v>4548</v>
      </c>
      <c r="Q3622" s="77"/>
      <c r="R3622" s="77"/>
      <c r="S3622" s="77"/>
    </row>
    <row r="3623" spans="1:19" s="2129" customFormat="1" ht="25.5" hidden="1">
      <c r="A3623" s="2135"/>
      <c r="B3623" s="76"/>
      <c r="C3623" s="76"/>
      <c r="D3623" s="72"/>
      <c r="E3623" s="72"/>
      <c r="F3623" s="72"/>
      <c r="G3623" s="72"/>
      <c r="H3623" s="76"/>
      <c r="I3623" s="72"/>
      <c r="J3623" s="72"/>
      <c r="K3623" s="72"/>
      <c r="L3623" s="77"/>
      <c r="M3623" s="19" t="s">
        <v>4550</v>
      </c>
      <c r="N3623" s="72">
        <v>80</v>
      </c>
      <c r="O3623" s="72">
        <v>1982</v>
      </c>
      <c r="P3623" s="77" t="s">
        <v>4548</v>
      </c>
      <c r="Q3623" s="77"/>
      <c r="R3623" s="77"/>
      <c r="S3623" s="77"/>
    </row>
    <row r="3624" spans="1:19" s="2129" customFormat="1" ht="25.5" hidden="1">
      <c r="A3624" s="2135"/>
      <c r="B3624" s="76"/>
      <c r="C3624" s="76"/>
      <c r="D3624" s="72"/>
      <c r="E3624" s="72"/>
      <c r="F3624" s="72"/>
      <c r="G3624" s="72"/>
      <c r="H3624" s="76"/>
      <c r="I3624" s="72"/>
      <c r="J3624" s="72"/>
      <c r="K3624" s="72"/>
      <c r="L3624" s="77"/>
      <c r="M3624" s="19" t="s">
        <v>4551</v>
      </c>
      <c r="N3624" s="72">
        <v>77</v>
      </c>
      <c r="O3624" s="72">
        <v>1982</v>
      </c>
      <c r="P3624" s="77" t="s">
        <v>3536</v>
      </c>
      <c r="Q3624" s="77"/>
      <c r="R3624" s="77"/>
      <c r="S3624" s="77"/>
    </row>
    <row r="3625" spans="1:19" s="2129" customFormat="1" hidden="1">
      <c r="A3625" s="2135"/>
      <c r="B3625" s="76"/>
      <c r="C3625" s="76"/>
      <c r="D3625" s="72"/>
      <c r="E3625" s="72"/>
      <c r="F3625" s="72"/>
      <c r="G3625" s="72"/>
      <c r="H3625" s="76"/>
      <c r="I3625" s="72"/>
      <c r="J3625" s="72"/>
      <c r="K3625" s="72"/>
      <c r="L3625" s="77"/>
      <c r="M3625" s="19"/>
      <c r="N3625" s="72"/>
      <c r="O3625" s="72"/>
      <c r="P3625" s="77"/>
      <c r="Q3625" s="77"/>
      <c r="R3625" s="77"/>
      <c r="S3625" s="77"/>
    </row>
    <row r="3626" spans="1:19" s="2129" customFormat="1" hidden="1">
      <c r="A3626" s="2135"/>
      <c r="B3626" s="76"/>
      <c r="C3626" s="76"/>
      <c r="D3626" s="72"/>
      <c r="E3626" s="72"/>
      <c r="F3626" s="72"/>
      <c r="G3626" s="72"/>
      <c r="H3626" s="76"/>
      <c r="I3626" s="72"/>
      <c r="J3626" s="72"/>
      <c r="K3626" s="72"/>
      <c r="L3626" s="77"/>
      <c r="M3626" s="19"/>
      <c r="N3626" s="72"/>
      <c r="O3626" s="72"/>
      <c r="P3626" s="77"/>
      <c r="Q3626" s="77"/>
      <c r="R3626" s="77"/>
      <c r="S3626" s="77"/>
    </row>
    <row r="3627" spans="1:19" s="2129" customFormat="1" hidden="1">
      <c r="A3627" s="2135"/>
      <c r="B3627" s="76"/>
      <c r="C3627" s="76"/>
      <c r="D3627" s="72"/>
      <c r="E3627" s="72"/>
      <c r="F3627" s="72"/>
      <c r="G3627" s="72"/>
      <c r="H3627" s="76"/>
      <c r="I3627" s="72"/>
      <c r="J3627" s="72"/>
      <c r="K3627" s="72"/>
      <c r="L3627" s="77"/>
      <c r="M3627" s="19"/>
      <c r="N3627" s="72"/>
      <c r="O3627" s="72"/>
      <c r="P3627" s="77"/>
      <c r="Q3627" s="77"/>
      <c r="R3627" s="77"/>
      <c r="S3627" s="77"/>
    </row>
    <row r="3628" spans="1:19" s="2129" customFormat="1" hidden="1">
      <c r="A3628" s="2135"/>
      <c r="B3628" s="2752"/>
      <c r="C3628" s="2752"/>
      <c r="D3628" s="2707"/>
      <c r="E3628" s="2707"/>
      <c r="F3628" s="2573"/>
      <c r="G3628" s="2573"/>
      <c r="H3628" s="2707"/>
      <c r="I3628" s="2573"/>
      <c r="J3628" s="2573"/>
      <c r="K3628" s="2573"/>
      <c r="L3628" s="2707"/>
      <c r="M3628" s="2706"/>
      <c r="N3628" s="2573"/>
      <c r="O3628" s="2573"/>
      <c r="P3628" s="2707"/>
      <c r="Q3628" s="2707"/>
      <c r="R3628" s="2707"/>
      <c r="S3628" s="2707"/>
    </row>
    <row r="3629" spans="1:19" s="2129" customFormat="1" ht="25.5" hidden="1">
      <c r="A3629" s="2135"/>
      <c r="B3629" s="76" t="s">
        <v>3752</v>
      </c>
      <c r="C3629" s="76" t="s">
        <v>4555</v>
      </c>
      <c r="D3629" s="72">
        <v>600</v>
      </c>
      <c r="E3629" s="72">
        <v>1979</v>
      </c>
      <c r="F3629" s="72" t="s">
        <v>23</v>
      </c>
      <c r="G3629" s="72"/>
      <c r="H3629" s="76"/>
      <c r="I3629" s="72"/>
      <c r="J3629" s="72" t="s">
        <v>4552</v>
      </c>
      <c r="K3629" s="72" t="s">
        <v>3249</v>
      </c>
      <c r="L3629" s="77"/>
      <c r="M3629" s="19" t="s">
        <v>4553</v>
      </c>
      <c r="N3629" s="72">
        <v>50</v>
      </c>
      <c r="O3629" s="72">
        <v>1979</v>
      </c>
      <c r="P3629" s="77" t="s">
        <v>4554</v>
      </c>
      <c r="Q3629" s="77"/>
      <c r="R3629" s="77"/>
      <c r="S3629" s="77"/>
    </row>
    <row r="3630" spans="1:19" s="2129" customFormat="1" hidden="1">
      <c r="A3630" s="2135"/>
      <c r="B3630" s="76"/>
      <c r="C3630" s="76"/>
      <c r="D3630" s="76"/>
      <c r="E3630" s="77"/>
      <c r="F3630" s="72"/>
      <c r="G3630" s="72"/>
      <c r="H3630" s="76"/>
      <c r="I3630" s="72"/>
      <c r="J3630" s="72"/>
      <c r="K3630" s="72" t="s">
        <v>517</v>
      </c>
      <c r="L3630" s="77"/>
      <c r="M3630" s="19" t="s">
        <v>4556</v>
      </c>
      <c r="N3630" s="72">
        <v>200</v>
      </c>
      <c r="O3630" s="72">
        <v>1980</v>
      </c>
      <c r="P3630" s="77" t="s">
        <v>4554</v>
      </c>
      <c r="Q3630" s="77"/>
      <c r="R3630" s="77"/>
      <c r="S3630" s="77"/>
    </row>
    <row r="3631" spans="1:19" s="2129" customFormat="1" ht="25.5" hidden="1">
      <c r="A3631" s="2135"/>
      <c r="B3631" s="76"/>
      <c r="C3631" s="76"/>
      <c r="D3631" s="76"/>
      <c r="E3631" s="72"/>
      <c r="F3631" s="72"/>
      <c r="G3631" s="72"/>
      <c r="H3631" s="76"/>
      <c r="I3631" s="72"/>
      <c r="J3631" s="72"/>
      <c r="K3631" s="72"/>
      <c r="L3631" s="77"/>
      <c r="M3631" s="19" t="s">
        <v>4557</v>
      </c>
      <c r="N3631" s="72">
        <v>50</v>
      </c>
      <c r="O3631" s="72">
        <v>2012</v>
      </c>
      <c r="P3631" s="77" t="s">
        <v>3593</v>
      </c>
      <c r="Q3631" s="77"/>
      <c r="R3631" s="77"/>
      <c r="S3631" s="77"/>
    </row>
    <row r="3632" spans="1:19" s="2129" customFormat="1" ht="25.5" hidden="1">
      <c r="A3632" s="2135"/>
      <c r="B3632" s="76"/>
      <c r="C3632" s="76"/>
      <c r="D3632" s="76"/>
      <c r="E3632" s="72"/>
      <c r="F3632" s="72"/>
      <c r="G3632" s="72"/>
      <c r="H3632" s="76"/>
      <c r="I3632" s="72"/>
      <c r="J3632" s="72"/>
      <c r="K3632" s="72"/>
      <c r="L3632" s="77"/>
      <c r="M3632" s="19" t="s">
        <v>4558</v>
      </c>
      <c r="N3632" s="72">
        <v>50</v>
      </c>
      <c r="O3632" s="72">
        <v>2012</v>
      </c>
      <c r="P3632" s="77" t="s">
        <v>3593</v>
      </c>
      <c r="Q3632" s="77"/>
      <c r="R3632" s="77"/>
      <c r="S3632" s="77"/>
    </row>
    <row r="3633" spans="1:19" s="2129" customFormat="1" ht="25.5" hidden="1">
      <c r="A3633" s="2135"/>
      <c r="B3633" s="76"/>
      <c r="C3633" s="76"/>
      <c r="D3633" s="76"/>
      <c r="E3633" s="72"/>
      <c r="F3633" s="72"/>
      <c r="G3633" s="72"/>
      <c r="H3633" s="76"/>
      <c r="I3633" s="72"/>
      <c r="J3633" s="72"/>
      <c r="K3633" s="72"/>
      <c r="L3633" s="77"/>
      <c r="M3633" s="19" t="s">
        <v>4559</v>
      </c>
      <c r="N3633" s="72">
        <v>180</v>
      </c>
      <c r="O3633" s="72">
        <v>1979</v>
      </c>
      <c r="P3633" s="77" t="s">
        <v>4253</v>
      </c>
      <c r="Q3633" s="77"/>
      <c r="R3633" s="77"/>
      <c r="S3633" s="77"/>
    </row>
    <row r="3634" spans="1:19" s="2129" customFormat="1" ht="25.5" hidden="1">
      <c r="A3634" s="2135"/>
      <c r="B3634" s="76"/>
      <c r="C3634" s="76"/>
      <c r="D3634" s="76"/>
      <c r="E3634" s="72"/>
      <c r="F3634" s="72"/>
      <c r="G3634" s="72"/>
      <c r="H3634" s="76"/>
      <c r="I3634" s="72"/>
      <c r="J3634" s="72"/>
      <c r="K3634" s="72"/>
      <c r="L3634" s="77"/>
      <c r="M3634" s="19" t="s">
        <v>4560</v>
      </c>
      <c r="N3634" s="72">
        <v>70</v>
      </c>
      <c r="O3634" s="72">
        <v>1979</v>
      </c>
      <c r="P3634" s="77" t="s">
        <v>3593</v>
      </c>
      <c r="Q3634" s="77"/>
      <c r="R3634" s="77"/>
      <c r="S3634" s="77"/>
    </row>
    <row r="3635" spans="1:19" s="2129" customFormat="1" ht="25.5" hidden="1">
      <c r="A3635" s="2135"/>
      <c r="B3635" s="76"/>
      <c r="C3635" s="76"/>
      <c r="D3635" s="76"/>
      <c r="E3635" s="72"/>
      <c r="F3635" s="72"/>
      <c r="G3635" s="72"/>
      <c r="H3635" s="76"/>
      <c r="I3635" s="72"/>
      <c r="J3635" s="72"/>
      <c r="K3635" s="72"/>
      <c r="L3635" s="77"/>
      <c r="M3635" s="19" t="s">
        <v>4561</v>
      </c>
      <c r="N3635" s="72">
        <v>70</v>
      </c>
      <c r="O3635" s="72">
        <v>1979</v>
      </c>
      <c r="P3635" s="77" t="s">
        <v>3593</v>
      </c>
      <c r="Q3635" s="77"/>
      <c r="R3635" s="77"/>
      <c r="S3635" s="77"/>
    </row>
    <row r="3636" spans="1:19" s="2129" customFormat="1" ht="25.5" hidden="1">
      <c r="A3636" s="2135"/>
      <c r="B3636" s="76"/>
      <c r="C3636" s="76"/>
      <c r="D3636" s="76"/>
      <c r="E3636" s="72"/>
      <c r="F3636" s="72"/>
      <c r="G3636" s="72"/>
      <c r="H3636" s="76"/>
      <c r="I3636" s="72"/>
      <c r="J3636" s="72"/>
      <c r="K3636" s="72"/>
      <c r="L3636" s="77"/>
      <c r="M3636" s="19" t="s">
        <v>4562</v>
      </c>
      <c r="N3636" s="72">
        <v>160</v>
      </c>
      <c r="O3636" s="72">
        <v>1979</v>
      </c>
      <c r="P3636" s="77" t="s">
        <v>4563</v>
      </c>
      <c r="Q3636" s="77"/>
      <c r="R3636" s="77"/>
      <c r="S3636" s="77"/>
    </row>
    <row r="3637" spans="1:19" s="2129" customFormat="1" hidden="1">
      <c r="A3637" s="2135"/>
      <c r="B3637" s="2752"/>
      <c r="C3637" s="2707"/>
      <c r="D3637" s="2573"/>
      <c r="E3637" s="2707"/>
      <c r="F3637" s="2573"/>
      <c r="G3637" s="2573"/>
      <c r="H3637" s="2707"/>
      <c r="I3637" s="2573"/>
      <c r="J3637" s="2573"/>
      <c r="K3637" s="2573"/>
      <c r="L3637" s="2707"/>
      <c r="M3637" s="2706"/>
      <c r="N3637" s="2573"/>
      <c r="O3637" s="2573"/>
      <c r="P3637" s="2707"/>
      <c r="Q3637" s="2707"/>
      <c r="R3637" s="2707"/>
      <c r="S3637" s="2707"/>
    </row>
    <row r="3638" spans="1:19" s="2129" customFormat="1" hidden="1">
      <c r="A3638" s="2135"/>
      <c r="B3638" s="76" t="s">
        <v>3752</v>
      </c>
      <c r="C3638" s="76" t="s">
        <v>4566</v>
      </c>
      <c r="D3638" s="72">
        <v>230</v>
      </c>
      <c r="E3638" s="76">
        <v>1981</v>
      </c>
      <c r="F3638" s="72" t="s">
        <v>17</v>
      </c>
      <c r="G3638" s="72"/>
      <c r="H3638" s="76"/>
      <c r="I3638" s="72"/>
      <c r="J3638" s="72" t="s">
        <v>4564</v>
      </c>
      <c r="K3638" s="72" t="s">
        <v>3249</v>
      </c>
      <c r="L3638" s="2773"/>
      <c r="M3638" s="19" t="s">
        <v>4565</v>
      </c>
      <c r="N3638" s="72" t="s">
        <v>1191</v>
      </c>
      <c r="O3638" s="72">
        <v>2007</v>
      </c>
      <c r="P3638" s="77" t="s">
        <v>3471</v>
      </c>
      <c r="Q3638" s="2773"/>
      <c r="R3638" s="2773"/>
      <c r="S3638" s="2773"/>
    </row>
    <row r="3639" spans="1:19" s="2129" customFormat="1" ht="25.5" hidden="1">
      <c r="A3639" s="2135"/>
      <c r="B3639" s="76"/>
      <c r="C3639" s="76" t="s">
        <v>4568</v>
      </c>
      <c r="D3639" s="72">
        <v>676</v>
      </c>
      <c r="E3639" s="76">
        <v>1983</v>
      </c>
      <c r="F3639" s="72" t="s">
        <v>1785</v>
      </c>
      <c r="G3639" s="72"/>
      <c r="H3639" s="76"/>
      <c r="I3639" s="72"/>
      <c r="J3639" s="72"/>
      <c r="K3639" s="72" t="s">
        <v>83</v>
      </c>
      <c r="L3639" s="77"/>
      <c r="M3639" s="19" t="s">
        <v>4567</v>
      </c>
      <c r="N3639" s="72">
        <v>496</v>
      </c>
      <c r="O3639" s="72">
        <v>1982</v>
      </c>
      <c r="P3639" s="77" t="s">
        <v>3490</v>
      </c>
      <c r="Q3639" s="77"/>
      <c r="R3639" s="77"/>
      <c r="S3639" s="77"/>
    </row>
    <row r="3640" spans="1:19" s="2129" customFormat="1" hidden="1">
      <c r="A3640" s="2135"/>
      <c r="B3640" s="76"/>
      <c r="C3640" s="76"/>
      <c r="D3640" s="76"/>
      <c r="E3640" s="72"/>
      <c r="F3640" s="72"/>
      <c r="G3640" s="72"/>
      <c r="H3640" s="76"/>
      <c r="I3640" s="72"/>
      <c r="J3640" s="72"/>
      <c r="K3640" s="72"/>
      <c r="L3640" s="77"/>
      <c r="M3640" s="19" t="s">
        <v>4569</v>
      </c>
      <c r="N3640" s="72">
        <v>50</v>
      </c>
      <c r="O3640" s="72">
        <v>1981</v>
      </c>
      <c r="P3640" s="77" t="s">
        <v>3536</v>
      </c>
      <c r="Q3640" s="77"/>
      <c r="R3640" s="77"/>
      <c r="S3640" s="77"/>
    </row>
    <row r="3641" spans="1:19" s="2129" customFormat="1" hidden="1">
      <c r="A3641" s="2135"/>
      <c r="B3641" s="76"/>
      <c r="C3641" s="76"/>
      <c r="D3641" s="76"/>
      <c r="E3641" s="72"/>
      <c r="F3641" s="72"/>
      <c r="G3641" s="72"/>
      <c r="H3641" s="76"/>
      <c r="I3641" s="72"/>
      <c r="J3641" s="72"/>
      <c r="K3641" s="72"/>
      <c r="L3641" s="77"/>
      <c r="M3641" s="19" t="s">
        <v>4570</v>
      </c>
      <c r="N3641" s="72">
        <v>86</v>
      </c>
      <c r="O3641" s="72">
        <v>1981</v>
      </c>
      <c r="P3641" s="77" t="s">
        <v>3536</v>
      </c>
      <c r="Q3641" s="77"/>
      <c r="R3641" s="77"/>
      <c r="S3641" s="77"/>
    </row>
    <row r="3642" spans="1:19" s="2129" customFormat="1" hidden="1">
      <c r="A3642" s="2135"/>
      <c r="B3642" s="76"/>
      <c r="C3642" s="76"/>
      <c r="D3642" s="76"/>
      <c r="E3642" s="72"/>
      <c r="F3642" s="72"/>
      <c r="G3642" s="72"/>
      <c r="H3642" s="76"/>
      <c r="I3642" s="72"/>
      <c r="J3642" s="72"/>
      <c r="K3642" s="72"/>
      <c r="L3642" s="77"/>
      <c r="M3642" s="19" t="s">
        <v>4571</v>
      </c>
      <c r="N3642" s="72">
        <v>145</v>
      </c>
      <c r="O3642" s="72">
        <v>1981</v>
      </c>
      <c r="P3642" s="77" t="s">
        <v>4572</v>
      </c>
      <c r="Q3642" s="77"/>
      <c r="R3642" s="77"/>
      <c r="S3642" s="77"/>
    </row>
    <row r="3643" spans="1:19" s="2129" customFormat="1" hidden="1">
      <c r="A3643" s="2135"/>
      <c r="B3643" s="76"/>
      <c r="C3643" s="76"/>
      <c r="D3643" s="76"/>
      <c r="E3643" s="72"/>
      <c r="F3643" s="72"/>
      <c r="G3643" s="72"/>
      <c r="H3643" s="76"/>
      <c r="I3643" s="72"/>
      <c r="J3643" s="72"/>
      <c r="K3643" s="72"/>
      <c r="L3643" s="77"/>
      <c r="M3643" s="19" t="s">
        <v>4573</v>
      </c>
      <c r="N3643" s="72"/>
      <c r="O3643" s="72"/>
      <c r="P3643" s="77"/>
      <c r="Q3643" s="77"/>
      <c r="R3643" s="77"/>
      <c r="S3643" s="77"/>
    </row>
    <row r="3644" spans="1:19" s="2129" customFormat="1" hidden="1">
      <c r="A3644" s="2135"/>
      <c r="B3644" s="2752"/>
      <c r="C3644" s="2707"/>
      <c r="D3644" s="2573"/>
      <c r="E3644" s="2707"/>
      <c r="F3644" s="2573"/>
      <c r="G3644" s="2573"/>
      <c r="H3644" s="2707"/>
      <c r="I3644" s="2573"/>
      <c r="J3644" s="2573"/>
      <c r="K3644" s="2573"/>
      <c r="L3644" s="2707"/>
      <c r="M3644" s="2706"/>
      <c r="N3644" s="2573"/>
      <c r="O3644" s="2573"/>
      <c r="P3644" s="2707"/>
      <c r="Q3644" s="2707"/>
      <c r="R3644" s="2707"/>
      <c r="S3644" s="2707"/>
    </row>
    <row r="3645" spans="1:19" s="2129" customFormat="1" ht="25.5" hidden="1">
      <c r="A3645" s="2135"/>
      <c r="B3645" s="76" t="s">
        <v>3752</v>
      </c>
      <c r="C3645" s="76" t="s">
        <v>4577</v>
      </c>
      <c r="D3645" s="72">
        <v>455</v>
      </c>
      <c r="E3645" s="72">
        <v>1982</v>
      </c>
      <c r="F3645" s="72" t="s">
        <v>23</v>
      </c>
      <c r="G3645" s="72"/>
      <c r="H3645" s="76"/>
      <c r="I3645" s="72"/>
      <c r="J3645" s="72" t="s">
        <v>4574</v>
      </c>
      <c r="K3645" s="72" t="s">
        <v>3249</v>
      </c>
      <c r="L3645" s="77"/>
      <c r="M3645" s="19" t="s">
        <v>4575</v>
      </c>
      <c r="N3645" s="72">
        <v>170</v>
      </c>
      <c r="O3645" s="72">
        <v>1984</v>
      </c>
      <c r="P3645" s="77" t="s">
        <v>4576</v>
      </c>
      <c r="Q3645" s="77"/>
      <c r="R3645" s="77"/>
      <c r="S3645" s="77"/>
    </row>
    <row r="3646" spans="1:19" s="2129" customFormat="1" hidden="1">
      <c r="A3646" s="2135"/>
      <c r="B3646" s="76"/>
      <c r="C3646" s="76" t="s">
        <v>4579</v>
      </c>
      <c r="D3646" s="72">
        <v>435</v>
      </c>
      <c r="E3646" s="72">
        <v>1988</v>
      </c>
      <c r="F3646" s="72" t="s">
        <v>1752</v>
      </c>
      <c r="G3646" s="72"/>
      <c r="H3646" s="76"/>
      <c r="I3646" s="72"/>
      <c r="J3646" s="72"/>
      <c r="K3646" s="72" t="s">
        <v>32</v>
      </c>
      <c r="L3646" s="77"/>
      <c r="M3646" s="19" t="s">
        <v>4578</v>
      </c>
      <c r="N3646" s="72"/>
      <c r="O3646" s="72"/>
      <c r="P3646" s="77"/>
      <c r="Q3646" s="77"/>
      <c r="R3646" s="77"/>
      <c r="S3646" s="77"/>
    </row>
    <row r="3647" spans="1:19" s="2129" customFormat="1" hidden="1">
      <c r="A3647" s="2135"/>
      <c r="B3647" s="76"/>
      <c r="C3647" s="76" t="s">
        <v>4581</v>
      </c>
      <c r="D3647" s="72">
        <v>640</v>
      </c>
      <c r="E3647" s="72">
        <v>1990</v>
      </c>
      <c r="F3647" s="72" t="s">
        <v>1752</v>
      </c>
      <c r="G3647" s="72"/>
      <c r="H3647" s="76"/>
      <c r="I3647" s="72"/>
      <c r="J3647" s="72"/>
      <c r="K3647" s="72"/>
      <c r="L3647" s="77"/>
      <c r="M3647" s="19" t="s">
        <v>4580</v>
      </c>
      <c r="N3647" s="72">
        <v>61</v>
      </c>
      <c r="O3647" s="72">
        <v>1981</v>
      </c>
      <c r="P3647" s="77" t="s">
        <v>3707</v>
      </c>
      <c r="Q3647" s="77"/>
      <c r="R3647" s="77"/>
      <c r="S3647" s="77"/>
    </row>
    <row r="3648" spans="1:19" s="2129" customFormat="1" hidden="1">
      <c r="A3648" s="2135"/>
      <c r="B3648" s="76"/>
      <c r="C3648" s="76" t="s">
        <v>4581</v>
      </c>
      <c r="D3648" s="72">
        <v>640</v>
      </c>
      <c r="E3648" s="72">
        <v>1990</v>
      </c>
      <c r="F3648" s="72" t="s">
        <v>1752</v>
      </c>
      <c r="G3648" s="72"/>
      <c r="H3648" s="76"/>
      <c r="I3648" s="72"/>
      <c r="J3648" s="72"/>
      <c r="K3648" s="72"/>
      <c r="L3648" s="77"/>
      <c r="M3648" s="19" t="s">
        <v>4582</v>
      </c>
      <c r="N3648" s="72">
        <v>294</v>
      </c>
      <c r="O3648" s="72">
        <v>1981</v>
      </c>
      <c r="P3648" s="77" t="s">
        <v>3707</v>
      </c>
      <c r="Q3648" s="77"/>
      <c r="R3648" s="77"/>
      <c r="S3648" s="77"/>
    </row>
    <row r="3649" spans="1:19" s="2129" customFormat="1" ht="25.5" hidden="1">
      <c r="A3649" s="2135"/>
      <c r="B3649" s="76"/>
      <c r="C3649" s="76"/>
      <c r="D3649" s="76"/>
      <c r="E3649" s="77"/>
      <c r="F3649" s="72"/>
      <c r="G3649" s="72"/>
      <c r="H3649" s="76"/>
      <c r="I3649" s="72"/>
      <c r="J3649" s="72"/>
      <c r="K3649" s="72"/>
      <c r="L3649" s="77"/>
      <c r="M3649" s="19" t="s">
        <v>4583</v>
      </c>
      <c r="N3649" s="72">
        <v>90</v>
      </c>
      <c r="O3649" s="72">
        <v>1981</v>
      </c>
      <c r="P3649" s="77" t="s">
        <v>3707</v>
      </c>
      <c r="Q3649" s="77"/>
      <c r="R3649" s="77"/>
      <c r="S3649" s="77"/>
    </row>
    <row r="3650" spans="1:19" s="2129" customFormat="1" ht="25.5" hidden="1">
      <c r="A3650" s="2135"/>
      <c r="B3650" s="76"/>
      <c r="C3650" s="76"/>
      <c r="D3650" s="76"/>
      <c r="E3650" s="77"/>
      <c r="F3650" s="72"/>
      <c r="G3650" s="72"/>
      <c r="H3650" s="76"/>
      <c r="I3650" s="72"/>
      <c r="J3650" s="72"/>
      <c r="K3650" s="72"/>
      <c r="L3650" s="77"/>
      <c r="M3650" s="19" t="s">
        <v>4584</v>
      </c>
      <c r="N3650" s="72">
        <v>90</v>
      </c>
      <c r="O3650" s="72">
        <v>1981</v>
      </c>
      <c r="P3650" s="77" t="s">
        <v>3707</v>
      </c>
      <c r="Q3650" s="77"/>
      <c r="R3650" s="77"/>
      <c r="S3650" s="77"/>
    </row>
    <row r="3651" spans="1:19" s="2129" customFormat="1" ht="25.5" hidden="1">
      <c r="A3651" s="2135"/>
      <c r="B3651" s="76"/>
      <c r="C3651" s="76"/>
      <c r="D3651" s="76"/>
      <c r="E3651" s="72"/>
      <c r="F3651" s="72"/>
      <c r="G3651" s="72"/>
      <c r="H3651" s="76"/>
      <c r="I3651" s="72"/>
      <c r="J3651" s="72"/>
      <c r="K3651" s="72"/>
      <c r="L3651" s="77"/>
      <c r="M3651" s="19" t="s">
        <v>4585</v>
      </c>
      <c r="N3651" s="72">
        <v>340</v>
      </c>
      <c r="O3651" s="72">
        <v>1984</v>
      </c>
      <c r="P3651" s="77" t="s">
        <v>4576</v>
      </c>
      <c r="Q3651" s="77"/>
      <c r="R3651" s="77"/>
      <c r="S3651" s="77"/>
    </row>
    <row r="3652" spans="1:19" s="2129" customFormat="1" hidden="1">
      <c r="A3652" s="2135"/>
      <c r="B3652" s="76"/>
      <c r="C3652" s="76"/>
      <c r="D3652" s="76"/>
      <c r="E3652" s="72"/>
      <c r="F3652" s="72"/>
      <c r="G3652" s="72"/>
      <c r="H3652" s="76"/>
      <c r="I3652" s="72"/>
      <c r="J3652" s="72"/>
      <c r="K3652" s="72"/>
      <c r="L3652" s="77"/>
      <c r="M3652" s="19" t="s">
        <v>8304</v>
      </c>
      <c r="N3652" s="72">
        <v>74</v>
      </c>
      <c r="O3652" s="72">
        <v>2022</v>
      </c>
      <c r="P3652" s="77" t="s">
        <v>8305</v>
      </c>
      <c r="Q3652" s="77"/>
      <c r="R3652" s="77"/>
      <c r="S3652" s="77"/>
    </row>
    <row r="3653" spans="1:19" s="2129" customFormat="1" hidden="1">
      <c r="A3653" s="2135"/>
      <c r="B3653" s="2752"/>
      <c r="C3653" s="2707"/>
      <c r="D3653" s="2573"/>
      <c r="E3653" s="2707"/>
      <c r="F3653" s="2573"/>
      <c r="G3653" s="2573"/>
      <c r="H3653" s="2707"/>
      <c r="I3653" s="2573"/>
      <c r="J3653" s="2573"/>
      <c r="K3653" s="2573"/>
      <c r="L3653" s="2707"/>
      <c r="M3653" s="2706"/>
      <c r="N3653" s="2573"/>
      <c r="O3653" s="2573"/>
      <c r="P3653" s="2707"/>
      <c r="Q3653" s="2707"/>
      <c r="R3653" s="2707"/>
      <c r="S3653" s="2707"/>
    </row>
    <row r="3654" spans="1:19" s="2129" customFormat="1" hidden="1">
      <c r="A3654" s="2135"/>
      <c r="B3654" s="76" t="s">
        <v>4586</v>
      </c>
      <c r="C3654" s="76" t="s">
        <v>4590</v>
      </c>
      <c r="D3654" s="72">
        <v>394</v>
      </c>
      <c r="E3654" s="72">
        <v>1989</v>
      </c>
      <c r="F3654" s="72" t="s">
        <v>1752</v>
      </c>
      <c r="G3654" s="72"/>
      <c r="H3654" s="76"/>
      <c r="I3654" s="72"/>
      <c r="J3654" s="72" t="s">
        <v>4587</v>
      </c>
      <c r="K3654" s="72" t="s">
        <v>3249</v>
      </c>
      <c r="L3654" s="77"/>
      <c r="M3654" s="19" t="s">
        <v>4588</v>
      </c>
      <c r="N3654" s="72"/>
      <c r="O3654" s="72">
        <v>1983</v>
      </c>
      <c r="P3654" s="77" t="s">
        <v>4589</v>
      </c>
      <c r="Q3654" s="77"/>
      <c r="R3654" s="77"/>
      <c r="S3654" s="77"/>
    </row>
    <row r="3655" spans="1:19" s="2129" customFormat="1" hidden="1">
      <c r="A3655" s="2135"/>
      <c r="B3655" s="76" t="s">
        <v>4435</v>
      </c>
      <c r="C3655" s="76" t="s">
        <v>4592</v>
      </c>
      <c r="D3655" s="72">
        <v>394</v>
      </c>
      <c r="E3655" s="72">
        <v>1989</v>
      </c>
      <c r="F3655" s="72" t="s">
        <v>1752</v>
      </c>
      <c r="G3655" s="72"/>
      <c r="H3655" s="76"/>
      <c r="I3655" s="72"/>
      <c r="J3655" s="72"/>
      <c r="K3655" s="72" t="s">
        <v>27</v>
      </c>
      <c r="L3655" s="77"/>
      <c r="M3655" s="19" t="s">
        <v>4591</v>
      </c>
      <c r="N3655" s="72"/>
      <c r="O3655" s="72">
        <v>1983</v>
      </c>
      <c r="P3655" s="77" t="s">
        <v>4589</v>
      </c>
      <c r="Q3655" s="77"/>
      <c r="R3655" s="77"/>
      <c r="S3655" s="77"/>
    </row>
    <row r="3656" spans="1:19" s="2129" customFormat="1" hidden="1">
      <c r="A3656" s="2135"/>
      <c r="B3656" s="76"/>
      <c r="C3656" s="76"/>
      <c r="D3656" s="72"/>
      <c r="E3656" s="72"/>
      <c r="F3656" s="72"/>
      <c r="G3656" s="72"/>
      <c r="H3656" s="76"/>
      <c r="I3656" s="72"/>
      <c r="J3656" s="72"/>
      <c r="K3656" s="72"/>
      <c r="L3656" s="77"/>
      <c r="M3656" s="19" t="s">
        <v>4593</v>
      </c>
      <c r="N3656" s="72">
        <v>127</v>
      </c>
      <c r="O3656" s="72">
        <v>1983</v>
      </c>
      <c r="P3656" s="77" t="s">
        <v>3399</v>
      </c>
      <c r="Q3656" s="77"/>
      <c r="R3656" s="77"/>
      <c r="S3656" s="77"/>
    </row>
    <row r="3657" spans="1:19" s="2129" customFormat="1" hidden="1">
      <c r="A3657" s="2135"/>
      <c r="B3657" s="76"/>
      <c r="C3657" s="76"/>
      <c r="D3657" s="72"/>
      <c r="E3657" s="72"/>
      <c r="F3657" s="72"/>
      <c r="G3657" s="72"/>
      <c r="H3657" s="76"/>
      <c r="I3657" s="72"/>
      <c r="J3657" s="72"/>
      <c r="K3657" s="72"/>
      <c r="L3657" s="77"/>
      <c r="M3657" s="19" t="s">
        <v>4594</v>
      </c>
      <c r="N3657" s="72">
        <v>198</v>
      </c>
      <c r="O3657" s="72">
        <v>1986</v>
      </c>
      <c r="P3657" s="77" t="s">
        <v>4595</v>
      </c>
      <c r="Q3657" s="77"/>
      <c r="R3657" s="77"/>
      <c r="S3657" s="77"/>
    </row>
    <row r="3658" spans="1:19" s="2129" customFormat="1" hidden="1">
      <c r="A3658" s="2135"/>
      <c r="B3658" s="76"/>
      <c r="C3658" s="76"/>
      <c r="D3658" s="72"/>
      <c r="E3658" s="72"/>
      <c r="F3658" s="72"/>
      <c r="G3658" s="72"/>
      <c r="H3658" s="76"/>
      <c r="I3658" s="72"/>
      <c r="J3658" s="72"/>
      <c r="K3658" s="72"/>
      <c r="L3658" s="77"/>
      <c r="M3658" s="19" t="s">
        <v>4596</v>
      </c>
      <c r="N3658" s="72">
        <v>75</v>
      </c>
      <c r="O3658" s="72">
        <v>1986</v>
      </c>
      <c r="P3658" s="77" t="s">
        <v>3536</v>
      </c>
      <c r="Q3658" s="77"/>
      <c r="R3658" s="77"/>
      <c r="S3658" s="77"/>
    </row>
    <row r="3659" spans="1:19" s="2129" customFormat="1" hidden="1">
      <c r="A3659" s="2135"/>
      <c r="B3659" s="76"/>
      <c r="C3659" s="76"/>
      <c r="D3659" s="72"/>
      <c r="E3659" s="72"/>
      <c r="F3659" s="72"/>
      <c r="G3659" s="72"/>
      <c r="H3659" s="76"/>
      <c r="I3659" s="72"/>
      <c r="J3659" s="72"/>
      <c r="K3659" s="72"/>
      <c r="L3659" s="77"/>
      <c r="M3659" s="19" t="s">
        <v>4597</v>
      </c>
      <c r="N3659" s="72">
        <v>120</v>
      </c>
      <c r="O3659" s="72">
        <v>1986</v>
      </c>
      <c r="P3659" s="77" t="s">
        <v>3536</v>
      </c>
      <c r="Q3659" s="77"/>
      <c r="R3659" s="77"/>
      <c r="S3659" s="77"/>
    </row>
    <row r="3660" spans="1:19" s="2129" customFormat="1" hidden="1">
      <c r="A3660" s="2135"/>
      <c r="B3660" s="76"/>
      <c r="C3660" s="76"/>
      <c r="D3660" s="72"/>
      <c r="E3660" s="72"/>
      <c r="F3660" s="72"/>
      <c r="G3660" s="72"/>
      <c r="H3660" s="76"/>
      <c r="I3660" s="72"/>
      <c r="J3660" s="72"/>
      <c r="K3660" s="72"/>
      <c r="L3660" s="77"/>
      <c r="M3660" s="19" t="s">
        <v>4598</v>
      </c>
      <c r="N3660" s="72">
        <v>125</v>
      </c>
      <c r="O3660" s="72">
        <v>1986</v>
      </c>
      <c r="P3660" s="77" t="s">
        <v>3536</v>
      </c>
      <c r="Q3660" s="77"/>
      <c r="R3660" s="77"/>
      <c r="S3660" s="77"/>
    </row>
    <row r="3661" spans="1:19" s="2129" customFormat="1" hidden="1">
      <c r="A3661" s="2135"/>
      <c r="B3661" s="76"/>
      <c r="C3661" s="76"/>
      <c r="D3661" s="72"/>
      <c r="E3661" s="72"/>
      <c r="F3661" s="72"/>
      <c r="G3661" s="72"/>
      <c r="H3661" s="76"/>
      <c r="I3661" s="72"/>
      <c r="J3661" s="72"/>
      <c r="K3661" s="72"/>
      <c r="L3661" s="77"/>
      <c r="M3661" s="19" t="s">
        <v>4599</v>
      </c>
      <c r="N3661" s="72">
        <v>59</v>
      </c>
      <c r="O3661" s="72">
        <v>1986</v>
      </c>
      <c r="P3661" s="77" t="s">
        <v>3536</v>
      </c>
      <c r="Q3661" s="77"/>
      <c r="R3661" s="77"/>
      <c r="S3661" s="77"/>
    </row>
    <row r="3662" spans="1:19" s="2129" customFormat="1" ht="25.5" hidden="1">
      <c r="A3662" s="2135"/>
      <c r="B3662" s="76"/>
      <c r="C3662" s="76"/>
      <c r="D3662" s="72"/>
      <c r="E3662" s="72"/>
      <c r="F3662" s="72"/>
      <c r="G3662" s="72"/>
      <c r="H3662" s="76"/>
      <c r="I3662" s="72"/>
      <c r="J3662" s="72"/>
      <c r="K3662" s="72"/>
      <c r="L3662" s="77"/>
      <c r="M3662" s="19" t="s">
        <v>4600</v>
      </c>
      <c r="N3662" s="72" t="s">
        <v>1191</v>
      </c>
      <c r="O3662" s="72">
        <v>1997</v>
      </c>
      <c r="P3662" s="77" t="s">
        <v>4601</v>
      </c>
      <c r="Q3662" s="77"/>
      <c r="R3662" s="77"/>
      <c r="S3662" s="77"/>
    </row>
    <row r="3663" spans="1:19" s="2129" customFormat="1" hidden="1">
      <c r="A3663" s="2135"/>
      <c r="B3663" s="76"/>
      <c r="C3663" s="76"/>
      <c r="D3663" s="72"/>
      <c r="E3663" s="72"/>
      <c r="F3663" s="72"/>
      <c r="G3663" s="72"/>
      <c r="H3663" s="76"/>
      <c r="I3663" s="72"/>
      <c r="J3663" s="72"/>
      <c r="K3663" s="72"/>
      <c r="L3663" s="77"/>
      <c r="M3663" s="19" t="s">
        <v>4602</v>
      </c>
      <c r="N3663" s="72">
        <v>59</v>
      </c>
      <c r="O3663" s="72">
        <v>1986</v>
      </c>
      <c r="P3663" s="77" t="s">
        <v>3536</v>
      </c>
      <c r="Q3663" s="77"/>
      <c r="R3663" s="77"/>
      <c r="S3663" s="77"/>
    </row>
    <row r="3664" spans="1:19" s="2129" customFormat="1" hidden="1">
      <c r="A3664" s="2135"/>
      <c r="B3664" s="76"/>
      <c r="C3664" s="76"/>
      <c r="D3664" s="72"/>
      <c r="E3664" s="72"/>
      <c r="F3664" s="72"/>
      <c r="G3664" s="72"/>
      <c r="H3664" s="76"/>
      <c r="I3664" s="72"/>
      <c r="J3664" s="72"/>
      <c r="K3664" s="72"/>
      <c r="L3664" s="77"/>
      <c r="M3664" s="19" t="s">
        <v>4603</v>
      </c>
      <c r="N3664" s="72">
        <v>127</v>
      </c>
      <c r="O3664" s="72">
        <v>1983</v>
      </c>
      <c r="P3664" s="77" t="s">
        <v>3536</v>
      </c>
      <c r="Q3664" s="77"/>
      <c r="R3664" s="77"/>
      <c r="S3664" s="77"/>
    </row>
    <row r="3665" spans="1:19" s="2129" customFormat="1" hidden="1">
      <c r="A3665" s="2135"/>
      <c r="B3665" s="76"/>
      <c r="C3665" s="76"/>
      <c r="D3665" s="72"/>
      <c r="E3665" s="72"/>
      <c r="F3665" s="72"/>
      <c r="G3665" s="72"/>
      <c r="H3665" s="76"/>
      <c r="I3665" s="72"/>
      <c r="J3665" s="72"/>
      <c r="K3665" s="72"/>
      <c r="L3665" s="77"/>
      <c r="M3665" s="19" t="s">
        <v>4604</v>
      </c>
      <c r="N3665" s="72">
        <v>199</v>
      </c>
      <c r="O3665" s="72">
        <v>1986</v>
      </c>
      <c r="P3665" s="77" t="s">
        <v>4595</v>
      </c>
      <c r="Q3665" s="77"/>
      <c r="R3665" s="77"/>
      <c r="S3665" s="77"/>
    </row>
    <row r="3666" spans="1:19" s="2129" customFormat="1" hidden="1">
      <c r="A3666" s="2135"/>
      <c r="B3666" s="76"/>
      <c r="C3666" s="76"/>
      <c r="D3666" s="72"/>
      <c r="E3666" s="72"/>
      <c r="F3666" s="72"/>
      <c r="G3666" s="72"/>
      <c r="H3666" s="76"/>
      <c r="I3666" s="72"/>
      <c r="J3666" s="72"/>
      <c r="K3666" s="72"/>
      <c r="L3666" s="77"/>
      <c r="M3666" s="19" t="s">
        <v>4605</v>
      </c>
      <c r="N3666" s="72">
        <v>125</v>
      </c>
      <c r="O3666" s="72">
        <v>1986</v>
      </c>
      <c r="P3666" s="77" t="s">
        <v>3536</v>
      </c>
      <c r="Q3666" s="77"/>
      <c r="R3666" s="77"/>
      <c r="S3666" s="77"/>
    </row>
    <row r="3667" spans="1:19" s="2129" customFormat="1" hidden="1">
      <c r="A3667" s="2135"/>
      <c r="B3667" s="76"/>
      <c r="C3667" s="76"/>
      <c r="D3667" s="72"/>
      <c r="E3667" s="72"/>
      <c r="F3667" s="72"/>
      <c r="G3667" s="72"/>
      <c r="H3667" s="76"/>
      <c r="I3667" s="72"/>
      <c r="J3667" s="72"/>
      <c r="K3667" s="72"/>
      <c r="L3667" s="77"/>
      <c r="M3667" s="19" t="s">
        <v>4606</v>
      </c>
      <c r="N3667" s="72"/>
      <c r="O3667" s="72">
        <v>1986</v>
      </c>
      <c r="P3667" s="77" t="s">
        <v>3536</v>
      </c>
      <c r="Q3667" s="77"/>
      <c r="R3667" s="77"/>
      <c r="S3667" s="77"/>
    </row>
    <row r="3668" spans="1:19" s="2129" customFormat="1" hidden="1">
      <c r="A3668" s="2135"/>
      <c r="B3668" s="76"/>
      <c r="C3668" s="76"/>
      <c r="D3668" s="72"/>
      <c r="E3668" s="72"/>
      <c r="F3668" s="72"/>
      <c r="G3668" s="72"/>
      <c r="H3668" s="76"/>
      <c r="I3668" s="72"/>
      <c r="J3668" s="72"/>
      <c r="K3668" s="72"/>
      <c r="L3668" s="77"/>
      <c r="M3668" s="19" t="s">
        <v>4607</v>
      </c>
      <c r="N3668" s="72">
        <v>75</v>
      </c>
      <c r="O3668" s="72">
        <v>1986</v>
      </c>
      <c r="P3668" s="77" t="s">
        <v>3536</v>
      </c>
      <c r="Q3668" s="77"/>
      <c r="R3668" s="77"/>
      <c r="S3668" s="77"/>
    </row>
    <row r="3669" spans="1:19" s="2129" customFormat="1" hidden="1">
      <c r="A3669" s="2135"/>
      <c r="B3669" s="76"/>
      <c r="C3669" s="76"/>
      <c r="D3669" s="72"/>
      <c r="E3669" s="72"/>
      <c r="F3669" s="72"/>
      <c r="G3669" s="72"/>
      <c r="H3669" s="76"/>
      <c r="I3669" s="72"/>
      <c r="J3669" s="72"/>
      <c r="K3669" s="72"/>
      <c r="L3669" s="77"/>
      <c r="M3669" s="19" t="s">
        <v>4608</v>
      </c>
      <c r="N3669" s="72"/>
      <c r="O3669" s="72">
        <v>1986</v>
      </c>
      <c r="P3669" s="77" t="s">
        <v>4609</v>
      </c>
      <c r="Q3669" s="77"/>
      <c r="R3669" s="77"/>
      <c r="S3669" s="77"/>
    </row>
    <row r="3670" spans="1:19" s="2129" customFormat="1" hidden="1">
      <c r="A3670" s="2135"/>
      <c r="B3670" s="76"/>
      <c r="C3670" s="76"/>
      <c r="D3670" s="72"/>
      <c r="E3670" s="72"/>
      <c r="F3670" s="72"/>
      <c r="G3670" s="72"/>
      <c r="H3670" s="76"/>
      <c r="I3670" s="72"/>
      <c r="J3670" s="72"/>
      <c r="K3670" s="72"/>
      <c r="L3670" s="77"/>
      <c r="M3670" s="19" t="s">
        <v>4610</v>
      </c>
      <c r="N3670" s="72">
        <v>270</v>
      </c>
      <c r="O3670" s="72">
        <v>1997</v>
      </c>
      <c r="P3670" s="77" t="s">
        <v>4611</v>
      </c>
      <c r="Q3670" s="77"/>
      <c r="R3670" s="77"/>
      <c r="S3670" s="77"/>
    </row>
    <row r="3671" spans="1:19" s="2129" customFormat="1" hidden="1">
      <c r="A3671" s="2135"/>
      <c r="B3671" s="2752"/>
      <c r="C3671" s="2752"/>
      <c r="D3671" s="2766"/>
      <c r="E3671" s="2707"/>
      <c r="F3671" s="2573"/>
      <c r="G3671" s="2573"/>
      <c r="H3671" s="2707"/>
      <c r="I3671" s="2573"/>
      <c r="J3671" s="2573"/>
      <c r="K3671" s="2573"/>
      <c r="L3671" s="2707"/>
      <c r="M3671" s="2706"/>
      <c r="N3671" s="2573"/>
      <c r="O3671" s="2573"/>
      <c r="P3671" s="2707"/>
      <c r="Q3671" s="2707"/>
      <c r="R3671" s="2707"/>
      <c r="S3671" s="2707"/>
    </row>
    <row r="3672" spans="1:19" s="2129" customFormat="1" ht="25.5" hidden="1">
      <c r="A3672" s="2135"/>
      <c r="B3672" s="76" t="s">
        <v>4586</v>
      </c>
      <c r="C3672" s="76" t="s">
        <v>4614</v>
      </c>
      <c r="D3672" s="72">
        <v>300</v>
      </c>
      <c r="E3672" s="72">
        <v>1984</v>
      </c>
      <c r="F3672" s="72" t="s">
        <v>1752</v>
      </c>
      <c r="G3672" s="72"/>
      <c r="H3672" s="76"/>
      <c r="I3672" s="72"/>
      <c r="J3672" s="72" t="s">
        <v>4612</v>
      </c>
      <c r="K3672" s="72" t="s">
        <v>3249</v>
      </c>
      <c r="L3672" s="77"/>
      <c r="M3672" s="19" t="s">
        <v>4613</v>
      </c>
      <c r="N3672" s="72">
        <v>80</v>
      </c>
      <c r="O3672" s="72">
        <v>1985</v>
      </c>
      <c r="P3672" s="77" t="s">
        <v>3536</v>
      </c>
      <c r="Q3672" s="77"/>
      <c r="R3672" s="77"/>
      <c r="S3672" s="77"/>
    </row>
    <row r="3673" spans="1:19" s="2129" customFormat="1" hidden="1">
      <c r="A3673" s="2135"/>
      <c r="B3673" s="76" t="s">
        <v>4435</v>
      </c>
      <c r="C3673" s="76" t="s">
        <v>4614</v>
      </c>
      <c r="D3673" s="72">
        <v>300</v>
      </c>
      <c r="E3673" s="72">
        <v>1984</v>
      </c>
      <c r="F3673" s="72" t="s">
        <v>1752</v>
      </c>
      <c r="G3673" s="72"/>
      <c r="H3673" s="76"/>
      <c r="I3673" s="72"/>
      <c r="J3673" s="72"/>
      <c r="K3673" s="72" t="s">
        <v>27</v>
      </c>
      <c r="L3673" s="77"/>
      <c r="M3673" s="19" t="s">
        <v>4615</v>
      </c>
      <c r="N3673" s="72">
        <v>57</v>
      </c>
      <c r="O3673" s="72">
        <v>1985</v>
      </c>
      <c r="P3673" s="77" t="s">
        <v>3536</v>
      </c>
      <c r="Q3673" s="77"/>
      <c r="R3673" s="77"/>
      <c r="S3673" s="77"/>
    </row>
    <row r="3674" spans="1:19" s="2129" customFormat="1" hidden="1">
      <c r="A3674" s="2135"/>
      <c r="B3674" s="76"/>
      <c r="C3674" s="76"/>
      <c r="D3674" s="72"/>
      <c r="E3674" s="72"/>
      <c r="F3674" s="72"/>
      <c r="G3674" s="72"/>
      <c r="H3674" s="76"/>
      <c r="I3674" s="72"/>
      <c r="J3674" s="72"/>
      <c r="K3674" s="72"/>
      <c r="L3674" s="77"/>
      <c r="M3674" s="19" t="s">
        <v>4617</v>
      </c>
      <c r="N3674" s="72">
        <v>192</v>
      </c>
      <c r="O3674" s="72">
        <v>1985</v>
      </c>
      <c r="P3674" s="77" t="s">
        <v>4540</v>
      </c>
      <c r="Q3674" s="77"/>
      <c r="R3674" s="77"/>
      <c r="S3674" s="77"/>
    </row>
    <row r="3675" spans="1:19" s="2129" customFormat="1" ht="25.5" hidden="1">
      <c r="A3675" s="2135"/>
      <c r="B3675" s="76"/>
      <c r="C3675" s="76"/>
      <c r="D3675" s="72"/>
      <c r="E3675" s="72"/>
      <c r="F3675" s="72"/>
      <c r="G3675" s="72"/>
      <c r="H3675" s="76"/>
      <c r="I3675" s="72"/>
      <c r="J3675" s="72"/>
      <c r="K3675" s="72"/>
      <c r="L3675" s="77"/>
      <c r="M3675" s="19" t="s">
        <v>4618</v>
      </c>
      <c r="N3675" s="72"/>
      <c r="O3675" s="72"/>
      <c r="P3675" s="77"/>
      <c r="Q3675" s="77"/>
      <c r="R3675" s="77"/>
      <c r="S3675" s="77"/>
    </row>
    <row r="3676" spans="1:19" s="2129" customFormat="1" hidden="1">
      <c r="A3676" s="2135"/>
      <c r="B3676" s="76"/>
      <c r="C3676" s="76"/>
      <c r="D3676" s="72"/>
      <c r="E3676" s="72"/>
      <c r="F3676" s="72"/>
      <c r="G3676" s="72"/>
      <c r="H3676" s="76"/>
      <c r="I3676" s="72"/>
      <c r="J3676" s="72"/>
      <c r="K3676" s="72"/>
      <c r="L3676" s="77"/>
      <c r="M3676" s="19" t="s">
        <v>4619</v>
      </c>
      <c r="N3676" s="72">
        <v>150</v>
      </c>
      <c r="O3676" s="72">
        <v>1985</v>
      </c>
      <c r="P3676" s="77" t="s">
        <v>4620</v>
      </c>
      <c r="Q3676" s="77"/>
      <c r="R3676" s="77"/>
      <c r="S3676" s="77"/>
    </row>
    <row r="3677" spans="1:19" s="2129" customFormat="1" hidden="1">
      <c r="A3677" s="2135"/>
      <c r="B3677" s="76"/>
      <c r="C3677" s="76"/>
      <c r="D3677" s="72"/>
      <c r="E3677" s="72"/>
      <c r="F3677" s="72"/>
      <c r="G3677" s="72"/>
      <c r="H3677" s="76"/>
      <c r="I3677" s="72"/>
      <c r="J3677" s="72"/>
      <c r="K3677" s="72"/>
      <c r="L3677" s="77"/>
      <c r="M3677" s="19" t="s">
        <v>4621</v>
      </c>
      <c r="N3677" s="72">
        <v>112</v>
      </c>
      <c r="O3677" s="72"/>
      <c r="P3677" s="77" t="s">
        <v>4622</v>
      </c>
      <c r="Q3677" s="77"/>
      <c r="R3677" s="77"/>
      <c r="S3677" s="77"/>
    </row>
    <row r="3678" spans="1:19" s="2129" customFormat="1" hidden="1">
      <c r="A3678" s="2135"/>
      <c r="B3678" s="76"/>
      <c r="C3678" s="76"/>
      <c r="D3678" s="72"/>
      <c r="E3678" s="72"/>
      <c r="F3678" s="72"/>
      <c r="G3678" s="72"/>
      <c r="H3678" s="76"/>
      <c r="I3678" s="72"/>
      <c r="J3678" s="72"/>
      <c r="K3678" s="72"/>
      <c r="L3678" s="77"/>
      <c r="M3678" s="19" t="s">
        <v>4623</v>
      </c>
      <c r="N3678" s="72">
        <v>116</v>
      </c>
      <c r="O3678" s="72">
        <v>1985</v>
      </c>
      <c r="P3678" s="77" t="s">
        <v>3416</v>
      </c>
      <c r="Q3678" s="77"/>
      <c r="R3678" s="77"/>
      <c r="S3678" s="77"/>
    </row>
    <row r="3679" spans="1:19" s="2129" customFormat="1" hidden="1">
      <c r="A3679" s="2135"/>
      <c r="B3679" s="76"/>
      <c r="C3679" s="76"/>
      <c r="D3679" s="72"/>
      <c r="E3679" s="72"/>
      <c r="F3679" s="72"/>
      <c r="G3679" s="72"/>
      <c r="H3679" s="76"/>
      <c r="I3679" s="72"/>
      <c r="J3679" s="72"/>
      <c r="K3679" s="72"/>
      <c r="L3679" s="77"/>
      <c r="M3679" s="19" t="s">
        <v>4624</v>
      </c>
      <c r="N3679" s="72">
        <v>167</v>
      </c>
      <c r="O3679" s="72">
        <v>1986</v>
      </c>
      <c r="P3679" s="77" t="s">
        <v>4625</v>
      </c>
      <c r="Q3679" s="77"/>
      <c r="R3679" s="77"/>
      <c r="S3679" s="77"/>
    </row>
    <row r="3680" spans="1:19" s="2129" customFormat="1" hidden="1">
      <c r="A3680" s="2135"/>
      <c r="B3680" s="76"/>
      <c r="C3680" s="76"/>
      <c r="D3680" s="72"/>
      <c r="E3680" s="72"/>
      <c r="F3680" s="72"/>
      <c r="G3680" s="72"/>
      <c r="H3680" s="76"/>
      <c r="I3680" s="72"/>
      <c r="J3680" s="72"/>
      <c r="K3680" s="72"/>
      <c r="L3680" s="77"/>
      <c r="M3680" s="19"/>
      <c r="N3680" s="72"/>
      <c r="O3680" s="72"/>
      <c r="P3680" s="77"/>
      <c r="Q3680" s="77"/>
      <c r="R3680" s="77"/>
      <c r="S3680" s="77"/>
    </row>
    <row r="3681" spans="1:19" s="2129" customFormat="1" hidden="1">
      <c r="A3681" s="2135"/>
      <c r="B3681" s="76"/>
      <c r="C3681" s="76"/>
      <c r="D3681" s="72"/>
      <c r="E3681" s="72"/>
      <c r="F3681" s="72"/>
      <c r="G3681" s="72"/>
      <c r="H3681" s="76"/>
      <c r="I3681" s="72"/>
      <c r="J3681" s="72"/>
      <c r="K3681" s="72"/>
      <c r="L3681" s="77"/>
      <c r="M3681" s="19" t="s">
        <v>4626</v>
      </c>
      <c r="N3681" s="72">
        <v>90</v>
      </c>
      <c r="O3681" s="72">
        <v>1989</v>
      </c>
      <c r="P3681" s="77" t="s">
        <v>4627</v>
      </c>
      <c r="Q3681" s="77"/>
      <c r="R3681" s="77"/>
      <c r="S3681" s="77"/>
    </row>
    <row r="3682" spans="1:19" s="2129" customFormat="1" hidden="1">
      <c r="A3682" s="2135"/>
      <c r="B3682" s="76"/>
      <c r="C3682" s="76"/>
      <c r="D3682" s="72"/>
      <c r="E3682" s="72"/>
      <c r="F3682" s="72"/>
      <c r="G3682" s="72"/>
      <c r="H3682" s="76"/>
      <c r="I3682" s="72"/>
      <c r="J3682" s="72"/>
      <c r="K3682" s="72"/>
      <c r="L3682" s="77"/>
      <c r="M3682" s="19" t="s">
        <v>4628</v>
      </c>
      <c r="N3682" s="72">
        <v>135</v>
      </c>
      <c r="O3682" s="72">
        <v>1989</v>
      </c>
      <c r="P3682" s="77" t="s">
        <v>4629</v>
      </c>
      <c r="Q3682" s="77"/>
      <c r="R3682" s="77"/>
      <c r="S3682" s="77"/>
    </row>
    <row r="3683" spans="1:19" s="2129" customFormat="1" ht="25.5" hidden="1">
      <c r="A3683" s="2135"/>
      <c r="B3683" s="77"/>
      <c r="C3683" s="77"/>
      <c r="D3683" s="77"/>
      <c r="E3683" s="77"/>
      <c r="F3683" s="72"/>
      <c r="G3683" s="72"/>
      <c r="H3683" s="77"/>
      <c r="I3683" s="72"/>
      <c r="J3683" s="72"/>
      <c r="K3683" s="72"/>
      <c r="L3683" s="77"/>
      <c r="M3683" s="19" t="s">
        <v>4630</v>
      </c>
      <c r="N3683" s="72"/>
      <c r="O3683" s="72"/>
      <c r="P3683" s="77"/>
      <c r="Q3683" s="77"/>
      <c r="R3683" s="77"/>
      <c r="S3683" s="77"/>
    </row>
    <row r="3684" spans="1:19" s="2129" customFormat="1" hidden="1">
      <c r="A3684" s="2135"/>
      <c r="B3684" s="76"/>
      <c r="C3684" s="76"/>
      <c r="D3684" s="76"/>
      <c r="E3684" s="72"/>
      <c r="F3684" s="72"/>
      <c r="G3684" s="72"/>
      <c r="H3684" s="76"/>
      <c r="I3684" s="72"/>
      <c r="J3684" s="72"/>
      <c r="K3684" s="72"/>
      <c r="L3684" s="77"/>
      <c r="M3684" s="19" t="s">
        <v>4631</v>
      </c>
      <c r="N3684" s="72">
        <v>57</v>
      </c>
      <c r="O3684" s="72">
        <v>1985</v>
      </c>
      <c r="P3684" s="77" t="s">
        <v>3536</v>
      </c>
      <c r="Q3684" s="77"/>
      <c r="R3684" s="77"/>
      <c r="S3684" s="77"/>
    </row>
    <row r="3685" spans="1:19" s="2129" customFormat="1" hidden="1">
      <c r="A3685" s="2135"/>
      <c r="B3685" s="76"/>
      <c r="C3685" s="76"/>
      <c r="D3685" s="76"/>
      <c r="E3685" s="72"/>
      <c r="F3685" s="72"/>
      <c r="G3685" s="72"/>
      <c r="H3685" s="76"/>
      <c r="I3685" s="72"/>
      <c r="J3685" s="72"/>
      <c r="K3685" s="72"/>
      <c r="L3685" s="77"/>
      <c r="M3685" s="19" t="s">
        <v>4632</v>
      </c>
      <c r="N3685" s="72">
        <v>150</v>
      </c>
      <c r="O3685" s="72">
        <v>1985</v>
      </c>
      <c r="P3685" s="77" t="s">
        <v>4633</v>
      </c>
      <c r="Q3685" s="77"/>
      <c r="R3685" s="77"/>
      <c r="S3685" s="77"/>
    </row>
    <row r="3686" spans="1:19" s="2129" customFormat="1" ht="25.5" hidden="1">
      <c r="A3686" s="2135"/>
      <c r="B3686" s="76"/>
      <c r="C3686" s="76"/>
      <c r="D3686" s="76"/>
      <c r="E3686" s="72"/>
      <c r="F3686" s="72"/>
      <c r="G3686" s="72"/>
      <c r="H3686" s="76"/>
      <c r="I3686" s="72"/>
      <c r="J3686" s="72"/>
      <c r="K3686" s="72"/>
      <c r="L3686" s="77"/>
      <c r="M3686" s="19" t="s">
        <v>4634</v>
      </c>
      <c r="N3686" s="72"/>
      <c r="O3686" s="72"/>
      <c r="P3686" s="77"/>
      <c r="Q3686" s="77"/>
      <c r="R3686" s="77"/>
      <c r="S3686" s="77"/>
    </row>
    <row r="3687" spans="1:19" s="2129" customFormat="1" hidden="1">
      <c r="A3687" s="2135"/>
      <c r="B3687" s="76"/>
      <c r="C3687" s="76"/>
      <c r="D3687" s="76"/>
      <c r="E3687" s="72"/>
      <c r="F3687" s="72"/>
      <c r="G3687" s="72"/>
      <c r="H3687" s="76"/>
      <c r="I3687" s="72"/>
      <c r="J3687" s="72"/>
      <c r="K3687" s="72"/>
      <c r="L3687" s="77"/>
      <c r="M3687" s="19" t="s">
        <v>4635</v>
      </c>
      <c r="N3687" s="72">
        <v>167</v>
      </c>
      <c r="O3687" s="72">
        <v>1986</v>
      </c>
      <c r="P3687" s="77" t="s">
        <v>3399</v>
      </c>
      <c r="Q3687" s="77"/>
      <c r="R3687" s="77"/>
      <c r="S3687" s="77"/>
    </row>
    <row r="3688" spans="1:19" s="2129" customFormat="1" hidden="1">
      <c r="A3688" s="2135"/>
      <c r="B3688" s="76"/>
      <c r="C3688" s="76"/>
      <c r="D3688" s="76"/>
      <c r="E3688" s="72"/>
      <c r="F3688" s="72"/>
      <c r="G3688" s="72"/>
      <c r="H3688" s="76"/>
      <c r="I3688" s="72"/>
      <c r="J3688" s="72"/>
      <c r="K3688" s="72"/>
      <c r="L3688" s="77"/>
      <c r="M3688" s="19"/>
      <c r="N3688" s="72"/>
      <c r="O3688" s="72"/>
      <c r="P3688" s="77"/>
      <c r="Q3688" s="77"/>
      <c r="R3688" s="77"/>
      <c r="S3688" s="77"/>
    </row>
    <row r="3689" spans="1:19" s="2129" customFormat="1" ht="25.5" hidden="1">
      <c r="A3689" s="2135"/>
      <c r="B3689" s="76"/>
      <c r="C3689" s="76"/>
      <c r="D3689" s="76"/>
      <c r="E3689" s="72"/>
      <c r="F3689" s="72"/>
      <c r="G3689" s="72"/>
      <c r="H3689" s="76"/>
      <c r="I3689" s="72"/>
      <c r="J3689" s="72"/>
      <c r="K3689" s="72"/>
      <c r="L3689" s="77"/>
      <c r="M3689" s="19" t="s">
        <v>4636</v>
      </c>
      <c r="N3689" s="72">
        <v>80</v>
      </c>
      <c r="O3689" s="72">
        <v>1985</v>
      </c>
      <c r="P3689" s="77" t="s">
        <v>3536</v>
      </c>
      <c r="Q3689" s="77"/>
      <c r="R3689" s="77"/>
      <c r="S3689" s="77"/>
    </row>
    <row r="3690" spans="1:19" s="2129" customFormat="1" hidden="1">
      <c r="A3690" s="2135"/>
      <c r="B3690" s="76"/>
      <c r="C3690" s="76"/>
      <c r="D3690" s="76"/>
      <c r="E3690" s="72"/>
      <c r="F3690" s="72"/>
      <c r="G3690" s="72"/>
      <c r="H3690" s="76"/>
      <c r="I3690" s="72"/>
      <c r="J3690" s="72"/>
      <c r="K3690" s="72"/>
      <c r="L3690" s="77"/>
      <c r="M3690" s="19" t="s">
        <v>4637</v>
      </c>
      <c r="N3690" s="72">
        <v>116</v>
      </c>
      <c r="O3690" s="72">
        <v>1986</v>
      </c>
      <c r="P3690" s="77" t="s">
        <v>3416</v>
      </c>
      <c r="Q3690" s="77"/>
      <c r="R3690" s="77"/>
      <c r="S3690" s="77"/>
    </row>
    <row r="3691" spans="1:19" s="2129" customFormat="1" hidden="1">
      <c r="A3691" s="2135"/>
      <c r="B3691" s="76"/>
      <c r="C3691" s="76"/>
      <c r="D3691" s="76"/>
      <c r="E3691" s="72"/>
      <c r="F3691" s="72"/>
      <c r="G3691" s="72"/>
      <c r="H3691" s="76"/>
      <c r="I3691" s="72"/>
      <c r="J3691" s="72"/>
      <c r="K3691" s="72"/>
      <c r="L3691" s="77"/>
      <c r="M3691" s="19" t="s">
        <v>4638</v>
      </c>
      <c r="N3691" s="72">
        <v>232</v>
      </c>
      <c r="O3691" s="72">
        <v>1986</v>
      </c>
      <c r="P3691" s="77" t="s">
        <v>4639</v>
      </c>
      <c r="Q3691" s="77"/>
      <c r="R3691" s="77"/>
      <c r="S3691" s="77"/>
    </row>
    <row r="3692" spans="1:19" s="2129" customFormat="1" hidden="1">
      <c r="A3692" s="2135"/>
      <c r="B3692" s="2752"/>
      <c r="C3692" s="2707"/>
      <c r="D3692" s="2573"/>
      <c r="E3692" s="2707"/>
      <c r="F3692" s="2573"/>
      <c r="G3692" s="2573"/>
      <c r="H3692" s="2707"/>
      <c r="I3692" s="2573"/>
      <c r="J3692" s="2573"/>
      <c r="K3692" s="2573"/>
      <c r="L3692" s="2707"/>
      <c r="M3692" s="2706"/>
      <c r="N3692" s="2573"/>
      <c r="O3692" s="2573"/>
      <c r="P3692" s="2707"/>
      <c r="Q3692" s="2707"/>
      <c r="R3692" s="2707"/>
      <c r="S3692" s="2707"/>
    </row>
    <row r="3693" spans="1:19" s="2129" customFormat="1" ht="25.5" hidden="1">
      <c r="A3693" s="2135"/>
      <c r="B3693" s="76" t="s">
        <v>4586</v>
      </c>
      <c r="C3693" s="76" t="s">
        <v>4642</v>
      </c>
      <c r="D3693" s="72">
        <v>458</v>
      </c>
      <c r="E3693" s="72">
        <v>1988</v>
      </c>
      <c r="F3693" s="72" t="s">
        <v>1785</v>
      </c>
      <c r="G3693" s="72"/>
      <c r="H3693" s="76"/>
      <c r="I3693" s="72"/>
      <c r="J3693" s="72" t="s">
        <v>4640</v>
      </c>
      <c r="K3693" s="72" t="s">
        <v>3249</v>
      </c>
      <c r="L3693" s="77"/>
      <c r="M3693" s="19" t="s">
        <v>4641</v>
      </c>
      <c r="N3693" s="72">
        <v>214</v>
      </c>
      <c r="O3693" s="72">
        <v>1992</v>
      </c>
      <c r="P3693" s="77" t="s">
        <v>3795</v>
      </c>
      <c r="Q3693" s="77"/>
      <c r="R3693" s="77"/>
      <c r="S3693" s="77"/>
    </row>
    <row r="3694" spans="1:19" s="2129" customFormat="1" ht="25.5" hidden="1">
      <c r="A3694" s="2135"/>
      <c r="B3694" s="76" t="s">
        <v>4435</v>
      </c>
      <c r="C3694" s="76" t="s">
        <v>4642</v>
      </c>
      <c r="D3694" s="72">
        <v>458</v>
      </c>
      <c r="E3694" s="72">
        <v>1988</v>
      </c>
      <c r="F3694" s="72" t="s">
        <v>1785</v>
      </c>
      <c r="G3694" s="72"/>
      <c r="H3694" s="76"/>
      <c r="I3694" s="72"/>
      <c r="J3694" s="72"/>
      <c r="K3694" s="72" t="s">
        <v>27</v>
      </c>
      <c r="L3694" s="77"/>
      <c r="M3694" s="19" t="s">
        <v>4643</v>
      </c>
      <c r="N3694" s="72">
        <v>214</v>
      </c>
      <c r="O3694" s="72">
        <v>1988</v>
      </c>
      <c r="P3694" s="77" t="s">
        <v>4644</v>
      </c>
      <c r="Q3694" s="77"/>
      <c r="R3694" s="77"/>
      <c r="S3694" s="77"/>
    </row>
    <row r="3695" spans="1:19" s="2129" customFormat="1" ht="25.5" hidden="1">
      <c r="A3695" s="2135"/>
      <c r="B3695" s="76"/>
      <c r="C3695" s="76"/>
      <c r="D3695" s="72"/>
      <c r="E3695" s="72"/>
      <c r="F3695" s="72"/>
      <c r="G3695" s="72"/>
      <c r="H3695" s="76"/>
      <c r="I3695" s="72"/>
      <c r="J3695" s="72"/>
      <c r="K3695" s="72"/>
      <c r="L3695" s="77"/>
      <c r="M3695" s="19" t="s">
        <v>4645</v>
      </c>
      <c r="N3695" s="72">
        <v>217</v>
      </c>
      <c r="O3695" s="72">
        <v>1988</v>
      </c>
      <c r="P3695" s="77" t="s">
        <v>4646</v>
      </c>
      <c r="Q3695" s="77"/>
      <c r="R3695" s="77"/>
      <c r="S3695" s="77"/>
    </row>
    <row r="3696" spans="1:19" s="2129" customFormat="1" hidden="1">
      <c r="A3696" s="2135"/>
      <c r="B3696" s="76"/>
      <c r="C3696" s="76"/>
      <c r="D3696" s="72"/>
      <c r="E3696" s="72"/>
      <c r="F3696" s="72"/>
      <c r="G3696" s="72"/>
      <c r="H3696" s="76"/>
      <c r="I3696" s="72"/>
      <c r="J3696" s="72"/>
      <c r="K3696" s="72"/>
      <c r="L3696" s="77"/>
      <c r="M3696" s="19" t="s">
        <v>4647</v>
      </c>
      <c r="N3696" s="72">
        <v>200</v>
      </c>
      <c r="O3696" s="72">
        <v>2009</v>
      </c>
      <c r="P3696" s="77" t="s">
        <v>3520</v>
      </c>
      <c r="Q3696" s="77"/>
      <c r="R3696" s="77"/>
      <c r="S3696" s="77"/>
    </row>
    <row r="3697" spans="1:19" s="2129" customFormat="1" hidden="1">
      <c r="A3697" s="2135"/>
      <c r="B3697" s="76"/>
      <c r="C3697" s="76"/>
      <c r="D3697" s="72"/>
      <c r="E3697" s="72"/>
      <c r="F3697" s="72"/>
      <c r="G3697" s="72"/>
      <c r="H3697" s="76"/>
      <c r="I3697" s="72"/>
      <c r="J3697" s="72"/>
      <c r="K3697" s="72"/>
      <c r="L3697" s="77"/>
      <c r="M3697" s="19" t="s">
        <v>4648</v>
      </c>
      <c r="N3697" s="72">
        <v>100</v>
      </c>
      <c r="O3697" s="72">
        <v>1989</v>
      </c>
      <c r="P3697" s="77" t="s">
        <v>4649</v>
      </c>
      <c r="Q3697" s="77"/>
      <c r="R3697" s="77"/>
      <c r="S3697" s="77"/>
    </row>
    <row r="3698" spans="1:19" s="2129" customFormat="1" hidden="1">
      <c r="A3698" s="2135"/>
      <c r="B3698" s="76"/>
      <c r="C3698" s="76"/>
      <c r="D3698" s="72"/>
      <c r="E3698" s="72"/>
      <c r="F3698" s="72"/>
      <c r="G3698" s="72"/>
      <c r="H3698" s="76"/>
      <c r="I3698" s="72"/>
      <c r="J3698" s="72"/>
      <c r="K3698" s="72"/>
      <c r="L3698" s="77"/>
      <c r="M3698" s="19" t="s">
        <v>4650</v>
      </c>
      <c r="N3698" s="72">
        <v>75</v>
      </c>
      <c r="O3698" s="72">
        <v>1989</v>
      </c>
      <c r="P3698" s="77" t="s">
        <v>4651</v>
      </c>
      <c r="Q3698" s="77"/>
      <c r="R3698" s="77"/>
      <c r="S3698" s="77"/>
    </row>
    <row r="3699" spans="1:19" s="2129" customFormat="1" hidden="1">
      <c r="A3699" s="2135"/>
      <c r="B3699" s="76"/>
      <c r="C3699" s="76"/>
      <c r="D3699" s="72"/>
      <c r="E3699" s="72"/>
      <c r="F3699" s="72"/>
      <c r="G3699" s="72"/>
      <c r="H3699" s="76"/>
      <c r="I3699" s="72"/>
      <c r="J3699" s="72"/>
      <c r="K3699" s="72"/>
      <c r="L3699" s="77"/>
      <c r="M3699" s="19" t="s">
        <v>4652</v>
      </c>
      <c r="N3699" s="72">
        <v>310</v>
      </c>
      <c r="O3699" s="72">
        <v>2009</v>
      </c>
      <c r="P3699" s="77" t="s">
        <v>3543</v>
      </c>
      <c r="Q3699" s="77"/>
      <c r="R3699" s="77"/>
      <c r="S3699" s="77"/>
    </row>
    <row r="3700" spans="1:19" s="2129" customFormat="1" hidden="1">
      <c r="A3700" s="2135"/>
      <c r="B3700" s="76"/>
      <c r="C3700" s="76"/>
      <c r="D3700" s="72"/>
      <c r="E3700" s="72"/>
      <c r="F3700" s="72"/>
      <c r="G3700" s="72"/>
      <c r="H3700" s="76"/>
      <c r="I3700" s="72"/>
      <c r="J3700" s="72"/>
      <c r="K3700" s="72"/>
      <c r="L3700" s="77"/>
      <c r="M3700" s="19" t="s">
        <v>4653</v>
      </c>
      <c r="N3700" s="72">
        <v>90</v>
      </c>
      <c r="O3700" s="72">
        <v>1990</v>
      </c>
      <c r="P3700" s="77" t="s">
        <v>4654</v>
      </c>
      <c r="Q3700" s="77"/>
      <c r="R3700" s="77"/>
      <c r="S3700" s="77"/>
    </row>
    <row r="3701" spans="1:19" s="2129" customFormat="1" ht="25.5" hidden="1">
      <c r="A3701" s="2135"/>
      <c r="B3701" s="76"/>
      <c r="C3701" s="76"/>
      <c r="D3701" s="72"/>
      <c r="E3701" s="72"/>
      <c r="F3701" s="72"/>
      <c r="G3701" s="72"/>
      <c r="H3701" s="76"/>
      <c r="I3701" s="72"/>
      <c r="J3701" s="72"/>
      <c r="K3701" s="72"/>
      <c r="L3701" s="77"/>
      <c r="M3701" s="19" t="s">
        <v>4655</v>
      </c>
      <c r="N3701" s="72">
        <v>200</v>
      </c>
      <c r="O3701" s="72">
        <v>1990</v>
      </c>
      <c r="P3701" s="77" t="s">
        <v>4656</v>
      </c>
      <c r="Q3701" s="77"/>
      <c r="R3701" s="77"/>
      <c r="S3701" s="77"/>
    </row>
    <row r="3702" spans="1:19" s="2129" customFormat="1" hidden="1">
      <c r="A3702" s="2135"/>
      <c r="B3702" s="76"/>
      <c r="C3702" s="76"/>
      <c r="D3702" s="72"/>
      <c r="E3702" s="72"/>
      <c r="F3702" s="72"/>
      <c r="G3702" s="72"/>
      <c r="H3702" s="76"/>
      <c r="I3702" s="72"/>
      <c r="J3702" s="72"/>
      <c r="K3702" s="72"/>
      <c r="L3702" s="77"/>
      <c r="M3702" s="19" t="s">
        <v>4657</v>
      </c>
      <c r="N3702" s="72">
        <v>75</v>
      </c>
      <c r="O3702" s="72">
        <v>1988</v>
      </c>
      <c r="P3702" s="77" t="s">
        <v>3281</v>
      </c>
      <c r="Q3702" s="77"/>
      <c r="R3702" s="77"/>
      <c r="S3702" s="77"/>
    </row>
    <row r="3703" spans="1:19" s="2129" customFormat="1" ht="25.5" hidden="1">
      <c r="A3703" s="2135"/>
      <c r="B3703" s="76"/>
      <c r="C3703" s="76"/>
      <c r="D3703" s="72"/>
      <c r="E3703" s="72"/>
      <c r="F3703" s="72"/>
      <c r="G3703" s="72"/>
      <c r="H3703" s="76"/>
      <c r="I3703" s="72"/>
      <c r="J3703" s="72"/>
      <c r="K3703" s="72"/>
      <c r="L3703" s="77"/>
      <c r="M3703" s="19" t="s">
        <v>4658</v>
      </c>
      <c r="N3703" s="72">
        <v>176</v>
      </c>
      <c r="O3703" s="72">
        <v>2009</v>
      </c>
      <c r="P3703" s="77" t="s">
        <v>3497</v>
      </c>
      <c r="Q3703" s="77"/>
      <c r="R3703" s="77"/>
      <c r="S3703" s="77"/>
    </row>
    <row r="3704" spans="1:19" s="2129" customFormat="1" hidden="1">
      <c r="A3704" s="2135"/>
      <c r="B3704" s="76"/>
      <c r="C3704" s="76"/>
      <c r="D3704" s="72"/>
      <c r="E3704" s="72"/>
      <c r="F3704" s="72"/>
      <c r="G3704" s="72"/>
      <c r="H3704" s="76"/>
      <c r="I3704" s="72"/>
      <c r="J3704" s="72"/>
      <c r="K3704" s="72"/>
      <c r="L3704" s="77"/>
      <c r="M3704" s="19" t="s">
        <v>4659</v>
      </c>
      <c r="N3704" s="72">
        <v>620</v>
      </c>
      <c r="O3704" s="72">
        <v>2009</v>
      </c>
      <c r="P3704" s="77" t="s">
        <v>4660</v>
      </c>
      <c r="Q3704" s="77"/>
      <c r="R3704" s="77"/>
      <c r="S3704" s="77"/>
    </row>
    <row r="3705" spans="1:19" s="2129" customFormat="1" hidden="1">
      <c r="A3705" s="2135"/>
      <c r="B3705" s="76"/>
      <c r="C3705" s="76"/>
      <c r="D3705" s="72"/>
      <c r="E3705" s="72"/>
      <c r="F3705" s="72"/>
      <c r="G3705" s="72"/>
      <c r="H3705" s="76"/>
      <c r="I3705" s="72"/>
      <c r="J3705" s="72"/>
      <c r="K3705" s="72"/>
      <c r="L3705" s="77"/>
      <c r="M3705" s="19" t="s">
        <v>4661</v>
      </c>
      <c r="N3705" s="72"/>
      <c r="O3705" s="72"/>
      <c r="P3705" s="77"/>
      <c r="Q3705" s="77"/>
      <c r="R3705" s="77"/>
      <c r="S3705" s="77"/>
    </row>
    <row r="3706" spans="1:19" s="2129" customFormat="1" ht="25.5" hidden="1">
      <c r="A3706" s="2135"/>
      <c r="B3706" s="76"/>
      <c r="C3706" s="76"/>
      <c r="D3706" s="72"/>
      <c r="E3706" s="72"/>
      <c r="F3706" s="72"/>
      <c r="G3706" s="72"/>
      <c r="H3706" s="76"/>
      <c r="I3706" s="72"/>
      <c r="J3706" s="72"/>
      <c r="K3706" s="72"/>
      <c r="L3706" s="77"/>
      <c r="M3706" s="19" t="s">
        <v>4662</v>
      </c>
      <c r="N3706" s="72">
        <v>214</v>
      </c>
      <c r="O3706" s="72">
        <v>1992</v>
      </c>
      <c r="P3706" s="77" t="s">
        <v>4644</v>
      </c>
      <c r="Q3706" s="77"/>
      <c r="R3706" s="77"/>
      <c r="S3706" s="77"/>
    </row>
    <row r="3707" spans="1:19" s="2129" customFormat="1" hidden="1">
      <c r="A3707" s="2135"/>
      <c r="B3707" s="76"/>
      <c r="C3707" s="76"/>
      <c r="D3707" s="72"/>
      <c r="E3707" s="72"/>
      <c r="F3707" s="72"/>
      <c r="G3707" s="72"/>
      <c r="H3707" s="76"/>
      <c r="I3707" s="72"/>
      <c r="J3707" s="72"/>
      <c r="K3707" s="72"/>
      <c r="L3707" s="77"/>
      <c r="M3707" s="19" t="s">
        <v>4663</v>
      </c>
      <c r="N3707" s="72"/>
      <c r="O3707" s="72"/>
      <c r="P3707" s="77"/>
      <c r="Q3707" s="77"/>
      <c r="R3707" s="77"/>
      <c r="S3707" s="77"/>
    </row>
    <row r="3708" spans="1:19" s="2129" customFormat="1" ht="25.5" hidden="1">
      <c r="A3708" s="2135"/>
      <c r="B3708" s="76"/>
      <c r="C3708" s="76"/>
      <c r="D3708" s="72"/>
      <c r="E3708" s="72"/>
      <c r="F3708" s="72"/>
      <c r="G3708" s="72"/>
      <c r="H3708" s="76"/>
      <c r="I3708" s="72"/>
      <c r="J3708" s="72"/>
      <c r="K3708" s="72"/>
      <c r="L3708" s="77"/>
      <c r="M3708" s="19" t="s">
        <v>4664</v>
      </c>
      <c r="N3708" s="72">
        <v>75</v>
      </c>
      <c r="O3708" s="72">
        <v>1988</v>
      </c>
      <c r="P3708" s="77" t="s">
        <v>3505</v>
      </c>
      <c r="Q3708" s="77"/>
      <c r="R3708" s="77"/>
      <c r="S3708" s="77"/>
    </row>
    <row r="3709" spans="1:19" s="2129" customFormat="1" hidden="1">
      <c r="A3709" s="2135"/>
      <c r="B3709" s="76"/>
      <c r="C3709" s="76"/>
      <c r="D3709" s="72"/>
      <c r="E3709" s="72"/>
      <c r="F3709" s="72"/>
      <c r="G3709" s="72"/>
      <c r="H3709" s="76"/>
      <c r="I3709" s="72"/>
      <c r="J3709" s="72"/>
      <c r="K3709" s="72"/>
      <c r="L3709" s="77"/>
      <c r="M3709" s="19" t="s">
        <v>4665</v>
      </c>
      <c r="N3709" s="72">
        <v>90</v>
      </c>
      <c r="O3709" s="72">
        <v>1990</v>
      </c>
      <c r="P3709" s="77" t="s">
        <v>4654</v>
      </c>
      <c r="Q3709" s="77"/>
      <c r="R3709" s="77"/>
      <c r="S3709" s="77"/>
    </row>
    <row r="3710" spans="1:19" s="2129" customFormat="1" hidden="1">
      <c r="A3710" s="2135"/>
      <c r="B3710" s="76"/>
      <c r="C3710" s="76"/>
      <c r="D3710" s="72"/>
      <c r="E3710" s="72"/>
      <c r="F3710" s="72"/>
      <c r="G3710" s="72"/>
      <c r="H3710" s="76"/>
      <c r="I3710" s="72"/>
      <c r="J3710" s="72"/>
      <c r="K3710" s="72"/>
      <c r="L3710" s="77"/>
      <c r="M3710" s="19" t="s">
        <v>4666</v>
      </c>
      <c r="N3710" s="72">
        <v>310</v>
      </c>
      <c r="O3710" s="72">
        <v>2009</v>
      </c>
      <c r="P3710" s="77" t="s">
        <v>3543</v>
      </c>
      <c r="Q3710" s="77"/>
      <c r="R3710" s="77"/>
      <c r="S3710" s="77"/>
    </row>
    <row r="3711" spans="1:19" s="2129" customFormat="1" ht="25.5" hidden="1">
      <c r="A3711" s="2135"/>
      <c r="B3711" s="76"/>
      <c r="C3711" s="76"/>
      <c r="D3711" s="72"/>
      <c r="E3711" s="72"/>
      <c r="F3711" s="72"/>
      <c r="G3711" s="72"/>
      <c r="H3711" s="76"/>
      <c r="I3711" s="72"/>
      <c r="J3711" s="72"/>
      <c r="K3711" s="72"/>
      <c r="L3711" s="77"/>
      <c r="M3711" s="19" t="s">
        <v>4667</v>
      </c>
      <c r="N3711" s="72">
        <v>214</v>
      </c>
      <c r="O3711" s="72">
        <v>2002</v>
      </c>
      <c r="P3711" s="77" t="s">
        <v>3795</v>
      </c>
      <c r="Q3711" s="77"/>
      <c r="R3711" s="77"/>
      <c r="S3711" s="77"/>
    </row>
    <row r="3712" spans="1:19" s="2129" customFormat="1" hidden="1">
      <c r="A3712" s="2135"/>
      <c r="B3712" s="76"/>
      <c r="C3712" s="76"/>
      <c r="D3712" s="72"/>
      <c r="E3712" s="72"/>
      <c r="F3712" s="72"/>
      <c r="G3712" s="72"/>
      <c r="H3712" s="76"/>
      <c r="I3712" s="72"/>
      <c r="J3712" s="72"/>
      <c r="K3712" s="72"/>
      <c r="L3712" s="77"/>
      <c r="M3712" s="19" t="s">
        <v>4668</v>
      </c>
      <c r="N3712" s="72">
        <v>200</v>
      </c>
      <c r="O3712" s="72">
        <v>2009</v>
      </c>
      <c r="P3712" s="77" t="s">
        <v>3520</v>
      </c>
      <c r="Q3712" s="77"/>
      <c r="R3712" s="77"/>
      <c r="S3712" s="77"/>
    </row>
    <row r="3713" spans="1:19" s="2129" customFormat="1" hidden="1">
      <c r="A3713" s="2135"/>
      <c r="B3713" s="76"/>
      <c r="C3713" s="76"/>
      <c r="D3713" s="72"/>
      <c r="E3713" s="72"/>
      <c r="F3713" s="72"/>
      <c r="G3713" s="72"/>
      <c r="H3713" s="76"/>
      <c r="I3713" s="72"/>
      <c r="J3713" s="72"/>
      <c r="K3713" s="72"/>
      <c r="L3713" s="77"/>
      <c r="M3713" s="19" t="s">
        <v>4669</v>
      </c>
      <c r="N3713" s="72">
        <v>100</v>
      </c>
      <c r="O3713" s="72">
        <v>1989</v>
      </c>
      <c r="P3713" s="77" t="s">
        <v>4649</v>
      </c>
      <c r="Q3713" s="77"/>
      <c r="R3713" s="77"/>
      <c r="S3713" s="77"/>
    </row>
    <row r="3714" spans="1:19" s="2129" customFormat="1" hidden="1">
      <c r="A3714" s="2135"/>
      <c r="B3714" s="76"/>
      <c r="C3714" s="76"/>
      <c r="D3714" s="72"/>
      <c r="E3714" s="72"/>
      <c r="F3714" s="72"/>
      <c r="G3714" s="72"/>
      <c r="H3714" s="76"/>
      <c r="I3714" s="72"/>
      <c r="J3714" s="72"/>
      <c r="K3714" s="72"/>
      <c r="L3714" s="77"/>
      <c r="M3714" s="19" t="s">
        <v>4670</v>
      </c>
      <c r="N3714" s="72">
        <v>340</v>
      </c>
      <c r="O3714" s="72">
        <v>2020</v>
      </c>
      <c r="P3714" s="77" t="s">
        <v>8255</v>
      </c>
      <c r="Q3714" s="77"/>
      <c r="R3714" s="77"/>
      <c r="S3714" s="77"/>
    </row>
    <row r="3715" spans="1:19" s="2129" customFormat="1" hidden="1">
      <c r="A3715" s="2135"/>
      <c r="B3715" s="2752"/>
      <c r="C3715" s="2752"/>
      <c r="D3715" s="2707"/>
      <c r="E3715" s="2707"/>
      <c r="F3715" s="2573"/>
      <c r="G3715" s="2573"/>
      <c r="H3715" s="2707"/>
      <c r="I3715" s="2573"/>
      <c r="J3715" s="2573"/>
      <c r="K3715" s="2573"/>
      <c r="L3715" s="2707"/>
      <c r="M3715" s="2706"/>
      <c r="N3715" s="2573"/>
      <c r="O3715" s="2573"/>
      <c r="P3715" s="2707"/>
      <c r="Q3715" s="2707"/>
      <c r="R3715" s="2707"/>
      <c r="S3715" s="2707"/>
    </row>
    <row r="3716" spans="1:19" s="2129" customFormat="1" hidden="1">
      <c r="A3716" s="2135"/>
      <c r="B3716" s="76" t="s">
        <v>4586</v>
      </c>
      <c r="C3716" s="76" t="s">
        <v>4673</v>
      </c>
      <c r="D3716" s="72">
        <v>330</v>
      </c>
      <c r="E3716" s="72">
        <v>1988</v>
      </c>
      <c r="F3716" s="72" t="s">
        <v>1752</v>
      </c>
      <c r="G3716" s="72"/>
      <c r="H3716" s="76"/>
      <c r="I3716" s="72"/>
      <c r="J3716" s="72" t="s">
        <v>4671</v>
      </c>
      <c r="K3716" s="72" t="s">
        <v>3249</v>
      </c>
      <c r="L3716" s="77"/>
      <c r="M3716" s="19" t="s">
        <v>4672</v>
      </c>
      <c r="N3716" s="72">
        <v>114</v>
      </c>
      <c r="O3716" s="72">
        <v>1991</v>
      </c>
      <c r="P3716" s="77" t="s">
        <v>3767</v>
      </c>
      <c r="Q3716" s="77"/>
      <c r="R3716" s="77"/>
      <c r="S3716" s="77"/>
    </row>
    <row r="3717" spans="1:19" s="2129" customFormat="1" hidden="1">
      <c r="A3717" s="2135"/>
      <c r="B3717" s="76" t="s">
        <v>4435</v>
      </c>
      <c r="C3717" s="76" t="s">
        <v>4673</v>
      </c>
      <c r="D3717" s="72">
        <v>330</v>
      </c>
      <c r="E3717" s="72">
        <v>1988</v>
      </c>
      <c r="F3717" s="72"/>
      <c r="G3717" s="72"/>
      <c r="H3717" s="76"/>
      <c r="I3717" s="72"/>
      <c r="J3717" s="72"/>
      <c r="K3717" s="72" t="s">
        <v>27</v>
      </c>
      <c r="L3717" s="77"/>
      <c r="M3717" s="19" t="s">
        <v>4674</v>
      </c>
      <c r="N3717" s="72">
        <v>156</v>
      </c>
      <c r="O3717" s="72">
        <v>1991</v>
      </c>
      <c r="P3717" s="77" t="s">
        <v>4675</v>
      </c>
      <c r="Q3717" s="77"/>
      <c r="R3717" s="77"/>
      <c r="S3717" s="77"/>
    </row>
    <row r="3718" spans="1:19" s="2129" customFormat="1" hidden="1">
      <c r="A3718" s="2135"/>
      <c r="B3718" s="76"/>
      <c r="C3718" s="76"/>
      <c r="D3718" s="76"/>
      <c r="E3718" s="72"/>
      <c r="F3718" s="72"/>
      <c r="G3718" s="72"/>
      <c r="H3718" s="76"/>
      <c r="I3718" s="72"/>
      <c r="J3718" s="72"/>
      <c r="K3718" s="72"/>
      <c r="L3718" s="77"/>
      <c r="M3718" s="19" t="s">
        <v>4676</v>
      </c>
      <c r="N3718" s="72">
        <v>154</v>
      </c>
      <c r="O3718" s="72">
        <v>1993</v>
      </c>
      <c r="P3718" s="77" t="s">
        <v>3591</v>
      </c>
      <c r="Q3718" s="77"/>
      <c r="R3718" s="77"/>
      <c r="S3718" s="77"/>
    </row>
    <row r="3719" spans="1:19" s="2129" customFormat="1" hidden="1">
      <c r="A3719" s="2135"/>
      <c r="B3719" s="76"/>
      <c r="C3719" s="76"/>
      <c r="D3719" s="76"/>
      <c r="E3719" s="72"/>
      <c r="F3719" s="72"/>
      <c r="G3719" s="72"/>
      <c r="H3719" s="76"/>
      <c r="I3719" s="72"/>
      <c r="J3719" s="72"/>
      <c r="K3719" s="72"/>
      <c r="L3719" s="77"/>
      <c r="M3719" s="19" t="s">
        <v>4677</v>
      </c>
      <c r="N3719" s="72">
        <v>135</v>
      </c>
      <c r="O3719" s="72">
        <v>2003</v>
      </c>
      <c r="P3719" s="77" t="s">
        <v>4627</v>
      </c>
      <c r="Q3719" s="77"/>
      <c r="R3719" s="77"/>
      <c r="S3719" s="77"/>
    </row>
    <row r="3720" spans="1:19" s="2129" customFormat="1" hidden="1">
      <c r="A3720" s="2135"/>
      <c r="B3720" s="76"/>
      <c r="C3720" s="76"/>
      <c r="D3720" s="76"/>
      <c r="E3720" s="72"/>
      <c r="F3720" s="72"/>
      <c r="G3720" s="72"/>
      <c r="H3720" s="76"/>
      <c r="I3720" s="72"/>
      <c r="J3720" s="72"/>
      <c r="K3720" s="72"/>
      <c r="L3720" s="77"/>
      <c r="M3720" s="19" t="s">
        <v>4678</v>
      </c>
      <c r="N3720" s="72">
        <v>70</v>
      </c>
      <c r="O3720" s="72">
        <v>1989</v>
      </c>
      <c r="P3720" s="77" t="s">
        <v>4679</v>
      </c>
      <c r="Q3720" s="77"/>
      <c r="R3720" s="77"/>
      <c r="S3720" s="77"/>
    </row>
    <row r="3721" spans="1:19" s="2129" customFormat="1" hidden="1">
      <c r="A3721" s="2135"/>
      <c r="B3721" s="76"/>
      <c r="C3721" s="76"/>
      <c r="D3721" s="76"/>
      <c r="E3721" s="72"/>
      <c r="F3721" s="72"/>
      <c r="G3721" s="72"/>
      <c r="H3721" s="76"/>
      <c r="I3721" s="72"/>
      <c r="J3721" s="72"/>
      <c r="K3721" s="72"/>
      <c r="L3721" s="77"/>
      <c r="M3721" s="19" t="s">
        <v>4680</v>
      </c>
      <c r="N3721" s="72">
        <v>500</v>
      </c>
      <c r="O3721" s="72">
        <v>1989</v>
      </c>
      <c r="P3721" s="77" t="s">
        <v>4681</v>
      </c>
      <c r="Q3721" s="77"/>
      <c r="R3721" s="77"/>
      <c r="S3721" s="77"/>
    </row>
    <row r="3722" spans="1:19" s="2129" customFormat="1" hidden="1">
      <c r="A3722" s="2135"/>
      <c r="B3722" s="76"/>
      <c r="C3722" s="76"/>
      <c r="D3722" s="76"/>
      <c r="E3722" s="72"/>
      <c r="F3722" s="72"/>
      <c r="G3722" s="72"/>
      <c r="H3722" s="76"/>
      <c r="I3722" s="72"/>
      <c r="J3722" s="72"/>
      <c r="K3722" s="72"/>
      <c r="L3722" s="77"/>
      <c r="M3722" s="19" t="s">
        <v>4682</v>
      </c>
      <c r="N3722" s="72">
        <v>150</v>
      </c>
      <c r="O3722" s="72">
        <v>1994</v>
      </c>
      <c r="P3722" s="77" t="s">
        <v>4683</v>
      </c>
      <c r="Q3722" s="77"/>
      <c r="R3722" s="77"/>
      <c r="S3722" s="77"/>
    </row>
    <row r="3723" spans="1:19" s="2129" customFormat="1" hidden="1">
      <c r="A3723" s="2135"/>
      <c r="B3723" s="76"/>
      <c r="C3723" s="76"/>
      <c r="D3723" s="76"/>
      <c r="E3723" s="72"/>
      <c r="F3723" s="72"/>
      <c r="G3723" s="72"/>
      <c r="H3723" s="76"/>
      <c r="I3723" s="72"/>
      <c r="J3723" s="72"/>
      <c r="K3723" s="72"/>
      <c r="L3723" s="77"/>
      <c r="M3723" s="19" t="s">
        <v>4684</v>
      </c>
      <c r="N3723" s="72">
        <v>135</v>
      </c>
      <c r="O3723" s="72">
        <v>2003</v>
      </c>
      <c r="P3723" s="77" t="s">
        <v>4627</v>
      </c>
      <c r="Q3723" s="77"/>
      <c r="R3723" s="77"/>
      <c r="S3723" s="77"/>
    </row>
    <row r="3724" spans="1:19" s="2129" customFormat="1" ht="25.5" hidden="1">
      <c r="A3724" s="2135"/>
      <c r="B3724" s="76"/>
      <c r="C3724" s="76"/>
      <c r="D3724" s="76"/>
      <c r="E3724" s="72"/>
      <c r="F3724" s="72"/>
      <c r="G3724" s="72"/>
      <c r="H3724" s="76"/>
      <c r="I3724" s="72"/>
      <c r="J3724" s="72"/>
      <c r="K3724" s="72"/>
      <c r="L3724" s="77"/>
      <c r="M3724" s="19" t="s">
        <v>4685</v>
      </c>
      <c r="N3724" s="72"/>
      <c r="O3724" s="72"/>
      <c r="P3724" s="77"/>
      <c r="Q3724" s="77"/>
      <c r="R3724" s="77"/>
      <c r="S3724" s="77"/>
    </row>
    <row r="3725" spans="1:19" s="2129" customFormat="1" hidden="1">
      <c r="A3725" s="2135"/>
      <c r="B3725" s="76"/>
      <c r="C3725" s="76"/>
      <c r="D3725" s="76"/>
      <c r="E3725" s="72"/>
      <c r="F3725" s="72"/>
      <c r="G3725" s="72"/>
      <c r="H3725" s="76"/>
      <c r="I3725" s="72"/>
      <c r="J3725" s="72"/>
      <c r="K3725" s="72"/>
      <c r="L3725" s="77"/>
      <c r="M3725" s="19" t="s">
        <v>4686</v>
      </c>
      <c r="N3725" s="72">
        <v>70</v>
      </c>
      <c r="O3725" s="72">
        <v>1989</v>
      </c>
      <c r="P3725" s="77" t="s">
        <v>4679</v>
      </c>
      <c r="Q3725" s="77"/>
      <c r="R3725" s="77"/>
      <c r="S3725" s="77"/>
    </row>
    <row r="3726" spans="1:19" s="2129" customFormat="1" hidden="1">
      <c r="A3726" s="2135"/>
      <c r="B3726" s="76"/>
      <c r="C3726" s="76"/>
      <c r="D3726" s="76"/>
      <c r="E3726" s="72"/>
      <c r="F3726" s="72"/>
      <c r="G3726" s="72"/>
      <c r="H3726" s="76"/>
      <c r="I3726" s="72"/>
      <c r="J3726" s="72"/>
      <c r="K3726" s="72"/>
      <c r="L3726" s="77"/>
      <c r="M3726" s="19" t="s">
        <v>4687</v>
      </c>
      <c r="N3726" s="72">
        <v>114</v>
      </c>
      <c r="O3726" s="72">
        <v>1991</v>
      </c>
      <c r="P3726" s="77" t="s">
        <v>3767</v>
      </c>
      <c r="Q3726" s="77"/>
      <c r="R3726" s="77"/>
      <c r="S3726" s="77"/>
    </row>
    <row r="3727" spans="1:19" s="2129" customFormat="1" hidden="1">
      <c r="A3727" s="2135"/>
      <c r="B3727" s="76"/>
      <c r="C3727" s="76"/>
      <c r="D3727" s="76"/>
      <c r="E3727" s="72"/>
      <c r="F3727" s="72"/>
      <c r="G3727" s="72"/>
      <c r="H3727" s="76"/>
      <c r="I3727" s="72"/>
      <c r="J3727" s="72"/>
      <c r="K3727" s="72"/>
      <c r="L3727" s="77"/>
      <c r="M3727" s="19" t="s">
        <v>4688</v>
      </c>
      <c r="N3727" s="72">
        <v>150</v>
      </c>
      <c r="O3727" s="72">
        <v>1994</v>
      </c>
      <c r="P3727" s="77" t="s">
        <v>4627</v>
      </c>
      <c r="Q3727" s="77"/>
      <c r="R3727" s="77"/>
      <c r="S3727" s="77"/>
    </row>
    <row r="3728" spans="1:19" s="2129" customFormat="1" hidden="1">
      <c r="A3728" s="2135"/>
      <c r="B3728" s="77"/>
      <c r="C3728" s="77"/>
      <c r="D3728" s="77"/>
      <c r="E3728" s="77"/>
      <c r="F3728" s="72"/>
      <c r="G3728" s="72"/>
      <c r="H3728" s="77"/>
      <c r="I3728" s="72"/>
      <c r="J3728" s="72"/>
      <c r="K3728" s="72"/>
      <c r="L3728" s="77"/>
      <c r="M3728" s="19" t="s">
        <v>4689</v>
      </c>
      <c r="N3728" s="72">
        <v>500</v>
      </c>
      <c r="O3728" s="72">
        <v>1989</v>
      </c>
      <c r="P3728" s="77" t="s">
        <v>4681</v>
      </c>
      <c r="Q3728" s="77"/>
      <c r="R3728" s="77"/>
      <c r="S3728" s="77"/>
    </row>
    <row r="3729" spans="1:19" s="2129" customFormat="1" hidden="1">
      <c r="A3729" s="2135"/>
      <c r="B3729" s="76"/>
      <c r="C3729" s="76"/>
      <c r="D3729" s="76"/>
      <c r="E3729" s="72"/>
      <c r="F3729" s="72"/>
      <c r="G3729" s="72"/>
      <c r="H3729" s="76"/>
      <c r="I3729" s="72"/>
      <c r="J3729" s="72"/>
      <c r="K3729" s="72"/>
      <c r="L3729" s="77"/>
      <c r="M3729" s="19" t="s">
        <v>4690</v>
      </c>
      <c r="N3729" s="72">
        <v>100</v>
      </c>
      <c r="O3729" s="72">
        <v>2003</v>
      </c>
      <c r="P3729" s="77" t="s">
        <v>4691</v>
      </c>
      <c r="Q3729" s="77"/>
      <c r="R3729" s="77"/>
      <c r="S3729" s="77"/>
    </row>
    <row r="3730" spans="1:19" s="2129" customFormat="1" hidden="1">
      <c r="A3730" s="2135"/>
      <c r="B3730" s="76"/>
      <c r="C3730" s="76"/>
      <c r="D3730" s="76"/>
      <c r="E3730" s="72"/>
      <c r="F3730" s="72"/>
      <c r="G3730" s="72"/>
      <c r="H3730" s="76"/>
      <c r="I3730" s="72"/>
      <c r="J3730" s="72"/>
      <c r="K3730" s="72"/>
      <c r="L3730" s="77"/>
      <c r="M3730" s="19" t="s">
        <v>4692</v>
      </c>
      <c r="N3730" s="72">
        <v>100</v>
      </c>
      <c r="O3730" s="72">
        <v>2003</v>
      </c>
      <c r="P3730" s="77" t="s">
        <v>4691</v>
      </c>
      <c r="Q3730" s="77"/>
      <c r="R3730" s="77"/>
      <c r="S3730" s="77"/>
    </row>
    <row r="3731" spans="1:19" s="2129" customFormat="1" hidden="1">
      <c r="A3731" s="2135"/>
      <c r="B3731" s="76"/>
      <c r="C3731" s="76"/>
      <c r="D3731" s="76"/>
      <c r="E3731" s="72"/>
      <c r="F3731" s="72"/>
      <c r="G3731" s="72"/>
      <c r="H3731" s="76"/>
      <c r="I3731" s="72"/>
      <c r="J3731" s="72"/>
      <c r="K3731" s="72"/>
      <c r="L3731" s="77"/>
      <c r="M3731" s="19" t="s">
        <v>4693</v>
      </c>
      <c r="N3731" s="72"/>
      <c r="O3731" s="72"/>
      <c r="P3731" s="77"/>
      <c r="Q3731" s="77"/>
      <c r="R3731" s="77"/>
      <c r="S3731" s="77"/>
    </row>
    <row r="3732" spans="1:19" s="2129" customFormat="1" hidden="1">
      <c r="A3732" s="2135"/>
      <c r="B3732" s="76"/>
      <c r="C3732" s="76"/>
      <c r="D3732" s="76"/>
      <c r="E3732" s="72"/>
      <c r="F3732" s="72"/>
      <c r="G3732" s="72"/>
      <c r="H3732" s="76"/>
      <c r="I3732" s="72"/>
      <c r="J3732" s="72"/>
      <c r="K3732" s="72"/>
      <c r="L3732" s="77"/>
      <c r="M3732" s="19" t="s">
        <v>4694</v>
      </c>
      <c r="N3732" s="72"/>
      <c r="O3732" s="72"/>
      <c r="P3732" s="77"/>
      <c r="Q3732" s="77"/>
      <c r="R3732" s="77"/>
      <c r="S3732" s="77"/>
    </row>
    <row r="3733" spans="1:19" s="2129" customFormat="1" hidden="1">
      <c r="A3733" s="2135"/>
      <c r="B3733" s="2752"/>
      <c r="C3733" s="2766"/>
      <c r="D3733" s="2767"/>
      <c r="E3733" s="2768"/>
      <c r="F3733" s="2767"/>
      <c r="G3733" s="2769"/>
      <c r="H3733" s="2766"/>
      <c r="I3733" s="2769"/>
      <c r="J3733" s="2767"/>
      <c r="K3733" s="2769"/>
      <c r="L3733" s="2766"/>
      <c r="M3733" s="2770"/>
      <c r="N3733" s="2573"/>
      <c r="O3733" s="2771"/>
      <c r="P3733" s="2707"/>
      <c r="Q3733" s="2766"/>
      <c r="R3733" s="2766"/>
      <c r="S3733" s="2772"/>
    </row>
    <row r="3734" spans="1:19" s="2129" customFormat="1" hidden="1">
      <c r="A3734" s="2135"/>
      <c r="B3734" s="76" t="s">
        <v>4586</v>
      </c>
      <c r="C3734" s="76" t="s">
        <v>8306</v>
      </c>
      <c r="D3734" s="72">
        <v>160</v>
      </c>
      <c r="E3734" s="72">
        <v>2002</v>
      </c>
      <c r="F3734" s="72" t="s">
        <v>19</v>
      </c>
      <c r="G3734" s="72"/>
      <c r="H3734" s="76"/>
      <c r="I3734" s="72"/>
      <c r="J3734" s="72" t="s">
        <v>4695</v>
      </c>
      <c r="K3734" s="72" t="s">
        <v>3249</v>
      </c>
      <c r="L3734" s="77"/>
      <c r="M3734" s="19" t="s">
        <v>4696</v>
      </c>
      <c r="N3734" s="72">
        <v>107</v>
      </c>
      <c r="O3734" s="72">
        <v>2004</v>
      </c>
      <c r="P3734" s="77" t="s">
        <v>3528</v>
      </c>
      <c r="Q3734" s="77"/>
      <c r="R3734" s="77"/>
      <c r="S3734" s="77"/>
    </row>
    <row r="3735" spans="1:19" s="2129" customFormat="1" hidden="1">
      <c r="A3735" s="2135"/>
      <c r="B3735" s="76"/>
      <c r="C3735" s="76" t="s">
        <v>4699</v>
      </c>
      <c r="D3735" s="72">
        <v>85</v>
      </c>
      <c r="E3735" s="72">
        <v>2009</v>
      </c>
      <c r="F3735" s="72" t="s">
        <v>19</v>
      </c>
      <c r="G3735" s="72"/>
      <c r="H3735" s="76"/>
      <c r="I3735" s="72"/>
      <c r="J3735" s="72"/>
      <c r="K3735" s="72" t="s">
        <v>31</v>
      </c>
      <c r="L3735" s="77"/>
      <c r="M3735" s="19" t="s">
        <v>4698</v>
      </c>
      <c r="N3735" s="72">
        <v>30</v>
      </c>
      <c r="O3735" s="72">
        <v>2002</v>
      </c>
      <c r="P3735" s="77" t="s">
        <v>3528</v>
      </c>
      <c r="Q3735" s="77"/>
      <c r="R3735" s="77"/>
      <c r="S3735" s="77"/>
    </row>
    <row r="3736" spans="1:19" s="2129" customFormat="1" hidden="1">
      <c r="A3736" s="2135"/>
      <c r="B3736" s="76"/>
      <c r="C3736" s="76"/>
      <c r="D3736" s="72"/>
      <c r="E3736" s="72"/>
      <c r="F3736" s="72"/>
      <c r="G3736" s="72"/>
      <c r="H3736" s="76"/>
      <c r="I3736" s="72"/>
      <c r="J3736" s="72"/>
      <c r="K3736" s="72"/>
      <c r="L3736" s="77"/>
      <c r="M3736" s="19" t="s">
        <v>4700</v>
      </c>
      <c r="N3736" s="72">
        <v>100</v>
      </c>
      <c r="O3736" s="72">
        <v>2002</v>
      </c>
      <c r="P3736" s="77" t="s">
        <v>4701</v>
      </c>
      <c r="Q3736" s="77"/>
      <c r="R3736" s="77"/>
      <c r="S3736" s="77"/>
    </row>
    <row r="3737" spans="1:19" s="2129" customFormat="1" hidden="1">
      <c r="A3737" s="2135"/>
      <c r="B3737" s="76" t="s">
        <v>4435</v>
      </c>
      <c r="C3737" s="76" t="s">
        <v>8306</v>
      </c>
      <c r="D3737" s="72">
        <v>160</v>
      </c>
      <c r="E3737" s="72">
        <v>2002</v>
      </c>
      <c r="F3737" s="72" t="s">
        <v>19</v>
      </c>
      <c r="G3737" s="72"/>
      <c r="H3737" s="76"/>
      <c r="I3737" s="72"/>
      <c r="J3737" s="72"/>
      <c r="K3737" s="72"/>
      <c r="L3737" s="77"/>
      <c r="M3737" s="19" t="s">
        <v>4702</v>
      </c>
      <c r="N3737" s="72">
        <v>30</v>
      </c>
      <c r="O3737" s="72">
        <v>2002</v>
      </c>
      <c r="P3737" s="77" t="s">
        <v>4703</v>
      </c>
      <c r="Q3737" s="77"/>
      <c r="R3737" s="77"/>
      <c r="S3737" s="77"/>
    </row>
    <row r="3738" spans="1:19" s="2129" customFormat="1" hidden="1">
      <c r="A3738" s="2135"/>
      <c r="B3738" s="76"/>
      <c r="C3738" s="76" t="s">
        <v>4699</v>
      </c>
      <c r="D3738" s="72">
        <v>85</v>
      </c>
      <c r="E3738" s="72">
        <v>2009</v>
      </c>
      <c r="F3738" s="72" t="s">
        <v>19</v>
      </c>
      <c r="G3738" s="72"/>
      <c r="H3738" s="76"/>
      <c r="I3738" s="72"/>
      <c r="J3738" s="72"/>
      <c r="K3738" s="72"/>
      <c r="L3738" s="77"/>
      <c r="M3738" s="19" t="s">
        <v>4704</v>
      </c>
      <c r="N3738" s="72">
        <v>107</v>
      </c>
      <c r="O3738" s="72">
        <v>2004</v>
      </c>
      <c r="P3738" s="77" t="s">
        <v>3528</v>
      </c>
      <c r="Q3738" s="77"/>
      <c r="R3738" s="77"/>
      <c r="S3738" s="77"/>
    </row>
    <row r="3739" spans="1:19" s="2129" customFormat="1" hidden="1">
      <c r="A3739" s="2135"/>
      <c r="B3739" s="76"/>
      <c r="C3739" s="76"/>
      <c r="D3739" s="72"/>
      <c r="E3739" s="72"/>
      <c r="F3739" s="72"/>
      <c r="G3739" s="72"/>
      <c r="H3739" s="76"/>
      <c r="I3739" s="72"/>
      <c r="J3739" s="72"/>
      <c r="K3739" s="72"/>
      <c r="L3739" s="77"/>
      <c r="M3739" s="19" t="s">
        <v>4705</v>
      </c>
      <c r="N3739" s="72"/>
      <c r="O3739" s="72"/>
      <c r="P3739" s="77"/>
      <c r="Q3739" s="77"/>
      <c r="R3739" s="77"/>
      <c r="S3739" s="77"/>
    </row>
    <row r="3740" spans="1:19" s="2129" customFormat="1" hidden="1">
      <c r="A3740" s="2135"/>
      <c r="B3740" s="76"/>
      <c r="C3740" s="76"/>
      <c r="D3740" s="72"/>
      <c r="E3740" s="72"/>
      <c r="F3740" s="72"/>
      <c r="G3740" s="72"/>
      <c r="H3740" s="76"/>
      <c r="I3740" s="72"/>
      <c r="J3740" s="72"/>
      <c r="K3740" s="72"/>
      <c r="L3740" s="77"/>
      <c r="M3740" s="19"/>
      <c r="N3740" s="72"/>
      <c r="O3740" s="72"/>
      <c r="P3740" s="77"/>
      <c r="Q3740" s="77"/>
      <c r="R3740" s="77"/>
      <c r="S3740" s="77"/>
    </row>
    <row r="3741" spans="1:19" s="2129" customFormat="1" hidden="1">
      <c r="A3741" s="2135"/>
      <c r="B3741" s="76"/>
      <c r="C3741" s="76"/>
      <c r="D3741" s="72"/>
      <c r="E3741" s="72"/>
      <c r="F3741" s="72"/>
      <c r="G3741" s="72"/>
      <c r="H3741" s="76"/>
      <c r="I3741" s="72"/>
      <c r="J3741" s="72"/>
      <c r="K3741" s="72"/>
      <c r="L3741" s="77"/>
      <c r="M3741" s="19"/>
      <c r="N3741" s="72"/>
      <c r="O3741" s="72"/>
      <c r="P3741" s="77"/>
      <c r="Q3741" s="77"/>
      <c r="R3741" s="77"/>
      <c r="S3741" s="77"/>
    </row>
    <row r="3742" spans="1:19" s="2129" customFormat="1" hidden="1">
      <c r="A3742" s="2135"/>
      <c r="B3742" s="76"/>
      <c r="C3742" s="76"/>
      <c r="D3742" s="72"/>
      <c r="E3742" s="72"/>
      <c r="F3742" s="72"/>
      <c r="G3742" s="72"/>
      <c r="H3742" s="76"/>
      <c r="I3742" s="72"/>
      <c r="J3742" s="72"/>
      <c r="K3742" s="72"/>
      <c r="L3742" s="77"/>
      <c r="M3742" s="19"/>
      <c r="N3742" s="72"/>
      <c r="O3742" s="72"/>
      <c r="P3742" s="77"/>
      <c r="Q3742" s="77"/>
      <c r="R3742" s="77"/>
      <c r="S3742" s="77"/>
    </row>
    <row r="3743" spans="1:19" s="2129" customFormat="1" hidden="1">
      <c r="A3743" s="2135"/>
      <c r="B3743" s="76"/>
      <c r="C3743" s="76"/>
      <c r="D3743" s="76"/>
      <c r="E3743" s="72"/>
      <c r="F3743" s="72"/>
      <c r="G3743" s="72"/>
      <c r="H3743" s="76"/>
      <c r="I3743" s="72"/>
      <c r="J3743" s="72"/>
      <c r="K3743" s="72"/>
      <c r="L3743" s="77"/>
      <c r="M3743" s="2706"/>
      <c r="N3743" s="2573"/>
      <c r="O3743" s="2573"/>
      <c r="P3743" s="2707"/>
      <c r="Q3743" s="77"/>
      <c r="R3743" s="77"/>
      <c r="S3743" s="77"/>
    </row>
    <row r="3744" spans="1:19" s="2129" customFormat="1" hidden="1">
      <c r="A3744" s="2135"/>
      <c r="B3744" s="76" t="s">
        <v>4586</v>
      </c>
      <c r="C3744" s="76" t="s">
        <v>4708</v>
      </c>
      <c r="D3744" s="72">
        <v>495</v>
      </c>
      <c r="E3744" s="72">
        <v>2005</v>
      </c>
      <c r="F3744" s="72" t="s">
        <v>20</v>
      </c>
      <c r="G3744" s="72"/>
      <c r="H3744" s="76"/>
      <c r="I3744" s="72"/>
      <c r="J3744" s="72" t="s">
        <v>4706</v>
      </c>
      <c r="K3744" s="72" t="s">
        <v>3249</v>
      </c>
      <c r="L3744" s="77"/>
      <c r="M3744" s="19" t="s">
        <v>4707</v>
      </c>
      <c r="N3744" s="72"/>
      <c r="O3744" s="72"/>
      <c r="P3744" s="77"/>
      <c r="Q3744" s="77"/>
      <c r="R3744" s="77"/>
      <c r="S3744" s="77"/>
    </row>
    <row r="3745" spans="1:19" s="2129" customFormat="1" ht="25.5" hidden="1">
      <c r="A3745" s="2135"/>
      <c r="B3745" s="76" t="s">
        <v>4435</v>
      </c>
      <c r="C3745" s="76" t="s">
        <v>4710</v>
      </c>
      <c r="D3745" s="72">
        <v>505</v>
      </c>
      <c r="E3745" s="72">
        <v>2005</v>
      </c>
      <c r="F3745" s="72" t="s">
        <v>20</v>
      </c>
      <c r="G3745" s="72"/>
      <c r="H3745" s="76"/>
      <c r="I3745" s="72"/>
      <c r="J3745" s="72"/>
      <c r="K3745" s="72" t="s">
        <v>32</v>
      </c>
      <c r="L3745" s="77"/>
      <c r="M3745" s="19" t="s">
        <v>4709</v>
      </c>
      <c r="N3745" s="72"/>
      <c r="O3745" s="72"/>
      <c r="P3745" s="77"/>
      <c r="Q3745" s="77"/>
      <c r="R3745" s="77"/>
      <c r="S3745" s="77"/>
    </row>
    <row r="3746" spans="1:19" s="2129" customFormat="1" hidden="1">
      <c r="A3746" s="2135"/>
      <c r="B3746" s="76"/>
      <c r="C3746" s="76"/>
      <c r="D3746" s="72"/>
      <c r="E3746" s="72"/>
      <c r="F3746" s="72"/>
      <c r="G3746" s="72"/>
      <c r="H3746" s="76"/>
      <c r="I3746" s="72"/>
      <c r="J3746" s="72"/>
      <c r="K3746" s="72"/>
      <c r="L3746" s="77"/>
      <c r="M3746" s="19" t="s">
        <v>4711</v>
      </c>
      <c r="N3746" s="72"/>
      <c r="O3746" s="72"/>
      <c r="P3746" s="77"/>
      <c r="Q3746" s="77"/>
      <c r="R3746" s="77"/>
      <c r="S3746" s="77"/>
    </row>
    <row r="3747" spans="1:19" s="2129" customFormat="1" hidden="1">
      <c r="A3747" s="2135"/>
      <c r="B3747" s="76"/>
      <c r="C3747" s="76"/>
      <c r="D3747" s="72"/>
      <c r="E3747" s="72"/>
      <c r="F3747" s="72"/>
      <c r="G3747" s="72"/>
      <c r="H3747" s="76"/>
      <c r="I3747" s="72"/>
      <c r="J3747" s="72"/>
      <c r="K3747" s="72"/>
      <c r="L3747" s="77"/>
      <c r="M3747" s="19" t="s">
        <v>4712</v>
      </c>
      <c r="N3747" s="72"/>
      <c r="O3747" s="72"/>
      <c r="P3747" s="77"/>
      <c r="Q3747" s="77"/>
      <c r="R3747" s="77"/>
      <c r="S3747" s="77"/>
    </row>
    <row r="3748" spans="1:19" s="2129" customFormat="1" hidden="1">
      <c r="A3748" s="2135"/>
      <c r="B3748" s="76"/>
      <c r="C3748" s="76"/>
      <c r="D3748" s="72"/>
      <c r="E3748" s="72"/>
      <c r="F3748" s="72"/>
      <c r="G3748" s="72"/>
      <c r="H3748" s="76"/>
      <c r="I3748" s="72"/>
      <c r="J3748" s="72"/>
      <c r="K3748" s="72"/>
      <c r="L3748" s="77"/>
      <c r="M3748" s="19" t="s">
        <v>4713</v>
      </c>
      <c r="N3748" s="72"/>
      <c r="O3748" s="72"/>
      <c r="P3748" s="77"/>
      <c r="Q3748" s="77"/>
      <c r="R3748" s="77"/>
      <c r="S3748" s="77"/>
    </row>
    <row r="3749" spans="1:19" s="2129" customFormat="1" hidden="1">
      <c r="A3749" s="2135"/>
      <c r="B3749" s="76"/>
      <c r="C3749" s="76"/>
      <c r="D3749" s="72"/>
      <c r="E3749" s="72"/>
      <c r="F3749" s="72"/>
      <c r="G3749" s="72"/>
      <c r="H3749" s="76"/>
      <c r="I3749" s="72"/>
      <c r="J3749" s="72"/>
      <c r="K3749" s="72"/>
      <c r="L3749" s="77"/>
      <c r="M3749" s="19" t="s">
        <v>4714</v>
      </c>
      <c r="N3749" s="72"/>
      <c r="O3749" s="72"/>
      <c r="P3749" s="77"/>
      <c r="Q3749" s="77"/>
      <c r="R3749" s="77"/>
      <c r="S3749" s="77"/>
    </row>
    <row r="3750" spans="1:19" s="2129" customFormat="1" hidden="1">
      <c r="A3750" s="2135"/>
      <c r="B3750" s="76"/>
      <c r="C3750" s="76"/>
      <c r="D3750" s="72"/>
      <c r="E3750" s="72"/>
      <c r="F3750" s="72"/>
      <c r="G3750" s="72"/>
      <c r="H3750" s="76"/>
      <c r="I3750" s="72"/>
      <c r="J3750" s="72"/>
      <c r="K3750" s="72"/>
      <c r="L3750" s="77"/>
      <c r="M3750" s="19" t="s">
        <v>4715</v>
      </c>
      <c r="N3750" s="72"/>
      <c r="O3750" s="72"/>
      <c r="P3750" s="77"/>
      <c r="Q3750" s="77"/>
      <c r="R3750" s="77"/>
      <c r="S3750" s="77"/>
    </row>
    <row r="3751" spans="1:19" s="2129" customFormat="1" hidden="1">
      <c r="A3751" s="2135"/>
      <c r="B3751" s="76"/>
      <c r="C3751" s="76"/>
      <c r="D3751" s="72"/>
      <c r="E3751" s="72"/>
      <c r="F3751" s="72"/>
      <c r="G3751" s="72"/>
      <c r="H3751" s="76"/>
      <c r="I3751" s="72"/>
      <c r="J3751" s="72"/>
      <c r="K3751" s="72"/>
      <c r="L3751" s="77"/>
      <c r="M3751" s="19" t="s">
        <v>4716</v>
      </c>
      <c r="N3751" s="72"/>
      <c r="O3751" s="72"/>
      <c r="P3751" s="77"/>
      <c r="Q3751" s="77"/>
      <c r="R3751" s="77"/>
      <c r="S3751" s="77"/>
    </row>
    <row r="3752" spans="1:19" s="2129" customFormat="1" ht="25.5" hidden="1">
      <c r="A3752" s="2135"/>
      <c r="B3752" s="76"/>
      <c r="C3752" s="76"/>
      <c r="D3752" s="72"/>
      <c r="E3752" s="72"/>
      <c r="F3752" s="72"/>
      <c r="G3752" s="72"/>
      <c r="H3752" s="76"/>
      <c r="I3752" s="72"/>
      <c r="J3752" s="72"/>
      <c r="K3752" s="72"/>
      <c r="L3752" s="77"/>
      <c r="M3752" s="19" t="s">
        <v>4717</v>
      </c>
      <c r="N3752" s="72"/>
      <c r="O3752" s="72"/>
      <c r="P3752" s="77"/>
      <c r="Q3752" s="77"/>
      <c r="R3752" s="77"/>
      <c r="S3752" s="77"/>
    </row>
    <row r="3753" spans="1:19" s="2129" customFormat="1" hidden="1">
      <c r="A3753" s="2135"/>
      <c r="B3753" s="76"/>
      <c r="C3753" s="76"/>
      <c r="D3753" s="72"/>
      <c r="E3753" s="72"/>
      <c r="F3753" s="72"/>
      <c r="G3753" s="72"/>
      <c r="H3753" s="76"/>
      <c r="I3753" s="72"/>
      <c r="J3753" s="72"/>
      <c r="K3753" s="72"/>
      <c r="L3753" s="77"/>
      <c r="M3753" s="19" t="s">
        <v>4718</v>
      </c>
      <c r="N3753" s="72"/>
      <c r="O3753" s="72"/>
      <c r="P3753" s="77"/>
      <c r="Q3753" s="77"/>
      <c r="R3753" s="77"/>
      <c r="S3753" s="77"/>
    </row>
    <row r="3754" spans="1:19" s="2129" customFormat="1" hidden="1">
      <c r="A3754" s="2135"/>
      <c r="B3754" s="76"/>
      <c r="C3754" s="76"/>
      <c r="D3754" s="72"/>
      <c r="E3754" s="72"/>
      <c r="F3754" s="72"/>
      <c r="G3754" s="72"/>
      <c r="H3754" s="76"/>
      <c r="I3754" s="72"/>
      <c r="J3754" s="72"/>
      <c r="K3754" s="72"/>
      <c r="L3754" s="77"/>
      <c r="M3754" s="19" t="s">
        <v>4719</v>
      </c>
      <c r="N3754" s="72"/>
      <c r="O3754" s="72"/>
      <c r="P3754" s="77"/>
      <c r="Q3754" s="77"/>
      <c r="R3754" s="77"/>
      <c r="S3754" s="77"/>
    </row>
    <row r="3755" spans="1:19" s="2129" customFormat="1" hidden="1">
      <c r="A3755" s="2135"/>
      <c r="B3755" s="76"/>
      <c r="C3755" s="76"/>
      <c r="D3755" s="72"/>
      <c r="E3755" s="72"/>
      <c r="F3755" s="72"/>
      <c r="G3755" s="72"/>
      <c r="H3755" s="76"/>
      <c r="I3755" s="72"/>
      <c r="J3755" s="72"/>
      <c r="K3755" s="72"/>
      <c r="L3755" s="77"/>
      <c r="M3755" s="19" t="s">
        <v>4720</v>
      </c>
      <c r="N3755" s="72"/>
      <c r="O3755" s="72"/>
      <c r="P3755" s="77"/>
      <c r="Q3755" s="77"/>
      <c r="R3755" s="77"/>
      <c r="S3755" s="77"/>
    </row>
    <row r="3756" spans="1:19" s="2129" customFormat="1" hidden="1">
      <c r="A3756" s="2135"/>
      <c r="B3756" s="76"/>
      <c r="C3756" s="76"/>
      <c r="D3756" s="72"/>
      <c r="E3756" s="72"/>
      <c r="F3756" s="72"/>
      <c r="G3756" s="72"/>
      <c r="H3756" s="76"/>
      <c r="I3756" s="72"/>
      <c r="J3756" s="72"/>
      <c r="K3756" s="72"/>
      <c r="L3756" s="77"/>
      <c r="M3756" s="19" t="s">
        <v>4721</v>
      </c>
      <c r="N3756" s="72"/>
      <c r="O3756" s="72"/>
      <c r="P3756" s="77"/>
      <c r="Q3756" s="77"/>
      <c r="R3756" s="77"/>
      <c r="S3756" s="77"/>
    </row>
    <row r="3757" spans="1:19" s="2129" customFormat="1" hidden="1">
      <c r="A3757" s="2135"/>
      <c r="B3757" s="76"/>
      <c r="C3757" s="76"/>
      <c r="D3757" s="72"/>
      <c r="E3757" s="72"/>
      <c r="F3757" s="72"/>
      <c r="G3757" s="72"/>
      <c r="H3757" s="76"/>
      <c r="I3757" s="72"/>
      <c r="J3757" s="72"/>
      <c r="K3757" s="72"/>
      <c r="L3757" s="77"/>
      <c r="M3757" s="19" t="s">
        <v>4722</v>
      </c>
      <c r="N3757" s="72"/>
      <c r="O3757" s="72"/>
      <c r="P3757" s="77"/>
      <c r="Q3757" s="77"/>
      <c r="R3757" s="77"/>
      <c r="S3757" s="77"/>
    </row>
    <row r="3758" spans="1:19" s="2129" customFormat="1" hidden="1">
      <c r="A3758" s="2135"/>
      <c r="B3758" s="76"/>
      <c r="C3758" s="76"/>
      <c r="D3758" s="72"/>
      <c r="E3758" s="72"/>
      <c r="F3758" s="72"/>
      <c r="G3758" s="72"/>
      <c r="H3758" s="76"/>
      <c r="I3758" s="72"/>
      <c r="J3758" s="72"/>
      <c r="K3758" s="72"/>
      <c r="L3758" s="77"/>
      <c r="M3758" s="19" t="s">
        <v>4723</v>
      </c>
      <c r="N3758" s="72"/>
      <c r="O3758" s="72"/>
      <c r="P3758" s="77"/>
      <c r="Q3758" s="77"/>
      <c r="R3758" s="77"/>
      <c r="S3758" s="77"/>
    </row>
    <row r="3759" spans="1:19" s="2129" customFormat="1" hidden="1">
      <c r="A3759" s="2135"/>
      <c r="B3759" s="76"/>
      <c r="C3759" s="76"/>
      <c r="D3759" s="72"/>
      <c r="E3759" s="72"/>
      <c r="F3759" s="72"/>
      <c r="G3759" s="72"/>
      <c r="H3759" s="76"/>
      <c r="I3759" s="72"/>
      <c r="J3759" s="72"/>
      <c r="K3759" s="72"/>
      <c r="L3759" s="77"/>
      <c r="M3759" s="19" t="s">
        <v>4724</v>
      </c>
      <c r="N3759" s="72"/>
      <c r="O3759" s="72"/>
      <c r="P3759" s="77"/>
      <c r="Q3759" s="77"/>
      <c r="R3759" s="77"/>
      <c r="S3759" s="77"/>
    </row>
    <row r="3760" spans="1:19" s="2129" customFormat="1" hidden="1">
      <c r="A3760" s="2135"/>
      <c r="B3760" s="76"/>
      <c r="C3760" s="76"/>
      <c r="D3760" s="72"/>
      <c r="E3760" s="72"/>
      <c r="F3760" s="72"/>
      <c r="G3760" s="72"/>
      <c r="H3760" s="76"/>
      <c r="I3760" s="72"/>
      <c r="J3760" s="72"/>
      <c r="K3760" s="72"/>
      <c r="L3760" s="77"/>
      <c r="M3760" s="19" t="s">
        <v>4725</v>
      </c>
      <c r="N3760" s="72"/>
      <c r="O3760" s="72"/>
      <c r="P3760" s="77"/>
      <c r="Q3760" s="77"/>
      <c r="R3760" s="77"/>
      <c r="S3760" s="77"/>
    </row>
    <row r="3761" spans="1:19" s="2129" customFormat="1" hidden="1">
      <c r="A3761" s="2135"/>
      <c r="B3761" s="76"/>
      <c r="C3761" s="76"/>
      <c r="D3761" s="72"/>
      <c r="E3761" s="72"/>
      <c r="F3761" s="72"/>
      <c r="G3761" s="72"/>
      <c r="H3761" s="76"/>
      <c r="I3761" s="72"/>
      <c r="J3761" s="72"/>
      <c r="K3761" s="72"/>
      <c r="L3761" s="77"/>
      <c r="M3761" s="19" t="s">
        <v>4726</v>
      </c>
      <c r="N3761" s="72"/>
      <c r="O3761" s="72"/>
      <c r="P3761" s="77"/>
      <c r="Q3761" s="77"/>
      <c r="R3761" s="77"/>
      <c r="S3761" s="77"/>
    </row>
    <row r="3762" spans="1:19" s="2129" customFormat="1" hidden="1">
      <c r="A3762" s="2135"/>
      <c r="B3762" s="76"/>
      <c r="C3762" s="76"/>
      <c r="D3762" s="77"/>
      <c r="E3762" s="77"/>
      <c r="F3762" s="72"/>
      <c r="G3762" s="72"/>
      <c r="H3762" s="76"/>
      <c r="I3762" s="72"/>
      <c r="J3762" s="72"/>
      <c r="K3762" s="72"/>
      <c r="L3762" s="77"/>
      <c r="M3762" s="19" t="s">
        <v>4718</v>
      </c>
      <c r="N3762" s="72"/>
      <c r="O3762" s="72"/>
      <c r="P3762" s="77"/>
      <c r="Q3762" s="77"/>
      <c r="R3762" s="77"/>
      <c r="S3762" s="77"/>
    </row>
    <row r="3763" spans="1:19" s="2129" customFormat="1" hidden="1">
      <c r="A3763" s="2135"/>
      <c r="B3763" s="2752"/>
      <c r="C3763" s="2752"/>
      <c r="D3763" s="2707"/>
      <c r="E3763" s="2707"/>
      <c r="F3763" s="2573"/>
      <c r="G3763" s="2573"/>
      <c r="H3763" s="2707"/>
      <c r="I3763" s="2573"/>
      <c r="J3763" s="2573"/>
      <c r="K3763" s="2573"/>
      <c r="L3763" s="2707"/>
      <c r="M3763" s="2706"/>
      <c r="N3763" s="2573"/>
      <c r="O3763" s="2573"/>
      <c r="P3763" s="2707"/>
      <c r="Q3763" s="2707"/>
      <c r="R3763" s="2707"/>
      <c r="S3763" s="2707"/>
    </row>
    <row r="3764" spans="1:19" s="2129" customFormat="1" hidden="1">
      <c r="A3764" s="2135"/>
      <c r="B3764" s="76" t="s">
        <v>4727</v>
      </c>
      <c r="C3764" s="76" t="s">
        <v>4730</v>
      </c>
      <c r="D3764" s="72">
        <v>1360</v>
      </c>
      <c r="E3764" s="72">
        <v>2009</v>
      </c>
      <c r="F3764" s="72" t="s">
        <v>20</v>
      </c>
      <c r="G3764" s="72"/>
      <c r="H3764" s="76"/>
      <c r="I3764" s="72"/>
      <c r="J3764" s="72" t="s">
        <v>4728</v>
      </c>
      <c r="K3764" s="72" t="s">
        <v>3894</v>
      </c>
      <c r="L3764" s="77"/>
      <c r="M3764" s="19" t="s">
        <v>4729</v>
      </c>
      <c r="N3764" s="72">
        <v>25</v>
      </c>
      <c r="O3764" s="72">
        <v>2009</v>
      </c>
      <c r="P3764" s="77"/>
      <c r="Q3764" s="77"/>
      <c r="R3764" s="77"/>
      <c r="S3764" s="77"/>
    </row>
    <row r="3765" spans="1:19" s="2129" customFormat="1" hidden="1">
      <c r="A3765" s="2135"/>
      <c r="B3765" s="76" t="s">
        <v>4731</v>
      </c>
      <c r="C3765" s="76" t="s">
        <v>4733</v>
      </c>
      <c r="D3765" s="72">
        <v>1360</v>
      </c>
      <c r="E3765" s="72">
        <v>2009</v>
      </c>
      <c r="F3765" s="72" t="s">
        <v>20</v>
      </c>
      <c r="G3765" s="72"/>
      <c r="H3765" s="76"/>
      <c r="I3765" s="72"/>
      <c r="J3765" s="72"/>
      <c r="K3765" s="72" t="s">
        <v>27</v>
      </c>
      <c r="L3765" s="77"/>
      <c r="M3765" s="19" t="s">
        <v>4732</v>
      </c>
      <c r="N3765" s="72">
        <v>25</v>
      </c>
      <c r="O3765" s="72">
        <v>2009</v>
      </c>
      <c r="P3765" s="77"/>
      <c r="Q3765" s="77"/>
      <c r="R3765" s="77"/>
      <c r="S3765" s="77"/>
    </row>
    <row r="3766" spans="1:19" s="2129" customFormat="1" hidden="1">
      <c r="A3766" s="2135"/>
      <c r="B3766" s="76"/>
      <c r="C3766" s="76"/>
      <c r="D3766" s="72"/>
      <c r="E3766" s="72"/>
      <c r="F3766" s="72"/>
      <c r="G3766" s="72"/>
      <c r="H3766" s="76"/>
      <c r="I3766" s="72"/>
      <c r="J3766" s="72"/>
      <c r="K3766" s="72"/>
      <c r="L3766" s="77"/>
      <c r="M3766" s="19" t="s">
        <v>8307</v>
      </c>
      <c r="N3766" s="72">
        <v>330</v>
      </c>
      <c r="O3766" s="72">
        <v>2022</v>
      </c>
      <c r="P3766" s="77" t="s">
        <v>8308</v>
      </c>
      <c r="Q3766" s="77"/>
      <c r="R3766" s="77"/>
      <c r="S3766" s="77"/>
    </row>
    <row r="3767" spans="1:19" s="2129" customFormat="1" hidden="1">
      <c r="A3767" s="2135"/>
      <c r="B3767" s="2752"/>
      <c r="C3767" s="2707"/>
      <c r="D3767" s="2573"/>
      <c r="E3767" s="2707"/>
      <c r="F3767" s="2573"/>
      <c r="G3767" s="2573"/>
      <c r="H3767" s="2707"/>
      <c r="I3767" s="2573"/>
      <c r="J3767" s="2573"/>
      <c r="K3767" s="2573"/>
      <c r="L3767" s="2707"/>
      <c r="M3767" s="2706"/>
      <c r="N3767" s="2573"/>
      <c r="O3767" s="2573"/>
      <c r="P3767" s="2707"/>
      <c r="Q3767" s="2707"/>
      <c r="R3767" s="2707"/>
      <c r="S3767" s="2707"/>
    </row>
    <row r="3768" spans="1:19" s="2129" customFormat="1" hidden="1">
      <c r="A3768" s="2135"/>
      <c r="B3768" s="76" t="s">
        <v>4727</v>
      </c>
      <c r="C3768" s="76" t="s">
        <v>4737</v>
      </c>
      <c r="D3768" s="72">
        <v>990</v>
      </c>
      <c r="E3768" s="72">
        <v>2016</v>
      </c>
      <c r="F3768" s="72" t="s">
        <v>20</v>
      </c>
      <c r="G3768" s="72"/>
      <c r="H3768" s="76"/>
      <c r="I3768" s="72"/>
      <c r="J3768" s="72" t="s">
        <v>4734</v>
      </c>
      <c r="K3768" s="72" t="s">
        <v>3894</v>
      </c>
      <c r="L3768" s="77"/>
      <c r="M3768" s="19"/>
      <c r="N3768" s="72">
        <v>387</v>
      </c>
      <c r="O3768" s="77">
        <v>2016</v>
      </c>
      <c r="P3768" s="77" t="s">
        <v>4736</v>
      </c>
      <c r="Q3768" s="77"/>
      <c r="R3768" s="77"/>
      <c r="S3768" s="77"/>
    </row>
    <row r="3769" spans="1:19" s="2129" customFormat="1" hidden="1">
      <c r="A3769" s="2135"/>
      <c r="B3769" s="76"/>
      <c r="C3769" s="76"/>
      <c r="D3769" s="72"/>
      <c r="E3769" s="72"/>
      <c r="F3769" s="72"/>
      <c r="G3769" s="72"/>
      <c r="H3769" s="76"/>
      <c r="I3769" s="72"/>
      <c r="J3769" s="2765" t="s">
        <v>8309</v>
      </c>
      <c r="K3769" s="72" t="s">
        <v>4735</v>
      </c>
      <c r="L3769" s="77"/>
      <c r="M3769" s="19"/>
      <c r="N3769" s="72">
        <v>300</v>
      </c>
      <c r="O3769" s="77">
        <v>2016</v>
      </c>
      <c r="P3769" s="77" t="s">
        <v>4738</v>
      </c>
      <c r="Q3769" s="77"/>
      <c r="R3769" s="77"/>
      <c r="S3769" s="77"/>
    </row>
    <row r="3770" spans="1:19" s="2129" customFormat="1" hidden="1">
      <c r="A3770" s="2135"/>
      <c r="B3770" s="76"/>
      <c r="C3770" s="76"/>
      <c r="D3770" s="72"/>
      <c r="E3770" s="72"/>
      <c r="F3770" s="72"/>
      <c r="G3770" s="72"/>
      <c r="H3770" s="76"/>
      <c r="I3770" s="72"/>
      <c r="J3770" s="2765" t="s">
        <v>8310</v>
      </c>
      <c r="K3770" s="72"/>
      <c r="L3770" s="77"/>
      <c r="M3770" s="19"/>
      <c r="N3770" s="72">
        <v>343</v>
      </c>
      <c r="O3770" s="77">
        <v>2016</v>
      </c>
      <c r="P3770" s="77" t="s">
        <v>4739</v>
      </c>
      <c r="Q3770" s="77"/>
      <c r="R3770" s="77"/>
      <c r="S3770" s="77"/>
    </row>
    <row r="3771" spans="1:19" s="2129" customFormat="1" hidden="1">
      <c r="A3771" s="2135"/>
      <c r="B3771" s="76"/>
      <c r="C3771" s="76"/>
      <c r="D3771" s="72"/>
      <c r="E3771" s="72"/>
      <c r="F3771" s="72"/>
      <c r="G3771" s="72"/>
      <c r="H3771" s="76"/>
      <c r="I3771" s="72"/>
      <c r="J3771" s="72"/>
      <c r="K3771" s="72"/>
      <c r="L3771" s="77"/>
      <c r="M3771" s="19" t="s">
        <v>4741</v>
      </c>
      <c r="N3771" s="72">
        <v>129</v>
      </c>
      <c r="O3771" s="77">
        <v>2021</v>
      </c>
      <c r="P3771" s="77" t="s">
        <v>4742</v>
      </c>
      <c r="Q3771" s="77">
        <v>5</v>
      </c>
      <c r="R3771" s="77"/>
      <c r="S3771" s="77">
        <v>5</v>
      </c>
    </row>
    <row r="3772" spans="1:19" s="2129" customFormat="1" hidden="1">
      <c r="A3772" s="2135"/>
      <c r="B3772" s="76"/>
      <c r="C3772" s="76"/>
      <c r="D3772" s="72"/>
      <c r="E3772" s="72"/>
      <c r="F3772" s="72"/>
      <c r="G3772" s="72"/>
      <c r="H3772" s="76"/>
      <c r="I3772" s="72"/>
      <c r="J3772" s="72"/>
      <c r="K3772" s="72"/>
      <c r="L3772" s="77"/>
      <c r="M3772" s="19"/>
      <c r="N3772" s="72"/>
      <c r="O3772" s="77"/>
      <c r="P3772" s="77"/>
      <c r="Q3772" s="77"/>
      <c r="R3772" s="77"/>
      <c r="S3772" s="77"/>
    </row>
    <row r="3773" spans="1:19" s="2129" customFormat="1" hidden="1">
      <c r="A3773" s="2135"/>
      <c r="B3773" s="2752"/>
      <c r="C3773" s="2707"/>
      <c r="D3773" s="2573"/>
      <c r="E3773" s="2707"/>
      <c r="F3773" s="2573"/>
      <c r="G3773" s="2573"/>
      <c r="H3773" s="2707"/>
      <c r="I3773" s="2573"/>
      <c r="J3773" s="2573"/>
      <c r="K3773" s="2573"/>
      <c r="L3773" s="2707"/>
      <c r="M3773" s="2706"/>
      <c r="N3773" s="2573"/>
      <c r="O3773" s="2573"/>
      <c r="P3773" s="2707"/>
      <c r="Q3773" s="2707"/>
      <c r="R3773" s="2707"/>
      <c r="S3773" s="2707"/>
    </row>
    <row r="3774" spans="1:19" s="2129" customFormat="1" ht="25.5" hidden="1">
      <c r="A3774" s="2135"/>
      <c r="B3774" s="76" t="s">
        <v>3372</v>
      </c>
      <c r="C3774" s="76" t="s">
        <v>4747</v>
      </c>
      <c r="D3774" s="72">
        <v>1000</v>
      </c>
      <c r="E3774" s="72">
        <v>1976</v>
      </c>
      <c r="F3774" s="72" t="s">
        <v>16</v>
      </c>
      <c r="G3774" s="72"/>
      <c r="H3774" s="76"/>
      <c r="I3774" s="72"/>
      <c r="J3774" s="72" t="s">
        <v>4745</v>
      </c>
      <c r="K3774" s="72" t="s">
        <v>3249</v>
      </c>
      <c r="L3774" s="77"/>
      <c r="M3774" s="19" t="s">
        <v>4746</v>
      </c>
      <c r="N3774" s="72">
        <v>107</v>
      </c>
      <c r="O3774" s="72">
        <v>1972</v>
      </c>
      <c r="P3774" s="77" t="s">
        <v>4258</v>
      </c>
      <c r="Q3774" s="77"/>
      <c r="R3774" s="77"/>
      <c r="S3774" s="77"/>
    </row>
    <row r="3775" spans="1:19" s="2129" customFormat="1" hidden="1">
      <c r="A3775" s="2135"/>
      <c r="B3775" s="76"/>
      <c r="C3775" s="76"/>
      <c r="D3775" s="77"/>
      <c r="E3775" s="77"/>
      <c r="F3775" s="72"/>
      <c r="G3775" s="72"/>
      <c r="H3775" s="76"/>
      <c r="I3775" s="72"/>
      <c r="J3775" s="72"/>
      <c r="K3775" s="72" t="s">
        <v>27</v>
      </c>
      <c r="L3775" s="77"/>
      <c r="M3775" s="19" t="s">
        <v>4748</v>
      </c>
      <c r="N3775" s="72">
        <v>250</v>
      </c>
      <c r="O3775" s="72">
        <v>1978</v>
      </c>
      <c r="P3775" s="77" t="s">
        <v>3490</v>
      </c>
      <c r="Q3775" s="77"/>
      <c r="R3775" s="77"/>
      <c r="S3775" s="77"/>
    </row>
    <row r="3776" spans="1:19" s="2129" customFormat="1" ht="25.5" hidden="1">
      <c r="A3776" s="2135"/>
      <c r="B3776" s="76"/>
      <c r="C3776" s="76"/>
      <c r="D3776" s="77"/>
      <c r="E3776" s="77"/>
      <c r="F3776" s="72"/>
      <c r="G3776" s="72"/>
      <c r="H3776" s="76"/>
      <c r="I3776" s="72"/>
      <c r="J3776" s="72"/>
      <c r="K3776" s="72"/>
      <c r="L3776" s="77"/>
      <c r="M3776" s="19" t="s">
        <v>4749</v>
      </c>
      <c r="N3776" s="72">
        <v>114</v>
      </c>
      <c r="O3776" s="72">
        <v>1971</v>
      </c>
      <c r="P3776" s="77" t="s">
        <v>3399</v>
      </c>
      <c r="Q3776" s="77"/>
      <c r="R3776" s="77"/>
      <c r="S3776" s="77"/>
    </row>
    <row r="3777" spans="1:19" s="2129" customFormat="1" ht="25.5" hidden="1">
      <c r="A3777" s="2135"/>
      <c r="B3777" s="76"/>
      <c r="C3777" s="76"/>
      <c r="D3777" s="77"/>
      <c r="E3777" s="77"/>
      <c r="F3777" s="72"/>
      <c r="G3777" s="72"/>
      <c r="H3777" s="76"/>
      <c r="I3777" s="72"/>
      <c r="J3777" s="72"/>
      <c r="K3777" s="72"/>
      <c r="L3777" s="77"/>
      <c r="M3777" s="19" t="s">
        <v>4750</v>
      </c>
      <c r="N3777" s="72">
        <v>55</v>
      </c>
      <c r="O3777" s="72">
        <v>1978</v>
      </c>
      <c r="P3777" s="77" t="s">
        <v>3399</v>
      </c>
      <c r="Q3777" s="77"/>
      <c r="R3777" s="77"/>
      <c r="S3777" s="77"/>
    </row>
    <row r="3778" spans="1:19" s="2129" customFormat="1" ht="25.5" hidden="1">
      <c r="A3778" s="2135"/>
      <c r="B3778" s="76"/>
      <c r="C3778" s="76"/>
      <c r="D3778" s="72"/>
      <c r="E3778" s="72"/>
      <c r="F3778" s="72"/>
      <c r="G3778" s="72"/>
      <c r="H3778" s="76"/>
      <c r="I3778" s="72"/>
      <c r="J3778" s="72"/>
      <c r="K3778" s="72"/>
      <c r="L3778" s="77"/>
      <c r="M3778" s="19" t="s">
        <v>4751</v>
      </c>
      <c r="N3778" s="72">
        <v>60</v>
      </c>
      <c r="O3778" s="72">
        <v>1978</v>
      </c>
      <c r="P3778" s="77" t="s">
        <v>3399</v>
      </c>
      <c r="Q3778" s="77"/>
      <c r="R3778" s="77"/>
      <c r="S3778" s="77"/>
    </row>
    <row r="3779" spans="1:19" s="2129" customFormat="1" hidden="1">
      <c r="A3779" s="2135"/>
      <c r="B3779" s="76"/>
      <c r="C3779" s="76"/>
      <c r="D3779" s="72"/>
      <c r="E3779" s="72"/>
      <c r="F3779" s="72"/>
      <c r="G3779" s="72"/>
      <c r="H3779" s="76"/>
      <c r="I3779" s="72"/>
      <c r="J3779" s="72"/>
      <c r="K3779" s="72"/>
      <c r="L3779" s="77"/>
      <c r="M3779" s="19" t="s">
        <v>4752</v>
      </c>
      <c r="N3779" s="72">
        <v>80</v>
      </c>
      <c r="O3779" s="72">
        <v>1978</v>
      </c>
      <c r="P3779" s="77" t="s">
        <v>3399</v>
      </c>
      <c r="Q3779" s="77"/>
      <c r="R3779" s="77"/>
      <c r="S3779" s="77"/>
    </row>
    <row r="3780" spans="1:19" s="2129" customFormat="1" ht="25.5" hidden="1">
      <c r="A3780" s="2135"/>
      <c r="B3780" s="76"/>
      <c r="C3780" s="76"/>
      <c r="D3780" s="72"/>
      <c r="E3780" s="72"/>
      <c r="F3780" s="72"/>
      <c r="G3780" s="72"/>
      <c r="H3780" s="76"/>
      <c r="I3780" s="72"/>
      <c r="J3780" s="72"/>
      <c r="K3780" s="72"/>
      <c r="L3780" s="77"/>
      <c r="M3780" s="19" t="s">
        <v>4753</v>
      </c>
      <c r="N3780" s="72">
        <v>70</v>
      </c>
      <c r="O3780" s="72">
        <v>1972</v>
      </c>
      <c r="P3780" s="77" t="s">
        <v>4258</v>
      </c>
      <c r="Q3780" s="77"/>
      <c r="R3780" s="77"/>
      <c r="S3780" s="77"/>
    </row>
    <row r="3781" spans="1:19" s="2129" customFormat="1" ht="25.5" hidden="1">
      <c r="A3781" s="2135"/>
      <c r="B3781" s="76"/>
      <c r="C3781" s="76"/>
      <c r="D3781" s="72"/>
      <c r="E3781" s="72"/>
      <c r="F3781" s="72"/>
      <c r="G3781" s="72"/>
      <c r="H3781" s="76"/>
      <c r="I3781" s="72"/>
      <c r="J3781" s="72"/>
      <c r="K3781" s="72"/>
      <c r="L3781" s="77"/>
      <c r="M3781" s="19" t="s">
        <v>4754</v>
      </c>
      <c r="N3781" s="72">
        <v>108</v>
      </c>
      <c r="O3781" s="72">
        <v>1972</v>
      </c>
      <c r="P3781" s="77" t="s">
        <v>4258</v>
      </c>
      <c r="Q3781" s="77"/>
      <c r="R3781" s="77"/>
      <c r="S3781" s="77"/>
    </row>
    <row r="3782" spans="1:19" s="2129" customFormat="1" ht="25.5" hidden="1">
      <c r="A3782" s="2135"/>
      <c r="B3782" s="76"/>
      <c r="C3782" s="76"/>
      <c r="D3782" s="72"/>
      <c r="E3782" s="72"/>
      <c r="F3782" s="72"/>
      <c r="G3782" s="72"/>
      <c r="H3782" s="76"/>
      <c r="I3782" s="72"/>
      <c r="J3782" s="72"/>
      <c r="K3782" s="72"/>
      <c r="L3782" s="77"/>
      <c r="M3782" s="19" t="s">
        <v>4755</v>
      </c>
      <c r="N3782" s="72">
        <v>114</v>
      </c>
      <c r="O3782" s="72">
        <v>1978</v>
      </c>
      <c r="P3782" s="77" t="s">
        <v>3554</v>
      </c>
      <c r="Q3782" s="77"/>
      <c r="R3782" s="77"/>
      <c r="S3782" s="77"/>
    </row>
    <row r="3783" spans="1:19" s="2129" customFormat="1" hidden="1">
      <c r="A3783" s="2135"/>
      <c r="B3783" s="76"/>
      <c r="C3783" s="76"/>
      <c r="D3783" s="72"/>
      <c r="E3783" s="72"/>
      <c r="F3783" s="72"/>
      <c r="G3783" s="72"/>
      <c r="H3783" s="76"/>
      <c r="I3783" s="72"/>
      <c r="J3783" s="72"/>
      <c r="K3783" s="72"/>
      <c r="L3783" s="77"/>
      <c r="M3783" s="19" t="s">
        <v>4756</v>
      </c>
      <c r="N3783" s="72">
        <v>250</v>
      </c>
      <c r="O3783" s="72">
        <v>1982</v>
      </c>
      <c r="P3783" s="77" t="s">
        <v>3707</v>
      </c>
      <c r="Q3783" s="77"/>
      <c r="R3783" s="77"/>
      <c r="S3783" s="77"/>
    </row>
    <row r="3784" spans="1:19" s="2129" customFormat="1" hidden="1">
      <c r="A3784" s="2135"/>
      <c r="B3784" s="76"/>
      <c r="C3784" s="76"/>
      <c r="D3784" s="72"/>
      <c r="E3784" s="72"/>
      <c r="F3784" s="72"/>
      <c r="G3784" s="72"/>
      <c r="H3784" s="76"/>
      <c r="I3784" s="72"/>
      <c r="J3784" s="72"/>
      <c r="K3784" s="72"/>
      <c r="L3784" s="77"/>
      <c r="M3784" s="19" t="s">
        <v>4757</v>
      </c>
      <c r="N3784" s="72">
        <v>48</v>
      </c>
      <c r="O3784" s="72">
        <v>1978</v>
      </c>
      <c r="P3784" s="77" t="s">
        <v>4758</v>
      </c>
      <c r="Q3784" s="77"/>
      <c r="R3784" s="77"/>
      <c r="S3784" s="77"/>
    </row>
    <row r="3785" spans="1:19" s="2129" customFormat="1" hidden="1">
      <c r="A3785" s="2135"/>
      <c r="B3785" s="76"/>
      <c r="C3785" s="76"/>
      <c r="D3785" s="72"/>
      <c r="E3785" s="72"/>
      <c r="F3785" s="72"/>
      <c r="G3785" s="72"/>
      <c r="H3785" s="76"/>
      <c r="I3785" s="72"/>
      <c r="J3785" s="72"/>
      <c r="K3785" s="72"/>
      <c r="L3785" s="77"/>
      <c r="M3785" s="19" t="s">
        <v>4759</v>
      </c>
      <c r="N3785" s="72">
        <v>150</v>
      </c>
      <c r="O3785" s="72">
        <v>1978</v>
      </c>
      <c r="P3785" s="77" t="s">
        <v>3399</v>
      </c>
      <c r="Q3785" s="77"/>
      <c r="R3785" s="77"/>
      <c r="S3785" s="77"/>
    </row>
    <row r="3786" spans="1:19" s="2129" customFormat="1" hidden="1">
      <c r="A3786" s="2135"/>
      <c r="B3786" s="76"/>
      <c r="C3786" s="76"/>
      <c r="D3786" s="72"/>
      <c r="E3786" s="72"/>
      <c r="F3786" s="72"/>
      <c r="G3786" s="72"/>
      <c r="H3786" s="76"/>
      <c r="I3786" s="72"/>
      <c r="J3786" s="72"/>
      <c r="K3786" s="72"/>
      <c r="L3786" s="77"/>
      <c r="M3786" s="19" t="s">
        <v>4760</v>
      </c>
      <c r="N3786" s="72">
        <v>250</v>
      </c>
      <c r="O3786" s="72">
        <v>1982</v>
      </c>
      <c r="P3786" s="77" t="s">
        <v>4761</v>
      </c>
      <c r="Q3786" s="77"/>
      <c r="R3786" s="77"/>
      <c r="S3786" s="77"/>
    </row>
    <row r="3787" spans="1:19" s="2129" customFormat="1" ht="25.5" hidden="1">
      <c r="A3787" s="2135"/>
      <c r="B3787" s="76"/>
      <c r="C3787" s="76"/>
      <c r="D3787" s="72"/>
      <c r="E3787" s="72"/>
      <c r="F3787" s="72"/>
      <c r="G3787" s="72"/>
      <c r="H3787" s="76"/>
      <c r="I3787" s="72"/>
      <c r="J3787" s="72"/>
      <c r="K3787" s="72"/>
      <c r="L3787" s="77"/>
      <c r="M3787" s="19" t="s">
        <v>4762</v>
      </c>
      <c r="N3787" s="72">
        <v>250</v>
      </c>
      <c r="O3787" s="72">
        <v>1982</v>
      </c>
      <c r="P3787" s="77" t="s">
        <v>4763</v>
      </c>
      <c r="Q3787" s="77"/>
      <c r="R3787" s="77"/>
      <c r="S3787" s="77"/>
    </row>
    <row r="3788" spans="1:19" s="2129" customFormat="1" ht="25.5" hidden="1">
      <c r="A3788" s="2135"/>
      <c r="B3788" s="76"/>
      <c r="C3788" s="76"/>
      <c r="D3788" s="72"/>
      <c r="E3788" s="72"/>
      <c r="F3788" s="72"/>
      <c r="G3788" s="72"/>
      <c r="H3788" s="76"/>
      <c r="I3788" s="72"/>
      <c r="J3788" s="72"/>
      <c r="K3788" s="72"/>
      <c r="L3788" s="77"/>
      <c r="M3788" s="19" t="s">
        <v>4764</v>
      </c>
      <c r="N3788" s="72">
        <v>85</v>
      </c>
      <c r="O3788" s="72">
        <v>1978</v>
      </c>
      <c r="P3788" s="77" t="s">
        <v>3719</v>
      </c>
      <c r="Q3788" s="77"/>
      <c r="R3788" s="77"/>
      <c r="S3788" s="77"/>
    </row>
    <row r="3789" spans="1:19" s="2129" customFormat="1" hidden="1">
      <c r="A3789" s="2135"/>
      <c r="B3789" s="76"/>
      <c r="C3789" s="76"/>
      <c r="D3789" s="72"/>
      <c r="E3789" s="72"/>
      <c r="F3789" s="72"/>
      <c r="G3789" s="72"/>
      <c r="H3789" s="76"/>
      <c r="I3789" s="72"/>
      <c r="J3789" s="72"/>
      <c r="K3789" s="72"/>
      <c r="L3789" s="77"/>
      <c r="M3789" s="19" t="s">
        <v>4765</v>
      </c>
      <c r="N3789" s="72">
        <v>250</v>
      </c>
      <c r="O3789" s="72">
        <v>2010</v>
      </c>
      <c r="P3789" s="77" t="s">
        <v>4761</v>
      </c>
      <c r="Q3789" s="77"/>
      <c r="R3789" s="77"/>
      <c r="S3789" s="77"/>
    </row>
    <row r="3790" spans="1:19" s="2129" customFormat="1" ht="25.5" hidden="1">
      <c r="A3790" s="2135"/>
      <c r="B3790" s="76"/>
      <c r="C3790" s="76"/>
      <c r="D3790" s="72"/>
      <c r="E3790" s="72"/>
      <c r="F3790" s="72"/>
      <c r="G3790" s="72"/>
      <c r="H3790" s="76"/>
      <c r="I3790" s="72"/>
      <c r="J3790" s="72"/>
      <c r="K3790" s="72"/>
      <c r="L3790" s="77"/>
      <c r="M3790" s="19" t="s">
        <v>4766</v>
      </c>
      <c r="N3790" s="72">
        <v>85</v>
      </c>
      <c r="O3790" s="72">
        <v>1978</v>
      </c>
      <c r="P3790" s="77" t="s">
        <v>3719</v>
      </c>
      <c r="Q3790" s="77"/>
      <c r="R3790" s="77"/>
      <c r="S3790" s="77"/>
    </row>
    <row r="3791" spans="1:19" s="2129" customFormat="1" hidden="1">
      <c r="A3791" s="2135"/>
      <c r="B3791" s="76"/>
      <c r="C3791" s="76"/>
      <c r="D3791" s="72"/>
      <c r="E3791" s="72"/>
      <c r="F3791" s="72"/>
      <c r="G3791" s="72"/>
      <c r="H3791" s="76"/>
      <c r="I3791" s="72"/>
      <c r="J3791" s="72"/>
      <c r="K3791" s="72"/>
      <c r="L3791" s="77"/>
      <c r="M3791" s="19" t="s">
        <v>4767</v>
      </c>
      <c r="N3791" s="72">
        <v>250</v>
      </c>
      <c r="O3791" s="72">
        <v>2010</v>
      </c>
      <c r="P3791" s="77" t="s">
        <v>3409</v>
      </c>
      <c r="Q3791" s="77"/>
      <c r="R3791" s="77"/>
      <c r="S3791" s="77"/>
    </row>
    <row r="3792" spans="1:19" s="2129" customFormat="1" hidden="1">
      <c r="A3792" s="2135"/>
      <c r="B3792" s="2752"/>
      <c r="C3792" s="2752"/>
      <c r="D3792" s="2752"/>
      <c r="E3792" s="2768"/>
      <c r="F3792" s="2769"/>
      <c r="G3792" s="2769"/>
      <c r="H3792" s="2766"/>
      <c r="I3792" s="2769"/>
      <c r="J3792" s="2767"/>
      <c r="K3792" s="2769"/>
      <c r="L3792" s="2766"/>
      <c r="M3792" s="2770"/>
      <c r="N3792" s="2573"/>
      <c r="O3792" s="2771"/>
      <c r="P3792" s="2707"/>
      <c r="Q3792" s="2766"/>
      <c r="R3792" s="2766"/>
      <c r="S3792" s="2772"/>
    </row>
    <row r="3793" spans="1:19" s="2129" customFormat="1" hidden="1">
      <c r="A3793" s="2135"/>
      <c r="B3793" s="76" t="s">
        <v>3359</v>
      </c>
      <c r="C3793" s="76" t="s">
        <v>4771</v>
      </c>
      <c r="D3793" s="72">
        <v>520</v>
      </c>
      <c r="E3793" s="72">
        <v>1981</v>
      </c>
      <c r="F3793" s="72" t="s">
        <v>16</v>
      </c>
      <c r="G3793" s="72"/>
      <c r="H3793" s="76"/>
      <c r="I3793" s="72"/>
      <c r="J3793" s="72" t="s">
        <v>4768</v>
      </c>
      <c r="K3793" s="72" t="s">
        <v>3249</v>
      </c>
      <c r="L3793" s="77"/>
      <c r="M3793" s="19" t="s">
        <v>4769</v>
      </c>
      <c r="N3793" s="72">
        <v>310</v>
      </c>
      <c r="O3793" s="72">
        <v>2009</v>
      </c>
      <c r="P3793" s="77" t="s">
        <v>4770</v>
      </c>
      <c r="Q3793" s="77"/>
      <c r="R3793" s="77"/>
      <c r="S3793" s="77"/>
    </row>
    <row r="3794" spans="1:19" s="2129" customFormat="1" hidden="1">
      <c r="A3794" s="2135"/>
      <c r="B3794" s="76" t="s">
        <v>3372</v>
      </c>
      <c r="C3794" s="76" t="s">
        <v>4773</v>
      </c>
      <c r="D3794" s="72">
        <v>187</v>
      </c>
      <c r="E3794" s="72">
        <v>1981</v>
      </c>
      <c r="F3794" s="72" t="s">
        <v>20</v>
      </c>
      <c r="G3794" s="72"/>
      <c r="H3794" s="76"/>
      <c r="I3794" s="72"/>
      <c r="J3794" s="72"/>
      <c r="K3794" s="72" t="s">
        <v>31</v>
      </c>
      <c r="L3794" s="77"/>
      <c r="M3794" s="19" t="s">
        <v>4772</v>
      </c>
      <c r="N3794" s="72">
        <v>200</v>
      </c>
      <c r="O3794" s="72">
        <v>1982</v>
      </c>
      <c r="P3794" s="77" t="s">
        <v>3707</v>
      </c>
      <c r="Q3794" s="77"/>
      <c r="R3794" s="77"/>
      <c r="S3794" s="77"/>
    </row>
    <row r="3795" spans="1:19" s="2129" customFormat="1" hidden="1">
      <c r="A3795" s="2135"/>
      <c r="B3795" s="76" t="s">
        <v>3359</v>
      </c>
      <c r="C3795" s="76" t="s">
        <v>4775</v>
      </c>
      <c r="D3795" s="72">
        <v>187</v>
      </c>
      <c r="E3795" s="72">
        <v>1981</v>
      </c>
      <c r="F3795" s="72" t="s">
        <v>20</v>
      </c>
      <c r="G3795" s="72"/>
      <c r="H3795" s="76"/>
      <c r="I3795" s="72"/>
      <c r="J3795" s="72"/>
      <c r="K3795" s="72"/>
      <c r="L3795" s="77"/>
      <c r="M3795" s="19" t="s">
        <v>4774</v>
      </c>
      <c r="N3795" s="72">
        <v>249</v>
      </c>
      <c r="O3795" s="72">
        <v>1982</v>
      </c>
      <c r="P3795" s="77" t="s">
        <v>4258</v>
      </c>
      <c r="Q3795" s="77"/>
      <c r="R3795" s="77"/>
      <c r="S3795" s="77"/>
    </row>
    <row r="3796" spans="1:19" s="2129" customFormat="1" ht="25.5" hidden="1">
      <c r="A3796" s="2135"/>
      <c r="B3796" s="76"/>
      <c r="C3796" s="76"/>
      <c r="D3796" s="72"/>
      <c r="E3796" s="72"/>
      <c r="F3796" s="72"/>
      <c r="G3796" s="72"/>
      <c r="H3796" s="76"/>
      <c r="I3796" s="72"/>
      <c r="J3796" s="72"/>
      <c r="K3796" s="72"/>
      <c r="L3796" s="77"/>
      <c r="M3796" s="19" t="s">
        <v>4776</v>
      </c>
      <c r="N3796" s="72">
        <v>10</v>
      </c>
      <c r="O3796" s="72">
        <v>1982</v>
      </c>
      <c r="P3796" s="77" t="s">
        <v>3505</v>
      </c>
      <c r="Q3796" s="77"/>
      <c r="R3796" s="77"/>
      <c r="S3796" s="77"/>
    </row>
    <row r="3797" spans="1:19" s="2129" customFormat="1" hidden="1">
      <c r="A3797" s="2135"/>
      <c r="B3797" s="76"/>
      <c r="C3797" s="76"/>
      <c r="D3797" s="76"/>
      <c r="E3797" s="77"/>
      <c r="F3797" s="72"/>
      <c r="G3797" s="72"/>
      <c r="H3797" s="76"/>
      <c r="I3797" s="72"/>
      <c r="J3797" s="72"/>
      <c r="K3797" s="72"/>
      <c r="L3797" s="77"/>
      <c r="M3797" s="19" t="s">
        <v>4777</v>
      </c>
      <c r="N3797" s="72">
        <v>498</v>
      </c>
      <c r="O3797" s="72">
        <v>1982</v>
      </c>
      <c r="P3797" s="77" t="s">
        <v>4778</v>
      </c>
      <c r="Q3797" s="77"/>
      <c r="R3797" s="77"/>
      <c r="S3797" s="77"/>
    </row>
    <row r="3798" spans="1:19" s="2129" customFormat="1" hidden="1">
      <c r="A3798" s="2135"/>
      <c r="B3798" s="76"/>
      <c r="C3798" s="76"/>
      <c r="D3798" s="76"/>
      <c r="E3798" s="72"/>
      <c r="F3798" s="72"/>
      <c r="G3798" s="72"/>
      <c r="H3798" s="76"/>
      <c r="I3798" s="72"/>
      <c r="J3798" s="72"/>
      <c r="K3798" s="72"/>
      <c r="L3798" s="77"/>
      <c r="M3798" s="19" t="s">
        <v>4779</v>
      </c>
      <c r="N3798" s="72">
        <v>360</v>
      </c>
      <c r="O3798" s="72">
        <v>1982</v>
      </c>
      <c r="P3798" s="77" t="s">
        <v>4780</v>
      </c>
      <c r="Q3798" s="77"/>
      <c r="R3798" s="77"/>
      <c r="S3798" s="77"/>
    </row>
    <row r="3799" spans="1:19" s="2129" customFormat="1" hidden="1">
      <c r="A3799" s="2135"/>
      <c r="B3799" s="76"/>
      <c r="C3799" s="76"/>
      <c r="D3799" s="76"/>
      <c r="E3799" s="72"/>
      <c r="F3799" s="72"/>
      <c r="G3799" s="72"/>
      <c r="H3799" s="76"/>
      <c r="I3799" s="72"/>
      <c r="J3799" s="72"/>
      <c r="K3799" s="72"/>
      <c r="L3799" s="77"/>
      <c r="M3799" s="19" t="s">
        <v>4781</v>
      </c>
      <c r="N3799" s="72">
        <v>249</v>
      </c>
      <c r="O3799" s="72">
        <v>1982</v>
      </c>
      <c r="P3799" s="77" t="s">
        <v>4258</v>
      </c>
      <c r="Q3799" s="77"/>
      <c r="R3799" s="77"/>
      <c r="S3799" s="77"/>
    </row>
    <row r="3800" spans="1:19" s="2129" customFormat="1" hidden="1">
      <c r="A3800" s="2135"/>
      <c r="B3800" s="76"/>
      <c r="C3800" s="76"/>
      <c r="D3800" s="76"/>
      <c r="E3800" s="72"/>
      <c r="F3800" s="72"/>
      <c r="G3800" s="72"/>
      <c r="H3800" s="76"/>
      <c r="I3800" s="72"/>
      <c r="J3800" s="72"/>
      <c r="K3800" s="72"/>
      <c r="L3800" s="77"/>
      <c r="M3800" s="19" t="s">
        <v>4782</v>
      </c>
      <c r="N3800" s="72">
        <v>498</v>
      </c>
      <c r="O3800" s="72">
        <v>1982</v>
      </c>
      <c r="P3800" s="77" t="s">
        <v>4783</v>
      </c>
      <c r="Q3800" s="77"/>
      <c r="R3800" s="77"/>
      <c r="S3800" s="77"/>
    </row>
    <row r="3801" spans="1:19" s="2129" customFormat="1" hidden="1">
      <c r="A3801" s="2135"/>
      <c r="B3801" s="76"/>
      <c r="C3801" s="76"/>
      <c r="D3801" s="76" t="s">
        <v>1191</v>
      </c>
      <c r="E3801" s="72"/>
      <c r="F3801" s="72"/>
      <c r="G3801" s="72"/>
      <c r="H3801" s="76"/>
      <c r="I3801" s="72"/>
      <c r="J3801" s="72"/>
      <c r="K3801" s="72"/>
      <c r="L3801" s="77"/>
      <c r="M3801" s="19" t="s">
        <v>4784</v>
      </c>
      <c r="N3801" s="72">
        <v>349</v>
      </c>
      <c r="O3801" s="72">
        <v>1982</v>
      </c>
      <c r="P3801" s="77" t="s">
        <v>4785</v>
      </c>
      <c r="Q3801" s="77"/>
      <c r="R3801" s="77"/>
      <c r="S3801" s="77"/>
    </row>
    <row r="3802" spans="1:19" s="2129" customFormat="1" hidden="1">
      <c r="A3802" s="2135"/>
      <c r="B3802" s="76"/>
      <c r="C3802" s="76"/>
      <c r="D3802" s="76"/>
      <c r="E3802" s="72"/>
      <c r="F3802" s="72"/>
      <c r="G3802" s="72"/>
      <c r="H3802" s="76"/>
      <c r="I3802" s="72"/>
      <c r="J3802" s="72"/>
      <c r="K3802" s="72"/>
      <c r="L3802" s="77"/>
      <c r="M3802" s="19" t="s">
        <v>4786</v>
      </c>
      <c r="N3802" s="72">
        <v>310</v>
      </c>
      <c r="O3802" s="72">
        <v>2009</v>
      </c>
      <c r="P3802" s="77" t="s">
        <v>4770</v>
      </c>
      <c r="Q3802" s="77"/>
      <c r="R3802" s="77"/>
      <c r="S3802" s="77"/>
    </row>
    <row r="3803" spans="1:19" s="2129" customFormat="1" hidden="1">
      <c r="A3803" s="2135"/>
      <c r="B3803" s="76"/>
      <c r="C3803" s="76"/>
      <c r="D3803" s="76"/>
      <c r="E3803" s="72"/>
      <c r="F3803" s="72"/>
      <c r="G3803" s="72"/>
      <c r="H3803" s="76"/>
      <c r="I3803" s="72"/>
      <c r="J3803" s="72"/>
      <c r="K3803" s="72"/>
      <c r="L3803" s="77"/>
      <c r="M3803" s="19" t="s">
        <v>4787</v>
      </c>
      <c r="N3803" s="72">
        <v>125</v>
      </c>
      <c r="O3803" s="72">
        <v>1982</v>
      </c>
      <c r="P3803" s="77" t="s">
        <v>4788</v>
      </c>
      <c r="Q3803" s="77"/>
      <c r="R3803" s="77"/>
      <c r="S3803" s="77"/>
    </row>
    <row r="3804" spans="1:19" s="2129" customFormat="1" hidden="1">
      <c r="A3804" s="2135"/>
      <c r="B3804" s="76"/>
      <c r="C3804" s="76"/>
      <c r="D3804" s="76"/>
      <c r="E3804" s="72"/>
      <c r="F3804" s="72"/>
      <c r="G3804" s="72"/>
      <c r="H3804" s="76"/>
      <c r="I3804" s="72"/>
      <c r="J3804" s="72"/>
      <c r="K3804" s="72"/>
      <c r="L3804" s="77"/>
      <c r="M3804" s="19" t="s">
        <v>4789</v>
      </c>
      <c r="N3804" s="72">
        <v>140</v>
      </c>
      <c r="O3804" s="72">
        <v>2005</v>
      </c>
      <c r="P3804" s="77" t="s">
        <v>4790</v>
      </c>
      <c r="Q3804" s="77"/>
      <c r="R3804" s="77"/>
      <c r="S3804" s="77"/>
    </row>
    <row r="3805" spans="1:19" s="2129" customFormat="1" ht="25.5" hidden="1">
      <c r="A3805" s="2135"/>
      <c r="B3805" s="76"/>
      <c r="C3805" s="76"/>
      <c r="D3805" s="76"/>
      <c r="E3805" s="72"/>
      <c r="F3805" s="72"/>
      <c r="G3805" s="72"/>
      <c r="H3805" s="76"/>
      <c r="I3805" s="72"/>
      <c r="J3805" s="72"/>
      <c r="K3805" s="72"/>
      <c r="L3805" s="77"/>
      <c r="M3805" s="19" t="s">
        <v>4791</v>
      </c>
      <c r="N3805" s="72">
        <v>64</v>
      </c>
      <c r="O3805" s="72">
        <v>1987</v>
      </c>
      <c r="P3805" s="77" t="s">
        <v>4792</v>
      </c>
      <c r="Q3805" s="77"/>
      <c r="R3805" s="77"/>
      <c r="S3805" s="77"/>
    </row>
    <row r="3806" spans="1:19" s="2129" customFormat="1" hidden="1">
      <c r="A3806" s="2135"/>
      <c r="B3806" s="76"/>
      <c r="C3806" s="76"/>
      <c r="D3806" s="76"/>
      <c r="E3806" s="72"/>
      <c r="F3806" s="72"/>
      <c r="G3806" s="72"/>
      <c r="H3806" s="76"/>
      <c r="I3806" s="72"/>
      <c r="J3806" s="72"/>
      <c r="K3806" s="72"/>
      <c r="L3806" s="77"/>
      <c r="M3806" s="19" t="s">
        <v>4793</v>
      </c>
      <c r="N3806" s="72">
        <v>60</v>
      </c>
      <c r="O3806" s="72">
        <v>1982</v>
      </c>
      <c r="P3806" s="77" t="s">
        <v>4794</v>
      </c>
      <c r="Q3806" s="77"/>
      <c r="R3806" s="77"/>
      <c r="S3806" s="77"/>
    </row>
    <row r="3807" spans="1:19" s="2129" customFormat="1" hidden="1">
      <c r="A3807" s="2135"/>
      <c r="B3807" s="76"/>
      <c r="C3807" s="76"/>
      <c r="D3807" s="76"/>
      <c r="E3807" s="72"/>
      <c r="F3807" s="72"/>
      <c r="G3807" s="72"/>
      <c r="H3807" s="76"/>
      <c r="I3807" s="72"/>
      <c r="J3807" s="72"/>
      <c r="K3807" s="72"/>
      <c r="L3807" s="77"/>
      <c r="M3807" s="19" t="s">
        <v>4795</v>
      </c>
      <c r="N3807" s="72"/>
      <c r="O3807" s="72"/>
      <c r="P3807" s="77"/>
      <c r="Q3807" s="77"/>
      <c r="R3807" s="77"/>
      <c r="S3807" s="77"/>
    </row>
    <row r="3808" spans="1:19" s="2129" customFormat="1" hidden="1">
      <c r="A3808" s="2135"/>
      <c r="B3808" s="76"/>
      <c r="C3808" s="76"/>
      <c r="D3808" s="76"/>
      <c r="E3808" s="72"/>
      <c r="F3808" s="72"/>
      <c r="G3808" s="72"/>
      <c r="H3808" s="76"/>
      <c r="I3808" s="72"/>
      <c r="J3808" s="72"/>
      <c r="K3808" s="72"/>
      <c r="L3808" s="77"/>
      <c r="M3808" s="19" t="s">
        <v>4796</v>
      </c>
      <c r="N3808" s="72" t="s">
        <v>1191</v>
      </c>
      <c r="O3808" s="72">
        <v>2009</v>
      </c>
      <c r="P3808" s="77" t="s">
        <v>4797</v>
      </c>
      <c r="Q3808" s="77"/>
      <c r="R3808" s="77"/>
      <c r="S3808" s="77"/>
    </row>
    <row r="3809" spans="1:19" s="2129" customFormat="1" hidden="1">
      <c r="A3809" s="2135"/>
      <c r="B3809" s="76"/>
      <c r="C3809" s="76"/>
      <c r="D3809" s="76"/>
      <c r="E3809" s="72"/>
      <c r="F3809" s="72"/>
      <c r="G3809" s="72"/>
      <c r="H3809" s="76"/>
      <c r="I3809" s="72"/>
      <c r="J3809" s="72"/>
      <c r="K3809" s="72"/>
      <c r="L3809" s="77"/>
      <c r="M3809" s="19" t="s">
        <v>4798</v>
      </c>
      <c r="N3809" s="72" t="s">
        <v>1191</v>
      </c>
      <c r="O3809" s="72">
        <v>2009</v>
      </c>
      <c r="P3809" s="77" t="s">
        <v>3471</v>
      </c>
      <c r="Q3809" s="77"/>
      <c r="R3809" s="77"/>
      <c r="S3809" s="77"/>
    </row>
    <row r="3810" spans="1:19" s="2129" customFormat="1" hidden="1">
      <c r="A3810" s="2135"/>
      <c r="B3810" s="2752"/>
      <c r="C3810" s="2707"/>
      <c r="D3810" s="2573"/>
      <c r="E3810" s="2707"/>
      <c r="F3810" s="2573"/>
      <c r="G3810" s="2573"/>
      <c r="H3810" s="2707"/>
      <c r="I3810" s="2573"/>
      <c r="J3810" s="2573"/>
      <c r="K3810" s="2573"/>
      <c r="L3810" s="2707"/>
      <c r="M3810" s="2706"/>
      <c r="N3810" s="2573"/>
      <c r="O3810" s="2573"/>
      <c r="P3810" s="2707"/>
      <c r="Q3810" s="2707"/>
      <c r="R3810" s="2707"/>
      <c r="S3810" s="2707"/>
    </row>
    <row r="3811" spans="1:19" s="2129" customFormat="1" hidden="1">
      <c r="A3811" s="2135"/>
      <c r="B3811" s="76" t="s">
        <v>4800</v>
      </c>
      <c r="C3811" s="76" t="s">
        <v>4802</v>
      </c>
      <c r="D3811" s="72">
        <v>40</v>
      </c>
      <c r="E3811" s="72">
        <v>1976</v>
      </c>
      <c r="F3811" s="72" t="s">
        <v>16</v>
      </c>
      <c r="G3811" s="72"/>
      <c r="H3811" s="76"/>
      <c r="I3811" s="72"/>
      <c r="J3811" s="72" t="s">
        <v>4801</v>
      </c>
      <c r="K3811" s="72" t="s">
        <v>31</v>
      </c>
      <c r="L3811" s="77"/>
      <c r="M3811" s="19"/>
      <c r="N3811" s="72"/>
      <c r="O3811" s="72"/>
      <c r="P3811" s="77"/>
      <c r="Q3811" s="77"/>
      <c r="R3811" s="77"/>
      <c r="S3811" s="77"/>
    </row>
    <row r="3812" spans="1:19" s="2129" customFormat="1" hidden="1">
      <c r="A3812" s="2135"/>
      <c r="B3812" s="76" t="s">
        <v>4803</v>
      </c>
      <c r="C3812" s="76" t="s">
        <v>4804</v>
      </c>
      <c r="D3812" s="72">
        <v>40</v>
      </c>
      <c r="E3812" s="72">
        <v>1976</v>
      </c>
      <c r="F3812" s="72" t="s">
        <v>16</v>
      </c>
      <c r="G3812" s="72"/>
      <c r="H3812" s="76"/>
      <c r="I3812" s="72"/>
      <c r="J3812" s="72"/>
      <c r="K3812" s="72" t="s">
        <v>27</v>
      </c>
      <c r="L3812" s="77"/>
      <c r="M3812" s="19"/>
      <c r="N3812" s="72"/>
      <c r="O3812" s="72"/>
      <c r="P3812" s="77"/>
      <c r="Q3812" s="77"/>
      <c r="R3812" s="77"/>
      <c r="S3812" s="77"/>
    </row>
    <row r="3813" spans="1:19" s="2129" customFormat="1" hidden="1">
      <c r="A3813" s="2135"/>
      <c r="B3813" s="2752"/>
      <c r="C3813" s="2707"/>
      <c r="D3813" s="2573"/>
      <c r="E3813" s="2707"/>
      <c r="F3813" s="2573"/>
      <c r="G3813" s="2573"/>
      <c r="H3813" s="2707"/>
      <c r="I3813" s="2573"/>
      <c r="J3813" s="2573"/>
      <c r="K3813" s="2573"/>
      <c r="L3813" s="2707"/>
      <c r="M3813" s="2706"/>
      <c r="N3813" s="2573"/>
      <c r="O3813" s="2573"/>
      <c r="P3813" s="2707"/>
      <c r="Q3813" s="2707"/>
      <c r="R3813" s="2707"/>
      <c r="S3813" s="2707"/>
    </row>
    <row r="3814" spans="1:19" s="2129" customFormat="1" hidden="1">
      <c r="A3814" s="2135"/>
      <c r="B3814" s="76" t="s">
        <v>4800</v>
      </c>
      <c r="C3814" s="76" t="s">
        <v>4807</v>
      </c>
      <c r="D3814" s="72">
        <v>230</v>
      </c>
      <c r="E3814" s="72">
        <v>2010</v>
      </c>
      <c r="F3814" s="72" t="s">
        <v>2771</v>
      </c>
      <c r="G3814" s="72"/>
      <c r="H3814" s="76"/>
      <c r="I3814" s="72"/>
      <c r="J3814" s="72" t="s">
        <v>4805</v>
      </c>
      <c r="K3814" s="72" t="s">
        <v>4806</v>
      </c>
      <c r="L3814" s="77"/>
      <c r="M3814" s="19"/>
      <c r="N3814" s="72"/>
      <c r="O3814" s="72"/>
      <c r="P3814" s="77"/>
      <c r="Q3814" s="77"/>
      <c r="R3814" s="77"/>
      <c r="S3814" s="77"/>
    </row>
    <row r="3815" spans="1:19" s="2129" customFormat="1" hidden="1">
      <c r="A3815" s="2135"/>
      <c r="B3815" s="76" t="s">
        <v>4803</v>
      </c>
      <c r="C3815" s="76" t="s">
        <v>4807</v>
      </c>
      <c r="D3815" s="72">
        <v>230</v>
      </c>
      <c r="E3815" s="72">
        <v>2010</v>
      </c>
      <c r="F3815" s="72" t="s">
        <v>2771</v>
      </c>
      <c r="G3815" s="72"/>
      <c r="H3815" s="76"/>
      <c r="I3815" s="72"/>
      <c r="J3815" s="72"/>
      <c r="K3815" s="72" t="s">
        <v>2522</v>
      </c>
      <c r="L3815" s="77"/>
      <c r="M3815" s="19"/>
      <c r="N3815" s="72"/>
      <c r="O3815" s="72"/>
      <c r="P3815" s="77"/>
      <c r="Q3815" s="77"/>
      <c r="R3815" s="77"/>
      <c r="S3815" s="77"/>
    </row>
    <row r="3816" spans="1:19" s="2129" customFormat="1" hidden="1">
      <c r="A3816" s="2135"/>
      <c r="B3816" s="2752"/>
      <c r="C3816" s="2707"/>
      <c r="D3816" s="2573"/>
      <c r="E3816" s="2707"/>
      <c r="F3816" s="2573"/>
      <c r="G3816" s="2573"/>
      <c r="H3816" s="2707"/>
      <c r="I3816" s="2573"/>
      <c r="J3816" s="2573"/>
      <c r="K3816" s="2573"/>
      <c r="L3816" s="2707"/>
      <c r="M3816" s="2706"/>
      <c r="N3816" s="2573"/>
      <c r="O3816" s="2573"/>
      <c r="P3816" s="2707"/>
      <c r="Q3816" s="2707"/>
      <c r="R3816" s="2707"/>
      <c r="S3816" s="2707"/>
    </row>
    <row r="3817" spans="1:19" s="2129" customFormat="1" hidden="1">
      <c r="A3817" s="2135"/>
      <c r="B3817" s="76" t="s">
        <v>3359</v>
      </c>
      <c r="C3817" s="76" t="s">
        <v>4810</v>
      </c>
      <c r="D3817" s="72">
        <v>260</v>
      </c>
      <c r="E3817" s="72">
        <v>1974</v>
      </c>
      <c r="F3817" s="72" t="s">
        <v>20</v>
      </c>
      <c r="G3817" s="72"/>
      <c r="H3817" s="76"/>
      <c r="I3817" s="72"/>
      <c r="J3817" s="72" t="s">
        <v>4808</v>
      </c>
      <c r="K3817" s="72" t="s">
        <v>3249</v>
      </c>
      <c r="L3817" s="77"/>
      <c r="M3817" s="19" t="s">
        <v>4809</v>
      </c>
      <c r="N3817" s="72"/>
      <c r="O3817" s="72"/>
      <c r="P3817" s="77"/>
      <c r="Q3817" s="77"/>
      <c r="R3817" s="77"/>
      <c r="S3817" s="77"/>
    </row>
    <row r="3818" spans="1:19" s="2129" customFormat="1" hidden="1">
      <c r="A3818" s="2135"/>
      <c r="B3818" s="76" t="s">
        <v>4811</v>
      </c>
      <c r="C3818" s="76" t="s">
        <v>4813</v>
      </c>
      <c r="D3818" s="72">
        <v>190</v>
      </c>
      <c r="E3818" s="72">
        <v>1976</v>
      </c>
      <c r="F3818" s="72" t="s">
        <v>1752</v>
      </c>
      <c r="G3818" s="72"/>
      <c r="H3818" s="76"/>
      <c r="I3818" s="72"/>
      <c r="J3818" s="72"/>
      <c r="K3818" s="72" t="s">
        <v>31</v>
      </c>
      <c r="L3818" s="77"/>
      <c r="M3818" s="19" t="s">
        <v>4812</v>
      </c>
      <c r="N3818" s="72" t="s">
        <v>1191</v>
      </c>
      <c r="O3818" s="72">
        <v>1985</v>
      </c>
      <c r="P3818" s="77" t="s">
        <v>3399</v>
      </c>
      <c r="Q3818" s="77"/>
      <c r="R3818" s="77"/>
      <c r="S3818" s="77"/>
    </row>
    <row r="3819" spans="1:19" s="2129" customFormat="1" ht="25.5" hidden="1">
      <c r="A3819" s="2135"/>
      <c r="B3819" s="76"/>
      <c r="C3819" s="76"/>
      <c r="D3819" s="72"/>
      <c r="E3819" s="72"/>
      <c r="F3819" s="72"/>
      <c r="G3819" s="72"/>
      <c r="H3819" s="76"/>
      <c r="I3819" s="72"/>
      <c r="J3819" s="72"/>
      <c r="K3819" s="72"/>
      <c r="L3819" s="77"/>
      <c r="M3819" s="19" t="s">
        <v>4814</v>
      </c>
      <c r="N3819" s="72">
        <v>185</v>
      </c>
      <c r="O3819" s="72">
        <v>1985</v>
      </c>
      <c r="P3819" s="77" t="s">
        <v>4815</v>
      </c>
      <c r="Q3819" s="77"/>
      <c r="R3819" s="77"/>
      <c r="S3819" s="77"/>
    </row>
    <row r="3820" spans="1:19" s="2129" customFormat="1" hidden="1">
      <c r="A3820" s="2135"/>
      <c r="B3820" s="76"/>
      <c r="C3820" s="76"/>
      <c r="D3820" s="72"/>
      <c r="E3820" s="72"/>
      <c r="F3820" s="72"/>
      <c r="G3820" s="72"/>
      <c r="H3820" s="76"/>
      <c r="I3820" s="72"/>
      <c r="J3820" s="72"/>
      <c r="K3820" s="72"/>
      <c r="L3820" s="77"/>
      <c r="M3820" s="19" t="s">
        <v>4816</v>
      </c>
      <c r="N3820" s="72" t="s">
        <v>1191</v>
      </c>
      <c r="O3820" s="72">
        <v>1985</v>
      </c>
      <c r="P3820" s="77" t="s">
        <v>4817</v>
      </c>
      <c r="Q3820" s="77"/>
      <c r="R3820" s="77"/>
      <c r="S3820" s="77"/>
    </row>
    <row r="3821" spans="1:19" s="2129" customFormat="1" hidden="1">
      <c r="A3821" s="2135"/>
      <c r="B3821" s="76"/>
      <c r="C3821" s="76"/>
      <c r="D3821" s="72"/>
      <c r="E3821" s="72"/>
      <c r="F3821" s="72"/>
      <c r="G3821" s="72"/>
      <c r="H3821" s="76"/>
      <c r="I3821" s="72"/>
      <c r="J3821" s="72"/>
      <c r="K3821" s="72"/>
      <c r="L3821" s="77"/>
      <c r="M3821" s="19" t="s">
        <v>4818</v>
      </c>
      <c r="N3821" s="72"/>
      <c r="O3821" s="72"/>
      <c r="P3821" s="77"/>
      <c r="Q3821" s="77"/>
      <c r="R3821" s="77"/>
      <c r="S3821" s="77"/>
    </row>
    <row r="3822" spans="1:19" s="2129" customFormat="1" ht="25.5" hidden="1">
      <c r="A3822" s="2135"/>
      <c r="B3822" s="76"/>
      <c r="C3822" s="76"/>
      <c r="D3822" s="72"/>
      <c r="E3822" s="72"/>
      <c r="F3822" s="72"/>
      <c r="G3822" s="72"/>
      <c r="H3822" s="76"/>
      <c r="I3822" s="72"/>
      <c r="J3822" s="72"/>
      <c r="K3822" s="72"/>
      <c r="L3822" s="77"/>
      <c r="M3822" s="19" t="s">
        <v>4819</v>
      </c>
      <c r="N3822" s="72"/>
      <c r="O3822" s="72">
        <v>1985</v>
      </c>
      <c r="P3822" s="77" t="s">
        <v>4817</v>
      </c>
      <c r="Q3822" s="77"/>
      <c r="R3822" s="77"/>
      <c r="S3822" s="77"/>
    </row>
    <row r="3823" spans="1:19" s="2129" customFormat="1" hidden="1">
      <c r="A3823" s="2135"/>
      <c r="B3823" s="76"/>
      <c r="C3823" s="76"/>
      <c r="D3823" s="72"/>
      <c r="E3823" s="72"/>
      <c r="F3823" s="72"/>
      <c r="G3823" s="72"/>
      <c r="H3823" s="76"/>
      <c r="I3823" s="72"/>
      <c r="J3823" s="72"/>
      <c r="K3823" s="72"/>
      <c r="L3823" s="77"/>
      <c r="M3823" s="19" t="s">
        <v>4820</v>
      </c>
      <c r="N3823" s="72"/>
      <c r="O3823" s="72">
        <v>1985</v>
      </c>
      <c r="P3823" s="77" t="s">
        <v>3399</v>
      </c>
      <c r="Q3823" s="77"/>
      <c r="R3823" s="77"/>
      <c r="S3823" s="77"/>
    </row>
    <row r="3824" spans="1:19" s="2129" customFormat="1" hidden="1">
      <c r="A3824" s="2135"/>
      <c r="B3824" s="77"/>
      <c r="C3824" s="77"/>
      <c r="D3824" s="77"/>
      <c r="E3824" s="77"/>
      <c r="F3824" s="72"/>
      <c r="G3824" s="72"/>
      <c r="H3824" s="76"/>
      <c r="I3824" s="72"/>
      <c r="J3824" s="72"/>
      <c r="K3824" s="72"/>
      <c r="L3824" s="77"/>
      <c r="M3824" s="19" t="s">
        <v>4821</v>
      </c>
      <c r="N3824" s="72"/>
      <c r="O3824" s="72">
        <v>1985</v>
      </c>
      <c r="P3824" s="77" t="s">
        <v>3399</v>
      </c>
      <c r="Q3824" s="77"/>
      <c r="R3824" s="77"/>
      <c r="S3824" s="77"/>
    </row>
    <row r="3825" spans="1:19" s="2129" customFormat="1" ht="25.5" hidden="1">
      <c r="A3825" s="2135"/>
      <c r="B3825" s="76"/>
      <c r="C3825" s="76"/>
      <c r="D3825" s="72"/>
      <c r="E3825" s="72"/>
      <c r="F3825" s="72"/>
      <c r="G3825" s="72"/>
      <c r="H3825" s="76"/>
      <c r="I3825" s="72"/>
      <c r="J3825" s="72"/>
      <c r="K3825" s="72"/>
      <c r="L3825" s="77"/>
      <c r="M3825" s="19" t="s">
        <v>4822</v>
      </c>
      <c r="N3825" s="72">
        <v>185</v>
      </c>
      <c r="O3825" s="72">
        <v>1985</v>
      </c>
      <c r="P3825" s="77" t="s">
        <v>3755</v>
      </c>
      <c r="Q3825" s="77"/>
      <c r="R3825" s="77"/>
      <c r="S3825" s="77"/>
    </row>
    <row r="3826" spans="1:19" s="2129" customFormat="1" hidden="1">
      <c r="A3826" s="2135"/>
      <c r="B3826" s="76"/>
      <c r="C3826" s="76"/>
      <c r="D3826" s="72"/>
      <c r="E3826" s="72"/>
      <c r="F3826" s="72"/>
      <c r="G3826" s="72"/>
      <c r="H3826" s="76"/>
      <c r="I3826" s="72"/>
      <c r="J3826" s="72"/>
      <c r="K3826" s="72"/>
      <c r="L3826" s="77"/>
      <c r="M3826" s="19" t="s">
        <v>4823</v>
      </c>
      <c r="N3826" s="72"/>
      <c r="O3826" s="72">
        <v>1985</v>
      </c>
      <c r="P3826" s="77" t="s">
        <v>4817</v>
      </c>
      <c r="Q3826" s="77"/>
      <c r="R3826" s="77"/>
      <c r="S3826" s="77"/>
    </row>
    <row r="3827" spans="1:19" s="2129" customFormat="1" hidden="1">
      <c r="A3827" s="2135"/>
      <c r="B3827" s="76"/>
      <c r="C3827" s="76"/>
      <c r="D3827" s="72"/>
      <c r="E3827" s="72"/>
      <c r="F3827" s="72"/>
      <c r="G3827" s="72"/>
      <c r="H3827" s="76"/>
      <c r="I3827" s="72"/>
      <c r="J3827" s="72"/>
      <c r="K3827" s="72"/>
      <c r="L3827" s="77"/>
      <c r="M3827" s="19" t="s">
        <v>4824</v>
      </c>
      <c r="N3827" s="72"/>
      <c r="O3827" s="72"/>
      <c r="P3827" s="77"/>
      <c r="Q3827" s="77"/>
      <c r="R3827" s="77"/>
      <c r="S3827" s="77"/>
    </row>
    <row r="3828" spans="1:19" s="2129" customFormat="1" hidden="1">
      <c r="A3828" s="2135"/>
      <c r="B3828" s="76"/>
      <c r="C3828" s="76"/>
      <c r="D3828" s="72"/>
      <c r="E3828" s="72"/>
      <c r="F3828" s="72"/>
      <c r="G3828" s="72"/>
      <c r="H3828" s="76"/>
      <c r="I3828" s="72"/>
      <c r="J3828" s="72"/>
      <c r="K3828" s="72"/>
      <c r="L3828" s="77"/>
      <c r="M3828" s="19" t="s">
        <v>4825</v>
      </c>
      <c r="N3828" s="72"/>
      <c r="O3828" s="72"/>
      <c r="P3828" s="77"/>
      <c r="Q3828" s="77"/>
      <c r="R3828" s="77"/>
      <c r="S3828" s="77"/>
    </row>
    <row r="3829" spans="1:19" s="2129" customFormat="1" hidden="1">
      <c r="A3829" s="2135"/>
      <c r="B3829" s="76"/>
      <c r="C3829" s="76"/>
      <c r="D3829" s="72"/>
      <c r="E3829" s="72"/>
      <c r="F3829" s="72"/>
      <c r="G3829" s="72"/>
      <c r="H3829" s="76"/>
      <c r="I3829" s="72"/>
      <c r="J3829" s="72"/>
      <c r="K3829" s="72"/>
      <c r="L3829" s="77"/>
      <c r="M3829" s="19" t="s">
        <v>4826</v>
      </c>
      <c r="N3829" s="72"/>
      <c r="O3829" s="72"/>
      <c r="P3829" s="77"/>
      <c r="Q3829" s="77"/>
      <c r="R3829" s="77"/>
      <c r="S3829" s="77"/>
    </row>
    <row r="3830" spans="1:19" s="2129" customFormat="1" hidden="1">
      <c r="A3830" s="2135"/>
      <c r="B3830" s="2752"/>
      <c r="C3830" s="2752"/>
      <c r="D3830" s="2707"/>
      <c r="E3830" s="2707"/>
      <c r="F3830" s="2573"/>
      <c r="G3830" s="2573"/>
      <c r="H3830" s="2707"/>
      <c r="I3830" s="2573"/>
      <c r="J3830" s="2573"/>
      <c r="K3830" s="2573"/>
      <c r="L3830" s="2707"/>
      <c r="M3830" s="2706"/>
      <c r="N3830" s="2573"/>
      <c r="O3830" s="2573"/>
      <c r="P3830" s="2707"/>
      <c r="Q3830" s="2707"/>
      <c r="R3830" s="2707"/>
      <c r="S3830" s="2707"/>
    </row>
    <row r="3831" spans="1:19" s="2129" customFormat="1" ht="25.5" hidden="1">
      <c r="A3831" s="2135"/>
      <c r="B3831" s="76" t="s">
        <v>3372</v>
      </c>
      <c r="C3831" s="76" t="s">
        <v>4829</v>
      </c>
      <c r="D3831" s="72">
        <v>790</v>
      </c>
      <c r="E3831" s="72">
        <v>1969</v>
      </c>
      <c r="F3831" s="72" t="s">
        <v>16</v>
      </c>
      <c r="G3831" s="72"/>
      <c r="H3831" s="76"/>
      <c r="I3831" s="72"/>
      <c r="J3831" s="72" t="s">
        <v>4827</v>
      </c>
      <c r="K3831" s="72" t="s">
        <v>3249</v>
      </c>
      <c r="L3831" s="77"/>
      <c r="M3831" s="19" t="s">
        <v>4828</v>
      </c>
      <c r="N3831" s="72"/>
      <c r="O3831" s="72">
        <v>1972</v>
      </c>
      <c r="P3831" s="77" t="s">
        <v>3567</v>
      </c>
      <c r="Q3831" s="77"/>
      <c r="R3831" s="77"/>
      <c r="S3831" s="77"/>
    </row>
    <row r="3832" spans="1:19" s="2129" customFormat="1" hidden="1">
      <c r="A3832" s="2135"/>
      <c r="B3832" s="76"/>
      <c r="C3832" s="76" t="s">
        <v>4831</v>
      </c>
      <c r="D3832" s="72">
        <v>360</v>
      </c>
      <c r="E3832" s="72">
        <v>2009</v>
      </c>
      <c r="F3832" s="72" t="s">
        <v>20</v>
      </c>
      <c r="G3832" s="72"/>
      <c r="H3832" s="76"/>
      <c r="I3832" s="72"/>
      <c r="J3832" s="72"/>
      <c r="K3832" s="72" t="s">
        <v>83</v>
      </c>
      <c r="L3832" s="77"/>
      <c r="M3832" s="19" t="s">
        <v>8311</v>
      </c>
      <c r="N3832" s="72">
        <v>212</v>
      </c>
      <c r="O3832" s="72">
        <v>2021</v>
      </c>
      <c r="P3832" s="77" t="s">
        <v>8312</v>
      </c>
      <c r="Q3832" s="77"/>
      <c r="R3832" s="77"/>
      <c r="S3832" s="77"/>
    </row>
    <row r="3833" spans="1:19" s="2129" customFormat="1" ht="25.5" hidden="1">
      <c r="A3833" s="2135"/>
      <c r="B3833" s="76"/>
      <c r="C3833" s="76"/>
      <c r="D3833" s="72"/>
      <c r="E3833" s="72"/>
      <c r="F3833" s="72"/>
      <c r="G3833" s="72"/>
      <c r="H3833" s="76"/>
      <c r="I3833" s="72"/>
      <c r="J3833" s="72"/>
      <c r="K3833" s="72"/>
      <c r="L3833" s="77"/>
      <c r="M3833" s="19" t="s">
        <v>4832</v>
      </c>
      <c r="N3833" s="72">
        <v>397</v>
      </c>
      <c r="O3833" s="72">
        <v>2019</v>
      </c>
      <c r="P3833" s="77" t="s">
        <v>8313</v>
      </c>
      <c r="Q3833" s="77"/>
      <c r="R3833" s="77"/>
      <c r="S3833" s="77"/>
    </row>
    <row r="3834" spans="1:19" s="2129" customFormat="1" ht="25.5" hidden="1">
      <c r="A3834" s="2135"/>
      <c r="B3834" s="76"/>
      <c r="C3834" s="76"/>
      <c r="D3834" s="72"/>
      <c r="E3834" s="72"/>
      <c r="F3834" s="72"/>
      <c r="G3834" s="72"/>
      <c r="H3834" s="76"/>
      <c r="I3834" s="72"/>
      <c r="J3834" s="72"/>
      <c r="K3834" s="72"/>
      <c r="L3834" s="77"/>
      <c r="M3834" s="19" t="s">
        <v>4834</v>
      </c>
      <c r="N3834" s="72">
        <v>53</v>
      </c>
      <c r="O3834" s="72">
        <v>1997</v>
      </c>
      <c r="P3834" s="77" t="s">
        <v>3462</v>
      </c>
      <c r="Q3834" s="77"/>
      <c r="R3834" s="77"/>
      <c r="S3834" s="77"/>
    </row>
    <row r="3835" spans="1:19" s="2129" customFormat="1" ht="25.5" hidden="1">
      <c r="A3835" s="2135"/>
      <c r="B3835" s="76"/>
      <c r="C3835" s="76"/>
      <c r="D3835" s="72"/>
      <c r="E3835" s="72"/>
      <c r="F3835" s="72"/>
      <c r="G3835" s="72"/>
      <c r="H3835" s="76"/>
      <c r="I3835" s="72"/>
      <c r="J3835" s="72"/>
      <c r="K3835" s="72"/>
      <c r="L3835" s="77"/>
      <c r="M3835" s="19" t="s">
        <v>4835</v>
      </c>
      <c r="N3835" s="72">
        <v>53</v>
      </c>
      <c r="O3835" s="72">
        <v>1997</v>
      </c>
      <c r="P3835" s="77" t="s">
        <v>3399</v>
      </c>
      <c r="Q3835" s="77"/>
      <c r="R3835" s="77"/>
      <c r="S3835" s="77"/>
    </row>
    <row r="3836" spans="1:19" s="2129" customFormat="1" ht="25.5" hidden="1">
      <c r="A3836" s="2135"/>
      <c r="B3836" s="76"/>
      <c r="C3836" s="76"/>
      <c r="D3836" s="72"/>
      <c r="E3836" s="72"/>
      <c r="F3836" s="72"/>
      <c r="G3836" s="72"/>
      <c r="H3836" s="76"/>
      <c r="I3836" s="72"/>
      <c r="J3836" s="72"/>
      <c r="K3836" s="72"/>
      <c r="L3836" s="77"/>
      <c r="M3836" s="19" t="s">
        <v>4836</v>
      </c>
      <c r="N3836" s="72">
        <v>53</v>
      </c>
      <c r="O3836" s="72">
        <v>2007</v>
      </c>
      <c r="P3836" s="77" t="s">
        <v>3399</v>
      </c>
      <c r="Q3836" s="77"/>
      <c r="R3836" s="77"/>
      <c r="S3836" s="77"/>
    </row>
    <row r="3837" spans="1:19" s="2129" customFormat="1" ht="25.5" hidden="1">
      <c r="A3837" s="2135"/>
      <c r="B3837" s="76"/>
      <c r="C3837" s="76"/>
      <c r="D3837" s="72"/>
      <c r="E3837" s="72"/>
      <c r="F3837" s="72"/>
      <c r="G3837" s="72"/>
      <c r="H3837" s="76"/>
      <c r="I3837" s="72"/>
      <c r="J3837" s="72"/>
      <c r="K3837" s="72"/>
      <c r="L3837" s="77"/>
      <c r="M3837" s="19" t="s">
        <v>4837</v>
      </c>
      <c r="N3837" s="72">
        <v>50</v>
      </c>
      <c r="O3837" s="72">
        <v>1997</v>
      </c>
      <c r="P3837" s="77" t="s">
        <v>3416</v>
      </c>
      <c r="Q3837" s="77"/>
      <c r="R3837" s="77"/>
      <c r="S3837" s="77"/>
    </row>
    <row r="3838" spans="1:19" s="2129" customFormat="1" hidden="1">
      <c r="A3838" s="2135"/>
      <c r="B3838" s="76"/>
      <c r="C3838" s="76"/>
      <c r="D3838" s="72"/>
      <c r="E3838" s="72"/>
      <c r="F3838" s="72"/>
      <c r="G3838" s="72"/>
      <c r="H3838" s="76"/>
      <c r="I3838" s="72"/>
      <c r="J3838" s="72"/>
      <c r="K3838" s="72"/>
      <c r="L3838" s="77"/>
      <c r="M3838" s="19" t="s">
        <v>4838</v>
      </c>
      <c r="N3838" s="72"/>
      <c r="O3838" s="72">
        <v>2007</v>
      </c>
      <c r="P3838" s="77" t="s">
        <v>3399</v>
      </c>
      <c r="Q3838" s="77"/>
      <c r="R3838" s="77"/>
      <c r="S3838" s="77"/>
    </row>
    <row r="3839" spans="1:19" s="2129" customFormat="1" ht="25.5" hidden="1">
      <c r="A3839" s="2135"/>
      <c r="B3839" s="76"/>
      <c r="C3839" s="76"/>
      <c r="D3839" s="72"/>
      <c r="E3839" s="72"/>
      <c r="F3839" s="72"/>
      <c r="G3839" s="72"/>
      <c r="H3839" s="76"/>
      <c r="I3839" s="72"/>
      <c r="J3839" s="72"/>
      <c r="K3839" s="72"/>
      <c r="L3839" s="77"/>
      <c r="M3839" s="19" t="s">
        <v>4839</v>
      </c>
      <c r="N3839" s="72">
        <v>50</v>
      </c>
      <c r="O3839" s="72">
        <v>1972</v>
      </c>
      <c r="P3839" s="77" t="s">
        <v>3937</v>
      </c>
      <c r="Q3839" s="77"/>
      <c r="R3839" s="77"/>
      <c r="S3839" s="77"/>
    </row>
    <row r="3840" spans="1:19" s="2129" customFormat="1" ht="25.5" hidden="1">
      <c r="A3840" s="2135"/>
      <c r="B3840" s="76"/>
      <c r="C3840" s="76"/>
      <c r="D3840" s="72"/>
      <c r="E3840" s="72"/>
      <c r="F3840" s="72"/>
      <c r="G3840" s="72"/>
      <c r="H3840" s="76"/>
      <c r="I3840" s="72"/>
      <c r="J3840" s="72"/>
      <c r="K3840" s="72"/>
      <c r="L3840" s="77"/>
      <c r="M3840" s="19" t="s">
        <v>4840</v>
      </c>
      <c r="N3840" s="72">
        <v>25</v>
      </c>
      <c r="O3840" s="72">
        <v>1996</v>
      </c>
      <c r="P3840" s="77" t="s">
        <v>4841</v>
      </c>
      <c r="Q3840" s="77"/>
      <c r="R3840" s="77"/>
      <c r="S3840" s="77"/>
    </row>
    <row r="3841" spans="1:19" s="2129" customFormat="1" hidden="1">
      <c r="A3841" s="2135"/>
      <c r="B3841" s="76"/>
      <c r="C3841" s="76"/>
      <c r="D3841" s="72"/>
      <c r="E3841" s="72"/>
      <c r="F3841" s="72"/>
      <c r="G3841" s="72"/>
      <c r="H3841" s="76"/>
      <c r="I3841" s="72"/>
      <c r="J3841" s="72"/>
      <c r="K3841" s="72"/>
      <c r="L3841" s="77"/>
      <c r="M3841" s="19" t="s">
        <v>4842</v>
      </c>
      <c r="N3841" s="2363">
        <v>60</v>
      </c>
      <c r="O3841" s="72">
        <v>2010</v>
      </c>
      <c r="P3841" s="77" t="s">
        <v>4843</v>
      </c>
      <c r="Q3841" s="77"/>
      <c r="R3841" s="77"/>
      <c r="S3841" s="77"/>
    </row>
    <row r="3842" spans="1:19" s="2129" customFormat="1" ht="25.5" hidden="1">
      <c r="A3842" s="2135"/>
      <c r="B3842" s="76"/>
      <c r="C3842" s="76"/>
      <c r="D3842" s="72"/>
      <c r="E3842" s="72"/>
      <c r="F3842" s="72"/>
      <c r="G3842" s="72"/>
      <c r="H3842" s="76"/>
      <c r="I3842" s="72"/>
      <c r="J3842" s="72"/>
      <c r="K3842" s="72"/>
      <c r="L3842" s="77"/>
      <c r="M3842" s="19" t="s">
        <v>4844</v>
      </c>
      <c r="N3842" s="2363">
        <v>10</v>
      </c>
      <c r="O3842" s="72">
        <v>1996</v>
      </c>
      <c r="P3842" s="77" t="s">
        <v>4841</v>
      </c>
      <c r="Q3842" s="77"/>
      <c r="R3842" s="77"/>
      <c r="S3842" s="77"/>
    </row>
    <row r="3843" spans="1:19" s="2129" customFormat="1" ht="25.5" hidden="1">
      <c r="A3843" s="2135"/>
      <c r="B3843" s="76"/>
      <c r="C3843" s="76"/>
      <c r="D3843" s="72"/>
      <c r="E3843" s="72"/>
      <c r="F3843" s="72"/>
      <c r="G3843" s="72"/>
      <c r="H3843" s="76"/>
      <c r="I3843" s="72"/>
      <c r="J3843" s="72"/>
      <c r="K3843" s="72"/>
      <c r="L3843" s="77"/>
      <c r="M3843" s="19" t="s">
        <v>4845</v>
      </c>
      <c r="N3843" s="2363">
        <v>30</v>
      </c>
      <c r="O3843" s="72">
        <v>2000</v>
      </c>
      <c r="P3843" s="77" t="s">
        <v>4846</v>
      </c>
      <c r="Q3843" s="77"/>
      <c r="R3843" s="77"/>
      <c r="S3843" s="77"/>
    </row>
    <row r="3844" spans="1:19" s="2129" customFormat="1" ht="25.5" hidden="1">
      <c r="A3844" s="2135"/>
      <c r="B3844" s="76"/>
      <c r="C3844" s="76"/>
      <c r="D3844" s="72"/>
      <c r="E3844" s="72"/>
      <c r="F3844" s="72"/>
      <c r="G3844" s="72"/>
      <c r="H3844" s="76"/>
      <c r="I3844" s="72"/>
      <c r="J3844" s="72"/>
      <c r="K3844" s="72"/>
      <c r="L3844" s="77"/>
      <c r="M3844" s="19" t="s">
        <v>4847</v>
      </c>
      <c r="N3844" s="72">
        <v>58</v>
      </c>
      <c r="O3844" s="72">
        <v>1972</v>
      </c>
      <c r="P3844" s="77" t="s">
        <v>4848</v>
      </c>
      <c r="Q3844" s="77"/>
      <c r="R3844" s="77"/>
      <c r="S3844" s="77"/>
    </row>
    <row r="3845" spans="1:19" s="2129" customFormat="1" hidden="1">
      <c r="A3845" s="2135"/>
      <c r="B3845" s="2752"/>
      <c r="C3845" s="2752"/>
      <c r="D3845" s="2752"/>
      <c r="E3845" s="2768"/>
      <c r="F3845" s="2769"/>
      <c r="G3845" s="2769"/>
      <c r="H3845" s="2766"/>
      <c r="I3845" s="2769"/>
      <c r="J3845" s="2767"/>
      <c r="K3845" s="2769"/>
      <c r="L3845" s="2766"/>
      <c r="M3845" s="2770"/>
      <c r="N3845" s="2573"/>
      <c r="O3845" s="2771"/>
      <c r="P3845" s="2707"/>
      <c r="Q3845" s="2766"/>
      <c r="R3845" s="2766"/>
      <c r="S3845" s="2772"/>
    </row>
    <row r="3846" spans="1:19" s="2129" customFormat="1" hidden="1">
      <c r="A3846" s="2135"/>
      <c r="B3846" s="76" t="s">
        <v>4849</v>
      </c>
      <c r="C3846" s="76" t="s">
        <v>4852</v>
      </c>
      <c r="D3846" s="72">
        <v>270</v>
      </c>
      <c r="E3846" s="72">
        <v>1979</v>
      </c>
      <c r="F3846" s="72"/>
      <c r="G3846" s="72"/>
      <c r="H3846" s="76"/>
      <c r="I3846" s="72"/>
      <c r="J3846" s="72" t="s">
        <v>4850</v>
      </c>
      <c r="K3846" s="72" t="s">
        <v>3249</v>
      </c>
      <c r="L3846" s="77"/>
      <c r="M3846" s="19" t="s">
        <v>4851</v>
      </c>
      <c r="N3846" s="72">
        <v>80</v>
      </c>
      <c r="O3846" s="72">
        <v>1970</v>
      </c>
      <c r="P3846" s="77" t="s">
        <v>3399</v>
      </c>
      <c r="Q3846" s="77"/>
      <c r="R3846" s="77"/>
      <c r="S3846" s="77"/>
    </row>
    <row r="3847" spans="1:19" s="2129" customFormat="1" hidden="1">
      <c r="A3847" s="2135"/>
      <c r="B3847" s="76" t="s">
        <v>4853</v>
      </c>
      <c r="C3847" s="76" t="s">
        <v>4856</v>
      </c>
      <c r="D3847" s="72">
        <v>270</v>
      </c>
      <c r="E3847" s="72">
        <v>1979</v>
      </c>
      <c r="F3847" s="72"/>
      <c r="G3847" s="72"/>
      <c r="H3847" s="76"/>
      <c r="I3847" s="72"/>
      <c r="J3847" s="72"/>
      <c r="K3847" s="72" t="s">
        <v>32</v>
      </c>
      <c r="L3847" s="77"/>
      <c r="M3847" s="19" t="s">
        <v>4854</v>
      </c>
      <c r="N3847" s="72">
        <v>275</v>
      </c>
      <c r="O3847" s="72">
        <v>2009</v>
      </c>
      <c r="P3847" s="77" t="s">
        <v>4855</v>
      </c>
      <c r="Q3847" s="77"/>
      <c r="R3847" s="77"/>
      <c r="S3847" s="77"/>
    </row>
    <row r="3848" spans="1:19" s="2129" customFormat="1" hidden="1">
      <c r="A3848" s="2135"/>
      <c r="B3848" s="76"/>
      <c r="C3848" s="76"/>
      <c r="D3848" s="76"/>
      <c r="E3848" s="72"/>
      <c r="F3848" s="72"/>
      <c r="G3848" s="72"/>
      <c r="H3848" s="76"/>
      <c r="I3848" s="72"/>
      <c r="J3848" s="72"/>
      <c r="K3848" s="72"/>
      <c r="L3848" s="77"/>
      <c r="M3848" s="19" t="s">
        <v>4857</v>
      </c>
      <c r="N3848" s="72">
        <v>156</v>
      </c>
      <c r="O3848" s="72">
        <v>1969</v>
      </c>
      <c r="P3848" s="77" t="s">
        <v>3399</v>
      </c>
      <c r="Q3848" s="77"/>
      <c r="R3848" s="77"/>
      <c r="S3848" s="77"/>
    </row>
    <row r="3849" spans="1:19" s="2129" customFormat="1" hidden="1">
      <c r="A3849" s="2135"/>
      <c r="B3849" s="76"/>
      <c r="C3849" s="76"/>
      <c r="D3849" s="76"/>
      <c r="E3849" s="72"/>
      <c r="F3849" s="72"/>
      <c r="G3849" s="72"/>
      <c r="H3849" s="76"/>
      <c r="I3849" s="72"/>
      <c r="J3849" s="72"/>
      <c r="K3849" s="72"/>
      <c r="L3849" s="77"/>
      <c r="M3849" s="19" t="s">
        <v>4858</v>
      </c>
      <c r="N3849" s="72">
        <v>130</v>
      </c>
      <c r="O3849" s="72">
        <v>1969</v>
      </c>
      <c r="P3849" s="77" t="s">
        <v>3399</v>
      </c>
      <c r="Q3849" s="77"/>
      <c r="R3849" s="77"/>
      <c r="S3849" s="77"/>
    </row>
    <row r="3850" spans="1:19" s="2129" customFormat="1" hidden="1">
      <c r="A3850" s="2135"/>
      <c r="B3850" s="76"/>
      <c r="C3850" s="76"/>
      <c r="D3850" s="76"/>
      <c r="E3850" s="72"/>
      <c r="F3850" s="72"/>
      <c r="G3850" s="72"/>
      <c r="H3850" s="76"/>
      <c r="I3850" s="72"/>
      <c r="J3850" s="72"/>
      <c r="K3850" s="72"/>
      <c r="L3850" s="77"/>
      <c r="M3850" s="19" t="s">
        <v>4859</v>
      </c>
      <c r="N3850" s="2363"/>
      <c r="O3850" s="2363"/>
      <c r="P3850" s="2369"/>
      <c r="Q3850" s="77"/>
      <c r="R3850" s="77"/>
      <c r="S3850" s="77"/>
    </row>
    <row r="3851" spans="1:19" s="2129" customFormat="1" hidden="1">
      <c r="A3851" s="2135"/>
      <c r="B3851" s="76"/>
      <c r="C3851" s="76"/>
      <c r="D3851" s="76"/>
      <c r="E3851" s="72"/>
      <c r="F3851" s="72"/>
      <c r="G3851" s="72"/>
      <c r="H3851" s="76"/>
      <c r="I3851" s="72"/>
      <c r="J3851" s="72"/>
      <c r="K3851" s="72"/>
      <c r="L3851" s="77"/>
      <c r="M3851" s="19" t="s">
        <v>4860</v>
      </c>
      <c r="N3851" s="72">
        <v>275</v>
      </c>
      <c r="O3851" s="72">
        <v>2009</v>
      </c>
      <c r="P3851" s="77" t="s">
        <v>3399</v>
      </c>
      <c r="Q3851" s="77"/>
      <c r="R3851" s="77"/>
      <c r="S3851" s="77"/>
    </row>
    <row r="3852" spans="1:19" s="2129" customFormat="1" hidden="1">
      <c r="A3852" s="2135"/>
      <c r="B3852" s="76"/>
      <c r="C3852" s="76"/>
      <c r="D3852" s="76"/>
      <c r="E3852" s="72"/>
      <c r="F3852" s="72"/>
      <c r="G3852" s="72"/>
      <c r="H3852" s="76"/>
      <c r="I3852" s="72"/>
      <c r="J3852" s="72"/>
      <c r="K3852" s="72"/>
      <c r="L3852" s="77"/>
      <c r="M3852" s="19" t="s">
        <v>4861</v>
      </c>
      <c r="N3852" s="72">
        <v>275</v>
      </c>
      <c r="O3852" s="72">
        <v>2009</v>
      </c>
      <c r="P3852" s="77" t="s">
        <v>4855</v>
      </c>
      <c r="Q3852" s="77"/>
      <c r="R3852" s="77"/>
      <c r="S3852" s="77"/>
    </row>
    <row r="3853" spans="1:19" s="2129" customFormat="1" hidden="1">
      <c r="A3853" s="2135"/>
      <c r="B3853" s="76"/>
      <c r="C3853" s="76"/>
      <c r="D3853" s="76"/>
      <c r="E3853" s="72"/>
      <c r="F3853" s="72"/>
      <c r="G3853" s="72"/>
      <c r="H3853" s="76"/>
      <c r="I3853" s="72"/>
      <c r="J3853" s="72"/>
      <c r="K3853" s="72"/>
      <c r="L3853" s="77"/>
      <c r="M3853" s="19" t="s">
        <v>4862</v>
      </c>
      <c r="N3853" s="72">
        <v>130</v>
      </c>
      <c r="O3853" s="72">
        <v>1969</v>
      </c>
      <c r="P3853" s="77" t="s">
        <v>3399</v>
      </c>
      <c r="Q3853" s="77"/>
      <c r="R3853" s="77"/>
      <c r="S3853" s="77"/>
    </row>
    <row r="3854" spans="1:19" s="2129" customFormat="1" hidden="1">
      <c r="A3854" s="2135"/>
      <c r="B3854" s="76"/>
      <c r="C3854" s="76"/>
      <c r="D3854" s="76"/>
      <c r="E3854" s="72"/>
      <c r="F3854" s="72"/>
      <c r="G3854" s="72"/>
      <c r="H3854" s="76"/>
      <c r="I3854" s="72"/>
      <c r="J3854" s="72"/>
      <c r="K3854" s="72"/>
      <c r="L3854" s="77"/>
      <c r="M3854" s="19" t="s">
        <v>4863</v>
      </c>
      <c r="N3854" s="72">
        <v>340</v>
      </c>
      <c r="O3854" s="72">
        <v>1979</v>
      </c>
      <c r="P3854" s="77" t="s">
        <v>3550</v>
      </c>
      <c r="Q3854" s="77"/>
      <c r="R3854" s="77"/>
      <c r="S3854" s="77"/>
    </row>
    <row r="3855" spans="1:19" s="2129" customFormat="1" ht="25.5" hidden="1">
      <c r="A3855" s="2135"/>
      <c r="B3855" s="76"/>
      <c r="C3855" s="76"/>
      <c r="D3855" s="76"/>
      <c r="E3855" s="72"/>
      <c r="F3855" s="72"/>
      <c r="G3855" s="72"/>
      <c r="H3855" s="76"/>
      <c r="I3855" s="72"/>
      <c r="J3855" s="72"/>
      <c r="K3855" s="72"/>
      <c r="L3855" s="77"/>
      <c r="M3855" s="19" t="s">
        <v>4864</v>
      </c>
      <c r="N3855" s="72">
        <v>170</v>
      </c>
      <c r="O3855" s="72">
        <v>1971</v>
      </c>
      <c r="P3855" s="77" t="s">
        <v>3399</v>
      </c>
      <c r="Q3855" s="77"/>
      <c r="R3855" s="77"/>
      <c r="S3855" s="77"/>
    </row>
    <row r="3856" spans="1:19" s="2129" customFormat="1" ht="25.5" hidden="1">
      <c r="A3856" s="2135"/>
      <c r="B3856" s="76"/>
      <c r="C3856" s="76"/>
      <c r="D3856" s="76"/>
      <c r="E3856" s="72"/>
      <c r="F3856" s="72"/>
      <c r="G3856" s="72"/>
      <c r="H3856" s="76"/>
      <c r="I3856" s="72"/>
      <c r="J3856" s="72"/>
      <c r="K3856" s="72"/>
      <c r="L3856" s="77"/>
      <c r="M3856" s="19" t="s">
        <v>4865</v>
      </c>
      <c r="N3856" s="72">
        <v>80</v>
      </c>
      <c r="O3856" s="72">
        <v>1970</v>
      </c>
      <c r="P3856" s="77" t="s">
        <v>3399</v>
      </c>
      <c r="Q3856" s="77"/>
      <c r="R3856" s="77"/>
      <c r="S3856" s="77"/>
    </row>
    <row r="3857" spans="1:19" s="2129" customFormat="1" hidden="1">
      <c r="A3857" s="2135"/>
      <c r="B3857" s="76"/>
      <c r="C3857" s="76"/>
      <c r="D3857" s="76"/>
      <c r="E3857" s="72"/>
      <c r="F3857" s="72"/>
      <c r="G3857" s="72"/>
      <c r="H3857" s="76"/>
      <c r="I3857" s="72"/>
      <c r="J3857" s="72"/>
      <c r="K3857" s="72"/>
      <c r="L3857" s="77"/>
      <c r="M3857" s="19" t="s">
        <v>4866</v>
      </c>
      <c r="N3857" s="72">
        <v>115</v>
      </c>
      <c r="O3857" s="72">
        <v>1982</v>
      </c>
      <c r="P3857" s="77" t="s">
        <v>4490</v>
      </c>
      <c r="Q3857" s="77"/>
      <c r="R3857" s="77"/>
      <c r="S3857" s="77"/>
    </row>
    <row r="3858" spans="1:19" s="2129" customFormat="1" ht="25.5" hidden="1">
      <c r="A3858" s="2135"/>
      <c r="B3858" s="76"/>
      <c r="C3858" s="76"/>
      <c r="D3858" s="76"/>
      <c r="E3858" s="72"/>
      <c r="F3858" s="72"/>
      <c r="G3858" s="72"/>
      <c r="H3858" s="76"/>
      <c r="I3858" s="72"/>
      <c r="J3858" s="72"/>
      <c r="K3858" s="72"/>
      <c r="L3858" s="77"/>
      <c r="M3858" s="19" t="s">
        <v>4867</v>
      </c>
      <c r="N3858" s="72"/>
      <c r="O3858" s="72"/>
      <c r="P3858" s="77" t="s">
        <v>4434</v>
      </c>
      <c r="Q3858" s="77"/>
      <c r="R3858" s="77"/>
      <c r="S3858" s="77"/>
    </row>
    <row r="3859" spans="1:19" s="2129" customFormat="1" hidden="1">
      <c r="A3859" s="2135"/>
      <c r="B3859" s="76"/>
      <c r="C3859" s="76"/>
      <c r="D3859" s="76"/>
      <c r="E3859" s="72"/>
      <c r="F3859" s="72"/>
      <c r="G3859" s="72"/>
      <c r="H3859" s="76"/>
      <c r="I3859" s="72"/>
      <c r="J3859" s="72"/>
      <c r="K3859" s="72"/>
      <c r="L3859" s="77"/>
      <c r="M3859" s="19" t="s">
        <v>4868</v>
      </c>
      <c r="N3859" s="72">
        <v>250</v>
      </c>
      <c r="O3859" s="72"/>
      <c r="P3859" s="77" t="s">
        <v>4869</v>
      </c>
      <c r="Q3859" s="77">
        <v>7</v>
      </c>
      <c r="R3859" s="77"/>
      <c r="S3859" s="77">
        <v>7</v>
      </c>
    </row>
    <row r="3860" spans="1:19" s="2129" customFormat="1" hidden="1">
      <c r="A3860" s="2135"/>
      <c r="B3860" s="2752"/>
      <c r="C3860" s="2707"/>
      <c r="D3860" s="2573"/>
      <c r="E3860" s="2707"/>
      <c r="F3860" s="2573"/>
      <c r="G3860" s="2573"/>
      <c r="H3860" s="2707"/>
      <c r="I3860" s="2573"/>
      <c r="J3860" s="2573"/>
      <c r="K3860" s="2573"/>
      <c r="L3860" s="2707"/>
      <c r="M3860" s="2706"/>
      <c r="N3860" s="2573"/>
      <c r="O3860" s="2573"/>
      <c r="P3860" s="2707"/>
      <c r="Q3860" s="2707"/>
      <c r="R3860" s="2707"/>
      <c r="S3860" s="2707"/>
    </row>
    <row r="3861" spans="1:19" s="2129" customFormat="1" ht="25.5" hidden="1">
      <c r="A3861" s="2135"/>
      <c r="B3861" s="76" t="s">
        <v>3247</v>
      </c>
      <c r="C3861" s="76" t="s">
        <v>4873</v>
      </c>
      <c r="D3861" s="72">
        <v>500</v>
      </c>
      <c r="E3861" s="72">
        <v>1973</v>
      </c>
      <c r="F3861" s="72"/>
      <c r="G3861" s="72"/>
      <c r="H3861" s="76"/>
      <c r="I3861" s="72"/>
      <c r="J3861" s="72" t="s">
        <v>4870</v>
      </c>
      <c r="K3861" s="72" t="s">
        <v>3249</v>
      </c>
      <c r="L3861" s="77"/>
      <c r="M3861" s="19" t="s">
        <v>4871</v>
      </c>
      <c r="N3861" s="72">
        <v>50</v>
      </c>
      <c r="O3861" s="72">
        <v>2010</v>
      </c>
      <c r="P3861" s="77" t="s">
        <v>4872</v>
      </c>
      <c r="Q3861" s="77"/>
      <c r="R3861" s="77"/>
      <c r="S3861" s="77"/>
    </row>
    <row r="3862" spans="1:19" s="2129" customFormat="1" hidden="1">
      <c r="A3862" s="2135"/>
      <c r="B3862" s="76" t="s">
        <v>3372</v>
      </c>
      <c r="C3862" s="76" t="s">
        <v>4875</v>
      </c>
      <c r="D3862" s="72">
        <v>440</v>
      </c>
      <c r="E3862" s="72">
        <v>1973</v>
      </c>
      <c r="F3862" s="72"/>
      <c r="G3862" s="72"/>
      <c r="H3862" s="76"/>
      <c r="I3862" s="72"/>
      <c r="J3862" s="72"/>
      <c r="K3862" s="72" t="s">
        <v>27</v>
      </c>
      <c r="L3862" s="77"/>
      <c r="M3862" s="19" t="s">
        <v>4874</v>
      </c>
      <c r="N3862" s="72">
        <v>40</v>
      </c>
      <c r="O3862" s="72">
        <v>1970</v>
      </c>
      <c r="P3862" s="77" t="s">
        <v>4355</v>
      </c>
      <c r="Q3862" s="77"/>
      <c r="R3862" s="77"/>
      <c r="S3862" s="77"/>
    </row>
    <row r="3863" spans="1:19" s="2129" customFormat="1" ht="25.5" hidden="1">
      <c r="A3863" s="2135"/>
      <c r="B3863" s="76" t="s">
        <v>3359</v>
      </c>
      <c r="C3863" s="76" t="s">
        <v>4877</v>
      </c>
      <c r="D3863" s="72">
        <v>620</v>
      </c>
      <c r="E3863" s="72">
        <v>1973</v>
      </c>
      <c r="F3863" s="72"/>
      <c r="G3863" s="72"/>
      <c r="H3863" s="76"/>
      <c r="I3863" s="72"/>
      <c r="J3863" s="72"/>
      <c r="K3863" s="72"/>
      <c r="L3863" s="77"/>
      <c r="M3863" s="19" t="s">
        <v>4876</v>
      </c>
      <c r="N3863" s="72">
        <v>80</v>
      </c>
      <c r="O3863" s="72">
        <v>1973</v>
      </c>
      <c r="P3863" s="77" t="s">
        <v>3567</v>
      </c>
      <c r="Q3863" s="77"/>
      <c r="R3863" s="77"/>
      <c r="S3863" s="77"/>
    </row>
    <row r="3864" spans="1:19" s="2129" customFormat="1" hidden="1">
      <c r="A3864" s="2135"/>
      <c r="B3864" s="76" t="s">
        <v>4878</v>
      </c>
      <c r="C3864" s="76" t="s">
        <v>4880</v>
      </c>
      <c r="D3864" s="72">
        <v>144</v>
      </c>
      <c r="E3864" s="72">
        <v>1973</v>
      </c>
      <c r="F3864" s="72"/>
      <c r="G3864" s="72"/>
      <c r="H3864" s="76"/>
      <c r="I3864" s="72"/>
      <c r="J3864" s="72"/>
      <c r="K3864" s="72"/>
      <c r="L3864" s="77"/>
      <c r="M3864" s="19" t="s">
        <v>4879</v>
      </c>
      <c r="N3864" s="72">
        <v>70</v>
      </c>
      <c r="O3864" s="72">
        <v>2009</v>
      </c>
      <c r="P3864" s="77" t="s">
        <v>4872</v>
      </c>
      <c r="Q3864" s="77"/>
      <c r="R3864" s="77"/>
      <c r="S3864" s="77"/>
    </row>
    <row r="3865" spans="1:19" s="2129" customFormat="1" hidden="1">
      <c r="A3865" s="2135"/>
      <c r="B3865" s="76"/>
      <c r="C3865" s="76"/>
      <c r="D3865" s="72"/>
      <c r="E3865" s="72"/>
      <c r="F3865" s="72"/>
      <c r="G3865" s="72"/>
      <c r="H3865" s="76"/>
      <c r="I3865" s="72"/>
      <c r="J3865" s="72"/>
      <c r="K3865" s="72"/>
      <c r="L3865" s="77"/>
      <c r="M3865" s="19" t="s">
        <v>4881</v>
      </c>
      <c r="N3865" s="72">
        <v>70</v>
      </c>
      <c r="O3865" s="72">
        <v>2009</v>
      </c>
      <c r="P3865" s="77" t="s">
        <v>4882</v>
      </c>
      <c r="Q3865" s="77"/>
      <c r="R3865" s="77"/>
      <c r="S3865" s="77"/>
    </row>
    <row r="3866" spans="1:19" s="2129" customFormat="1" hidden="1">
      <c r="A3866" s="2135"/>
      <c r="B3866" s="76"/>
      <c r="C3866" s="76"/>
      <c r="D3866" s="72"/>
      <c r="E3866" s="72"/>
      <c r="F3866" s="72"/>
      <c r="G3866" s="72"/>
      <c r="H3866" s="76"/>
      <c r="I3866" s="72"/>
      <c r="J3866" s="72"/>
      <c r="K3866" s="72"/>
      <c r="L3866" s="77"/>
      <c r="M3866" s="19" t="s">
        <v>4883</v>
      </c>
      <c r="N3866" s="72">
        <v>70</v>
      </c>
      <c r="O3866" s="72">
        <v>2009</v>
      </c>
      <c r="P3866" s="77" t="s">
        <v>4882</v>
      </c>
      <c r="Q3866" s="77"/>
      <c r="R3866" s="77"/>
      <c r="S3866" s="77"/>
    </row>
    <row r="3867" spans="1:19" s="2129" customFormat="1" hidden="1">
      <c r="A3867" s="2135"/>
      <c r="B3867" s="76"/>
      <c r="C3867" s="76"/>
      <c r="D3867" s="72"/>
      <c r="E3867" s="72"/>
      <c r="F3867" s="72"/>
      <c r="G3867" s="72"/>
      <c r="H3867" s="76"/>
      <c r="I3867" s="72"/>
      <c r="J3867" s="72"/>
      <c r="K3867" s="72"/>
      <c r="L3867" s="77"/>
      <c r="M3867" s="19" t="s">
        <v>4884</v>
      </c>
      <c r="N3867" s="72">
        <v>70</v>
      </c>
      <c r="O3867" s="72">
        <v>2009</v>
      </c>
      <c r="P3867" s="77" t="s">
        <v>4872</v>
      </c>
      <c r="Q3867" s="77"/>
      <c r="R3867" s="77"/>
      <c r="S3867" s="77"/>
    </row>
    <row r="3868" spans="1:19" s="2129" customFormat="1" ht="25.5" hidden="1">
      <c r="A3868" s="2135"/>
      <c r="B3868" s="76"/>
      <c r="C3868" s="76"/>
      <c r="D3868" s="77"/>
      <c r="E3868" s="77"/>
      <c r="F3868" s="72"/>
      <c r="G3868" s="72"/>
      <c r="H3868" s="76"/>
      <c r="I3868" s="72"/>
      <c r="J3868" s="72"/>
      <c r="K3868" s="72"/>
      <c r="L3868" s="77"/>
      <c r="M3868" s="19" t="s">
        <v>4885</v>
      </c>
      <c r="N3868" s="72">
        <v>40</v>
      </c>
      <c r="O3868" s="72">
        <v>1973</v>
      </c>
      <c r="P3868" s="77" t="s">
        <v>3567</v>
      </c>
      <c r="Q3868" s="77"/>
      <c r="R3868" s="77"/>
      <c r="S3868" s="77"/>
    </row>
    <row r="3869" spans="1:19" s="2129" customFormat="1" ht="25.5" hidden="1">
      <c r="A3869" s="2135"/>
      <c r="B3869" s="76"/>
      <c r="C3869" s="76"/>
      <c r="D3869" s="72"/>
      <c r="E3869" s="72"/>
      <c r="F3869" s="72"/>
      <c r="G3869" s="72"/>
      <c r="H3869" s="76"/>
      <c r="I3869" s="72"/>
      <c r="J3869" s="72"/>
      <c r="K3869" s="72"/>
      <c r="L3869" s="77"/>
      <c r="M3869" s="19" t="s">
        <v>4886</v>
      </c>
      <c r="N3869" s="72">
        <v>50</v>
      </c>
      <c r="O3869" s="72">
        <v>2010</v>
      </c>
      <c r="P3869" s="77" t="s">
        <v>4872</v>
      </c>
      <c r="Q3869" s="77"/>
      <c r="R3869" s="77"/>
      <c r="S3869" s="77"/>
    </row>
    <row r="3870" spans="1:19" s="2129" customFormat="1" hidden="1">
      <c r="A3870" s="2135"/>
      <c r="B3870" s="2752"/>
      <c r="C3870" s="2752"/>
      <c r="D3870" s="2752"/>
      <c r="E3870" s="2707"/>
      <c r="F3870" s="2573"/>
      <c r="G3870" s="2573"/>
      <c r="H3870" s="2707"/>
      <c r="I3870" s="2573"/>
      <c r="J3870" s="2573"/>
      <c r="K3870" s="2573"/>
      <c r="L3870" s="2707"/>
      <c r="M3870" s="2706"/>
      <c r="N3870" s="2573"/>
      <c r="O3870" s="2573"/>
      <c r="P3870" s="2707"/>
      <c r="Q3870" s="2707"/>
      <c r="R3870" s="2707"/>
      <c r="S3870" s="2707"/>
    </row>
    <row r="3871" spans="1:19" s="2129" customFormat="1" hidden="1">
      <c r="A3871" s="2135"/>
      <c r="B3871" s="76" t="s">
        <v>4887</v>
      </c>
      <c r="C3871" s="76" t="s">
        <v>8314</v>
      </c>
      <c r="D3871" s="72">
        <v>180</v>
      </c>
      <c r="E3871" s="77">
        <v>1970</v>
      </c>
      <c r="F3871" s="72"/>
      <c r="G3871" s="72"/>
      <c r="H3871" s="76"/>
      <c r="I3871" s="72"/>
      <c r="J3871" s="72" t="s">
        <v>4888</v>
      </c>
      <c r="K3871" s="72" t="s">
        <v>3249</v>
      </c>
      <c r="L3871" s="77"/>
      <c r="M3871" s="19" t="s">
        <v>4889</v>
      </c>
      <c r="N3871" s="72">
        <v>170</v>
      </c>
      <c r="O3871" s="72">
        <v>1979</v>
      </c>
      <c r="P3871" s="77" t="s">
        <v>3755</v>
      </c>
      <c r="Q3871" s="77"/>
      <c r="R3871" s="77"/>
      <c r="S3871" s="77"/>
    </row>
    <row r="3872" spans="1:19" s="2129" customFormat="1" hidden="1">
      <c r="A3872" s="2135"/>
      <c r="B3872" s="76" t="s">
        <v>4891</v>
      </c>
      <c r="C3872" s="76" t="s">
        <v>8315</v>
      </c>
      <c r="D3872" s="72">
        <v>180</v>
      </c>
      <c r="E3872" s="2757">
        <v>1970</v>
      </c>
      <c r="F3872" s="72"/>
      <c r="G3872" s="72"/>
      <c r="H3872" s="76"/>
      <c r="I3872" s="72"/>
      <c r="J3872" s="72"/>
      <c r="K3872" s="72" t="s">
        <v>2522</v>
      </c>
      <c r="L3872" s="77"/>
      <c r="M3872" s="19" t="s">
        <v>4892</v>
      </c>
      <c r="N3872" s="72">
        <v>165</v>
      </c>
      <c r="O3872" s="72">
        <v>1979</v>
      </c>
      <c r="P3872" s="77" t="s">
        <v>3755</v>
      </c>
      <c r="Q3872" s="77"/>
      <c r="R3872" s="77"/>
      <c r="S3872" s="77"/>
    </row>
    <row r="3873" spans="1:19" s="2129" customFormat="1" hidden="1">
      <c r="A3873" s="2135"/>
      <c r="B3873" s="76"/>
      <c r="C3873" s="76"/>
      <c r="D3873" s="72"/>
      <c r="E3873" s="72"/>
      <c r="F3873" s="72"/>
      <c r="G3873" s="72"/>
      <c r="H3873" s="76"/>
      <c r="I3873" s="72"/>
      <c r="J3873" s="72"/>
      <c r="K3873" s="72"/>
      <c r="L3873" s="77"/>
      <c r="M3873" s="19" t="s">
        <v>4893</v>
      </c>
      <c r="N3873" s="72">
        <v>165</v>
      </c>
      <c r="O3873" s="72">
        <v>1979</v>
      </c>
      <c r="P3873" s="77" t="s">
        <v>3755</v>
      </c>
      <c r="Q3873" s="77"/>
      <c r="R3873" s="77"/>
      <c r="S3873" s="77"/>
    </row>
    <row r="3874" spans="1:19" s="2129" customFormat="1" ht="25.5" hidden="1">
      <c r="A3874" s="2135"/>
      <c r="B3874" s="76"/>
      <c r="C3874" s="76"/>
      <c r="D3874" s="72"/>
      <c r="E3874" s="72"/>
      <c r="F3874" s="72"/>
      <c r="G3874" s="72"/>
      <c r="H3874" s="76"/>
      <c r="I3874" s="72"/>
      <c r="J3874" s="72"/>
      <c r="K3874" s="72"/>
      <c r="L3874" s="77"/>
      <c r="M3874" s="19" t="s">
        <v>4894</v>
      </c>
      <c r="N3874" s="72">
        <v>70</v>
      </c>
      <c r="O3874" s="72">
        <v>1979</v>
      </c>
      <c r="P3874" s="77" t="s">
        <v>4895</v>
      </c>
      <c r="Q3874" s="77"/>
      <c r="R3874" s="77"/>
      <c r="S3874" s="77"/>
    </row>
    <row r="3875" spans="1:19" s="2129" customFormat="1" hidden="1">
      <c r="A3875" s="2135"/>
      <c r="B3875" s="76"/>
      <c r="C3875" s="76"/>
      <c r="D3875" s="72"/>
      <c r="E3875" s="72"/>
      <c r="F3875" s="72"/>
      <c r="G3875" s="72"/>
      <c r="H3875" s="76"/>
      <c r="I3875" s="72"/>
      <c r="J3875" s="72"/>
      <c r="K3875" s="72"/>
      <c r="L3875" s="77"/>
      <c r="M3875" s="19" t="s">
        <v>4896</v>
      </c>
      <c r="N3875" s="72">
        <v>130</v>
      </c>
      <c r="O3875" s="72">
        <v>1979</v>
      </c>
      <c r="P3875" s="77" t="s">
        <v>3755</v>
      </c>
      <c r="Q3875" s="77"/>
      <c r="R3875" s="77"/>
      <c r="S3875" s="77"/>
    </row>
    <row r="3876" spans="1:19" s="2129" customFormat="1" hidden="1">
      <c r="A3876" s="2135"/>
      <c r="B3876" s="76"/>
      <c r="C3876" s="76"/>
      <c r="D3876" s="72"/>
      <c r="E3876" s="72"/>
      <c r="F3876" s="72"/>
      <c r="G3876" s="72"/>
      <c r="H3876" s="76"/>
      <c r="I3876" s="72"/>
      <c r="J3876" s="72"/>
      <c r="K3876" s="72"/>
      <c r="L3876" s="77"/>
      <c r="M3876" s="19" t="s">
        <v>4897</v>
      </c>
      <c r="N3876" s="72">
        <v>130</v>
      </c>
      <c r="O3876" s="72">
        <v>1979</v>
      </c>
      <c r="P3876" s="77" t="s">
        <v>3755</v>
      </c>
      <c r="Q3876" s="77"/>
      <c r="R3876" s="77"/>
      <c r="S3876" s="77"/>
    </row>
    <row r="3877" spans="1:19" s="2129" customFormat="1" ht="25.5" hidden="1">
      <c r="A3877" s="2135"/>
      <c r="B3877" s="76"/>
      <c r="C3877" s="76"/>
      <c r="D3877" s="72"/>
      <c r="E3877" s="72"/>
      <c r="F3877" s="72"/>
      <c r="G3877" s="72"/>
      <c r="H3877" s="76"/>
      <c r="I3877" s="72"/>
      <c r="J3877" s="72"/>
      <c r="K3877" s="72"/>
      <c r="L3877" s="77"/>
      <c r="M3877" s="19" t="s">
        <v>4898</v>
      </c>
      <c r="N3877" s="72">
        <v>120</v>
      </c>
      <c r="O3877" s="72">
        <v>1979</v>
      </c>
      <c r="P3877" s="77" t="s">
        <v>3755</v>
      </c>
      <c r="Q3877" s="77"/>
      <c r="R3877" s="77"/>
      <c r="S3877" s="77"/>
    </row>
    <row r="3878" spans="1:19" s="2129" customFormat="1" ht="25.5" hidden="1">
      <c r="A3878" s="2135"/>
      <c r="B3878" s="76"/>
      <c r="C3878" s="76"/>
      <c r="D3878" s="72"/>
      <c r="E3878" s="72"/>
      <c r="F3878" s="72"/>
      <c r="G3878" s="72"/>
      <c r="H3878" s="76"/>
      <c r="I3878" s="72"/>
      <c r="J3878" s="72"/>
      <c r="K3878" s="72"/>
      <c r="L3878" s="77"/>
      <c r="M3878" s="19" t="s">
        <v>4899</v>
      </c>
      <c r="N3878" s="72">
        <v>60</v>
      </c>
      <c r="O3878" s="72">
        <v>1979</v>
      </c>
      <c r="P3878" s="77" t="s">
        <v>3755</v>
      </c>
      <c r="Q3878" s="77"/>
      <c r="R3878" s="77"/>
      <c r="S3878" s="77"/>
    </row>
    <row r="3879" spans="1:19" s="2129" customFormat="1" ht="25.5" hidden="1">
      <c r="A3879" s="2135"/>
      <c r="B3879" s="76"/>
      <c r="C3879" s="76"/>
      <c r="D3879" s="72"/>
      <c r="E3879" s="72"/>
      <c r="F3879" s="72"/>
      <c r="G3879" s="72"/>
      <c r="H3879" s="76"/>
      <c r="I3879" s="72"/>
      <c r="J3879" s="72"/>
      <c r="K3879" s="72"/>
      <c r="L3879" s="77"/>
      <c r="M3879" s="19" t="s">
        <v>4900</v>
      </c>
      <c r="N3879" s="72">
        <v>60</v>
      </c>
      <c r="O3879" s="72">
        <v>1979</v>
      </c>
      <c r="P3879" s="77" t="s">
        <v>3755</v>
      </c>
      <c r="Q3879" s="77"/>
      <c r="R3879" s="77"/>
      <c r="S3879" s="77"/>
    </row>
    <row r="3880" spans="1:19" s="2129" customFormat="1" ht="25.5" hidden="1">
      <c r="A3880" s="2135"/>
      <c r="B3880" s="76"/>
      <c r="C3880" s="76"/>
      <c r="D3880" s="72"/>
      <c r="E3880" s="72"/>
      <c r="F3880" s="72"/>
      <c r="G3880" s="72"/>
      <c r="H3880" s="76"/>
      <c r="I3880" s="72"/>
      <c r="J3880" s="72"/>
      <c r="K3880" s="72"/>
      <c r="L3880" s="77"/>
      <c r="M3880" s="19" t="s">
        <v>4901</v>
      </c>
      <c r="N3880" s="72">
        <v>60</v>
      </c>
      <c r="O3880" s="72">
        <v>1979</v>
      </c>
      <c r="P3880" s="77" t="s">
        <v>3755</v>
      </c>
      <c r="Q3880" s="77"/>
      <c r="R3880" s="77"/>
      <c r="S3880" s="77"/>
    </row>
    <row r="3881" spans="1:19" s="2129" customFormat="1" ht="25.5" hidden="1">
      <c r="A3881" s="2135"/>
      <c r="B3881" s="76"/>
      <c r="C3881" s="76"/>
      <c r="D3881" s="72"/>
      <c r="E3881" s="72"/>
      <c r="F3881" s="72"/>
      <c r="G3881" s="72"/>
      <c r="H3881" s="76"/>
      <c r="I3881" s="72"/>
      <c r="J3881" s="72"/>
      <c r="K3881" s="72"/>
      <c r="L3881" s="77"/>
      <c r="M3881" s="19" t="s">
        <v>4902</v>
      </c>
      <c r="N3881" s="72">
        <v>50</v>
      </c>
      <c r="O3881" s="72">
        <v>2008</v>
      </c>
      <c r="P3881" s="77" t="s">
        <v>4903</v>
      </c>
      <c r="Q3881" s="77"/>
      <c r="R3881" s="77"/>
      <c r="S3881" s="77"/>
    </row>
    <row r="3882" spans="1:19" s="2129" customFormat="1" ht="25.5" hidden="1">
      <c r="A3882" s="2135"/>
      <c r="B3882" s="77"/>
      <c r="C3882" s="77"/>
      <c r="D3882" s="77"/>
      <c r="E3882" s="77"/>
      <c r="F3882" s="72"/>
      <c r="G3882" s="72"/>
      <c r="H3882" s="77"/>
      <c r="I3882" s="72"/>
      <c r="J3882" s="72"/>
      <c r="K3882" s="72"/>
      <c r="L3882" s="77"/>
      <c r="M3882" s="19" t="s">
        <v>4904</v>
      </c>
      <c r="N3882" s="72">
        <v>50</v>
      </c>
      <c r="O3882" s="72">
        <v>2008</v>
      </c>
      <c r="P3882" s="77" t="s">
        <v>4903</v>
      </c>
      <c r="Q3882" s="77"/>
      <c r="R3882" s="77"/>
      <c r="S3882" s="77"/>
    </row>
    <row r="3883" spans="1:19" s="2129" customFormat="1" ht="25.5" hidden="1">
      <c r="A3883" s="2135"/>
      <c r="B3883" s="76"/>
      <c r="C3883" s="76"/>
      <c r="D3883" s="72"/>
      <c r="E3883" s="72"/>
      <c r="F3883" s="72"/>
      <c r="G3883" s="72"/>
      <c r="H3883" s="76"/>
      <c r="I3883" s="72"/>
      <c r="J3883" s="72"/>
      <c r="K3883" s="72"/>
      <c r="L3883" s="77"/>
      <c r="M3883" s="19" t="s">
        <v>4905</v>
      </c>
      <c r="N3883" s="72">
        <v>130</v>
      </c>
      <c r="O3883" s="72">
        <v>1979</v>
      </c>
      <c r="P3883" s="77" t="s">
        <v>3755</v>
      </c>
      <c r="Q3883" s="77"/>
      <c r="R3883" s="77"/>
      <c r="S3883" s="77"/>
    </row>
    <row r="3884" spans="1:19" s="2129" customFormat="1" ht="25.5" hidden="1">
      <c r="A3884" s="2135"/>
      <c r="B3884" s="76"/>
      <c r="C3884" s="76"/>
      <c r="D3884" s="72"/>
      <c r="E3884" s="72"/>
      <c r="F3884" s="72"/>
      <c r="G3884" s="72"/>
      <c r="H3884" s="76"/>
      <c r="I3884" s="72"/>
      <c r="J3884" s="72"/>
      <c r="K3884" s="72"/>
      <c r="L3884" s="77"/>
      <c r="M3884" s="19" t="s">
        <v>4906</v>
      </c>
      <c r="N3884" s="72">
        <v>55</v>
      </c>
      <c r="O3884" s="72">
        <v>1979</v>
      </c>
      <c r="P3884" s="77" t="s">
        <v>3755</v>
      </c>
      <c r="Q3884" s="77"/>
      <c r="R3884" s="77"/>
      <c r="S3884" s="77"/>
    </row>
    <row r="3885" spans="1:19" s="2129" customFormat="1" ht="25.5" hidden="1">
      <c r="A3885" s="2135"/>
      <c r="B3885" s="76"/>
      <c r="C3885" s="76"/>
      <c r="D3885" s="72"/>
      <c r="E3885" s="72"/>
      <c r="F3885" s="72"/>
      <c r="G3885" s="72"/>
      <c r="H3885" s="76"/>
      <c r="I3885" s="72"/>
      <c r="J3885" s="72"/>
      <c r="K3885" s="72"/>
      <c r="L3885" s="77"/>
      <c r="M3885" s="19" t="s">
        <v>4907</v>
      </c>
      <c r="N3885" s="72">
        <v>60</v>
      </c>
      <c r="O3885" s="72">
        <v>1979</v>
      </c>
      <c r="P3885" s="77" t="s">
        <v>3755</v>
      </c>
      <c r="Q3885" s="77"/>
      <c r="R3885" s="77"/>
      <c r="S3885" s="77"/>
    </row>
    <row r="3886" spans="1:19" s="2129" customFormat="1" hidden="1">
      <c r="A3886" s="2135"/>
      <c r="B3886" s="76"/>
      <c r="C3886" s="76"/>
      <c r="D3886" s="72"/>
      <c r="E3886" s="72"/>
      <c r="F3886" s="72"/>
      <c r="G3886" s="72"/>
      <c r="H3886" s="76"/>
      <c r="I3886" s="72"/>
      <c r="J3886" s="72"/>
      <c r="K3886" s="72"/>
      <c r="L3886" s="77"/>
      <c r="M3886" s="19" t="s">
        <v>4908</v>
      </c>
      <c r="N3886" s="72">
        <v>120</v>
      </c>
      <c r="O3886" s="72">
        <v>1979</v>
      </c>
      <c r="P3886" s="77" t="s">
        <v>3755</v>
      </c>
      <c r="Q3886" s="77"/>
      <c r="R3886" s="77"/>
      <c r="S3886" s="77"/>
    </row>
    <row r="3887" spans="1:19" s="2129" customFormat="1" hidden="1">
      <c r="A3887" s="2135"/>
      <c r="B3887" s="76"/>
      <c r="C3887" s="76"/>
      <c r="D3887" s="72"/>
      <c r="E3887" s="72"/>
      <c r="F3887" s="72"/>
      <c r="G3887" s="72"/>
      <c r="H3887" s="76"/>
      <c r="I3887" s="72"/>
      <c r="J3887" s="72"/>
      <c r="K3887" s="72"/>
      <c r="L3887" s="77"/>
      <c r="M3887" s="19" t="s">
        <v>4909</v>
      </c>
      <c r="N3887" s="72"/>
      <c r="O3887" s="72"/>
      <c r="P3887" s="77"/>
      <c r="Q3887" s="77"/>
      <c r="R3887" s="77"/>
      <c r="S3887" s="77"/>
    </row>
    <row r="3888" spans="1:19" s="2129" customFormat="1" hidden="1">
      <c r="A3888" s="2135"/>
      <c r="B3888" s="76"/>
      <c r="C3888" s="76"/>
      <c r="D3888" s="72"/>
      <c r="E3888" s="72"/>
      <c r="F3888" s="72"/>
      <c r="G3888" s="72"/>
      <c r="H3888" s="76"/>
      <c r="I3888" s="72"/>
      <c r="J3888" s="72"/>
      <c r="K3888" s="72"/>
      <c r="L3888" s="77"/>
      <c r="M3888" s="19" t="s">
        <v>4910</v>
      </c>
      <c r="N3888" s="72">
        <v>120</v>
      </c>
      <c r="O3888" s="72">
        <v>1979</v>
      </c>
      <c r="P3888" s="77" t="s">
        <v>3755</v>
      </c>
      <c r="Q3888" s="77"/>
      <c r="R3888" s="77"/>
      <c r="S3888" s="77"/>
    </row>
    <row r="3889" spans="1:19" s="2129" customFormat="1" hidden="1">
      <c r="A3889" s="2135"/>
      <c r="B3889" s="76"/>
      <c r="C3889" s="76"/>
      <c r="D3889" s="72"/>
      <c r="E3889" s="72"/>
      <c r="F3889" s="72"/>
      <c r="G3889" s="72"/>
      <c r="H3889" s="76"/>
      <c r="I3889" s="72"/>
      <c r="J3889" s="72"/>
      <c r="K3889" s="72"/>
      <c r="L3889" s="77"/>
      <c r="M3889" s="19" t="s">
        <v>4911</v>
      </c>
      <c r="N3889" s="72">
        <v>212</v>
      </c>
      <c r="O3889" s="72">
        <v>2021</v>
      </c>
      <c r="P3889" s="77" t="s">
        <v>3238</v>
      </c>
      <c r="Q3889" s="77"/>
      <c r="R3889" s="77"/>
      <c r="S3889" s="77"/>
    </row>
    <row r="3890" spans="1:19" s="2129" customFormat="1" hidden="1">
      <c r="A3890" s="2135"/>
      <c r="B3890" s="2752"/>
      <c r="C3890" s="2752"/>
      <c r="D3890" s="2752"/>
      <c r="E3890" s="2707"/>
      <c r="F3890" s="2573"/>
      <c r="G3890" s="2573"/>
      <c r="H3890" s="2707"/>
      <c r="I3890" s="2573"/>
      <c r="J3890" s="2573"/>
      <c r="K3890" s="2573"/>
      <c r="L3890" s="2707"/>
      <c r="M3890" s="2706"/>
      <c r="N3890" s="2573"/>
      <c r="O3890" s="2573"/>
      <c r="P3890" s="2707"/>
      <c r="Q3890" s="2707"/>
      <c r="R3890" s="2707"/>
      <c r="S3890" s="2707"/>
    </row>
    <row r="3891" spans="1:19" s="2129" customFormat="1" hidden="1">
      <c r="A3891" s="2135"/>
      <c r="B3891" s="76" t="s">
        <v>4887</v>
      </c>
      <c r="C3891" s="76" t="s">
        <v>4849</v>
      </c>
      <c r="D3891" s="72">
        <v>650</v>
      </c>
      <c r="E3891" s="72">
        <v>1975</v>
      </c>
      <c r="F3891" s="72"/>
      <c r="G3891" s="72"/>
      <c r="H3891" s="76"/>
      <c r="I3891" s="72"/>
      <c r="J3891" s="72" t="s">
        <v>4912</v>
      </c>
      <c r="K3891" s="72" t="s">
        <v>3249</v>
      </c>
      <c r="L3891" s="77"/>
      <c r="M3891" s="19" t="s">
        <v>4913</v>
      </c>
      <c r="N3891" s="72">
        <v>240</v>
      </c>
      <c r="O3891" s="72">
        <v>1976</v>
      </c>
      <c r="P3891" s="77" t="s">
        <v>4914</v>
      </c>
      <c r="Q3891" s="77"/>
      <c r="R3891" s="77"/>
      <c r="S3891" s="77"/>
    </row>
    <row r="3892" spans="1:19" s="2129" customFormat="1" hidden="1">
      <c r="A3892" s="2135"/>
      <c r="B3892" s="76" t="s">
        <v>4891</v>
      </c>
      <c r="C3892" s="76" t="s">
        <v>4853</v>
      </c>
      <c r="D3892" s="72">
        <v>650</v>
      </c>
      <c r="E3892" s="72">
        <v>1975</v>
      </c>
      <c r="F3892" s="72"/>
      <c r="G3892" s="72"/>
      <c r="H3892" s="76"/>
      <c r="I3892" s="72"/>
      <c r="J3892" s="72"/>
      <c r="K3892" s="72" t="s">
        <v>31</v>
      </c>
      <c r="L3892" s="77"/>
      <c r="M3892" s="19" t="s">
        <v>4915</v>
      </c>
      <c r="N3892" s="72">
        <v>150</v>
      </c>
      <c r="O3892" s="72">
        <v>2003</v>
      </c>
      <c r="P3892" s="77" t="s">
        <v>4848</v>
      </c>
      <c r="Q3892" s="77"/>
      <c r="R3892" s="77"/>
      <c r="S3892" s="77"/>
    </row>
    <row r="3893" spans="1:19" s="2129" customFormat="1" hidden="1">
      <c r="A3893" s="2135"/>
      <c r="B3893" s="76"/>
      <c r="C3893" s="76"/>
      <c r="D3893" s="72"/>
      <c r="E3893" s="72"/>
      <c r="F3893" s="72"/>
      <c r="G3893" s="72"/>
      <c r="H3893" s="76"/>
      <c r="I3893" s="72"/>
      <c r="J3893" s="72"/>
      <c r="K3893" s="72"/>
      <c r="L3893" s="77"/>
      <c r="M3893" s="19" t="s">
        <v>4916</v>
      </c>
      <c r="N3893" s="72">
        <v>80</v>
      </c>
      <c r="O3893" s="72">
        <v>1974</v>
      </c>
      <c r="P3893" s="77" t="s">
        <v>3554</v>
      </c>
      <c r="Q3893" s="77"/>
      <c r="R3893" s="77"/>
      <c r="S3893" s="77"/>
    </row>
    <row r="3894" spans="1:19" s="2129" customFormat="1" hidden="1">
      <c r="A3894" s="2135"/>
      <c r="B3894" s="76"/>
      <c r="C3894" s="76"/>
      <c r="D3894" s="72"/>
      <c r="E3894" s="72"/>
      <c r="F3894" s="72"/>
      <c r="G3894" s="72"/>
      <c r="H3894" s="76"/>
      <c r="I3894" s="72"/>
      <c r="J3894" s="72"/>
      <c r="K3894" s="72"/>
      <c r="L3894" s="77"/>
      <c r="M3894" s="19" t="s">
        <v>4917</v>
      </c>
      <c r="N3894" s="72">
        <v>400</v>
      </c>
      <c r="O3894" s="72">
        <v>1976</v>
      </c>
      <c r="P3894" s="77" t="s">
        <v>3490</v>
      </c>
      <c r="Q3894" s="77"/>
      <c r="R3894" s="77"/>
      <c r="S3894" s="77"/>
    </row>
    <row r="3895" spans="1:19" s="2129" customFormat="1" hidden="1">
      <c r="A3895" s="2135"/>
      <c r="B3895" s="76"/>
      <c r="C3895" s="76"/>
      <c r="D3895" s="72"/>
      <c r="E3895" s="72"/>
      <c r="F3895" s="72"/>
      <c r="G3895" s="72"/>
      <c r="H3895" s="76"/>
      <c r="I3895" s="72"/>
      <c r="J3895" s="72"/>
      <c r="K3895" s="72"/>
      <c r="L3895" s="77"/>
      <c r="M3895" s="19" t="s">
        <v>4918</v>
      </c>
      <c r="N3895" s="72">
        <v>150</v>
      </c>
      <c r="O3895" s="72">
        <v>1983</v>
      </c>
      <c r="P3895" s="77" t="s">
        <v>4848</v>
      </c>
      <c r="Q3895" s="77"/>
      <c r="R3895" s="77"/>
      <c r="S3895" s="77"/>
    </row>
    <row r="3896" spans="1:19" s="2129" customFormat="1" hidden="1">
      <c r="A3896" s="2135"/>
      <c r="B3896" s="76"/>
      <c r="C3896" s="76"/>
      <c r="D3896" s="72"/>
      <c r="E3896" s="72"/>
      <c r="F3896" s="72"/>
      <c r="G3896" s="72"/>
      <c r="H3896" s="76"/>
      <c r="I3896" s="72"/>
      <c r="J3896" s="72"/>
      <c r="K3896" s="72"/>
      <c r="L3896" s="77"/>
      <c r="M3896" s="19" t="s">
        <v>4919</v>
      </c>
      <c r="N3896" s="72">
        <v>80</v>
      </c>
      <c r="O3896" s="72">
        <v>1974</v>
      </c>
      <c r="P3896" s="77" t="s">
        <v>3567</v>
      </c>
      <c r="Q3896" s="77"/>
      <c r="R3896" s="77"/>
      <c r="S3896" s="77"/>
    </row>
    <row r="3897" spans="1:19" s="2129" customFormat="1" hidden="1">
      <c r="A3897" s="2135"/>
      <c r="B3897" s="76"/>
      <c r="C3897" s="76"/>
      <c r="D3897" s="72"/>
      <c r="E3897" s="72"/>
      <c r="F3897" s="72"/>
      <c r="G3897" s="72"/>
      <c r="H3897" s="76"/>
      <c r="I3897" s="72"/>
      <c r="J3897" s="72"/>
      <c r="K3897" s="72"/>
      <c r="L3897" s="77"/>
      <c r="M3897" s="19" t="s">
        <v>4920</v>
      </c>
      <c r="N3897" s="72"/>
      <c r="O3897" s="72"/>
      <c r="P3897" s="77"/>
      <c r="Q3897" s="77"/>
      <c r="R3897" s="77"/>
      <c r="S3897" s="77"/>
    </row>
    <row r="3898" spans="1:19" s="2129" customFormat="1" hidden="1">
      <c r="A3898" s="2135"/>
      <c r="B3898" s="76"/>
      <c r="C3898" s="76"/>
      <c r="D3898" s="72"/>
      <c r="E3898" s="72"/>
      <c r="F3898" s="72"/>
      <c r="G3898" s="72"/>
      <c r="H3898" s="76"/>
      <c r="I3898" s="72"/>
      <c r="J3898" s="72"/>
      <c r="K3898" s="72"/>
      <c r="L3898" s="77"/>
      <c r="M3898" s="19" t="s">
        <v>4921</v>
      </c>
      <c r="N3898" s="72">
        <v>120</v>
      </c>
      <c r="O3898" s="72">
        <v>1973</v>
      </c>
      <c r="P3898" s="77" t="s">
        <v>4922</v>
      </c>
      <c r="Q3898" s="77"/>
      <c r="R3898" s="77"/>
      <c r="S3898" s="77"/>
    </row>
    <row r="3899" spans="1:19" s="2129" customFormat="1" hidden="1">
      <c r="A3899" s="2135"/>
      <c r="B3899" s="76"/>
      <c r="C3899" s="76"/>
      <c r="D3899" s="72"/>
      <c r="E3899" s="72"/>
      <c r="F3899" s="72"/>
      <c r="G3899" s="72"/>
      <c r="H3899" s="76"/>
      <c r="I3899" s="72"/>
      <c r="J3899" s="72"/>
      <c r="K3899" s="72"/>
      <c r="L3899" s="77"/>
      <c r="M3899" s="19" t="s">
        <v>4923</v>
      </c>
      <c r="N3899" s="72">
        <v>250</v>
      </c>
      <c r="O3899" s="72"/>
      <c r="P3899" s="77" t="s">
        <v>4924</v>
      </c>
      <c r="Q3899" s="77"/>
      <c r="R3899" s="77"/>
      <c r="S3899" s="77"/>
    </row>
    <row r="3900" spans="1:19" s="2129" customFormat="1" hidden="1">
      <c r="A3900" s="2135"/>
      <c r="B3900" s="76"/>
      <c r="C3900" s="76"/>
      <c r="D3900" s="72"/>
      <c r="E3900" s="72"/>
      <c r="F3900" s="72"/>
      <c r="G3900" s="72"/>
      <c r="H3900" s="76"/>
      <c r="I3900" s="72"/>
      <c r="J3900" s="72"/>
      <c r="K3900" s="72"/>
      <c r="L3900" s="77"/>
      <c r="M3900" s="19" t="s">
        <v>4925</v>
      </c>
      <c r="N3900" s="72">
        <v>100</v>
      </c>
      <c r="O3900" s="72">
        <v>1977</v>
      </c>
      <c r="P3900" s="77" t="s">
        <v>4926</v>
      </c>
      <c r="Q3900" s="77"/>
      <c r="R3900" s="77"/>
      <c r="S3900" s="77"/>
    </row>
    <row r="3901" spans="1:19" s="2129" customFormat="1" hidden="1">
      <c r="A3901" s="2135"/>
      <c r="B3901" s="76"/>
      <c r="C3901" s="76"/>
      <c r="D3901" s="72"/>
      <c r="E3901" s="72"/>
      <c r="F3901" s="72"/>
      <c r="G3901" s="72"/>
      <c r="H3901" s="76"/>
      <c r="I3901" s="72"/>
      <c r="J3901" s="72"/>
      <c r="K3901" s="72"/>
      <c r="L3901" s="77"/>
      <c r="M3901" s="19" t="s">
        <v>4927</v>
      </c>
      <c r="N3901" s="72"/>
      <c r="O3901" s="72"/>
      <c r="P3901" s="77"/>
      <c r="Q3901" s="77"/>
      <c r="R3901" s="77"/>
      <c r="S3901" s="77"/>
    </row>
    <row r="3902" spans="1:19" s="2129" customFormat="1" hidden="1">
      <c r="A3902" s="2135"/>
      <c r="B3902" s="76"/>
      <c r="C3902" s="76"/>
      <c r="D3902" s="72"/>
      <c r="E3902" s="72"/>
      <c r="F3902" s="72"/>
      <c r="G3902" s="72"/>
      <c r="H3902" s="76"/>
      <c r="I3902" s="72"/>
      <c r="J3902" s="72"/>
      <c r="K3902" s="72"/>
      <c r="L3902" s="77"/>
      <c r="M3902" s="19" t="s">
        <v>4928</v>
      </c>
      <c r="N3902" s="72">
        <v>250</v>
      </c>
      <c r="O3902" s="72">
        <v>1985</v>
      </c>
      <c r="P3902" s="77" t="s">
        <v>4924</v>
      </c>
      <c r="Q3902" s="77"/>
      <c r="R3902" s="77"/>
      <c r="S3902" s="77"/>
    </row>
    <row r="3903" spans="1:19" s="2129" customFormat="1" hidden="1">
      <c r="A3903" s="2135"/>
      <c r="B3903" s="76"/>
      <c r="C3903" s="76"/>
      <c r="D3903" s="72"/>
      <c r="E3903" s="72"/>
      <c r="F3903" s="72"/>
      <c r="G3903" s="72"/>
      <c r="H3903" s="76"/>
      <c r="I3903" s="72"/>
      <c r="J3903" s="72"/>
      <c r="K3903" s="72"/>
      <c r="L3903" s="77"/>
      <c r="M3903" s="19" t="s">
        <v>4929</v>
      </c>
      <c r="N3903" s="72">
        <v>120</v>
      </c>
      <c r="O3903" s="72">
        <v>1973</v>
      </c>
      <c r="P3903" s="77" t="s">
        <v>4922</v>
      </c>
      <c r="Q3903" s="77"/>
      <c r="R3903" s="77"/>
      <c r="S3903" s="77"/>
    </row>
    <row r="3904" spans="1:19" s="2129" customFormat="1" hidden="1">
      <c r="A3904" s="2135"/>
      <c r="B3904" s="76"/>
      <c r="C3904" s="76"/>
      <c r="D3904" s="72"/>
      <c r="E3904" s="72"/>
      <c r="F3904" s="72"/>
      <c r="G3904" s="72"/>
      <c r="H3904" s="76"/>
      <c r="I3904" s="72"/>
      <c r="J3904" s="72"/>
      <c r="K3904" s="72"/>
      <c r="L3904" s="77"/>
      <c r="M3904" s="19" t="s">
        <v>4930</v>
      </c>
      <c r="N3904" s="72">
        <v>100</v>
      </c>
      <c r="O3904" s="72">
        <v>1977</v>
      </c>
      <c r="P3904" s="77" t="s">
        <v>4926</v>
      </c>
      <c r="Q3904" s="77"/>
      <c r="R3904" s="77"/>
      <c r="S3904" s="77"/>
    </row>
    <row r="3905" spans="1:19" s="2129" customFormat="1" hidden="1">
      <c r="A3905" s="2135"/>
      <c r="B3905" s="2752"/>
      <c r="C3905" s="2752"/>
      <c r="D3905" s="2752"/>
      <c r="E3905" s="2707"/>
      <c r="F3905" s="2573"/>
      <c r="G3905" s="2573"/>
      <c r="H3905" s="2707"/>
      <c r="I3905" s="2573"/>
      <c r="J3905" s="2573"/>
      <c r="K3905" s="2573"/>
      <c r="L3905" s="2707"/>
      <c r="M3905" s="2706"/>
      <c r="N3905" s="2573"/>
      <c r="O3905" s="2573"/>
      <c r="P3905" s="2707"/>
      <c r="Q3905" s="2707"/>
      <c r="R3905" s="2707"/>
      <c r="S3905" s="2707"/>
    </row>
    <row r="3906" spans="1:19" s="2129" customFormat="1" hidden="1">
      <c r="A3906" s="2135"/>
      <c r="B3906" s="76" t="s">
        <v>8316</v>
      </c>
      <c r="C3906" s="76" t="s">
        <v>8317</v>
      </c>
      <c r="D3906" s="72">
        <v>1960</v>
      </c>
      <c r="E3906" s="72">
        <v>2011</v>
      </c>
      <c r="F3906" s="72" t="s">
        <v>8318</v>
      </c>
      <c r="G3906" s="72"/>
      <c r="H3906" s="76"/>
      <c r="I3906" s="72"/>
      <c r="J3906" s="72" t="s">
        <v>4932</v>
      </c>
      <c r="K3906" s="72" t="s">
        <v>3894</v>
      </c>
      <c r="L3906" s="77"/>
      <c r="M3906" s="19"/>
      <c r="N3906" s="72"/>
      <c r="O3906" s="72"/>
      <c r="P3906" s="77"/>
      <c r="Q3906" s="77"/>
      <c r="R3906" s="77"/>
      <c r="S3906" s="77"/>
    </row>
    <row r="3907" spans="1:19" s="2129" customFormat="1" hidden="1">
      <c r="A3907" s="2135"/>
      <c r="B3907" s="76"/>
      <c r="C3907" s="76"/>
      <c r="D3907" s="72"/>
      <c r="E3907" s="72"/>
      <c r="F3907" s="72"/>
      <c r="G3907" s="72"/>
      <c r="H3907" s="76"/>
      <c r="I3907" s="72"/>
      <c r="J3907" s="72" t="s">
        <v>8319</v>
      </c>
      <c r="K3907" s="72" t="s">
        <v>27</v>
      </c>
      <c r="L3907" s="77"/>
      <c r="M3907" s="19"/>
      <c r="N3907" s="72"/>
      <c r="O3907" s="72"/>
      <c r="P3907" s="77"/>
      <c r="Q3907" s="77"/>
      <c r="R3907" s="77"/>
      <c r="S3907" s="77"/>
    </row>
    <row r="3908" spans="1:19" s="2129" customFormat="1" hidden="1">
      <c r="A3908" s="2135"/>
      <c r="B3908" s="76"/>
      <c r="C3908" s="76"/>
      <c r="D3908" s="72"/>
      <c r="E3908" s="72"/>
      <c r="F3908" s="72"/>
      <c r="G3908" s="72"/>
      <c r="H3908" s="76"/>
      <c r="I3908" s="72"/>
      <c r="J3908" s="72"/>
      <c r="K3908" s="72"/>
      <c r="L3908" s="77"/>
      <c r="M3908" s="19"/>
      <c r="N3908" s="72"/>
      <c r="O3908" s="72"/>
      <c r="P3908" s="77"/>
      <c r="Q3908" s="77"/>
      <c r="R3908" s="77"/>
      <c r="S3908" s="77"/>
    </row>
    <row r="3909" spans="1:19" s="2129" customFormat="1" hidden="1">
      <c r="A3909" s="2135"/>
      <c r="B3909" s="76"/>
      <c r="C3909" s="76"/>
      <c r="D3909" s="72"/>
      <c r="E3909" s="72"/>
      <c r="F3909" s="72"/>
      <c r="G3909" s="72"/>
      <c r="H3909" s="76"/>
      <c r="I3909" s="72"/>
      <c r="J3909" s="72"/>
      <c r="K3909" s="72"/>
      <c r="L3909" s="77"/>
      <c r="M3909" s="19"/>
      <c r="N3909" s="72"/>
      <c r="O3909" s="72"/>
      <c r="P3909" s="77"/>
      <c r="Q3909" s="77"/>
      <c r="R3909" s="77"/>
      <c r="S3909" s="77"/>
    </row>
    <row r="3910" spans="1:19" s="2129" customFormat="1" hidden="1">
      <c r="A3910" s="2135"/>
      <c r="B3910" s="76"/>
      <c r="C3910" s="76"/>
      <c r="D3910" s="72"/>
      <c r="E3910" s="72"/>
      <c r="F3910" s="72"/>
      <c r="G3910" s="72"/>
      <c r="H3910" s="76"/>
      <c r="I3910" s="72"/>
      <c r="J3910" s="72"/>
      <c r="K3910" s="72"/>
      <c r="L3910" s="77"/>
      <c r="M3910" s="19" t="s">
        <v>4935</v>
      </c>
      <c r="N3910" s="72">
        <v>196</v>
      </c>
      <c r="O3910" s="72">
        <v>2021</v>
      </c>
      <c r="P3910" s="77" t="s">
        <v>4936</v>
      </c>
      <c r="Q3910" s="77"/>
      <c r="R3910" s="77"/>
      <c r="S3910" s="77"/>
    </row>
    <row r="3911" spans="1:19" s="2129" customFormat="1" hidden="1">
      <c r="A3911" s="2135"/>
      <c r="B3911" s="2752"/>
      <c r="C3911" s="2752"/>
      <c r="D3911" s="2752"/>
      <c r="E3911" s="2768"/>
      <c r="F3911" s="2769"/>
      <c r="G3911" s="2769"/>
      <c r="H3911" s="2766"/>
      <c r="I3911" s="2769"/>
      <c r="J3911" s="2767"/>
      <c r="K3911" s="2769"/>
      <c r="L3911" s="2766"/>
      <c r="M3911" s="2770"/>
      <c r="N3911" s="2573"/>
      <c r="O3911" s="2771"/>
      <c r="P3911" s="2707"/>
      <c r="Q3911" s="2766"/>
      <c r="R3911" s="2766"/>
      <c r="S3911" s="2772"/>
    </row>
    <row r="3912" spans="1:19" s="2129" customFormat="1" hidden="1">
      <c r="A3912" s="2135"/>
      <c r="B3912" s="76" t="s">
        <v>8320</v>
      </c>
      <c r="C3912" s="76" t="s">
        <v>8321</v>
      </c>
      <c r="D3912" s="72">
        <v>600</v>
      </c>
      <c r="E3912" s="72">
        <v>2006</v>
      </c>
      <c r="F3912" s="72" t="s">
        <v>5086</v>
      </c>
      <c r="G3912" s="72"/>
      <c r="H3912" s="76"/>
      <c r="I3912" s="72"/>
      <c r="J3912" s="72" t="s">
        <v>4937</v>
      </c>
      <c r="K3912" s="72" t="s">
        <v>3249</v>
      </c>
      <c r="L3912" s="77"/>
      <c r="M3912" s="19" t="s">
        <v>4938</v>
      </c>
      <c r="N3912" s="72">
        <v>140</v>
      </c>
      <c r="O3912" s="72">
        <v>1975</v>
      </c>
      <c r="P3912" s="77" t="s">
        <v>4200</v>
      </c>
      <c r="Q3912" s="77"/>
      <c r="R3912" s="77"/>
      <c r="S3912" s="77"/>
    </row>
    <row r="3913" spans="1:19" s="2129" customFormat="1" ht="25.5" hidden="1">
      <c r="A3913" s="2135"/>
      <c r="B3913" s="76"/>
      <c r="C3913" s="76" t="s">
        <v>8321</v>
      </c>
      <c r="D3913" s="72">
        <v>300</v>
      </c>
      <c r="E3913" s="72">
        <v>1996</v>
      </c>
      <c r="F3913" s="72" t="s">
        <v>5086</v>
      </c>
      <c r="G3913" s="72"/>
      <c r="H3913" s="76"/>
      <c r="I3913" s="72"/>
      <c r="J3913" s="72"/>
      <c r="K3913" s="72" t="s">
        <v>27</v>
      </c>
      <c r="L3913" s="77"/>
      <c r="M3913" s="19" t="s">
        <v>4940</v>
      </c>
      <c r="N3913" s="72">
        <v>110</v>
      </c>
      <c r="O3913" s="72">
        <v>1975</v>
      </c>
      <c r="P3913" s="77" t="s">
        <v>3567</v>
      </c>
      <c r="Q3913" s="77"/>
      <c r="R3913" s="77"/>
      <c r="S3913" s="77"/>
    </row>
    <row r="3914" spans="1:19" s="2129" customFormat="1" hidden="1">
      <c r="A3914" s="2135"/>
      <c r="B3914" s="76"/>
      <c r="C3914" s="76"/>
      <c r="D3914" s="72"/>
      <c r="E3914" s="72"/>
      <c r="F3914" s="72"/>
      <c r="G3914" s="72"/>
      <c r="H3914" s="76"/>
      <c r="I3914" s="72"/>
      <c r="J3914" s="72"/>
      <c r="K3914" s="72"/>
      <c r="L3914" s="77"/>
      <c r="M3914" s="19" t="s">
        <v>4941</v>
      </c>
      <c r="N3914" s="72">
        <v>275</v>
      </c>
      <c r="O3914" s="72">
        <v>1977</v>
      </c>
      <c r="P3914" s="77" t="s">
        <v>4942</v>
      </c>
      <c r="Q3914" s="77"/>
      <c r="R3914" s="77"/>
      <c r="S3914" s="77"/>
    </row>
    <row r="3915" spans="1:19" s="2129" customFormat="1" hidden="1">
      <c r="A3915" s="2135"/>
      <c r="B3915" s="76"/>
      <c r="C3915" s="76"/>
      <c r="D3915" s="72"/>
      <c r="E3915" s="72"/>
      <c r="F3915" s="72"/>
      <c r="G3915" s="72"/>
      <c r="H3915" s="76"/>
      <c r="I3915" s="72"/>
      <c r="J3915" s="72"/>
      <c r="K3915" s="72"/>
      <c r="L3915" s="77"/>
      <c r="M3915" s="19" t="s">
        <v>4943</v>
      </c>
      <c r="N3915" s="2363">
        <v>150</v>
      </c>
      <c r="O3915" s="72">
        <v>1977</v>
      </c>
      <c r="P3915" s="77" t="s">
        <v>4295</v>
      </c>
      <c r="Q3915" s="77"/>
      <c r="R3915" s="77"/>
      <c r="S3915" s="77"/>
    </row>
    <row r="3916" spans="1:19" s="2129" customFormat="1" hidden="1">
      <c r="A3916" s="2135"/>
      <c r="B3916" s="76"/>
      <c r="C3916" s="76"/>
      <c r="D3916" s="72"/>
      <c r="E3916" s="72"/>
      <c r="F3916" s="72"/>
      <c r="G3916" s="72"/>
      <c r="H3916" s="76"/>
      <c r="I3916" s="72"/>
      <c r="J3916" s="72"/>
      <c r="K3916" s="72"/>
      <c r="L3916" s="77"/>
      <c r="M3916" s="19" t="s">
        <v>4944</v>
      </c>
      <c r="N3916" s="72">
        <v>180</v>
      </c>
      <c r="O3916" s="72">
        <v>1980</v>
      </c>
      <c r="P3916" s="77" t="s">
        <v>4258</v>
      </c>
      <c r="Q3916" s="77"/>
      <c r="R3916" s="77"/>
      <c r="S3916" s="77"/>
    </row>
    <row r="3917" spans="1:19" s="2129" customFormat="1" hidden="1">
      <c r="A3917" s="2135"/>
      <c r="B3917" s="76"/>
      <c r="C3917" s="76"/>
      <c r="D3917" s="72"/>
      <c r="E3917" s="72"/>
      <c r="F3917" s="72"/>
      <c r="G3917" s="72"/>
      <c r="H3917" s="76"/>
      <c r="I3917" s="72"/>
      <c r="J3917" s="72"/>
      <c r="K3917" s="72"/>
      <c r="L3917" s="77"/>
      <c r="M3917" s="19" t="s">
        <v>4945</v>
      </c>
      <c r="N3917" s="2363">
        <v>124</v>
      </c>
      <c r="O3917" s="72">
        <v>1980</v>
      </c>
      <c r="P3917" s="77" t="s">
        <v>3490</v>
      </c>
      <c r="Q3917" s="77"/>
      <c r="R3917" s="77"/>
      <c r="S3917" s="77"/>
    </row>
    <row r="3918" spans="1:19" s="2129" customFormat="1" hidden="1">
      <c r="A3918" s="2135"/>
      <c r="B3918" s="76"/>
      <c r="C3918" s="76"/>
      <c r="D3918" s="72"/>
      <c r="E3918" s="72"/>
      <c r="F3918" s="72"/>
      <c r="G3918" s="72"/>
      <c r="H3918" s="76"/>
      <c r="I3918" s="72"/>
      <c r="J3918" s="72"/>
      <c r="K3918" s="72"/>
      <c r="L3918" s="77"/>
      <c r="M3918" s="19" t="s">
        <v>4946</v>
      </c>
      <c r="N3918" s="72">
        <v>190</v>
      </c>
      <c r="O3918" s="72">
        <v>2003</v>
      </c>
      <c r="P3918" s="77" t="s">
        <v>3598</v>
      </c>
      <c r="Q3918" s="77"/>
      <c r="R3918" s="77"/>
      <c r="S3918" s="77"/>
    </row>
    <row r="3919" spans="1:19" s="2129" customFormat="1" ht="25.5" hidden="1">
      <c r="A3919" s="2135"/>
      <c r="B3919" s="76"/>
      <c r="C3919" s="76"/>
      <c r="D3919" s="72"/>
      <c r="E3919" s="72"/>
      <c r="F3919" s="72"/>
      <c r="G3919" s="72"/>
      <c r="H3919" s="76"/>
      <c r="I3919" s="72"/>
      <c r="J3919" s="72"/>
      <c r="K3919" s="72"/>
      <c r="L3919" s="77"/>
      <c r="M3919" s="19" t="s">
        <v>4947</v>
      </c>
      <c r="N3919" s="2363">
        <v>110</v>
      </c>
      <c r="O3919" s="72">
        <v>1975</v>
      </c>
      <c r="P3919" s="77" t="s">
        <v>3490</v>
      </c>
      <c r="Q3919" s="77"/>
      <c r="R3919" s="77"/>
      <c r="S3919" s="77"/>
    </row>
    <row r="3920" spans="1:19" s="2129" customFormat="1" hidden="1">
      <c r="A3920" s="2135"/>
      <c r="B3920" s="76"/>
      <c r="C3920" s="76"/>
      <c r="D3920" s="72"/>
      <c r="E3920" s="72"/>
      <c r="F3920" s="72"/>
      <c r="G3920" s="72"/>
      <c r="H3920" s="76"/>
      <c r="I3920" s="72"/>
      <c r="J3920" s="72"/>
      <c r="K3920" s="72"/>
      <c r="L3920" s="77"/>
      <c r="M3920" s="19" t="s">
        <v>4948</v>
      </c>
      <c r="N3920" s="72">
        <v>230</v>
      </c>
      <c r="O3920" s="72">
        <v>1975</v>
      </c>
      <c r="P3920" s="77" t="s">
        <v>3399</v>
      </c>
      <c r="Q3920" s="77"/>
      <c r="R3920" s="77"/>
      <c r="S3920" s="77"/>
    </row>
    <row r="3921" spans="1:19" s="2129" customFormat="1" ht="25.5" hidden="1">
      <c r="A3921" s="2135"/>
      <c r="B3921" s="76"/>
      <c r="C3921" s="76"/>
      <c r="D3921" s="72"/>
      <c r="E3921" s="72"/>
      <c r="F3921" s="72"/>
      <c r="G3921" s="72"/>
      <c r="H3921" s="76"/>
      <c r="I3921" s="72"/>
      <c r="J3921" s="72"/>
      <c r="K3921" s="72"/>
      <c r="L3921" s="77"/>
      <c r="M3921" s="19" t="s">
        <v>4949</v>
      </c>
      <c r="N3921" s="72">
        <v>400</v>
      </c>
      <c r="O3921" s="72">
        <v>1975</v>
      </c>
      <c r="P3921" s="77" t="s">
        <v>3490</v>
      </c>
      <c r="Q3921" s="77"/>
      <c r="R3921" s="77"/>
      <c r="S3921" s="77"/>
    </row>
    <row r="3922" spans="1:19" s="2129" customFormat="1" hidden="1">
      <c r="A3922" s="2135"/>
      <c r="B3922" s="76"/>
      <c r="C3922" s="76"/>
      <c r="D3922" s="72"/>
      <c r="E3922" s="72"/>
      <c r="F3922" s="72"/>
      <c r="G3922" s="72"/>
      <c r="H3922" s="76"/>
      <c r="I3922" s="72"/>
      <c r="J3922" s="72"/>
      <c r="K3922" s="72"/>
      <c r="L3922" s="77"/>
      <c r="M3922" s="19" t="s">
        <v>4950</v>
      </c>
      <c r="N3922" s="72">
        <v>277</v>
      </c>
      <c r="O3922" s="72">
        <v>1980</v>
      </c>
      <c r="P3922" s="77" t="s">
        <v>3399</v>
      </c>
      <c r="Q3922" s="77"/>
      <c r="R3922" s="77"/>
      <c r="S3922" s="77"/>
    </row>
    <row r="3923" spans="1:19" s="2129" customFormat="1" hidden="1">
      <c r="A3923" s="2135"/>
      <c r="B3923" s="76"/>
      <c r="C3923" s="76"/>
      <c r="D3923" s="72"/>
      <c r="E3923" s="72"/>
      <c r="F3923" s="72"/>
      <c r="G3923" s="72"/>
      <c r="H3923" s="76"/>
      <c r="I3923" s="72"/>
      <c r="J3923" s="72"/>
      <c r="K3923" s="72"/>
      <c r="L3923" s="77"/>
      <c r="M3923" s="19" t="s">
        <v>4951</v>
      </c>
      <c r="N3923" s="72"/>
      <c r="O3923" s="72"/>
      <c r="P3923" s="77"/>
      <c r="Q3923" s="77"/>
      <c r="R3923" s="77"/>
      <c r="S3923" s="77"/>
    </row>
    <row r="3924" spans="1:19" s="2129" customFormat="1" hidden="1">
      <c r="A3924" s="2135"/>
      <c r="B3924" s="76"/>
      <c r="C3924" s="76"/>
      <c r="D3924" s="72"/>
      <c r="E3924" s="72"/>
      <c r="F3924" s="72"/>
      <c r="G3924" s="72"/>
      <c r="H3924" s="76"/>
      <c r="I3924" s="72"/>
      <c r="J3924" s="72"/>
      <c r="K3924" s="72"/>
      <c r="L3924" s="77"/>
      <c r="M3924" s="19" t="s">
        <v>4952</v>
      </c>
      <c r="N3924" s="72">
        <v>230</v>
      </c>
      <c r="O3924" s="72">
        <v>1975</v>
      </c>
      <c r="P3924" s="77" t="s">
        <v>3399</v>
      </c>
      <c r="Q3924" s="77"/>
      <c r="R3924" s="77"/>
      <c r="S3924" s="77"/>
    </row>
    <row r="3925" spans="1:19" s="2129" customFormat="1" ht="25.5" hidden="1">
      <c r="A3925" s="2135"/>
      <c r="B3925" s="76"/>
      <c r="C3925" s="76"/>
      <c r="D3925" s="72"/>
      <c r="E3925" s="72"/>
      <c r="F3925" s="72"/>
      <c r="G3925" s="72"/>
      <c r="H3925" s="76"/>
      <c r="I3925" s="72"/>
      <c r="J3925" s="72"/>
      <c r="K3925" s="72"/>
      <c r="L3925" s="77"/>
      <c r="M3925" s="19" t="s">
        <v>4953</v>
      </c>
      <c r="N3925" s="72">
        <v>110</v>
      </c>
      <c r="O3925" s="72">
        <v>1975</v>
      </c>
      <c r="P3925" s="77" t="s">
        <v>3567</v>
      </c>
      <c r="Q3925" s="77"/>
      <c r="R3925" s="77"/>
      <c r="S3925" s="77"/>
    </row>
    <row r="3926" spans="1:19" s="2129" customFormat="1" ht="25.5" hidden="1">
      <c r="A3926" s="2135"/>
      <c r="B3926" s="76"/>
      <c r="C3926" s="76"/>
      <c r="D3926" s="72"/>
      <c r="E3926" s="72"/>
      <c r="F3926" s="72"/>
      <c r="G3926" s="72"/>
      <c r="H3926" s="76"/>
      <c r="I3926" s="72"/>
      <c r="J3926" s="72"/>
      <c r="K3926" s="72"/>
      <c r="L3926" s="77"/>
      <c r="M3926" s="19" t="s">
        <v>4954</v>
      </c>
      <c r="N3926" s="72">
        <v>400</v>
      </c>
      <c r="O3926" s="72">
        <v>1975</v>
      </c>
      <c r="P3926" s="77" t="s">
        <v>3490</v>
      </c>
      <c r="Q3926" s="77"/>
      <c r="R3926" s="77"/>
      <c r="S3926" s="77"/>
    </row>
    <row r="3927" spans="1:19" s="2129" customFormat="1" hidden="1">
      <c r="A3927" s="2135"/>
      <c r="B3927" s="76"/>
      <c r="C3927" s="76"/>
      <c r="D3927" s="72"/>
      <c r="E3927" s="72"/>
      <c r="F3927" s="72"/>
      <c r="G3927" s="72"/>
      <c r="H3927" s="76"/>
      <c r="I3927" s="72"/>
      <c r="J3927" s="72"/>
      <c r="K3927" s="72"/>
      <c r="L3927" s="77"/>
      <c r="M3927" s="19" t="s">
        <v>4955</v>
      </c>
      <c r="N3927" s="72">
        <v>190</v>
      </c>
      <c r="O3927" s="72">
        <v>2003</v>
      </c>
      <c r="P3927" s="77" t="s">
        <v>3399</v>
      </c>
      <c r="Q3927" s="77"/>
      <c r="R3927" s="77"/>
      <c r="S3927" s="77"/>
    </row>
    <row r="3928" spans="1:19" s="2129" customFormat="1" hidden="1">
      <c r="A3928" s="2135"/>
      <c r="B3928" s="76"/>
      <c r="C3928" s="76"/>
      <c r="D3928" s="72"/>
      <c r="E3928" s="72"/>
      <c r="F3928" s="72"/>
      <c r="G3928" s="72"/>
      <c r="H3928" s="76"/>
      <c r="I3928" s="72"/>
      <c r="J3928" s="72"/>
      <c r="K3928" s="72"/>
      <c r="L3928" s="77"/>
      <c r="M3928" s="19" t="s">
        <v>4956</v>
      </c>
      <c r="N3928" s="72">
        <v>180</v>
      </c>
      <c r="O3928" s="72">
        <v>2003</v>
      </c>
      <c r="P3928" s="77" t="s">
        <v>4957</v>
      </c>
      <c r="Q3928" s="77"/>
      <c r="R3928" s="77"/>
      <c r="S3928" s="77"/>
    </row>
    <row r="3929" spans="1:19" s="2129" customFormat="1" hidden="1">
      <c r="A3929" s="2135"/>
      <c r="B3929" s="76"/>
      <c r="C3929" s="76"/>
      <c r="D3929" s="72"/>
      <c r="E3929" s="72"/>
      <c r="F3929" s="72"/>
      <c r="G3929" s="72"/>
      <c r="H3929" s="76"/>
      <c r="I3929" s="72"/>
      <c r="J3929" s="72"/>
      <c r="K3929" s="72"/>
      <c r="L3929" s="77"/>
      <c r="M3929" s="19" t="s">
        <v>4958</v>
      </c>
      <c r="N3929" s="72">
        <v>110</v>
      </c>
      <c r="O3929" s="2363">
        <v>2014</v>
      </c>
      <c r="P3929" s="77" t="s">
        <v>4959</v>
      </c>
      <c r="Q3929" s="77"/>
      <c r="R3929" s="77"/>
      <c r="S3929" s="77"/>
    </row>
    <row r="3930" spans="1:19" s="2129" customFormat="1" hidden="1">
      <c r="A3930" s="2135"/>
      <c r="B3930" s="76"/>
      <c r="C3930" s="76"/>
      <c r="D3930" s="72"/>
      <c r="E3930" s="72"/>
      <c r="F3930" s="72"/>
      <c r="G3930" s="72"/>
      <c r="H3930" s="76"/>
      <c r="I3930" s="72"/>
      <c r="J3930" s="72"/>
      <c r="K3930" s="72"/>
      <c r="L3930" s="77"/>
      <c r="M3930" s="19" t="s">
        <v>4960</v>
      </c>
      <c r="N3930" s="72">
        <v>97</v>
      </c>
      <c r="O3930" s="2363">
        <v>2014</v>
      </c>
      <c r="P3930" s="77" t="s">
        <v>4959</v>
      </c>
      <c r="Q3930" s="77"/>
      <c r="R3930" s="77"/>
      <c r="S3930" s="77"/>
    </row>
    <row r="3931" spans="1:19" s="2129" customFormat="1" hidden="1">
      <c r="A3931" s="2135"/>
      <c r="B3931" s="76"/>
      <c r="C3931" s="76"/>
      <c r="D3931" s="72"/>
      <c r="E3931" s="72"/>
      <c r="F3931" s="72"/>
      <c r="G3931" s="72"/>
      <c r="H3931" s="76"/>
      <c r="I3931" s="72"/>
      <c r="J3931" s="72"/>
      <c r="K3931" s="72"/>
      <c r="L3931" s="77"/>
      <c r="M3931" s="19" t="s">
        <v>4961</v>
      </c>
      <c r="N3931" s="72">
        <v>180</v>
      </c>
      <c r="O3931" s="72">
        <v>2003</v>
      </c>
      <c r="P3931" s="77" t="s">
        <v>3917</v>
      </c>
      <c r="Q3931" s="77"/>
      <c r="R3931" s="77"/>
      <c r="S3931" s="77"/>
    </row>
    <row r="3932" spans="1:19" s="2129" customFormat="1" hidden="1">
      <c r="A3932" s="2135"/>
      <c r="B3932" s="76"/>
      <c r="C3932" s="76"/>
      <c r="D3932" s="72"/>
      <c r="E3932" s="72"/>
      <c r="F3932" s="72"/>
      <c r="G3932" s="72"/>
      <c r="H3932" s="76"/>
      <c r="I3932" s="72"/>
      <c r="J3932" s="72"/>
      <c r="K3932" s="72"/>
      <c r="L3932" s="77"/>
      <c r="M3932" s="19" t="s">
        <v>4962</v>
      </c>
      <c r="N3932" s="72">
        <v>110</v>
      </c>
      <c r="O3932" s="2363">
        <v>2014</v>
      </c>
      <c r="P3932" s="77" t="s">
        <v>4959</v>
      </c>
      <c r="Q3932" s="77"/>
      <c r="R3932" s="77"/>
      <c r="S3932" s="77"/>
    </row>
    <row r="3933" spans="1:19" s="2129" customFormat="1" hidden="1">
      <c r="A3933" s="2135"/>
      <c r="B3933" s="76"/>
      <c r="C3933" s="76"/>
      <c r="D3933" s="72"/>
      <c r="E3933" s="72"/>
      <c r="F3933" s="72"/>
      <c r="G3933" s="72"/>
      <c r="H3933" s="76"/>
      <c r="I3933" s="72"/>
      <c r="J3933" s="72"/>
      <c r="K3933" s="72"/>
      <c r="L3933" s="77"/>
      <c r="M3933" s="19" t="s">
        <v>4963</v>
      </c>
      <c r="N3933" s="72">
        <v>97</v>
      </c>
      <c r="O3933" s="2363">
        <v>2014</v>
      </c>
      <c r="P3933" s="77" t="s">
        <v>4959</v>
      </c>
      <c r="Q3933" s="77"/>
      <c r="R3933" s="77"/>
      <c r="S3933" s="77"/>
    </row>
    <row r="3934" spans="1:19" s="2129" customFormat="1" hidden="1">
      <c r="A3934" s="2135"/>
      <c r="B3934" s="76"/>
      <c r="C3934" s="76"/>
      <c r="D3934" s="72"/>
      <c r="E3934" s="72"/>
      <c r="F3934" s="72"/>
      <c r="G3934" s="72"/>
      <c r="H3934" s="76"/>
      <c r="I3934" s="72"/>
      <c r="J3934" s="72"/>
      <c r="K3934" s="72"/>
      <c r="L3934" s="77"/>
      <c r="M3934" s="19" t="s">
        <v>8322</v>
      </c>
      <c r="N3934" s="2363">
        <v>150</v>
      </c>
      <c r="O3934" s="72">
        <v>1975</v>
      </c>
      <c r="P3934" s="77" t="s">
        <v>3399</v>
      </c>
      <c r="Q3934" s="77"/>
      <c r="R3934" s="77"/>
      <c r="S3934" s="77"/>
    </row>
    <row r="3935" spans="1:19" s="2129" customFormat="1" hidden="1">
      <c r="A3935" s="2135"/>
      <c r="B3935" s="2752"/>
      <c r="C3935" s="2752"/>
      <c r="D3935" s="2752"/>
      <c r="E3935" s="2768"/>
      <c r="F3935" s="2573"/>
      <c r="G3935" s="2769"/>
      <c r="H3935" s="2766"/>
      <c r="I3935" s="2769"/>
      <c r="J3935" s="2767"/>
      <c r="K3935" s="2769"/>
      <c r="L3935" s="2766"/>
      <c r="M3935" s="2770"/>
      <c r="N3935" s="2573"/>
      <c r="O3935" s="2771"/>
      <c r="P3935" s="2707"/>
      <c r="Q3935" s="2707"/>
      <c r="R3935" s="2707"/>
      <c r="S3935" s="2707"/>
    </row>
    <row r="3936" spans="1:19" s="2129" customFormat="1" hidden="1">
      <c r="A3936" s="2135"/>
      <c r="B3936" s="76" t="s">
        <v>8323</v>
      </c>
      <c r="C3936" s="76" t="s">
        <v>8324</v>
      </c>
      <c r="D3936" s="72">
        <v>354</v>
      </c>
      <c r="E3936" s="72">
        <v>2011</v>
      </c>
      <c r="F3936" s="72" t="s">
        <v>5086</v>
      </c>
      <c r="G3936" s="72"/>
      <c r="H3936" s="76"/>
      <c r="I3936" s="72"/>
      <c r="J3936" s="72" t="s">
        <v>4965</v>
      </c>
      <c r="K3936" s="72" t="s">
        <v>3249</v>
      </c>
      <c r="L3936" s="77"/>
      <c r="M3936" s="19" t="s">
        <v>4966</v>
      </c>
      <c r="N3936" s="72">
        <v>65</v>
      </c>
      <c r="O3936" s="72">
        <v>2006</v>
      </c>
      <c r="P3936" s="77" t="s">
        <v>3252</v>
      </c>
      <c r="Q3936" s="77"/>
      <c r="R3936" s="77"/>
      <c r="S3936" s="77"/>
    </row>
    <row r="3937" spans="1:19" s="2129" customFormat="1" hidden="1">
      <c r="A3937" s="2135"/>
      <c r="B3937" s="76"/>
      <c r="C3937" s="76"/>
      <c r="D3937" s="72"/>
      <c r="E3937" s="72"/>
      <c r="F3937" s="72"/>
      <c r="G3937" s="72"/>
      <c r="H3937" s="76"/>
      <c r="I3937" s="72"/>
      <c r="J3937" s="72"/>
      <c r="K3937" s="72" t="s">
        <v>31</v>
      </c>
      <c r="L3937" s="77"/>
      <c r="M3937" s="19" t="s">
        <v>4968</v>
      </c>
      <c r="N3937" s="72">
        <v>190</v>
      </c>
      <c r="O3937" s="72">
        <v>2006</v>
      </c>
      <c r="P3937" s="77" t="s">
        <v>3543</v>
      </c>
      <c r="Q3937" s="77"/>
      <c r="R3937" s="77"/>
      <c r="S3937" s="77"/>
    </row>
    <row r="3938" spans="1:19" s="2129" customFormat="1" hidden="1">
      <c r="A3938" s="2135"/>
      <c r="B3938" s="76"/>
      <c r="C3938" s="76"/>
      <c r="D3938" s="72"/>
      <c r="E3938" s="72"/>
      <c r="F3938" s="72"/>
      <c r="G3938" s="72"/>
      <c r="H3938" s="76"/>
      <c r="I3938" s="72"/>
      <c r="J3938" s="72"/>
      <c r="K3938" s="72"/>
      <c r="L3938" s="77"/>
      <c r="M3938" s="19" t="s">
        <v>4970</v>
      </c>
      <c r="N3938" s="72">
        <v>50</v>
      </c>
      <c r="O3938" s="72">
        <v>1994</v>
      </c>
      <c r="P3938" s="77" t="s">
        <v>3536</v>
      </c>
      <c r="Q3938" s="77"/>
      <c r="R3938" s="77"/>
      <c r="S3938" s="77"/>
    </row>
    <row r="3939" spans="1:19" s="2129" customFormat="1" hidden="1">
      <c r="A3939" s="2135"/>
      <c r="B3939" s="76"/>
      <c r="C3939" s="76"/>
      <c r="D3939" s="77"/>
      <c r="E3939" s="77"/>
      <c r="F3939" s="72"/>
      <c r="G3939" s="72"/>
      <c r="H3939" s="76"/>
      <c r="I3939" s="72"/>
      <c r="J3939" s="72"/>
      <c r="K3939" s="72"/>
      <c r="L3939" s="77"/>
      <c r="M3939" s="19" t="s">
        <v>4971</v>
      </c>
      <c r="N3939" s="72">
        <v>94</v>
      </c>
      <c r="O3939" s="72">
        <v>1994</v>
      </c>
      <c r="P3939" s="77" t="s">
        <v>3795</v>
      </c>
      <c r="Q3939" s="77"/>
      <c r="R3939" s="77"/>
      <c r="S3939" s="77"/>
    </row>
    <row r="3940" spans="1:19" s="2129" customFormat="1" hidden="1">
      <c r="A3940" s="2135"/>
      <c r="B3940" s="76"/>
      <c r="C3940" s="76"/>
      <c r="D3940" s="72"/>
      <c r="E3940" s="72"/>
      <c r="F3940" s="72"/>
      <c r="G3940" s="72"/>
      <c r="H3940" s="76"/>
      <c r="I3940" s="72"/>
      <c r="J3940" s="72"/>
      <c r="K3940" s="72"/>
      <c r="L3940" s="77"/>
      <c r="M3940" s="19" t="s">
        <v>8325</v>
      </c>
      <c r="N3940" s="72"/>
      <c r="O3940" s="72">
        <v>2006</v>
      </c>
      <c r="P3940" s="77" t="s">
        <v>3536</v>
      </c>
      <c r="Q3940" s="77"/>
      <c r="R3940" s="77"/>
      <c r="S3940" s="77"/>
    </row>
    <row r="3941" spans="1:19" s="2129" customFormat="1" hidden="1">
      <c r="A3941" s="2135"/>
      <c r="B3941" s="76"/>
      <c r="C3941" s="76"/>
      <c r="D3941" s="72"/>
      <c r="E3941" s="72"/>
      <c r="F3941" s="72"/>
      <c r="G3941" s="72"/>
      <c r="H3941" s="76"/>
      <c r="I3941" s="72"/>
      <c r="J3941" s="72"/>
      <c r="K3941" s="72"/>
      <c r="L3941" s="77"/>
      <c r="M3941" s="19" t="s">
        <v>4972</v>
      </c>
      <c r="N3941" s="72">
        <v>190</v>
      </c>
      <c r="O3941" s="72">
        <v>2006</v>
      </c>
      <c r="P3941" s="77" t="s">
        <v>3409</v>
      </c>
      <c r="Q3941" s="77"/>
      <c r="R3941" s="77"/>
      <c r="S3941" s="77"/>
    </row>
    <row r="3942" spans="1:19" s="2129" customFormat="1" hidden="1">
      <c r="A3942" s="2135"/>
      <c r="B3942" s="76"/>
      <c r="C3942" s="76"/>
      <c r="D3942" s="72"/>
      <c r="E3942" s="72"/>
      <c r="F3942" s="72"/>
      <c r="G3942" s="72"/>
      <c r="H3942" s="76"/>
      <c r="I3942" s="72"/>
      <c r="J3942" s="72"/>
      <c r="K3942" s="72"/>
      <c r="L3942" s="77"/>
      <c r="M3942" s="19" t="s">
        <v>4973</v>
      </c>
      <c r="N3942" s="72">
        <v>90</v>
      </c>
      <c r="O3942" s="72">
        <v>1996</v>
      </c>
      <c r="P3942" s="77" t="s">
        <v>4974</v>
      </c>
      <c r="Q3942" s="77"/>
      <c r="R3942" s="77"/>
      <c r="S3942" s="77"/>
    </row>
    <row r="3943" spans="1:19" s="2129" customFormat="1" hidden="1">
      <c r="A3943" s="2135"/>
      <c r="B3943" s="76"/>
      <c r="C3943" s="76"/>
      <c r="D3943" s="72"/>
      <c r="E3943" s="72"/>
      <c r="F3943" s="72"/>
      <c r="G3943" s="72"/>
      <c r="H3943" s="76"/>
      <c r="I3943" s="72"/>
      <c r="J3943" s="72"/>
      <c r="K3943" s="72"/>
      <c r="L3943" s="77"/>
      <c r="M3943" s="19" t="s">
        <v>4975</v>
      </c>
      <c r="N3943" s="72"/>
      <c r="O3943" s="72">
        <v>2006</v>
      </c>
      <c r="P3943" s="77" t="s">
        <v>3536</v>
      </c>
      <c r="Q3943" s="77"/>
      <c r="R3943" s="77"/>
      <c r="S3943" s="77"/>
    </row>
    <row r="3944" spans="1:19" s="2129" customFormat="1" hidden="1">
      <c r="A3944" s="2135"/>
      <c r="B3944" s="76"/>
      <c r="C3944" s="76"/>
      <c r="D3944" s="72"/>
      <c r="E3944" s="72"/>
      <c r="F3944" s="72"/>
      <c r="G3944" s="72"/>
      <c r="H3944" s="76"/>
      <c r="I3944" s="72"/>
      <c r="J3944" s="72"/>
      <c r="K3944" s="72"/>
      <c r="L3944" s="77"/>
      <c r="M3944" s="19" t="s">
        <v>4976</v>
      </c>
      <c r="N3944" s="72">
        <v>50</v>
      </c>
      <c r="O3944" s="72">
        <v>1994</v>
      </c>
      <c r="P3944" s="77" t="s">
        <v>3795</v>
      </c>
      <c r="Q3944" s="77"/>
      <c r="R3944" s="77"/>
      <c r="S3944" s="77"/>
    </row>
    <row r="3945" spans="1:19" s="2129" customFormat="1" hidden="1">
      <c r="A3945" s="2135"/>
      <c r="B3945" s="76"/>
      <c r="C3945" s="76"/>
      <c r="D3945" s="77"/>
      <c r="E3945" s="77"/>
      <c r="F3945" s="72"/>
      <c r="G3945" s="72"/>
      <c r="H3945" s="76"/>
      <c r="I3945" s="72"/>
      <c r="J3945" s="72"/>
      <c r="K3945" s="72"/>
      <c r="L3945" s="77"/>
      <c r="M3945" s="19" t="s">
        <v>4977</v>
      </c>
      <c r="N3945" s="72">
        <v>94</v>
      </c>
      <c r="O3945" s="72">
        <v>1994</v>
      </c>
      <c r="P3945" s="77" t="s">
        <v>3795</v>
      </c>
      <c r="Q3945" s="77"/>
      <c r="R3945" s="77"/>
      <c r="S3945" s="77"/>
    </row>
    <row r="3946" spans="1:19" s="2129" customFormat="1" ht="25.5" hidden="1">
      <c r="A3946" s="2135"/>
      <c r="B3946" s="76"/>
      <c r="C3946" s="76"/>
      <c r="D3946" s="77"/>
      <c r="E3946" s="77"/>
      <c r="F3946" s="72"/>
      <c r="G3946" s="72"/>
      <c r="H3946" s="76"/>
      <c r="I3946" s="72"/>
      <c r="J3946" s="72"/>
      <c r="K3946" s="72"/>
      <c r="L3946" s="77"/>
      <c r="M3946" s="19" t="s">
        <v>8326</v>
      </c>
      <c r="N3946" s="72">
        <v>400</v>
      </c>
      <c r="O3946" s="72">
        <v>1996</v>
      </c>
      <c r="P3946" s="77" t="s">
        <v>4974</v>
      </c>
      <c r="Q3946" s="77"/>
      <c r="R3946" s="77"/>
      <c r="S3946" s="77"/>
    </row>
    <row r="3947" spans="1:19" s="2129" customFormat="1" hidden="1">
      <c r="A3947" s="2135"/>
      <c r="B3947" s="76"/>
      <c r="C3947" s="76"/>
      <c r="D3947" s="72"/>
      <c r="E3947" s="72"/>
      <c r="F3947" s="72"/>
      <c r="G3947" s="72"/>
      <c r="H3947" s="76"/>
      <c r="I3947" s="72"/>
      <c r="J3947" s="72"/>
      <c r="K3947" s="72"/>
      <c r="L3947" s="77"/>
      <c r="M3947" s="19" t="s">
        <v>8327</v>
      </c>
      <c r="N3947" s="72">
        <v>65</v>
      </c>
      <c r="O3947" s="72">
        <v>2006</v>
      </c>
      <c r="P3947" s="77" t="s">
        <v>3252</v>
      </c>
      <c r="Q3947" s="77"/>
      <c r="R3947" s="77"/>
      <c r="S3947" s="77"/>
    </row>
    <row r="3948" spans="1:19" s="2129" customFormat="1" hidden="1">
      <c r="A3948" s="2135"/>
      <c r="B3948" s="2752"/>
      <c r="C3948" s="2752"/>
      <c r="D3948" s="2752"/>
      <c r="E3948" s="2768"/>
      <c r="F3948" s="2769"/>
      <c r="G3948" s="2769"/>
      <c r="H3948" s="2766"/>
      <c r="I3948" s="2769"/>
      <c r="J3948" s="2767"/>
      <c r="K3948" s="2769"/>
      <c r="L3948" s="2766"/>
      <c r="M3948" s="2770"/>
      <c r="N3948" s="2573"/>
      <c r="O3948" s="2771"/>
      <c r="P3948" s="2707"/>
      <c r="Q3948" s="2766"/>
      <c r="R3948" s="2766"/>
      <c r="S3948" s="2772"/>
    </row>
    <row r="3949" spans="1:19" s="2129" customFormat="1" hidden="1">
      <c r="A3949" s="2135"/>
      <c r="B3949" s="76" t="s">
        <v>8320</v>
      </c>
      <c r="C3949" s="76" t="s">
        <v>8328</v>
      </c>
      <c r="D3949" s="72">
        <v>545</v>
      </c>
      <c r="E3949" s="72">
        <v>2008</v>
      </c>
      <c r="F3949" s="72" t="s">
        <v>20</v>
      </c>
      <c r="G3949" s="72"/>
      <c r="H3949" s="76"/>
      <c r="I3949" s="72"/>
      <c r="J3949" s="72" t="s">
        <v>4978</v>
      </c>
      <c r="K3949" s="72" t="s">
        <v>3249</v>
      </c>
      <c r="L3949" s="77"/>
      <c r="M3949" s="19" t="s">
        <v>4979</v>
      </c>
      <c r="N3949" s="72"/>
      <c r="O3949" s="72"/>
      <c r="P3949" s="1"/>
      <c r="Q3949" s="77"/>
      <c r="R3949" s="77"/>
      <c r="S3949" s="77"/>
    </row>
    <row r="3950" spans="1:19" s="2129" customFormat="1" ht="25.5" hidden="1">
      <c r="A3950" s="2135"/>
      <c r="B3950" s="2752"/>
      <c r="C3950" s="76" t="s">
        <v>8328</v>
      </c>
      <c r="D3950" s="72">
        <v>630</v>
      </c>
      <c r="E3950" s="72">
        <v>1983</v>
      </c>
      <c r="F3950" s="72" t="s">
        <v>16</v>
      </c>
      <c r="G3950" s="72"/>
      <c r="H3950" s="76"/>
      <c r="I3950" s="72"/>
      <c r="J3950" s="72"/>
      <c r="K3950" s="72" t="s">
        <v>31</v>
      </c>
      <c r="L3950" s="77"/>
      <c r="M3950" s="19" t="s">
        <v>4982</v>
      </c>
      <c r="N3950" s="72"/>
      <c r="O3950" s="72"/>
      <c r="P3950" s="1"/>
      <c r="Q3950" s="77"/>
      <c r="R3950" s="77"/>
      <c r="S3950" s="77"/>
    </row>
    <row r="3951" spans="1:19" s="2129" customFormat="1" hidden="1">
      <c r="A3951" s="2135"/>
      <c r="B3951" s="2752"/>
      <c r="C3951" s="2752"/>
      <c r="D3951" s="72"/>
      <c r="E3951" s="72"/>
      <c r="F3951" s="72"/>
      <c r="G3951" s="72"/>
      <c r="H3951" s="76"/>
      <c r="I3951" s="72"/>
      <c r="J3951" s="72"/>
      <c r="K3951" s="72"/>
      <c r="L3951" s="77"/>
      <c r="M3951" s="19" t="s">
        <v>4983</v>
      </c>
      <c r="N3951" s="72"/>
      <c r="O3951" s="72"/>
      <c r="P3951" s="77"/>
      <c r="Q3951" s="77"/>
      <c r="R3951" s="77"/>
      <c r="S3951" s="77"/>
    </row>
    <row r="3952" spans="1:19" s="2129" customFormat="1" hidden="1">
      <c r="A3952" s="2135"/>
      <c r="B3952" s="2752"/>
      <c r="C3952" s="2752"/>
      <c r="D3952" s="2707"/>
      <c r="E3952" s="72"/>
      <c r="F3952" s="72"/>
      <c r="G3952" s="72"/>
      <c r="H3952" s="76"/>
      <c r="I3952" s="72"/>
      <c r="J3952" s="72"/>
      <c r="K3952" s="72"/>
      <c r="L3952" s="77"/>
      <c r="M3952" s="19" t="s">
        <v>4984</v>
      </c>
      <c r="N3952" s="72"/>
      <c r="O3952" s="72"/>
      <c r="P3952" s="77"/>
      <c r="Q3952" s="77"/>
      <c r="R3952" s="77"/>
      <c r="S3952" s="77"/>
    </row>
    <row r="3953" spans="1:19" s="2129" customFormat="1" hidden="1">
      <c r="A3953" s="2135"/>
      <c r="B3953" s="2752"/>
      <c r="C3953" s="2752"/>
      <c r="D3953" s="2707"/>
      <c r="E3953" s="72"/>
      <c r="F3953" s="72"/>
      <c r="G3953" s="72"/>
      <c r="H3953" s="76"/>
      <c r="I3953" s="72"/>
      <c r="J3953" s="72"/>
      <c r="K3953" s="72"/>
      <c r="L3953" s="77"/>
      <c r="M3953" s="19" t="s">
        <v>4985</v>
      </c>
      <c r="N3953" s="72"/>
      <c r="O3953" s="72"/>
      <c r="P3953" s="77"/>
      <c r="Q3953" s="77"/>
      <c r="R3953" s="77"/>
      <c r="S3953" s="77"/>
    </row>
    <row r="3954" spans="1:19" s="2129" customFormat="1" hidden="1">
      <c r="A3954" s="2135"/>
      <c r="B3954" s="2752"/>
      <c r="C3954" s="2752"/>
      <c r="D3954" s="2707"/>
      <c r="E3954" s="72"/>
      <c r="F3954" s="72"/>
      <c r="G3954" s="72"/>
      <c r="H3954" s="76"/>
      <c r="I3954" s="72"/>
      <c r="J3954" s="72"/>
      <c r="K3954" s="72"/>
      <c r="L3954" s="77"/>
      <c r="M3954" s="19" t="s">
        <v>4986</v>
      </c>
      <c r="N3954" s="72"/>
      <c r="O3954" s="72"/>
      <c r="P3954" s="77"/>
      <c r="Q3954" s="77"/>
      <c r="R3954" s="77"/>
      <c r="S3954" s="77"/>
    </row>
    <row r="3955" spans="1:19" s="2129" customFormat="1" hidden="1">
      <c r="A3955" s="2135"/>
      <c r="B3955" s="2752"/>
      <c r="C3955" s="2752"/>
      <c r="D3955" s="2707"/>
      <c r="E3955" s="72"/>
      <c r="F3955" s="72"/>
      <c r="G3955" s="72"/>
      <c r="H3955" s="76"/>
      <c r="I3955" s="72"/>
      <c r="J3955" s="72"/>
      <c r="K3955" s="72"/>
      <c r="L3955" s="77"/>
      <c r="M3955" s="19" t="s">
        <v>4987</v>
      </c>
      <c r="N3955" s="72"/>
      <c r="O3955" s="72"/>
      <c r="P3955" s="77"/>
      <c r="Q3955" s="77"/>
      <c r="R3955" s="77"/>
      <c r="S3955" s="77"/>
    </row>
    <row r="3956" spans="1:19" s="2129" customFormat="1" hidden="1">
      <c r="A3956" s="2135"/>
      <c r="B3956" s="2752"/>
      <c r="C3956" s="2752"/>
      <c r="D3956" s="2707"/>
      <c r="E3956" s="72"/>
      <c r="F3956" s="72"/>
      <c r="G3956" s="72"/>
      <c r="H3956" s="76"/>
      <c r="I3956" s="72"/>
      <c r="J3956" s="72"/>
      <c r="K3956" s="72"/>
      <c r="L3956" s="77"/>
      <c r="M3956" s="19" t="s">
        <v>4988</v>
      </c>
      <c r="N3956" s="72"/>
      <c r="O3956" s="72"/>
      <c r="P3956" s="77"/>
      <c r="Q3956" s="77"/>
      <c r="R3956" s="77"/>
      <c r="S3956" s="77"/>
    </row>
    <row r="3957" spans="1:19" s="2129" customFormat="1" hidden="1">
      <c r="A3957" s="2135"/>
      <c r="B3957" s="2752"/>
      <c r="C3957" s="2752"/>
      <c r="D3957" s="2707"/>
      <c r="E3957" s="72"/>
      <c r="F3957" s="72"/>
      <c r="G3957" s="72"/>
      <c r="H3957" s="76"/>
      <c r="I3957" s="72"/>
      <c r="J3957" s="72"/>
      <c r="K3957" s="72"/>
      <c r="L3957" s="77"/>
      <c r="M3957" s="19" t="s">
        <v>4989</v>
      </c>
      <c r="N3957" s="72"/>
      <c r="O3957" s="72"/>
      <c r="P3957" s="77"/>
      <c r="Q3957" s="77"/>
      <c r="R3957" s="77"/>
      <c r="S3957" s="77"/>
    </row>
    <row r="3958" spans="1:19" s="2129" customFormat="1" ht="25.5" hidden="1">
      <c r="A3958" s="2135"/>
      <c r="B3958" s="2752"/>
      <c r="C3958" s="2752"/>
      <c r="D3958" s="2707"/>
      <c r="E3958" s="72"/>
      <c r="F3958" s="72"/>
      <c r="G3958" s="72"/>
      <c r="H3958" s="76"/>
      <c r="I3958" s="72"/>
      <c r="J3958" s="72"/>
      <c r="K3958" s="72"/>
      <c r="L3958" s="77"/>
      <c r="M3958" s="19" t="s">
        <v>4990</v>
      </c>
      <c r="N3958" s="72"/>
      <c r="O3958" s="72"/>
      <c r="P3958" s="77"/>
      <c r="Q3958" s="77"/>
      <c r="R3958" s="77"/>
      <c r="S3958" s="77"/>
    </row>
    <row r="3959" spans="1:19" s="2129" customFormat="1" ht="25.5" hidden="1">
      <c r="A3959" s="2135"/>
      <c r="B3959" s="2752"/>
      <c r="C3959" s="2752"/>
      <c r="D3959" s="2707"/>
      <c r="E3959" s="72"/>
      <c r="F3959" s="72"/>
      <c r="G3959" s="72"/>
      <c r="H3959" s="76"/>
      <c r="I3959" s="72"/>
      <c r="J3959" s="72"/>
      <c r="K3959" s="72"/>
      <c r="L3959" s="77"/>
      <c r="M3959" s="19" t="s">
        <v>4991</v>
      </c>
      <c r="N3959" s="72"/>
      <c r="O3959" s="72"/>
      <c r="P3959" s="77"/>
      <c r="Q3959" s="77"/>
      <c r="R3959" s="77"/>
      <c r="S3959" s="77"/>
    </row>
    <row r="3960" spans="1:19" s="2129" customFormat="1" ht="25.5" hidden="1">
      <c r="A3960" s="2135"/>
      <c r="B3960" s="2752"/>
      <c r="C3960" s="2752"/>
      <c r="D3960" s="2707"/>
      <c r="E3960" s="72"/>
      <c r="F3960" s="72"/>
      <c r="G3960" s="72"/>
      <c r="H3960" s="76"/>
      <c r="I3960" s="72"/>
      <c r="J3960" s="72"/>
      <c r="K3960" s="72"/>
      <c r="L3960" s="77"/>
      <c r="M3960" s="19" t="s">
        <v>4992</v>
      </c>
      <c r="N3960" s="72"/>
      <c r="O3960" s="72"/>
      <c r="P3960" s="77"/>
      <c r="Q3960" s="77"/>
      <c r="R3960" s="77"/>
      <c r="S3960" s="77"/>
    </row>
    <row r="3961" spans="1:19" s="2129" customFormat="1" ht="25.5" hidden="1">
      <c r="A3961" s="2135"/>
      <c r="B3961" s="2752"/>
      <c r="C3961" s="2752"/>
      <c r="D3961" s="2707"/>
      <c r="E3961" s="72"/>
      <c r="F3961" s="72"/>
      <c r="G3961" s="72"/>
      <c r="H3961" s="76"/>
      <c r="I3961" s="72"/>
      <c r="J3961" s="72"/>
      <c r="K3961" s="72"/>
      <c r="L3961" s="77"/>
      <c r="M3961" s="19" t="s">
        <v>4993</v>
      </c>
      <c r="N3961" s="72"/>
      <c r="O3961" s="72"/>
      <c r="P3961" s="77"/>
      <c r="Q3961" s="77"/>
      <c r="R3961" s="77"/>
      <c r="S3961" s="77"/>
    </row>
    <row r="3962" spans="1:19" s="2129" customFormat="1" ht="25.5" hidden="1">
      <c r="A3962" s="2135"/>
      <c r="B3962" s="2752"/>
      <c r="C3962" s="2752"/>
      <c r="D3962" s="2707"/>
      <c r="E3962" s="72"/>
      <c r="F3962" s="72"/>
      <c r="G3962" s="72"/>
      <c r="H3962" s="76"/>
      <c r="I3962" s="72"/>
      <c r="J3962" s="72"/>
      <c r="K3962" s="72"/>
      <c r="L3962" s="77"/>
      <c r="M3962" s="19" t="s">
        <v>4994</v>
      </c>
      <c r="N3962" s="72"/>
      <c r="O3962" s="72"/>
      <c r="P3962" s="77"/>
      <c r="Q3962" s="77"/>
      <c r="R3962" s="77"/>
      <c r="S3962" s="77"/>
    </row>
    <row r="3963" spans="1:19" s="2129" customFormat="1" ht="25.5" hidden="1">
      <c r="A3963" s="2135"/>
      <c r="B3963" s="76"/>
      <c r="C3963" s="76"/>
      <c r="D3963" s="72"/>
      <c r="E3963" s="72"/>
      <c r="F3963" s="72"/>
      <c r="G3963" s="72"/>
      <c r="H3963" s="76"/>
      <c r="I3963" s="72"/>
      <c r="J3963" s="72"/>
      <c r="K3963" s="72"/>
      <c r="L3963" s="77"/>
      <c r="M3963" s="19" t="s">
        <v>4995</v>
      </c>
      <c r="N3963" s="72"/>
      <c r="O3963" s="72"/>
      <c r="P3963" s="77"/>
      <c r="Q3963" s="77"/>
      <c r="R3963" s="77"/>
      <c r="S3963" s="77"/>
    </row>
    <row r="3964" spans="1:19" s="2129" customFormat="1" hidden="1">
      <c r="A3964" s="2135"/>
      <c r="B3964" s="2752"/>
      <c r="C3964" s="2752"/>
      <c r="D3964" s="2752"/>
      <c r="E3964" s="2768"/>
      <c r="F3964" s="2769"/>
      <c r="G3964" s="2769"/>
      <c r="H3964" s="2766"/>
      <c r="I3964" s="2769"/>
      <c r="J3964" s="2767"/>
      <c r="K3964" s="2769"/>
      <c r="L3964" s="2766"/>
      <c r="M3964" s="2770"/>
      <c r="N3964" s="2573"/>
      <c r="O3964" s="2771"/>
      <c r="P3964" s="2707"/>
      <c r="Q3964" s="2766"/>
      <c r="R3964" s="2766"/>
      <c r="S3964" s="2772"/>
    </row>
    <row r="3965" spans="1:19" s="2129" customFormat="1" hidden="1">
      <c r="A3965" s="2135"/>
      <c r="B3965" s="76" t="s">
        <v>8320</v>
      </c>
      <c r="C3965" s="76" t="s">
        <v>8329</v>
      </c>
      <c r="D3965" s="72">
        <v>315</v>
      </c>
      <c r="E3965" s="72">
        <v>1980</v>
      </c>
      <c r="F3965" s="72" t="s">
        <v>8330</v>
      </c>
      <c r="G3965" s="72"/>
      <c r="H3965" s="76"/>
      <c r="I3965" s="72"/>
      <c r="J3965" s="72" t="s">
        <v>4997</v>
      </c>
      <c r="K3965" s="72" t="s">
        <v>3220</v>
      </c>
      <c r="L3965" s="2369"/>
      <c r="M3965" s="2523" t="s">
        <v>8331</v>
      </c>
      <c r="N3965" s="72">
        <v>161</v>
      </c>
      <c r="O3965" s="72">
        <v>2021</v>
      </c>
      <c r="P3965" s="2369" t="s">
        <v>8332</v>
      </c>
      <c r="Q3965" s="77"/>
      <c r="R3965" s="77"/>
      <c r="S3965" s="77"/>
    </row>
    <row r="3966" spans="1:19" s="2129" customFormat="1" hidden="1">
      <c r="A3966" s="2135"/>
      <c r="B3966" s="76"/>
      <c r="C3966" s="76"/>
      <c r="D3966" s="2408"/>
      <c r="E3966" s="2202"/>
      <c r="F3966" s="2202"/>
      <c r="G3966" s="2202"/>
      <c r="H3966" s="2306"/>
      <c r="I3966" s="2202"/>
      <c r="J3966" s="2363" t="s">
        <v>8333</v>
      </c>
      <c r="K3966" s="2202" t="s">
        <v>83</v>
      </c>
      <c r="L3966" s="2369"/>
      <c r="M3966" s="2523"/>
      <c r="N3966" s="72"/>
      <c r="O3966" s="2259"/>
      <c r="P3966" s="77"/>
      <c r="Q3966" s="2413"/>
      <c r="R3966" s="2413"/>
      <c r="S3966" s="2378"/>
    </row>
    <row r="3967" spans="1:19" s="2129" customFormat="1" hidden="1">
      <c r="A3967" s="2135"/>
      <c r="B3967" s="2752"/>
      <c r="C3967" s="2752"/>
      <c r="D3967" s="2752"/>
      <c r="E3967" s="2707"/>
      <c r="F3967" s="2573"/>
      <c r="G3967" s="2573"/>
      <c r="H3967" s="2707"/>
      <c r="I3967" s="2573"/>
      <c r="J3967" s="1"/>
      <c r="K3967" s="2573"/>
      <c r="L3967" s="2766"/>
      <c r="M3967" s="2770"/>
      <c r="N3967" s="2573"/>
      <c r="O3967" s="2771"/>
      <c r="P3967" s="2707"/>
      <c r="Q3967" s="2766"/>
      <c r="R3967" s="2766"/>
      <c r="S3967" s="2772"/>
    </row>
    <row r="3968" spans="1:19" s="2129" customFormat="1" hidden="1">
      <c r="A3968" s="2135"/>
      <c r="B3968" s="76" t="s">
        <v>4999</v>
      </c>
      <c r="C3968" s="76" t="s">
        <v>8334</v>
      </c>
      <c r="D3968" s="77">
        <v>1380</v>
      </c>
      <c r="E3968" s="72">
        <v>2010</v>
      </c>
      <c r="F3968" s="72" t="s">
        <v>8335</v>
      </c>
      <c r="G3968" s="2573"/>
      <c r="H3968" s="2752"/>
      <c r="I3968" s="2573"/>
      <c r="J3968" s="2248" t="s">
        <v>5000</v>
      </c>
      <c r="K3968" s="72" t="s">
        <v>3894</v>
      </c>
      <c r="L3968" s="2766"/>
      <c r="M3968" s="19"/>
      <c r="N3968" s="72"/>
      <c r="O3968" s="72"/>
      <c r="P3968" s="77"/>
      <c r="Q3968" s="2766"/>
      <c r="R3968" s="2766"/>
      <c r="S3968" s="2772"/>
    </row>
    <row r="3969" spans="1:19" s="2129" customFormat="1" hidden="1">
      <c r="A3969" s="2135"/>
      <c r="B3969" s="76"/>
      <c r="C3969" s="76"/>
      <c r="D3969" s="77"/>
      <c r="E3969" s="72"/>
      <c r="F3969" s="72"/>
      <c r="G3969" s="2573"/>
      <c r="H3969" s="2752"/>
      <c r="I3969" s="2573"/>
      <c r="J3969" s="72" t="s">
        <v>8336</v>
      </c>
      <c r="K3969" s="72" t="s">
        <v>2522</v>
      </c>
      <c r="L3969" s="2774"/>
      <c r="M3969" s="2508"/>
      <c r="N3969" s="2363"/>
      <c r="O3969" s="2363"/>
      <c r="P3969" s="2278"/>
      <c r="Q3969" s="2766"/>
      <c r="R3969" s="2766"/>
      <c r="S3969" s="2772"/>
    </row>
    <row r="3970" spans="1:19" s="2129" customFormat="1" hidden="1">
      <c r="A3970" s="2135"/>
      <c r="B3970" s="2752"/>
      <c r="C3970" s="2752"/>
      <c r="D3970" s="2752"/>
      <c r="E3970" s="2768"/>
      <c r="F3970" s="2769"/>
      <c r="G3970" s="2769"/>
      <c r="H3970" s="2766"/>
      <c r="I3970" s="2769"/>
      <c r="J3970" s="2363"/>
      <c r="K3970" s="2775"/>
      <c r="L3970" s="2766"/>
      <c r="M3970" s="2770"/>
      <c r="N3970" s="2573"/>
      <c r="O3970" s="2771"/>
      <c r="P3970" s="2707"/>
      <c r="Q3970" s="2766"/>
      <c r="R3970" s="2766"/>
      <c r="S3970" s="2772"/>
    </row>
    <row r="3971" spans="1:19" s="2129" customFormat="1" hidden="1">
      <c r="A3971" s="2135"/>
      <c r="B3971" s="76" t="s">
        <v>4999</v>
      </c>
      <c r="C3971" s="76" t="s">
        <v>8337</v>
      </c>
      <c r="D3971" s="77">
        <v>314</v>
      </c>
      <c r="E3971" s="72">
        <v>2014</v>
      </c>
      <c r="F3971" s="72" t="s">
        <v>8338</v>
      </c>
      <c r="G3971" s="2573"/>
      <c r="H3971" s="2752"/>
      <c r="I3971" s="2573"/>
      <c r="J3971" s="72" t="s">
        <v>5003</v>
      </c>
      <c r="K3971" s="72" t="s">
        <v>3894</v>
      </c>
      <c r="L3971" s="2766"/>
      <c r="M3971" s="19" t="s">
        <v>5004</v>
      </c>
      <c r="N3971" s="4"/>
      <c r="O3971" s="2573">
        <v>2013</v>
      </c>
      <c r="P3971" s="2369" t="s">
        <v>5005</v>
      </c>
      <c r="Q3971" s="2766"/>
      <c r="R3971" s="2766"/>
      <c r="S3971" s="2772"/>
    </row>
    <row r="3972" spans="1:19" s="2129" customFormat="1" hidden="1">
      <c r="A3972" s="2135"/>
      <c r="B3972" s="76" t="s">
        <v>1191</v>
      </c>
      <c r="C3972" s="76" t="s">
        <v>1191</v>
      </c>
      <c r="D3972" s="77"/>
      <c r="E3972" s="72"/>
      <c r="F3972" s="72"/>
      <c r="G3972" s="2573"/>
      <c r="H3972" s="2752"/>
      <c r="I3972" s="2573"/>
      <c r="J3972" s="72" t="s">
        <v>8339</v>
      </c>
      <c r="K3972" s="72" t="s">
        <v>27</v>
      </c>
      <c r="L3972" s="2774"/>
      <c r="M3972" s="19" t="s">
        <v>8340</v>
      </c>
      <c r="N3972" s="2573">
        <v>393</v>
      </c>
      <c r="O3972" s="2363">
        <v>2018</v>
      </c>
      <c r="P3972" s="2369" t="s">
        <v>8341</v>
      </c>
      <c r="Q3972" s="2766"/>
      <c r="R3972" s="2766"/>
      <c r="S3972" s="2772"/>
    </row>
    <row r="3973" spans="1:19" s="2129" customFormat="1" hidden="1">
      <c r="A3973" s="2135"/>
      <c r="B3973" s="76"/>
      <c r="C3973" s="76"/>
      <c r="D3973" s="77"/>
      <c r="E3973" s="2248"/>
      <c r="F3973" s="2408"/>
      <c r="G3973" s="2769"/>
      <c r="H3973" s="2776"/>
      <c r="I3973" s="2769"/>
      <c r="J3973" s="2363"/>
      <c r="K3973" s="2408"/>
      <c r="L3973" s="2774"/>
      <c r="M3973" s="19" t="s">
        <v>8342</v>
      </c>
      <c r="N3973" s="2573">
        <v>154</v>
      </c>
      <c r="O3973" s="2363">
        <v>2022</v>
      </c>
      <c r="P3973" s="2369" t="s">
        <v>8343</v>
      </c>
      <c r="Q3973" s="2766"/>
      <c r="R3973" s="2766"/>
      <c r="S3973" s="2772"/>
    </row>
    <row r="3974" spans="1:19" s="2129" customFormat="1" hidden="1">
      <c r="A3974" s="2135"/>
      <c r="B3974" s="2752"/>
      <c r="C3974" s="2752"/>
      <c r="D3974" s="2752"/>
      <c r="E3974" s="2768"/>
      <c r="F3974" s="2769"/>
      <c r="G3974" s="2769"/>
      <c r="H3974" s="2766"/>
      <c r="I3974" s="2769"/>
      <c r="J3974" s="2363"/>
      <c r="K3974" s="2769"/>
      <c r="L3974" s="2766"/>
      <c r="M3974" s="2770"/>
      <c r="N3974" s="2573"/>
      <c r="O3974" s="2771"/>
      <c r="P3974" s="2707"/>
      <c r="Q3974" s="2766"/>
      <c r="R3974" s="2766"/>
      <c r="S3974" s="2772"/>
    </row>
    <row r="3975" spans="1:19" s="2129" customFormat="1" hidden="1">
      <c r="A3975" s="2135"/>
      <c r="B3975" s="76" t="s">
        <v>4999</v>
      </c>
      <c r="C3975" s="76" t="s">
        <v>8344</v>
      </c>
      <c r="D3975" s="77">
        <v>21</v>
      </c>
      <c r="E3975" s="72">
        <v>2020</v>
      </c>
      <c r="F3975" s="72" t="s">
        <v>3338</v>
      </c>
      <c r="G3975" s="2573"/>
      <c r="H3975" s="2752"/>
      <c r="I3975" s="2573"/>
      <c r="J3975" s="72" t="s">
        <v>5008</v>
      </c>
      <c r="K3975" s="72" t="s">
        <v>3340</v>
      </c>
      <c r="L3975" s="2707"/>
      <c r="M3975" s="19"/>
      <c r="N3975" s="2573">
        <v>410</v>
      </c>
      <c r="O3975" s="2573">
        <v>2013</v>
      </c>
      <c r="P3975" s="2369" t="s">
        <v>5005</v>
      </c>
      <c r="Q3975" s="2707"/>
      <c r="R3975" s="2707"/>
      <c r="S3975" s="2707"/>
    </row>
    <row r="3976" spans="1:19" s="2129" customFormat="1" hidden="1">
      <c r="A3976" s="2135"/>
      <c r="B3976" s="76"/>
      <c r="C3976" s="76"/>
      <c r="D3976" s="77"/>
      <c r="E3976" s="72"/>
      <c r="F3976" s="4"/>
      <c r="G3976" s="2573"/>
      <c r="H3976" s="2752"/>
      <c r="I3976" s="2573"/>
      <c r="J3976" s="72" t="s">
        <v>8345</v>
      </c>
      <c r="K3976" s="72" t="s">
        <v>46</v>
      </c>
      <c r="L3976" s="2707"/>
      <c r="M3976" s="19" t="s">
        <v>5010</v>
      </c>
      <c r="N3976" s="2573">
        <v>203</v>
      </c>
      <c r="O3976" s="2573">
        <v>2020</v>
      </c>
      <c r="P3976" s="2707" t="s">
        <v>5011</v>
      </c>
      <c r="Q3976" s="2707">
        <v>1</v>
      </c>
      <c r="R3976" s="2707"/>
      <c r="S3976" s="2707">
        <v>1</v>
      </c>
    </row>
    <row r="3977" spans="1:19" s="2129" customFormat="1" hidden="1">
      <c r="A3977" s="2135"/>
      <c r="B3977" s="76"/>
      <c r="C3977" s="76"/>
      <c r="D3977" s="77">
        <v>60</v>
      </c>
      <c r="E3977" s="72">
        <v>2020</v>
      </c>
      <c r="F3977" s="72" t="s">
        <v>21</v>
      </c>
      <c r="G3977" s="2573"/>
      <c r="H3977" s="2752"/>
      <c r="I3977" s="2573"/>
      <c r="J3977" s="72" t="s">
        <v>8346</v>
      </c>
      <c r="K3977" s="2573"/>
      <c r="L3977" s="77"/>
      <c r="M3977" s="19" t="s">
        <v>8347</v>
      </c>
      <c r="N3977" s="2573">
        <v>36</v>
      </c>
      <c r="O3977" s="2573">
        <v>2021</v>
      </c>
      <c r="P3977" s="2262" t="s">
        <v>4936</v>
      </c>
      <c r="Q3977" s="2707"/>
      <c r="R3977" s="2707"/>
      <c r="S3977" s="2707"/>
    </row>
    <row r="3978" spans="1:19" s="2129" customFormat="1" hidden="1">
      <c r="A3978" s="2135"/>
      <c r="B3978" s="76"/>
      <c r="C3978" s="76"/>
      <c r="D3978" s="2413"/>
      <c r="E3978" s="72"/>
      <c r="F3978" s="72"/>
      <c r="G3978" s="2573"/>
      <c r="H3978" s="2752"/>
      <c r="I3978" s="2573"/>
      <c r="J3978" s="72"/>
      <c r="K3978" s="2573"/>
      <c r="L3978" s="2413"/>
      <c r="M3978" s="19" t="s">
        <v>8348</v>
      </c>
      <c r="N3978" s="2573">
        <v>287</v>
      </c>
      <c r="O3978" s="2573">
        <v>2021</v>
      </c>
      <c r="P3978" s="2707" t="s">
        <v>8349</v>
      </c>
      <c r="Q3978" s="2707">
        <v>1</v>
      </c>
      <c r="R3978" s="2707"/>
      <c r="S3978" s="2707">
        <v>1</v>
      </c>
    </row>
    <row r="3979" spans="1:19" s="2129" customFormat="1" hidden="1">
      <c r="A3979" s="2135"/>
      <c r="B3979" s="2752"/>
      <c r="C3979" s="2752"/>
      <c r="D3979" s="2766"/>
      <c r="E3979" s="2777"/>
      <c r="F3979" s="2775"/>
      <c r="G3979" s="2775"/>
      <c r="H3979" s="2778"/>
      <c r="I3979" s="2775"/>
      <c r="J3979" s="2363"/>
      <c r="K3979" s="2775"/>
      <c r="L3979" s="2766"/>
      <c r="M3979" s="2770"/>
      <c r="N3979" s="2573"/>
      <c r="O3979" s="2771"/>
      <c r="P3979" s="2768"/>
      <c r="Q3979" s="2707"/>
      <c r="R3979" s="2707"/>
      <c r="S3979" s="2707"/>
    </row>
    <row r="3980" spans="1:19" s="2129" customFormat="1" hidden="1">
      <c r="A3980" s="2135"/>
      <c r="B3980" s="72" t="s">
        <v>5002</v>
      </c>
      <c r="C3980" s="76" t="s">
        <v>5015</v>
      </c>
      <c r="D3980" s="72">
        <v>217</v>
      </c>
      <c r="E3980" s="72">
        <v>2022</v>
      </c>
      <c r="F3980" s="76" t="s">
        <v>5016</v>
      </c>
      <c r="G3980" s="72"/>
      <c r="H3980" s="76"/>
      <c r="I3980" s="2757"/>
      <c r="J3980" s="72" t="s">
        <v>5013</v>
      </c>
      <c r="K3980" s="77" t="s">
        <v>3220</v>
      </c>
      <c r="L3980" s="77"/>
      <c r="M3980" s="19"/>
      <c r="N3980" s="72"/>
      <c r="O3980" s="72"/>
      <c r="P3980" s="2262" t="s">
        <v>5014</v>
      </c>
      <c r="Q3980" s="77"/>
      <c r="R3980" s="77"/>
      <c r="S3980" s="77"/>
    </row>
    <row r="3981" spans="1:19" s="2129" customFormat="1" hidden="1">
      <c r="A3981" s="2135"/>
      <c r="B3981" s="72" t="s">
        <v>5002</v>
      </c>
      <c r="C3981" s="76" t="s">
        <v>5015</v>
      </c>
      <c r="D3981" s="72">
        <v>217</v>
      </c>
      <c r="E3981" s="2202">
        <v>2022</v>
      </c>
      <c r="F3981" s="76" t="s">
        <v>5016</v>
      </c>
      <c r="G3981" s="72"/>
      <c r="H3981" s="76"/>
      <c r="I3981" s="2757"/>
      <c r="J3981" s="76"/>
      <c r="K3981" s="72" t="s">
        <v>27</v>
      </c>
      <c r="L3981" s="77"/>
      <c r="M3981" s="19"/>
      <c r="N3981" s="72"/>
      <c r="O3981" s="72"/>
      <c r="P3981" s="2262"/>
      <c r="Q3981" s="77"/>
      <c r="R3981" s="77"/>
      <c r="S3981" s="77"/>
    </row>
    <row r="3982" spans="1:19" s="2129" customFormat="1" hidden="1">
      <c r="A3982" s="2135"/>
      <c r="B3982" s="76"/>
      <c r="C3982" s="76"/>
      <c r="D3982" s="72"/>
      <c r="E3982" s="72"/>
      <c r="F3982" s="72"/>
      <c r="G3982" s="72"/>
      <c r="H3982" s="76"/>
      <c r="I3982" s="72"/>
      <c r="J3982" s="72"/>
      <c r="K3982" s="72"/>
      <c r="L3982" s="77"/>
      <c r="M3982" s="19"/>
      <c r="N3982" s="72"/>
      <c r="O3982" s="72"/>
      <c r="P3982" s="77"/>
      <c r="Q3982" s="77"/>
      <c r="R3982" s="77"/>
      <c r="S3982" s="77"/>
    </row>
    <row r="3983" spans="1:19" s="2129" customFormat="1" hidden="1">
      <c r="A3983" s="2135"/>
      <c r="B3983" s="76"/>
      <c r="C3983" s="76"/>
      <c r="D3983" s="2408"/>
      <c r="E3983" s="2248"/>
      <c r="F3983" s="2408"/>
      <c r="G3983" s="2408"/>
      <c r="H3983" s="2779"/>
      <c r="I3983" s="2408"/>
      <c r="J3983" s="2248"/>
      <c r="K3983" s="2408"/>
      <c r="L3983" s="77"/>
      <c r="M3983" s="19"/>
      <c r="N3983" s="72"/>
      <c r="O3983" s="72"/>
      <c r="P3983" s="77"/>
      <c r="Q3983" s="77"/>
      <c r="R3983" s="77"/>
      <c r="S3983" s="77"/>
    </row>
    <row r="3984" spans="1:19" s="2129" customFormat="1" hidden="1">
      <c r="A3984" s="2135"/>
      <c r="B3984" s="76" t="s">
        <v>4996</v>
      </c>
      <c r="C3984" s="76" t="s">
        <v>8350</v>
      </c>
      <c r="D3984" s="77">
        <v>1207</v>
      </c>
      <c r="E3984" s="77">
        <v>2018</v>
      </c>
      <c r="F3984" s="72" t="s">
        <v>8240</v>
      </c>
      <c r="G3984" s="72"/>
      <c r="H3984" s="76"/>
      <c r="I3984" s="72"/>
      <c r="J3984" s="72" t="s">
        <v>5017</v>
      </c>
      <c r="K3984" s="72" t="s">
        <v>3220</v>
      </c>
      <c r="L3984" s="77"/>
      <c r="M3984" s="19" t="s">
        <v>8351</v>
      </c>
      <c r="N3984" s="72">
        <v>657</v>
      </c>
      <c r="O3984" s="72">
        <v>2018</v>
      </c>
      <c r="P3984" s="72" t="s">
        <v>8352</v>
      </c>
      <c r="Q3984" s="77">
        <v>18</v>
      </c>
      <c r="R3984" s="77"/>
      <c r="S3984" s="77">
        <v>18</v>
      </c>
    </row>
    <row r="3985" spans="1:19" s="2129" customFormat="1" hidden="1">
      <c r="A3985" s="2135"/>
      <c r="B3985" s="76" t="s">
        <v>4996</v>
      </c>
      <c r="C3985" s="76" t="s">
        <v>8350</v>
      </c>
      <c r="D3985" s="72">
        <v>472</v>
      </c>
      <c r="E3985" s="72"/>
      <c r="F3985" s="72" t="s">
        <v>3338</v>
      </c>
      <c r="G3985" s="72">
        <v>15</v>
      </c>
      <c r="H3985" s="76"/>
      <c r="I3985" s="72">
        <f>G3985+H3985</f>
        <v>15</v>
      </c>
      <c r="J3985" s="72" t="s">
        <v>8353</v>
      </c>
      <c r="K3985" s="72" t="s">
        <v>98</v>
      </c>
      <c r="L3985" s="77"/>
      <c r="M3985" s="19" t="s">
        <v>5021</v>
      </c>
      <c r="N3985" s="72">
        <v>684</v>
      </c>
      <c r="O3985" s="72">
        <v>2018</v>
      </c>
      <c r="P3985" s="72" t="s">
        <v>3166</v>
      </c>
      <c r="Q3985" s="77">
        <v>20</v>
      </c>
      <c r="R3985" s="77"/>
      <c r="S3985" s="77">
        <v>20</v>
      </c>
    </row>
    <row r="3986" spans="1:19" s="2129" customFormat="1" hidden="1">
      <c r="A3986" s="2135"/>
      <c r="B3986" s="76"/>
      <c r="C3986" s="76"/>
      <c r="D3986" s="72"/>
      <c r="E3986" s="2202"/>
      <c r="F3986" s="2202"/>
      <c r="G3986" s="2202"/>
      <c r="H3986" s="2306"/>
      <c r="I3986" s="2202"/>
      <c r="J3986" s="2202" t="s">
        <v>8354</v>
      </c>
      <c r="K3986" s="2202"/>
      <c r="L3986" s="2281"/>
      <c r="M3986" s="2280" t="s">
        <v>5022</v>
      </c>
      <c r="N3986" s="72">
        <v>477</v>
      </c>
      <c r="O3986" s="72">
        <v>2018</v>
      </c>
      <c r="P3986" s="72" t="s">
        <v>3166</v>
      </c>
      <c r="Q3986" s="77">
        <v>9</v>
      </c>
      <c r="R3986" s="77"/>
      <c r="S3986" s="77">
        <v>9</v>
      </c>
    </row>
    <row r="3987" spans="1:19" s="2129" customFormat="1" hidden="1">
      <c r="A3987" s="2135"/>
      <c r="B3987" s="76"/>
      <c r="C3987" s="76"/>
      <c r="D3987" s="2408"/>
      <c r="E3987" s="72"/>
      <c r="F3987" s="72"/>
      <c r="G3987" s="72"/>
      <c r="H3987" s="76"/>
      <c r="I3987" s="72"/>
      <c r="J3987" s="72"/>
      <c r="K3987" s="72"/>
      <c r="L3987" s="77"/>
      <c r="M3987" s="19"/>
      <c r="N3987" s="72">
        <v>84</v>
      </c>
      <c r="O3987" s="72"/>
      <c r="P3987" s="77"/>
      <c r="Q3987" s="77"/>
      <c r="R3987" s="77"/>
      <c r="S3987" s="77"/>
    </row>
    <row r="3988" spans="1:19" s="2129" customFormat="1" hidden="1">
      <c r="A3988" s="2135"/>
      <c r="B3988" s="2752"/>
      <c r="C3988" s="2752"/>
      <c r="D3988" s="2766"/>
      <c r="E3988" s="2707"/>
      <c r="F3988" s="2573"/>
      <c r="G3988" s="2573"/>
      <c r="H3988" s="2707"/>
      <c r="I3988" s="2573"/>
      <c r="J3988" s="2573"/>
      <c r="K3988" s="2573"/>
      <c r="L3988" s="2707"/>
      <c r="M3988" s="2706"/>
      <c r="N3988" s="2573"/>
      <c r="O3988" s="2573"/>
      <c r="P3988" s="2707"/>
      <c r="Q3988" s="2707"/>
      <c r="R3988" s="2707"/>
      <c r="S3988" s="2707"/>
    </row>
    <row r="3989" spans="1:19" s="2129" customFormat="1" hidden="1">
      <c r="A3989" s="2135"/>
      <c r="B3989" s="76" t="s">
        <v>5002</v>
      </c>
      <c r="C3989" s="76" t="s">
        <v>8355</v>
      </c>
      <c r="D3989" s="72">
        <v>270</v>
      </c>
      <c r="E3989" s="77">
        <v>2019</v>
      </c>
      <c r="F3989" s="72" t="s">
        <v>3338</v>
      </c>
      <c r="G3989" s="72">
        <v>8</v>
      </c>
      <c r="H3989" s="76"/>
      <c r="I3989" s="72">
        <f>G3989+H3989</f>
        <v>8</v>
      </c>
      <c r="J3989" s="72" t="s">
        <v>5025</v>
      </c>
      <c r="K3989" s="72" t="s">
        <v>3220</v>
      </c>
      <c r="L3989" s="77"/>
      <c r="M3989" s="19" t="s">
        <v>4171</v>
      </c>
      <c r="N3989" s="72">
        <v>395</v>
      </c>
      <c r="O3989" s="72">
        <v>2020</v>
      </c>
      <c r="P3989" s="77" t="s">
        <v>4176</v>
      </c>
      <c r="Q3989" s="77">
        <v>11</v>
      </c>
      <c r="R3989" s="77"/>
      <c r="S3989" s="77">
        <v>11</v>
      </c>
    </row>
    <row r="3990" spans="1:19" s="2129" customFormat="1" hidden="1">
      <c r="A3990" s="2135"/>
      <c r="B3990" s="76"/>
      <c r="C3990" s="76"/>
      <c r="D3990" s="72"/>
      <c r="E3990" s="72"/>
      <c r="F3990" s="72"/>
      <c r="G3990" s="72"/>
      <c r="H3990" s="76"/>
      <c r="I3990" s="72"/>
      <c r="J3990" s="72" t="s">
        <v>8356</v>
      </c>
      <c r="K3990" s="72" t="s">
        <v>98</v>
      </c>
      <c r="L3990" s="77"/>
      <c r="M3990" s="19"/>
      <c r="N3990" s="72">
        <v>65</v>
      </c>
      <c r="O3990" s="72">
        <v>2020</v>
      </c>
      <c r="P3990" s="77" t="s">
        <v>2147</v>
      </c>
      <c r="Q3990" s="77">
        <v>2</v>
      </c>
      <c r="R3990" s="77"/>
      <c r="S3990" s="77">
        <v>2</v>
      </c>
    </row>
    <row r="3991" spans="1:19" s="2129" customFormat="1" hidden="1">
      <c r="A3991" s="2135"/>
      <c r="B3991" s="76"/>
      <c r="C3991" s="76"/>
      <c r="D3991" s="72"/>
      <c r="E3991" s="72"/>
      <c r="F3991" s="72"/>
      <c r="G3991" s="72"/>
      <c r="H3991" s="76"/>
      <c r="I3991" s="72"/>
      <c r="J3991" s="72"/>
      <c r="K3991" s="72"/>
      <c r="L3991" s="77"/>
      <c r="M3991" s="19" t="s">
        <v>8357</v>
      </c>
      <c r="N3991" s="72">
        <v>69</v>
      </c>
      <c r="O3991" s="72">
        <v>2021</v>
      </c>
      <c r="P3991" s="77" t="s">
        <v>2147</v>
      </c>
      <c r="Q3991" s="77">
        <v>2</v>
      </c>
      <c r="R3991" s="77"/>
      <c r="S3991" s="77">
        <v>2</v>
      </c>
    </row>
    <row r="3992" spans="1:19" s="2129" customFormat="1" hidden="1">
      <c r="A3992" s="2135"/>
      <c r="B3992" s="76"/>
      <c r="C3992" s="76"/>
      <c r="D3992" s="72"/>
      <c r="E3992" s="72"/>
      <c r="F3992" s="72"/>
      <c r="G3992" s="72"/>
      <c r="H3992" s="76"/>
      <c r="I3992" s="72"/>
      <c r="J3992" s="72" t="s">
        <v>8358</v>
      </c>
      <c r="K3992" s="72"/>
      <c r="L3992" s="77"/>
      <c r="M3992" s="19" t="s">
        <v>8359</v>
      </c>
      <c r="N3992" s="72">
        <v>98</v>
      </c>
      <c r="O3992" s="72">
        <v>2021</v>
      </c>
      <c r="P3992" s="77" t="s">
        <v>2147</v>
      </c>
      <c r="Q3992" s="77">
        <v>4</v>
      </c>
      <c r="R3992" s="77"/>
      <c r="S3992" s="77">
        <v>4</v>
      </c>
    </row>
    <row r="3993" spans="1:19" s="2129" customFormat="1" hidden="1">
      <c r="A3993" s="2135"/>
      <c r="B3993" s="76"/>
      <c r="C3993" s="76"/>
      <c r="D3993" s="2408"/>
      <c r="E3993" s="72"/>
      <c r="F3993" s="72"/>
      <c r="G3993" s="72"/>
      <c r="H3993" s="76"/>
      <c r="I3993" s="72"/>
      <c r="J3993" s="72"/>
      <c r="K3993" s="72"/>
      <c r="L3993" s="77"/>
      <c r="M3993" s="19" t="s">
        <v>8360</v>
      </c>
      <c r="N3993" s="72">
        <v>82</v>
      </c>
      <c r="O3993" s="72">
        <v>2020</v>
      </c>
      <c r="P3993" s="77" t="s">
        <v>2147</v>
      </c>
      <c r="Q3993" s="77">
        <v>3</v>
      </c>
      <c r="R3993" s="77"/>
      <c r="S3993" s="77">
        <v>3</v>
      </c>
    </row>
    <row r="3994" spans="1:19" s="2129" customFormat="1" hidden="1">
      <c r="A3994" s="2135"/>
      <c r="B3994" s="2752"/>
      <c r="C3994" s="2752"/>
      <c r="D3994" s="2766"/>
      <c r="E3994" s="2707"/>
      <c r="F3994" s="2573"/>
      <c r="G3994" s="2573"/>
      <c r="H3994" s="2707"/>
      <c r="I3994" s="2573"/>
      <c r="J3994" s="2573"/>
      <c r="K3994" s="2573"/>
      <c r="L3994" s="2707"/>
      <c r="M3994" s="2706"/>
      <c r="N3994" s="2573"/>
      <c r="O3994" s="2573"/>
      <c r="P3994" s="2707"/>
      <c r="Q3994" s="2707"/>
      <c r="R3994" s="2707"/>
      <c r="S3994" s="2707"/>
    </row>
    <row r="3995" spans="1:19" s="2129" customFormat="1" hidden="1">
      <c r="A3995" s="2135"/>
      <c r="B3995" s="76" t="s">
        <v>5002</v>
      </c>
      <c r="C3995" s="76" t="s">
        <v>8361</v>
      </c>
      <c r="D3995" s="72">
        <v>362</v>
      </c>
      <c r="E3995" s="77">
        <v>2019</v>
      </c>
      <c r="F3995" s="72" t="s">
        <v>3338</v>
      </c>
      <c r="G3995" s="72">
        <v>13</v>
      </c>
      <c r="H3995" s="76"/>
      <c r="I3995" s="72">
        <v>13</v>
      </c>
      <c r="J3995" s="72" t="s">
        <v>5027</v>
      </c>
      <c r="K3995" s="72" t="s">
        <v>3220</v>
      </c>
      <c r="L3995" s="77"/>
      <c r="M3995" s="77" t="s">
        <v>4171</v>
      </c>
      <c r="N3995" s="77">
        <v>773</v>
      </c>
      <c r="O3995" s="77">
        <v>2019</v>
      </c>
      <c r="P3995" s="77" t="s">
        <v>4176</v>
      </c>
      <c r="Q3995" s="2757"/>
      <c r="R3995" s="77"/>
      <c r="S3995" s="77"/>
    </row>
    <row r="3996" spans="1:19" s="2129" customFormat="1" hidden="1">
      <c r="A3996" s="2135"/>
      <c r="B3996" s="76"/>
      <c r="C3996" s="76"/>
      <c r="D3996" s="72"/>
      <c r="E3996" s="72"/>
      <c r="F3996" s="72"/>
      <c r="G3996" s="72"/>
      <c r="H3996" s="76"/>
      <c r="I3996" s="72"/>
      <c r="J3996" s="72" t="s">
        <v>8362</v>
      </c>
      <c r="K3996" s="72" t="s">
        <v>98</v>
      </c>
      <c r="L3996" s="77"/>
      <c r="M3996" s="77" t="s">
        <v>5022</v>
      </c>
      <c r="N3996" s="77">
        <v>500</v>
      </c>
      <c r="O3996" s="77">
        <v>2019</v>
      </c>
      <c r="P3996" s="77" t="s">
        <v>4176</v>
      </c>
      <c r="Q3996" s="2757"/>
      <c r="R3996" s="77"/>
      <c r="S3996" s="77"/>
    </row>
    <row r="3997" spans="1:19" s="2129" customFormat="1" hidden="1">
      <c r="A3997" s="2135"/>
      <c r="B3997" s="76"/>
      <c r="C3997" s="76"/>
      <c r="D3997" s="72"/>
      <c r="E3997" s="72"/>
      <c r="F3997" s="72"/>
      <c r="G3997" s="72"/>
      <c r="H3997" s="76"/>
      <c r="I3997" s="72"/>
      <c r="J3997" s="72" t="s">
        <v>8363</v>
      </c>
      <c r="K3997" s="72"/>
      <c r="L3997" s="77"/>
      <c r="M3997" s="77"/>
      <c r="N3997" s="77">
        <v>142</v>
      </c>
      <c r="O3997" s="77">
        <v>2022</v>
      </c>
      <c r="P3997" s="77" t="s">
        <v>7802</v>
      </c>
      <c r="Q3997" s="2757">
        <v>6</v>
      </c>
      <c r="R3997" s="77"/>
      <c r="S3997" s="77">
        <v>6</v>
      </c>
    </row>
    <row r="3998" spans="1:19" s="2129" customFormat="1" hidden="1">
      <c r="A3998" s="2135"/>
      <c r="B3998" s="76"/>
      <c r="C3998" s="76"/>
      <c r="D3998" s="2408"/>
      <c r="E3998" s="72"/>
      <c r="F3998" s="72"/>
      <c r="G3998" s="72"/>
      <c r="H3998" s="76"/>
      <c r="I3998" s="72"/>
      <c r="J3998" s="72"/>
      <c r="K3998" s="72"/>
      <c r="L3998" s="77"/>
      <c r="M3998" s="77"/>
      <c r="N3998" s="77">
        <v>350</v>
      </c>
      <c r="O3998" s="77">
        <v>2020</v>
      </c>
      <c r="P3998" s="77" t="s">
        <v>4176</v>
      </c>
      <c r="Q3998" s="2757"/>
      <c r="R3998" s="77"/>
      <c r="S3998" s="77"/>
    </row>
    <row r="3999" spans="1:19" s="2129" customFormat="1" hidden="1">
      <c r="A3999" s="2135"/>
      <c r="B3999" s="2752"/>
      <c r="C3999" s="2752"/>
      <c r="D3999" s="2766"/>
      <c r="E3999" s="2707"/>
      <c r="F3999" s="2573"/>
      <c r="G3999" s="2573"/>
      <c r="H3999" s="2707"/>
      <c r="I3999" s="2573"/>
      <c r="J3999" s="2573"/>
      <c r="K3999" s="2573"/>
      <c r="L3999" s="2707"/>
      <c r="M3999" s="2706"/>
      <c r="N3999" s="2573"/>
      <c r="O3999" s="2573"/>
      <c r="P3999" s="2707"/>
      <c r="Q3999" s="2707"/>
      <c r="R3999" s="2707"/>
      <c r="S3999" s="2707"/>
    </row>
    <row r="4000" spans="1:19" s="2129" customFormat="1" hidden="1">
      <c r="A4000" s="2135"/>
      <c r="B4000" s="76" t="s">
        <v>5002</v>
      </c>
      <c r="C4000" s="76" t="s">
        <v>8364</v>
      </c>
      <c r="D4000" s="72">
        <v>100</v>
      </c>
      <c r="E4000" s="77">
        <v>2019</v>
      </c>
      <c r="F4000" s="72" t="s">
        <v>8365</v>
      </c>
      <c r="G4000" s="72">
        <v>3</v>
      </c>
      <c r="H4000" s="76"/>
      <c r="I4000" s="72">
        <v>3</v>
      </c>
      <c r="J4000" s="72" t="s">
        <v>5029</v>
      </c>
      <c r="K4000" s="72" t="s">
        <v>3220</v>
      </c>
      <c r="L4000" s="77"/>
      <c r="M4000" s="19"/>
      <c r="N4000" s="72"/>
      <c r="O4000" s="72"/>
      <c r="P4000" s="77"/>
      <c r="Q4000" s="77"/>
      <c r="R4000" s="77"/>
      <c r="S4000" s="77"/>
    </row>
    <row r="4001" spans="1:19" s="2129" customFormat="1" hidden="1">
      <c r="A4001" s="2135"/>
      <c r="B4001" s="76"/>
      <c r="C4001" s="76"/>
      <c r="D4001" s="72"/>
      <c r="E4001" s="72"/>
      <c r="F4001" s="72"/>
      <c r="G4001" s="72"/>
      <c r="H4001" s="76"/>
      <c r="I4001" s="72"/>
      <c r="J4001" s="72" t="s">
        <v>8366</v>
      </c>
      <c r="K4001" s="72" t="s">
        <v>426</v>
      </c>
      <c r="L4001" s="77"/>
      <c r="M4001" s="19"/>
      <c r="N4001" s="72"/>
      <c r="O4001" s="72"/>
      <c r="P4001" s="77"/>
      <c r="Q4001" s="77"/>
      <c r="R4001" s="77"/>
      <c r="S4001" s="77"/>
    </row>
    <row r="4002" spans="1:19" s="2129" customFormat="1" hidden="1">
      <c r="A4002" s="2135"/>
      <c r="B4002" s="76"/>
      <c r="C4002" s="76"/>
      <c r="D4002" s="72"/>
      <c r="E4002" s="72"/>
      <c r="F4002" s="72"/>
      <c r="G4002" s="72"/>
      <c r="H4002" s="76"/>
      <c r="I4002" s="72"/>
      <c r="J4002" s="72" t="s">
        <v>8367</v>
      </c>
      <c r="K4002" s="72"/>
      <c r="L4002" s="77"/>
      <c r="M4002" s="19"/>
      <c r="N4002" s="72"/>
      <c r="O4002" s="72"/>
      <c r="P4002" s="77"/>
      <c r="Q4002" s="77"/>
      <c r="R4002" s="77"/>
      <c r="S4002" s="77"/>
    </row>
    <row r="4003" spans="1:19" s="2129" customFormat="1" hidden="1">
      <c r="A4003" s="2135"/>
      <c r="B4003" s="2752"/>
      <c r="C4003" s="2752"/>
      <c r="D4003" s="2766"/>
      <c r="E4003" s="2707"/>
      <c r="F4003" s="2573"/>
      <c r="G4003" s="2573"/>
      <c r="H4003" s="2707"/>
      <c r="I4003" s="2573"/>
      <c r="J4003" s="2573"/>
      <c r="K4003" s="2573"/>
      <c r="L4003" s="2707"/>
      <c r="M4003" s="2706"/>
      <c r="N4003" s="2573"/>
      <c r="O4003" s="2573"/>
      <c r="P4003" s="2707"/>
      <c r="Q4003" s="2707"/>
      <c r="R4003" s="2707"/>
      <c r="S4003" s="2707"/>
    </row>
    <row r="4004" spans="1:19" s="2129" customFormat="1" hidden="1">
      <c r="A4004" s="2135"/>
      <c r="B4004" s="76" t="s">
        <v>5002</v>
      </c>
      <c r="C4004" s="76" t="s">
        <v>8368</v>
      </c>
      <c r="D4004" s="72">
        <v>1468</v>
      </c>
      <c r="E4004" s="77">
        <v>2019</v>
      </c>
      <c r="F4004" s="72" t="s">
        <v>3338</v>
      </c>
      <c r="G4004" s="72">
        <v>44</v>
      </c>
      <c r="H4004" s="76"/>
      <c r="I4004" s="72">
        <v>44</v>
      </c>
      <c r="J4004" s="72" t="s">
        <v>5031</v>
      </c>
      <c r="K4004" s="72" t="s">
        <v>3220</v>
      </c>
      <c r="L4004" s="77"/>
      <c r="M4004" s="19"/>
      <c r="N4004" s="72"/>
      <c r="O4004" s="72"/>
      <c r="P4004" s="77"/>
      <c r="Q4004" s="77"/>
      <c r="R4004" s="77"/>
      <c r="S4004" s="77"/>
    </row>
    <row r="4005" spans="1:19" s="2129" customFormat="1" hidden="1">
      <c r="A4005" s="2135"/>
      <c r="B4005" s="76"/>
      <c r="C4005" s="76"/>
      <c r="D4005" s="72"/>
      <c r="E4005" s="72"/>
      <c r="F4005" s="72"/>
      <c r="G4005" s="72"/>
      <c r="H4005" s="76"/>
      <c r="I4005" s="72"/>
      <c r="J4005" s="72" t="s">
        <v>8369</v>
      </c>
      <c r="K4005" s="2248" t="s">
        <v>243</v>
      </c>
      <c r="L4005" s="77"/>
      <c r="M4005" s="19"/>
      <c r="N4005" s="72"/>
      <c r="O4005" s="72"/>
      <c r="P4005" s="77"/>
      <c r="Q4005" s="77"/>
      <c r="R4005" s="77"/>
      <c r="S4005" s="77"/>
    </row>
    <row r="4006" spans="1:19" s="2129" customFormat="1" hidden="1">
      <c r="A4006" s="2135"/>
      <c r="B4006" s="76"/>
      <c r="C4006" s="76"/>
      <c r="D4006" s="72"/>
      <c r="E4006" s="72"/>
      <c r="F4006" s="72"/>
      <c r="G4006" s="72"/>
      <c r="H4006" s="76"/>
      <c r="I4006" s="72"/>
      <c r="J4006" s="72" t="s">
        <v>8370</v>
      </c>
      <c r="K4006" s="72"/>
      <c r="L4006" s="77"/>
      <c r="M4006" s="19"/>
      <c r="N4006" s="72"/>
      <c r="O4006" s="72"/>
      <c r="P4006" s="77"/>
      <c r="Q4006" s="77"/>
      <c r="R4006" s="77"/>
      <c r="S4006" s="77"/>
    </row>
    <row r="4007" spans="1:19" s="2129" customFormat="1" hidden="1">
      <c r="A4007" s="2135"/>
      <c r="B4007" s="2752"/>
      <c r="C4007" s="2752"/>
      <c r="D4007" s="2766"/>
      <c r="E4007" s="2768"/>
      <c r="F4007" s="2769"/>
      <c r="G4007" s="2769"/>
      <c r="H4007" s="2766"/>
      <c r="I4007" s="2769"/>
      <c r="J4007" s="2767"/>
      <c r="K4007" s="2769"/>
      <c r="L4007" s="2707"/>
      <c r="M4007" s="2706"/>
      <c r="N4007" s="2573"/>
      <c r="O4007" s="2573"/>
      <c r="P4007" s="2707"/>
      <c r="Q4007" s="2707"/>
      <c r="R4007" s="2707"/>
      <c r="S4007" s="2707"/>
    </row>
    <row r="4008" spans="1:19" s="2129" customFormat="1" hidden="1">
      <c r="A4008" s="2135"/>
      <c r="B4008" s="76" t="s">
        <v>5002</v>
      </c>
      <c r="C4008" s="76" t="s">
        <v>5512</v>
      </c>
      <c r="D4008" s="72">
        <v>141</v>
      </c>
      <c r="E4008" s="77">
        <v>2019</v>
      </c>
      <c r="F4008" s="72" t="s">
        <v>3338</v>
      </c>
      <c r="G4008" s="72"/>
      <c r="H4008" s="76"/>
      <c r="I4008" s="72"/>
      <c r="J4008" s="72" t="s">
        <v>5033</v>
      </c>
      <c r="K4008" s="72" t="s">
        <v>3220</v>
      </c>
      <c r="L4008" s="77"/>
      <c r="M4008" s="77" t="s">
        <v>4171</v>
      </c>
      <c r="N4008" s="77">
        <v>362</v>
      </c>
      <c r="O4008" s="72"/>
      <c r="P4008" s="77" t="s">
        <v>4176</v>
      </c>
      <c r="Q4008" s="77">
        <v>12</v>
      </c>
      <c r="R4008" s="77"/>
      <c r="S4008" s="77">
        <f>Q4008+R4008</f>
        <v>12</v>
      </c>
    </row>
    <row r="4009" spans="1:19" s="2129" customFormat="1" hidden="1">
      <c r="A4009" s="2135"/>
      <c r="B4009" s="76"/>
      <c r="C4009" s="76"/>
      <c r="D4009" s="72"/>
      <c r="E4009" s="72"/>
      <c r="F4009" s="72"/>
      <c r="G4009" s="72"/>
      <c r="H4009" s="76"/>
      <c r="I4009" s="72"/>
      <c r="J4009" s="72" t="s">
        <v>8371</v>
      </c>
      <c r="K4009" s="2248" t="s">
        <v>98</v>
      </c>
      <c r="L4009" s="77"/>
      <c r="M4009" s="77" t="s">
        <v>5021</v>
      </c>
      <c r="N4009" s="77">
        <v>481</v>
      </c>
      <c r="O4009" s="72"/>
      <c r="P4009" s="77" t="s">
        <v>4176</v>
      </c>
      <c r="Q4009" s="77">
        <v>16</v>
      </c>
      <c r="R4009" s="77"/>
      <c r="S4009" s="77">
        <f>Q4009+R4009</f>
        <v>16</v>
      </c>
    </row>
    <row r="4010" spans="1:19" s="2129" customFormat="1" hidden="1">
      <c r="A4010" s="2135"/>
      <c r="B4010" s="76"/>
      <c r="C4010" s="76"/>
      <c r="D4010" s="72"/>
      <c r="E4010" s="72"/>
      <c r="F4010" s="72"/>
      <c r="G4010" s="72"/>
      <c r="H4010" s="76"/>
      <c r="I4010" s="72"/>
      <c r="J4010" s="72" t="s">
        <v>8372</v>
      </c>
      <c r="K4010" s="72"/>
      <c r="L4010" s="77"/>
      <c r="M4010" s="77" t="s">
        <v>5022</v>
      </c>
      <c r="N4010" s="77">
        <v>590</v>
      </c>
      <c r="O4010" s="72"/>
      <c r="P4010" s="77" t="s">
        <v>4176</v>
      </c>
      <c r="Q4010" s="77">
        <v>24</v>
      </c>
      <c r="R4010" s="77"/>
      <c r="S4010" s="77">
        <f>Q4010+R4010</f>
        <v>24</v>
      </c>
    </row>
    <row r="4011" spans="1:19" s="2129" customFormat="1" hidden="1">
      <c r="A4011" s="2135"/>
      <c r="B4011" s="2752"/>
      <c r="C4011" s="2752"/>
      <c r="D4011" s="2766"/>
      <c r="E4011" s="2768"/>
      <c r="F4011" s="2769"/>
      <c r="G4011" s="2769"/>
      <c r="H4011" s="2766"/>
      <c r="I4011" s="2769"/>
      <c r="J4011" s="2767"/>
      <c r="K4011" s="2769"/>
      <c r="L4011" s="2707"/>
      <c r="M4011" s="2413"/>
      <c r="N4011" s="2413"/>
      <c r="O4011" s="2573"/>
      <c r="P4011" s="2766"/>
      <c r="Q4011" s="2707"/>
      <c r="R4011" s="2707"/>
      <c r="S4011" s="2707"/>
    </row>
    <row r="4012" spans="1:19" s="2129" customFormat="1" hidden="1">
      <c r="A4012" s="2135"/>
      <c r="B4012" s="76" t="s">
        <v>5002</v>
      </c>
      <c r="C4012" s="76" t="s">
        <v>5512</v>
      </c>
      <c r="D4012" s="72">
        <v>39</v>
      </c>
      <c r="E4012" s="77">
        <v>2019</v>
      </c>
      <c r="F4012" s="72" t="s">
        <v>3338</v>
      </c>
      <c r="G4012" s="72"/>
      <c r="H4012" s="76"/>
      <c r="I4012" s="72"/>
      <c r="J4012" s="72" t="s">
        <v>5035</v>
      </c>
      <c r="K4012" s="72" t="s">
        <v>3220</v>
      </c>
      <c r="L4012" s="77"/>
      <c r="M4012" s="77" t="s">
        <v>4171</v>
      </c>
      <c r="N4012" s="77">
        <v>434</v>
      </c>
      <c r="O4012" s="72"/>
      <c r="P4012" s="77" t="s">
        <v>4176</v>
      </c>
      <c r="Q4012" s="77">
        <v>15</v>
      </c>
      <c r="R4012" s="77"/>
      <c r="S4012" s="77">
        <f>Q4012+R4012</f>
        <v>15</v>
      </c>
    </row>
    <row r="4013" spans="1:19" s="2129" customFormat="1" hidden="1">
      <c r="A4013" s="2135"/>
      <c r="B4013" s="76"/>
      <c r="C4013" s="76"/>
      <c r="D4013" s="72"/>
      <c r="E4013" s="72"/>
      <c r="F4013" s="72"/>
      <c r="G4013" s="72"/>
      <c r="H4013" s="76"/>
      <c r="I4013" s="72"/>
      <c r="J4013" s="72" t="s">
        <v>8373</v>
      </c>
      <c r="K4013" s="2248" t="s">
        <v>98</v>
      </c>
      <c r="L4013" s="77"/>
      <c r="M4013" s="77" t="s">
        <v>5021</v>
      </c>
      <c r="N4013" s="77">
        <v>604</v>
      </c>
      <c r="O4013" s="72"/>
      <c r="P4013" s="77" t="s">
        <v>4176</v>
      </c>
      <c r="Q4013" s="77">
        <v>20</v>
      </c>
      <c r="R4013" s="77"/>
      <c r="S4013" s="77">
        <f>Q4013+R4013</f>
        <v>20</v>
      </c>
    </row>
    <row r="4014" spans="1:19" s="2129" customFormat="1" hidden="1">
      <c r="A4014" s="2135"/>
      <c r="B4014" s="76"/>
      <c r="C4014" s="76"/>
      <c r="D4014" s="72"/>
      <c r="E4014" s="72"/>
      <c r="F4014" s="72"/>
      <c r="G4014" s="72"/>
      <c r="H4014" s="76"/>
      <c r="I4014" s="72"/>
      <c r="J4014" s="72" t="s">
        <v>8374</v>
      </c>
      <c r="K4014" s="72"/>
      <c r="L4014" s="77"/>
      <c r="M4014" s="77" t="s">
        <v>5022</v>
      </c>
      <c r="N4014" s="77">
        <v>584</v>
      </c>
      <c r="O4014" s="2363"/>
      <c r="P4014" s="77" t="s">
        <v>4176</v>
      </c>
      <c r="Q4014" s="77">
        <v>19</v>
      </c>
      <c r="R4014" s="77"/>
      <c r="S4014" s="77">
        <f>Q4014+R4014</f>
        <v>19</v>
      </c>
    </row>
    <row r="4015" spans="1:19" s="2129" customFormat="1" hidden="1">
      <c r="A4015" s="2135"/>
      <c r="B4015" s="2752"/>
      <c r="C4015" s="2752"/>
      <c r="D4015" s="2766"/>
      <c r="E4015" s="2768"/>
      <c r="F4015" s="2769"/>
      <c r="G4015" s="2769"/>
      <c r="H4015" s="2766"/>
      <c r="I4015" s="2769"/>
      <c r="J4015" s="2767"/>
      <c r="K4015" s="2769"/>
      <c r="L4015" s="2766"/>
      <c r="M4015" s="2413"/>
      <c r="N4015" s="2413"/>
      <c r="O4015" s="2573"/>
      <c r="P4015" s="2766"/>
      <c r="Q4015" s="2707"/>
      <c r="R4015" s="2707"/>
      <c r="S4015" s="2707"/>
    </row>
    <row r="4016" spans="1:19" s="2129" customFormat="1" hidden="1">
      <c r="A4016" s="2135"/>
      <c r="B4016" s="76" t="s">
        <v>5002</v>
      </c>
      <c r="C4016" s="76" t="s">
        <v>5512</v>
      </c>
      <c r="D4016" s="72">
        <v>104</v>
      </c>
      <c r="E4016" s="77">
        <v>2019</v>
      </c>
      <c r="F4016" s="72" t="s">
        <v>3338</v>
      </c>
      <c r="G4016" s="72"/>
      <c r="H4016" s="76"/>
      <c r="I4016" s="72"/>
      <c r="J4016" s="72" t="s">
        <v>5037</v>
      </c>
      <c r="K4016" s="72" t="s">
        <v>3220</v>
      </c>
      <c r="L4016" s="77"/>
      <c r="M4016" s="77" t="s">
        <v>4171</v>
      </c>
      <c r="N4016" s="77">
        <v>442</v>
      </c>
      <c r="O4016" s="72">
        <v>2019</v>
      </c>
      <c r="P4016" s="77" t="s">
        <v>4176</v>
      </c>
      <c r="Q4016" s="77">
        <v>11</v>
      </c>
      <c r="R4016" s="77"/>
      <c r="S4016" s="77">
        <f>Q4016+R4016</f>
        <v>11</v>
      </c>
    </row>
    <row r="4017" spans="1:19" s="2129" customFormat="1" hidden="1">
      <c r="A4017" s="2135"/>
      <c r="B4017" s="76"/>
      <c r="C4017" s="76"/>
      <c r="D4017" s="72"/>
      <c r="E4017" s="72"/>
      <c r="F4017" s="72"/>
      <c r="G4017" s="72"/>
      <c r="H4017" s="76"/>
      <c r="I4017" s="72"/>
      <c r="J4017" s="2248" t="s">
        <v>8375</v>
      </c>
      <c r="K4017" s="72" t="s">
        <v>83</v>
      </c>
      <c r="L4017" s="77"/>
      <c r="M4017" s="77" t="s">
        <v>5021</v>
      </c>
      <c r="N4017" s="77">
        <v>545</v>
      </c>
      <c r="O4017" s="72">
        <v>2019</v>
      </c>
      <c r="P4017" s="77" t="s">
        <v>4176</v>
      </c>
      <c r="Q4017" s="77">
        <v>13</v>
      </c>
      <c r="R4017" s="77"/>
      <c r="S4017" s="77">
        <f>Q4017+R4017</f>
        <v>13</v>
      </c>
    </row>
    <row r="4018" spans="1:19" s="2129" customFormat="1" hidden="1">
      <c r="A4018" s="2135"/>
      <c r="B4018" s="76"/>
      <c r="C4018" s="76"/>
      <c r="D4018" s="72"/>
      <c r="E4018" s="72"/>
      <c r="F4018" s="72"/>
      <c r="G4018" s="72"/>
      <c r="H4018" s="76"/>
      <c r="I4018" s="72"/>
      <c r="J4018" s="2248" t="s">
        <v>8376</v>
      </c>
      <c r="K4018" s="72"/>
      <c r="L4018" s="77"/>
      <c r="M4018" s="77" t="s">
        <v>5022</v>
      </c>
      <c r="N4018" s="77">
        <v>640</v>
      </c>
      <c r="O4018" s="72">
        <v>2019</v>
      </c>
      <c r="P4018" s="77" t="s">
        <v>4176</v>
      </c>
      <c r="Q4018" s="77">
        <v>16</v>
      </c>
      <c r="R4018" s="77"/>
      <c r="S4018" s="77">
        <f>Q4018+R4018</f>
        <v>16</v>
      </c>
    </row>
    <row r="4019" spans="1:19" s="2129" customFormat="1" hidden="1">
      <c r="A4019" s="2135"/>
      <c r="B4019" s="76"/>
      <c r="C4019" s="76"/>
      <c r="D4019" s="72"/>
      <c r="E4019" s="72"/>
      <c r="F4019" s="72"/>
      <c r="G4019" s="72"/>
      <c r="H4019" s="76"/>
      <c r="I4019" s="72"/>
      <c r="J4019" s="72"/>
      <c r="K4019" s="72"/>
      <c r="L4019" s="77"/>
      <c r="M4019" s="77" t="s">
        <v>5023</v>
      </c>
      <c r="N4019" s="77">
        <v>265</v>
      </c>
      <c r="O4019" s="72">
        <v>2019</v>
      </c>
      <c r="P4019" s="77" t="s">
        <v>4176</v>
      </c>
      <c r="Q4019" s="77">
        <v>7</v>
      </c>
      <c r="R4019" s="77"/>
      <c r="S4019" s="77">
        <f>Q4019+R4019</f>
        <v>7</v>
      </c>
    </row>
    <row r="4020" spans="1:19" s="2129" customFormat="1" hidden="1">
      <c r="A4020" s="2135"/>
      <c r="B4020" s="2752"/>
      <c r="C4020" s="2752"/>
      <c r="D4020" s="2766"/>
      <c r="E4020" s="2768"/>
      <c r="F4020" s="2769"/>
      <c r="G4020" s="2769"/>
      <c r="H4020" s="2766"/>
      <c r="I4020" s="2769"/>
      <c r="J4020" s="2767"/>
      <c r="K4020" s="2769"/>
      <c r="L4020" s="2766"/>
      <c r="M4020" s="2770"/>
      <c r="N4020" s="2573"/>
      <c r="O4020" s="2771"/>
      <c r="P4020" s="2768"/>
      <c r="Q4020" s="2707"/>
      <c r="R4020" s="2707"/>
      <c r="S4020" s="2707"/>
    </row>
    <row r="4021" spans="1:19" s="2129" customFormat="1" hidden="1">
      <c r="A4021" s="2135"/>
      <c r="B4021" s="76" t="s">
        <v>8377</v>
      </c>
      <c r="C4021" s="76" t="s">
        <v>8378</v>
      </c>
      <c r="D4021" s="72">
        <v>4876</v>
      </c>
      <c r="E4021" s="72">
        <v>1980</v>
      </c>
      <c r="F4021" s="72" t="s">
        <v>3336</v>
      </c>
      <c r="G4021" s="72"/>
      <c r="H4021" s="76"/>
      <c r="I4021" s="72"/>
      <c r="J4021" s="72" t="s">
        <v>5040</v>
      </c>
      <c r="K4021" s="72" t="s">
        <v>5041</v>
      </c>
      <c r="L4021" s="2262"/>
      <c r="M4021" s="2780"/>
      <c r="N4021" s="2573"/>
      <c r="O4021" s="2771"/>
      <c r="P4021" s="2768"/>
      <c r="Q4021" s="77"/>
      <c r="R4021" s="77"/>
      <c r="S4021" s="77"/>
    </row>
    <row r="4022" spans="1:19" s="2129" customFormat="1" hidden="1">
      <c r="A4022" s="2135"/>
      <c r="B4022" s="76"/>
      <c r="C4022" s="76"/>
      <c r="D4022" s="72"/>
      <c r="E4022" s="72"/>
      <c r="F4022" s="72"/>
      <c r="G4022" s="72"/>
      <c r="H4022" s="76"/>
      <c r="I4022" s="72"/>
      <c r="J4022" s="72" t="s">
        <v>5045</v>
      </c>
      <c r="K4022" s="72" t="s">
        <v>31</v>
      </c>
      <c r="L4022" s="77"/>
      <c r="M4022" s="19" t="s">
        <v>5046</v>
      </c>
      <c r="N4022" s="2363">
        <v>260</v>
      </c>
      <c r="O4022" s="2363">
        <v>1978</v>
      </c>
      <c r="P4022" s="2369" t="s">
        <v>5047</v>
      </c>
      <c r="Q4022" s="77"/>
      <c r="R4022" s="77"/>
      <c r="S4022" s="77"/>
    </row>
    <row r="4023" spans="1:19" s="2129" customFormat="1" ht="25.5" hidden="1">
      <c r="A4023" s="2135"/>
      <c r="B4023" s="76"/>
      <c r="C4023" s="76"/>
      <c r="D4023" s="72"/>
      <c r="E4023" s="72"/>
      <c r="F4023" s="72"/>
      <c r="G4023" s="72"/>
      <c r="H4023" s="76"/>
      <c r="I4023" s="72"/>
      <c r="J4023" s="72"/>
      <c r="K4023" s="72"/>
      <c r="L4023" s="77"/>
      <c r="M4023" s="19" t="s">
        <v>5048</v>
      </c>
      <c r="N4023" s="72">
        <v>125</v>
      </c>
      <c r="O4023" s="72">
        <v>1995</v>
      </c>
      <c r="P4023" s="2262" t="s">
        <v>5049</v>
      </c>
      <c r="Q4023" s="77"/>
      <c r="R4023" s="77"/>
      <c r="S4023" s="77"/>
    </row>
    <row r="4024" spans="1:19" s="2129" customFormat="1" ht="25.5" hidden="1">
      <c r="A4024" s="2135"/>
      <c r="B4024" s="76"/>
      <c r="C4024" s="76"/>
      <c r="D4024" s="72"/>
      <c r="E4024" s="72"/>
      <c r="F4024" s="72"/>
      <c r="G4024" s="72"/>
      <c r="H4024" s="76"/>
      <c r="I4024" s="72"/>
      <c r="J4024" s="72"/>
      <c r="K4024" s="72"/>
      <c r="L4024" s="77"/>
      <c r="M4024" s="19" t="s">
        <v>5050</v>
      </c>
      <c r="N4024" s="72">
        <v>125</v>
      </c>
      <c r="O4024" s="72">
        <v>1995</v>
      </c>
      <c r="P4024" s="2262" t="s">
        <v>5049</v>
      </c>
      <c r="Q4024" s="77"/>
      <c r="R4024" s="77"/>
      <c r="S4024" s="77"/>
    </row>
    <row r="4025" spans="1:19" s="2129" customFormat="1" hidden="1">
      <c r="A4025" s="2135"/>
      <c r="B4025" s="76"/>
      <c r="C4025" s="76"/>
      <c r="D4025" s="72"/>
      <c r="E4025" s="72"/>
      <c r="F4025" s="72"/>
      <c r="G4025" s="72"/>
      <c r="H4025" s="76"/>
      <c r="I4025" s="72"/>
      <c r="J4025" s="72"/>
      <c r="K4025" s="72"/>
      <c r="L4025" s="77"/>
      <c r="M4025" s="19" t="s">
        <v>5051</v>
      </c>
      <c r="N4025" s="2363">
        <v>260</v>
      </c>
      <c r="O4025" s="2363">
        <v>1978</v>
      </c>
      <c r="P4025" s="2369" t="s">
        <v>5052</v>
      </c>
      <c r="Q4025" s="77"/>
      <c r="R4025" s="77"/>
      <c r="S4025" s="77"/>
    </row>
    <row r="4026" spans="1:19" s="2129" customFormat="1" hidden="1">
      <c r="A4026" s="2135"/>
      <c r="B4026" s="2752"/>
      <c r="C4026" s="2752"/>
      <c r="D4026" s="2766"/>
      <c r="E4026" s="2768"/>
      <c r="F4026" s="2769"/>
      <c r="G4026" s="2769"/>
      <c r="H4026" s="2766"/>
      <c r="I4026" s="2769"/>
      <c r="J4026" s="2767"/>
      <c r="K4026" s="2769"/>
      <c r="L4026" s="2766"/>
      <c r="M4026" s="2770"/>
      <c r="N4026" s="2573"/>
      <c r="O4026" s="2771"/>
      <c r="P4026" s="2768"/>
      <c r="Q4026" s="2707"/>
      <c r="R4026" s="2707"/>
      <c r="S4026" s="2707"/>
    </row>
    <row r="4027" spans="1:19" s="2129" customFormat="1" hidden="1">
      <c r="A4027" s="2135"/>
      <c r="B4027" s="2752" t="s">
        <v>8379</v>
      </c>
      <c r="C4027" s="2752" t="s">
        <v>8380</v>
      </c>
      <c r="D4027" s="2707">
        <v>776</v>
      </c>
      <c r="E4027" s="2707">
        <v>2018</v>
      </c>
      <c r="F4027" s="72" t="s">
        <v>3336</v>
      </c>
      <c r="G4027" s="2573"/>
      <c r="H4027" s="2707"/>
      <c r="I4027" s="2573"/>
      <c r="J4027" s="2248" t="s">
        <v>5054</v>
      </c>
      <c r="K4027" s="72" t="s">
        <v>3894</v>
      </c>
      <c r="L4027" s="2772"/>
      <c r="M4027" s="2706"/>
      <c r="N4027" s="2573"/>
      <c r="O4027" s="2771"/>
      <c r="P4027" s="2768"/>
      <c r="Q4027" s="2707"/>
      <c r="R4027" s="2707"/>
      <c r="S4027" s="2707"/>
    </row>
    <row r="4028" spans="1:19" s="2129" customFormat="1" hidden="1">
      <c r="A4028" s="2135"/>
      <c r="B4028" s="2752"/>
      <c r="C4028" s="2752" t="s">
        <v>1191</v>
      </c>
      <c r="D4028" s="2707"/>
      <c r="E4028" s="2707"/>
      <c r="F4028" s="2573"/>
      <c r="G4028" s="2573"/>
      <c r="H4028" s="2707"/>
      <c r="I4028" s="2573"/>
      <c r="J4028" s="2248" t="s">
        <v>8381</v>
      </c>
      <c r="K4028" s="72" t="s">
        <v>27</v>
      </c>
      <c r="L4028" s="2772"/>
      <c r="M4028" s="2706"/>
      <c r="N4028" s="2573"/>
      <c r="O4028" s="2771"/>
      <c r="P4028" s="2768"/>
      <c r="Q4028" s="2707"/>
      <c r="R4028" s="2707"/>
      <c r="S4028" s="2707"/>
    </row>
    <row r="4029" spans="1:19" s="2129" customFormat="1" hidden="1">
      <c r="A4029" s="2135"/>
      <c r="B4029" s="2752"/>
      <c r="C4029" s="2752"/>
      <c r="D4029" s="2707"/>
      <c r="E4029" s="2707"/>
      <c r="F4029" s="2573"/>
      <c r="G4029" s="2573"/>
      <c r="H4029" s="2707"/>
      <c r="I4029" s="2573"/>
      <c r="J4029" s="2248" t="s">
        <v>8382</v>
      </c>
      <c r="K4029" s="2573"/>
      <c r="L4029" s="2772"/>
      <c r="M4029" s="2706"/>
      <c r="N4029" s="2573"/>
      <c r="O4029" s="2771"/>
      <c r="P4029" s="2768"/>
      <c r="Q4029" s="2707"/>
      <c r="R4029" s="2707"/>
      <c r="S4029" s="2707"/>
    </row>
    <row r="4030" spans="1:19" s="2129" customFormat="1" hidden="1">
      <c r="A4030" s="2135"/>
      <c r="B4030" s="2752"/>
      <c r="C4030" s="2752"/>
      <c r="D4030" s="2707"/>
      <c r="E4030" s="2707"/>
      <c r="F4030" s="2573"/>
      <c r="G4030" s="2573"/>
      <c r="H4030" s="2707"/>
      <c r="I4030" s="2573"/>
      <c r="J4030" s="2363"/>
      <c r="K4030" s="2573"/>
      <c r="L4030" s="2772"/>
      <c r="M4030" s="2706"/>
      <c r="N4030" s="2573"/>
      <c r="O4030" s="2771"/>
      <c r="P4030" s="2768"/>
      <c r="Q4030" s="2707"/>
      <c r="R4030" s="2707"/>
      <c r="S4030" s="2707"/>
    </row>
    <row r="4031" spans="1:19" s="2129" customFormat="1" hidden="1">
      <c r="A4031" s="2135"/>
      <c r="B4031" s="2752" t="s">
        <v>8383</v>
      </c>
      <c r="C4031" s="2752" t="s">
        <v>8384</v>
      </c>
      <c r="D4031" s="2707">
        <v>12</v>
      </c>
      <c r="E4031" s="2707">
        <v>2018</v>
      </c>
      <c r="F4031" s="72" t="s">
        <v>20</v>
      </c>
      <c r="G4031" s="2573"/>
      <c r="H4031" s="2707"/>
      <c r="I4031" s="2573"/>
      <c r="J4031" s="2248" t="s">
        <v>5058</v>
      </c>
      <c r="K4031" s="72" t="s">
        <v>3894</v>
      </c>
      <c r="L4031" s="2772"/>
      <c r="M4031" s="2706"/>
      <c r="N4031" s="2573"/>
      <c r="O4031" s="2771"/>
      <c r="P4031" s="2768"/>
      <c r="Q4031" s="2707"/>
      <c r="R4031" s="2707"/>
      <c r="S4031" s="2707"/>
    </row>
    <row r="4032" spans="1:19" s="2129" customFormat="1" hidden="1">
      <c r="A4032" s="2135"/>
      <c r="B4032" s="2752"/>
      <c r="C4032" s="2752"/>
      <c r="D4032" s="2707"/>
      <c r="E4032" s="2707"/>
      <c r="F4032" s="2573"/>
      <c r="G4032" s="2573"/>
      <c r="H4032" s="2707"/>
      <c r="I4032" s="2573"/>
      <c r="J4032" s="2248" t="s">
        <v>8385</v>
      </c>
      <c r="K4032" s="72" t="s">
        <v>27</v>
      </c>
      <c r="L4032" s="2772"/>
      <c r="M4032" s="2706"/>
      <c r="N4032" s="2573"/>
      <c r="O4032" s="2771"/>
      <c r="P4032" s="2768"/>
      <c r="Q4032" s="2707"/>
      <c r="R4032" s="2707"/>
      <c r="S4032" s="2707"/>
    </row>
    <row r="4033" spans="1:19" s="2129" customFormat="1" hidden="1">
      <c r="A4033" s="2135"/>
      <c r="B4033" s="2752"/>
      <c r="C4033" s="2752"/>
      <c r="D4033" s="2766"/>
      <c r="E4033" s="2707"/>
      <c r="F4033" s="2573"/>
      <c r="G4033" s="2573"/>
      <c r="H4033" s="2707"/>
      <c r="I4033" s="2573"/>
      <c r="J4033" s="2248" t="s">
        <v>8386</v>
      </c>
      <c r="K4033" s="72"/>
      <c r="L4033" s="2766"/>
      <c r="M4033" s="2770"/>
      <c r="N4033" s="2573"/>
      <c r="O4033" s="2771"/>
      <c r="P4033" s="2768"/>
      <c r="Q4033" s="2707"/>
      <c r="R4033" s="2707"/>
      <c r="S4033" s="2707"/>
    </row>
    <row r="4034" spans="1:19" s="2129" customFormat="1" hidden="1">
      <c r="A4034" s="2135"/>
      <c r="B4034" s="2752"/>
      <c r="C4034" s="2752"/>
      <c r="D4034" s="2766"/>
      <c r="E4034" s="2768"/>
      <c r="F4034" s="2769"/>
      <c r="G4034" s="2769"/>
      <c r="H4034" s="2766"/>
      <c r="I4034" s="2769"/>
      <c r="J4034" s="2248"/>
      <c r="K4034" s="72"/>
      <c r="L4034" s="2766"/>
      <c r="M4034" s="2770"/>
      <c r="N4034" s="2573"/>
      <c r="O4034" s="2771"/>
      <c r="P4034" s="2768"/>
      <c r="Q4034" s="2707"/>
      <c r="R4034" s="2707"/>
      <c r="S4034" s="2707"/>
    </row>
    <row r="4035" spans="1:19" s="2129" customFormat="1" hidden="1">
      <c r="A4035" s="2135"/>
      <c r="B4035" s="2306"/>
      <c r="C4035" s="2306" t="s">
        <v>8387</v>
      </c>
      <c r="D4035" s="2366">
        <v>2696</v>
      </c>
      <c r="E4035" s="2202">
        <v>2014</v>
      </c>
      <c r="F4035" s="2202" t="s">
        <v>5086</v>
      </c>
      <c r="G4035" s="72"/>
      <c r="H4035" s="76"/>
      <c r="I4035" s="72"/>
      <c r="J4035" s="72" t="s">
        <v>5059</v>
      </c>
      <c r="K4035" s="72" t="s">
        <v>31</v>
      </c>
      <c r="L4035" s="77"/>
      <c r="M4035" s="19" t="s">
        <v>8388</v>
      </c>
      <c r="N4035" s="72">
        <v>251</v>
      </c>
      <c r="O4035" s="72">
        <v>2021</v>
      </c>
      <c r="P4035" s="77" t="s">
        <v>7084</v>
      </c>
      <c r="Q4035" s="77"/>
      <c r="R4035" s="77"/>
      <c r="S4035" s="77"/>
    </row>
    <row r="4036" spans="1:19" s="2129" customFormat="1" hidden="1">
      <c r="A4036" s="2135"/>
      <c r="B4036" s="1"/>
      <c r="C4036" s="1"/>
      <c r="D4036" s="1"/>
      <c r="E4036" s="1"/>
      <c r="F4036" s="1"/>
      <c r="G4036" s="72"/>
      <c r="H4036" s="76"/>
      <c r="I4036" s="72"/>
      <c r="J4036" s="72" t="s">
        <v>8389</v>
      </c>
      <c r="K4036" s="72"/>
      <c r="L4036" s="77"/>
      <c r="M4036" s="19"/>
      <c r="N4036" s="72"/>
      <c r="O4036" s="72"/>
      <c r="P4036" s="77"/>
      <c r="Q4036" s="77"/>
      <c r="R4036" s="77"/>
      <c r="S4036" s="77"/>
    </row>
    <row r="4037" spans="1:19" s="2129" customFormat="1" hidden="1">
      <c r="A4037" s="2135"/>
      <c r="B4037" s="76"/>
      <c r="C4037" s="76"/>
      <c r="D4037" s="2408"/>
      <c r="E4037" s="72"/>
      <c r="F4037" s="72"/>
      <c r="G4037" s="72"/>
      <c r="H4037" s="76"/>
      <c r="I4037" s="72"/>
      <c r="J4037" s="72" t="s">
        <v>8390</v>
      </c>
      <c r="K4037" s="2408"/>
      <c r="L4037" s="2413"/>
      <c r="M4037" s="2578"/>
      <c r="N4037" s="72"/>
      <c r="O4037" s="2259"/>
      <c r="P4037" s="2262"/>
      <c r="Q4037" s="77"/>
      <c r="R4037" s="77"/>
      <c r="S4037" s="77"/>
    </row>
    <row r="4038" spans="1:19" s="2129" customFormat="1" hidden="1">
      <c r="A4038" s="2135"/>
      <c r="B4038" s="2752"/>
      <c r="C4038" s="2752"/>
      <c r="D4038" s="2707"/>
      <c r="E4038" s="2768"/>
      <c r="F4038" s="2573"/>
      <c r="G4038" s="2573"/>
      <c r="H4038" s="2707"/>
      <c r="I4038" s="2573"/>
      <c r="J4038" s="2573"/>
      <c r="K4038" s="2573"/>
      <c r="L4038" s="2772"/>
      <c r="M4038" s="2706"/>
      <c r="N4038" s="2573"/>
      <c r="O4038" s="2771"/>
      <c r="P4038" s="2768"/>
      <c r="Q4038" s="2707"/>
      <c r="R4038" s="2707"/>
      <c r="S4038" s="2707"/>
    </row>
    <row r="4039" spans="1:19" s="2129" customFormat="1" hidden="1">
      <c r="A4039" s="2135"/>
      <c r="B4039" s="2752"/>
      <c r="C4039" s="2752"/>
      <c r="D4039" s="2766"/>
      <c r="E4039" s="2768"/>
      <c r="F4039" s="2573"/>
      <c r="G4039" s="2573"/>
      <c r="H4039" s="2707"/>
      <c r="I4039" s="2573"/>
      <c r="J4039" s="2573"/>
      <c r="K4039" s="2573"/>
      <c r="L4039" s="2766"/>
      <c r="M4039" s="2770"/>
      <c r="N4039" s="2573"/>
      <c r="O4039" s="2771"/>
      <c r="P4039" s="2768"/>
      <c r="Q4039" s="2707"/>
      <c r="R4039" s="2707"/>
      <c r="S4039" s="2707"/>
    </row>
    <row r="4040" spans="1:19" s="2129" customFormat="1" hidden="1">
      <c r="A4040" s="2135"/>
      <c r="B4040" s="76" t="s">
        <v>5063</v>
      </c>
      <c r="C4040" s="76" t="s">
        <v>5063</v>
      </c>
      <c r="D4040" s="2248">
        <v>714</v>
      </c>
      <c r="E4040" s="2248">
        <v>2016</v>
      </c>
      <c r="F4040" s="76" t="s">
        <v>3332</v>
      </c>
      <c r="G4040" s="2573"/>
      <c r="H4040" s="2707"/>
      <c r="I4040" s="2573"/>
      <c r="J4040" s="72" t="s">
        <v>43</v>
      </c>
      <c r="K4040" s="2573"/>
      <c r="L4040" s="2772"/>
      <c r="M4040" s="2706"/>
      <c r="N4040" s="2573"/>
      <c r="O4040" s="2573"/>
      <c r="P4040" s="2768"/>
      <c r="Q4040" s="2707"/>
      <c r="R4040" s="2707"/>
      <c r="S4040" s="2707"/>
    </row>
    <row r="4041" spans="1:19" s="2129" customFormat="1" hidden="1">
      <c r="A4041" s="2135"/>
      <c r="B4041" s="76"/>
      <c r="C4041" s="76"/>
      <c r="D4041" s="2248"/>
      <c r="E4041" s="2248"/>
      <c r="F4041" s="76"/>
      <c r="G4041" s="2573"/>
      <c r="H4041" s="2707"/>
      <c r="I4041" s="2573"/>
      <c r="J4041" s="72" t="s">
        <v>8391</v>
      </c>
      <c r="K4041" s="2573"/>
      <c r="L4041" s="2772"/>
      <c r="M4041" s="2706"/>
      <c r="N4041" s="2573"/>
      <c r="O4041" s="2573"/>
      <c r="P4041" s="2768"/>
      <c r="Q4041" s="2707"/>
      <c r="R4041" s="2707"/>
      <c r="S4041" s="2707"/>
    </row>
    <row r="4042" spans="1:19" s="2129" customFormat="1" hidden="1">
      <c r="A4042" s="2135"/>
      <c r="B4042" s="76"/>
      <c r="C4042" s="76"/>
      <c r="D4042" s="2408"/>
      <c r="E4042" s="2248"/>
      <c r="F4042" s="76"/>
      <c r="G4042" s="2573"/>
      <c r="H4042" s="2707"/>
      <c r="I4042" s="2573"/>
      <c r="J4042" s="72" t="s">
        <v>8392</v>
      </c>
      <c r="K4042" s="2573"/>
      <c r="L4042" s="2766"/>
      <c r="M4042" s="2770"/>
      <c r="N4042" s="2573"/>
      <c r="O4042" s="2771"/>
      <c r="P4042" s="2768"/>
      <c r="Q4042" s="2707"/>
      <c r="R4042" s="2707"/>
      <c r="S4042" s="2707"/>
    </row>
    <row r="4043" spans="1:19" s="2129" customFormat="1" hidden="1">
      <c r="A4043" s="2135"/>
      <c r="B4043" s="2752"/>
      <c r="C4043" s="2752"/>
      <c r="D4043" s="2752"/>
      <c r="E4043" s="2752"/>
      <c r="F4043" s="76"/>
      <c r="G4043" s="2573"/>
      <c r="H4043" s="2707"/>
      <c r="I4043" s="2573"/>
      <c r="J4043" s="2573"/>
      <c r="K4043" s="2573"/>
      <c r="L4043" s="2707"/>
      <c r="M4043" s="2706"/>
      <c r="N4043" s="2573"/>
      <c r="O4043" s="2573"/>
      <c r="P4043" s="2707"/>
      <c r="Q4043" s="2707"/>
      <c r="R4043" s="2707"/>
      <c r="S4043" s="2707"/>
    </row>
    <row r="4044" spans="1:19" s="2129" customFormat="1" hidden="1">
      <c r="A4044" s="2135"/>
      <c r="B4044" s="76" t="s">
        <v>5063</v>
      </c>
      <c r="C4044" s="76" t="s">
        <v>5066</v>
      </c>
      <c r="D4044" s="72">
        <v>454</v>
      </c>
      <c r="E4044" s="72">
        <v>2016</v>
      </c>
      <c r="F4044" s="76" t="s">
        <v>21</v>
      </c>
      <c r="G4044" s="72"/>
      <c r="H4044" s="76"/>
      <c r="I4044" s="72"/>
      <c r="J4044" s="72" t="s">
        <v>5065</v>
      </c>
      <c r="K4044" s="72" t="s">
        <v>3249</v>
      </c>
      <c r="L4044" s="77"/>
      <c r="M4044" s="19"/>
      <c r="N4044" s="72"/>
      <c r="O4044" s="72"/>
      <c r="P4044" s="77"/>
      <c r="Q4044" s="77"/>
      <c r="R4044" s="77"/>
      <c r="S4044" s="77"/>
    </row>
    <row r="4045" spans="1:19" s="2129" customFormat="1" hidden="1">
      <c r="A4045" s="2135"/>
      <c r="B4045" s="76"/>
      <c r="C4045" s="76" t="s">
        <v>5067</v>
      </c>
      <c r="D4045" s="72">
        <v>88</v>
      </c>
      <c r="E4045" s="72">
        <v>1997</v>
      </c>
      <c r="F4045" s="76" t="s">
        <v>1752</v>
      </c>
      <c r="G4045" s="72"/>
      <c r="H4045" s="76"/>
      <c r="I4045" s="72"/>
      <c r="J4045" s="72"/>
      <c r="K4045" s="72" t="s">
        <v>83</v>
      </c>
      <c r="L4045" s="77"/>
      <c r="M4045" s="19"/>
      <c r="N4045" s="72"/>
      <c r="O4045" s="72"/>
      <c r="P4045" s="77"/>
      <c r="Q4045" s="77"/>
      <c r="R4045" s="77"/>
      <c r="S4045" s="77"/>
    </row>
    <row r="4046" spans="1:19" s="2129" customFormat="1" hidden="1">
      <c r="A4046" s="2135"/>
      <c r="B4046" s="76"/>
      <c r="C4046" s="76"/>
      <c r="D4046" s="72"/>
      <c r="E4046" s="72"/>
      <c r="F4046" s="72"/>
      <c r="G4046" s="72"/>
      <c r="H4046" s="76"/>
      <c r="I4046" s="72"/>
      <c r="J4046" s="72"/>
      <c r="K4046" s="72"/>
      <c r="L4046" s="77"/>
      <c r="M4046" s="19"/>
      <c r="N4046" s="72"/>
      <c r="O4046" s="72"/>
      <c r="P4046" s="77"/>
      <c r="Q4046" s="77"/>
      <c r="R4046" s="77"/>
      <c r="S4046" s="77"/>
    </row>
    <row r="4047" spans="1:19" s="2129" customFormat="1" hidden="1">
      <c r="A4047" s="2135"/>
      <c r="B4047" s="2752"/>
      <c r="C4047" s="2752"/>
      <c r="D4047" s="2752"/>
      <c r="E4047" s="2707"/>
      <c r="F4047" s="2573"/>
      <c r="G4047" s="2573"/>
      <c r="H4047" s="2707"/>
      <c r="I4047" s="2573"/>
      <c r="J4047" s="2573"/>
      <c r="K4047" s="2573"/>
      <c r="L4047" s="2707"/>
      <c r="M4047" s="2706"/>
      <c r="N4047" s="2573"/>
      <c r="O4047" s="2573"/>
      <c r="P4047" s="2707"/>
      <c r="Q4047" s="2707"/>
      <c r="R4047" s="2707"/>
      <c r="S4047" s="2707"/>
    </row>
    <row r="4048" spans="1:19" s="2129" customFormat="1" hidden="1">
      <c r="A4048" s="2135"/>
      <c r="B4048" s="76" t="s">
        <v>5063</v>
      </c>
      <c r="C4048" s="76" t="s">
        <v>8393</v>
      </c>
      <c r="D4048" s="72">
        <v>250</v>
      </c>
      <c r="E4048" s="72"/>
      <c r="F4048" s="76" t="s">
        <v>21</v>
      </c>
      <c r="G4048" s="72"/>
      <c r="H4048" s="76"/>
      <c r="I4048" s="72"/>
      <c r="J4048" s="72" t="s">
        <v>5068</v>
      </c>
      <c r="K4048" s="72" t="s">
        <v>3249</v>
      </c>
      <c r="L4048" s="77"/>
      <c r="M4048" s="19"/>
      <c r="N4048" s="72"/>
      <c r="O4048" s="72"/>
      <c r="P4048" s="77"/>
      <c r="Q4048" s="77"/>
      <c r="R4048" s="77"/>
      <c r="S4048" s="77"/>
    </row>
    <row r="4049" spans="1:19" s="2129" customFormat="1" hidden="1">
      <c r="A4049" s="2135"/>
      <c r="B4049" s="76"/>
      <c r="C4049" s="76" t="s">
        <v>5070</v>
      </c>
      <c r="D4049" s="72">
        <v>445</v>
      </c>
      <c r="E4049" s="72">
        <v>2016</v>
      </c>
      <c r="F4049" s="76" t="s">
        <v>21</v>
      </c>
      <c r="G4049" s="72"/>
      <c r="H4049" s="76"/>
      <c r="I4049" s="72"/>
      <c r="J4049" s="72"/>
      <c r="K4049" s="72" t="s">
        <v>31</v>
      </c>
      <c r="L4049" s="77"/>
      <c r="M4049" s="19"/>
      <c r="N4049" s="72"/>
      <c r="O4049" s="72"/>
      <c r="P4049" s="77"/>
      <c r="Q4049" s="77"/>
      <c r="R4049" s="77"/>
      <c r="S4049" s="77"/>
    </row>
    <row r="4050" spans="1:19" s="2129" customFormat="1" hidden="1">
      <c r="A4050" s="2135"/>
      <c r="B4050" s="76"/>
      <c r="C4050" s="76" t="s">
        <v>5071</v>
      </c>
      <c r="D4050" s="72">
        <v>450</v>
      </c>
      <c r="E4050" s="72">
        <v>1973</v>
      </c>
      <c r="F4050" s="76" t="s">
        <v>16</v>
      </c>
      <c r="G4050" s="72"/>
      <c r="H4050" s="76"/>
      <c r="I4050" s="72"/>
      <c r="J4050" s="72"/>
      <c r="K4050" s="72"/>
      <c r="L4050" s="77"/>
      <c r="M4050" s="19"/>
      <c r="N4050" s="72"/>
      <c r="O4050" s="72"/>
      <c r="P4050" s="77"/>
      <c r="Q4050" s="77"/>
      <c r="R4050" s="77"/>
      <c r="S4050" s="77"/>
    </row>
    <row r="4051" spans="1:19" s="2129" customFormat="1" hidden="1">
      <c r="A4051" s="2135"/>
      <c r="B4051" s="2752"/>
      <c r="C4051" s="2752"/>
      <c r="D4051" s="2752"/>
      <c r="E4051" s="2707"/>
      <c r="F4051" s="2573"/>
      <c r="G4051" s="2573"/>
      <c r="H4051" s="2707"/>
      <c r="I4051" s="2573"/>
      <c r="J4051" s="2573"/>
      <c r="K4051" s="2573"/>
      <c r="L4051" s="2707"/>
      <c r="M4051" s="2706"/>
      <c r="N4051" s="2573"/>
      <c r="O4051" s="2573"/>
      <c r="P4051" s="2707"/>
      <c r="Q4051" s="2707"/>
      <c r="R4051" s="2707"/>
      <c r="S4051" s="2707"/>
    </row>
    <row r="4052" spans="1:19" s="2129" customFormat="1" hidden="1">
      <c r="A4052" s="2135"/>
      <c r="B4052" s="76" t="s">
        <v>5063</v>
      </c>
      <c r="C4052" s="77" t="s">
        <v>5073</v>
      </c>
      <c r="D4052" s="77">
        <v>265</v>
      </c>
      <c r="E4052" s="72">
        <v>2016</v>
      </c>
      <c r="F4052" s="76" t="s">
        <v>20</v>
      </c>
      <c r="G4052" s="72"/>
      <c r="H4052" s="76"/>
      <c r="I4052" s="72"/>
      <c r="J4052" s="72" t="s">
        <v>5072</v>
      </c>
      <c r="K4052" s="72" t="s">
        <v>3249</v>
      </c>
      <c r="L4052" s="77"/>
      <c r="M4052" s="19"/>
      <c r="N4052" s="72"/>
      <c r="O4052" s="72"/>
      <c r="P4052" s="77"/>
      <c r="Q4052" s="77"/>
      <c r="R4052" s="77"/>
      <c r="S4052" s="77"/>
    </row>
    <row r="4053" spans="1:19" s="2129" customFormat="1" hidden="1">
      <c r="A4053" s="2135"/>
      <c r="B4053" s="76"/>
      <c r="C4053" s="76" t="s">
        <v>5074</v>
      </c>
      <c r="D4053" s="72">
        <v>250</v>
      </c>
      <c r="E4053" s="72">
        <v>2000</v>
      </c>
      <c r="F4053" s="76" t="s">
        <v>21</v>
      </c>
      <c r="G4053" s="72"/>
      <c r="H4053" s="76"/>
      <c r="I4053" s="72"/>
      <c r="J4053" s="72"/>
      <c r="K4053" s="72" t="s">
        <v>31</v>
      </c>
      <c r="L4053" s="77"/>
      <c r="M4053" s="19"/>
      <c r="N4053" s="72"/>
      <c r="O4053" s="72"/>
      <c r="P4053" s="77"/>
      <c r="Q4053" s="77"/>
      <c r="R4053" s="77"/>
      <c r="S4053" s="77"/>
    </row>
    <row r="4054" spans="1:19" s="2129" customFormat="1" hidden="1">
      <c r="A4054" s="2135"/>
      <c r="B4054" s="76"/>
      <c r="C4054" s="76" t="s">
        <v>5074</v>
      </c>
      <c r="D4054" s="72">
        <v>250</v>
      </c>
      <c r="E4054" s="72">
        <v>2000</v>
      </c>
      <c r="F4054" s="76" t="s">
        <v>21</v>
      </c>
      <c r="G4054" s="72"/>
      <c r="H4054" s="76"/>
      <c r="I4054" s="72"/>
      <c r="J4054" s="72"/>
      <c r="K4054" s="72"/>
      <c r="L4054" s="77"/>
      <c r="M4054" s="19"/>
      <c r="N4054" s="72"/>
      <c r="O4054" s="72"/>
      <c r="P4054" s="77"/>
      <c r="Q4054" s="77"/>
      <c r="R4054" s="77"/>
      <c r="S4054" s="77"/>
    </row>
    <row r="4055" spans="1:19" s="2129" customFormat="1" hidden="1">
      <c r="A4055" s="2135"/>
      <c r="B4055" s="76"/>
      <c r="C4055" s="77" t="s">
        <v>5075</v>
      </c>
      <c r="D4055" s="72">
        <v>250</v>
      </c>
      <c r="E4055" s="72" t="s">
        <v>8394</v>
      </c>
      <c r="F4055" s="76" t="s">
        <v>21</v>
      </c>
      <c r="G4055" s="72"/>
      <c r="H4055" s="76"/>
      <c r="I4055" s="72"/>
      <c r="J4055" s="72"/>
      <c r="K4055" s="72"/>
      <c r="L4055" s="77"/>
      <c r="M4055" s="19"/>
      <c r="N4055" s="72"/>
      <c r="O4055" s="72"/>
      <c r="P4055" s="77"/>
      <c r="Q4055" s="77"/>
      <c r="R4055" s="77"/>
      <c r="S4055" s="77"/>
    </row>
    <row r="4056" spans="1:19" s="2129" customFormat="1" hidden="1">
      <c r="A4056" s="2135"/>
      <c r="B4056" s="2752"/>
      <c r="C4056" s="2752"/>
      <c r="D4056" s="2752"/>
      <c r="E4056" s="2752"/>
      <c r="F4056" s="2573"/>
      <c r="G4056" s="2573"/>
      <c r="H4056" s="2707"/>
      <c r="I4056" s="2573"/>
      <c r="J4056" s="2573"/>
      <c r="K4056" s="2573"/>
      <c r="L4056" s="2707"/>
      <c r="M4056" s="2706"/>
      <c r="N4056" s="2573"/>
      <c r="O4056" s="2573"/>
      <c r="P4056" s="2707"/>
      <c r="Q4056" s="2707"/>
      <c r="R4056" s="2707"/>
      <c r="S4056" s="2707"/>
    </row>
    <row r="4057" spans="1:19" s="2129" customFormat="1" hidden="1">
      <c r="A4057" s="2135"/>
      <c r="B4057" s="76" t="s">
        <v>5077</v>
      </c>
      <c r="C4057" s="76" t="s">
        <v>5079</v>
      </c>
      <c r="D4057" s="72">
        <v>139</v>
      </c>
      <c r="E4057" s="2573">
        <v>2012</v>
      </c>
      <c r="F4057" s="76" t="s">
        <v>20</v>
      </c>
      <c r="G4057" s="2573"/>
      <c r="H4057" s="2707"/>
      <c r="I4057" s="2573"/>
      <c r="J4057" s="72" t="s">
        <v>5078</v>
      </c>
      <c r="K4057" s="72" t="s">
        <v>3220</v>
      </c>
      <c r="L4057" s="2707"/>
      <c r="M4057" s="2706"/>
      <c r="N4057" s="2573"/>
      <c r="O4057" s="2573"/>
      <c r="P4057" s="2707"/>
      <c r="Q4057" s="2707"/>
      <c r="R4057" s="2707"/>
      <c r="S4057" s="2707"/>
    </row>
    <row r="4058" spans="1:19" s="2129" customFormat="1" hidden="1">
      <c r="A4058" s="2135"/>
      <c r="B4058" s="76" t="s">
        <v>5063</v>
      </c>
      <c r="C4058" s="76" t="s">
        <v>5080</v>
      </c>
      <c r="D4058" s="72">
        <v>101</v>
      </c>
      <c r="E4058" s="2573">
        <v>2012</v>
      </c>
      <c r="F4058" s="76" t="s">
        <v>20</v>
      </c>
      <c r="G4058" s="2573"/>
      <c r="H4058" s="2707"/>
      <c r="I4058" s="2573"/>
      <c r="J4058" s="72" t="s">
        <v>8395</v>
      </c>
      <c r="K4058" s="72" t="s">
        <v>31</v>
      </c>
      <c r="L4058" s="2707"/>
      <c r="M4058" s="2706"/>
      <c r="N4058" s="2573"/>
      <c r="O4058" s="2573"/>
      <c r="P4058" s="2707"/>
      <c r="Q4058" s="2707"/>
      <c r="R4058" s="2707"/>
      <c r="S4058" s="2707"/>
    </row>
    <row r="4059" spans="1:19" s="2129" customFormat="1" hidden="1">
      <c r="A4059" s="2135"/>
      <c r="B4059" s="2752"/>
      <c r="C4059" s="76" t="s">
        <v>5080</v>
      </c>
      <c r="D4059" s="72">
        <v>91</v>
      </c>
      <c r="E4059" s="2573">
        <v>2012</v>
      </c>
      <c r="F4059" s="76" t="s">
        <v>20</v>
      </c>
      <c r="G4059" s="2573"/>
      <c r="H4059" s="2707"/>
      <c r="I4059" s="2573"/>
      <c r="J4059" s="72" t="s">
        <v>8396</v>
      </c>
      <c r="K4059" s="2573"/>
      <c r="L4059" s="2707"/>
      <c r="M4059" s="2706"/>
      <c r="N4059" s="2573"/>
      <c r="O4059" s="2573"/>
      <c r="P4059" s="2707"/>
      <c r="Q4059" s="2707"/>
      <c r="R4059" s="2707"/>
      <c r="S4059" s="2707"/>
    </row>
    <row r="4060" spans="1:19" s="2129" customFormat="1" hidden="1">
      <c r="A4060" s="2135"/>
      <c r="B4060" s="2752"/>
      <c r="C4060" s="2752"/>
      <c r="D4060" s="2752"/>
      <c r="E4060" s="2752"/>
      <c r="F4060" s="2769"/>
      <c r="G4060" s="2769"/>
      <c r="H4060" s="2766"/>
      <c r="I4060" s="2769"/>
      <c r="J4060" s="2767"/>
      <c r="K4060" s="2769"/>
      <c r="L4060" s="2766"/>
      <c r="M4060" s="2770"/>
      <c r="N4060" s="2573"/>
      <c r="O4060" s="2771"/>
      <c r="P4060" s="2768"/>
      <c r="Q4060" s="2707"/>
      <c r="R4060" s="2707"/>
      <c r="S4060" s="2707"/>
    </row>
    <row r="4061" spans="1:19" s="2129" customFormat="1" hidden="1">
      <c r="A4061" s="2135"/>
      <c r="B4061" s="76" t="s">
        <v>5081</v>
      </c>
      <c r="C4061" s="76" t="s">
        <v>5083</v>
      </c>
      <c r="D4061" s="72">
        <v>613</v>
      </c>
      <c r="E4061" s="72">
        <v>1994</v>
      </c>
      <c r="F4061" s="2272" t="s">
        <v>1752</v>
      </c>
      <c r="G4061" s="72"/>
      <c r="H4061" s="76"/>
      <c r="I4061" s="72"/>
      <c r="J4061" s="72" t="s">
        <v>5082</v>
      </c>
      <c r="K4061" s="72" t="s">
        <v>3249</v>
      </c>
      <c r="L4061" s="77"/>
      <c r="M4061" s="19"/>
      <c r="N4061" s="72"/>
      <c r="O4061" s="72"/>
      <c r="P4061" s="2262"/>
      <c r="Q4061" s="77"/>
      <c r="R4061" s="77"/>
      <c r="S4061" s="77"/>
    </row>
    <row r="4062" spans="1:19" s="2129" customFormat="1" hidden="1">
      <c r="A4062" s="2135"/>
      <c r="B4062" s="76"/>
      <c r="C4062" s="76" t="s">
        <v>5084</v>
      </c>
      <c r="D4062" s="72">
        <v>880</v>
      </c>
      <c r="E4062" s="72" t="s">
        <v>5085</v>
      </c>
      <c r="F4062" s="2272" t="s">
        <v>5086</v>
      </c>
      <c r="G4062" s="72"/>
      <c r="H4062" s="76"/>
      <c r="I4062" s="72"/>
      <c r="J4062" s="72"/>
      <c r="K4062" s="72" t="s">
        <v>31</v>
      </c>
      <c r="L4062" s="2369"/>
      <c r="M4062" s="2523"/>
      <c r="N4062" s="2363"/>
      <c r="O4062" s="2363"/>
      <c r="P4062" s="2369"/>
      <c r="Q4062" s="77"/>
      <c r="R4062" s="77"/>
      <c r="S4062" s="77"/>
    </row>
    <row r="4063" spans="1:19" s="2129" customFormat="1" hidden="1">
      <c r="A4063" s="2135"/>
      <c r="B4063" s="2752"/>
      <c r="C4063" s="2752"/>
      <c r="D4063" s="2752"/>
      <c r="E4063" s="2752"/>
      <c r="F4063" s="2769"/>
      <c r="G4063" s="2769"/>
      <c r="H4063" s="2766"/>
      <c r="I4063" s="2769"/>
      <c r="J4063" s="2767"/>
      <c r="K4063" s="2769"/>
      <c r="L4063" s="2766"/>
      <c r="M4063" s="2770"/>
      <c r="N4063" s="2573"/>
      <c r="O4063" s="2771"/>
      <c r="P4063" s="2768"/>
      <c r="Q4063" s="2707"/>
      <c r="R4063" s="2707"/>
      <c r="S4063" s="2707"/>
    </row>
    <row r="4064" spans="1:19" s="2129" customFormat="1" hidden="1">
      <c r="A4064" s="2135"/>
      <c r="B4064" s="76" t="s">
        <v>5063</v>
      </c>
      <c r="C4064" s="76" t="s">
        <v>5088</v>
      </c>
      <c r="D4064" s="72">
        <v>40</v>
      </c>
      <c r="E4064" s="72">
        <v>2016</v>
      </c>
      <c r="F4064" s="2272" t="s">
        <v>21</v>
      </c>
      <c r="G4064" s="72"/>
      <c r="H4064" s="76"/>
      <c r="I4064" s="72"/>
      <c r="J4064" s="72" t="s">
        <v>5087</v>
      </c>
      <c r="K4064" s="72" t="s">
        <v>3603</v>
      </c>
      <c r="L4064" s="77"/>
      <c r="M4064" s="19"/>
      <c r="N4064" s="72"/>
      <c r="O4064" s="72"/>
      <c r="P4064" s="2262"/>
      <c r="Q4064" s="77"/>
      <c r="R4064" s="77"/>
      <c r="S4064" s="77"/>
    </row>
    <row r="4065" spans="1:19" s="2129" customFormat="1" hidden="1">
      <c r="A4065" s="2135"/>
      <c r="B4065" s="76"/>
      <c r="C4065" s="76" t="s">
        <v>5089</v>
      </c>
      <c r="D4065" s="72">
        <v>40</v>
      </c>
      <c r="E4065" s="72">
        <v>2016</v>
      </c>
      <c r="F4065" s="2272" t="s">
        <v>21</v>
      </c>
      <c r="G4065" s="72"/>
      <c r="H4065" s="76"/>
      <c r="I4065" s="72"/>
      <c r="J4065" s="72"/>
      <c r="K4065" s="72" t="s">
        <v>2522</v>
      </c>
      <c r="L4065" s="2369"/>
      <c r="M4065" s="2523"/>
      <c r="N4065" s="2363"/>
      <c r="O4065" s="2363"/>
      <c r="P4065" s="2369"/>
      <c r="Q4065" s="77"/>
      <c r="R4065" s="77"/>
      <c r="S4065" s="77"/>
    </row>
    <row r="4066" spans="1:19" s="2129" customFormat="1" hidden="1">
      <c r="A4066" s="2135"/>
      <c r="B4066" s="2752"/>
      <c r="C4066" s="2752"/>
      <c r="D4066" s="2752"/>
      <c r="E4066" s="2752"/>
      <c r="F4066" s="2769"/>
      <c r="G4066" s="2769"/>
      <c r="H4066" s="2766"/>
      <c r="I4066" s="2769"/>
      <c r="J4066" s="2767"/>
      <c r="K4066" s="2769"/>
      <c r="L4066" s="2766"/>
      <c r="M4066" s="2770"/>
      <c r="N4066" s="2573"/>
      <c r="O4066" s="2771"/>
      <c r="P4066" s="2768"/>
      <c r="Q4066" s="2707"/>
      <c r="R4066" s="2707"/>
      <c r="S4066" s="2707"/>
    </row>
    <row r="4067" spans="1:19" s="2129" customFormat="1" hidden="1">
      <c r="A4067" s="2135"/>
      <c r="B4067" s="76" t="s">
        <v>5063</v>
      </c>
      <c r="C4067" s="76" t="s">
        <v>5091</v>
      </c>
      <c r="D4067" s="72">
        <v>34</v>
      </c>
      <c r="E4067" s="72">
        <v>2016</v>
      </c>
      <c r="F4067" s="2272" t="s">
        <v>21</v>
      </c>
      <c r="G4067" s="72"/>
      <c r="H4067" s="76"/>
      <c r="I4067" s="72"/>
      <c r="J4067" s="72" t="s">
        <v>5090</v>
      </c>
      <c r="K4067" s="72" t="s">
        <v>3894</v>
      </c>
      <c r="L4067" s="77"/>
      <c r="M4067" s="19"/>
      <c r="N4067" s="72"/>
      <c r="O4067" s="72"/>
      <c r="P4067" s="2262"/>
      <c r="Q4067" s="77"/>
      <c r="R4067" s="77"/>
      <c r="S4067" s="77"/>
    </row>
    <row r="4068" spans="1:19" s="2129" customFormat="1" hidden="1">
      <c r="A4068" s="2135"/>
      <c r="B4068" s="76"/>
      <c r="C4068" s="76" t="s">
        <v>5092</v>
      </c>
      <c r="D4068" s="72">
        <v>34</v>
      </c>
      <c r="E4068" s="72">
        <v>2016</v>
      </c>
      <c r="F4068" s="2272" t="s">
        <v>21</v>
      </c>
      <c r="G4068" s="2202"/>
      <c r="H4068" s="2306"/>
      <c r="I4068" s="2202"/>
      <c r="J4068" s="72" t="s">
        <v>8397</v>
      </c>
      <c r="K4068" s="2202" t="s">
        <v>2522</v>
      </c>
      <c r="L4068" s="2281"/>
      <c r="M4068" s="2280"/>
      <c r="N4068" s="72"/>
      <c r="O4068" s="72"/>
      <c r="P4068" s="77"/>
      <c r="Q4068" s="77"/>
      <c r="R4068" s="77"/>
      <c r="S4068" s="77"/>
    </row>
    <row r="4069" spans="1:19" s="2129" customFormat="1" hidden="1">
      <c r="A4069" s="2135"/>
      <c r="B4069" s="76"/>
      <c r="C4069" s="76"/>
      <c r="D4069" s="2408"/>
      <c r="E4069" s="72"/>
      <c r="F4069" s="2779"/>
      <c r="G4069" s="72"/>
      <c r="H4069" s="76"/>
      <c r="I4069" s="72"/>
      <c r="J4069" s="72" t="s">
        <v>8398</v>
      </c>
      <c r="K4069" s="72"/>
      <c r="L4069" s="77"/>
      <c r="M4069" s="19"/>
      <c r="N4069" s="19"/>
      <c r="O4069" s="19"/>
      <c r="P4069" s="2369"/>
      <c r="Q4069" s="77"/>
      <c r="R4069" s="77"/>
      <c r="S4069" s="77"/>
    </row>
    <row r="4070" spans="1:19" s="2129" customFormat="1" hidden="1">
      <c r="A4070" s="2135"/>
      <c r="B4070" s="2752"/>
      <c r="C4070" s="2752"/>
      <c r="D4070" s="2766"/>
      <c r="E4070" s="2768"/>
      <c r="F4070" s="2769"/>
      <c r="G4070" s="2769"/>
      <c r="H4070" s="2766"/>
      <c r="I4070" s="2769"/>
      <c r="J4070" s="2767"/>
      <c r="K4070" s="2769"/>
      <c r="L4070" s="2766"/>
      <c r="M4070" s="2770"/>
      <c r="N4070" s="2363"/>
      <c r="O4070" s="2771"/>
      <c r="P4070" s="2768"/>
      <c r="Q4070" s="2707"/>
      <c r="R4070" s="2707"/>
      <c r="S4070" s="2707"/>
    </row>
    <row r="4071" spans="1:19" s="2129" customFormat="1" hidden="1">
      <c r="A4071" s="2135"/>
      <c r="B4071" s="76" t="s">
        <v>5063</v>
      </c>
      <c r="C4071" s="76" t="s">
        <v>5094</v>
      </c>
      <c r="D4071" s="72">
        <v>114</v>
      </c>
      <c r="E4071" s="72">
        <v>2016</v>
      </c>
      <c r="F4071" s="2272" t="s">
        <v>21</v>
      </c>
      <c r="G4071" s="72"/>
      <c r="H4071" s="76"/>
      <c r="I4071" s="72"/>
      <c r="J4071" s="72" t="s">
        <v>5093</v>
      </c>
      <c r="K4071" s="72" t="s">
        <v>3894</v>
      </c>
      <c r="L4071" s="77"/>
      <c r="M4071" s="19"/>
      <c r="N4071" s="72"/>
      <c r="O4071" s="72"/>
      <c r="P4071" s="2262"/>
      <c r="Q4071" s="77"/>
      <c r="R4071" s="77"/>
      <c r="S4071" s="77"/>
    </row>
    <row r="4072" spans="1:19" s="2129" customFormat="1" hidden="1">
      <c r="A4072" s="2135"/>
      <c r="B4072" s="76"/>
      <c r="C4072" s="76" t="s">
        <v>5095</v>
      </c>
      <c r="D4072" s="72">
        <v>114</v>
      </c>
      <c r="E4072" s="72">
        <v>2016</v>
      </c>
      <c r="F4072" s="2272" t="s">
        <v>21</v>
      </c>
      <c r="G4072" s="72"/>
      <c r="H4072" s="76"/>
      <c r="I4072" s="72"/>
      <c r="J4072" s="72" t="s">
        <v>8399</v>
      </c>
      <c r="K4072" s="72" t="s">
        <v>2522</v>
      </c>
      <c r="L4072" s="77"/>
      <c r="M4072" s="19"/>
      <c r="N4072" s="72"/>
      <c r="O4072" s="72"/>
      <c r="P4072" s="77"/>
      <c r="Q4072" s="77"/>
      <c r="R4072" s="77"/>
      <c r="S4072" s="77"/>
    </row>
    <row r="4073" spans="1:19" s="2129" customFormat="1" hidden="1">
      <c r="A4073" s="2135"/>
      <c r="B4073" s="76"/>
      <c r="C4073" s="76"/>
      <c r="D4073" s="2408"/>
      <c r="E4073" s="2248"/>
      <c r="F4073" s="2779"/>
      <c r="G4073" s="72"/>
      <c r="H4073" s="76"/>
      <c r="I4073" s="72"/>
      <c r="J4073" s="72" t="s">
        <v>8400</v>
      </c>
      <c r="K4073" s="72"/>
      <c r="L4073" s="77"/>
      <c r="M4073" s="19"/>
      <c r="N4073" s="72"/>
      <c r="O4073" s="72"/>
      <c r="P4073" s="77"/>
      <c r="Q4073" s="77"/>
      <c r="R4073" s="77"/>
      <c r="S4073" s="77"/>
    </row>
    <row r="4074" spans="1:19" s="2129" customFormat="1" hidden="1">
      <c r="A4074" s="2135"/>
      <c r="B4074" s="2752"/>
      <c r="C4074" s="2752"/>
      <c r="D4074" s="2766"/>
      <c r="E4074" s="2768"/>
      <c r="F4074" s="2769"/>
      <c r="G4074" s="2769"/>
      <c r="H4074" s="2766"/>
      <c r="I4074" s="2781"/>
      <c r="J4074" s="2782"/>
      <c r="K4074" s="2781"/>
      <c r="L4074" s="2783"/>
      <c r="M4074" s="2784"/>
      <c r="N4074" s="2785"/>
      <c r="O4074" s="2786"/>
      <c r="P4074" s="2787"/>
      <c r="Q4074" s="2788"/>
      <c r="R4074" s="2788"/>
      <c r="S4074" s="2788"/>
    </row>
    <row r="4075" spans="1:19" s="2129" customFormat="1" hidden="1">
      <c r="A4075" s="2135"/>
      <c r="B4075" s="76" t="s">
        <v>5081</v>
      </c>
      <c r="C4075" s="76" t="s">
        <v>5097</v>
      </c>
      <c r="D4075" s="2248">
        <v>985</v>
      </c>
      <c r="E4075" s="72">
        <v>2012</v>
      </c>
      <c r="F4075" s="2272" t="s">
        <v>21</v>
      </c>
      <c r="G4075" s="72"/>
      <c r="H4075" s="2272"/>
      <c r="I4075" s="72"/>
      <c r="J4075" s="72" t="s">
        <v>5096</v>
      </c>
      <c r="K4075" s="72" t="s">
        <v>3894</v>
      </c>
      <c r="L4075" s="77"/>
      <c r="M4075" s="19"/>
      <c r="N4075" s="72"/>
      <c r="O4075" s="72"/>
      <c r="P4075" s="77"/>
      <c r="Q4075" s="77"/>
      <c r="R4075" s="77"/>
      <c r="S4075" s="77"/>
    </row>
    <row r="4076" spans="1:19" s="2129" customFormat="1" hidden="1">
      <c r="A4076" s="2135"/>
      <c r="B4076" s="76" t="s">
        <v>5098</v>
      </c>
      <c r="C4076" s="76" t="s">
        <v>5099</v>
      </c>
      <c r="D4076" s="2248">
        <v>985</v>
      </c>
      <c r="E4076" s="72">
        <v>2012</v>
      </c>
      <c r="F4076" s="2272" t="s">
        <v>21</v>
      </c>
      <c r="G4076" s="72"/>
      <c r="H4076" s="2272"/>
      <c r="I4076" s="72"/>
      <c r="J4076" s="72" t="s">
        <v>8401</v>
      </c>
      <c r="K4076" s="72" t="s">
        <v>2522</v>
      </c>
      <c r="L4076" s="77"/>
      <c r="M4076" s="2206"/>
      <c r="N4076" s="72"/>
      <c r="O4076" s="72"/>
      <c r="P4076" s="1"/>
      <c r="Q4076" s="77"/>
      <c r="R4076" s="77"/>
      <c r="S4076" s="77"/>
    </row>
    <row r="4077" spans="1:19" s="2129" customFormat="1" hidden="1">
      <c r="A4077" s="2135"/>
      <c r="B4077" s="2752"/>
      <c r="C4077" s="2752"/>
      <c r="D4077" s="2766"/>
      <c r="E4077" s="2768"/>
      <c r="F4077" s="2769"/>
      <c r="G4077" s="2769"/>
      <c r="H4077" s="2766"/>
      <c r="I4077" s="2769"/>
      <c r="J4077" s="2363"/>
      <c r="K4077" s="2769"/>
      <c r="L4077" s="2766"/>
      <c r="M4077" s="2770"/>
      <c r="N4077" s="2573"/>
      <c r="O4077" s="2771"/>
      <c r="P4077" s="2768"/>
      <c r="Q4077" s="2707"/>
      <c r="R4077" s="2707"/>
      <c r="S4077" s="2707"/>
    </row>
    <row r="4078" spans="1:19" s="2129" customFormat="1" ht="25.5" hidden="1">
      <c r="A4078" s="2135"/>
      <c r="B4078" s="76" t="s">
        <v>5100</v>
      </c>
      <c r="C4078" s="76" t="s">
        <v>5102</v>
      </c>
      <c r="D4078" s="2248">
        <v>165</v>
      </c>
      <c r="E4078" s="72">
        <v>2012</v>
      </c>
      <c r="F4078" s="76" t="s">
        <v>21</v>
      </c>
      <c r="G4078" s="2573"/>
      <c r="H4078" s="2707"/>
      <c r="I4078" s="2573"/>
      <c r="J4078" s="2259" t="s">
        <v>5101</v>
      </c>
      <c r="K4078" s="72" t="s">
        <v>3894</v>
      </c>
      <c r="L4078" s="2766"/>
      <c r="M4078" s="2789" t="s">
        <v>8402</v>
      </c>
      <c r="N4078" s="72">
        <v>258</v>
      </c>
      <c r="O4078" s="72">
        <v>2022</v>
      </c>
      <c r="P4078" s="2262" t="s">
        <v>8403</v>
      </c>
      <c r="Q4078" s="2707"/>
      <c r="R4078" s="2707"/>
      <c r="S4078" s="2707"/>
    </row>
    <row r="4079" spans="1:19" s="2129" customFormat="1" hidden="1">
      <c r="A4079" s="2135"/>
      <c r="B4079" s="2752"/>
      <c r="C4079" s="76" t="s">
        <v>5102</v>
      </c>
      <c r="D4079" s="2248">
        <v>165</v>
      </c>
      <c r="E4079" s="72">
        <v>2012</v>
      </c>
      <c r="F4079" s="76" t="s">
        <v>21</v>
      </c>
      <c r="G4079" s="2573"/>
      <c r="H4079" s="2707"/>
      <c r="I4079" s="2573"/>
      <c r="J4079" s="2363" t="s">
        <v>8404</v>
      </c>
      <c r="K4079" s="72" t="s">
        <v>27</v>
      </c>
      <c r="L4079" s="2766"/>
      <c r="M4079" s="2770"/>
      <c r="N4079" s="2573"/>
      <c r="O4079" s="2771"/>
      <c r="P4079" s="2768"/>
      <c r="Q4079" s="2707"/>
      <c r="R4079" s="2707"/>
      <c r="S4079" s="2707"/>
    </row>
    <row r="4080" spans="1:19" s="2129" customFormat="1" hidden="1">
      <c r="A4080" s="2135"/>
      <c r="B4080" s="2752"/>
      <c r="C4080" s="76"/>
      <c r="D4080" s="2248"/>
      <c r="E4080" s="72"/>
      <c r="F4080" s="76"/>
      <c r="G4080" s="2781"/>
      <c r="H4080" s="2783"/>
      <c r="I4080" s="2781"/>
      <c r="J4080" s="2363"/>
      <c r="K4080" s="2202"/>
      <c r="L4080" s="2783"/>
      <c r="M4080" s="2784"/>
      <c r="N4080" s="2573"/>
      <c r="O4080" s="2771"/>
      <c r="P4080" s="2768"/>
      <c r="Q4080" s="2707"/>
      <c r="R4080" s="2707"/>
      <c r="S4080" s="2707"/>
    </row>
    <row r="4081" spans="1:19" s="2129" customFormat="1" hidden="1">
      <c r="A4081" s="2135"/>
      <c r="B4081" s="76" t="s">
        <v>5100</v>
      </c>
      <c r="C4081" s="76" t="s">
        <v>5104</v>
      </c>
      <c r="D4081" s="2248">
        <v>137</v>
      </c>
      <c r="E4081" s="72">
        <v>2012</v>
      </c>
      <c r="F4081" s="2272" t="s">
        <v>21</v>
      </c>
      <c r="G4081" s="2573"/>
      <c r="H4081" s="2707"/>
      <c r="I4081" s="2573"/>
      <c r="J4081" s="72" t="s">
        <v>5103</v>
      </c>
      <c r="K4081" s="72" t="s">
        <v>3894</v>
      </c>
      <c r="L4081" s="2707"/>
      <c r="M4081" s="2706"/>
      <c r="N4081" s="2771"/>
      <c r="O4081" s="2771"/>
      <c r="P4081" s="2768"/>
      <c r="Q4081" s="2707"/>
      <c r="R4081" s="2707"/>
      <c r="S4081" s="2707"/>
    </row>
    <row r="4082" spans="1:19" s="2129" customFormat="1" hidden="1">
      <c r="A4082" s="2135"/>
      <c r="B4082" s="2752"/>
      <c r="C4082" s="76" t="s">
        <v>5104</v>
      </c>
      <c r="D4082" s="2248">
        <v>138</v>
      </c>
      <c r="E4082" s="72">
        <v>2012</v>
      </c>
      <c r="F4082" s="2272" t="s">
        <v>21</v>
      </c>
      <c r="G4082" s="2573"/>
      <c r="H4082" s="2707"/>
      <c r="I4082" s="2573"/>
      <c r="J4082" s="72" t="s">
        <v>8405</v>
      </c>
      <c r="K4082" s="72" t="s">
        <v>27</v>
      </c>
      <c r="L4082" s="2707"/>
      <c r="M4082" s="2706"/>
      <c r="N4082" s="2771"/>
      <c r="O4082" s="2771"/>
      <c r="P4082" s="2768"/>
      <c r="Q4082" s="2707"/>
      <c r="R4082" s="2707"/>
      <c r="S4082" s="2707"/>
    </row>
    <row r="4083" spans="1:19" s="2129" customFormat="1" hidden="1">
      <c r="A4083" s="2135"/>
      <c r="B4083" s="2752"/>
      <c r="C4083" s="76"/>
      <c r="D4083" s="2248"/>
      <c r="E4083" s="72"/>
      <c r="F4083" s="2272"/>
      <c r="G4083" s="2573"/>
      <c r="H4083" s="2707"/>
      <c r="I4083" s="2573"/>
      <c r="J4083" s="72"/>
      <c r="K4083" s="72"/>
      <c r="L4083" s="2707"/>
      <c r="M4083" s="2706"/>
      <c r="N4083" s="2771"/>
      <c r="O4083" s="2771"/>
      <c r="P4083" s="2768"/>
      <c r="Q4083" s="2707"/>
      <c r="R4083" s="2707"/>
      <c r="S4083" s="2707"/>
    </row>
    <row r="4084" spans="1:19" s="2129" customFormat="1" hidden="1">
      <c r="A4084" s="2135"/>
      <c r="B4084" s="76" t="s">
        <v>5081</v>
      </c>
      <c r="C4084" s="76" t="s">
        <v>5108</v>
      </c>
      <c r="D4084" s="72">
        <v>331</v>
      </c>
      <c r="E4084" s="72">
        <v>1986</v>
      </c>
      <c r="F4084" s="2272" t="s">
        <v>5109</v>
      </c>
      <c r="G4084" s="72"/>
      <c r="H4084" s="76"/>
      <c r="I4084" s="72"/>
      <c r="J4084" s="72" t="s">
        <v>5105</v>
      </c>
      <c r="K4084" s="72" t="s">
        <v>3249</v>
      </c>
      <c r="L4084" s="77"/>
      <c r="M4084" s="69" t="s">
        <v>5106</v>
      </c>
      <c r="N4084" s="2259">
        <v>180</v>
      </c>
      <c r="O4084" s="72">
        <v>1994</v>
      </c>
      <c r="P4084" s="2262" t="s">
        <v>5107</v>
      </c>
      <c r="Q4084" s="77"/>
      <c r="R4084" s="77"/>
      <c r="S4084" s="77"/>
    </row>
    <row r="4085" spans="1:19" s="2129" customFormat="1" hidden="1">
      <c r="A4085" s="2135"/>
      <c r="B4085" s="76" t="s">
        <v>5098</v>
      </c>
      <c r="C4085" s="76" t="s">
        <v>5108</v>
      </c>
      <c r="D4085" s="72">
        <v>182</v>
      </c>
      <c r="E4085" s="72">
        <v>2013</v>
      </c>
      <c r="F4085" s="2272" t="s">
        <v>20</v>
      </c>
      <c r="G4085" s="72"/>
      <c r="H4085" s="76"/>
      <c r="I4085" s="72"/>
      <c r="J4085" s="72"/>
      <c r="K4085" s="72" t="s">
        <v>27</v>
      </c>
      <c r="L4085" s="77"/>
      <c r="M4085" s="69" t="s">
        <v>5110</v>
      </c>
      <c r="N4085" s="2259"/>
      <c r="O4085" s="72">
        <v>1994</v>
      </c>
      <c r="P4085" s="2262" t="s">
        <v>5111</v>
      </c>
      <c r="Q4085" s="77"/>
      <c r="R4085" s="77"/>
      <c r="S4085" s="77"/>
    </row>
    <row r="4086" spans="1:19" s="2129" customFormat="1" hidden="1">
      <c r="A4086" s="2135"/>
      <c r="B4086" s="76"/>
      <c r="C4086" s="76" t="s">
        <v>5108</v>
      </c>
      <c r="D4086" s="72">
        <v>182</v>
      </c>
      <c r="E4086" s="72">
        <v>2013</v>
      </c>
      <c r="F4086" s="2272" t="s">
        <v>20</v>
      </c>
      <c r="G4086" s="72"/>
      <c r="H4086" s="76"/>
      <c r="I4086" s="72"/>
      <c r="J4086" s="72"/>
      <c r="K4086" s="72"/>
      <c r="L4086" s="77"/>
      <c r="M4086" s="69" t="s">
        <v>5112</v>
      </c>
      <c r="N4086" s="72"/>
      <c r="O4086" s="72">
        <v>1994</v>
      </c>
      <c r="P4086" s="2262" t="s">
        <v>5111</v>
      </c>
      <c r="Q4086" s="77"/>
      <c r="R4086" s="77"/>
      <c r="S4086" s="77"/>
    </row>
    <row r="4087" spans="1:19" s="2129" customFormat="1" hidden="1">
      <c r="A4087" s="2135"/>
      <c r="B4087" s="76"/>
      <c r="C4087" s="76"/>
      <c r="D4087" s="72"/>
      <c r="E4087" s="72"/>
      <c r="F4087" s="72"/>
      <c r="G4087" s="72"/>
      <c r="H4087" s="76"/>
      <c r="I4087" s="72"/>
      <c r="J4087" s="72"/>
      <c r="K4087" s="72"/>
      <c r="L4087" s="77"/>
      <c r="M4087" s="69" t="s">
        <v>5113</v>
      </c>
      <c r="N4087" s="72"/>
      <c r="O4087" s="72">
        <v>1994</v>
      </c>
      <c r="P4087" s="2262" t="s">
        <v>5111</v>
      </c>
      <c r="Q4087" s="77"/>
      <c r="R4087" s="77"/>
      <c r="S4087" s="77"/>
    </row>
    <row r="4088" spans="1:19" s="2129" customFormat="1" ht="25.5" hidden="1">
      <c r="A4088" s="2135"/>
      <c r="B4088" s="76"/>
      <c r="C4088" s="76"/>
      <c r="D4088" s="72"/>
      <c r="E4088" s="72"/>
      <c r="F4088" s="72"/>
      <c r="G4088" s="72"/>
      <c r="H4088" s="76"/>
      <c r="I4088" s="72"/>
      <c r="J4088" s="72"/>
      <c r="K4088" s="72"/>
      <c r="L4088" s="77"/>
      <c r="M4088" s="69" t="s">
        <v>5114</v>
      </c>
      <c r="N4088" s="72"/>
      <c r="O4088" s="72"/>
      <c r="P4088" s="2262"/>
      <c r="Q4088" s="77"/>
      <c r="R4088" s="77"/>
      <c r="S4088" s="77"/>
    </row>
    <row r="4089" spans="1:19" s="2129" customFormat="1" hidden="1">
      <c r="A4089" s="2135"/>
      <c r="B4089" s="76"/>
      <c r="C4089" s="76"/>
      <c r="D4089" s="72"/>
      <c r="E4089" s="72"/>
      <c r="F4089" s="72"/>
      <c r="G4089" s="72"/>
      <c r="H4089" s="76"/>
      <c r="I4089" s="72"/>
      <c r="J4089" s="72"/>
      <c r="K4089" s="72"/>
      <c r="L4089" s="77"/>
      <c r="M4089" s="69" t="s">
        <v>5115</v>
      </c>
      <c r="N4089" s="72">
        <v>250</v>
      </c>
      <c r="O4089" s="72">
        <v>1994</v>
      </c>
      <c r="P4089" s="2262" t="s">
        <v>4703</v>
      </c>
      <c r="Q4089" s="77"/>
      <c r="R4089" s="77"/>
      <c r="S4089" s="77"/>
    </row>
    <row r="4090" spans="1:19" s="2129" customFormat="1" hidden="1">
      <c r="A4090" s="2135"/>
      <c r="B4090" s="76"/>
      <c r="C4090" s="76"/>
      <c r="D4090" s="72"/>
      <c r="E4090" s="72"/>
      <c r="F4090" s="72"/>
      <c r="G4090" s="72"/>
      <c r="H4090" s="76"/>
      <c r="I4090" s="72"/>
      <c r="J4090" s="72"/>
      <c r="K4090" s="72"/>
      <c r="L4090" s="77"/>
      <c r="M4090" s="69" t="s">
        <v>5116</v>
      </c>
      <c r="N4090" s="72"/>
      <c r="O4090" s="72">
        <v>1994</v>
      </c>
      <c r="P4090" s="2262" t="s">
        <v>5111</v>
      </c>
      <c r="Q4090" s="77"/>
      <c r="R4090" s="77"/>
      <c r="S4090" s="77"/>
    </row>
    <row r="4091" spans="1:19" s="2129" customFormat="1" hidden="1">
      <c r="A4091" s="2135"/>
      <c r="B4091" s="76"/>
      <c r="C4091" s="76"/>
      <c r="D4091" s="72"/>
      <c r="E4091" s="72"/>
      <c r="F4091" s="72"/>
      <c r="G4091" s="72"/>
      <c r="H4091" s="76"/>
      <c r="I4091" s="72"/>
      <c r="J4091" s="72"/>
      <c r="K4091" s="72"/>
      <c r="L4091" s="77"/>
      <c r="M4091" s="69" t="s">
        <v>5117</v>
      </c>
      <c r="N4091" s="72">
        <v>200</v>
      </c>
      <c r="O4091" s="72">
        <v>1994</v>
      </c>
      <c r="P4091" s="2262" t="s">
        <v>3536</v>
      </c>
      <c r="Q4091" s="77"/>
      <c r="R4091" s="77"/>
      <c r="S4091" s="77"/>
    </row>
    <row r="4092" spans="1:19" s="2129" customFormat="1" hidden="1">
      <c r="A4092" s="2135"/>
      <c r="B4092" s="76"/>
      <c r="C4092" s="76"/>
      <c r="D4092" s="72"/>
      <c r="E4092" s="72"/>
      <c r="F4092" s="72"/>
      <c r="G4092" s="72"/>
      <c r="H4092" s="76"/>
      <c r="I4092" s="72"/>
      <c r="J4092" s="72"/>
      <c r="K4092" s="72"/>
      <c r="L4092" s="77"/>
      <c r="M4092" s="69" t="s">
        <v>5118</v>
      </c>
      <c r="N4092" s="72"/>
      <c r="O4092" s="72">
        <v>1994</v>
      </c>
      <c r="P4092" s="2262" t="s">
        <v>5111</v>
      </c>
      <c r="Q4092" s="77"/>
      <c r="R4092" s="77"/>
      <c r="S4092" s="77"/>
    </row>
    <row r="4093" spans="1:19" s="2129" customFormat="1" hidden="1">
      <c r="A4093" s="2135"/>
      <c r="B4093" s="77"/>
      <c r="C4093" s="77"/>
      <c r="D4093" s="77"/>
      <c r="E4093" s="77"/>
      <c r="F4093" s="72"/>
      <c r="G4093" s="72"/>
      <c r="H4093" s="77"/>
      <c r="I4093" s="72"/>
      <c r="J4093" s="72"/>
      <c r="K4093" s="72"/>
      <c r="L4093" s="77"/>
      <c r="M4093" s="69" t="s">
        <v>5119</v>
      </c>
      <c r="N4093" s="72">
        <v>180</v>
      </c>
      <c r="O4093" s="72">
        <v>1994</v>
      </c>
      <c r="P4093" s="2262" t="s">
        <v>5107</v>
      </c>
      <c r="Q4093" s="77"/>
      <c r="R4093" s="77"/>
      <c r="S4093" s="77"/>
    </row>
    <row r="4094" spans="1:19" s="2129" customFormat="1" hidden="1">
      <c r="A4094" s="2135"/>
      <c r="B4094" s="76"/>
      <c r="C4094" s="76"/>
      <c r="D4094" s="72"/>
      <c r="E4094" s="72"/>
      <c r="F4094" s="72"/>
      <c r="G4094" s="72"/>
      <c r="H4094" s="76"/>
      <c r="I4094" s="72"/>
      <c r="J4094" s="72"/>
      <c r="K4094" s="72"/>
      <c r="L4094" s="77"/>
      <c r="M4094" s="69" t="s">
        <v>5120</v>
      </c>
      <c r="N4094" s="72">
        <v>250</v>
      </c>
      <c r="O4094" s="72">
        <v>1994</v>
      </c>
      <c r="P4094" s="2262" t="s">
        <v>4703</v>
      </c>
      <c r="Q4094" s="77"/>
      <c r="R4094" s="77"/>
      <c r="S4094" s="77"/>
    </row>
    <row r="4095" spans="1:19" s="2129" customFormat="1" hidden="1">
      <c r="A4095" s="2135"/>
      <c r="B4095" s="76"/>
      <c r="C4095" s="76"/>
      <c r="D4095" s="72"/>
      <c r="E4095" s="72"/>
      <c r="F4095" s="72"/>
      <c r="G4095" s="72"/>
      <c r="H4095" s="76"/>
      <c r="I4095" s="72"/>
      <c r="J4095" s="72"/>
      <c r="K4095" s="72"/>
      <c r="L4095" s="77"/>
      <c r="M4095" s="69" t="s">
        <v>5121</v>
      </c>
      <c r="N4095" s="72"/>
      <c r="O4095" s="72">
        <v>1994</v>
      </c>
      <c r="P4095" s="2262" t="s">
        <v>5111</v>
      </c>
      <c r="Q4095" s="77"/>
      <c r="R4095" s="77"/>
      <c r="S4095" s="77"/>
    </row>
    <row r="4096" spans="1:19" s="2129" customFormat="1" ht="25.5" hidden="1">
      <c r="A4096" s="2135"/>
      <c r="B4096" s="76"/>
      <c r="C4096" s="76"/>
      <c r="D4096" s="72"/>
      <c r="E4096" s="72"/>
      <c r="F4096" s="72"/>
      <c r="G4096" s="72"/>
      <c r="H4096" s="76"/>
      <c r="I4096" s="72"/>
      <c r="J4096" s="72"/>
      <c r="K4096" s="72"/>
      <c r="L4096" s="77"/>
      <c r="M4096" s="69" t="s">
        <v>5122</v>
      </c>
      <c r="N4096" s="72"/>
      <c r="O4096" s="72"/>
      <c r="P4096" s="2262"/>
      <c r="Q4096" s="77"/>
      <c r="R4096" s="77"/>
      <c r="S4096" s="77"/>
    </row>
    <row r="4097" spans="1:19" s="2129" customFormat="1" hidden="1">
      <c r="A4097" s="2135"/>
      <c r="B4097" s="76"/>
      <c r="C4097" s="76"/>
      <c r="D4097" s="72"/>
      <c r="E4097" s="72"/>
      <c r="F4097" s="72"/>
      <c r="G4097" s="72"/>
      <c r="H4097" s="76"/>
      <c r="I4097" s="72"/>
      <c r="J4097" s="72"/>
      <c r="K4097" s="72"/>
      <c r="L4097" s="77"/>
      <c r="M4097" s="69" t="s">
        <v>5123</v>
      </c>
      <c r="N4097" s="72"/>
      <c r="O4097" s="72">
        <v>1994</v>
      </c>
      <c r="P4097" s="2262" t="s">
        <v>5111</v>
      </c>
      <c r="Q4097" s="77"/>
      <c r="R4097" s="77"/>
      <c r="S4097" s="77"/>
    </row>
    <row r="4098" spans="1:19" s="2129" customFormat="1" hidden="1">
      <c r="A4098" s="2135"/>
      <c r="B4098" s="76"/>
      <c r="C4098" s="76"/>
      <c r="D4098" s="72"/>
      <c r="E4098" s="72"/>
      <c r="F4098" s="72"/>
      <c r="G4098" s="72"/>
      <c r="H4098" s="76"/>
      <c r="I4098" s="72"/>
      <c r="J4098" s="72"/>
      <c r="K4098" s="72"/>
      <c r="L4098" s="77"/>
      <c r="M4098" s="69" t="s">
        <v>5124</v>
      </c>
      <c r="N4098" s="72"/>
      <c r="O4098" s="72">
        <v>1994</v>
      </c>
      <c r="P4098" s="2262" t="s">
        <v>5111</v>
      </c>
      <c r="Q4098" s="77"/>
      <c r="R4098" s="77"/>
      <c r="S4098" s="77"/>
    </row>
    <row r="4099" spans="1:19" s="2129" customFormat="1" ht="25.5" hidden="1">
      <c r="A4099" s="2135"/>
      <c r="B4099" s="76"/>
      <c r="C4099" s="76"/>
      <c r="D4099" s="2408"/>
      <c r="E4099" s="2248"/>
      <c r="F4099" s="2408"/>
      <c r="G4099" s="2408"/>
      <c r="H4099" s="2779"/>
      <c r="I4099" s="2408"/>
      <c r="J4099" s="72"/>
      <c r="K4099" s="2248"/>
      <c r="L4099" s="2378"/>
      <c r="M4099" s="2548" t="s">
        <v>8406</v>
      </c>
      <c r="N4099" s="72">
        <v>286</v>
      </c>
      <c r="O4099" s="2259">
        <v>2021</v>
      </c>
      <c r="P4099" s="2262" t="s">
        <v>8407</v>
      </c>
      <c r="Q4099" s="77"/>
      <c r="R4099" s="77"/>
      <c r="S4099" s="77"/>
    </row>
    <row r="4100" spans="1:19" s="2129" customFormat="1" ht="25.5" hidden="1">
      <c r="A4100" s="2135"/>
      <c r="B4100" s="76"/>
      <c r="C4100" s="76"/>
      <c r="D4100" s="2408"/>
      <c r="E4100" s="2248"/>
      <c r="F4100" s="2408"/>
      <c r="G4100" s="2408"/>
      <c r="H4100" s="2779"/>
      <c r="I4100" s="2408"/>
      <c r="J4100" s="2248"/>
      <c r="K4100" s="2408"/>
      <c r="L4100" s="2413"/>
      <c r="M4100" s="2548" t="s">
        <v>8406</v>
      </c>
      <c r="N4100" s="72">
        <v>249</v>
      </c>
      <c r="O4100" s="2259">
        <v>2022</v>
      </c>
      <c r="P4100" s="2262" t="s">
        <v>8408</v>
      </c>
      <c r="Q4100" s="77"/>
      <c r="R4100" s="77"/>
      <c r="S4100" s="77"/>
    </row>
    <row r="4101" spans="1:19" s="2129" customFormat="1" hidden="1">
      <c r="A4101" s="2135"/>
      <c r="B4101" s="2752"/>
      <c r="C4101" s="2752"/>
      <c r="D4101" s="2766"/>
      <c r="E4101" s="2768"/>
      <c r="F4101" s="2769"/>
      <c r="G4101" s="2769"/>
      <c r="H4101" s="2766"/>
      <c r="I4101" s="2769"/>
      <c r="J4101" s="2767"/>
      <c r="K4101" s="2769"/>
      <c r="L4101" s="2766"/>
      <c r="M4101" s="2791"/>
      <c r="N4101" s="2573"/>
      <c r="O4101" s="2771"/>
      <c r="P4101" s="2768"/>
      <c r="Q4101" s="2707"/>
      <c r="R4101" s="2707"/>
      <c r="S4101" s="2707"/>
    </row>
    <row r="4102" spans="1:19" s="2129" customFormat="1" ht="25.5" hidden="1">
      <c r="A4102" s="2135"/>
      <c r="B4102" s="76" t="s">
        <v>5081</v>
      </c>
      <c r="C4102" s="76" t="s">
        <v>5127</v>
      </c>
      <c r="D4102" s="72">
        <v>318</v>
      </c>
      <c r="E4102" s="72">
        <v>2013</v>
      </c>
      <c r="F4102" s="76" t="s">
        <v>21</v>
      </c>
      <c r="G4102" s="72"/>
      <c r="H4102" s="76"/>
      <c r="I4102" s="72"/>
      <c r="J4102" s="72" t="s">
        <v>5125</v>
      </c>
      <c r="K4102" s="72" t="s">
        <v>3249</v>
      </c>
      <c r="L4102" s="77"/>
      <c r="M4102" s="69" t="s">
        <v>5126</v>
      </c>
      <c r="N4102" s="2363"/>
      <c r="O4102" s="2363"/>
      <c r="P4102" s="2369"/>
      <c r="Q4102" s="77"/>
      <c r="R4102" s="77"/>
      <c r="S4102" s="77"/>
    </row>
    <row r="4103" spans="1:19" s="2129" customFormat="1" hidden="1">
      <c r="A4103" s="2135"/>
      <c r="B4103" s="76"/>
      <c r="C4103" s="76" t="s">
        <v>5127</v>
      </c>
      <c r="D4103" s="72">
        <v>318</v>
      </c>
      <c r="E4103" s="72">
        <v>2013</v>
      </c>
      <c r="F4103" s="76" t="s">
        <v>21</v>
      </c>
      <c r="G4103" s="72"/>
      <c r="H4103" s="76"/>
      <c r="I4103" s="72"/>
      <c r="J4103" s="2363"/>
      <c r="K4103" s="72" t="s">
        <v>31</v>
      </c>
      <c r="L4103" s="77"/>
      <c r="M4103" s="69" t="s">
        <v>5128</v>
      </c>
      <c r="N4103" s="2363"/>
      <c r="O4103" s="2363"/>
      <c r="P4103" s="2369"/>
      <c r="Q4103" s="77"/>
      <c r="R4103" s="77"/>
      <c r="S4103" s="77"/>
    </row>
    <row r="4104" spans="1:19" s="2129" customFormat="1" hidden="1">
      <c r="A4104" s="2135"/>
      <c r="B4104" s="76"/>
      <c r="C4104" s="76"/>
      <c r="D4104" s="72"/>
      <c r="E4104" s="72"/>
      <c r="F4104" s="72"/>
      <c r="G4104" s="72"/>
      <c r="H4104" s="76"/>
      <c r="I4104" s="72"/>
      <c r="J4104" s="72"/>
      <c r="K4104" s="72"/>
      <c r="L4104" s="77"/>
      <c r="M4104" s="69" t="s">
        <v>5129</v>
      </c>
      <c r="N4104" s="72"/>
      <c r="O4104" s="72"/>
      <c r="P4104" s="2262"/>
      <c r="Q4104" s="77"/>
      <c r="R4104" s="77"/>
      <c r="S4104" s="77"/>
    </row>
    <row r="4105" spans="1:19" s="2129" customFormat="1" hidden="1">
      <c r="A4105" s="2135"/>
      <c r="B4105" s="76"/>
      <c r="C4105" s="76"/>
      <c r="D4105" s="72"/>
      <c r="E4105" s="72"/>
      <c r="F4105" s="72"/>
      <c r="G4105" s="72"/>
      <c r="H4105" s="76"/>
      <c r="I4105" s="72"/>
      <c r="J4105" s="72"/>
      <c r="K4105" s="72"/>
      <c r="L4105" s="77"/>
      <c r="M4105" s="69" t="s">
        <v>5130</v>
      </c>
      <c r="N4105" s="72"/>
      <c r="O4105" s="72"/>
      <c r="P4105" s="2262"/>
      <c r="Q4105" s="77"/>
      <c r="R4105" s="77"/>
      <c r="S4105" s="77"/>
    </row>
    <row r="4106" spans="1:19" s="2129" customFormat="1" ht="25.5" hidden="1">
      <c r="A4106" s="2135"/>
      <c r="B4106" s="76"/>
      <c r="C4106" s="76"/>
      <c r="D4106" s="72"/>
      <c r="E4106" s="72"/>
      <c r="F4106" s="72"/>
      <c r="G4106" s="72"/>
      <c r="H4106" s="76"/>
      <c r="I4106" s="72"/>
      <c r="J4106" s="72"/>
      <c r="K4106" s="72"/>
      <c r="L4106" s="77"/>
      <c r="M4106" s="69" t="s">
        <v>5131</v>
      </c>
      <c r="N4106" s="72"/>
      <c r="O4106" s="72"/>
      <c r="P4106" s="2262"/>
      <c r="Q4106" s="77"/>
      <c r="R4106" s="77"/>
      <c r="S4106" s="77"/>
    </row>
    <row r="4107" spans="1:19" s="2129" customFormat="1" hidden="1">
      <c r="A4107" s="2135"/>
      <c r="B4107" s="76"/>
      <c r="C4107" s="76"/>
      <c r="D4107" s="72"/>
      <c r="E4107" s="72"/>
      <c r="F4107" s="72"/>
      <c r="G4107" s="72"/>
      <c r="H4107" s="76"/>
      <c r="I4107" s="72"/>
      <c r="J4107" s="72"/>
      <c r="K4107" s="72"/>
      <c r="L4107" s="77"/>
      <c r="M4107" s="69" t="s">
        <v>5132</v>
      </c>
      <c r="N4107" s="72"/>
      <c r="O4107" s="72"/>
      <c r="P4107" s="2262"/>
      <c r="Q4107" s="77"/>
      <c r="R4107" s="77"/>
      <c r="S4107" s="77"/>
    </row>
    <row r="4108" spans="1:19" s="2129" customFormat="1" hidden="1">
      <c r="A4108" s="2135"/>
      <c r="B4108" s="76"/>
      <c r="C4108" s="76"/>
      <c r="D4108" s="72"/>
      <c r="E4108" s="72"/>
      <c r="F4108" s="72"/>
      <c r="G4108" s="72"/>
      <c r="H4108" s="76"/>
      <c r="I4108" s="72"/>
      <c r="J4108" s="72"/>
      <c r="K4108" s="72"/>
      <c r="L4108" s="77"/>
      <c r="M4108" s="69" t="s">
        <v>5133</v>
      </c>
      <c r="N4108" s="72"/>
      <c r="O4108" s="72"/>
      <c r="P4108" s="2262"/>
      <c r="Q4108" s="77"/>
      <c r="R4108" s="77"/>
      <c r="S4108" s="77"/>
    </row>
    <row r="4109" spans="1:19" s="2129" customFormat="1" ht="25.5" hidden="1">
      <c r="A4109" s="2135"/>
      <c r="B4109" s="76"/>
      <c r="C4109" s="76"/>
      <c r="D4109" s="72"/>
      <c r="E4109" s="72"/>
      <c r="F4109" s="72"/>
      <c r="G4109" s="72"/>
      <c r="H4109" s="76"/>
      <c r="I4109" s="72"/>
      <c r="J4109" s="72"/>
      <c r="K4109" s="72"/>
      <c r="L4109" s="77"/>
      <c r="M4109" s="69" t="s">
        <v>5134</v>
      </c>
      <c r="N4109" s="72"/>
      <c r="O4109" s="72"/>
      <c r="P4109" s="2262"/>
      <c r="Q4109" s="77"/>
      <c r="R4109" s="77"/>
      <c r="S4109" s="77"/>
    </row>
    <row r="4110" spans="1:19" s="2129" customFormat="1" hidden="1">
      <c r="A4110" s="2135"/>
      <c r="B4110" s="76"/>
      <c r="C4110" s="76"/>
      <c r="D4110" s="72"/>
      <c r="E4110" s="72"/>
      <c r="F4110" s="72"/>
      <c r="G4110" s="72"/>
      <c r="H4110" s="76"/>
      <c r="I4110" s="72"/>
      <c r="J4110" s="72"/>
      <c r="K4110" s="72"/>
      <c r="L4110" s="77"/>
      <c r="M4110" s="69" t="s">
        <v>5135</v>
      </c>
      <c r="N4110" s="72"/>
      <c r="O4110" s="72"/>
      <c r="P4110" s="2262"/>
      <c r="Q4110" s="77"/>
      <c r="R4110" s="77"/>
      <c r="S4110" s="77"/>
    </row>
    <row r="4111" spans="1:19" s="2129" customFormat="1" hidden="1">
      <c r="A4111" s="2135"/>
      <c r="B4111" s="76"/>
      <c r="C4111" s="76"/>
      <c r="D4111" s="72"/>
      <c r="E4111" s="72"/>
      <c r="F4111" s="72"/>
      <c r="G4111" s="72"/>
      <c r="H4111" s="76"/>
      <c r="I4111" s="72"/>
      <c r="J4111" s="72"/>
      <c r="K4111" s="72"/>
      <c r="L4111" s="77"/>
      <c r="M4111" s="69" t="s">
        <v>5136</v>
      </c>
      <c r="N4111" s="72"/>
      <c r="O4111" s="72"/>
      <c r="P4111" s="2262"/>
      <c r="Q4111" s="77"/>
      <c r="R4111" s="77"/>
      <c r="S4111" s="77"/>
    </row>
    <row r="4112" spans="1:19" s="2129" customFormat="1" ht="25.5" hidden="1">
      <c r="A4112" s="2135"/>
      <c r="B4112" s="76"/>
      <c r="C4112" s="76"/>
      <c r="D4112" s="72"/>
      <c r="E4112" s="72"/>
      <c r="F4112" s="72"/>
      <c r="G4112" s="72"/>
      <c r="H4112" s="76"/>
      <c r="I4112" s="72"/>
      <c r="J4112" s="72"/>
      <c r="K4112" s="72"/>
      <c r="L4112" s="77"/>
      <c r="M4112" s="69" t="s">
        <v>5137</v>
      </c>
      <c r="N4112" s="72"/>
      <c r="O4112" s="72"/>
      <c r="P4112" s="2262"/>
      <c r="Q4112" s="77"/>
      <c r="R4112" s="77"/>
      <c r="S4112" s="77"/>
    </row>
    <row r="4113" spans="1:19" s="2129" customFormat="1" hidden="1">
      <c r="A4113" s="2135"/>
      <c r="B4113" s="76"/>
      <c r="C4113" s="76"/>
      <c r="D4113" s="72"/>
      <c r="E4113" s="72"/>
      <c r="F4113" s="72"/>
      <c r="G4113" s="72"/>
      <c r="H4113" s="76"/>
      <c r="I4113" s="72"/>
      <c r="J4113" s="72"/>
      <c r="K4113" s="72"/>
      <c r="L4113" s="77"/>
      <c r="M4113" s="69" t="s">
        <v>5138</v>
      </c>
      <c r="N4113" s="72">
        <v>8</v>
      </c>
      <c r="O4113" s="72">
        <v>2016</v>
      </c>
      <c r="P4113" s="2262"/>
      <c r="Q4113" s="77"/>
      <c r="R4113" s="77"/>
      <c r="S4113" s="77"/>
    </row>
    <row r="4114" spans="1:19" s="2129" customFormat="1" ht="25.5" hidden="1">
      <c r="A4114" s="2135"/>
      <c r="B4114" s="76"/>
      <c r="C4114" s="76"/>
      <c r="D4114" s="72"/>
      <c r="E4114" s="72"/>
      <c r="F4114" s="72"/>
      <c r="G4114" s="72"/>
      <c r="H4114" s="76"/>
      <c r="I4114" s="72"/>
      <c r="J4114" s="72"/>
      <c r="K4114" s="72"/>
      <c r="L4114" s="77"/>
      <c r="M4114" s="69" t="s">
        <v>5139</v>
      </c>
      <c r="N4114" s="72"/>
      <c r="O4114" s="72"/>
      <c r="P4114" s="2262"/>
      <c r="Q4114" s="77"/>
      <c r="R4114" s="77"/>
      <c r="S4114" s="77"/>
    </row>
    <row r="4115" spans="1:19" s="2129" customFormat="1" hidden="1">
      <c r="A4115" s="2135"/>
      <c r="B4115" s="2752"/>
      <c r="C4115" s="2752"/>
      <c r="D4115" s="2766"/>
      <c r="E4115" s="2768"/>
      <c r="F4115" s="2769"/>
      <c r="G4115" s="2769"/>
      <c r="H4115" s="2766"/>
      <c r="I4115" s="2769"/>
      <c r="J4115" s="2767"/>
      <c r="K4115" s="2769"/>
      <c r="L4115" s="2707"/>
      <c r="M4115" s="2752"/>
      <c r="N4115" s="2573"/>
      <c r="O4115" s="2771"/>
      <c r="P4115" s="2768"/>
      <c r="Q4115" s="2707"/>
      <c r="R4115" s="2707"/>
      <c r="S4115" s="2707"/>
    </row>
    <row r="4116" spans="1:19" s="2129" customFormat="1" hidden="1">
      <c r="A4116" s="2135"/>
      <c r="B4116" s="76" t="s">
        <v>5140</v>
      </c>
      <c r="C4116" s="76" t="s">
        <v>5142</v>
      </c>
      <c r="D4116" s="72">
        <v>388</v>
      </c>
      <c r="E4116" s="72">
        <v>2013</v>
      </c>
      <c r="F4116" s="76" t="s">
        <v>20</v>
      </c>
      <c r="G4116" s="2573"/>
      <c r="H4116" s="2707"/>
      <c r="I4116" s="2573"/>
      <c r="J4116" s="72" t="s">
        <v>5141</v>
      </c>
      <c r="K4116" s="2408" t="s">
        <v>3220</v>
      </c>
      <c r="L4116" s="2707"/>
      <c r="M4116" s="74"/>
      <c r="N4116" s="72"/>
      <c r="O4116" s="72"/>
      <c r="P4116" s="2262"/>
      <c r="Q4116" s="2707"/>
      <c r="R4116" s="2707"/>
      <c r="S4116" s="2707"/>
    </row>
    <row r="4117" spans="1:19" s="2129" customFormat="1" hidden="1">
      <c r="A4117" s="2135"/>
      <c r="B4117" s="76"/>
      <c r="C4117" s="76"/>
      <c r="D4117" s="2408"/>
      <c r="E4117" s="72"/>
      <c r="F4117" s="76"/>
      <c r="G4117" s="2573"/>
      <c r="H4117" s="2707"/>
      <c r="I4117" s="2573"/>
      <c r="J4117" s="2248" t="s">
        <v>8409</v>
      </c>
      <c r="K4117" s="2408" t="s">
        <v>243</v>
      </c>
      <c r="L4117" s="2707"/>
      <c r="M4117" s="74"/>
      <c r="N4117" s="72"/>
      <c r="O4117" s="2259"/>
      <c r="P4117" s="2262"/>
      <c r="Q4117" s="2707"/>
      <c r="R4117" s="2707"/>
      <c r="S4117" s="2707"/>
    </row>
    <row r="4118" spans="1:19" s="2129" customFormat="1" hidden="1">
      <c r="A4118" s="2135"/>
      <c r="B4118" s="2752"/>
      <c r="C4118" s="2752"/>
      <c r="D4118" s="2707"/>
      <c r="E4118" s="2707"/>
      <c r="F4118" s="2573"/>
      <c r="G4118" s="2573"/>
      <c r="H4118" s="2707"/>
      <c r="I4118" s="2573"/>
      <c r="J4118" s="1"/>
      <c r="K4118" s="1"/>
      <c r="L4118" s="2707"/>
      <c r="M4118" s="2752"/>
      <c r="N4118" s="2573"/>
      <c r="O4118" s="2771"/>
      <c r="P4118" s="2768"/>
      <c r="Q4118" s="2707"/>
      <c r="R4118" s="2707"/>
      <c r="S4118" s="2707"/>
    </row>
    <row r="4119" spans="1:19" s="2129" customFormat="1" hidden="1">
      <c r="A4119" s="2135"/>
      <c r="B4119" s="2752"/>
      <c r="C4119" s="2752"/>
      <c r="D4119" s="2707"/>
      <c r="E4119" s="2707"/>
      <c r="F4119" s="2573"/>
      <c r="G4119" s="2573"/>
      <c r="H4119" s="2707"/>
      <c r="I4119" s="2573"/>
      <c r="J4119" s="72" t="s">
        <v>5143</v>
      </c>
      <c r="K4119" s="72" t="s">
        <v>5144</v>
      </c>
      <c r="L4119" s="2766"/>
      <c r="M4119" s="2791"/>
      <c r="N4119" s="2573"/>
      <c r="O4119" s="2771"/>
      <c r="P4119" s="2768"/>
      <c r="Q4119" s="2707"/>
      <c r="R4119" s="2707"/>
      <c r="S4119" s="2707"/>
    </row>
    <row r="4120" spans="1:19" s="2129" customFormat="1" hidden="1">
      <c r="A4120" s="2135"/>
      <c r="B4120" s="2752"/>
      <c r="C4120" s="2752"/>
      <c r="D4120" s="2707"/>
      <c r="E4120" s="2707"/>
      <c r="F4120" s="2573"/>
      <c r="G4120" s="2573"/>
      <c r="H4120" s="2707"/>
      <c r="I4120" s="2573"/>
      <c r="J4120" s="2248" t="s">
        <v>8410</v>
      </c>
      <c r="K4120" s="72" t="s">
        <v>426</v>
      </c>
      <c r="L4120" s="2766"/>
      <c r="M4120" s="2791"/>
      <c r="N4120" s="2573"/>
      <c r="O4120" s="2771"/>
      <c r="P4120" s="2768"/>
      <c r="Q4120" s="2707"/>
      <c r="R4120" s="2707"/>
      <c r="S4120" s="2707"/>
    </row>
    <row r="4121" spans="1:19" s="2129" customFormat="1" hidden="1">
      <c r="A4121" s="2135"/>
      <c r="B4121" s="2752"/>
      <c r="C4121" s="2752"/>
      <c r="D4121" s="2707"/>
      <c r="E4121" s="2707"/>
      <c r="F4121" s="2573"/>
      <c r="G4121" s="2573"/>
      <c r="H4121" s="2707"/>
      <c r="I4121" s="2573"/>
      <c r="J4121" s="2248" t="s">
        <v>8411</v>
      </c>
      <c r="K4121" s="2573"/>
      <c r="L4121" s="2766"/>
      <c r="M4121" s="2791"/>
      <c r="N4121" s="2573"/>
      <c r="O4121" s="2771"/>
      <c r="P4121" s="2768"/>
      <c r="Q4121" s="2707"/>
      <c r="R4121" s="2707"/>
      <c r="S4121" s="2707"/>
    </row>
    <row r="4122" spans="1:19" s="2129" customFormat="1" hidden="1">
      <c r="A4122" s="2135"/>
      <c r="B4122" s="2752"/>
      <c r="C4122" s="2752"/>
      <c r="D4122" s="2707"/>
      <c r="E4122" s="2707"/>
      <c r="F4122" s="2573"/>
      <c r="G4122" s="2573"/>
      <c r="H4122" s="2707"/>
      <c r="I4122" s="2573"/>
      <c r="J4122" s="2573"/>
      <c r="K4122" s="2573"/>
      <c r="L4122" s="2766"/>
      <c r="M4122" s="2791"/>
      <c r="N4122" s="2573"/>
      <c r="O4122" s="2771"/>
      <c r="P4122" s="2768"/>
      <c r="Q4122" s="2707"/>
      <c r="R4122" s="2707"/>
      <c r="S4122" s="2707"/>
    </row>
    <row r="4123" spans="1:19" s="2129" customFormat="1" hidden="1">
      <c r="A4123" s="2135"/>
      <c r="B4123" s="76" t="s">
        <v>5145</v>
      </c>
      <c r="C4123" s="77" t="s">
        <v>5148</v>
      </c>
      <c r="D4123" s="72">
        <v>1450</v>
      </c>
      <c r="E4123" s="72">
        <v>2019</v>
      </c>
      <c r="F4123" s="76" t="s">
        <v>20</v>
      </c>
      <c r="G4123" s="72"/>
      <c r="H4123" s="76"/>
      <c r="I4123" s="72"/>
      <c r="J4123" s="72" t="s">
        <v>5146</v>
      </c>
      <c r="K4123" s="72" t="s">
        <v>3249</v>
      </c>
      <c r="L4123" s="77"/>
      <c r="M4123" s="2757" t="s">
        <v>8412</v>
      </c>
      <c r="N4123" s="72">
        <v>321</v>
      </c>
      <c r="O4123" s="72">
        <v>2019</v>
      </c>
      <c r="P4123" s="72" t="s">
        <v>5202</v>
      </c>
      <c r="Q4123" s="77">
        <v>8</v>
      </c>
      <c r="R4123" s="77"/>
      <c r="S4123" s="77">
        <v>8</v>
      </c>
    </row>
    <row r="4124" spans="1:19" s="2129" customFormat="1" ht="25.5" hidden="1">
      <c r="A4124" s="2135"/>
      <c r="B4124" s="76"/>
      <c r="C4124" s="77" t="s">
        <v>5150</v>
      </c>
      <c r="D4124" s="72">
        <v>785</v>
      </c>
      <c r="E4124" s="72">
        <v>2019</v>
      </c>
      <c r="F4124" s="76" t="s">
        <v>20</v>
      </c>
      <c r="G4124" s="72"/>
      <c r="H4124" s="76"/>
      <c r="I4124" s="72"/>
      <c r="J4124" s="72"/>
      <c r="K4124" s="72" t="s">
        <v>31</v>
      </c>
      <c r="L4124" s="77"/>
      <c r="M4124" s="69" t="s">
        <v>5149</v>
      </c>
      <c r="N4124" s="72"/>
      <c r="O4124" s="72"/>
      <c r="P4124" s="2262"/>
      <c r="Q4124" s="77"/>
      <c r="R4124" s="77"/>
      <c r="S4124" s="77"/>
    </row>
    <row r="4125" spans="1:19" s="2129" customFormat="1" hidden="1">
      <c r="A4125" s="2135"/>
      <c r="B4125" s="76"/>
      <c r="C4125" s="76" t="s">
        <v>5152</v>
      </c>
      <c r="D4125" s="72">
        <v>665</v>
      </c>
      <c r="E4125" s="72">
        <v>2019</v>
      </c>
      <c r="F4125" s="76" t="s">
        <v>20</v>
      </c>
      <c r="G4125" s="72"/>
      <c r="H4125" s="76"/>
      <c r="I4125" s="72"/>
      <c r="J4125" s="72"/>
      <c r="K4125" s="72"/>
      <c r="L4125" s="77"/>
      <c r="M4125" s="69" t="s">
        <v>5151</v>
      </c>
      <c r="N4125" s="72"/>
      <c r="O4125" s="72"/>
      <c r="P4125" s="2262"/>
      <c r="Q4125" s="77"/>
      <c r="R4125" s="77"/>
      <c r="S4125" s="77"/>
    </row>
    <row r="4126" spans="1:19" s="2129" customFormat="1" hidden="1">
      <c r="A4126" s="2135"/>
      <c r="B4126" s="76"/>
      <c r="C4126" s="76"/>
      <c r="D4126" s="72"/>
      <c r="E4126" s="72"/>
      <c r="F4126" s="72"/>
      <c r="G4126" s="72"/>
      <c r="H4126" s="76"/>
      <c r="I4126" s="72"/>
      <c r="J4126" s="72"/>
      <c r="K4126" s="72"/>
      <c r="L4126" s="77"/>
      <c r="M4126" s="69" t="s">
        <v>5153</v>
      </c>
      <c r="N4126" s="72"/>
      <c r="O4126" s="72"/>
      <c r="P4126" s="2262"/>
      <c r="Q4126" s="77"/>
      <c r="R4126" s="77"/>
      <c r="S4126" s="77"/>
    </row>
    <row r="4127" spans="1:19" s="2129" customFormat="1" hidden="1">
      <c r="A4127" s="2135"/>
      <c r="B4127" s="76"/>
      <c r="C4127" s="76"/>
      <c r="D4127" s="72"/>
      <c r="E4127" s="72"/>
      <c r="F4127" s="72"/>
      <c r="G4127" s="72"/>
      <c r="H4127" s="76"/>
      <c r="I4127" s="72"/>
      <c r="J4127" s="72"/>
      <c r="K4127" s="72"/>
      <c r="L4127" s="77"/>
      <c r="M4127" s="69" t="s">
        <v>5154</v>
      </c>
      <c r="N4127" s="72"/>
      <c r="O4127" s="72"/>
      <c r="P4127" s="2262"/>
      <c r="Q4127" s="77"/>
      <c r="R4127" s="77"/>
      <c r="S4127" s="77"/>
    </row>
    <row r="4128" spans="1:19" s="2129" customFormat="1" ht="25.5" hidden="1">
      <c r="A4128" s="2135"/>
      <c r="B4128" s="76"/>
      <c r="C4128" s="76"/>
      <c r="D4128" s="72"/>
      <c r="E4128" s="72"/>
      <c r="F4128" s="72"/>
      <c r="G4128" s="72"/>
      <c r="H4128" s="76"/>
      <c r="I4128" s="72"/>
      <c r="J4128" s="72"/>
      <c r="K4128" s="72"/>
      <c r="L4128" s="77"/>
      <c r="M4128" s="69" t="s">
        <v>5155</v>
      </c>
      <c r="N4128" s="72"/>
      <c r="O4128" s="72"/>
      <c r="P4128" s="2262"/>
      <c r="Q4128" s="77"/>
      <c r="R4128" s="77"/>
      <c r="S4128" s="77"/>
    </row>
    <row r="4129" spans="1:19" s="2129" customFormat="1" ht="25.5" hidden="1">
      <c r="A4129" s="2135"/>
      <c r="B4129" s="76"/>
      <c r="C4129" s="76"/>
      <c r="D4129" s="72"/>
      <c r="E4129" s="72"/>
      <c r="F4129" s="72"/>
      <c r="G4129" s="72"/>
      <c r="H4129" s="76"/>
      <c r="I4129" s="72"/>
      <c r="J4129" s="72"/>
      <c r="K4129" s="72"/>
      <c r="L4129" s="77"/>
      <c r="M4129" s="69" t="s">
        <v>5156</v>
      </c>
      <c r="N4129" s="72"/>
      <c r="O4129" s="72"/>
      <c r="P4129" s="2262"/>
      <c r="Q4129" s="77"/>
      <c r="R4129" s="77"/>
      <c r="S4129" s="77"/>
    </row>
    <row r="4130" spans="1:19" s="2129" customFormat="1" hidden="1">
      <c r="A4130" s="2135"/>
      <c r="B4130" s="76"/>
      <c r="C4130" s="76"/>
      <c r="D4130" s="72"/>
      <c r="E4130" s="72"/>
      <c r="F4130" s="72"/>
      <c r="G4130" s="72"/>
      <c r="H4130" s="76"/>
      <c r="I4130" s="72"/>
      <c r="J4130" s="72"/>
      <c r="K4130" s="72"/>
      <c r="L4130" s="77"/>
      <c r="M4130" s="69" t="s">
        <v>5157</v>
      </c>
      <c r="N4130" s="72"/>
      <c r="O4130" s="72"/>
      <c r="P4130" s="2262"/>
      <c r="Q4130" s="77"/>
      <c r="R4130" s="77"/>
      <c r="S4130" s="77"/>
    </row>
    <row r="4131" spans="1:19" s="2129" customFormat="1" hidden="1">
      <c r="A4131" s="2135"/>
      <c r="B4131" s="76"/>
      <c r="C4131" s="76"/>
      <c r="D4131" s="72"/>
      <c r="E4131" s="72"/>
      <c r="F4131" s="72"/>
      <c r="G4131" s="72"/>
      <c r="H4131" s="76"/>
      <c r="I4131" s="72"/>
      <c r="J4131" s="72"/>
      <c r="K4131" s="72"/>
      <c r="L4131" s="77"/>
      <c r="M4131" s="69" t="s">
        <v>5158</v>
      </c>
      <c r="N4131" s="72"/>
      <c r="O4131" s="72"/>
      <c r="P4131" s="2262"/>
      <c r="Q4131" s="77"/>
      <c r="R4131" s="77"/>
      <c r="S4131" s="77"/>
    </row>
    <row r="4132" spans="1:19" s="2129" customFormat="1" ht="25.5" hidden="1">
      <c r="A4132" s="2135"/>
      <c r="B4132" s="76"/>
      <c r="C4132" s="76"/>
      <c r="D4132" s="72"/>
      <c r="E4132" s="72"/>
      <c r="F4132" s="72"/>
      <c r="G4132" s="72"/>
      <c r="H4132" s="76"/>
      <c r="I4132" s="72"/>
      <c r="J4132" s="72"/>
      <c r="K4132" s="72"/>
      <c r="L4132" s="77"/>
      <c r="M4132" s="69" t="s">
        <v>5159</v>
      </c>
      <c r="N4132" s="72"/>
      <c r="O4132" s="72"/>
      <c r="P4132" s="2262"/>
      <c r="Q4132" s="77"/>
      <c r="R4132" s="77"/>
      <c r="S4132" s="77"/>
    </row>
    <row r="4133" spans="1:19" s="2129" customFormat="1" ht="25.5" hidden="1">
      <c r="A4133" s="2135"/>
      <c r="B4133" s="76"/>
      <c r="C4133" s="76"/>
      <c r="D4133" s="72"/>
      <c r="E4133" s="72"/>
      <c r="F4133" s="72"/>
      <c r="G4133" s="72"/>
      <c r="H4133" s="76"/>
      <c r="I4133" s="72"/>
      <c r="J4133" s="72"/>
      <c r="K4133" s="72"/>
      <c r="L4133" s="77"/>
      <c r="M4133" s="69" t="s">
        <v>5160</v>
      </c>
      <c r="N4133" s="72"/>
      <c r="O4133" s="72"/>
      <c r="P4133" s="2262"/>
      <c r="Q4133" s="77"/>
      <c r="R4133" s="77"/>
      <c r="S4133" s="77"/>
    </row>
    <row r="4134" spans="1:19" s="2129" customFormat="1" hidden="1">
      <c r="A4134" s="2135"/>
      <c r="B4134" s="76"/>
      <c r="C4134" s="76"/>
      <c r="D4134" s="72"/>
      <c r="E4134" s="72"/>
      <c r="F4134" s="72"/>
      <c r="G4134" s="72"/>
      <c r="H4134" s="76"/>
      <c r="I4134" s="72"/>
      <c r="J4134" s="72"/>
      <c r="K4134" s="72"/>
      <c r="L4134" s="77"/>
      <c r="M4134" s="69" t="s">
        <v>5161</v>
      </c>
      <c r="N4134" s="72"/>
      <c r="O4134" s="72"/>
      <c r="P4134" s="2262"/>
      <c r="Q4134" s="77"/>
      <c r="R4134" s="77"/>
      <c r="S4134" s="77"/>
    </row>
    <row r="4135" spans="1:19" s="2129" customFormat="1" ht="25.5" hidden="1">
      <c r="A4135" s="2135"/>
      <c r="B4135" s="76"/>
      <c r="C4135" s="76"/>
      <c r="D4135" s="72"/>
      <c r="E4135" s="72"/>
      <c r="F4135" s="72"/>
      <c r="G4135" s="72"/>
      <c r="H4135" s="76"/>
      <c r="I4135" s="72"/>
      <c r="J4135" s="72"/>
      <c r="K4135" s="72"/>
      <c r="L4135" s="77"/>
      <c r="M4135" s="69" t="s">
        <v>5162</v>
      </c>
      <c r="N4135" s="72"/>
      <c r="O4135" s="72"/>
      <c r="P4135" s="2262"/>
      <c r="Q4135" s="77"/>
      <c r="R4135" s="77"/>
      <c r="S4135" s="77"/>
    </row>
    <row r="4136" spans="1:19" s="2129" customFormat="1" ht="25.5" hidden="1">
      <c r="A4136" s="2135"/>
      <c r="B4136" s="76"/>
      <c r="C4136" s="76"/>
      <c r="D4136" s="72"/>
      <c r="E4136" s="72"/>
      <c r="F4136" s="72"/>
      <c r="G4136" s="72"/>
      <c r="H4136" s="76"/>
      <c r="I4136" s="72"/>
      <c r="J4136" s="72"/>
      <c r="K4136" s="72"/>
      <c r="L4136" s="77"/>
      <c r="M4136" s="69" t="s">
        <v>5163</v>
      </c>
      <c r="N4136" s="72"/>
      <c r="O4136" s="72"/>
      <c r="P4136" s="2262"/>
      <c r="Q4136" s="77"/>
      <c r="R4136" s="77"/>
      <c r="S4136" s="77"/>
    </row>
    <row r="4137" spans="1:19" s="2129" customFormat="1" ht="25.5" hidden="1">
      <c r="A4137" s="2135"/>
      <c r="B4137" s="76"/>
      <c r="C4137" s="76"/>
      <c r="D4137" s="72"/>
      <c r="E4137" s="72"/>
      <c r="F4137" s="72"/>
      <c r="G4137" s="72"/>
      <c r="H4137" s="76"/>
      <c r="I4137" s="72"/>
      <c r="J4137" s="72"/>
      <c r="K4137" s="72"/>
      <c r="L4137" s="77"/>
      <c r="M4137" s="69" t="s">
        <v>5164</v>
      </c>
      <c r="N4137" s="72"/>
      <c r="O4137" s="72"/>
      <c r="P4137" s="2262"/>
      <c r="Q4137" s="77"/>
      <c r="R4137" s="77"/>
      <c r="S4137" s="77"/>
    </row>
    <row r="4138" spans="1:19" s="2129" customFormat="1" ht="25.5" hidden="1">
      <c r="A4138" s="2135"/>
      <c r="B4138" s="76"/>
      <c r="C4138" s="76"/>
      <c r="D4138" s="72"/>
      <c r="E4138" s="72"/>
      <c r="F4138" s="72"/>
      <c r="G4138" s="72"/>
      <c r="H4138" s="76"/>
      <c r="I4138" s="72"/>
      <c r="J4138" s="72"/>
      <c r="K4138" s="72"/>
      <c r="L4138" s="2262"/>
      <c r="M4138" s="69" t="s">
        <v>5147</v>
      </c>
      <c r="N4138" s="72"/>
      <c r="O4138" s="2259"/>
      <c r="P4138" s="2262"/>
      <c r="Q4138" s="77"/>
      <c r="R4138" s="77"/>
      <c r="S4138" s="77"/>
    </row>
    <row r="4139" spans="1:19" s="2129" customFormat="1" hidden="1">
      <c r="A4139" s="2135"/>
      <c r="B4139" s="76"/>
      <c r="C4139" s="76"/>
      <c r="D4139" s="72"/>
      <c r="E4139" s="72"/>
      <c r="F4139" s="72"/>
      <c r="G4139" s="72"/>
      <c r="H4139" s="76"/>
      <c r="I4139" s="72"/>
      <c r="J4139" s="72"/>
      <c r="K4139" s="72"/>
      <c r="L4139" s="2262"/>
      <c r="M4139" s="69" t="s">
        <v>8413</v>
      </c>
      <c r="N4139" s="72">
        <v>485</v>
      </c>
      <c r="O4139" s="2259">
        <v>2021</v>
      </c>
      <c r="P4139" s="2262" t="s">
        <v>5442</v>
      </c>
      <c r="Q4139" s="77"/>
      <c r="R4139" s="77"/>
      <c r="S4139" s="77"/>
    </row>
    <row r="4140" spans="1:19" s="2129" customFormat="1" ht="25.5" hidden="1">
      <c r="A4140" s="2135"/>
      <c r="B4140" s="76" t="s">
        <v>8414</v>
      </c>
      <c r="C4140" s="76" t="s">
        <v>8414</v>
      </c>
      <c r="D4140" s="72"/>
      <c r="E4140" s="72"/>
      <c r="F4140" s="72"/>
      <c r="G4140" s="72"/>
      <c r="H4140" s="76"/>
      <c r="I4140" s="72"/>
      <c r="J4140" s="72"/>
      <c r="K4140" s="72"/>
      <c r="L4140" s="2262"/>
      <c r="M4140" s="2792" t="s">
        <v>5165</v>
      </c>
      <c r="N4140" s="72"/>
      <c r="O4140" s="2259"/>
      <c r="P4140" s="2262"/>
      <c r="Q4140" s="77"/>
      <c r="R4140" s="77"/>
      <c r="S4140" s="77"/>
    </row>
    <row r="4141" spans="1:19" s="2129" customFormat="1" hidden="1">
      <c r="A4141" s="2135"/>
      <c r="B4141" s="2752"/>
      <c r="C4141" s="2752"/>
      <c r="D4141" s="2766"/>
      <c r="E4141" s="2768"/>
      <c r="F4141" s="2769"/>
      <c r="G4141" s="2769"/>
      <c r="H4141" s="2766"/>
      <c r="I4141" s="2769"/>
      <c r="J4141" s="2767"/>
      <c r="K4141" s="2769"/>
      <c r="L4141" s="2766"/>
      <c r="M4141" s="2791"/>
      <c r="N4141" s="2573"/>
      <c r="O4141" s="2771"/>
      <c r="P4141" s="2768"/>
      <c r="Q4141" s="2707"/>
      <c r="R4141" s="2707"/>
      <c r="S4141" s="2707"/>
    </row>
    <row r="4142" spans="1:19" s="2129" customFormat="1" ht="25.5" hidden="1">
      <c r="A4142" s="2135"/>
      <c r="B4142" s="76" t="s">
        <v>5145</v>
      </c>
      <c r="C4142" s="76" t="s">
        <v>5168</v>
      </c>
      <c r="D4142" s="72">
        <v>210</v>
      </c>
      <c r="E4142" s="72">
        <v>1983</v>
      </c>
      <c r="F4142" s="76" t="s">
        <v>19</v>
      </c>
      <c r="G4142" s="72"/>
      <c r="H4142" s="76"/>
      <c r="I4142" s="72"/>
      <c r="J4142" s="72" t="s">
        <v>5166</v>
      </c>
      <c r="K4142" s="72" t="s">
        <v>3249</v>
      </c>
      <c r="L4142" s="77"/>
      <c r="M4142" s="69" t="s">
        <v>5167</v>
      </c>
      <c r="N4142" s="72"/>
      <c r="O4142" s="72"/>
      <c r="P4142" s="2262"/>
      <c r="Q4142" s="77"/>
      <c r="R4142" s="77"/>
      <c r="S4142" s="77"/>
    </row>
    <row r="4143" spans="1:19" s="2129" customFormat="1" hidden="1">
      <c r="A4143" s="2135"/>
      <c r="B4143" s="2752"/>
      <c r="C4143" s="76" t="s">
        <v>5170</v>
      </c>
      <c r="D4143" s="72">
        <v>285</v>
      </c>
      <c r="E4143" s="72">
        <v>1983</v>
      </c>
      <c r="F4143" s="76" t="s">
        <v>18</v>
      </c>
      <c r="G4143" s="2573"/>
      <c r="H4143" s="76"/>
      <c r="I4143" s="72"/>
      <c r="J4143" s="72"/>
      <c r="K4143" s="72" t="s">
        <v>27</v>
      </c>
      <c r="L4143" s="77"/>
      <c r="M4143" s="69" t="s">
        <v>5169</v>
      </c>
      <c r="N4143" s="72"/>
      <c r="O4143" s="72"/>
      <c r="P4143" s="2262"/>
      <c r="Q4143" s="77"/>
      <c r="R4143" s="77"/>
      <c r="S4143" s="77"/>
    </row>
    <row r="4144" spans="1:19" s="2129" customFormat="1" hidden="1">
      <c r="A4144" s="2135"/>
      <c r="B4144" s="2752"/>
      <c r="C4144" s="2752"/>
      <c r="D4144" s="2707"/>
      <c r="E4144" s="2573"/>
      <c r="F4144" s="2573"/>
      <c r="G4144" s="2573"/>
      <c r="H4144" s="76"/>
      <c r="I4144" s="72"/>
      <c r="J4144" s="72"/>
      <c r="K4144" s="72"/>
      <c r="L4144" s="77"/>
      <c r="M4144" s="69" t="s">
        <v>5171</v>
      </c>
      <c r="N4144" s="72"/>
      <c r="O4144" s="72">
        <v>2009</v>
      </c>
      <c r="P4144" s="2262" t="s">
        <v>5172</v>
      </c>
      <c r="Q4144" s="77"/>
      <c r="R4144" s="77"/>
      <c r="S4144" s="77"/>
    </row>
    <row r="4145" spans="1:19" s="2129" customFormat="1" hidden="1">
      <c r="A4145" s="2135"/>
      <c r="B4145" s="2752"/>
      <c r="C4145" s="2752"/>
      <c r="D4145" s="2707"/>
      <c r="E4145" s="2573"/>
      <c r="F4145" s="2573"/>
      <c r="G4145" s="2573"/>
      <c r="H4145" s="76"/>
      <c r="I4145" s="72"/>
      <c r="J4145" s="72"/>
      <c r="K4145" s="72"/>
      <c r="L4145" s="77"/>
      <c r="M4145" s="69" t="s">
        <v>5173</v>
      </c>
      <c r="N4145" s="72"/>
      <c r="O4145" s="72"/>
      <c r="P4145" s="2262" t="s">
        <v>4394</v>
      </c>
      <c r="Q4145" s="77"/>
      <c r="R4145" s="77"/>
      <c r="S4145" s="77"/>
    </row>
    <row r="4146" spans="1:19" s="2129" customFormat="1" hidden="1">
      <c r="A4146" s="2135"/>
      <c r="B4146" s="2752"/>
      <c r="C4146" s="2752"/>
      <c r="D4146" s="2707"/>
      <c r="E4146" s="2573"/>
      <c r="F4146" s="2573"/>
      <c r="G4146" s="2573"/>
      <c r="H4146" s="76"/>
      <c r="I4146" s="72"/>
      <c r="J4146" s="72"/>
      <c r="K4146" s="72"/>
      <c r="L4146" s="77"/>
      <c r="M4146" s="69" t="s">
        <v>5174</v>
      </c>
      <c r="N4146" s="72"/>
      <c r="O4146" s="72"/>
      <c r="P4146" s="2262" t="s">
        <v>5175</v>
      </c>
      <c r="Q4146" s="77"/>
      <c r="R4146" s="77"/>
      <c r="S4146" s="77"/>
    </row>
    <row r="4147" spans="1:19" s="2129" customFormat="1" hidden="1">
      <c r="A4147" s="2135"/>
      <c r="B4147" s="2752"/>
      <c r="C4147" s="2752"/>
      <c r="D4147" s="2707"/>
      <c r="E4147" s="2573"/>
      <c r="F4147" s="2573"/>
      <c r="G4147" s="2573"/>
      <c r="H4147" s="76"/>
      <c r="I4147" s="72"/>
      <c r="J4147" s="72"/>
      <c r="K4147" s="72"/>
      <c r="L4147" s="77"/>
      <c r="M4147" s="69" t="s">
        <v>5176</v>
      </c>
      <c r="N4147" s="72"/>
      <c r="O4147" s="72"/>
      <c r="P4147" s="2262" t="s">
        <v>5177</v>
      </c>
      <c r="Q4147" s="77"/>
      <c r="R4147" s="77"/>
      <c r="S4147" s="77"/>
    </row>
    <row r="4148" spans="1:19" s="2129" customFormat="1" hidden="1">
      <c r="A4148" s="2135"/>
      <c r="B4148" s="2752"/>
      <c r="C4148" s="2752"/>
      <c r="D4148" s="2707"/>
      <c r="E4148" s="2573"/>
      <c r="F4148" s="2573"/>
      <c r="G4148" s="2573"/>
      <c r="H4148" s="76"/>
      <c r="I4148" s="72"/>
      <c r="J4148" s="2248"/>
      <c r="K4148" s="72"/>
      <c r="L4148" s="77"/>
      <c r="M4148" s="69" t="s">
        <v>5178</v>
      </c>
      <c r="N4148" s="72"/>
      <c r="O4148" s="72"/>
      <c r="P4148" s="77"/>
      <c r="Q4148" s="77"/>
      <c r="R4148" s="77"/>
      <c r="S4148" s="77"/>
    </row>
    <row r="4149" spans="1:19" s="2129" customFormat="1" ht="25.5" hidden="1">
      <c r="A4149" s="2135"/>
      <c r="B4149" s="2752"/>
      <c r="C4149" s="2752"/>
      <c r="D4149" s="2707"/>
      <c r="E4149" s="2573"/>
      <c r="F4149" s="2573"/>
      <c r="G4149" s="2573"/>
      <c r="H4149" s="76"/>
      <c r="I4149" s="72"/>
      <c r="J4149" s="2248"/>
      <c r="K4149" s="72"/>
      <c r="L4149" s="77"/>
      <c r="M4149" s="69" t="s">
        <v>5179</v>
      </c>
      <c r="N4149" s="72"/>
      <c r="O4149" s="72"/>
      <c r="P4149" s="77"/>
      <c r="Q4149" s="77"/>
      <c r="R4149" s="77"/>
      <c r="S4149" s="77"/>
    </row>
    <row r="4150" spans="1:19" s="2129" customFormat="1" ht="25.5" hidden="1">
      <c r="A4150" s="2135"/>
      <c r="B4150" s="2752"/>
      <c r="C4150" s="2752"/>
      <c r="D4150" s="2707"/>
      <c r="E4150" s="2573"/>
      <c r="F4150" s="2573"/>
      <c r="G4150" s="2573"/>
      <c r="H4150" s="76"/>
      <c r="I4150" s="72"/>
      <c r="J4150" s="2248"/>
      <c r="K4150" s="72"/>
      <c r="L4150" s="77"/>
      <c r="M4150" s="69" t="s">
        <v>5180</v>
      </c>
      <c r="N4150" s="72">
        <v>145</v>
      </c>
      <c r="O4150" s="72">
        <v>2008</v>
      </c>
      <c r="P4150" s="77" t="s">
        <v>3303</v>
      </c>
      <c r="Q4150" s="77"/>
      <c r="R4150" s="77"/>
      <c r="S4150" s="77"/>
    </row>
    <row r="4151" spans="1:19" s="2129" customFormat="1" ht="25.5" hidden="1">
      <c r="A4151" s="2135"/>
      <c r="B4151" s="2752"/>
      <c r="C4151" s="2752"/>
      <c r="D4151" s="77"/>
      <c r="E4151" s="2573"/>
      <c r="F4151" s="72"/>
      <c r="G4151" s="2573"/>
      <c r="H4151" s="76"/>
      <c r="I4151" s="72"/>
      <c r="J4151" s="2248"/>
      <c r="K4151" s="72"/>
      <c r="L4151" s="77"/>
      <c r="M4151" s="69" t="s">
        <v>5181</v>
      </c>
      <c r="N4151" s="72"/>
      <c r="O4151" s="72"/>
      <c r="P4151" s="77"/>
      <c r="Q4151" s="77"/>
      <c r="R4151" s="77"/>
      <c r="S4151" s="77"/>
    </row>
    <row r="4152" spans="1:19" s="2129" customFormat="1" hidden="1">
      <c r="A4152" s="2135"/>
      <c r="B4152" s="2752"/>
      <c r="C4152" s="2752"/>
      <c r="D4152" s="77"/>
      <c r="E4152" s="2573"/>
      <c r="F4152" s="72"/>
      <c r="G4152" s="2573"/>
      <c r="H4152" s="76"/>
      <c r="I4152" s="72"/>
      <c r="J4152" s="2248"/>
      <c r="K4152" s="72"/>
      <c r="L4152" s="77"/>
      <c r="M4152" s="69" t="s">
        <v>5182</v>
      </c>
      <c r="N4152" s="72"/>
      <c r="O4152" s="72"/>
      <c r="P4152" s="77"/>
      <c r="Q4152" s="77"/>
      <c r="R4152" s="77"/>
      <c r="S4152" s="77"/>
    </row>
    <row r="4153" spans="1:19" s="2129" customFormat="1" hidden="1">
      <c r="A4153" s="2135"/>
      <c r="B4153" s="2752"/>
      <c r="C4153" s="2752"/>
      <c r="D4153" s="2766"/>
      <c r="E4153" s="2768"/>
      <c r="F4153" s="2769"/>
      <c r="G4153" s="2769"/>
      <c r="H4153" s="2766"/>
      <c r="I4153" s="2769"/>
      <c r="J4153" s="2767"/>
      <c r="K4153" s="2573"/>
      <c r="L4153" s="2707"/>
      <c r="M4153" s="2752"/>
      <c r="N4153" s="2573"/>
      <c r="O4153" s="2573"/>
      <c r="P4153" s="2707"/>
      <c r="Q4153" s="2707"/>
      <c r="R4153" s="2707"/>
      <c r="S4153" s="2707"/>
    </row>
    <row r="4154" spans="1:19" s="2129" customFormat="1" hidden="1">
      <c r="A4154" s="2135"/>
      <c r="B4154" s="76" t="s">
        <v>5183</v>
      </c>
      <c r="C4154" s="76" t="s">
        <v>5185</v>
      </c>
      <c r="D4154" s="72">
        <v>295</v>
      </c>
      <c r="E4154" s="72">
        <v>1999</v>
      </c>
      <c r="F4154" s="76" t="s">
        <v>19</v>
      </c>
      <c r="G4154" s="72"/>
      <c r="H4154" s="76"/>
      <c r="I4154" s="72"/>
      <c r="J4154" s="2248" t="s">
        <v>5184</v>
      </c>
      <c r="K4154" s="72" t="s">
        <v>3249</v>
      </c>
      <c r="L4154" s="77"/>
      <c r="M4154" s="76"/>
      <c r="N4154" s="72"/>
      <c r="O4154" s="72"/>
      <c r="P4154" s="77"/>
      <c r="Q4154" s="77"/>
      <c r="R4154" s="77"/>
      <c r="S4154" s="77"/>
    </row>
    <row r="4155" spans="1:19" s="2129" customFormat="1" hidden="1">
      <c r="A4155" s="2135"/>
      <c r="B4155" s="76"/>
      <c r="C4155" s="76" t="s">
        <v>5186</v>
      </c>
      <c r="D4155" s="72">
        <v>100</v>
      </c>
      <c r="E4155" s="72">
        <v>2008</v>
      </c>
      <c r="F4155" s="76" t="s">
        <v>21</v>
      </c>
      <c r="G4155" s="72"/>
      <c r="H4155" s="76"/>
      <c r="I4155" s="72"/>
      <c r="J4155" s="2248"/>
      <c r="K4155" s="72" t="s">
        <v>83</v>
      </c>
      <c r="L4155" s="77"/>
      <c r="M4155" s="76"/>
      <c r="N4155" s="72"/>
      <c r="O4155" s="72"/>
      <c r="P4155" s="77"/>
      <c r="Q4155" s="77"/>
      <c r="R4155" s="77"/>
      <c r="S4155" s="77"/>
    </row>
    <row r="4156" spans="1:19" s="2129" customFormat="1" hidden="1">
      <c r="A4156" s="2135"/>
      <c r="B4156" s="2752"/>
      <c r="C4156" s="2752"/>
      <c r="D4156" s="2766"/>
      <c r="E4156" s="2768"/>
      <c r="F4156" s="2769"/>
      <c r="G4156" s="2769"/>
      <c r="H4156" s="2766"/>
      <c r="I4156" s="2769"/>
      <c r="J4156" s="2767"/>
      <c r="K4156" s="2573"/>
      <c r="L4156" s="2707"/>
      <c r="M4156" s="2752"/>
      <c r="N4156" s="2573"/>
      <c r="O4156" s="2573"/>
      <c r="P4156" s="2707"/>
      <c r="Q4156" s="2707"/>
      <c r="R4156" s="2707"/>
      <c r="S4156" s="2707"/>
    </row>
    <row r="4157" spans="1:19" s="2129" customFormat="1" hidden="1">
      <c r="A4157" s="2135"/>
      <c r="B4157" s="2306" t="s">
        <v>5187</v>
      </c>
      <c r="C4157" s="76" t="s">
        <v>5189</v>
      </c>
      <c r="D4157" s="72">
        <v>685</v>
      </c>
      <c r="E4157" s="5">
        <v>1971</v>
      </c>
      <c r="F4157" s="76" t="s">
        <v>1752</v>
      </c>
      <c r="G4157" s="2202"/>
      <c r="H4157" s="2306"/>
      <c r="I4157" s="2202"/>
      <c r="J4157" s="2248" t="s">
        <v>5188</v>
      </c>
      <c r="K4157" s="72" t="s">
        <v>3249</v>
      </c>
      <c r="L4157" s="77"/>
      <c r="M4157" s="76"/>
      <c r="N4157" s="72"/>
      <c r="O4157" s="72"/>
      <c r="P4157" s="77"/>
      <c r="Q4157" s="77"/>
      <c r="R4157" s="77"/>
      <c r="S4157" s="77"/>
    </row>
    <row r="4158" spans="1:19" s="2129" customFormat="1" hidden="1">
      <c r="A4158" s="2135"/>
      <c r="B4158" s="76"/>
      <c r="C4158" s="76" t="s">
        <v>5190</v>
      </c>
      <c r="D4158" s="72">
        <v>40</v>
      </c>
      <c r="E4158" s="72">
        <v>2010</v>
      </c>
      <c r="F4158" s="76" t="s">
        <v>18</v>
      </c>
      <c r="G4158" s="72"/>
      <c r="H4158" s="76"/>
      <c r="I4158" s="72"/>
      <c r="J4158" s="2248"/>
      <c r="K4158" s="72" t="s">
        <v>31</v>
      </c>
      <c r="L4158" s="77"/>
      <c r="M4158" s="76"/>
      <c r="N4158" s="72"/>
      <c r="O4158" s="72"/>
      <c r="P4158" s="77"/>
      <c r="Q4158" s="77"/>
      <c r="R4158" s="77"/>
      <c r="S4158" s="77"/>
    </row>
    <row r="4159" spans="1:19" s="2129" customFormat="1" hidden="1">
      <c r="A4159" s="2135"/>
      <c r="B4159" s="2752"/>
      <c r="C4159" s="2752"/>
      <c r="D4159" s="2766"/>
      <c r="E4159" s="2768"/>
      <c r="F4159" s="2769"/>
      <c r="G4159" s="2769"/>
      <c r="H4159" s="2766"/>
      <c r="I4159" s="2769"/>
      <c r="J4159" s="2767"/>
      <c r="K4159" s="2573"/>
      <c r="L4159" s="2707"/>
      <c r="M4159" s="2752"/>
      <c r="N4159" s="2573"/>
      <c r="O4159" s="2573"/>
      <c r="P4159" s="2707"/>
      <c r="Q4159" s="2707"/>
      <c r="R4159" s="2707"/>
      <c r="S4159" s="2707"/>
    </row>
    <row r="4160" spans="1:19" s="2129" customFormat="1" hidden="1">
      <c r="A4160" s="2135"/>
      <c r="B4160" s="76" t="s">
        <v>5187</v>
      </c>
      <c r="C4160" s="76" t="s">
        <v>5191</v>
      </c>
      <c r="D4160" s="2757">
        <v>270</v>
      </c>
      <c r="E4160" s="72">
        <v>1969</v>
      </c>
      <c r="F4160" s="2573" t="s">
        <v>5192</v>
      </c>
      <c r="G4160" s="72"/>
      <c r="H4160" s="76"/>
      <c r="I4160" s="72"/>
      <c r="J4160" s="72" t="s">
        <v>5193</v>
      </c>
      <c r="K4160" s="72" t="s">
        <v>3249</v>
      </c>
      <c r="L4160" s="77"/>
      <c r="M4160" s="76"/>
      <c r="N4160" s="72"/>
      <c r="O4160" s="72"/>
      <c r="P4160" s="2262"/>
      <c r="Q4160" s="77"/>
      <c r="R4160" s="77"/>
      <c r="S4160" s="77"/>
    </row>
    <row r="4161" spans="1:19" s="2129" customFormat="1" hidden="1">
      <c r="A4161" s="2135"/>
      <c r="B4161" s="76"/>
      <c r="C4161" s="76"/>
      <c r="D4161" s="72">
        <v>130</v>
      </c>
      <c r="E4161" s="72"/>
      <c r="F4161" s="76" t="s">
        <v>16</v>
      </c>
      <c r="G4161" s="72"/>
      <c r="H4161" s="76"/>
      <c r="I4161" s="72"/>
      <c r="J4161" s="72"/>
      <c r="K4161" s="72" t="s">
        <v>98</v>
      </c>
      <c r="L4161" s="77"/>
      <c r="M4161" s="76"/>
      <c r="N4161" s="72"/>
      <c r="O4161" s="72"/>
      <c r="P4161" s="2262"/>
      <c r="Q4161" s="77"/>
      <c r="R4161" s="77"/>
      <c r="S4161" s="77"/>
    </row>
    <row r="4162" spans="1:19" s="2129" customFormat="1" hidden="1">
      <c r="A4162" s="2135"/>
      <c r="B4162" s="2752"/>
      <c r="C4162" s="2752"/>
      <c r="D4162" s="2707"/>
      <c r="E4162" s="2768"/>
      <c r="F4162" s="2767"/>
      <c r="G4162" s="2769"/>
      <c r="H4162" s="2766"/>
      <c r="I4162" s="2769"/>
      <c r="J4162" s="2767"/>
      <c r="K4162" s="2769"/>
      <c r="L4162" s="2766"/>
      <c r="M4162" s="2791"/>
      <c r="N4162" s="2573"/>
      <c r="O4162" s="2771"/>
      <c r="P4162" s="2768"/>
      <c r="Q4162" s="2707"/>
      <c r="R4162" s="2707"/>
      <c r="S4162" s="2707"/>
    </row>
    <row r="4163" spans="1:19" s="2129" customFormat="1" hidden="1">
      <c r="A4163" s="2135"/>
      <c r="B4163" s="76" t="s">
        <v>5194</v>
      </c>
      <c r="C4163" s="2757" t="s">
        <v>5197</v>
      </c>
      <c r="D4163" s="5">
        <v>4900</v>
      </c>
      <c r="E4163" s="72">
        <v>2008</v>
      </c>
      <c r="F4163" s="2757" t="s">
        <v>3336</v>
      </c>
      <c r="G4163" s="72"/>
      <c r="H4163" s="76"/>
      <c r="I4163" s="72"/>
      <c r="J4163" s="72" t="s">
        <v>5195</v>
      </c>
      <c r="K4163" s="72" t="s">
        <v>5196</v>
      </c>
      <c r="L4163" s="77"/>
      <c r="M4163" s="76"/>
      <c r="N4163" s="72"/>
      <c r="O4163" s="72"/>
      <c r="P4163" s="77"/>
      <c r="Q4163" s="77"/>
      <c r="R4163" s="77"/>
      <c r="S4163" s="77"/>
    </row>
    <row r="4164" spans="1:19" s="2129" customFormat="1" hidden="1">
      <c r="A4164" s="2135"/>
      <c r="B4164" s="2752"/>
      <c r="C4164" s="2752"/>
      <c r="D4164" s="2766"/>
      <c r="E4164" s="2768"/>
      <c r="F4164" s="2769"/>
      <c r="G4164" s="2769"/>
      <c r="H4164" s="2766"/>
      <c r="I4164" s="2769"/>
      <c r="J4164" s="2248" t="s">
        <v>8415</v>
      </c>
      <c r="K4164" s="2248" t="s">
        <v>27</v>
      </c>
      <c r="L4164" s="2707"/>
      <c r="M4164" s="2752"/>
      <c r="N4164" s="2573"/>
      <c r="O4164" s="2573"/>
      <c r="P4164" s="2707"/>
      <c r="Q4164" s="2707"/>
      <c r="R4164" s="2707"/>
      <c r="S4164" s="2707"/>
    </row>
    <row r="4165" spans="1:19" s="2129" customFormat="1" hidden="1">
      <c r="A4165" s="2135"/>
      <c r="B4165" s="76" t="s">
        <v>5198</v>
      </c>
      <c r="C4165" s="76" t="s">
        <v>5201</v>
      </c>
      <c r="D4165" s="72">
        <v>425</v>
      </c>
      <c r="E4165" s="72">
        <v>2012</v>
      </c>
      <c r="F4165" s="76" t="s">
        <v>20</v>
      </c>
      <c r="G4165" s="72"/>
      <c r="H4165" s="76"/>
      <c r="I4165" s="72"/>
      <c r="J4165" s="72" t="s">
        <v>5199</v>
      </c>
      <c r="K4165" s="72" t="s">
        <v>3603</v>
      </c>
      <c r="L4165" s="77"/>
      <c r="M4165" s="76" t="s">
        <v>5200</v>
      </c>
      <c r="N4165" s="72">
        <v>200</v>
      </c>
      <c r="O4165" s="72">
        <v>2006</v>
      </c>
      <c r="P4165" s="77" t="s">
        <v>3303</v>
      </c>
      <c r="Q4165" s="77"/>
      <c r="R4165" s="77"/>
      <c r="S4165" s="77"/>
    </row>
    <row r="4166" spans="1:19" s="2129" customFormat="1" hidden="1">
      <c r="A4166" s="2135"/>
      <c r="B4166" s="76"/>
      <c r="C4166" s="76" t="s">
        <v>5203</v>
      </c>
      <c r="D4166" s="72">
        <v>230</v>
      </c>
      <c r="E4166" s="72">
        <v>2012</v>
      </c>
      <c r="F4166" s="76" t="s">
        <v>20</v>
      </c>
      <c r="G4166" s="72"/>
      <c r="H4166" s="76"/>
      <c r="I4166" s="72"/>
      <c r="J4166" s="72"/>
      <c r="K4166" s="2248" t="s">
        <v>98</v>
      </c>
      <c r="L4166" s="77"/>
      <c r="M4166" s="76"/>
      <c r="N4166" s="77">
        <v>534</v>
      </c>
      <c r="O4166" s="72"/>
      <c r="P4166" s="2757" t="s">
        <v>5202</v>
      </c>
      <c r="Q4166" s="77"/>
      <c r="R4166" s="77"/>
      <c r="S4166" s="77"/>
    </row>
    <row r="4167" spans="1:19" s="2129" customFormat="1" hidden="1">
      <c r="A4167" s="2135"/>
      <c r="B4167" s="76"/>
      <c r="C4167" s="76"/>
      <c r="D4167" s="72"/>
      <c r="E4167" s="72"/>
      <c r="F4167" s="72"/>
      <c r="G4167" s="72"/>
      <c r="H4167" s="76"/>
      <c r="I4167" s="72"/>
      <c r="J4167" s="72"/>
      <c r="K4167" s="72"/>
      <c r="L4167" s="77"/>
      <c r="M4167" s="76"/>
      <c r="N4167" s="77">
        <v>75</v>
      </c>
      <c r="O4167" s="72"/>
      <c r="P4167" s="2757" t="s">
        <v>5204</v>
      </c>
      <c r="Q4167" s="77"/>
      <c r="R4167" s="77"/>
      <c r="S4167" s="77"/>
    </row>
    <row r="4168" spans="1:19" s="2129" customFormat="1" hidden="1">
      <c r="A4168" s="2135"/>
      <c r="B4168" s="76"/>
      <c r="C4168" s="76"/>
      <c r="D4168" s="2408"/>
      <c r="E4168" s="2248"/>
      <c r="F4168" s="2408"/>
      <c r="G4168" s="2408"/>
      <c r="H4168" s="2779"/>
      <c r="I4168" s="2408"/>
      <c r="J4168" s="2408"/>
      <c r="K4168" s="2408"/>
      <c r="L4168" s="77"/>
      <c r="M4168" s="76"/>
      <c r="N4168" s="77">
        <v>158</v>
      </c>
      <c r="O4168" s="72"/>
      <c r="P4168" s="77" t="s">
        <v>5205</v>
      </c>
      <c r="Q4168" s="77"/>
      <c r="R4168" s="77"/>
      <c r="S4168" s="77"/>
    </row>
    <row r="4169" spans="1:19" s="2129" customFormat="1" hidden="1">
      <c r="A4169" s="2135"/>
      <c r="B4169" s="2752"/>
      <c r="C4169" s="2752"/>
      <c r="D4169" s="2766"/>
      <c r="E4169" s="2768"/>
      <c r="F4169" s="2769"/>
      <c r="G4169" s="2769"/>
      <c r="H4169" s="2766"/>
      <c r="I4169" s="2769"/>
      <c r="J4169" s="2767"/>
      <c r="K4169" s="2769"/>
      <c r="L4169" s="2707"/>
      <c r="M4169" s="2752"/>
      <c r="N4169" s="4"/>
      <c r="O4169" s="2573"/>
      <c r="P4169" s="4"/>
      <c r="Q4169" s="2707"/>
      <c r="R4169" s="2707"/>
      <c r="S4169" s="2707"/>
    </row>
    <row r="4170" spans="1:19" s="2129" customFormat="1" hidden="1">
      <c r="A4170" s="2135"/>
      <c r="B4170" s="76" t="s">
        <v>5206</v>
      </c>
      <c r="C4170" s="76" t="s">
        <v>5208</v>
      </c>
      <c r="D4170" s="72">
        <v>160</v>
      </c>
      <c r="E4170" s="72">
        <v>2012</v>
      </c>
      <c r="F4170" s="76" t="s">
        <v>16</v>
      </c>
      <c r="G4170" s="72"/>
      <c r="H4170" s="76"/>
      <c r="I4170" s="72"/>
      <c r="J4170" s="72" t="s">
        <v>5207</v>
      </c>
      <c r="K4170" s="72" t="s">
        <v>3249</v>
      </c>
      <c r="L4170" s="77"/>
      <c r="M4170" s="76"/>
      <c r="N4170" s="72"/>
      <c r="O4170" s="72"/>
      <c r="P4170" s="77"/>
      <c r="Q4170" s="77"/>
      <c r="R4170" s="77"/>
      <c r="S4170" s="77"/>
    </row>
    <row r="4171" spans="1:19" s="2129" customFormat="1" hidden="1">
      <c r="A4171" s="2135"/>
      <c r="B4171" s="76" t="s">
        <v>5209</v>
      </c>
      <c r="C4171" s="76" t="s">
        <v>5210</v>
      </c>
      <c r="D4171" s="72">
        <v>220</v>
      </c>
      <c r="E4171" s="72">
        <v>2012</v>
      </c>
      <c r="F4171" s="76" t="s">
        <v>16</v>
      </c>
      <c r="G4171" s="72"/>
      <c r="H4171" s="76"/>
      <c r="I4171" s="72"/>
      <c r="J4171" s="72"/>
      <c r="K4171" s="2248" t="s">
        <v>27</v>
      </c>
      <c r="L4171" s="77"/>
      <c r="M4171" s="76"/>
      <c r="N4171" s="72"/>
      <c r="O4171" s="72"/>
      <c r="P4171" s="77"/>
      <c r="Q4171" s="77"/>
      <c r="R4171" s="77"/>
      <c r="S4171" s="77"/>
    </row>
    <row r="4172" spans="1:19" s="2129" customFormat="1" hidden="1">
      <c r="A4172" s="2135"/>
      <c r="B4172" s="2752"/>
      <c r="C4172" s="2752"/>
      <c r="D4172" s="2766"/>
      <c r="E4172" s="2768"/>
      <c r="F4172" s="2769"/>
      <c r="G4172" s="2769"/>
      <c r="H4172" s="2766"/>
      <c r="I4172" s="2769"/>
      <c r="J4172" s="2767"/>
      <c r="K4172" s="2769"/>
      <c r="L4172" s="2707"/>
      <c r="M4172" s="2752"/>
      <c r="N4172" s="2573"/>
      <c r="O4172" s="2573"/>
      <c r="P4172" s="2707"/>
      <c r="Q4172" s="2707"/>
      <c r="R4172" s="2707"/>
      <c r="S4172" s="2707"/>
    </row>
    <row r="4173" spans="1:19" s="2129" customFormat="1" hidden="1">
      <c r="A4173" s="2135"/>
      <c r="B4173" s="76" t="s">
        <v>5209</v>
      </c>
      <c r="C4173" s="76" t="s">
        <v>5212</v>
      </c>
      <c r="D4173" s="2248">
        <v>140</v>
      </c>
      <c r="E4173" s="72">
        <v>2012</v>
      </c>
      <c r="F4173" s="2678" t="s">
        <v>16</v>
      </c>
      <c r="G4173" s="72"/>
      <c r="H4173" s="76"/>
      <c r="I4173" s="72"/>
      <c r="J4173" s="72" t="s">
        <v>5211</v>
      </c>
      <c r="K4173" s="72" t="s">
        <v>3249</v>
      </c>
      <c r="L4173" s="77"/>
      <c r="M4173" s="76"/>
      <c r="N4173" s="72"/>
      <c r="O4173" s="72"/>
      <c r="P4173" s="77"/>
      <c r="Q4173" s="77"/>
      <c r="R4173" s="77"/>
      <c r="S4173" s="77"/>
    </row>
    <row r="4174" spans="1:19" s="2129" customFormat="1" hidden="1">
      <c r="A4174" s="2135"/>
      <c r="B4174" s="76"/>
      <c r="C4174" s="76" t="s">
        <v>5213</v>
      </c>
      <c r="D4174" s="2248">
        <v>1500</v>
      </c>
      <c r="E4174" s="72">
        <v>2012</v>
      </c>
      <c r="F4174" s="2678" t="s">
        <v>16</v>
      </c>
      <c r="G4174" s="72"/>
      <c r="H4174" s="76"/>
      <c r="I4174" s="72"/>
      <c r="J4174" s="2248"/>
      <c r="K4174" s="2248" t="s">
        <v>83</v>
      </c>
      <c r="L4174" s="77"/>
      <c r="M4174" s="76"/>
      <c r="N4174" s="72"/>
      <c r="O4174" s="72"/>
      <c r="P4174" s="77"/>
      <c r="Q4174" s="77"/>
      <c r="R4174" s="77"/>
      <c r="S4174" s="77"/>
    </row>
    <row r="4175" spans="1:19" s="2129" customFormat="1" hidden="1">
      <c r="A4175" s="2135"/>
      <c r="B4175" s="2752"/>
      <c r="C4175" s="2752"/>
      <c r="D4175" s="2766"/>
      <c r="E4175" s="2768"/>
      <c r="F4175" s="2769"/>
      <c r="G4175" s="2769"/>
      <c r="H4175" s="2766"/>
      <c r="I4175" s="2769"/>
      <c r="J4175" s="2767"/>
      <c r="K4175" s="2573"/>
      <c r="L4175" s="2707"/>
      <c r="M4175" s="2752"/>
      <c r="N4175" s="2573"/>
      <c r="O4175" s="2573"/>
      <c r="P4175" s="2707"/>
      <c r="Q4175" s="2707"/>
      <c r="R4175" s="2707"/>
      <c r="S4175" s="2707"/>
    </row>
    <row r="4176" spans="1:19" s="2129" customFormat="1" hidden="1">
      <c r="A4176" s="2135"/>
      <c r="B4176" s="76" t="s">
        <v>5209</v>
      </c>
      <c r="C4176" s="76" t="s">
        <v>5216</v>
      </c>
      <c r="D4176" s="2248">
        <v>2000</v>
      </c>
      <c r="E4176" s="77">
        <v>1985</v>
      </c>
      <c r="F4176" s="2678" t="s">
        <v>5217</v>
      </c>
      <c r="G4176" s="72"/>
      <c r="H4176" s="76"/>
      <c r="I4176" s="72"/>
      <c r="J4176" s="2248" t="s">
        <v>5214</v>
      </c>
      <c r="K4176" s="72" t="s">
        <v>5215</v>
      </c>
      <c r="L4176" s="77"/>
      <c r="M4176" s="76"/>
      <c r="N4176" s="72"/>
      <c r="O4176" s="72"/>
      <c r="P4176" s="77"/>
      <c r="Q4176" s="77"/>
      <c r="R4176" s="77"/>
      <c r="S4176" s="77"/>
    </row>
    <row r="4177" spans="1:19" s="2129" customFormat="1" hidden="1">
      <c r="A4177" s="2135"/>
      <c r="B4177" s="76"/>
      <c r="C4177" s="76" t="s">
        <v>5218</v>
      </c>
      <c r="D4177" s="2248">
        <v>335</v>
      </c>
      <c r="E4177" s="72">
        <v>2012</v>
      </c>
      <c r="F4177" s="2678" t="s">
        <v>16</v>
      </c>
      <c r="G4177" s="72"/>
      <c r="H4177" s="76"/>
      <c r="I4177" s="72"/>
      <c r="J4177" s="2248"/>
      <c r="K4177" s="72" t="s">
        <v>27</v>
      </c>
      <c r="L4177" s="77"/>
      <c r="M4177" s="76"/>
      <c r="N4177" s="72"/>
      <c r="O4177" s="72"/>
      <c r="P4177" s="77"/>
      <c r="Q4177" s="77"/>
      <c r="R4177" s="77"/>
      <c r="S4177" s="77"/>
    </row>
    <row r="4178" spans="1:19" s="2129" customFormat="1" hidden="1">
      <c r="A4178" s="2135"/>
      <c r="B4178" s="2678"/>
      <c r="C4178" s="76" t="s">
        <v>5219</v>
      </c>
      <c r="D4178" s="2248">
        <v>1382</v>
      </c>
      <c r="E4178" s="72">
        <v>2019</v>
      </c>
      <c r="F4178" s="2678" t="s">
        <v>5086</v>
      </c>
      <c r="G4178" s="2408"/>
      <c r="H4178" s="2779"/>
      <c r="I4178" s="2408"/>
      <c r="J4178" s="2248"/>
      <c r="K4178" s="72"/>
      <c r="L4178" s="77"/>
      <c r="M4178" s="76"/>
      <c r="N4178" s="72"/>
      <c r="O4178" s="72"/>
      <c r="P4178" s="77"/>
      <c r="Q4178" s="77"/>
      <c r="R4178" s="77"/>
      <c r="S4178" s="77"/>
    </row>
    <row r="4179" spans="1:19" s="2129" customFormat="1" hidden="1">
      <c r="A4179" s="2135"/>
      <c r="B4179" s="2752"/>
      <c r="C4179" s="2752"/>
      <c r="D4179" s="2752"/>
      <c r="E4179" s="2752"/>
      <c r="F4179" s="2769"/>
      <c r="G4179" s="2769"/>
      <c r="H4179" s="2766"/>
      <c r="I4179" s="2769"/>
      <c r="J4179" s="2767"/>
      <c r="K4179" s="2573"/>
      <c r="L4179" s="2707"/>
      <c r="M4179" s="2752"/>
      <c r="N4179" s="2573"/>
      <c r="O4179" s="2573"/>
      <c r="P4179" s="2707"/>
      <c r="Q4179" s="2707"/>
      <c r="R4179" s="2707"/>
      <c r="S4179" s="2707"/>
    </row>
    <row r="4180" spans="1:19" s="2129" customFormat="1" hidden="1">
      <c r="A4180" s="2135"/>
      <c r="B4180" s="76" t="s">
        <v>5220</v>
      </c>
      <c r="C4180" s="76" t="s">
        <v>5222</v>
      </c>
      <c r="D4180" s="72">
        <v>1790</v>
      </c>
      <c r="E4180" s="72">
        <v>1985</v>
      </c>
      <c r="F4180" s="76" t="s">
        <v>5217</v>
      </c>
      <c r="G4180" s="72"/>
      <c r="H4180" s="76"/>
      <c r="I4180" s="72"/>
      <c r="J4180" s="2248" t="s">
        <v>5221</v>
      </c>
      <c r="K4180" s="72" t="s">
        <v>3249</v>
      </c>
      <c r="L4180" s="77"/>
      <c r="M4180" s="76"/>
      <c r="N4180" s="72"/>
      <c r="O4180" s="72"/>
      <c r="P4180" s="77"/>
      <c r="Q4180" s="77"/>
      <c r="R4180" s="77"/>
      <c r="S4180" s="77"/>
    </row>
    <row r="4181" spans="1:19" s="2129" customFormat="1" hidden="1">
      <c r="A4181" s="2135"/>
      <c r="B4181" s="2752"/>
      <c r="C4181" s="2413"/>
      <c r="D4181" s="2248"/>
      <c r="E4181" s="2248"/>
      <c r="F4181" s="2272"/>
      <c r="G4181" s="2769"/>
      <c r="H4181" s="2766"/>
      <c r="I4181" s="2769"/>
      <c r="J4181" s="2767"/>
      <c r="K4181" s="72" t="s">
        <v>517</v>
      </c>
      <c r="L4181" s="2707"/>
      <c r="M4181" s="2752"/>
      <c r="N4181" s="2573"/>
      <c r="O4181" s="2573"/>
      <c r="P4181" s="2707"/>
      <c r="Q4181" s="2707"/>
      <c r="R4181" s="2707"/>
      <c r="S4181" s="2707"/>
    </row>
    <row r="4182" spans="1:19" s="2129" customFormat="1" hidden="1">
      <c r="A4182" s="2135"/>
      <c r="B4182" s="76" t="s">
        <v>5220</v>
      </c>
      <c r="C4182" s="76" t="s">
        <v>5224</v>
      </c>
      <c r="D4182" s="72">
        <v>1200</v>
      </c>
      <c r="E4182" s="72">
        <v>2012</v>
      </c>
      <c r="F4182" s="76" t="s">
        <v>5225</v>
      </c>
      <c r="G4182" s="72"/>
      <c r="H4182" s="77"/>
      <c r="I4182" s="72"/>
      <c r="J4182" s="72" t="s">
        <v>5223</v>
      </c>
      <c r="K4182" s="72" t="s">
        <v>5215</v>
      </c>
      <c r="L4182" s="77"/>
      <c r="M4182" s="76"/>
      <c r="N4182" s="72"/>
      <c r="O4182" s="72"/>
      <c r="P4182" s="77"/>
      <c r="Q4182" s="77"/>
      <c r="R4182" s="77"/>
      <c r="S4182" s="77"/>
    </row>
    <row r="4183" spans="1:19" s="2129" customFormat="1" hidden="1">
      <c r="A4183" s="2135"/>
      <c r="B4183" s="76"/>
      <c r="C4183" s="77"/>
      <c r="D4183" s="77"/>
      <c r="E4183" s="72"/>
      <c r="F4183" s="77"/>
      <c r="G4183" s="72"/>
      <c r="H4183" s="77"/>
      <c r="I4183" s="72"/>
      <c r="J4183" s="72"/>
      <c r="K4183" s="2248" t="s">
        <v>27</v>
      </c>
      <c r="L4183" s="77"/>
      <c r="M4183" s="76"/>
      <c r="N4183" s="72"/>
      <c r="O4183" s="72"/>
      <c r="P4183" s="77"/>
      <c r="Q4183" s="77"/>
      <c r="R4183" s="77"/>
      <c r="S4183" s="77"/>
    </row>
    <row r="4184" spans="1:19" s="2129" customFormat="1" hidden="1">
      <c r="A4184" s="2135"/>
      <c r="B4184" s="2752"/>
      <c r="C4184" s="2413"/>
      <c r="D4184" s="2248"/>
      <c r="E4184" s="2248"/>
      <c r="F4184" s="2272"/>
      <c r="G4184" s="2769"/>
      <c r="H4184" s="2766"/>
      <c r="I4184" s="2769"/>
      <c r="J4184" s="2767"/>
      <c r="K4184" s="2769"/>
      <c r="L4184" s="2707"/>
      <c r="M4184" s="2752"/>
      <c r="N4184" s="2573"/>
      <c r="O4184" s="2573"/>
      <c r="P4184" s="2707"/>
      <c r="Q4184" s="2707"/>
      <c r="R4184" s="2707"/>
      <c r="S4184" s="2707"/>
    </row>
    <row r="4185" spans="1:19" s="2129" customFormat="1" hidden="1">
      <c r="A4185" s="2135"/>
      <c r="B4185" s="2248" t="s">
        <v>5226</v>
      </c>
      <c r="C4185" s="72" t="s">
        <v>5227</v>
      </c>
      <c r="D4185" s="72">
        <v>2411</v>
      </c>
      <c r="E4185" s="2408"/>
      <c r="F4185" s="72" t="s">
        <v>3338</v>
      </c>
      <c r="G4185" s="72">
        <v>39</v>
      </c>
      <c r="H4185" s="72"/>
      <c r="I4185" s="72">
        <v>39</v>
      </c>
      <c r="J4185" s="2408"/>
      <c r="K4185" s="72"/>
      <c r="L4185" s="76"/>
      <c r="M4185" s="76"/>
      <c r="N4185" s="72"/>
      <c r="O4185" s="72"/>
      <c r="P4185" s="72"/>
      <c r="Q4185" s="72"/>
      <c r="R4185" s="72"/>
      <c r="S4185" s="72"/>
    </row>
    <row r="4186" spans="1:19" s="2129" customFormat="1" hidden="1">
      <c r="A4186" s="2135"/>
      <c r="B4186" s="2248"/>
      <c r="C4186" s="72" t="s">
        <v>5228</v>
      </c>
      <c r="D4186" s="72">
        <v>20</v>
      </c>
      <c r="E4186" s="2408">
        <v>2010</v>
      </c>
      <c r="F4186" s="72" t="s">
        <v>16</v>
      </c>
      <c r="G4186" s="72"/>
      <c r="H4186" s="72"/>
      <c r="I4186" s="72"/>
      <c r="J4186" s="2408"/>
      <c r="K4186" s="72"/>
      <c r="L4186" s="76"/>
      <c r="M4186" s="76"/>
      <c r="N4186" s="72"/>
      <c r="O4186" s="72"/>
      <c r="P4186" s="72"/>
      <c r="Q4186" s="72"/>
      <c r="R4186" s="72"/>
      <c r="S4186" s="72"/>
    </row>
    <row r="4187" spans="1:19" s="2129" customFormat="1" hidden="1">
      <c r="A4187" s="2135"/>
      <c r="B4187" s="2752"/>
      <c r="C4187" s="4"/>
      <c r="D4187" s="72"/>
      <c r="E4187" s="4"/>
      <c r="F4187" s="4"/>
      <c r="G4187" s="2769"/>
      <c r="H4187" s="2766"/>
      <c r="I4187" s="2769"/>
      <c r="J4187" s="2767"/>
      <c r="K4187" s="2769"/>
      <c r="L4187" s="2793"/>
      <c r="M4187" s="2794"/>
      <c r="N4187" s="2785"/>
      <c r="O4187" s="2786"/>
      <c r="P4187" s="2788"/>
      <c r="Q4187" s="2781"/>
      <c r="R4187" s="2783"/>
      <c r="S4187" s="2786"/>
    </row>
    <row r="4188" spans="1:19" s="2129" customFormat="1" hidden="1">
      <c r="A4188" s="2135"/>
      <c r="B4188" s="2202"/>
      <c r="C4188" s="2202" t="s">
        <v>5229</v>
      </c>
      <c r="D4188" s="65"/>
      <c r="E4188" s="2202"/>
      <c r="F4188" s="2202"/>
      <c r="G4188" s="2202"/>
      <c r="H4188" s="2202"/>
      <c r="I4188" s="2202"/>
      <c r="J4188" s="2202" t="s">
        <v>5230</v>
      </c>
      <c r="K4188" s="2203" t="s">
        <v>3603</v>
      </c>
      <c r="L4188" s="76"/>
      <c r="M4188" s="74" t="s">
        <v>3327</v>
      </c>
      <c r="N4188" s="72"/>
      <c r="O4188" s="72"/>
      <c r="P4188" s="71"/>
      <c r="Q4188" s="72"/>
      <c r="R4188" s="72"/>
      <c r="S4188" s="72"/>
    </row>
    <row r="4189" spans="1:19" s="2129" customFormat="1" hidden="1">
      <c r="A4189" s="2135"/>
      <c r="B4189" s="72"/>
      <c r="C4189" s="72"/>
      <c r="D4189" s="72"/>
      <c r="E4189" s="72"/>
      <c r="F4189" s="72"/>
      <c r="G4189" s="72"/>
      <c r="H4189" s="72"/>
      <c r="I4189" s="72"/>
      <c r="J4189" s="72"/>
      <c r="K4189" s="72"/>
      <c r="L4189" s="76"/>
      <c r="M4189" s="74"/>
      <c r="N4189" s="72"/>
      <c r="O4189" s="72"/>
      <c r="P4189" s="71"/>
      <c r="Q4189" s="72"/>
      <c r="R4189" s="72"/>
      <c r="S4189" s="72"/>
    </row>
    <row r="4190" spans="1:19" s="2129" customFormat="1" hidden="1">
      <c r="A4190" s="2135"/>
      <c r="B4190" s="2795"/>
      <c r="C4190" s="2778"/>
      <c r="D4190" s="2778"/>
      <c r="E4190" s="2777"/>
      <c r="F4190" s="2775"/>
      <c r="G4190" s="2775"/>
      <c r="H4190" s="2778"/>
      <c r="I4190" s="2775"/>
      <c r="J4190" s="2796"/>
      <c r="K4190" s="2775"/>
      <c r="L4190" s="2797"/>
      <c r="M4190" s="2798"/>
      <c r="N4190" s="2799"/>
      <c r="O4190" s="2800"/>
      <c r="P4190" s="2801"/>
      <c r="Q4190" s="2790"/>
      <c r="R4190" s="2774"/>
      <c r="S4190" s="2800"/>
    </row>
    <row r="4191" spans="1:19" s="2129" customFormat="1" hidden="1">
      <c r="A4191" s="2135"/>
      <c r="B4191" s="72" t="s">
        <v>5226</v>
      </c>
      <c r="C4191" s="72" t="s">
        <v>8416</v>
      </c>
      <c r="D4191" s="72"/>
      <c r="E4191" s="72"/>
      <c r="F4191" s="72"/>
      <c r="G4191" s="72"/>
      <c r="H4191" s="72"/>
      <c r="I4191" s="72"/>
      <c r="J4191" s="72" t="s">
        <v>5231</v>
      </c>
      <c r="K4191" s="2408" t="s">
        <v>3603</v>
      </c>
      <c r="L4191" s="76"/>
      <c r="M4191" s="74" t="s">
        <v>3327</v>
      </c>
      <c r="N4191" s="72"/>
      <c r="O4191" s="72"/>
      <c r="P4191" s="71"/>
      <c r="Q4191" s="72"/>
      <c r="R4191" s="72"/>
      <c r="S4191" s="72"/>
    </row>
    <row r="4192" spans="1:19" s="2129" customFormat="1" hidden="1">
      <c r="A4192" s="2135"/>
      <c r="B4192" s="72"/>
      <c r="C4192" s="72"/>
      <c r="D4192" s="72"/>
      <c r="E4192" s="72"/>
      <c r="F4192" s="72"/>
      <c r="G4192" s="72"/>
      <c r="H4192" s="72"/>
      <c r="I4192" s="72"/>
      <c r="J4192" s="71"/>
      <c r="K4192" s="2408" t="s">
        <v>426</v>
      </c>
      <c r="L4192" s="76"/>
      <c r="M4192" s="74"/>
      <c r="N4192" s="72"/>
      <c r="O4192" s="72"/>
      <c r="P4192" s="71"/>
      <c r="Q4192" s="72"/>
      <c r="R4192" s="72"/>
      <c r="S4192" s="72"/>
    </row>
    <row r="4193" spans="1:19" s="2129" customFormat="1" hidden="1">
      <c r="A4193" s="2135"/>
      <c r="B4193" s="2752"/>
      <c r="C4193" s="2707"/>
      <c r="D4193" s="2707"/>
      <c r="E4193" s="2707"/>
      <c r="F4193" s="2573"/>
      <c r="G4193" s="2573"/>
      <c r="H4193" s="2707"/>
      <c r="I4193" s="2573"/>
      <c r="J4193" s="2573"/>
      <c r="K4193" s="2769"/>
      <c r="L4193" s="2752"/>
      <c r="M4193" s="2752"/>
      <c r="N4193" s="2573"/>
      <c r="O4193" s="2573"/>
      <c r="P4193" s="2707"/>
      <c r="Q4193" s="2573"/>
      <c r="R4193" s="2707"/>
      <c r="S4193" s="2573"/>
    </row>
    <row r="4194" spans="1:19" s="2129" customFormat="1" ht="25.5" hidden="1">
      <c r="A4194" s="2135"/>
      <c r="B4194" s="72" t="s">
        <v>5226</v>
      </c>
      <c r="C4194" s="68" t="s">
        <v>5232</v>
      </c>
      <c r="D4194" s="72">
        <v>6</v>
      </c>
      <c r="E4194" s="72"/>
      <c r="F4194" s="72" t="s">
        <v>5192</v>
      </c>
      <c r="G4194" s="72"/>
      <c r="H4194" s="72"/>
      <c r="I4194" s="72"/>
      <c r="J4194" s="72" t="s">
        <v>5233</v>
      </c>
      <c r="K4194" s="2273" t="s">
        <v>3220</v>
      </c>
      <c r="L4194" s="2560"/>
      <c r="M4194" s="2802"/>
      <c r="N4194" s="2196">
        <v>872</v>
      </c>
      <c r="O4194" s="2196">
        <v>2005</v>
      </c>
      <c r="P4194" s="2803" t="s">
        <v>5234</v>
      </c>
      <c r="Q4194" s="2196">
        <v>15</v>
      </c>
      <c r="R4194" s="2196">
        <v>11</v>
      </c>
      <c r="S4194" s="2196">
        <f>SUM(Q4194:R4194)</f>
        <v>26</v>
      </c>
    </row>
    <row r="4195" spans="1:19" s="2129" customFormat="1" ht="15" hidden="1">
      <c r="A4195" s="2135"/>
      <c r="B4195" s="72"/>
      <c r="C4195" s="71"/>
      <c r="D4195" s="72"/>
      <c r="E4195" s="72"/>
      <c r="F4195" s="72"/>
      <c r="G4195" s="72"/>
      <c r="H4195" s="72"/>
      <c r="I4195" s="72"/>
      <c r="J4195" s="72" t="s">
        <v>8417</v>
      </c>
      <c r="K4195" s="2273" t="s">
        <v>98</v>
      </c>
      <c r="L4195" s="69"/>
      <c r="M4195" s="2753" t="s">
        <v>8418</v>
      </c>
      <c r="N4195" s="72">
        <v>232</v>
      </c>
      <c r="O4195" s="72">
        <v>2020</v>
      </c>
      <c r="P4195" s="69" t="s">
        <v>5235</v>
      </c>
      <c r="Q4195" s="72">
        <v>4</v>
      </c>
      <c r="R4195" s="72"/>
      <c r="S4195" s="2202">
        <f>SUM(Q4195:R4195)</f>
        <v>4</v>
      </c>
    </row>
    <row r="4196" spans="1:19" s="2129" customFormat="1" hidden="1">
      <c r="A4196" s="2135"/>
      <c r="B4196" s="2752"/>
      <c r="C4196" s="2707"/>
      <c r="D4196" s="2707"/>
      <c r="E4196" s="2707"/>
      <c r="F4196" s="2573"/>
      <c r="G4196" s="2573"/>
      <c r="H4196" s="2707"/>
      <c r="I4196" s="2573"/>
      <c r="J4196" s="2573"/>
      <c r="K4196" s="2769"/>
      <c r="L4196" s="2776"/>
      <c r="M4196" s="2791"/>
      <c r="N4196" s="2573"/>
      <c r="O4196" s="2771"/>
      <c r="P4196" s="2707"/>
      <c r="Q4196" s="2769"/>
      <c r="R4196" s="2766"/>
      <c r="S4196" s="2771"/>
    </row>
    <row r="4197" spans="1:19" s="2129" customFormat="1" hidden="1">
      <c r="A4197" s="2135"/>
      <c r="B4197" s="72" t="s">
        <v>5226</v>
      </c>
      <c r="C4197" s="68" t="s">
        <v>5232</v>
      </c>
      <c r="D4197" s="72">
        <v>5</v>
      </c>
      <c r="E4197" s="72"/>
      <c r="F4197" s="72" t="s">
        <v>5192</v>
      </c>
      <c r="G4197" s="72"/>
      <c r="H4197" s="72"/>
      <c r="I4197" s="72"/>
      <c r="J4197" s="72" t="s">
        <v>5236</v>
      </c>
      <c r="K4197" s="2259" t="s">
        <v>3603</v>
      </c>
      <c r="L4197" s="69"/>
      <c r="M4197" s="76"/>
      <c r="N4197" s="72">
        <v>248</v>
      </c>
      <c r="O4197" s="72">
        <v>2013</v>
      </c>
      <c r="P4197" s="69" t="s">
        <v>5237</v>
      </c>
      <c r="Q4197" s="72">
        <v>12</v>
      </c>
      <c r="R4197" s="72"/>
      <c r="S4197" s="72">
        <f>SUM(Q4197:R4197)</f>
        <v>12</v>
      </c>
    </row>
    <row r="4198" spans="1:19" s="2129" customFormat="1" hidden="1">
      <c r="A4198" s="2135"/>
      <c r="B4198" s="72"/>
      <c r="C4198" s="72"/>
      <c r="D4198" s="72"/>
      <c r="E4198" s="72"/>
      <c r="F4198" s="72"/>
      <c r="G4198" s="72"/>
      <c r="H4198" s="72"/>
      <c r="I4198" s="72"/>
      <c r="J4198" s="72"/>
      <c r="K4198" s="2259" t="s">
        <v>47</v>
      </c>
      <c r="L4198" s="69"/>
      <c r="M4198" s="76"/>
      <c r="N4198" s="72"/>
      <c r="O4198" s="72"/>
      <c r="P4198" s="69"/>
      <c r="Q4198" s="72"/>
      <c r="R4198" s="72"/>
      <c r="S4198" s="72"/>
    </row>
    <row r="4199" spans="1:19" s="2129" customFormat="1" hidden="1">
      <c r="A4199" s="2135"/>
      <c r="B4199" s="72"/>
      <c r="C4199" s="72"/>
      <c r="D4199" s="72"/>
      <c r="E4199" s="72"/>
      <c r="F4199" s="72"/>
      <c r="G4199" s="72"/>
      <c r="H4199" s="72"/>
      <c r="I4199" s="72"/>
      <c r="J4199" s="72" t="s">
        <v>8419</v>
      </c>
      <c r="K4199" s="2408"/>
      <c r="L4199" s="76"/>
      <c r="M4199" s="76"/>
      <c r="N4199" s="72"/>
      <c r="O4199" s="72"/>
      <c r="P4199" s="72"/>
      <c r="Q4199" s="72"/>
      <c r="R4199" s="72"/>
      <c r="S4199" s="72"/>
    </row>
    <row r="4200" spans="1:19" s="2129" customFormat="1" hidden="1">
      <c r="A4200" s="2135"/>
      <c r="B4200" s="72" t="s">
        <v>5226</v>
      </c>
      <c r="C4200" s="72" t="s">
        <v>5238</v>
      </c>
      <c r="D4200" s="72">
        <v>201</v>
      </c>
      <c r="E4200" s="72">
        <v>2020</v>
      </c>
      <c r="F4200" s="72" t="s">
        <v>5192</v>
      </c>
      <c r="G4200" s="72">
        <v>5</v>
      </c>
      <c r="H4200" s="72"/>
      <c r="I4200" s="72">
        <f>SUM(G4200:H4200)</f>
        <v>5</v>
      </c>
      <c r="J4200" s="72" t="s">
        <v>5239</v>
      </c>
      <c r="K4200" s="2259" t="s">
        <v>3603</v>
      </c>
      <c r="L4200" s="2560"/>
      <c r="M4200" s="2802" t="s">
        <v>3327</v>
      </c>
      <c r="N4200" s="72"/>
      <c r="O4200" s="72"/>
      <c r="P4200" s="72"/>
      <c r="Q4200" s="72"/>
      <c r="R4200" s="72"/>
      <c r="S4200" s="72"/>
    </row>
    <row r="4201" spans="1:19" s="2129" customFormat="1" hidden="1">
      <c r="A4201" s="2135"/>
      <c r="B4201" s="72"/>
      <c r="C4201" s="72"/>
      <c r="D4201" s="72"/>
      <c r="E4201" s="72"/>
      <c r="F4201" s="72"/>
      <c r="G4201" s="72"/>
      <c r="H4201" s="72"/>
      <c r="I4201" s="72"/>
      <c r="J4201" s="72" t="s">
        <v>8420</v>
      </c>
      <c r="K4201" s="2259" t="s">
        <v>98</v>
      </c>
      <c r="L4201" s="2560"/>
      <c r="M4201" s="2802"/>
      <c r="N4201" s="72"/>
      <c r="O4201" s="72"/>
      <c r="P4201" s="72"/>
      <c r="Q4201" s="72"/>
      <c r="R4201" s="72"/>
      <c r="S4201" s="72"/>
    </row>
    <row r="4202" spans="1:19" s="2129" customFormat="1" hidden="1">
      <c r="A4202" s="2135"/>
      <c r="B4202" s="72"/>
      <c r="C4202" s="72"/>
      <c r="D4202" s="72"/>
      <c r="E4202" s="72"/>
      <c r="F4202" s="72"/>
      <c r="G4202" s="72"/>
      <c r="H4202" s="72"/>
      <c r="I4202" s="72"/>
      <c r="J4202" s="72" t="s">
        <v>8421</v>
      </c>
      <c r="K4202" s="2259"/>
      <c r="L4202" s="2560"/>
      <c r="M4202" s="2802"/>
      <c r="N4202" s="72"/>
      <c r="O4202" s="72"/>
      <c r="P4202" s="72"/>
      <c r="Q4202" s="72"/>
      <c r="R4202" s="72"/>
      <c r="S4202" s="72"/>
    </row>
    <row r="4203" spans="1:19" s="2129" customFormat="1" hidden="1">
      <c r="A4203" s="2135"/>
      <c r="B4203" s="72"/>
      <c r="C4203" s="72"/>
      <c r="D4203" s="72"/>
      <c r="E4203" s="72"/>
      <c r="F4203" s="72"/>
      <c r="G4203" s="72"/>
      <c r="H4203" s="72"/>
      <c r="I4203" s="72"/>
      <c r="J4203" s="72"/>
      <c r="K4203" s="2408"/>
      <c r="L4203" s="76"/>
      <c r="M4203" s="76"/>
      <c r="N4203" s="72"/>
      <c r="O4203" s="72"/>
      <c r="P4203" s="72"/>
      <c r="Q4203" s="72"/>
      <c r="R4203" s="72"/>
      <c r="S4203" s="72"/>
    </row>
    <row r="4204" spans="1:19" s="2129" customFormat="1" ht="25.5" hidden="1">
      <c r="A4204" s="2135"/>
      <c r="B4204" s="72" t="s">
        <v>5226</v>
      </c>
      <c r="C4204" s="68" t="s">
        <v>5241</v>
      </c>
      <c r="D4204" s="72">
        <v>295</v>
      </c>
      <c r="E4204" s="72">
        <v>2020</v>
      </c>
      <c r="F4204" s="68" t="s">
        <v>5242</v>
      </c>
      <c r="G4204" s="72"/>
      <c r="H4204" s="72"/>
      <c r="I4204" s="72"/>
      <c r="J4204" s="72" t="s">
        <v>5240</v>
      </c>
      <c r="K4204" s="2259" t="s">
        <v>3603</v>
      </c>
      <c r="L4204" s="2560"/>
      <c r="M4204" s="2802" t="s">
        <v>3327</v>
      </c>
      <c r="N4204" s="72"/>
      <c r="O4204" s="72"/>
      <c r="P4204" s="72"/>
      <c r="Q4204" s="72"/>
      <c r="R4204" s="72"/>
      <c r="S4204" s="72"/>
    </row>
    <row r="4205" spans="1:19" s="2129" customFormat="1" hidden="1">
      <c r="A4205" s="2135"/>
      <c r="B4205" s="72"/>
      <c r="C4205" s="2259"/>
      <c r="D4205" s="72"/>
      <c r="E4205" s="2248"/>
      <c r="F4205" s="68"/>
      <c r="G4205" s="72"/>
      <c r="H4205" s="72"/>
      <c r="I4205" s="72"/>
      <c r="J4205" s="72" t="s">
        <v>8422</v>
      </c>
      <c r="K4205" s="72" t="s">
        <v>98</v>
      </c>
      <c r="L4205" s="2560"/>
      <c r="M4205" s="2802"/>
      <c r="N4205" s="72"/>
      <c r="O4205" s="72"/>
      <c r="P4205" s="72"/>
      <c r="Q4205" s="72"/>
      <c r="R4205" s="72"/>
      <c r="S4205" s="72"/>
    </row>
    <row r="4206" spans="1:19" s="2129" customFormat="1" hidden="1">
      <c r="A4206" s="2135"/>
      <c r="B4206" s="72"/>
      <c r="C4206" s="2259"/>
      <c r="D4206" s="72"/>
      <c r="E4206" s="2248"/>
      <c r="F4206" s="68"/>
      <c r="G4206" s="72"/>
      <c r="H4206" s="72"/>
      <c r="I4206" s="72"/>
      <c r="J4206" s="72" t="s">
        <v>8423</v>
      </c>
      <c r="K4206" s="72"/>
      <c r="L4206" s="2560"/>
      <c r="M4206" s="2802"/>
      <c r="N4206" s="72"/>
      <c r="O4206" s="72"/>
      <c r="P4206" s="72"/>
      <c r="Q4206" s="72"/>
      <c r="R4206" s="72"/>
      <c r="S4206" s="72"/>
    </row>
    <row r="4207" spans="1:19" s="2129" customFormat="1" hidden="1">
      <c r="A4207" s="2135"/>
      <c r="B4207" s="72"/>
      <c r="C4207" s="2259"/>
      <c r="D4207" s="72"/>
      <c r="E4207" s="2248"/>
      <c r="F4207" s="72"/>
      <c r="G4207" s="72"/>
      <c r="H4207" s="72"/>
      <c r="I4207" s="72"/>
      <c r="J4207" s="2248"/>
      <c r="K4207" s="2408"/>
      <c r="L4207" s="76"/>
      <c r="M4207" s="76"/>
      <c r="N4207" s="72"/>
      <c r="O4207" s="72"/>
      <c r="P4207" s="72"/>
      <c r="Q4207" s="72"/>
      <c r="R4207" s="72"/>
      <c r="S4207" s="72"/>
    </row>
    <row r="4208" spans="1:19" s="2129" customFormat="1" ht="25.5" hidden="1">
      <c r="A4208" s="2135"/>
      <c r="B4208" s="72"/>
      <c r="C4208" s="2804" t="s">
        <v>5244</v>
      </c>
      <c r="D4208" s="72">
        <v>22</v>
      </c>
      <c r="E4208" s="2248">
        <v>2021</v>
      </c>
      <c r="F4208" s="76" t="s">
        <v>1463</v>
      </c>
      <c r="G4208" s="72">
        <v>2</v>
      </c>
      <c r="H4208" s="76"/>
      <c r="I4208" s="72">
        <v>2</v>
      </c>
      <c r="J4208" s="72" t="s">
        <v>3703</v>
      </c>
      <c r="K4208" s="72" t="s">
        <v>3220</v>
      </c>
      <c r="L4208" s="76"/>
      <c r="M4208" s="76"/>
      <c r="N4208" s="72"/>
      <c r="O4208" s="72"/>
      <c r="P4208" s="72"/>
      <c r="Q4208" s="72"/>
      <c r="R4208" s="72"/>
      <c r="S4208" s="72"/>
    </row>
    <row r="4209" spans="1:19" s="2129" customFormat="1" hidden="1">
      <c r="A4209" s="2135"/>
      <c r="B4209" s="72"/>
      <c r="C4209" s="2259"/>
      <c r="D4209" s="72"/>
      <c r="E4209" s="2248"/>
      <c r="F4209" s="72"/>
      <c r="G4209" s="72"/>
      <c r="H4209" s="72"/>
      <c r="I4209" s="72"/>
      <c r="J4209" s="2248"/>
      <c r="K4209" s="72" t="s">
        <v>98</v>
      </c>
      <c r="L4209" s="76"/>
      <c r="M4209" s="76"/>
      <c r="N4209" s="72"/>
      <c r="O4209" s="72"/>
      <c r="P4209" s="72"/>
      <c r="Q4209" s="72"/>
      <c r="R4209" s="72"/>
      <c r="S4209" s="72"/>
    </row>
    <row r="4210" spans="1:19" s="2129" customFormat="1" ht="25.5" hidden="1">
      <c r="A4210" s="2135"/>
      <c r="B4210" s="72" t="s">
        <v>5226</v>
      </c>
      <c r="C4210" s="2757" t="s">
        <v>8424</v>
      </c>
      <c r="D4210" s="72">
        <v>463</v>
      </c>
      <c r="E4210" s="2248">
        <v>2022</v>
      </c>
      <c r="F4210" s="68" t="s">
        <v>5775</v>
      </c>
      <c r="G4210" s="72"/>
      <c r="H4210" s="72"/>
      <c r="I4210" s="72"/>
      <c r="J4210" s="72" t="s">
        <v>5245</v>
      </c>
      <c r="K4210" s="72" t="s">
        <v>3220</v>
      </c>
      <c r="L4210" s="76"/>
      <c r="M4210" s="76" t="s">
        <v>8425</v>
      </c>
      <c r="N4210" s="72">
        <v>14</v>
      </c>
      <c r="O4210" s="72">
        <v>2022</v>
      </c>
      <c r="P4210" s="72" t="s">
        <v>8426</v>
      </c>
      <c r="Q4210" s="72"/>
      <c r="R4210" s="72"/>
      <c r="S4210" s="72"/>
    </row>
    <row r="4211" spans="1:19" s="2129" customFormat="1" hidden="1">
      <c r="A4211" s="2135"/>
      <c r="B4211" s="72"/>
      <c r="C4211" s="2259"/>
      <c r="D4211" s="72">
        <v>6</v>
      </c>
      <c r="E4211" s="2248">
        <v>2022</v>
      </c>
      <c r="F4211" s="76" t="s">
        <v>1463</v>
      </c>
      <c r="G4211" s="72">
        <v>1</v>
      </c>
      <c r="H4211" s="72"/>
      <c r="I4211" s="72">
        <v>1</v>
      </c>
      <c r="J4211" s="2248"/>
      <c r="K4211" s="72" t="s">
        <v>517</v>
      </c>
      <c r="L4211" s="76"/>
      <c r="M4211" s="76"/>
      <c r="N4211" s="72"/>
      <c r="O4211" s="72"/>
      <c r="P4211" s="72"/>
      <c r="Q4211" s="72"/>
      <c r="R4211" s="72"/>
      <c r="S4211" s="72"/>
    </row>
    <row r="4212" spans="1:19" s="2129" customFormat="1" hidden="1">
      <c r="A4212" s="2135"/>
      <c r="B4212" s="72"/>
      <c r="C4212" s="2259"/>
      <c r="D4212" s="2259"/>
      <c r="E4212" s="2248"/>
      <c r="F4212" s="72"/>
      <c r="G4212" s="72"/>
      <c r="H4212" s="72"/>
      <c r="I4212" s="72"/>
      <c r="J4212" s="2248"/>
      <c r="K4212" s="72"/>
      <c r="L4212" s="76"/>
      <c r="M4212" s="76"/>
      <c r="N4212" s="72"/>
      <c r="O4212" s="72"/>
      <c r="P4212" s="72"/>
      <c r="Q4212" s="72"/>
      <c r="R4212" s="72"/>
      <c r="S4212" s="72"/>
    </row>
    <row r="4213" spans="1:19" s="2129" customFormat="1" hidden="1">
      <c r="A4213" s="2135"/>
      <c r="B4213" s="76" t="s">
        <v>5250</v>
      </c>
      <c r="C4213" s="76" t="s">
        <v>5250</v>
      </c>
      <c r="D4213" s="72">
        <v>1740</v>
      </c>
      <c r="E4213" s="72" t="s">
        <v>8427</v>
      </c>
      <c r="F4213" s="77" t="s">
        <v>3336</v>
      </c>
      <c r="G4213" s="2573"/>
      <c r="H4213" s="2707"/>
      <c r="I4213" s="2573"/>
      <c r="J4213" s="72" t="s">
        <v>5251</v>
      </c>
      <c r="K4213" s="72"/>
      <c r="L4213" s="77"/>
      <c r="M4213" s="76"/>
      <c r="N4213" s="72"/>
      <c r="O4213" s="72"/>
      <c r="P4213" s="77"/>
      <c r="Q4213" s="77"/>
      <c r="R4213" s="77"/>
      <c r="S4213" s="77"/>
    </row>
    <row r="4214" spans="1:19" s="2129" customFormat="1" hidden="1">
      <c r="A4214" s="2135"/>
      <c r="B4214" s="76" t="s">
        <v>5252</v>
      </c>
      <c r="C4214" s="76" t="s">
        <v>5252</v>
      </c>
      <c r="D4214" s="72">
        <v>1373</v>
      </c>
      <c r="E4214" s="72" t="s">
        <v>8427</v>
      </c>
      <c r="F4214" s="77" t="s">
        <v>3336</v>
      </c>
      <c r="G4214" s="2573"/>
      <c r="H4214" s="2707"/>
      <c r="I4214" s="2573"/>
      <c r="J4214" s="72" t="s">
        <v>8428</v>
      </c>
      <c r="K4214" s="72"/>
      <c r="L4214" s="77"/>
      <c r="M4214" s="76"/>
      <c r="N4214" s="72"/>
      <c r="O4214" s="72"/>
      <c r="P4214" s="72"/>
      <c r="Q4214" s="2707"/>
      <c r="R4214" s="2707"/>
      <c r="S4214" s="2707"/>
    </row>
    <row r="4215" spans="1:19" s="2129" customFormat="1" hidden="1">
      <c r="A4215" s="2135"/>
      <c r="B4215" s="76"/>
      <c r="C4215" s="76"/>
      <c r="D4215" s="72"/>
      <c r="E4215" s="72"/>
      <c r="F4215" s="77"/>
      <c r="G4215" s="2573"/>
      <c r="H4215" s="2707"/>
      <c r="I4215" s="2573"/>
      <c r="J4215" s="72"/>
      <c r="K4215" s="72"/>
      <c r="L4215" s="77"/>
      <c r="M4215" s="76"/>
      <c r="N4215" s="72"/>
      <c r="O4215" s="72"/>
      <c r="P4215" s="72"/>
      <c r="Q4215" s="2707"/>
      <c r="R4215" s="2707"/>
      <c r="S4215" s="2707"/>
    </row>
    <row r="4216" spans="1:19" s="2129" customFormat="1" hidden="1">
      <c r="A4216" s="2135"/>
      <c r="B4216" s="72" t="s">
        <v>5253</v>
      </c>
      <c r="C4216" s="68" t="s">
        <v>5254</v>
      </c>
      <c r="D4216" s="2805">
        <v>3570</v>
      </c>
      <c r="E4216" s="72"/>
      <c r="F4216" s="72" t="s">
        <v>5255</v>
      </c>
      <c r="G4216" s="72">
        <v>55</v>
      </c>
      <c r="H4216" s="72"/>
      <c r="I4216" s="72">
        <f>SUM(G4216:H4216)</f>
        <v>55</v>
      </c>
      <c r="J4216" s="72"/>
      <c r="K4216" s="72"/>
      <c r="L4216" s="76"/>
      <c r="M4216" s="76"/>
      <c r="N4216" s="72"/>
      <c r="O4216" s="72"/>
      <c r="P4216" s="72"/>
      <c r="Q4216" s="72"/>
      <c r="R4216" s="72"/>
      <c r="S4216" s="72"/>
    </row>
    <row r="4217" spans="1:19" s="2129" customFormat="1" hidden="1">
      <c r="A4217" s="2135"/>
      <c r="B4217" s="72"/>
      <c r="C4217" s="2259"/>
      <c r="D4217" s="2259"/>
      <c r="E4217" s="2248"/>
      <c r="F4217" s="2248"/>
      <c r="G4217" s="2408"/>
      <c r="H4217" s="2408"/>
      <c r="I4217" s="2259"/>
      <c r="J4217" s="2248"/>
      <c r="K4217" s="2408"/>
      <c r="L4217" s="2779"/>
      <c r="M4217" s="2272"/>
      <c r="N4217" s="72"/>
      <c r="O4217" s="2259"/>
      <c r="P4217" s="72"/>
      <c r="Q4217" s="2408"/>
      <c r="R4217" s="2408"/>
      <c r="S4217" s="2259"/>
    </row>
    <row r="4218" spans="1:19" s="2129" customFormat="1" hidden="1">
      <c r="A4218" s="2135"/>
      <c r="B4218" s="72" t="s">
        <v>5253</v>
      </c>
      <c r="C4218" s="72" t="s">
        <v>5256</v>
      </c>
      <c r="D4218" s="72">
        <v>535</v>
      </c>
      <c r="E4218" s="72">
        <v>2017</v>
      </c>
      <c r="F4218" s="72" t="s">
        <v>5257</v>
      </c>
      <c r="G4218" s="72" t="s">
        <v>1191</v>
      </c>
      <c r="H4218" s="72"/>
      <c r="I4218" s="72" t="s">
        <v>1191</v>
      </c>
      <c r="J4218" s="72" t="s">
        <v>5258</v>
      </c>
      <c r="K4218" s="72" t="s">
        <v>3603</v>
      </c>
      <c r="L4218" s="69"/>
      <c r="M4218" s="76" t="s">
        <v>5259</v>
      </c>
      <c r="N4218" s="72">
        <v>1568</v>
      </c>
      <c r="O4218" s="72"/>
      <c r="P4218" s="72" t="s">
        <v>5260</v>
      </c>
      <c r="Q4218" s="72">
        <v>38</v>
      </c>
      <c r="R4218" s="72"/>
      <c r="S4218" s="72">
        <f>SUM(Q4218:R4218)</f>
        <v>38</v>
      </c>
    </row>
    <row r="4219" spans="1:19" s="2129" customFormat="1" hidden="1">
      <c r="A4219" s="2135"/>
      <c r="B4219" s="72"/>
      <c r="C4219" s="72"/>
      <c r="D4219" s="72"/>
      <c r="E4219" s="72"/>
      <c r="F4219" s="72"/>
      <c r="G4219" s="72"/>
      <c r="H4219" s="72"/>
      <c r="I4219" s="72"/>
      <c r="J4219" s="72" t="s">
        <v>8429</v>
      </c>
      <c r="K4219" s="72" t="s">
        <v>327</v>
      </c>
      <c r="L4219" s="76"/>
      <c r="M4219" s="76" t="s">
        <v>5261</v>
      </c>
      <c r="N4219" s="72">
        <v>88</v>
      </c>
      <c r="O4219" s="72"/>
      <c r="P4219" s="72"/>
      <c r="Q4219" s="72">
        <v>2</v>
      </c>
      <c r="R4219" s="72"/>
      <c r="S4219" s="72">
        <f>SUM(Q4219:R4219)</f>
        <v>2</v>
      </c>
    </row>
    <row r="4220" spans="1:19" s="2129" customFormat="1" hidden="1">
      <c r="A4220" s="2135"/>
      <c r="B4220" s="72"/>
      <c r="C4220" s="72"/>
      <c r="D4220" s="72"/>
      <c r="E4220" s="2248"/>
      <c r="F4220" s="72"/>
      <c r="G4220" s="72"/>
      <c r="H4220" s="72"/>
      <c r="I4220" s="72"/>
      <c r="J4220" s="72" t="s">
        <v>8430</v>
      </c>
      <c r="K4220" s="72"/>
      <c r="L4220" s="76"/>
      <c r="M4220" s="76"/>
      <c r="N4220" s="72"/>
      <c r="O4220" s="72"/>
      <c r="P4220" s="72"/>
      <c r="Q4220" s="72"/>
      <c r="R4220" s="72"/>
      <c r="S4220" s="72"/>
    </row>
    <row r="4221" spans="1:19" s="2129" customFormat="1" hidden="1">
      <c r="A4221" s="2135"/>
      <c r="B4221" s="72"/>
      <c r="C4221" s="72"/>
      <c r="D4221" s="72"/>
      <c r="E4221" s="2248"/>
      <c r="F4221" s="72"/>
      <c r="G4221" s="72"/>
      <c r="H4221" s="72"/>
      <c r="I4221" s="72"/>
      <c r="J4221" s="72"/>
      <c r="K4221" s="72"/>
      <c r="L4221" s="76"/>
      <c r="M4221" s="76"/>
      <c r="N4221" s="72"/>
      <c r="O4221" s="72"/>
      <c r="P4221" s="72"/>
      <c r="Q4221" s="72"/>
      <c r="R4221" s="72"/>
      <c r="S4221" s="72"/>
    </row>
    <row r="4222" spans="1:19" s="2129" customFormat="1" hidden="1">
      <c r="A4222" s="2135"/>
      <c r="B4222" s="72" t="s">
        <v>5253</v>
      </c>
      <c r="C4222" s="72" t="s">
        <v>5435</v>
      </c>
      <c r="D4222" s="72">
        <v>350</v>
      </c>
      <c r="E4222" s="72">
        <v>2019</v>
      </c>
      <c r="F4222" s="72" t="s">
        <v>5364</v>
      </c>
      <c r="G4222" s="71"/>
      <c r="H4222" s="71"/>
      <c r="I4222" s="71"/>
      <c r="J4222" s="72" t="s">
        <v>5264</v>
      </c>
      <c r="K4222" s="72" t="s">
        <v>3220</v>
      </c>
      <c r="L4222" s="76"/>
      <c r="M4222" s="76" t="s">
        <v>5265</v>
      </c>
      <c r="N4222" s="72">
        <v>1000</v>
      </c>
      <c r="O4222" s="72">
        <v>2009</v>
      </c>
      <c r="P4222" s="76" t="s">
        <v>5266</v>
      </c>
      <c r="Q4222" s="72">
        <v>20</v>
      </c>
      <c r="R4222" s="72">
        <v>9</v>
      </c>
      <c r="S4222" s="72">
        <f>SUM(Q4222:R4222)</f>
        <v>29</v>
      </c>
    </row>
    <row r="4223" spans="1:19" s="2129" customFormat="1" hidden="1">
      <c r="A4223" s="2135"/>
      <c r="B4223" s="72"/>
      <c r="C4223" s="72"/>
      <c r="D4223" s="71"/>
      <c r="E4223" s="72"/>
      <c r="F4223" s="72"/>
      <c r="G4223" s="72"/>
      <c r="H4223" s="72"/>
      <c r="I4223" s="72"/>
      <c r="J4223" s="72" t="s">
        <v>8431</v>
      </c>
      <c r="K4223" s="72" t="s">
        <v>327</v>
      </c>
      <c r="L4223" s="76"/>
      <c r="M4223" s="76" t="s">
        <v>5261</v>
      </c>
      <c r="N4223" s="72">
        <v>371</v>
      </c>
      <c r="O4223" s="72">
        <v>2018</v>
      </c>
      <c r="P4223" s="76" t="s">
        <v>5360</v>
      </c>
      <c r="Q4223" s="72">
        <v>7</v>
      </c>
      <c r="R4223" s="72">
        <v>7</v>
      </c>
      <c r="S4223" s="72">
        <f>SUM(Q4223:R4223)</f>
        <v>14</v>
      </c>
    </row>
    <row r="4224" spans="1:19" s="2129" customFormat="1" hidden="1">
      <c r="A4224" s="2135"/>
      <c r="B4224" s="72"/>
      <c r="C4224" s="72"/>
      <c r="D4224" s="65"/>
      <c r="E4224" s="72"/>
      <c r="F4224" s="72"/>
      <c r="G4224" s="72"/>
      <c r="H4224" s="72"/>
      <c r="I4224" s="72"/>
      <c r="J4224" s="72" t="s">
        <v>8432</v>
      </c>
      <c r="K4224" s="72"/>
      <c r="L4224" s="76"/>
      <c r="M4224" s="76"/>
      <c r="N4224" s="72">
        <v>814</v>
      </c>
      <c r="O4224" s="72">
        <v>2018</v>
      </c>
      <c r="P4224" s="76" t="s">
        <v>5360</v>
      </c>
      <c r="Q4224" s="72">
        <v>67</v>
      </c>
      <c r="R4224" s="72"/>
      <c r="S4224" s="72">
        <v>67</v>
      </c>
    </row>
    <row r="4225" spans="1:19" s="2129" customFormat="1" hidden="1">
      <c r="A4225" s="2135"/>
      <c r="B4225" s="72"/>
      <c r="C4225" s="72"/>
      <c r="D4225" s="72"/>
      <c r="E4225" s="72"/>
      <c r="F4225" s="72"/>
      <c r="G4225" s="72"/>
      <c r="H4225" s="72"/>
      <c r="I4225" s="72"/>
      <c r="J4225" s="72"/>
      <c r="K4225" s="72"/>
      <c r="L4225" s="76"/>
      <c r="M4225" s="76"/>
      <c r="N4225" s="72"/>
      <c r="O4225" s="72"/>
      <c r="P4225" s="76"/>
      <c r="Q4225" s="72"/>
      <c r="R4225" s="72"/>
      <c r="S4225" s="72"/>
    </row>
    <row r="4226" spans="1:19" s="2129" customFormat="1" hidden="1">
      <c r="A4226" s="2135"/>
      <c r="B4226" s="72" t="s">
        <v>5253</v>
      </c>
      <c r="C4226" s="72" t="s">
        <v>5269</v>
      </c>
      <c r="D4226" s="72">
        <v>628</v>
      </c>
      <c r="E4226" s="72">
        <v>2013</v>
      </c>
      <c r="F4226" s="72" t="s">
        <v>882</v>
      </c>
      <c r="G4226" s="72">
        <v>14</v>
      </c>
      <c r="H4226" s="72"/>
      <c r="I4226" s="72">
        <f>SUM(G4226:H4226)</f>
        <v>14</v>
      </c>
      <c r="J4226" s="72" t="s">
        <v>5270</v>
      </c>
      <c r="K4226" s="72" t="s">
        <v>3220</v>
      </c>
      <c r="L4226" s="76"/>
      <c r="M4226" s="76" t="s">
        <v>3327</v>
      </c>
      <c r="N4226" s="72"/>
      <c r="O4226" s="72"/>
      <c r="P4226" s="72"/>
      <c r="Q4226" s="72"/>
      <c r="R4226" s="72"/>
      <c r="S4226" s="72"/>
    </row>
    <row r="4227" spans="1:19" s="2129" customFormat="1" hidden="1">
      <c r="A4227" s="2135"/>
      <c r="B4227" s="72"/>
      <c r="C4227" s="72"/>
      <c r="D4227" s="72"/>
      <c r="E4227" s="72"/>
      <c r="F4227" s="72"/>
      <c r="G4227" s="72"/>
      <c r="H4227" s="72"/>
      <c r="I4227" s="72"/>
      <c r="J4227" s="72" t="s">
        <v>8433</v>
      </c>
      <c r="K4227" s="72" t="s">
        <v>327</v>
      </c>
      <c r="L4227" s="76"/>
      <c r="M4227" s="76"/>
      <c r="N4227" s="72"/>
      <c r="O4227" s="72"/>
      <c r="P4227" s="72"/>
      <c r="Q4227" s="72"/>
      <c r="R4227" s="72"/>
      <c r="S4227" s="72"/>
    </row>
    <row r="4228" spans="1:19" s="2129" customFormat="1" hidden="1">
      <c r="A4228" s="2135"/>
      <c r="B4228" s="72"/>
      <c r="C4228" s="2259"/>
      <c r="D4228" s="72"/>
      <c r="E4228" s="2248"/>
      <c r="F4228" s="72"/>
      <c r="G4228" s="72"/>
      <c r="H4228" s="72"/>
      <c r="I4228" s="72"/>
      <c r="J4228" s="72" t="s">
        <v>8434</v>
      </c>
      <c r="K4228" s="72"/>
      <c r="L4228" s="76"/>
      <c r="M4228" s="76"/>
      <c r="N4228" s="72"/>
      <c r="O4228" s="72"/>
      <c r="P4228" s="72"/>
      <c r="Q4228" s="72"/>
      <c r="R4228" s="72"/>
      <c r="S4228" s="72"/>
    </row>
    <row r="4229" spans="1:19" s="2129" customFormat="1" hidden="1">
      <c r="A4229" s="2135"/>
      <c r="B4229" s="72"/>
      <c r="C4229" s="2259"/>
      <c r="D4229" s="72"/>
      <c r="E4229" s="2248"/>
      <c r="F4229" s="72"/>
      <c r="G4229" s="72"/>
      <c r="H4229" s="72"/>
      <c r="I4229" s="72"/>
      <c r="J4229" s="72"/>
      <c r="K4229" s="72"/>
      <c r="L4229" s="76"/>
      <c r="M4229" s="76"/>
      <c r="N4229" s="72"/>
      <c r="O4229" s="72"/>
      <c r="P4229" s="72"/>
      <c r="Q4229" s="72"/>
      <c r="R4229" s="72"/>
      <c r="S4229" s="72"/>
    </row>
    <row r="4230" spans="1:19" s="2129" customFormat="1" hidden="1">
      <c r="A4230" s="2135"/>
      <c r="B4230" s="72" t="s">
        <v>5253</v>
      </c>
      <c r="C4230" s="2259" t="s">
        <v>8435</v>
      </c>
      <c r="D4230" s="72">
        <v>122</v>
      </c>
      <c r="E4230" s="2248"/>
      <c r="F4230" s="72" t="s">
        <v>20</v>
      </c>
      <c r="G4230" s="72"/>
      <c r="H4230" s="72"/>
      <c r="I4230" s="72"/>
      <c r="J4230" s="72" t="s">
        <v>5271</v>
      </c>
      <c r="K4230" s="72"/>
      <c r="L4230" s="76"/>
      <c r="M4230" s="76"/>
      <c r="N4230" s="72"/>
      <c r="O4230" s="72"/>
      <c r="P4230" s="72"/>
      <c r="Q4230" s="72"/>
      <c r="R4230" s="72"/>
      <c r="S4230" s="72"/>
    </row>
    <row r="4231" spans="1:19" s="2129" customFormat="1" hidden="1">
      <c r="A4231" s="2135"/>
      <c r="B4231" s="72"/>
      <c r="C4231" s="2259"/>
      <c r="D4231" s="2363"/>
      <c r="E4231" s="2248"/>
      <c r="F4231" s="72"/>
      <c r="G4231" s="72"/>
      <c r="H4231" s="72"/>
      <c r="I4231" s="72"/>
      <c r="J4231" s="72"/>
      <c r="K4231" s="72"/>
      <c r="L4231" s="76"/>
      <c r="M4231" s="76"/>
      <c r="N4231" s="72"/>
      <c r="O4231" s="72"/>
      <c r="P4231" s="72"/>
      <c r="Q4231" s="72"/>
      <c r="R4231" s="72"/>
      <c r="S4231" s="72"/>
    </row>
    <row r="4232" spans="1:19" s="2129" customFormat="1" ht="25.5" hidden="1">
      <c r="A4232" s="2135"/>
      <c r="B4232" s="72" t="s">
        <v>5272</v>
      </c>
      <c r="C4232" s="72" t="s">
        <v>5273</v>
      </c>
      <c r="D4232" s="2363">
        <v>444</v>
      </c>
      <c r="E4232" s="72">
        <v>2015</v>
      </c>
      <c r="F4232" s="72" t="s">
        <v>3338</v>
      </c>
      <c r="G4232" s="72">
        <v>12</v>
      </c>
      <c r="H4232" s="72"/>
      <c r="I4232" s="72">
        <f>SUM(G4232:H4232)</f>
        <v>12</v>
      </c>
      <c r="J4232" s="72" t="s">
        <v>5274</v>
      </c>
      <c r="K4232" s="72" t="s">
        <v>5275</v>
      </c>
      <c r="L4232" s="69"/>
      <c r="M4232" s="72" t="s">
        <v>5276</v>
      </c>
      <c r="N4232" s="72">
        <v>306</v>
      </c>
      <c r="O4232" s="72">
        <v>2015</v>
      </c>
      <c r="P4232" s="69" t="s">
        <v>5277</v>
      </c>
      <c r="Q4232" s="72">
        <v>12</v>
      </c>
      <c r="R4232" s="72"/>
      <c r="S4232" s="72">
        <f>SUM(Q4232:R4232)</f>
        <v>12</v>
      </c>
    </row>
    <row r="4233" spans="1:19" s="2129" customFormat="1" ht="25.5" hidden="1">
      <c r="A4233" s="2135"/>
      <c r="B4233" s="72"/>
      <c r="C4233" s="72"/>
      <c r="D4233" s="72"/>
      <c r="E4233" s="72"/>
      <c r="F4233" s="72"/>
      <c r="G4233" s="72"/>
      <c r="H4233" s="72"/>
      <c r="I4233" s="72"/>
      <c r="J4233" s="2765" t="s">
        <v>8436</v>
      </c>
      <c r="K4233" s="72" t="s">
        <v>327</v>
      </c>
      <c r="L4233" s="69"/>
      <c r="M4233" s="72" t="s">
        <v>5278</v>
      </c>
      <c r="N4233" s="72">
        <v>628</v>
      </c>
      <c r="O4233" s="72">
        <v>2015</v>
      </c>
      <c r="P4233" s="69" t="s">
        <v>5277</v>
      </c>
      <c r="Q4233" s="72">
        <v>19</v>
      </c>
      <c r="R4233" s="72" t="s">
        <v>1191</v>
      </c>
      <c r="S4233" s="72">
        <f>SUM(Q4233:R4233)</f>
        <v>19</v>
      </c>
    </row>
    <row r="4234" spans="1:19" s="2129" customFormat="1" hidden="1">
      <c r="A4234" s="2135"/>
      <c r="B4234" s="72"/>
      <c r="C4234" s="2259"/>
      <c r="D4234" s="72"/>
      <c r="E4234" s="2248"/>
      <c r="F4234" s="72"/>
      <c r="G4234" s="72"/>
      <c r="H4234" s="72"/>
      <c r="I4234" s="72"/>
      <c r="J4234" s="2765" t="s">
        <v>8437</v>
      </c>
      <c r="K4234" s="72"/>
      <c r="L4234" s="76" t="s">
        <v>8438</v>
      </c>
      <c r="M4234" s="72" t="s">
        <v>5279</v>
      </c>
      <c r="N4234" s="72">
        <v>246</v>
      </c>
      <c r="O4234" s="72">
        <v>2015</v>
      </c>
      <c r="P4234" s="69" t="s">
        <v>5280</v>
      </c>
      <c r="Q4234" s="72">
        <v>4</v>
      </c>
      <c r="R4234" s="72"/>
      <c r="S4234" s="72">
        <f>SUM(Q4234:R4234)</f>
        <v>4</v>
      </c>
    </row>
    <row r="4235" spans="1:19" s="2129" customFormat="1" hidden="1">
      <c r="A4235" s="2135"/>
      <c r="B4235" s="72"/>
      <c r="C4235" s="2259"/>
      <c r="D4235" s="72"/>
      <c r="E4235" s="2248"/>
      <c r="F4235" s="72"/>
      <c r="G4235" s="72"/>
      <c r="H4235" s="72"/>
      <c r="I4235" s="72"/>
      <c r="J4235" s="72"/>
      <c r="K4235" s="72"/>
      <c r="L4235" s="76" t="s">
        <v>8439</v>
      </c>
      <c r="M4235" s="72" t="s">
        <v>5281</v>
      </c>
      <c r="N4235" s="72">
        <v>288</v>
      </c>
      <c r="O4235" s="72">
        <v>2015</v>
      </c>
      <c r="P4235" s="69" t="s">
        <v>5280</v>
      </c>
      <c r="Q4235" s="72">
        <v>5</v>
      </c>
      <c r="R4235" s="72"/>
      <c r="S4235" s="72">
        <f>SUM(Q4235:R4235)</f>
        <v>5</v>
      </c>
    </row>
    <row r="4236" spans="1:19" s="2129" customFormat="1" hidden="1">
      <c r="A4236" s="2135"/>
      <c r="B4236" s="72"/>
      <c r="C4236" s="2259"/>
      <c r="D4236" s="72"/>
      <c r="E4236" s="2248"/>
      <c r="F4236" s="72"/>
      <c r="G4236" s="72"/>
      <c r="H4236" s="72"/>
      <c r="I4236" s="72"/>
      <c r="J4236" s="72"/>
      <c r="K4236" s="72"/>
      <c r="L4236" s="69"/>
      <c r="M4236" s="72" t="s">
        <v>5282</v>
      </c>
      <c r="N4236" s="72">
        <v>92</v>
      </c>
      <c r="O4236" s="72">
        <v>2022</v>
      </c>
      <c r="P4236" s="69" t="s">
        <v>5283</v>
      </c>
      <c r="Q4236" s="72">
        <v>2</v>
      </c>
      <c r="R4236" s="72"/>
      <c r="S4236" s="72">
        <f>SUM(Q4236:R4236)</f>
        <v>2</v>
      </c>
    </row>
    <row r="4237" spans="1:19" s="2129" customFormat="1" hidden="1">
      <c r="A4237" s="2135"/>
      <c r="B4237" s="72"/>
      <c r="C4237" s="2259"/>
      <c r="D4237" s="72"/>
      <c r="E4237" s="2248"/>
      <c r="F4237" s="72"/>
      <c r="G4237" s="72"/>
      <c r="H4237" s="72"/>
      <c r="I4237" s="72"/>
      <c r="J4237" s="72"/>
      <c r="K4237" s="72"/>
      <c r="L4237" s="76"/>
      <c r="M4237" s="76"/>
      <c r="N4237" s="72"/>
      <c r="O4237" s="72"/>
      <c r="P4237" s="72"/>
      <c r="Q4237" s="72"/>
      <c r="R4237" s="72"/>
      <c r="S4237" s="72"/>
    </row>
    <row r="4238" spans="1:19" s="2129" customFormat="1" ht="25.5" hidden="1">
      <c r="A4238" s="2135"/>
      <c r="B4238" s="72" t="s">
        <v>5272</v>
      </c>
      <c r="C4238" s="72" t="s">
        <v>5284</v>
      </c>
      <c r="D4238" s="72">
        <v>210</v>
      </c>
      <c r="E4238" s="72">
        <v>2014</v>
      </c>
      <c r="F4238" s="72" t="s">
        <v>3338</v>
      </c>
      <c r="G4238" s="72">
        <v>7</v>
      </c>
      <c r="H4238" s="72"/>
      <c r="I4238" s="72">
        <f>SUM(G4238:H4238)</f>
        <v>7</v>
      </c>
      <c r="J4238" s="72" t="s">
        <v>5285</v>
      </c>
      <c r="K4238" s="72" t="s">
        <v>3344</v>
      </c>
      <c r="L4238" s="76" t="s">
        <v>8440</v>
      </c>
      <c r="M4238" s="72" t="s">
        <v>5286</v>
      </c>
      <c r="N4238" s="72">
        <v>1470</v>
      </c>
      <c r="O4238" s="72">
        <v>2015</v>
      </c>
      <c r="P4238" s="69" t="s">
        <v>5287</v>
      </c>
      <c r="Q4238" s="72">
        <v>49</v>
      </c>
      <c r="R4238" s="72" t="s">
        <v>1191</v>
      </c>
      <c r="S4238" s="72">
        <f>SUM(Q4238:R4238)</f>
        <v>49</v>
      </c>
    </row>
    <row r="4239" spans="1:19" s="2129" customFormat="1" ht="25.5" hidden="1">
      <c r="A4239" s="2135"/>
      <c r="B4239" s="72"/>
      <c r="C4239" s="72"/>
      <c r="D4239" s="72"/>
      <c r="E4239" s="72"/>
      <c r="F4239" s="72"/>
      <c r="G4239" s="72"/>
      <c r="H4239" s="72"/>
      <c r="I4239" s="72"/>
      <c r="J4239" s="2765" t="s">
        <v>8441</v>
      </c>
      <c r="K4239" s="72" t="s">
        <v>327</v>
      </c>
      <c r="L4239" s="69"/>
      <c r="M4239" s="72" t="s">
        <v>5288</v>
      </c>
      <c r="N4239" s="72">
        <v>720</v>
      </c>
      <c r="O4239" s="72">
        <v>2015</v>
      </c>
      <c r="P4239" s="69" t="s">
        <v>5289</v>
      </c>
      <c r="Q4239" s="72">
        <v>26</v>
      </c>
      <c r="R4239" s="72"/>
      <c r="S4239" s="72">
        <f>SUM(Q4239:R4239)</f>
        <v>26</v>
      </c>
    </row>
    <row r="4240" spans="1:19" s="2129" customFormat="1" ht="25.5" hidden="1">
      <c r="A4240" s="2135"/>
      <c r="B4240" s="72"/>
      <c r="C4240" s="72"/>
      <c r="D4240" s="72"/>
      <c r="E4240" s="72"/>
      <c r="F4240" s="72"/>
      <c r="G4240" s="72"/>
      <c r="H4240" s="72"/>
      <c r="I4240" s="72"/>
      <c r="J4240" s="2765" t="s">
        <v>8442</v>
      </c>
      <c r="K4240" s="72"/>
      <c r="L4240" s="69"/>
      <c r="M4240" s="72" t="s">
        <v>5290</v>
      </c>
      <c r="N4240" s="72">
        <v>660</v>
      </c>
      <c r="O4240" s="72">
        <v>2015</v>
      </c>
      <c r="P4240" s="69" t="s">
        <v>5291</v>
      </c>
      <c r="Q4240" s="72">
        <v>29</v>
      </c>
      <c r="R4240" s="72"/>
      <c r="S4240" s="72">
        <f>SUM(Q4240:R4240)</f>
        <v>29</v>
      </c>
    </row>
    <row r="4241" spans="1:19" s="2129" customFormat="1" hidden="1">
      <c r="A4241" s="2135"/>
      <c r="B4241" s="72"/>
      <c r="C4241" s="72"/>
      <c r="D4241" s="72"/>
      <c r="E4241" s="72"/>
      <c r="F4241" s="72"/>
      <c r="G4241" s="72"/>
      <c r="H4241" s="72"/>
      <c r="I4241" s="72"/>
      <c r="J4241" s="2765"/>
      <c r="K4241" s="72"/>
      <c r="L4241" s="69"/>
      <c r="M4241" s="76"/>
      <c r="N4241" s="72"/>
      <c r="O4241" s="72"/>
      <c r="P4241" s="72"/>
      <c r="Q4241" s="72"/>
      <c r="R4241" s="72"/>
      <c r="S4241" s="72"/>
    </row>
    <row r="4242" spans="1:19" s="2129" customFormat="1" ht="25.5" hidden="1">
      <c r="A4242" s="2135"/>
      <c r="B4242" s="72" t="s">
        <v>5272</v>
      </c>
      <c r="C4242" s="72"/>
      <c r="D4242" s="72"/>
      <c r="E4242" s="72"/>
      <c r="F4242" s="72"/>
      <c r="G4242" s="72"/>
      <c r="H4242" s="72"/>
      <c r="I4242" s="72"/>
      <c r="J4242" s="72" t="s">
        <v>5294</v>
      </c>
      <c r="K4242" s="72" t="s">
        <v>5275</v>
      </c>
      <c r="L4242" s="76" t="s">
        <v>5388</v>
      </c>
      <c r="M4242" s="72" t="s">
        <v>5286</v>
      </c>
      <c r="N4242" s="72">
        <v>628</v>
      </c>
      <c r="O4242" s="72">
        <v>2015</v>
      </c>
      <c r="P4242" s="69" t="s">
        <v>5295</v>
      </c>
      <c r="Q4242" s="72">
        <v>28</v>
      </c>
      <c r="R4242" s="72">
        <v>0</v>
      </c>
      <c r="S4242" s="72">
        <f>SUM(Q4242:R4242)</f>
        <v>28</v>
      </c>
    </row>
    <row r="4243" spans="1:19" s="2129" customFormat="1" ht="25.5" hidden="1">
      <c r="A4243" s="2135"/>
      <c r="B4243" s="72"/>
      <c r="C4243" s="72"/>
      <c r="D4243" s="72"/>
      <c r="E4243" s="72"/>
      <c r="F4243" s="72"/>
      <c r="G4243" s="72"/>
      <c r="H4243" s="72"/>
      <c r="I4243" s="72"/>
      <c r="J4243" s="2765" t="s">
        <v>8443</v>
      </c>
      <c r="K4243" s="72" t="s">
        <v>327</v>
      </c>
      <c r="L4243" s="69"/>
      <c r="M4243" s="72" t="s">
        <v>5288</v>
      </c>
      <c r="N4243" s="72">
        <v>503</v>
      </c>
      <c r="O4243" s="72">
        <v>2015</v>
      </c>
      <c r="P4243" s="69" t="s">
        <v>5296</v>
      </c>
      <c r="Q4243" s="72">
        <v>19</v>
      </c>
      <c r="R4243" s="72">
        <v>0</v>
      </c>
      <c r="S4243" s="72">
        <f>SUM(Q4243:R4243)</f>
        <v>19</v>
      </c>
    </row>
    <row r="4244" spans="1:19" s="2129" customFormat="1" hidden="1">
      <c r="A4244" s="2135"/>
      <c r="B4244" s="72"/>
      <c r="C4244" s="72"/>
      <c r="D4244" s="72"/>
      <c r="E4244" s="72"/>
      <c r="F4244" s="72"/>
      <c r="G4244" s="72"/>
      <c r="H4244" s="72"/>
      <c r="I4244" s="72"/>
      <c r="J4244" s="2765" t="s">
        <v>8444</v>
      </c>
      <c r="K4244" s="72"/>
      <c r="L4244" s="69"/>
      <c r="M4244" s="72" t="s">
        <v>5297</v>
      </c>
      <c r="N4244" s="72">
        <v>538</v>
      </c>
      <c r="O4244" s="72">
        <v>2015</v>
      </c>
      <c r="P4244" s="69" t="s">
        <v>5298</v>
      </c>
      <c r="Q4244" s="72">
        <v>20</v>
      </c>
      <c r="R4244" s="72">
        <v>0</v>
      </c>
      <c r="S4244" s="72">
        <f>SUM(Q4244:R4244)</f>
        <v>20</v>
      </c>
    </row>
    <row r="4245" spans="1:19" s="2129" customFormat="1" hidden="1">
      <c r="A4245" s="2135"/>
      <c r="B4245" s="72"/>
      <c r="C4245" s="2259"/>
      <c r="D4245" s="72"/>
      <c r="E4245" s="2248"/>
      <c r="F4245" s="72"/>
      <c r="G4245" s="72"/>
      <c r="H4245" s="72"/>
      <c r="I4245" s="72"/>
      <c r="J4245" s="2806"/>
      <c r="K4245" s="72"/>
      <c r="L4245" s="69"/>
      <c r="M4245" s="72" t="s">
        <v>5290</v>
      </c>
      <c r="N4245" s="72">
        <v>920</v>
      </c>
      <c r="O4245" s="72">
        <v>2015</v>
      </c>
      <c r="P4245" s="69" t="s">
        <v>5298</v>
      </c>
      <c r="Q4245" s="72">
        <v>7</v>
      </c>
      <c r="R4245" s="72"/>
      <c r="S4245" s="72">
        <v>7</v>
      </c>
    </row>
    <row r="4246" spans="1:19" s="2129" customFormat="1" hidden="1">
      <c r="A4246" s="2135"/>
      <c r="B4246" s="72"/>
      <c r="C4246" s="2259"/>
      <c r="D4246" s="72"/>
      <c r="E4246" s="2248"/>
      <c r="F4246" s="72"/>
      <c r="G4246" s="72"/>
      <c r="H4246" s="72"/>
      <c r="I4246" s="72"/>
      <c r="J4246" s="72"/>
      <c r="K4246" s="72"/>
      <c r="L4246" s="69"/>
      <c r="M4246" s="72" t="s">
        <v>5299</v>
      </c>
      <c r="N4246" s="72">
        <v>72</v>
      </c>
      <c r="O4246" s="72">
        <v>2021</v>
      </c>
      <c r="P4246" s="69" t="s">
        <v>5300</v>
      </c>
      <c r="Q4246" s="72">
        <v>2</v>
      </c>
      <c r="R4246" s="72"/>
      <c r="S4246" s="72">
        <v>2</v>
      </c>
    </row>
    <row r="4247" spans="1:19" s="2129" customFormat="1" hidden="1">
      <c r="A4247" s="2135"/>
      <c r="B4247" s="72"/>
      <c r="C4247" s="2259"/>
      <c r="D4247" s="72"/>
      <c r="E4247" s="2248"/>
      <c r="F4247" s="72"/>
      <c r="G4247" s="72"/>
      <c r="H4247" s="72"/>
      <c r="I4247" s="72"/>
      <c r="J4247" s="72"/>
      <c r="K4247" s="72"/>
      <c r="L4247" s="69"/>
      <c r="M4247" s="72"/>
      <c r="N4247" s="72">
        <v>102</v>
      </c>
      <c r="O4247" s="72">
        <v>2019</v>
      </c>
      <c r="P4247" s="69" t="s">
        <v>5300</v>
      </c>
      <c r="Q4247" s="72">
        <v>3</v>
      </c>
      <c r="R4247" s="72"/>
      <c r="S4247" s="72">
        <v>3</v>
      </c>
    </row>
    <row r="4248" spans="1:19" s="2129" customFormat="1" hidden="1">
      <c r="A4248" s="2135"/>
      <c r="B4248" s="72"/>
      <c r="C4248" s="2259"/>
      <c r="D4248" s="72"/>
      <c r="E4248" s="2248"/>
      <c r="F4248" s="72"/>
      <c r="G4248" s="72"/>
      <c r="H4248" s="72"/>
      <c r="I4248" s="72"/>
      <c r="J4248" s="72"/>
      <c r="K4248" s="72"/>
      <c r="L4248" s="76"/>
      <c r="M4248" s="72"/>
      <c r="N4248" s="72"/>
      <c r="O4248" s="72"/>
      <c r="P4248" s="76"/>
      <c r="Q4248" s="72"/>
      <c r="R4248" s="72"/>
      <c r="S4248" s="72"/>
    </row>
    <row r="4249" spans="1:19" s="2129" customFormat="1" ht="25.5" hidden="1">
      <c r="A4249" s="2135"/>
      <c r="B4249" s="72" t="s">
        <v>5253</v>
      </c>
      <c r="C4249" s="72" t="s">
        <v>5303</v>
      </c>
      <c r="D4249" s="71"/>
      <c r="E4249" s="72"/>
      <c r="F4249" s="72"/>
      <c r="G4249" s="72"/>
      <c r="H4249" s="72"/>
      <c r="I4249" s="72"/>
      <c r="J4249" s="72" t="s">
        <v>5301</v>
      </c>
      <c r="K4249" s="72" t="s">
        <v>3220</v>
      </c>
      <c r="L4249" s="69"/>
      <c r="M4249" s="72" t="s">
        <v>5286</v>
      </c>
      <c r="N4249" s="72">
        <v>332</v>
      </c>
      <c r="O4249" s="72">
        <v>2000</v>
      </c>
      <c r="P4249" s="69" t="s">
        <v>5302</v>
      </c>
      <c r="Q4249" s="72">
        <v>1</v>
      </c>
      <c r="R4249" s="72">
        <v>11</v>
      </c>
      <c r="S4249" s="72">
        <f>SUM(Q4249:R4249)</f>
        <v>12</v>
      </c>
    </row>
    <row r="4250" spans="1:19" s="2129" customFormat="1" ht="25.5" hidden="1">
      <c r="A4250" s="2135"/>
      <c r="B4250" s="72"/>
      <c r="C4250" s="72"/>
      <c r="D4250" s="72"/>
      <c r="E4250" s="72"/>
      <c r="F4250" s="72"/>
      <c r="G4250" s="72"/>
      <c r="H4250" s="72"/>
      <c r="I4250" s="72"/>
      <c r="J4250" s="2765" t="s">
        <v>8445</v>
      </c>
      <c r="K4250" s="72" t="s">
        <v>327</v>
      </c>
      <c r="L4250" s="69"/>
      <c r="M4250" s="72" t="s">
        <v>5288</v>
      </c>
      <c r="N4250" s="72">
        <v>275</v>
      </c>
      <c r="O4250" s="72">
        <v>2000</v>
      </c>
      <c r="P4250" s="69" t="s">
        <v>5304</v>
      </c>
      <c r="Q4250" s="72">
        <v>3</v>
      </c>
      <c r="R4250" s="72">
        <v>8</v>
      </c>
      <c r="S4250" s="72">
        <f>SUM(Q4250:R4250)</f>
        <v>11</v>
      </c>
    </row>
    <row r="4251" spans="1:19" s="2129" customFormat="1" ht="38.25" hidden="1">
      <c r="A4251" s="2135"/>
      <c r="B4251" s="72"/>
      <c r="C4251" s="72" t="s">
        <v>5305</v>
      </c>
      <c r="D4251" s="72">
        <v>360</v>
      </c>
      <c r="E4251" s="72">
        <v>2018</v>
      </c>
      <c r="F4251" s="72" t="s">
        <v>5306</v>
      </c>
      <c r="G4251" s="72"/>
      <c r="H4251" s="72"/>
      <c r="I4251" s="72"/>
      <c r="J4251" s="2765" t="s">
        <v>8446</v>
      </c>
      <c r="K4251" s="72"/>
      <c r="L4251" s="69"/>
      <c r="M4251" s="72" t="s">
        <v>5307</v>
      </c>
      <c r="N4251" s="72">
        <v>796</v>
      </c>
      <c r="O4251" s="72">
        <v>2000</v>
      </c>
      <c r="P4251" s="69" t="s">
        <v>5308</v>
      </c>
      <c r="Q4251" s="72">
        <v>12</v>
      </c>
      <c r="R4251" s="72">
        <v>7</v>
      </c>
      <c r="S4251" s="72">
        <f>SUM(Q4251:R4251)</f>
        <v>19</v>
      </c>
    </row>
    <row r="4252" spans="1:19" s="2129" customFormat="1" hidden="1">
      <c r="A4252" s="2135"/>
      <c r="B4252" s="72"/>
      <c r="C4252" s="72"/>
      <c r="D4252" s="72"/>
      <c r="E4252" s="72"/>
      <c r="F4252" s="72"/>
      <c r="G4252" s="72"/>
      <c r="H4252" s="72"/>
      <c r="I4252" s="72"/>
      <c r="J4252" s="72"/>
      <c r="K4252" s="72"/>
      <c r="L4252" s="69"/>
      <c r="M4252" s="72"/>
      <c r="N4252" s="72">
        <v>129</v>
      </c>
      <c r="O4252" s="72">
        <v>2019</v>
      </c>
      <c r="P4252" s="69" t="s">
        <v>5309</v>
      </c>
      <c r="Q4252" s="72">
        <v>6</v>
      </c>
      <c r="R4252" s="72"/>
      <c r="S4252" s="72">
        <f>SUM(Q4252:R4252)</f>
        <v>6</v>
      </c>
    </row>
    <row r="4253" spans="1:19" s="2129" customFormat="1" hidden="1">
      <c r="A4253" s="2135"/>
      <c r="B4253" s="72"/>
      <c r="C4253" s="2259"/>
      <c r="D4253" s="72"/>
      <c r="E4253" s="2248"/>
      <c r="F4253" s="72"/>
      <c r="G4253" s="72"/>
      <c r="H4253" s="72"/>
      <c r="I4253" s="72"/>
      <c r="J4253" s="72"/>
      <c r="K4253" s="72"/>
      <c r="L4253" s="69"/>
      <c r="M4253" s="72" t="s">
        <v>8447</v>
      </c>
      <c r="N4253" s="72">
        <v>37</v>
      </c>
      <c r="O4253" s="72">
        <v>2022</v>
      </c>
      <c r="P4253" s="69" t="s">
        <v>8448</v>
      </c>
      <c r="Q4253" s="72">
        <v>2</v>
      </c>
      <c r="R4253" s="72"/>
      <c r="S4253" s="72">
        <f>SUM(Q4253:R4253)</f>
        <v>2</v>
      </c>
    </row>
    <row r="4254" spans="1:19" s="2129" customFormat="1" hidden="1">
      <c r="A4254" s="2135"/>
      <c r="B4254" s="72"/>
      <c r="C4254" s="2259"/>
      <c r="D4254" s="72"/>
      <c r="E4254" s="2248"/>
      <c r="F4254" s="72"/>
      <c r="G4254" s="72"/>
      <c r="H4254" s="72"/>
      <c r="I4254" s="72"/>
      <c r="J4254" s="72"/>
      <c r="K4254" s="72"/>
      <c r="L4254" s="76"/>
      <c r="M4254" s="76"/>
      <c r="N4254" s="72"/>
      <c r="O4254" s="72"/>
      <c r="P4254" s="72"/>
      <c r="Q4254" s="72"/>
      <c r="R4254" s="72"/>
      <c r="S4254" s="72"/>
    </row>
    <row r="4255" spans="1:19" s="2129" customFormat="1" hidden="1">
      <c r="A4255" s="2135"/>
      <c r="B4255" s="72" t="s">
        <v>5253</v>
      </c>
      <c r="C4255" s="68" t="s">
        <v>5312</v>
      </c>
      <c r="D4255" s="72">
        <v>180</v>
      </c>
      <c r="E4255" s="72">
        <v>2019</v>
      </c>
      <c r="F4255" s="72" t="s">
        <v>20</v>
      </c>
      <c r="G4255" s="72"/>
      <c r="H4255" s="72"/>
      <c r="I4255" s="72"/>
      <c r="J4255" s="72" t="s">
        <v>5311</v>
      </c>
      <c r="K4255" s="72" t="s">
        <v>3220</v>
      </c>
      <c r="L4255" s="69"/>
      <c r="M4255" s="76"/>
      <c r="N4255" s="72">
        <v>807</v>
      </c>
      <c r="O4255" s="72">
        <v>2019</v>
      </c>
      <c r="P4255" s="71"/>
      <c r="Q4255" s="72"/>
      <c r="R4255" s="72"/>
      <c r="S4255" s="72"/>
    </row>
    <row r="4256" spans="1:19" s="2129" customFormat="1" hidden="1">
      <c r="A4256" s="2135"/>
      <c r="B4256" s="72"/>
      <c r="C4256" s="71"/>
      <c r="D4256" s="72">
        <v>4</v>
      </c>
      <c r="E4256" s="72">
        <v>2019</v>
      </c>
      <c r="F4256" s="72" t="s">
        <v>8449</v>
      </c>
      <c r="G4256" s="72"/>
      <c r="H4256" s="72"/>
      <c r="I4256" s="72"/>
      <c r="J4256" s="2765" t="s">
        <v>8450</v>
      </c>
      <c r="K4256" s="72" t="s">
        <v>327</v>
      </c>
      <c r="L4256" s="69"/>
      <c r="M4256" s="76"/>
      <c r="N4256" s="72"/>
      <c r="O4256" s="72">
        <v>2019</v>
      </c>
      <c r="P4256" s="71"/>
      <c r="Q4256" s="72"/>
      <c r="R4256" s="72"/>
      <c r="S4256" s="72"/>
    </row>
    <row r="4257" spans="1:19" s="2129" customFormat="1" hidden="1">
      <c r="A4257" s="2135"/>
      <c r="B4257" s="72"/>
      <c r="C4257" s="72"/>
      <c r="D4257" s="72"/>
      <c r="E4257" s="72"/>
      <c r="F4257" s="72"/>
      <c r="G4257" s="72"/>
      <c r="H4257" s="72"/>
      <c r="I4257" s="72"/>
      <c r="J4257" s="2765" t="s">
        <v>8451</v>
      </c>
      <c r="K4257" s="72"/>
      <c r="L4257" s="69"/>
      <c r="M4257" s="76"/>
      <c r="N4257" s="72"/>
      <c r="O4257" s="72">
        <v>2019</v>
      </c>
      <c r="P4257" s="71"/>
      <c r="Q4257" s="72"/>
      <c r="R4257" s="72"/>
      <c r="S4257" s="72"/>
    </row>
    <row r="4258" spans="1:19" s="2129" customFormat="1" hidden="1">
      <c r="A4258" s="2135"/>
      <c r="B4258" s="72"/>
      <c r="C4258" s="2259"/>
      <c r="D4258" s="72"/>
      <c r="E4258" s="2248"/>
      <c r="F4258" s="72"/>
      <c r="G4258" s="72"/>
      <c r="H4258" s="72"/>
      <c r="I4258" s="72"/>
      <c r="J4258" s="72"/>
      <c r="K4258" s="72"/>
      <c r="L4258" s="76"/>
      <c r="M4258" s="76"/>
      <c r="N4258" s="72"/>
      <c r="O4258" s="72"/>
      <c r="P4258" s="72"/>
      <c r="Q4258" s="72"/>
      <c r="R4258" s="72"/>
      <c r="S4258" s="72"/>
    </row>
    <row r="4259" spans="1:19" s="2129" customFormat="1" hidden="1">
      <c r="A4259" s="2135"/>
      <c r="B4259" s="72" t="s">
        <v>5253</v>
      </c>
      <c r="C4259" s="68" t="s">
        <v>5314</v>
      </c>
      <c r="D4259" s="72">
        <v>220</v>
      </c>
      <c r="E4259" s="72">
        <v>2019</v>
      </c>
      <c r="F4259" s="72" t="s">
        <v>20</v>
      </c>
      <c r="G4259" s="72"/>
      <c r="H4259" s="72"/>
      <c r="I4259" s="72"/>
      <c r="J4259" s="72" t="s">
        <v>5313</v>
      </c>
      <c r="K4259" s="72" t="s">
        <v>3220</v>
      </c>
      <c r="L4259" s="69"/>
      <c r="M4259" s="76"/>
      <c r="N4259" s="72">
        <v>843</v>
      </c>
      <c r="O4259" s="72">
        <v>2019</v>
      </c>
      <c r="P4259" s="71"/>
      <c r="Q4259" s="72"/>
      <c r="R4259" s="72"/>
      <c r="S4259" s="72"/>
    </row>
    <row r="4260" spans="1:19" s="2129" customFormat="1" hidden="1">
      <c r="A4260" s="2135"/>
      <c r="B4260" s="72"/>
      <c r="C4260" s="72"/>
      <c r="D4260" s="72"/>
      <c r="E4260" s="72"/>
      <c r="F4260" s="72"/>
      <c r="G4260" s="72"/>
      <c r="H4260" s="72"/>
      <c r="I4260" s="72"/>
      <c r="J4260" s="2765" t="s">
        <v>8452</v>
      </c>
      <c r="K4260" s="72" t="s">
        <v>327</v>
      </c>
      <c r="L4260" s="69"/>
      <c r="M4260" s="76"/>
      <c r="N4260" s="72"/>
      <c r="O4260" s="72"/>
      <c r="P4260" s="71"/>
      <c r="Q4260" s="72"/>
      <c r="R4260" s="72"/>
      <c r="S4260" s="72"/>
    </row>
    <row r="4261" spans="1:19" s="2129" customFormat="1" hidden="1">
      <c r="A4261" s="2135"/>
      <c r="B4261" s="72"/>
      <c r="C4261" s="72"/>
      <c r="D4261" s="72"/>
      <c r="E4261" s="72"/>
      <c r="F4261" s="72"/>
      <c r="G4261" s="72"/>
      <c r="H4261" s="72"/>
      <c r="I4261" s="72"/>
      <c r="J4261" s="2765" t="s">
        <v>8453</v>
      </c>
      <c r="K4261" s="72"/>
      <c r="L4261" s="69"/>
      <c r="M4261" s="76"/>
      <c r="N4261" s="72"/>
      <c r="O4261" s="72"/>
      <c r="P4261" s="71"/>
      <c r="Q4261" s="72"/>
      <c r="R4261" s="72"/>
      <c r="S4261" s="72"/>
    </row>
    <row r="4262" spans="1:19" s="2129" customFormat="1" hidden="1">
      <c r="A4262" s="2135"/>
      <c r="B4262" s="72"/>
      <c r="C4262" s="2259"/>
      <c r="D4262" s="72"/>
      <c r="E4262" s="2248"/>
      <c r="F4262" s="72"/>
      <c r="G4262" s="72"/>
      <c r="H4262" s="72"/>
      <c r="I4262" s="72"/>
      <c r="J4262" s="72"/>
      <c r="K4262" s="72"/>
      <c r="L4262" s="76"/>
      <c r="M4262" s="76"/>
      <c r="N4262" s="72"/>
      <c r="O4262" s="72"/>
      <c r="P4262" s="72"/>
      <c r="Q4262" s="72"/>
      <c r="R4262" s="72"/>
      <c r="S4262" s="72"/>
    </row>
    <row r="4263" spans="1:19" s="2129" customFormat="1" hidden="1">
      <c r="A4263" s="2135"/>
      <c r="B4263" s="72" t="s">
        <v>5272</v>
      </c>
      <c r="C4263" s="72" t="s">
        <v>5315</v>
      </c>
      <c r="D4263" s="72">
        <v>790</v>
      </c>
      <c r="E4263" s="2248">
        <v>2016</v>
      </c>
      <c r="F4263" s="72" t="s">
        <v>3338</v>
      </c>
      <c r="G4263" s="72">
        <v>18</v>
      </c>
      <c r="H4263" s="72"/>
      <c r="I4263" s="72">
        <f>SUM(G4263:H4263)</f>
        <v>18</v>
      </c>
      <c r="J4263" s="72" t="s">
        <v>5316</v>
      </c>
      <c r="K4263" s="72" t="s">
        <v>5275</v>
      </c>
      <c r="L4263" s="76"/>
      <c r="M4263" s="76" t="s">
        <v>3327</v>
      </c>
      <c r="N4263" s="72"/>
      <c r="O4263" s="72"/>
      <c r="P4263" s="72"/>
      <c r="Q4263" s="72"/>
      <c r="R4263" s="72"/>
      <c r="S4263" s="72"/>
    </row>
    <row r="4264" spans="1:19" s="2129" customFormat="1" hidden="1">
      <c r="A4264" s="2135"/>
      <c r="B4264" s="72"/>
      <c r="C4264" s="2259"/>
      <c r="D4264" s="72"/>
      <c r="E4264" s="2248"/>
      <c r="F4264" s="72"/>
      <c r="G4264" s="72"/>
      <c r="H4264" s="72"/>
      <c r="I4264" s="72"/>
      <c r="J4264" s="2765" t="s">
        <v>8454</v>
      </c>
      <c r="K4264" s="72" t="s">
        <v>5317</v>
      </c>
      <c r="L4264" s="76"/>
      <c r="M4264" s="76"/>
      <c r="N4264" s="72"/>
      <c r="O4264" s="72"/>
      <c r="P4264" s="72"/>
      <c r="Q4264" s="72"/>
      <c r="R4264" s="72"/>
      <c r="S4264" s="72"/>
    </row>
    <row r="4265" spans="1:19" s="2129" customFormat="1" hidden="1">
      <c r="A4265" s="2135"/>
      <c r="B4265" s="72"/>
      <c r="C4265" s="2259"/>
      <c r="D4265" s="72"/>
      <c r="E4265" s="2248"/>
      <c r="F4265" s="72"/>
      <c r="G4265" s="72"/>
      <c r="H4265" s="72"/>
      <c r="I4265" s="72"/>
      <c r="J4265" s="2765" t="s">
        <v>8455</v>
      </c>
      <c r="K4265" s="72"/>
      <c r="L4265" s="76"/>
      <c r="M4265" s="76"/>
      <c r="N4265" s="72"/>
      <c r="O4265" s="72"/>
      <c r="P4265" s="72"/>
      <c r="Q4265" s="72"/>
      <c r="R4265" s="72"/>
      <c r="S4265" s="72"/>
    </row>
    <row r="4266" spans="1:19" s="2129" customFormat="1" hidden="1">
      <c r="A4266" s="2135"/>
      <c r="B4266" s="72"/>
      <c r="C4266" s="2259"/>
      <c r="D4266" s="72"/>
      <c r="E4266" s="2248"/>
      <c r="F4266" s="72"/>
      <c r="G4266" s="72"/>
      <c r="H4266" s="72"/>
      <c r="I4266" s="72"/>
      <c r="J4266" s="72"/>
      <c r="K4266" s="72"/>
      <c r="L4266" s="76"/>
      <c r="M4266" s="76"/>
      <c r="N4266" s="72"/>
      <c r="O4266" s="72"/>
      <c r="P4266" s="72"/>
      <c r="Q4266" s="72"/>
      <c r="R4266" s="72"/>
      <c r="S4266" s="72"/>
    </row>
    <row r="4267" spans="1:19" s="2129" customFormat="1" hidden="1">
      <c r="A4267" s="2135"/>
      <c r="B4267" s="72" t="s">
        <v>5253</v>
      </c>
      <c r="C4267" s="72" t="s">
        <v>5318</v>
      </c>
      <c r="D4267" s="2202">
        <v>215</v>
      </c>
      <c r="E4267" s="72"/>
      <c r="F4267" s="2202" t="s">
        <v>3338</v>
      </c>
      <c r="G4267" s="2202">
        <v>5</v>
      </c>
      <c r="H4267" s="2202"/>
      <c r="I4267" s="72">
        <f>G4267+H4267</f>
        <v>5</v>
      </c>
      <c r="J4267" s="72" t="s">
        <v>5319</v>
      </c>
      <c r="K4267" s="72" t="s">
        <v>3603</v>
      </c>
      <c r="L4267" s="76"/>
      <c r="M4267" s="76" t="s">
        <v>5320</v>
      </c>
      <c r="N4267" s="72">
        <v>300</v>
      </c>
      <c r="O4267" s="72">
        <v>2000</v>
      </c>
      <c r="P4267" s="76" t="s">
        <v>5321</v>
      </c>
      <c r="Q4267" s="72">
        <v>11</v>
      </c>
      <c r="R4267" s="72"/>
      <c r="S4267" s="72">
        <f>SUM(Q4267:R4267)</f>
        <v>11</v>
      </c>
    </row>
    <row r="4268" spans="1:19" s="2129" customFormat="1" hidden="1">
      <c r="A4268" s="2135"/>
      <c r="B4268" s="72" t="s">
        <v>5253</v>
      </c>
      <c r="C4268" s="72" t="s">
        <v>5322</v>
      </c>
      <c r="D4268" s="72">
        <v>170</v>
      </c>
      <c r="E4268" s="72"/>
      <c r="F4268" s="72" t="s">
        <v>21</v>
      </c>
      <c r="G4268" s="71"/>
      <c r="H4268" s="71"/>
      <c r="I4268" s="71"/>
      <c r="J4268" s="72"/>
      <c r="K4268" s="72" t="s">
        <v>98</v>
      </c>
      <c r="L4268" s="76"/>
      <c r="M4268" s="76"/>
      <c r="N4268" s="72"/>
      <c r="O4268" s="72"/>
      <c r="P4268" s="72"/>
      <c r="Q4268" s="72"/>
      <c r="R4268" s="72"/>
      <c r="S4268" s="72"/>
    </row>
    <row r="4269" spans="1:19" s="2129" customFormat="1" hidden="1">
      <c r="A4269" s="2135"/>
      <c r="B4269" s="72"/>
      <c r="C4269" s="2259"/>
      <c r="D4269" s="72"/>
      <c r="E4269" s="2248"/>
      <c r="F4269" s="2248"/>
      <c r="G4269" s="2408"/>
      <c r="H4269" s="2248"/>
      <c r="I4269" s="2259"/>
      <c r="J4269" s="72"/>
      <c r="K4269" s="72"/>
      <c r="L4269" s="2272"/>
      <c r="M4269" s="2272"/>
      <c r="N4269" s="72"/>
      <c r="O4269" s="2259"/>
      <c r="P4269" s="72"/>
      <c r="Q4269" s="2408"/>
      <c r="R4269" s="2408"/>
      <c r="S4269" s="2259"/>
    </row>
    <row r="4270" spans="1:19" s="2129" customFormat="1" hidden="1">
      <c r="A4270" s="2135"/>
      <c r="B4270" s="72" t="s">
        <v>5272</v>
      </c>
      <c r="C4270" s="72" t="s">
        <v>5323</v>
      </c>
      <c r="D4270" s="72">
        <v>10</v>
      </c>
      <c r="E4270" s="72">
        <v>2016</v>
      </c>
      <c r="F4270" s="72" t="s">
        <v>3338</v>
      </c>
      <c r="G4270" s="72">
        <v>1</v>
      </c>
      <c r="H4270" s="72"/>
      <c r="I4270" s="72">
        <f>SUM(G4270:H4270)</f>
        <v>1</v>
      </c>
      <c r="J4270" s="72" t="s">
        <v>5324</v>
      </c>
      <c r="K4270" s="72" t="s">
        <v>3340</v>
      </c>
      <c r="L4270" s="76"/>
      <c r="M4270" s="76" t="s">
        <v>5326</v>
      </c>
      <c r="N4270" s="72"/>
      <c r="O4270" s="72"/>
      <c r="P4270" s="72"/>
      <c r="Q4270" s="72"/>
      <c r="R4270" s="72"/>
      <c r="S4270" s="72"/>
    </row>
    <row r="4271" spans="1:19" s="2129" customFormat="1" hidden="1">
      <c r="A4271" s="2135"/>
      <c r="B4271" s="72"/>
      <c r="C4271" s="72"/>
      <c r="D4271" s="72"/>
      <c r="E4271" s="72"/>
      <c r="F4271" s="72"/>
      <c r="G4271" s="72"/>
      <c r="H4271" s="72"/>
      <c r="I4271" s="72"/>
      <c r="J4271" s="2765" t="s">
        <v>8456</v>
      </c>
      <c r="K4271" s="72" t="s">
        <v>5325</v>
      </c>
      <c r="L4271" s="76"/>
      <c r="M4271" s="76"/>
      <c r="N4271" s="72"/>
      <c r="O4271" s="72"/>
      <c r="P4271" s="72"/>
      <c r="Q4271" s="72"/>
      <c r="R4271" s="72"/>
      <c r="S4271" s="72"/>
    </row>
    <row r="4272" spans="1:19" s="2129" customFormat="1" hidden="1">
      <c r="A4272" s="2135"/>
      <c r="B4272" s="72"/>
      <c r="C4272" s="2259"/>
      <c r="D4272" s="72"/>
      <c r="E4272" s="2248"/>
      <c r="F4272" s="72"/>
      <c r="G4272" s="72"/>
      <c r="H4272" s="72"/>
      <c r="I4272" s="72"/>
      <c r="J4272" s="72"/>
      <c r="K4272" s="72"/>
      <c r="L4272" s="76"/>
      <c r="M4272" s="76"/>
      <c r="N4272" s="72"/>
      <c r="O4272" s="72"/>
      <c r="P4272" s="72"/>
      <c r="Q4272" s="72"/>
      <c r="R4272" s="72"/>
      <c r="S4272" s="72"/>
    </row>
    <row r="4273" spans="1:19" s="2129" customFormat="1" hidden="1">
      <c r="A4273" s="2135"/>
      <c r="B4273" s="72" t="s">
        <v>5253</v>
      </c>
      <c r="C4273" s="72" t="s">
        <v>5327</v>
      </c>
      <c r="D4273" s="72">
        <v>612</v>
      </c>
      <c r="E4273" s="72">
        <v>2017</v>
      </c>
      <c r="F4273" s="72" t="s">
        <v>3325</v>
      </c>
      <c r="G4273" s="72">
        <v>19</v>
      </c>
      <c r="H4273" s="72"/>
      <c r="I4273" s="72">
        <f>SUM(G4273:H4273)</f>
        <v>19</v>
      </c>
      <c r="J4273" s="72" t="s">
        <v>5328</v>
      </c>
      <c r="K4273" s="72"/>
      <c r="L4273" s="76"/>
      <c r="M4273" s="76"/>
      <c r="N4273" s="72"/>
      <c r="O4273" s="72"/>
      <c r="P4273" s="72"/>
      <c r="Q4273" s="72"/>
      <c r="R4273" s="72"/>
      <c r="S4273" s="72"/>
    </row>
    <row r="4274" spans="1:19" s="2129" customFormat="1" hidden="1">
      <c r="A4274" s="2135"/>
      <c r="B4274" s="72"/>
      <c r="C4274" s="2259"/>
      <c r="D4274" s="72">
        <v>207</v>
      </c>
      <c r="E4274" s="72">
        <v>2017</v>
      </c>
      <c r="F4274" s="72" t="s">
        <v>20</v>
      </c>
      <c r="G4274" s="72"/>
      <c r="H4274" s="72"/>
      <c r="I4274" s="72"/>
      <c r="J4274" s="72"/>
      <c r="K4274" s="72"/>
      <c r="L4274" s="76"/>
      <c r="M4274" s="76"/>
      <c r="N4274" s="72"/>
      <c r="O4274" s="72"/>
      <c r="P4274" s="72"/>
      <c r="Q4274" s="72"/>
      <c r="R4274" s="72"/>
      <c r="S4274" s="72"/>
    </row>
    <row r="4275" spans="1:19" s="2129" customFormat="1" hidden="1">
      <c r="A4275" s="2135"/>
      <c r="B4275" s="72"/>
      <c r="C4275" s="2259"/>
      <c r="D4275" s="72"/>
      <c r="E4275" s="2248"/>
      <c r="F4275" s="72"/>
      <c r="G4275" s="72"/>
      <c r="H4275" s="72"/>
      <c r="I4275" s="72"/>
      <c r="J4275" s="72"/>
      <c r="K4275" s="72"/>
      <c r="L4275" s="76"/>
      <c r="M4275" s="76"/>
      <c r="N4275" s="72"/>
      <c r="O4275" s="72"/>
      <c r="P4275" s="72"/>
      <c r="Q4275" s="72"/>
      <c r="R4275" s="72"/>
      <c r="S4275" s="72"/>
    </row>
    <row r="4276" spans="1:19" s="2129" customFormat="1" hidden="1">
      <c r="A4276" s="2135"/>
      <c r="B4276" s="72" t="s">
        <v>5253</v>
      </c>
      <c r="C4276" s="72" t="s">
        <v>5329</v>
      </c>
      <c r="D4276" s="72">
        <v>511</v>
      </c>
      <c r="E4276" s="72">
        <v>2008</v>
      </c>
      <c r="F4276" s="72" t="s">
        <v>3325</v>
      </c>
      <c r="G4276" s="72"/>
      <c r="H4276" s="72"/>
      <c r="I4276" s="72">
        <f>SUM(G4276:H4276)</f>
        <v>0</v>
      </c>
      <c r="J4276" s="72" t="s">
        <v>5330</v>
      </c>
      <c r="K4276" s="72" t="s">
        <v>3220</v>
      </c>
      <c r="L4276" s="69"/>
      <c r="M4276" s="72" t="s">
        <v>5331</v>
      </c>
      <c r="N4276" s="71">
        <v>380</v>
      </c>
      <c r="O4276" s="72">
        <v>2008</v>
      </c>
      <c r="P4276" s="69" t="s">
        <v>5332</v>
      </c>
      <c r="Q4276" s="71"/>
      <c r="R4276" s="72">
        <v>18</v>
      </c>
      <c r="S4276" s="72">
        <f>SUM(R4276:R4276)</f>
        <v>18</v>
      </c>
    </row>
    <row r="4277" spans="1:19" s="2129" customFormat="1" hidden="1">
      <c r="A4277" s="2135"/>
      <c r="B4277" s="72"/>
      <c r="C4277" s="72"/>
      <c r="D4277" s="72"/>
      <c r="E4277" s="72"/>
      <c r="F4277" s="72"/>
      <c r="G4277" s="72"/>
      <c r="H4277" s="72"/>
      <c r="I4277" s="72"/>
      <c r="J4277" s="72"/>
      <c r="K4277" s="72" t="s">
        <v>327</v>
      </c>
      <c r="L4277" s="69"/>
      <c r="M4277" s="72" t="s">
        <v>5333</v>
      </c>
      <c r="N4277" s="71">
        <v>554</v>
      </c>
      <c r="O4277" s="72">
        <v>2008</v>
      </c>
      <c r="P4277" s="69" t="s">
        <v>5332</v>
      </c>
      <c r="Q4277" s="71"/>
      <c r="R4277" s="72">
        <v>18</v>
      </c>
      <c r="S4277" s="72">
        <f>SUM(R4277:R4277)</f>
        <v>18</v>
      </c>
    </row>
    <row r="4278" spans="1:19" s="2129" customFormat="1" ht="25.5" hidden="1">
      <c r="A4278" s="2135"/>
      <c r="B4278" s="72"/>
      <c r="C4278" s="72"/>
      <c r="D4278" s="72"/>
      <c r="E4278" s="72"/>
      <c r="F4278" s="72"/>
      <c r="G4278" s="72"/>
      <c r="H4278" s="72"/>
      <c r="I4278" s="72"/>
      <c r="J4278" s="72"/>
      <c r="K4278" s="72"/>
      <c r="L4278" s="69"/>
      <c r="M4278" s="72" t="s">
        <v>5334</v>
      </c>
      <c r="N4278" s="71">
        <v>1591</v>
      </c>
      <c r="O4278" s="72">
        <v>2008</v>
      </c>
      <c r="P4278" s="69" t="s">
        <v>5335</v>
      </c>
      <c r="Q4278" s="72"/>
      <c r="R4278" s="72">
        <v>40</v>
      </c>
      <c r="S4278" s="72">
        <f>SUM(R4278:R4278)</f>
        <v>40</v>
      </c>
    </row>
    <row r="4279" spans="1:19" s="2129" customFormat="1" hidden="1">
      <c r="A4279" s="2135"/>
      <c r="B4279" s="72"/>
      <c r="C4279" s="2259"/>
      <c r="D4279" s="72"/>
      <c r="E4279" s="2248"/>
      <c r="F4279" s="72"/>
      <c r="G4279" s="72"/>
      <c r="H4279" s="72"/>
      <c r="I4279" s="72"/>
      <c r="J4279" s="72"/>
      <c r="K4279" s="72"/>
      <c r="L4279" s="69"/>
      <c r="M4279" s="72"/>
      <c r="N4279" s="71">
        <v>156</v>
      </c>
      <c r="O4279" s="72">
        <v>2022</v>
      </c>
      <c r="P4279" s="69" t="s">
        <v>1844</v>
      </c>
      <c r="Q4279" s="72">
        <v>3</v>
      </c>
      <c r="R4279" s="72"/>
      <c r="S4279" s="72">
        <v>3</v>
      </c>
    </row>
    <row r="4280" spans="1:19" s="2129" customFormat="1" hidden="1">
      <c r="A4280" s="2135"/>
      <c r="B4280" s="72"/>
      <c r="C4280" s="2259"/>
      <c r="D4280" s="72"/>
      <c r="E4280" s="2248"/>
      <c r="F4280" s="72"/>
      <c r="G4280" s="72"/>
      <c r="H4280" s="72"/>
      <c r="I4280" s="72"/>
      <c r="J4280" s="72"/>
      <c r="K4280" s="72"/>
      <c r="L4280" s="69"/>
      <c r="M4280" s="72"/>
      <c r="N4280" s="71">
        <v>48</v>
      </c>
      <c r="O4280" s="72">
        <v>2022</v>
      </c>
      <c r="P4280" s="69" t="s">
        <v>5338</v>
      </c>
      <c r="Q4280" s="72">
        <v>1</v>
      </c>
      <c r="R4280" s="72"/>
      <c r="S4280" s="72">
        <v>3</v>
      </c>
    </row>
    <row r="4281" spans="1:19" s="2129" customFormat="1" hidden="1">
      <c r="A4281" s="2135"/>
      <c r="B4281" s="72"/>
      <c r="C4281" s="2259"/>
      <c r="D4281" s="72"/>
      <c r="E4281" s="2248"/>
      <c r="F4281" s="72"/>
      <c r="G4281" s="72"/>
      <c r="H4281" s="72"/>
      <c r="I4281" s="72"/>
      <c r="J4281" s="65"/>
      <c r="K4281" s="72"/>
      <c r="L4281" s="69"/>
      <c r="M4281" s="72"/>
      <c r="N4281" s="71">
        <v>88</v>
      </c>
      <c r="O4281" s="72">
        <v>2019</v>
      </c>
      <c r="P4281" s="72" t="s">
        <v>8457</v>
      </c>
      <c r="Q4281" s="72">
        <v>4</v>
      </c>
      <c r="R4281" s="72"/>
      <c r="S4281" s="72">
        <v>4</v>
      </c>
    </row>
    <row r="4282" spans="1:19" s="2129" customFormat="1" hidden="1">
      <c r="A4282" s="2135"/>
      <c r="B4282" s="72"/>
      <c r="C4282" s="2259"/>
      <c r="D4282" s="72"/>
      <c r="E4282" s="2248"/>
      <c r="F4282" s="72"/>
      <c r="G4282" s="72"/>
      <c r="H4282" s="72"/>
      <c r="I4282" s="72"/>
      <c r="J4282" s="65"/>
      <c r="K4282" s="72"/>
      <c r="L4282" s="69"/>
      <c r="M4282" s="72"/>
      <c r="N4282" s="71"/>
      <c r="O4282" s="72"/>
      <c r="P4282" s="72"/>
      <c r="Q4282" s="72"/>
      <c r="R4282" s="72"/>
      <c r="S4282" s="72"/>
    </row>
    <row r="4283" spans="1:19" s="2129" customFormat="1" hidden="1">
      <c r="A4283" s="2135"/>
      <c r="B4283" s="72" t="s">
        <v>8458</v>
      </c>
      <c r="C4283" s="72" t="s">
        <v>8459</v>
      </c>
      <c r="D4283" s="72">
        <v>17081</v>
      </c>
      <c r="E4283" s="72">
        <v>2013</v>
      </c>
      <c r="F4283" s="72" t="s">
        <v>8460</v>
      </c>
      <c r="G4283" s="72">
        <v>172</v>
      </c>
      <c r="H4283" s="72"/>
      <c r="I4283" s="72">
        <f>SUM(G4283:H4283)</f>
        <v>172</v>
      </c>
      <c r="J4283" s="72" t="s">
        <v>5343</v>
      </c>
      <c r="K4283" s="72"/>
      <c r="L4283" s="76"/>
      <c r="M4283" s="76"/>
      <c r="N4283" s="72"/>
      <c r="O4283" s="72"/>
      <c r="P4283" s="72"/>
      <c r="Q4283" s="72"/>
      <c r="R4283" s="72"/>
      <c r="S4283" s="72"/>
    </row>
    <row r="4284" spans="1:19" s="2129" customFormat="1" hidden="1">
      <c r="A4284" s="2135"/>
      <c r="B4284" s="72" t="s">
        <v>8458</v>
      </c>
      <c r="C4284" s="2259" t="s">
        <v>8461</v>
      </c>
      <c r="D4284" s="72">
        <v>430</v>
      </c>
      <c r="E4284" s="2248">
        <v>2013</v>
      </c>
      <c r="F4284" s="72" t="s">
        <v>8462</v>
      </c>
      <c r="G4284" s="72"/>
      <c r="H4284" s="72"/>
      <c r="I4284" s="72"/>
      <c r="J4284" s="72" t="s">
        <v>5344</v>
      </c>
      <c r="K4284" s="72"/>
      <c r="L4284" s="76"/>
      <c r="M4284" s="76"/>
      <c r="N4284" s="72"/>
      <c r="O4284" s="72"/>
      <c r="P4284" s="72"/>
      <c r="Q4284" s="72"/>
      <c r="R4284" s="72"/>
      <c r="S4284" s="72"/>
    </row>
    <row r="4285" spans="1:19" s="2129" customFormat="1" hidden="1">
      <c r="A4285" s="2135"/>
      <c r="B4285" s="72"/>
      <c r="C4285" s="2259"/>
      <c r="D4285" s="72"/>
      <c r="E4285" s="2248"/>
      <c r="F4285" s="72"/>
      <c r="G4285" s="72"/>
      <c r="H4285" s="72"/>
      <c r="I4285" s="72"/>
      <c r="J4285" s="72" t="s">
        <v>5345</v>
      </c>
      <c r="K4285" s="72"/>
      <c r="L4285" s="76"/>
      <c r="M4285" s="76"/>
      <c r="N4285" s="72"/>
      <c r="O4285" s="72"/>
      <c r="P4285" s="72"/>
      <c r="Q4285" s="72"/>
      <c r="R4285" s="72"/>
      <c r="S4285" s="72"/>
    </row>
    <row r="4286" spans="1:19" s="2129" customFormat="1" hidden="1">
      <c r="A4286" s="2135"/>
      <c r="B4286" s="72"/>
      <c r="C4286" s="2259"/>
      <c r="D4286" s="72"/>
      <c r="E4286" s="2248"/>
      <c r="F4286" s="72"/>
      <c r="G4286" s="72"/>
      <c r="H4286" s="72"/>
      <c r="I4286" s="72"/>
      <c r="J4286" s="72" t="s">
        <v>5346</v>
      </c>
      <c r="K4286" s="72"/>
      <c r="L4286" s="76"/>
      <c r="M4286" s="76"/>
      <c r="N4286" s="72"/>
      <c r="O4286" s="72"/>
      <c r="P4286" s="72"/>
      <c r="Q4286" s="72"/>
      <c r="R4286" s="72"/>
      <c r="S4286" s="72"/>
    </row>
    <row r="4287" spans="1:19" s="2129" customFormat="1" hidden="1">
      <c r="A4287" s="2135"/>
      <c r="B4287" s="72"/>
      <c r="C4287" s="2259"/>
      <c r="D4287" s="72"/>
      <c r="E4287" s="2248"/>
      <c r="F4287" s="72"/>
      <c r="G4287" s="72"/>
      <c r="H4287" s="72"/>
      <c r="I4287" s="72"/>
      <c r="J4287" s="72" t="s">
        <v>5347</v>
      </c>
      <c r="K4287" s="72"/>
      <c r="L4287" s="76"/>
      <c r="M4287" s="76"/>
      <c r="N4287" s="72"/>
      <c r="O4287" s="72"/>
      <c r="P4287" s="72"/>
      <c r="Q4287" s="72"/>
      <c r="R4287" s="72"/>
      <c r="S4287" s="72"/>
    </row>
    <row r="4288" spans="1:19" s="2129" customFormat="1" hidden="1">
      <c r="A4288" s="2135"/>
      <c r="B4288" s="72"/>
      <c r="C4288" s="2259"/>
      <c r="D4288" s="72"/>
      <c r="E4288" s="2248"/>
      <c r="F4288" s="72"/>
      <c r="G4288" s="72"/>
      <c r="H4288" s="72"/>
      <c r="I4288" s="72"/>
      <c r="J4288" s="65"/>
      <c r="K4288" s="72"/>
      <c r="L4288" s="76"/>
      <c r="M4288" s="76"/>
      <c r="N4288" s="72"/>
      <c r="O4288" s="72"/>
      <c r="P4288" s="72"/>
      <c r="Q4288" s="72"/>
      <c r="R4288" s="72"/>
      <c r="S4288" s="72"/>
    </row>
    <row r="4289" spans="1:19" s="2129" customFormat="1" ht="25.5" hidden="1">
      <c r="A4289" s="2135"/>
      <c r="B4289" s="72" t="s">
        <v>5272</v>
      </c>
      <c r="C4289" s="72" t="s">
        <v>5348</v>
      </c>
      <c r="D4289" s="72">
        <v>390</v>
      </c>
      <c r="E4289" s="72">
        <v>2015</v>
      </c>
      <c r="F4289" s="72" t="s">
        <v>3338</v>
      </c>
      <c r="G4289" s="72">
        <v>1</v>
      </c>
      <c r="H4289" s="72"/>
      <c r="I4289" s="72">
        <f>SUM(G4289:H4289)</f>
        <v>1</v>
      </c>
      <c r="J4289" s="72" t="s">
        <v>5349</v>
      </c>
      <c r="K4289" s="72" t="s">
        <v>5275</v>
      </c>
      <c r="L4289" s="76" t="s">
        <v>5388</v>
      </c>
      <c r="M4289" s="72" t="s">
        <v>5288</v>
      </c>
      <c r="N4289" s="72">
        <v>662</v>
      </c>
      <c r="O4289" s="72">
        <v>2015</v>
      </c>
      <c r="P4289" s="69" t="s">
        <v>5350</v>
      </c>
      <c r="Q4289" s="72">
        <v>28</v>
      </c>
      <c r="R4289" s="72">
        <v>0</v>
      </c>
      <c r="S4289" s="72">
        <f>SUM(Q4289:R4289)</f>
        <v>28</v>
      </c>
    </row>
    <row r="4290" spans="1:19" s="2129" customFormat="1" ht="25.5" hidden="1">
      <c r="A4290" s="2135"/>
      <c r="B4290" s="72"/>
      <c r="C4290" s="72"/>
      <c r="D4290" s="72"/>
      <c r="E4290" s="72"/>
      <c r="F4290" s="72"/>
      <c r="G4290" s="72"/>
      <c r="H4290" s="72"/>
      <c r="I4290" s="72"/>
      <c r="J4290" s="2765" t="s">
        <v>8463</v>
      </c>
      <c r="K4290" s="72" t="s">
        <v>327</v>
      </c>
      <c r="L4290" s="72"/>
      <c r="M4290" s="72" t="s">
        <v>5307</v>
      </c>
      <c r="N4290" s="72">
        <v>662</v>
      </c>
      <c r="O4290" s="72">
        <v>2015</v>
      </c>
      <c r="P4290" s="69" t="s">
        <v>8464</v>
      </c>
      <c r="Q4290" s="72">
        <v>11</v>
      </c>
      <c r="R4290" s="72">
        <v>0</v>
      </c>
      <c r="S4290" s="72">
        <f>SUM(Q4290:R4290)</f>
        <v>11</v>
      </c>
    </row>
    <row r="4291" spans="1:19" s="2129" customFormat="1" hidden="1">
      <c r="A4291" s="2135"/>
      <c r="B4291" s="72"/>
      <c r="C4291" s="2259"/>
      <c r="D4291" s="72"/>
      <c r="E4291" s="2248"/>
      <c r="F4291" s="72"/>
      <c r="G4291" s="72"/>
      <c r="H4291" s="72"/>
      <c r="I4291" s="72"/>
      <c r="J4291" s="2765"/>
      <c r="K4291" s="72"/>
      <c r="L4291" s="2363"/>
      <c r="M4291" s="72"/>
      <c r="N4291" s="72">
        <v>158</v>
      </c>
      <c r="O4291" s="72">
        <v>2019</v>
      </c>
      <c r="P4291" s="69" t="s">
        <v>8465</v>
      </c>
      <c r="Q4291" s="72">
        <v>1</v>
      </c>
      <c r="R4291" s="72"/>
      <c r="S4291" s="72"/>
    </row>
    <row r="4292" spans="1:19" s="2129" customFormat="1" hidden="1">
      <c r="A4292" s="2135"/>
      <c r="B4292" s="72"/>
      <c r="C4292" s="2259"/>
      <c r="D4292" s="72"/>
      <c r="E4292" s="2248"/>
      <c r="F4292" s="72"/>
      <c r="G4292" s="72"/>
      <c r="H4292" s="72"/>
      <c r="I4292" s="72"/>
      <c r="J4292" s="2765" t="s">
        <v>8466</v>
      </c>
      <c r="K4292" s="72"/>
      <c r="L4292" s="2560"/>
      <c r="M4292" s="72"/>
      <c r="N4292" s="72">
        <v>74</v>
      </c>
      <c r="O4292" s="72">
        <v>2018</v>
      </c>
      <c r="P4292" s="69" t="s">
        <v>5352</v>
      </c>
      <c r="Q4292" s="72">
        <v>2</v>
      </c>
      <c r="R4292" s="72"/>
      <c r="S4292" s="72">
        <f>SUM(Q4292:R4292)</f>
        <v>2</v>
      </c>
    </row>
    <row r="4293" spans="1:19" s="2129" customFormat="1" hidden="1">
      <c r="A4293" s="2135"/>
      <c r="B4293" s="72"/>
      <c r="C4293" s="2259"/>
      <c r="D4293" s="72"/>
      <c r="E4293" s="2248"/>
      <c r="F4293" s="72"/>
      <c r="G4293" s="72"/>
      <c r="H4293" s="72"/>
      <c r="I4293" s="72"/>
      <c r="J4293" s="2806"/>
      <c r="K4293" s="72"/>
      <c r="L4293" s="2560"/>
      <c r="M4293" s="72"/>
      <c r="N4293" s="72">
        <v>55</v>
      </c>
      <c r="O4293" s="72">
        <v>2020</v>
      </c>
      <c r="P4293" s="69" t="s">
        <v>8467</v>
      </c>
      <c r="Q4293" s="72">
        <v>2</v>
      </c>
      <c r="R4293" s="72"/>
      <c r="S4293" s="72">
        <v>2</v>
      </c>
    </row>
    <row r="4294" spans="1:19" s="2129" customFormat="1" hidden="1">
      <c r="A4294" s="2135"/>
      <c r="B4294" s="72"/>
      <c r="C4294" s="2259"/>
      <c r="D4294" s="72"/>
      <c r="E4294" s="2248"/>
      <c r="F4294" s="72"/>
      <c r="G4294" s="72"/>
      <c r="H4294" s="72"/>
      <c r="I4294" s="72"/>
      <c r="J4294" s="72"/>
      <c r="K4294" s="72"/>
      <c r="L4294" s="76"/>
      <c r="M4294" s="76"/>
      <c r="N4294" s="72"/>
      <c r="O4294" s="72"/>
      <c r="P4294" s="72"/>
      <c r="Q4294" s="72"/>
      <c r="R4294" s="72"/>
      <c r="S4294" s="72"/>
    </row>
    <row r="4295" spans="1:19" s="2129" customFormat="1" hidden="1">
      <c r="A4295" s="2135"/>
      <c r="B4295" s="71"/>
      <c r="C4295" s="71"/>
      <c r="D4295" s="71"/>
      <c r="E4295" s="71"/>
      <c r="F4295" s="71"/>
      <c r="G4295" s="71"/>
      <c r="H4295" s="71"/>
      <c r="I4295" s="71"/>
      <c r="J4295" s="72" t="s">
        <v>5355</v>
      </c>
      <c r="K4295" s="71" t="s">
        <v>3340</v>
      </c>
      <c r="L4295" s="76" t="s">
        <v>8468</v>
      </c>
      <c r="M4295" s="72" t="s">
        <v>5286</v>
      </c>
      <c r="N4295" s="72">
        <v>500</v>
      </c>
      <c r="O4295" s="72">
        <v>2015</v>
      </c>
      <c r="P4295" s="69" t="s">
        <v>5356</v>
      </c>
      <c r="Q4295" s="72">
        <v>7</v>
      </c>
      <c r="R4295" s="72"/>
      <c r="S4295" s="72">
        <f>SUM(Q4295:R4295)</f>
        <v>7</v>
      </c>
    </row>
    <row r="4296" spans="1:19" s="2129" customFormat="1" ht="25.5" hidden="1">
      <c r="A4296" s="2135"/>
      <c r="B4296" s="72"/>
      <c r="C4296" s="72" t="s">
        <v>5229</v>
      </c>
      <c r="D4296" s="72"/>
      <c r="E4296" s="72"/>
      <c r="F4296" s="72"/>
      <c r="G4296" s="72"/>
      <c r="H4296" s="72"/>
      <c r="I4296" s="72"/>
      <c r="J4296" s="2765" t="s">
        <v>8469</v>
      </c>
      <c r="K4296" s="65" t="s">
        <v>47</v>
      </c>
      <c r="L4296" s="69"/>
      <c r="M4296" s="72" t="s">
        <v>5288</v>
      </c>
      <c r="N4296" s="72">
        <v>625</v>
      </c>
      <c r="O4296" s="72">
        <v>2015</v>
      </c>
      <c r="P4296" s="69" t="s">
        <v>5357</v>
      </c>
      <c r="Q4296" s="72">
        <v>15</v>
      </c>
      <c r="R4296" s="72">
        <v>0</v>
      </c>
      <c r="S4296" s="72">
        <f>SUM(Q4296:R4296)</f>
        <v>15</v>
      </c>
    </row>
    <row r="4297" spans="1:19" s="2129" customFormat="1" hidden="1">
      <c r="A4297" s="2135"/>
      <c r="B4297" s="72" t="s">
        <v>5272</v>
      </c>
      <c r="C4297" s="72" t="s">
        <v>5354</v>
      </c>
      <c r="D4297" s="72">
        <v>131</v>
      </c>
      <c r="E4297" s="72">
        <v>2015</v>
      </c>
      <c r="F4297" s="72" t="s">
        <v>3338</v>
      </c>
      <c r="G4297" s="72">
        <v>7</v>
      </c>
      <c r="H4297" s="72"/>
      <c r="I4297" s="72">
        <f>SUM(G4297:H4297)</f>
        <v>7</v>
      </c>
      <c r="J4297" s="2765" t="s">
        <v>8470</v>
      </c>
      <c r="K4297" s="72" t="s">
        <v>5275</v>
      </c>
      <c r="L4297" s="69"/>
      <c r="M4297" s="72" t="s">
        <v>5279</v>
      </c>
      <c r="N4297" s="72">
        <v>21</v>
      </c>
      <c r="O4297" s="72">
        <v>2015</v>
      </c>
      <c r="P4297" s="69" t="s">
        <v>8471</v>
      </c>
      <c r="Q4297" s="72">
        <v>1</v>
      </c>
      <c r="R4297" s="72" t="s">
        <v>1191</v>
      </c>
      <c r="S4297" s="72">
        <f>SUM(Q4297:R4297)</f>
        <v>1</v>
      </c>
    </row>
    <row r="4298" spans="1:19" s="2129" customFormat="1" hidden="1">
      <c r="A4298" s="2135"/>
      <c r="B4298" s="72"/>
      <c r="C4298" s="72"/>
      <c r="D4298" s="72"/>
      <c r="E4298" s="72"/>
      <c r="F4298" s="72"/>
      <c r="G4298" s="72"/>
      <c r="H4298" s="72"/>
      <c r="I4298" s="72"/>
      <c r="J4298" s="2765" t="s">
        <v>8472</v>
      </c>
      <c r="K4298" s="72" t="s">
        <v>327</v>
      </c>
      <c r="L4298" s="69"/>
      <c r="M4298" s="72"/>
      <c r="N4298" s="72"/>
      <c r="O4298" s="72"/>
      <c r="P4298" s="69"/>
      <c r="Q4298" s="72"/>
      <c r="R4298" s="72"/>
      <c r="S4298" s="72"/>
    </row>
    <row r="4299" spans="1:19" s="2129" customFormat="1" hidden="1">
      <c r="A4299" s="2135"/>
      <c r="B4299" s="72"/>
      <c r="C4299" s="72"/>
      <c r="D4299" s="72"/>
      <c r="E4299" s="72"/>
      <c r="F4299" s="72"/>
      <c r="G4299" s="72"/>
      <c r="H4299" s="72"/>
      <c r="I4299" s="72"/>
      <c r="J4299" s="72"/>
      <c r="K4299" s="72"/>
      <c r="L4299" s="69"/>
      <c r="M4299" s="76"/>
      <c r="N4299" s="72"/>
      <c r="O4299" s="72"/>
      <c r="P4299" s="72"/>
      <c r="Q4299" s="72"/>
      <c r="R4299" s="72"/>
      <c r="S4299" s="72"/>
    </row>
    <row r="4300" spans="1:19" s="2129" customFormat="1" hidden="1">
      <c r="A4300" s="2135"/>
      <c r="B4300" s="72" t="s">
        <v>5272</v>
      </c>
      <c r="C4300" s="72" t="s">
        <v>5358</v>
      </c>
      <c r="D4300" s="72">
        <v>201</v>
      </c>
      <c r="E4300" s="72">
        <v>2012</v>
      </c>
      <c r="F4300" s="72" t="s">
        <v>3338</v>
      </c>
      <c r="G4300" s="72">
        <v>7</v>
      </c>
      <c r="H4300" s="72"/>
      <c r="I4300" s="72">
        <f>SUM(G4300:H4300)</f>
        <v>7</v>
      </c>
      <c r="J4300" s="72" t="s">
        <v>5359</v>
      </c>
      <c r="K4300" s="72" t="s">
        <v>3220</v>
      </c>
      <c r="L4300" s="76"/>
      <c r="M4300" s="72" t="s">
        <v>5286</v>
      </c>
      <c r="N4300" s="72">
        <v>600</v>
      </c>
      <c r="O4300" s="72">
        <v>2015</v>
      </c>
      <c r="P4300" s="76" t="s">
        <v>5360</v>
      </c>
      <c r="Q4300" s="72">
        <v>23</v>
      </c>
      <c r="R4300" s="72"/>
      <c r="S4300" s="72">
        <f>SUM(Q4300:R4300)</f>
        <v>23</v>
      </c>
    </row>
    <row r="4301" spans="1:19" s="2129" customFormat="1" hidden="1">
      <c r="A4301" s="2135"/>
      <c r="B4301" s="72"/>
      <c r="C4301" s="72"/>
      <c r="D4301" s="72"/>
      <c r="E4301" s="72"/>
      <c r="F4301" s="72"/>
      <c r="G4301" s="72"/>
      <c r="H4301" s="72"/>
      <c r="I4301" s="72"/>
      <c r="J4301" s="2765" t="s">
        <v>8473</v>
      </c>
      <c r="K4301" s="72" t="s">
        <v>5317</v>
      </c>
      <c r="L4301" s="76"/>
      <c r="M4301" s="72" t="s">
        <v>5278</v>
      </c>
      <c r="N4301" s="72">
        <v>740</v>
      </c>
      <c r="O4301" s="72">
        <v>2015</v>
      </c>
      <c r="P4301" s="76" t="s">
        <v>5360</v>
      </c>
      <c r="Q4301" s="72">
        <v>28</v>
      </c>
      <c r="R4301" s="72"/>
      <c r="S4301" s="72">
        <f>SUM(Q4301:R4301)</f>
        <v>28</v>
      </c>
    </row>
    <row r="4302" spans="1:19" s="2129" customFormat="1" hidden="1">
      <c r="A4302" s="2135"/>
      <c r="B4302" s="72"/>
      <c r="C4302" s="2259"/>
      <c r="D4302" s="72"/>
      <c r="E4302" s="2248"/>
      <c r="F4302" s="72"/>
      <c r="G4302" s="72"/>
      <c r="H4302" s="72"/>
      <c r="I4302" s="72"/>
      <c r="J4302" s="2765" t="s">
        <v>8474</v>
      </c>
      <c r="K4302" s="72"/>
      <c r="L4302" s="76"/>
      <c r="M4302" s="72" t="s">
        <v>5297</v>
      </c>
      <c r="N4302" s="72">
        <v>205</v>
      </c>
      <c r="O4302" s="72">
        <v>2015</v>
      </c>
      <c r="P4302" s="76" t="s">
        <v>5360</v>
      </c>
      <c r="Q4302" s="72">
        <v>13</v>
      </c>
      <c r="R4302" s="72"/>
      <c r="S4302" s="72">
        <f>SUM(Q4302:R4302)</f>
        <v>13</v>
      </c>
    </row>
    <row r="4303" spans="1:19" s="2129" customFormat="1" hidden="1">
      <c r="A4303" s="2135"/>
      <c r="B4303" s="72"/>
      <c r="C4303" s="2259"/>
      <c r="D4303" s="72"/>
      <c r="E4303" s="2248"/>
      <c r="F4303" s="72"/>
      <c r="G4303" s="72"/>
      <c r="H4303" s="72"/>
      <c r="I4303" s="72"/>
      <c r="J4303" s="2806"/>
      <c r="K4303" s="72"/>
      <c r="L4303" s="76"/>
      <c r="M4303" s="72"/>
      <c r="N4303" s="72">
        <v>505</v>
      </c>
      <c r="O4303" s="72"/>
      <c r="P4303" s="76" t="s">
        <v>6927</v>
      </c>
      <c r="Q4303" s="72">
        <v>12</v>
      </c>
      <c r="R4303" s="72"/>
      <c r="S4303" s="72">
        <v>12</v>
      </c>
    </row>
    <row r="4304" spans="1:19" s="2129" customFormat="1" hidden="1">
      <c r="A4304" s="2135"/>
      <c r="B4304" s="72"/>
      <c r="C4304" s="2259"/>
      <c r="D4304" s="72"/>
      <c r="E4304" s="2248"/>
      <c r="F4304" s="72"/>
      <c r="G4304" s="72"/>
      <c r="H4304" s="72"/>
      <c r="I4304" s="72"/>
      <c r="J4304" s="72"/>
      <c r="K4304" s="72"/>
      <c r="L4304" s="76"/>
      <c r="M4304" s="76"/>
      <c r="N4304" s="72"/>
      <c r="O4304" s="72"/>
      <c r="P4304" s="72"/>
      <c r="Q4304" s="72"/>
      <c r="R4304" s="72"/>
      <c r="S4304" s="72"/>
    </row>
    <row r="4305" spans="1:19" s="2129" customFormat="1" hidden="1">
      <c r="A4305" s="2135"/>
      <c r="B4305" s="72" t="s">
        <v>5253</v>
      </c>
      <c r="C4305" s="1" t="s">
        <v>5363</v>
      </c>
      <c r="D4305" s="72">
        <v>492</v>
      </c>
      <c r="E4305" s="72">
        <v>2018</v>
      </c>
      <c r="F4305" s="1" t="s">
        <v>5364</v>
      </c>
      <c r="G4305" s="72"/>
      <c r="H4305" s="72"/>
      <c r="I4305" s="72">
        <f>SUM(G4305:H4305)</f>
        <v>0</v>
      </c>
      <c r="J4305" s="72" t="s">
        <v>5361</v>
      </c>
      <c r="K4305" s="72" t="s">
        <v>3220</v>
      </c>
      <c r="L4305" s="69"/>
      <c r="M4305" s="76" t="s">
        <v>5362</v>
      </c>
      <c r="N4305" s="72"/>
      <c r="O4305" s="72"/>
      <c r="P4305" s="72"/>
      <c r="Q4305" s="72"/>
      <c r="R4305" s="72"/>
      <c r="S4305" s="72"/>
    </row>
    <row r="4306" spans="1:19" s="2129" customFormat="1" hidden="1">
      <c r="A4306" s="2135"/>
      <c r="B4306" s="72"/>
      <c r="C4306" s="2253"/>
      <c r="D4306" s="72"/>
      <c r="E4306" s="2248"/>
      <c r="F4306" s="1"/>
      <c r="G4306" s="72"/>
      <c r="H4306" s="72"/>
      <c r="I4306" s="72"/>
      <c r="J4306" s="2807" t="s">
        <v>8475</v>
      </c>
      <c r="K4306" s="72" t="s">
        <v>327</v>
      </c>
      <c r="L4306" s="69"/>
      <c r="M4306" s="76"/>
      <c r="N4306" s="72"/>
      <c r="O4306" s="72"/>
      <c r="P4306" s="72"/>
      <c r="Q4306" s="72"/>
      <c r="R4306" s="72"/>
      <c r="S4306" s="72"/>
    </row>
    <row r="4307" spans="1:19" s="2129" customFormat="1" hidden="1">
      <c r="A4307" s="2135"/>
      <c r="B4307" s="72"/>
      <c r="C4307" s="2253"/>
      <c r="D4307" s="72"/>
      <c r="E4307" s="2248"/>
      <c r="F4307" s="1"/>
      <c r="G4307" s="72"/>
      <c r="H4307" s="72"/>
      <c r="I4307" s="72"/>
      <c r="J4307" s="2807" t="s">
        <v>8476</v>
      </c>
      <c r="K4307" s="72"/>
      <c r="L4307" s="69"/>
      <c r="M4307" s="76"/>
      <c r="N4307" s="72"/>
      <c r="O4307" s="72"/>
      <c r="P4307" s="72"/>
      <c r="Q4307" s="72"/>
      <c r="R4307" s="72"/>
      <c r="S4307" s="72"/>
    </row>
    <row r="4308" spans="1:19" s="2129" customFormat="1" hidden="1">
      <c r="A4308" s="2135"/>
      <c r="B4308" s="72"/>
      <c r="C4308" s="2259"/>
      <c r="D4308" s="72"/>
      <c r="E4308" s="2248"/>
      <c r="F4308" s="72"/>
      <c r="G4308" s="72"/>
      <c r="H4308" s="72"/>
      <c r="I4308" s="72"/>
      <c r="J4308" s="72"/>
      <c r="K4308" s="72"/>
      <c r="L4308" s="76"/>
      <c r="M4308" s="76"/>
      <c r="N4308" s="72"/>
      <c r="O4308" s="72"/>
      <c r="P4308" s="72"/>
      <c r="Q4308" s="72"/>
      <c r="R4308" s="72"/>
      <c r="S4308" s="72"/>
    </row>
    <row r="4309" spans="1:19" s="2129" customFormat="1" hidden="1">
      <c r="A4309" s="2135"/>
      <c r="B4309" s="72" t="s">
        <v>5253</v>
      </c>
      <c r="C4309" s="72" t="s">
        <v>5366</v>
      </c>
      <c r="D4309" s="72">
        <v>800</v>
      </c>
      <c r="E4309" s="2248">
        <v>2012</v>
      </c>
      <c r="F4309" s="72" t="s">
        <v>3338</v>
      </c>
      <c r="G4309" s="72">
        <v>21</v>
      </c>
      <c r="H4309" s="72"/>
      <c r="I4309" s="72">
        <f>SUM(G4309:H4309)</f>
        <v>21</v>
      </c>
      <c r="J4309" s="72" t="s">
        <v>5367</v>
      </c>
      <c r="K4309" s="72" t="s">
        <v>3220</v>
      </c>
      <c r="L4309" s="76"/>
      <c r="M4309" s="76" t="s">
        <v>3327</v>
      </c>
      <c r="N4309" s="72"/>
      <c r="O4309" s="72"/>
      <c r="P4309" s="72"/>
      <c r="Q4309" s="72"/>
      <c r="R4309" s="72"/>
      <c r="S4309" s="72"/>
    </row>
    <row r="4310" spans="1:19" s="2129" customFormat="1" hidden="1">
      <c r="A4310" s="2135"/>
      <c r="B4310" s="72"/>
      <c r="C4310" s="72" t="s">
        <v>5370</v>
      </c>
      <c r="D4310" s="72">
        <v>274</v>
      </c>
      <c r="E4310" s="2248">
        <v>2021</v>
      </c>
      <c r="F4310" s="72" t="s">
        <v>3338</v>
      </c>
      <c r="G4310" s="72">
        <v>5</v>
      </c>
      <c r="H4310" s="72"/>
      <c r="I4310" s="72">
        <f>SUM(G4310:H4310)</f>
        <v>5</v>
      </c>
      <c r="J4310" s="2807" t="s">
        <v>8477</v>
      </c>
      <c r="K4310" s="72" t="s">
        <v>83</v>
      </c>
      <c r="L4310" s="76"/>
      <c r="M4310" s="76"/>
      <c r="N4310" s="72"/>
      <c r="O4310" s="72"/>
      <c r="P4310" s="72"/>
      <c r="Q4310" s="72"/>
      <c r="R4310" s="72"/>
      <c r="S4310" s="72"/>
    </row>
    <row r="4311" spans="1:19" s="2129" customFormat="1" hidden="1">
      <c r="A4311" s="2135"/>
      <c r="B4311" s="72"/>
      <c r="C4311" s="2259"/>
      <c r="D4311" s="72"/>
      <c r="E4311" s="2248"/>
      <c r="F4311" s="72"/>
      <c r="G4311" s="72"/>
      <c r="H4311" s="72"/>
      <c r="I4311" s="72"/>
      <c r="J4311" s="2808"/>
      <c r="K4311" s="65"/>
      <c r="L4311" s="76"/>
      <c r="M4311" s="76"/>
      <c r="N4311" s="72"/>
      <c r="O4311" s="72"/>
      <c r="P4311" s="72"/>
      <c r="Q4311" s="72"/>
      <c r="R4311" s="72"/>
      <c r="S4311" s="72"/>
    </row>
    <row r="4312" spans="1:19" s="2129" customFormat="1" hidden="1">
      <c r="A4312" s="2135"/>
      <c r="B4312" s="72"/>
      <c r="C4312" s="2259"/>
      <c r="D4312" s="72"/>
      <c r="E4312" s="2248"/>
      <c r="F4312" s="72"/>
      <c r="G4312" s="72"/>
      <c r="H4312" s="72"/>
      <c r="I4312" s="72"/>
      <c r="J4312" s="2808"/>
      <c r="K4312" s="65"/>
      <c r="L4312" s="76"/>
      <c r="M4312" s="76"/>
      <c r="N4312" s="72"/>
      <c r="O4312" s="72"/>
      <c r="P4312" s="72"/>
      <c r="Q4312" s="72"/>
      <c r="R4312" s="72"/>
      <c r="S4312" s="72"/>
    </row>
    <row r="4313" spans="1:19" s="2129" customFormat="1" hidden="1">
      <c r="A4313" s="2135"/>
      <c r="B4313" s="72"/>
      <c r="C4313" s="2259"/>
      <c r="D4313" s="72"/>
      <c r="E4313" s="2248"/>
      <c r="F4313" s="72"/>
      <c r="G4313" s="72"/>
      <c r="H4313" s="72"/>
      <c r="I4313" s="72"/>
      <c r="J4313" s="72"/>
      <c r="K4313" s="72"/>
      <c r="L4313" s="76"/>
      <c r="M4313" s="76"/>
      <c r="N4313" s="72"/>
      <c r="O4313" s="72"/>
      <c r="P4313" s="72"/>
      <c r="Q4313" s="72"/>
      <c r="R4313" s="72"/>
      <c r="S4313" s="72"/>
    </row>
    <row r="4314" spans="1:19" s="2129" customFormat="1" hidden="1">
      <c r="A4314" s="2135"/>
      <c r="B4314" s="72" t="s">
        <v>5272</v>
      </c>
      <c r="C4314" s="72" t="s">
        <v>5371</v>
      </c>
      <c r="D4314" s="65"/>
      <c r="E4314" s="72">
        <v>2012</v>
      </c>
      <c r="F4314" s="72" t="s">
        <v>3338</v>
      </c>
      <c r="G4314" s="72">
        <v>1</v>
      </c>
      <c r="H4314" s="72"/>
      <c r="I4314" s="72">
        <f>SUM(G4314:H4314)</f>
        <v>1</v>
      </c>
      <c r="J4314" s="2363" t="s">
        <v>5372</v>
      </c>
      <c r="K4314" s="72" t="s">
        <v>3340</v>
      </c>
      <c r="L4314" s="69"/>
      <c r="M4314" s="76" t="s">
        <v>3327</v>
      </c>
      <c r="N4314" s="72">
        <v>44</v>
      </c>
      <c r="O4314" s="72">
        <v>2018</v>
      </c>
      <c r="P4314" s="69" t="s">
        <v>5352</v>
      </c>
      <c r="Q4314" s="72">
        <v>2</v>
      </c>
      <c r="R4314" s="72"/>
      <c r="S4314" s="72">
        <f>SUM(Q4314:R4314)</f>
        <v>2</v>
      </c>
    </row>
    <row r="4315" spans="1:19" s="2129" customFormat="1" hidden="1">
      <c r="A4315" s="2135"/>
      <c r="B4315" s="72"/>
      <c r="C4315" s="2259"/>
      <c r="D4315" s="72"/>
      <c r="E4315" s="2248"/>
      <c r="F4315" s="72" t="s">
        <v>8478</v>
      </c>
      <c r="G4315" s="72"/>
      <c r="H4315" s="72"/>
      <c r="I4315" s="72"/>
      <c r="J4315" s="72"/>
      <c r="K4315" s="72"/>
      <c r="L4315" s="69"/>
      <c r="M4315" s="76"/>
      <c r="N4315" s="72"/>
      <c r="O4315" s="72"/>
      <c r="P4315" s="69"/>
      <c r="Q4315" s="72"/>
      <c r="R4315" s="72"/>
      <c r="S4315" s="72"/>
    </row>
    <row r="4316" spans="1:19" s="2129" customFormat="1" hidden="1">
      <c r="A4316" s="2135"/>
      <c r="B4316" s="72"/>
      <c r="C4316" s="2259"/>
      <c r="D4316" s="72"/>
      <c r="E4316" s="2248"/>
      <c r="F4316" s="72"/>
      <c r="G4316" s="72"/>
      <c r="H4316" s="72"/>
      <c r="I4316" s="72"/>
      <c r="J4316" s="72"/>
      <c r="K4316" s="72"/>
      <c r="L4316" s="76"/>
      <c r="M4316" s="76"/>
      <c r="N4316" s="72"/>
      <c r="O4316" s="72"/>
      <c r="P4316" s="72"/>
      <c r="Q4316" s="72"/>
      <c r="R4316" s="72"/>
      <c r="S4316" s="72"/>
    </row>
    <row r="4317" spans="1:19" s="2129" customFormat="1" ht="25.5" hidden="1">
      <c r="A4317" s="2135"/>
      <c r="B4317" s="72" t="s">
        <v>5272</v>
      </c>
      <c r="C4317" s="72" t="s">
        <v>5373</v>
      </c>
      <c r="D4317" s="72">
        <v>944</v>
      </c>
      <c r="E4317" s="72">
        <v>2014</v>
      </c>
      <c r="F4317" s="72" t="s">
        <v>3338</v>
      </c>
      <c r="G4317" s="72">
        <v>30</v>
      </c>
      <c r="H4317" s="72"/>
      <c r="I4317" s="72">
        <f>SUM(G4317:H4317)</f>
        <v>30</v>
      </c>
      <c r="J4317" s="72" t="s">
        <v>5374</v>
      </c>
      <c r="K4317" s="72" t="s">
        <v>5275</v>
      </c>
      <c r="L4317" s="76" t="s">
        <v>8468</v>
      </c>
      <c r="M4317" s="72" t="s">
        <v>5286</v>
      </c>
      <c r="N4317" s="72">
        <v>679</v>
      </c>
      <c r="O4317" s="72">
        <v>2014</v>
      </c>
      <c r="P4317" s="69" t="s">
        <v>5375</v>
      </c>
      <c r="Q4317" s="72">
        <v>23</v>
      </c>
      <c r="R4317" s="72"/>
      <c r="S4317" s="72">
        <f>SUM(Q4317:R4317)</f>
        <v>23</v>
      </c>
    </row>
    <row r="4318" spans="1:19" s="2129" customFormat="1" ht="25.5" hidden="1">
      <c r="A4318" s="2135"/>
      <c r="B4318" s="72"/>
      <c r="C4318" s="72"/>
      <c r="D4318" s="72"/>
      <c r="E4318" s="72"/>
      <c r="F4318" s="72"/>
      <c r="G4318" s="72"/>
      <c r="H4318" s="72"/>
      <c r="I4318" s="72"/>
      <c r="J4318" s="2807" t="s">
        <v>8479</v>
      </c>
      <c r="K4318" s="72" t="s">
        <v>327</v>
      </c>
      <c r="L4318" s="69"/>
      <c r="M4318" s="72" t="s">
        <v>5278</v>
      </c>
      <c r="N4318" s="72">
        <v>671</v>
      </c>
      <c r="O4318" s="72">
        <v>2014</v>
      </c>
      <c r="P4318" s="69" t="s">
        <v>5375</v>
      </c>
      <c r="Q4318" s="72">
        <v>11</v>
      </c>
      <c r="R4318" s="72" t="s">
        <v>1191</v>
      </c>
      <c r="S4318" s="72">
        <f>SUM(Q4318:R4318)</f>
        <v>11</v>
      </c>
    </row>
    <row r="4319" spans="1:19" s="2129" customFormat="1" hidden="1">
      <c r="A4319" s="2135"/>
      <c r="B4319" s="72"/>
      <c r="C4319" s="2259"/>
      <c r="D4319" s="72"/>
      <c r="E4319" s="2248"/>
      <c r="F4319" s="72"/>
      <c r="G4319" s="72"/>
      <c r="H4319" s="72"/>
      <c r="I4319" s="72"/>
      <c r="J4319" s="2807" t="s">
        <v>8480</v>
      </c>
      <c r="K4319" s="72"/>
      <c r="L4319" s="69"/>
      <c r="M4319" s="72" t="s">
        <v>5279</v>
      </c>
      <c r="N4319" s="72">
        <v>248</v>
      </c>
      <c r="O4319" s="72">
        <v>2014</v>
      </c>
      <c r="P4319" s="69" t="s">
        <v>5376</v>
      </c>
      <c r="Q4319" s="72">
        <v>9</v>
      </c>
      <c r="R4319" s="72"/>
      <c r="S4319" s="72">
        <f>SUM(Q4319:R4319)</f>
        <v>9</v>
      </c>
    </row>
    <row r="4320" spans="1:19" s="2129" customFormat="1" hidden="1">
      <c r="A4320" s="2135"/>
      <c r="B4320" s="72"/>
      <c r="C4320" s="2259"/>
      <c r="D4320" s="72"/>
      <c r="E4320" s="2248"/>
      <c r="F4320" s="72"/>
      <c r="G4320" s="72"/>
      <c r="H4320" s="72"/>
      <c r="I4320" s="72"/>
      <c r="J4320" s="72"/>
      <c r="K4320" s="72"/>
      <c r="L4320" s="69"/>
      <c r="M4320" s="72" t="s">
        <v>5281</v>
      </c>
      <c r="N4320" s="72">
        <v>209</v>
      </c>
      <c r="O4320" s="72">
        <v>2014</v>
      </c>
      <c r="P4320" s="69" t="s">
        <v>5377</v>
      </c>
      <c r="Q4320" s="72">
        <v>8</v>
      </c>
      <c r="R4320" s="72"/>
      <c r="S4320" s="72">
        <f>SUM(Q4320:R4320)</f>
        <v>8</v>
      </c>
    </row>
    <row r="4321" spans="1:19" s="2129" customFormat="1" hidden="1">
      <c r="A4321" s="2135"/>
      <c r="B4321" s="72"/>
      <c r="C4321" s="2259"/>
      <c r="D4321" s="72"/>
      <c r="E4321" s="2248"/>
      <c r="F4321" s="72"/>
      <c r="G4321" s="72"/>
      <c r="H4321" s="72"/>
      <c r="I4321" s="72"/>
      <c r="J4321" s="72"/>
      <c r="K4321" s="72"/>
      <c r="L4321" s="69"/>
      <c r="M4321" s="72" t="s">
        <v>8481</v>
      </c>
      <c r="N4321" s="72">
        <v>75</v>
      </c>
      <c r="O4321" s="72">
        <v>2022</v>
      </c>
      <c r="P4321" s="69" t="s">
        <v>8482</v>
      </c>
      <c r="Q4321" s="72"/>
      <c r="R4321" s="72"/>
      <c r="S4321" s="72"/>
    </row>
    <row r="4322" spans="1:19" s="2129" customFormat="1" hidden="1">
      <c r="A4322" s="2135"/>
      <c r="B4322" s="72"/>
      <c r="C4322" s="2259"/>
      <c r="D4322" s="72"/>
      <c r="E4322" s="2248"/>
      <c r="F4322" s="72"/>
      <c r="G4322" s="72"/>
      <c r="H4322" s="72"/>
      <c r="I4322" s="72"/>
      <c r="J4322" s="72"/>
      <c r="K4322" s="72"/>
      <c r="L4322" s="76"/>
      <c r="M4322" s="76"/>
      <c r="N4322" s="72"/>
      <c r="O4322" s="72"/>
      <c r="P4322" s="72"/>
      <c r="Q4322" s="72"/>
      <c r="R4322" s="72"/>
      <c r="S4322" s="72"/>
    </row>
    <row r="4323" spans="1:19" s="2129" customFormat="1" ht="25.5" hidden="1">
      <c r="A4323" s="2135"/>
      <c r="B4323" s="72" t="s">
        <v>5272</v>
      </c>
      <c r="C4323" s="72" t="s">
        <v>5379</v>
      </c>
      <c r="D4323" s="72">
        <v>230</v>
      </c>
      <c r="E4323" s="72">
        <v>2012</v>
      </c>
      <c r="F4323" s="72" t="s">
        <v>3338</v>
      </c>
      <c r="G4323" s="72">
        <v>10</v>
      </c>
      <c r="H4323" s="72"/>
      <c r="I4323" s="72">
        <f>SUM(G4323:H4323)</f>
        <v>10</v>
      </c>
      <c r="J4323" s="72" t="s">
        <v>5380</v>
      </c>
      <c r="K4323" s="72" t="s">
        <v>3220</v>
      </c>
      <c r="L4323" s="69"/>
      <c r="M4323" s="72" t="s">
        <v>5286</v>
      </c>
      <c r="N4323" s="72">
        <v>411</v>
      </c>
      <c r="O4323" s="72">
        <v>2012</v>
      </c>
      <c r="P4323" s="69" t="s">
        <v>5381</v>
      </c>
      <c r="Q4323" s="72">
        <v>17</v>
      </c>
      <c r="R4323" s="72"/>
      <c r="S4323" s="72">
        <f>SUM(Q4323:R4323)</f>
        <v>17</v>
      </c>
    </row>
    <row r="4324" spans="1:19" s="2129" customFormat="1" hidden="1">
      <c r="A4324" s="2135"/>
      <c r="B4324" s="72"/>
      <c r="C4324" s="72"/>
      <c r="D4324" s="72"/>
      <c r="E4324" s="72"/>
      <c r="F4324" s="72"/>
      <c r="G4324" s="72"/>
      <c r="H4324" s="72"/>
      <c r="I4324" s="72"/>
      <c r="J4324" s="2765" t="s">
        <v>8483</v>
      </c>
      <c r="K4324" s="72" t="s">
        <v>327</v>
      </c>
      <c r="L4324" s="69"/>
      <c r="M4324" s="72" t="s">
        <v>5278</v>
      </c>
      <c r="N4324" s="72">
        <v>451</v>
      </c>
      <c r="O4324" s="72">
        <v>2012</v>
      </c>
      <c r="P4324" s="69" t="s">
        <v>5382</v>
      </c>
      <c r="Q4324" s="72">
        <v>15</v>
      </c>
      <c r="R4324" s="72"/>
      <c r="S4324" s="72">
        <f>SUM(Q4324:R4324)</f>
        <v>15</v>
      </c>
    </row>
    <row r="4325" spans="1:19" s="2129" customFormat="1" ht="25.5" hidden="1">
      <c r="A4325" s="2135"/>
      <c r="B4325" s="72"/>
      <c r="C4325" s="72"/>
      <c r="D4325" s="72"/>
      <c r="E4325" s="72"/>
      <c r="F4325" s="72"/>
      <c r="G4325" s="72"/>
      <c r="H4325" s="72"/>
      <c r="I4325" s="72"/>
      <c r="J4325" s="2765" t="s">
        <v>8484</v>
      </c>
      <c r="K4325" s="72"/>
      <c r="L4325" s="69"/>
      <c r="M4325" s="72" t="s">
        <v>5279</v>
      </c>
      <c r="N4325" s="72">
        <v>700</v>
      </c>
      <c r="O4325" s="72">
        <v>2012</v>
      </c>
      <c r="P4325" s="69" t="s">
        <v>5383</v>
      </c>
      <c r="Q4325" s="72">
        <v>23</v>
      </c>
      <c r="R4325" s="72"/>
      <c r="S4325" s="72">
        <f>SUM(Q4325:R4325)</f>
        <v>23</v>
      </c>
    </row>
    <row r="4326" spans="1:19" s="2129" customFormat="1" hidden="1">
      <c r="A4326" s="2135"/>
      <c r="B4326" s="72"/>
      <c r="C4326" s="2259"/>
      <c r="D4326" s="72"/>
      <c r="E4326" s="2248"/>
      <c r="F4326" s="72"/>
      <c r="G4326" s="72"/>
      <c r="H4326" s="72"/>
      <c r="I4326" s="72"/>
      <c r="J4326" s="2806"/>
      <c r="K4326" s="72"/>
      <c r="L4326" s="69"/>
      <c r="M4326" s="72"/>
      <c r="N4326" s="72">
        <v>120</v>
      </c>
      <c r="O4326" s="72">
        <v>2021</v>
      </c>
      <c r="P4326" s="76" t="s">
        <v>8485</v>
      </c>
      <c r="Q4326" s="72">
        <v>4</v>
      </c>
      <c r="R4326" s="72"/>
      <c r="S4326" s="72">
        <f>SUM(Q4326:R4326)</f>
        <v>4</v>
      </c>
    </row>
    <row r="4327" spans="1:19" s="2129" customFormat="1" hidden="1">
      <c r="A4327" s="2135"/>
      <c r="B4327" s="72"/>
      <c r="C4327" s="2259"/>
      <c r="D4327" s="72"/>
      <c r="E4327" s="2248"/>
      <c r="F4327" s="72"/>
      <c r="G4327" s="72"/>
      <c r="H4327" s="72"/>
      <c r="I4327" s="72"/>
      <c r="J4327" s="2806"/>
      <c r="K4327" s="72"/>
      <c r="L4327" s="69"/>
      <c r="M4327" s="72"/>
      <c r="N4327" s="72"/>
      <c r="O4327" s="72"/>
      <c r="P4327" s="69"/>
      <c r="Q4327" s="72"/>
      <c r="R4327" s="72"/>
      <c r="S4327" s="72"/>
    </row>
    <row r="4328" spans="1:19" s="2129" customFormat="1" hidden="1">
      <c r="A4328" s="2135"/>
      <c r="B4328" s="72"/>
      <c r="C4328" s="2259"/>
      <c r="D4328" s="72"/>
      <c r="E4328" s="2248"/>
      <c r="F4328" s="72"/>
      <c r="G4328" s="72"/>
      <c r="H4328" s="72"/>
      <c r="I4328" s="72"/>
      <c r="J4328" s="72"/>
      <c r="K4328" s="72"/>
      <c r="L4328" s="76"/>
      <c r="M4328" s="76"/>
      <c r="N4328" s="72"/>
      <c r="O4328" s="72"/>
      <c r="P4328" s="72"/>
      <c r="Q4328" s="72"/>
      <c r="R4328" s="72"/>
      <c r="S4328" s="72"/>
    </row>
    <row r="4329" spans="1:19" s="2129" customFormat="1" hidden="1">
      <c r="A4329" s="2135"/>
      <c r="B4329" s="72" t="s">
        <v>5272</v>
      </c>
      <c r="C4329" s="72" t="s">
        <v>5386</v>
      </c>
      <c r="D4329" s="72">
        <v>728</v>
      </c>
      <c r="E4329" s="72">
        <v>2015</v>
      </c>
      <c r="F4329" s="72" t="s">
        <v>3338</v>
      </c>
      <c r="G4329" s="72">
        <v>20</v>
      </c>
      <c r="H4329" s="72"/>
      <c r="I4329" s="72">
        <f>SUM(G4329:H4329)</f>
        <v>20</v>
      </c>
      <c r="J4329" s="72" t="s">
        <v>5387</v>
      </c>
      <c r="K4329" s="72" t="s">
        <v>5275</v>
      </c>
      <c r="L4329" s="69"/>
      <c r="M4329" s="76" t="s">
        <v>5388</v>
      </c>
      <c r="N4329" s="72"/>
      <c r="O4329" s="72"/>
      <c r="P4329" s="72"/>
      <c r="Q4329" s="72"/>
      <c r="R4329" s="72"/>
      <c r="S4329" s="72"/>
    </row>
    <row r="4330" spans="1:19" s="2129" customFormat="1" ht="25.5" hidden="1">
      <c r="A4330" s="2135"/>
      <c r="B4330" s="72"/>
      <c r="C4330" s="72"/>
      <c r="D4330" s="72"/>
      <c r="E4330" s="72"/>
      <c r="F4330" s="72"/>
      <c r="G4330" s="72"/>
      <c r="H4330" s="72"/>
      <c r="I4330" s="72"/>
      <c r="J4330" s="72" t="s">
        <v>8486</v>
      </c>
      <c r="K4330" s="72" t="s">
        <v>327</v>
      </c>
      <c r="L4330" s="2560"/>
      <c r="M4330" s="72" t="s">
        <v>5286</v>
      </c>
      <c r="N4330" s="72">
        <v>1124</v>
      </c>
      <c r="O4330" s="72">
        <v>2014</v>
      </c>
      <c r="P4330" s="69" t="s">
        <v>5350</v>
      </c>
      <c r="Q4330" s="72">
        <v>47</v>
      </c>
      <c r="R4330" s="72">
        <v>1</v>
      </c>
      <c r="S4330" s="72">
        <f>SUM(Q4330:R4330)</f>
        <v>48</v>
      </c>
    </row>
    <row r="4331" spans="1:19" s="2129" customFormat="1" ht="25.5" hidden="1">
      <c r="A4331" s="2135"/>
      <c r="B4331" s="72"/>
      <c r="C4331" s="2259"/>
      <c r="D4331" s="72"/>
      <c r="E4331" s="2248"/>
      <c r="F4331" s="72"/>
      <c r="G4331" s="72"/>
      <c r="H4331" s="72"/>
      <c r="I4331" s="72"/>
      <c r="J4331" s="72" t="s">
        <v>8487</v>
      </c>
      <c r="K4331" s="72"/>
      <c r="L4331" s="2560"/>
      <c r="M4331" s="72" t="s">
        <v>5288</v>
      </c>
      <c r="N4331" s="72">
        <v>756</v>
      </c>
      <c r="O4331" s="72">
        <v>2014</v>
      </c>
      <c r="P4331" s="69" t="s">
        <v>5350</v>
      </c>
      <c r="Q4331" s="72">
        <v>26</v>
      </c>
      <c r="R4331" s="72">
        <v>0</v>
      </c>
      <c r="S4331" s="72">
        <f>SUM(Q4331:R4331)</f>
        <v>26</v>
      </c>
    </row>
    <row r="4332" spans="1:19" s="2129" customFormat="1" hidden="1">
      <c r="A4332" s="2135"/>
      <c r="B4332" s="72"/>
      <c r="C4332" s="2259"/>
      <c r="D4332" s="72"/>
      <c r="E4332" s="2248"/>
      <c r="F4332" s="72"/>
      <c r="G4332" s="72"/>
      <c r="H4332" s="72"/>
      <c r="I4332" s="72"/>
      <c r="J4332" s="72"/>
      <c r="K4332" s="72"/>
      <c r="L4332" s="2560"/>
      <c r="M4332" s="72" t="s">
        <v>5307</v>
      </c>
      <c r="N4332" s="72">
        <v>780</v>
      </c>
      <c r="O4332" s="72">
        <v>2014</v>
      </c>
      <c r="P4332" s="76" t="s">
        <v>5389</v>
      </c>
      <c r="Q4332" s="72">
        <v>4</v>
      </c>
      <c r="R4332" s="72"/>
      <c r="S4332" s="72">
        <f>SUM(Q4332:R4332)</f>
        <v>4</v>
      </c>
    </row>
    <row r="4333" spans="1:19" s="2129" customFormat="1" hidden="1">
      <c r="A4333" s="2135"/>
      <c r="B4333" s="72"/>
      <c r="C4333" s="2259"/>
      <c r="D4333" s="72"/>
      <c r="E4333" s="2248"/>
      <c r="F4333" s="72"/>
      <c r="G4333" s="72"/>
      <c r="H4333" s="72"/>
      <c r="I4333" s="72"/>
      <c r="J4333" s="72"/>
      <c r="K4333" s="72"/>
      <c r="L4333" s="2726"/>
      <c r="M4333" s="72" t="s">
        <v>5390</v>
      </c>
      <c r="N4333" s="72">
        <v>74</v>
      </c>
      <c r="O4333" s="72">
        <v>2022</v>
      </c>
      <c r="P4333" s="76" t="s">
        <v>5391</v>
      </c>
      <c r="Q4333" s="72">
        <v>2</v>
      </c>
      <c r="R4333" s="72"/>
      <c r="S4333" s="72">
        <v>2</v>
      </c>
    </row>
    <row r="4334" spans="1:19" s="2129" customFormat="1" hidden="1">
      <c r="A4334" s="2135"/>
      <c r="B4334" s="72"/>
      <c r="C4334" s="2259"/>
      <c r="D4334" s="72"/>
      <c r="E4334" s="2248"/>
      <c r="F4334" s="72"/>
      <c r="G4334" s="72"/>
      <c r="H4334" s="72"/>
      <c r="I4334" s="72"/>
      <c r="J4334" s="72"/>
      <c r="K4334" s="72"/>
      <c r="L4334" s="2726"/>
      <c r="M4334" s="72" t="s">
        <v>5392</v>
      </c>
      <c r="N4334" s="72">
        <v>117</v>
      </c>
      <c r="O4334" s="72">
        <v>2022</v>
      </c>
      <c r="P4334" s="76" t="s">
        <v>5393</v>
      </c>
      <c r="Q4334" s="72">
        <v>3</v>
      </c>
      <c r="R4334" s="72"/>
      <c r="S4334" s="72">
        <v>3</v>
      </c>
    </row>
    <row r="4335" spans="1:19" s="2129" customFormat="1" hidden="1">
      <c r="A4335" s="2135"/>
      <c r="B4335" s="72"/>
      <c r="C4335" s="2259"/>
      <c r="D4335" s="72"/>
      <c r="E4335" s="2248"/>
      <c r="F4335" s="72"/>
      <c r="G4335" s="72"/>
      <c r="H4335" s="72"/>
      <c r="I4335" s="72"/>
      <c r="J4335" s="72"/>
      <c r="K4335" s="72"/>
      <c r="L4335" s="76"/>
      <c r="M4335" s="65"/>
      <c r="N4335" s="65"/>
      <c r="O4335" s="65"/>
      <c r="P4335" s="65"/>
      <c r="Q4335" s="65"/>
      <c r="R4335" s="65"/>
      <c r="S4335" s="65"/>
    </row>
    <row r="4336" spans="1:19" s="2129" customFormat="1" hidden="1">
      <c r="A4336" s="2135"/>
      <c r="B4336" s="72" t="s">
        <v>5272</v>
      </c>
      <c r="C4336" s="72" t="s">
        <v>5396</v>
      </c>
      <c r="D4336" s="72">
        <v>73</v>
      </c>
      <c r="E4336" s="72">
        <v>2015</v>
      </c>
      <c r="F4336" s="72" t="s">
        <v>3338</v>
      </c>
      <c r="G4336" s="72">
        <v>3</v>
      </c>
      <c r="H4336" s="72"/>
      <c r="I4336" s="72">
        <f>SUM(G4336:H4336)</f>
        <v>3</v>
      </c>
      <c r="J4336" s="72" t="s">
        <v>5397</v>
      </c>
      <c r="K4336" s="72" t="s">
        <v>5275</v>
      </c>
      <c r="L4336" s="76" t="s">
        <v>8468</v>
      </c>
      <c r="M4336" s="72" t="s">
        <v>5288</v>
      </c>
      <c r="N4336" s="72">
        <v>779</v>
      </c>
      <c r="O4336" s="72">
        <v>2015</v>
      </c>
      <c r="P4336" s="69" t="s">
        <v>5399</v>
      </c>
      <c r="Q4336" s="72">
        <v>31</v>
      </c>
      <c r="R4336" s="72"/>
      <c r="S4336" s="72">
        <f>SUM(Q4336:R4336)</f>
        <v>31</v>
      </c>
    </row>
    <row r="4337" spans="1:19" s="2129" customFormat="1" hidden="1">
      <c r="A4337" s="2135"/>
      <c r="B4337" s="72"/>
      <c r="C4337" s="72"/>
      <c r="D4337" s="72"/>
      <c r="E4337" s="72"/>
      <c r="F4337" s="72"/>
      <c r="G4337" s="72"/>
      <c r="H4337" s="72"/>
      <c r="I4337" s="72"/>
      <c r="J4337" s="72" t="s">
        <v>8488</v>
      </c>
      <c r="K4337" s="72" t="s">
        <v>5398</v>
      </c>
      <c r="L4337" s="69"/>
      <c r="M4337" s="72" t="s">
        <v>5400</v>
      </c>
      <c r="N4337" s="72">
        <v>536</v>
      </c>
      <c r="O4337" s="72">
        <v>2015</v>
      </c>
      <c r="P4337" s="69" t="s">
        <v>5401</v>
      </c>
      <c r="Q4337" s="72">
        <v>22</v>
      </c>
      <c r="R4337" s="72" t="s">
        <v>1191</v>
      </c>
      <c r="S4337" s="72">
        <f>SUM(Q4337:R4337)</f>
        <v>22</v>
      </c>
    </row>
    <row r="4338" spans="1:19" s="2129" customFormat="1" hidden="1">
      <c r="A4338" s="2135"/>
      <c r="B4338" s="72"/>
      <c r="C4338" s="2259"/>
      <c r="D4338" s="72"/>
      <c r="E4338" s="2248"/>
      <c r="F4338" s="72"/>
      <c r="G4338" s="72"/>
      <c r="H4338" s="72"/>
      <c r="I4338" s="72"/>
      <c r="J4338" s="72" t="s">
        <v>8489</v>
      </c>
      <c r="K4338" s="72"/>
      <c r="L4338" s="69"/>
      <c r="M4338" s="72" t="s">
        <v>5297</v>
      </c>
      <c r="N4338" s="72">
        <v>505</v>
      </c>
      <c r="O4338" s="72">
        <v>2020</v>
      </c>
      <c r="P4338" s="69" t="s">
        <v>5401</v>
      </c>
      <c r="Q4338" s="72">
        <v>13</v>
      </c>
      <c r="R4338" s="72"/>
      <c r="S4338" s="72">
        <f>SUM(Q4338:R4338)</f>
        <v>13</v>
      </c>
    </row>
    <row r="4339" spans="1:19" s="2129" customFormat="1" hidden="1">
      <c r="A4339" s="2135"/>
      <c r="B4339" s="72"/>
      <c r="C4339" s="2259"/>
      <c r="D4339" s="72"/>
      <c r="E4339" s="2248"/>
      <c r="F4339" s="72"/>
      <c r="G4339" s="72"/>
      <c r="H4339" s="72"/>
      <c r="I4339" s="72"/>
      <c r="J4339" s="72"/>
      <c r="K4339" s="72"/>
      <c r="L4339" s="76"/>
      <c r="M4339" s="76"/>
      <c r="N4339" s="72"/>
      <c r="O4339" s="72"/>
      <c r="P4339" s="72"/>
      <c r="Q4339" s="72"/>
      <c r="R4339" s="72"/>
      <c r="S4339" s="72"/>
    </row>
    <row r="4340" spans="1:19" s="2129" customFormat="1" hidden="1">
      <c r="A4340" s="2135"/>
      <c r="B4340" s="72" t="s">
        <v>5253</v>
      </c>
      <c r="C4340" s="72" t="s">
        <v>5402</v>
      </c>
      <c r="D4340" s="72">
        <v>472</v>
      </c>
      <c r="E4340" s="72">
        <v>2017</v>
      </c>
      <c r="F4340" s="72" t="s">
        <v>3338</v>
      </c>
      <c r="G4340" s="72">
        <v>8</v>
      </c>
      <c r="H4340" s="72"/>
      <c r="I4340" s="72">
        <f>SUM(G4340:H4340)</f>
        <v>8</v>
      </c>
      <c r="J4340" s="72" t="s">
        <v>5403</v>
      </c>
      <c r="K4340" s="72" t="s">
        <v>3603</v>
      </c>
      <c r="L4340" s="74"/>
      <c r="M4340" s="76"/>
      <c r="N4340" s="72"/>
      <c r="O4340" s="72"/>
      <c r="P4340" s="72"/>
      <c r="Q4340" s="72"/>
      <c r="R4340" s="72"/>
      <c r="S4340" s="72"/>
    </row>
    <row r="4341" spans="1:19" s="2129" customFormat="1" hidden="1">
      <c r="A4341" s="2135"/>
      <c r="B4341" s="72"/>
      <c r="C4341" s="65" t="s">
        <v>8490</v>
      </c>
      <c r="D4341" s="72">
        <v>1142</v>
      </c>
      <c r="E4341" s="72">
        <v>2017</v>
      </c>
      <c r="F4341" s="72" t="s">
        <v>24</v>
      </c>
      <c r="G4341" s="72"/>
      <c r="H4341" s="72"/>
      <c r="I4341" s="72"/>
      <c r="J4341" s="2765" t="s">
        <v>8491</v>
      </c>
      <c r="K4341" s="72" t="s">
        <v>243</v>
      </c>
      <c r="L4341" s="74"/>
      <c r="M4341" s="76"/>
      <c r="N4341" s="72"/>
      <c r="O4341" s="72"/>
      <c r="P4341" s="72"/>
      <c r="Q4341" s="72"/>
      <c r="R4341" s="72"/>
      <c r="S4341" s="72"/>
    </row>
    <row r="4342" spans="1:19" s="2129" customFormat="1" hidden="1">
      <c r="A4342" s="2135"/>
      <c r="B4342" s="72"/>
      <c r="C4342" s="72"/>
      <c r="D4342" s="72"/>
      <c r="E4342" s="72"/>
      <c r="F4342" s="72"/>
      <c r="G4342" s="72"/>
      <c r="H4342" s="72"/>
      <c r="I4342" s="72"/>
      <c r="J4342" s="2765" t="s">
        <v>8492</v>
      </c>
      <c r="K4342" s="72"/>
      <c r="L4342" s="74"/>
      <c r="M4342" s="76"/>
      <c r="N4342" s="72"/>
      <c r="O4342" s="72"/>
      <c r="P4342" s="72"/>
      <c r="Q4342" s="72"/>
      <c r="R4342" s="72"/>
      <c r="S4342" s="72"/>
    </row>
    <row r="4343" spans="1:19" s="2129" customFormat="1" hidden="1">
      <c r="A4343" s="2135"/>
      <c r="B4343" s="72"/>
      <c r="C4343" s="72"/>
      <c r="D4343" s="72"/>
      <c r="E4343" s="72"/>
      <c r="F4343" s="72"/>
      <c r="G4343" s="72"/>
      <c r="H4343" s="72"/>
      <c r="I4343" s="72"/>
      <c r="J4343" s="2363"/>
      <c r="K4343" s="72"/>
      <c r="L4343" s="74"/>
      <c r="M4343" s="76"/>
      <c r="N4343" s="72"/>
      <c r="O4343" s="72"/>
      <c r="P4343" s="72"/>
      <c r="Q4343" s="72"/>
      <c r="R4343" s="72"/>
      <c r="S4343" s="72"/>
    </row>
    <row r="4344" spans="1:19" s="2129" customFormat="1" hidden="1">
      <c r="A4344" s="2135"/>
      <c r="B4344" s="72" t="s">
        <v>5272</v>
      </c>
      <c r="C4344" s="72" t="s">
        <v>5406</v>
      </c>
      <c r="D4344" s="72">
        <v>290</v>
      </c>
      <c r="E4344" s="72">
        <v>2015</v>
      </c>
      <c r="F4344" s="72" t="s">
        <v>3338</v>
      </c>
      <c r="G4344" s="72">
        <v>6</v>
      </c>
      <c r="H4344" s="72"/>
      <c r="I4344" s="72">
        <f>SUM(G4344:H4344)</f>
        <v>6</v>
      </c>
      <c r="J4344" s="72" t="s">
        <v>5407</v>
      </c>
      <c r="K4344" s="72" t="s">
        <v>5275</v>
      </c>
      <c r="L4344" s="76"/>
      <c r="M4344" s="71"/>
      <c r="N4344" s="72">
        <v>238</v>
      </c>
      <c r="O4344" s="72">
        <v>2020</v>
      </c>
      <c r="P4344" s="69" t="s">
        <v>5408</v>
      </c>
      <c r="Q4344" s="72">
        <v>8</v>
      </c>
      <c r="R4344" s="72">
        <v>0</v>
      </c>
      <c r="S4344" s="72">
        <f>SUM(Q4344:R4344)</f>
        <v>8</v>
      </c>
    </row>
    <row r="4345" spans="1:19" s="2129" customFormat="1" hidden="1">
      <c r="A4345" s="2135"/>
      <c r="B4345" s="72"/>
      <c r="C4345" s="72" t="s">
        <v>5404</v>
      </c>
      <c r="D4345" s="72"/>
      <c r="E4345" s="2248"/>
      <c r="F4345" s="72"/>
      <c r="G4345" s="72"/>
      <c r="H4345" s="72"/>
      <c r="I4345" s="72"/>
      <c r="J4345" s="2765" t="s">
        <v>8493</v>
      </c>
      <c r="K4345" s="72" t="s">
        <v>5398</v>
      </c>
      <c r="L4345" s="76"/>
      <c r="M4345" s="71"/>
      <c r="N4345" s="72"/>
      <c r="O4345" s="72"/>
      <c r="P4345" s="69"/>
      <c r="Q4345" s="72"/>
      <c r="R4345" s="72"/>
      <c r="S4345" s="72"/>
    </row>
    <row r="4346" spans="1:19" s="2129" customFormat="1" hidden="1">
      <c r="A4346" s="2135"/>
      <c r="B4346" s="72"/>
      <c r="C4346" s="2259"/>
      <c r="D4346" s="72"/>
      <c r="E4346" s="2248"/>
      <c r="F4346" s="72"/>
      <c r="G4346" s="72"/>
      <c r="H4346" s="72"/>
      <c r="I4346" s="72"/>
      <c r="J4346" s="2765" t="s">
        <v>8494</v>
      </c>
      <c r="K4346" s="72"/>
      <c r="L4346" s="76"/>
      <c r="M4346" s="71"/>
      <c r="N4346" s="72"/>
      <c r="O4346" s="72"/>
      <c r="P4346" s="69"/>
      <c r="Q4346" s="72"/>
      <c r="R4346" s="72"/>
      <c r="S4346" s="72"/>
    </row>
    <row r="4347" spans="1:19" s="2129" customFormat="1" hidden="1">
      <c r="A4347" s="2135"/>
      <c r="B4347" s="72"/>
      <c r="C4347" s="2259"/>
      <c r="D4347" s="72"/>
      <c r="E4347" s="2248"/>
      <c r="F4347" s="72"/>
      <c r="G4347" s="72"/>
      <c r="H4347" s="72"/>
      <c r="I4347" s="72"/>
      <c r="J4347" s="72"/>
      <c r="K4347" s="72"/>
      <c r="L4347" s="76"/>
      <c r="M4347" s="76"/>
      <c r="N4347" s="72"/>
      <c r="O4347" s="72"/>
      <c r="P4347" s="72"/>
      <c r="Q4347" s="72"/>
      <c r="R4347" s="72"/>
      <c r="S4347" s="72"/>
    </row>
    <row r="4348" spans="1:19" s="2129" customFormat="1" hidden="1">
      <c r="A4348" s="2135"/>
      <c r="B4348" s="72" t="s">
        <v>5253</v>
      </c>
      <c r="C4348" s="72" t="s">
        <v>5409</v>
      </c>
      <c r="D4348" s="72">
        <v>97</v>
      </c>
      <c r="E4348" s="72">
        <v>2020</v>
      </c>
      <c r="F4348" s="72" t="s">
        <v>882</v>
      </c>
      <c r="G4348" s="72">
        <v>2</v>
      </c>
      <c r="H4348" s="72"/>
      <c r="I4348" s="72">
        <f>SUM(G4348:H4348)</f>
        <v>2</v>
      </c>
      <c r="J4348" s="72" t="s">
        <v>5410</v>
      </c>
      <c r="K4348" s="72" t="s">
        <v>3220</v>
      </c>
      <c r="L4348" s="76"/>
      <c r="M4348" s="76" t="s">
        <v>3327</v>
      </c>
      <c r="N4348" s="72"/>
      <c r="O4348" s="72"/>
      <c r="P4348" s="72"/>
      <c r="Q4348" s="72"/>
      <c r="R4348" s="72"/>
      <c r="S4348" s="72"/>
    </row>
    <row r="4349" spans="1:19" s="2129" customFormat="1" hidden="1">
      <c r="A4349" s="2135"/>
      <c r="B4349" s="72"/>
      <c r="C4349" s="72"/>
      <c r="D4349" s="72">
        <v>34</v>
      </c>
      <c r="E4349" s="72">
        <v>2020</v>
      </c>
      <c r="F4349" s="72" t="s">
        <v>8495</v>
      </c>
      <c r="G4349" s="72"/>
      <c r="H4349" s="72"/>
      <c r="I4349" s="72"/>
      <c r="J4349" s="72" t="s">
        <v>8496</v>
      </c>
      <c r="K4349" s="72" t="s">
        <v>327</v>
      </c>
      <c r="L4349" s="76"/>
      <c r="M4349" s="76"/>
      <c r="N4349" s="72"/>
      <c r="O4349" s="72"/>
      <c r="P4349" s="72"/>
      <c r="Q4349" s="72"/>
      <c r="R4349" s="72"/>
      <c r="S4349" s="72"/>
    </row>
    <row r="4350" spans="1:19" s="2129" customFormat="1" hidden="1">
      <c r="A4350" s="2135"/>
      <c r="B4350" s="72"/>
      <c r="C4350" s="2259"/>
      <c r="D4350" s="72"/>
      <c r="E4350" s="2248"/>
      <c r="F4350" s="72"/>
      <c r="G4350" s="72"/>
      <c r="H4350" s="72"/>
      <c r="I4350" s="72"/>
      <c r="J4350" s="72" t="s">
        <v>8497</v>
      </c>
      <c r="K4350" s="72"/>
      <c r="L4350" s="76"/>
      <c r="M4350" s="76"/>
      <c r="N4350" s="72"/>
      <c r="O4350" s="72"/>
      <c r="P4350" s="72"/>
      <c r="Q4350" s="72"/>
      <c r="R4350" s="72"/>
      <c r="S4350" s="72"/>
    </row>
    <row r="4351" spans="1:19" s="2129" customFormat="1" hidden="1">
      <c r="A4351" s="2135"/>
      <c r="B4351" s="72"/>
      <c r="C4351" s="2259"/>
      <c r="D4351" s="72"/>
      <c r="E4351" s="2248"/>
      <c r="F4351" s="72"/>
      <c r="G4351" s="72"/>
      <c r="H4351" s="72"/>
      <c r="I4351" s="72"/>
      <c r="J4351" s="72"/>
      <c r="K4351" s="72"/>
      <c r="L4351" s="76"/>
      <c r="M4351" s="76"/>
      <c r="N4351" s="72"/>
      <c r="O4351" s="72"/>
      <c r="P4351" s="72"/>
      <c r="Q4351" s="72"/>
      <c r="R4351" s="72"/>
      <c r="S4351" s="72"/>
    </row>
    <row r="4352" spans="1:19" s="2129" customFormat="1" hidden="1">
      <c r="A4352" s="2135"/>
      <c r="B4352" s="72" t="s">
        <v>5272</v>
      </c>
      <c r="C4352" s="76" t="s">
        <v>5412</v>
      </c>
      <c r="D4352" s="72">
        <v>473</v>
      </c>
      <c r="E4352" s="72">
        <v>2021</v>
      </c>
      <c r="F4352" s="72" t="s">
        <v>1463</v>
      </c>
      <c r="G4352" s="72">
        <v>12</v>
      </c>
      <c r="H4352" s="77"/>
      <c r="I4352" s="72">
        <v>12</v>
      </c>
      <c r="J4352" s="72" t="s">
        <v>5413</v>
      </c>
      <c r="K4352" s="72" t="s">
        <v>3340</v>
      </c>
      <c r="L4352" s="76"/>
      <c r="M4352" s="77" t="s">
        <v>5414</v>
      </c>
      <c r="N4352" s="72">
        <v>208</v>
      </c>
      <c r="O4352" s="72">
        <v>2021</v>
      </c>
      <c r="P4352" s="76" t="s">
        <v>2147</v>
      </c>
      <c r="Q4352" s="77">
        <v>11</v>
      </c>
      <c r="R4352" s="77"/>
      <c r="S4352" s="77">
        <v>11</v>
      </c>
    </row>
    <row r="4353" spans="1:19" s="2129" customFormat="1" hidden="1">
      <c r="A4353" s="2135"/>
      <c r="B4353" s="76"/>
      <c r="C4353" s="76"/>
      <c r="D4353" s="72"/>
      <c r="E4353" s="72"/>
      <c r="F4353" s="72"/>
      <c r="G4353" s="72"/>
      <c r="H4353" s="77"/>
      <c r="I4353" s="72"/>
      <c r="J4353" s="72" t="s">
        <v>8498</v>
      </c>
      <c r="K4353" s="72" t="s">
        <v>47</v>
      </c>
      <c r="L4353" s="76"/>
      <c r="M4353" s="77" t="s">
        <v>5415</v>
      </c>
      <c r="N4353" s="72">
        <v>310</v>
      </c>
      <c r="O4353" s="72">
        <v>2021</v>
      </c>
      <c r="P4353" s="76" t="s">
        <v>2147</v>
      </c>
      <c r="Q4353" s="72">
        <v>9</v>
      </c>
      <c r="R4353" s="72"/>
      <c r="S4353" s="72">
        <v>9</v>
      </c>
    </row>
    <row r="4354" spans="1:19" s="2129" customFormat="1" hidden="1">
      <c r="A4354" s="2135"/>
      <c r="B4354" s="76"/>
      <c r="C4354" s="76"/>
      <c r="D4354" s="72"/>
      <c r="E4354" s="72"/>
      <c r="F4354" s="72"/>
      <c r="G4354" s="72"/>
      <c r="H4354" s="77"/>
      <c r="I4354" s="72"/>
      <c r="J4354" s="72" t="s">
        <v>8499</v>
      </c>
      <c r="K4354" s="72"/>
      <c r="L4354" s="76"/>
      <c r="M4354" s="77" t="s">
        <v>5416</v>
      </c>
      <c r="N4354" s="72">
        <v>141</v>
      </c>
      <c r="O4354" s="72">
        <v>2022</v>
      </c>
      <c r="P4354" s="76" t="s">
        <v>2147</v>
      </c>
      <c r="Q4354" s="72">
        <v>4</v>
      </c>
      <c r="R4354" s="72"/>
      <c r="S4354" s="72">
        <v>4</v>
      </c>
    </row>
    <row r="4355" spans="1:19" s="2129" customFormat="1" hidden="1">
      <c r="A4355" s="2135"/>
      <c r="B4355" s="72"/>
      <c r="C4355" s="2259"/>
      <c r="D4355" s="72"/>
      <c r="E4355" s="2248"/>
      <c r="F4355" s="72"/>
      <c r="G4355" s="72"/>
      <c r="H4355" s="72"/>
      <c r="I4355" s="72"/>
      <c r="J4355" s="72"/>
      <c r="K4355" s="72"/>
      <c r="L4355" s="76"/>
      <c r="M4355" s="76"/>
      <c r="N4355" s="72"/>
      <c r="O4355" s="72"/>
      <c r="P4355" s="72"/>
      <c r="Q4355" s="72"/>
      <c r="R4355" s="72"/>
      <c r="S4355" s="72"/>
    </row>
    <row r="4356" spans="1:19" s="2129" customFormat="1" hidden="1">
      <c r="A4356" s="2135"/>
      <c r="B4356" s="76" t="s">
        <v>5252</v>
      </c>
      <c r="C4356" s="76" t="s">
        <v>5417</v>
      </c>
      <c r="D4356" s="72">
        <v>11</v>
      </c>
      <c r="E4356" s="72">
        <v>2021</v>
      </c>
      <c r="F4356" s="72" t="s">
        <v>1463</v>
      </c>
      <c r="G4356" s="72">
        <v>4</v>
      </c>
      <c r="H4356" s="77"/>
      <c r="I4356" s="72">
        <v>4</v>
      </c>
      <c r="J4356" s="72" t="s">
        <v>5418</v>
      </c>
      <c r="K4356" s="72"/>
      <c r="L4356" s="76"/>
      <c r="M4356" s="76"/>
      <c r="N4356" s="72">
        <v>575</v>
      </c>
      <c r="O4356" s="72">
        <v>2021</v>
      </c>
      <c r="P4356" s="76" t="s">
        <v>4176</v>
      </c>
      <c r="Q4356" s="72">
        <v>19</v>
      </c>
      <c r="R4356" s="77"/>
      <c r="S4356" s="72">
        <v>19</v>
      </c>
    </row>
    <row r="4357" spans="1:19" s="2129" customFormat="1" hidden="1">
      <c r="A4357" s="2135"/>
      <c r="B4357" s="76"/>
      <c r="C4357" s="76"/>
      <c r="D4357" s="72"/>
      <c r="E4357" s="72"/>
      <c r="F4357" s="72"/>
      <c r="G4357" s="72"/>
      <c r="H4357" s="77"/>
      <c r="I4357" s="72"/>
      <c r="J4357" s="72"/>
      <c r="K4357" s="72" t="s">
        <v>243</v>
      </c>
      <c r="L4357" s="76"/>
      <c r="M4357" s="76"/>
      <c r="N4357" s="72"/>
      <c r="O4357" s="72"/>
      <c r="P4357" s="77"/>
      <c r="Q4357" s="72"/>
      <c r="R4357" s="77"/>
      <c r="S4357" s="72"/>
    </row>
    <row r="4358" spans="1:19" s="2129" customFormat="1" hidden="1">
      <c r="A4358" s="2135"/>
      <c r="B4358" s="72"/>
      <c r="C4358" s="2259"/>
      <c r="D4358" s="72"/>
      <c r="E4358" s="2248"/>
      <c r="F4358" s="72"/>
      <c r="G4358" s="72"/>
      <c r="H4358" s="72"/>
      <c r="I4358" s="72"/>
      <c r="J4358" s="72"/>
      <c r="K4358" s="72"/>
      <c r="L4358" s="76"/>
      <c r="M4358" s="76"/>
      <c r="N4358" s="72"/>
      <c r="O4358" s="72"/>
      <c r="P4358" s="72"/>
      <c r="Q4358" s="72"/>
      <c r="R4358" s="72"/>
      <c r="S4358" s="72"/>
    </row>
    <row r="4359" spans="1:19" s="2129" customFormat="1" hidden="1">
      <c r="A4359" s="2135"/>
      <c r="B4359" s="72" t="s">
        <v>5272</v>
      </c>
      <c r="C4359" s="72" t="s">
        <v>5419</v>
      </c>
      <c r="D4359" s="72">
        <v>21</v>
      </c>
      <c r="E4359" s="72">
        <v>2018</v>
      </c>
      <c r="F4359" s="72" t="s">
        <v>3338</v>
      </c>
      <c r="G4359" s="72">
        <v>1</v>
      </c>
      <c r="H4359" s="72"/>
      <c r="I4359" s="72">
        <f>SUM(G4359:H4359)</f>
        <v>1</v>
      </c>
      <c r="J4359" s="72" t="s">
        <v>5420</v>
      </c>
      <c r="K4359" s="72" t="s">
        <v>3340</v>
      </c>
      <c r="L4359" s="69"/>
      <c r="M4359" s="76"/>
      <c r="N4359" s="72">
        <v>250</v>
      </c>
      <c r="O4359" s="72">
        <v>2018</v>
      </c>
      <c r="P4359" s="69" t="s">
        <v>5422</v>
      </c>
      <c r="Q4359" s="72"/>
      <c r="R4359" s="72"/>
      <c r="S4359" s="72"/>
    </row>
    <row r="4360" spans="1:19" s="2129" customFormat="1" hidden="1">
      <c r="A4360" s="2135"/>
      <c r="B4360" s="72"/>
      <c r="C4360" s="2259"/>
      <c r="D4360" s="2362"/>
      <c r="E4360" s="2248"/>
      <c r="F4360" s="72"/>
      <c r="G4360" s="72"/>
      <c r="H4360" s="72"/>
      <c r="I4360" s="72"/>
      <c r="J4360" s="72" t="s">
        <v>8500</v>
      </c>
      <c r="K4360" s="72" t="s">
        <v>47</v>
      </c>
      <c r="L4360" s="69"/>
      <c r="M4360" s="76"/>
      <c r="N4360" s="72">
        <v>85</v>
      </c>
      <c r="O4360" s="72">
        <v>2018</v>
      </c>
      <c r="P4360" s="69" t="s">
        <v>5423</v>
      </c>
      <c r="Q4360" s="72"/>
      <c r="R4360" s="72"/>
      <c r="S4360" s="72"/>
    </row>
    <row r="4361" spans="1:19" s="2129" customFormat="1" hidden="1">
      <c r="A4361" s="2135"/>
      <c r="B4361" s="72"/>
      <c r="C4361" s="2259"/>
      <c r="D4361" s="2362"/>
      <c r="E4361" s="2248"/>
      <c r="F4361" s="72"/>
      <c r="G4361" s="72"/>
      <c r="H4361" s="72"/>
      <c r="I4361" s="72"/>
      <c r="J4361" s="72" t="s">
        <v>8501</v>
      </c>
      <c r="K4361" s="72"/>
      <c r="L4361" s="69"/>
      <c r="M4361" s="76"/>
      <c r="N4361" s="72"/>
      <c r="O4361" s="72"/>
      <c r="P4361" s="69"/>
      <c r="Q4361" s="72"/>
      <c r="R4361" s="72"/>
      <c r="S4361" s="72"/>
    </row>
    <row r="4362" spans="1:19" s="2129" customFormat="1" hidden="1">
      <c r="A4362" s="2135"/>
      <c r="B4362" s="72"/>
      <c r="C4362" s="2259"/>
      <c r="D4362" s="72"/>
      <c r="E4362" s="2248"/>
      <c r="F4362" s="72"/>
      <c r="G4362" s="72"/>
      <c r="H4362" s="72"/>
      <c r="I4362" s="72"/>
      <c r="J4362" s="72"/>
      <c r="K4362" s="72"/>
      <c r="L4362" s="76"/>
      <c r="M4362" s="76"/>
      <c r="N4362" s="72"/>
      <c r="O4362" s="72"/>
      <c r="P4362" s="76"/>
      <c r="Q4362" s="72"/>
      <c r="R4362" s="72"/>
      <c r="S4362" s="72"/>
    </row>
    <row r="4363" spans="1:19" s="2129" customFormat="1" hidden="1">
      <c r="A4363" s="2135"/>
      <c r="B4363" s="72" t="s">
        <v>5272</v>
      </c>
      <c r="C4363" s="72" t="s">
        <v>8502</v>
      </c>
      <c r="D4363" s="72">
        <v>286</v>
      </c>
      <c r="E4363" s="72">
        <v>2022</v>
      </c>
      <c r="F4363" s="72" t="s">
        <v>3338</v>
      </c>
      <c r="G4363" s="72">
        <v>8</v>
      </c>
      <c r="H4363" s="72"/>
      <c r="I4363" s="72">
        <v>8</v>
      </c>
      <c r="J4363" s="72" t="s">
        <v>8503</v>
      </c>
      <c r="K4363" s="72" t="s">
        <v>5144</v>
      </c>
      <c r="L4363" s="69"/>
      <c r="M4363" s="76"/>
      <c r="N4363" s="72">
        <v>10</v>
      </c>
      <c r="O4363" s="72">
        <v>2022</v>
      </c>
      <c r="P4363" s="69" t="s">
        <v>5422</v>
      </c>
      <c r="Q4363" s="72">
        <v>1</v>
      </c>
      <c r="R4363" s="72"/>
      <c r="S4363" s="72">
        <v>1</v>
      </c>
    </row>
    <row r="4364" spans="1:19" s="2129" customFormat="1" hidden="1">
      <c r="A4364" s="2135"/>
      <c r="B4364" s="72"/>
      <c r="C4364" s="72"/>
      <c r="D4364" s="71"/>
      <c r="E4364" s="72"/>
      <c r="F4364" s="72"/>
      <c r="G4364" s="72"/>
      <c r="H4364" s="72"/>
      <c r="I4364" s="72"/>
      <c r="J4364" s="72"/>
      <c r="K4364" s="72" t="s">
        <v>243</v>
      </c>
      <c r="L4364" s="69"/>
      <c r="M4364" s="76"/>
      <c r="N4364" s="72"/>
      <c r="O4364" s="72"/>
      <c r="P4364" s="69"/>
      <c r="Q4364" s="72"/>
      <c r="R4364" s="72"/>
      <c r="S4364" s="72"/>
    </row>
    <row r="4365" spans="1:19" s="2129" customFormat="1" hidden="1">
      <c r="A4365" s="2135"/>
      <c r="B4365" s="72"/>
      <c r="C4365" s="72"/>
      <c r="D4365" s="71"/>
      <c r="E4365" s="72"/>
      <c r="F4365" s="72"/>
      <c r="G4365" s="72"/>
      <c r="H4365" s="72"/>
      <c r="I4365" s="72"/>
      <c r="J4365" s="72"/>
      <c r="K4365" s="72"/>
      <c r="L4365" s="69"/>
      <c r="M4365" s="76"/>
      <c r="N4365" s="72"/>
      <c r="O4365" s="72"/>
      <c r="P4365" s="69"/>
      <c r="Q4365" s="72"/>
      <c r="R4365" s="72"/>
      <c r="S4365" s="72"/>
    </row>
    <row r="4366" spans="1:19" s="2129" customFormat="1" hidden="1">
      <c r="A4366" s="2135"/>
      <c r="B4366" s="72"/>
      <c r="C4366" s="2259"/>
      <c r="D4366" s="2259"/>
      <c r="E4366" s="2248"/>
      <c r="F4366" s="72"/>
      <c r="G4366" s="72"/>
      <c r="H4366" s="72"/>
      <c r="I4366" s="72"/>
      <c r="J4366" s="72"/>
      <c r="K4366" s="72"/>
      <c r="L4366" s="76"/>
      <c r="M4366" s="76"/>
      <c r="N4366" s="72"/>
      <c r="O4366" s="72"/>
      <c r="P4366" s="76"/>
      <c r="Q4366" s="72"/>
      <c r="R4366" s="72"/>
      <c r="S4366" s="72"/>
    </row>
    <row r="4367" spans="1:19" s="2129" customFormat="1" ht="25.5" hidden="1">
      <c r="A4367" s="2135"/>
      <c r="B4367" s="72" t="s">
        <v>5272</v>
      </c>
      <c r="C4367" s="68" t="s">
        <v>8504</v>
      </c>
      <c r="D4367" s="72">
        <v>5245</v>
      </c>
      <c r="E4367" s="72">
        <v>2013</v>
      </c>
      <c r="F4367" s="72" t="s">
        <v>3325</v>
      </c>
      <c r="G4367" s="72">
        <v>56</v>
      </c>
      <c r="H4367" s="72"/>
      <c r="I4367" s="72">
        <f>SUM(G4367:H4367)</f>
        <v>56</v>
      </c>
      <c r="J4367" s="72"/>
      <c r="K4367" s="72"/>
      <c r="L4367" s="74"/>
      <c r="M4367" s="74"/>
      <c r="N4367" s="72"/>
      <c r="O4367" s="72"/>
      <c r="P4367" s="72"/>
      <c r="Q4367" s="71"/>
      <c r="R4367" s="71"/>
      <c r="S4367" s="71"/>
    </row>
    <row r="4368" spans="1:19" s="2129" customFormat="1" hidden="1">
      <c r="A4368" s="2135"/>
      <c r="B4368" s="72" t="s">
        <v>5272</v>
      </c>
      <c r="C4368" s="2259" t="s">
        <v>8505</v>
      </c>
      <c r="D4368" s="72">
        <v>1550</v>
      </c>
      <c r="E4368" s="72">
        <v>2017</v>
      </c>
      <c r="F4368" s="72" t="s">
        <v>3338</v>
      </c>
      <c r="G4368" s="72">
        <v>31</v>
      </c>
      <c r="H4368" s="72"/>
      <c r="I4368" s="72">
        <f>SUM(G4368:H4368)</f>
        <v>31</v>
      </c>
      <c r="J4368" s="72"/>
      <c r="K4368" s="72" t="s">
        <v>98</v>
      </c>
      <c r="L4368" s="69"/>
      <c r="M4368" s="74" t="s">
        <v>8506</v>
      </c>
      <c r="N4368" s="71">
        <v>318</v>
      </c>
      <c r="O4368" s="71">
        <v>2021</v>
      </c>
      <c r="P4368" s="69" t="s">
        <v>4176</v>
      </c>
      <c r="Q4368" s="71">
        <v>11</v>
      </c>
      <c r="R4368" s="71"/>
      <c r="S4368" s="71">
        <v>11</v>
      </c>
    </row>
    <row r="4369" spans="1:19" s="2129" customFormat="1" hidden="1">
      <c r="A4369" s="2135"/>
      <c r="B4369" s="72" t="s">
        <v>8458</v>
      </c>
      <c r="C4369" s="68" t="s">
        <v>8507</v>
      </c>
      <c r="D4369" s="72">
        <v>360</v>
      </c>
      <c r="E4369" s="72">
        <v>2013</v>
      </c>
      <c r="F4369" s="72" t="s">
        <v>5086</v>
      </c>
      <c r="G4369" s="72"/>
      <c r="H4369" s="72"/>
      <c r="I4369" s="72"/>
      <c r="J4369" s="72"/>
      <c r="K4369" s="72"/>
      <c r="L4369" s="76"/>
      <c r="M4369" s="76"/>
      <c r="N4369" s="72"/>
      <c r="O4369" s="72"/>
      <c r="P4369" s="72"/>
      <c r="Q4369" s="72"/>
      <c r="R4369" s="72"/>
      <c r="S4369" s="72"/>
    </row>
    <row r="4370" spans="1:19" s="2129" customFormat="1" hidden="1">
      <c r="A4370" s="2135"/>
      <c r="B4370" s="72" t="s">
        <v>5434</v>
      </c>
      <c r="C4370" s="72" t="s">
        <v>5435</v>
      </c>
      <c r="D4370" s="72">
        <v>5</v>
      </c>
      <c r="E4370" s="72">
        <v>2013</v>
      </c>
      <c r="F4370" s="72" t="s">
        <v>5436</v>
      </c>
      <c r="G4370" s="72">
        <v>1</v>
      </c>
      <c r="H4370" s="72"/>
      <c r="I4370" s="72">
        <f>SUM(G4370:H4370)</f>
        <v>1</v>
      </c>
      <c r="J4370" s="72" t="s">
        <v>5437</v>
      </c>
      <c r="K4370" s="72" t="s">
        <v>3220</v>
      </c>
      <c r="L4370" s="69"/>
      <c r="M4370" s="72" t="s">
        <v>4171</v>
      </c>
      <c r="N4370" s="72">
        <v>892</v>
      </c>
      <c r="O4370" s="72">
        <v>2014</v>
      </c>
      <c r="P4370" s="69" t="s">
        <v>5439</v>
      </c>
      <c r="Q4370" s="72">
        <v>16</v>
      </c>
      <c r="R4370" s="72"/>
      <c r="S4370" s="72">
        <f>SUM(Q4370:R4370)</f>
        <v>16</v>
      </c>
    </row>
    <row r="4371" spans="1:19" s="2129" customFormat="1" hidden="1">
      <c r="A4371" s="2135"/>
      <c r="B4371" s="72" t="s">
        <v>5272</v>
      </c>
      <c r="C4371" s="72" t="s">
        <v>5435</v>
      </c>
      <c r="D4371" s="72">
        <v>5</v>
      </c>
      <c r="E4371" s="72">
        <v>2013</v>
      </c>
      <c r="F4371" s="72" t="s">
        <v>5436</v>
      </c>
      <c r="G4371" s="72">
        <v>1</v>
      </c>
      <c r="H4371" s="72"/>
      <c r="I4371" s="72">
        <f>SUM(G4371:H4371)</f>
        <v>1</v>
      </c>
      <c r="J4371" s="72" t="s">
        <v>8508</v>
      </c>
      <c r="K4371" s="72" t="s">
        <v>5438</v>
      </c>
      <c r="L4371" s="69"/>
      <c r="M4371" s="72" t="s">
        <v>5021</v>
      </c>
      <c r="N4371" s="71">
        <v>41</v>
      </c>
      <c r="O4371" s="72">
        <v>2014</v>
      </c>
      <c r="P4371" s="69" t="s">
        <v>5440</v>
      </c>
      <c r="Q4371" s="71">
        <v>1</v>
      </c>
      <c r="R4371" s="71"/>
      <c r="S4371" s="72">
        <f>SUM(Q4371:R4371)</f>
        <v>1</v>
      </c>
    </row>
    <row r="4372" spans="1:19" s="2129" customFormat="1" hidden="1">
      <c r="A4372" s="2135"/>
      <c r="B4372" s="72"/>
      <c r="C4372" s="2259"/>
      <c r="D4372" s="72"/>
      <c r="E4372" s="2248"/>
      <c r="F4372" s="72"/>
      <c r="G4372" s="72"/>
      <c r="H4372" s="72"/>
      <c r="I4372" s="72"/>
      <c r="J4372" s="72" t="s">
        <v>8509</v>
      </c>
      <c r="K4372" s="72"/>
      <c r="L4372" s="69"/>
      <c r="M4372" s="72" t="s">
        <v>5441</v>
      </c>
      <c r="N4372" s="72">
        <v>275</v>
      </c>
      <c r="O4372" s="72">
        <v>2014</v>
      </c>
      <c r="P4372" s="71" t="s">
        <v>5442</v>
      </c>
      <c r="Q4372" s="71"/>
      <c r="R4372" s="71"/>
      <c r="S4372" s="72">
        <f>SUM(Q4372:R4372)</f>
        <v>0</v>
      </c>
    </row>
    <row r="4373" spans="1:19" s="2129" customFormat="1" hidden="1">
      <c r="A4373" s="2135"/>
      <c r="B4373" s="72"/>
      <c r="C4373" s="2259"/>
      <c r="D4373" s="72"/>
      <c r="E4373" s="2248"/>
      <c r="F4373" s="72"/>
      <c r="G4373" s="72"/>
      <c r="H4373" s="72"/>
      <c r="I4373" s="72"/>
      <c r="J4373" s="72"/>
      <c r="K4373" s="72"/>
      <c r="L4373" s="69"/>
      <c r="M4373" s="72" t="s">
        <v>5443</v>
      </c>
      <c r="N4373" s="72">
        <v>275</v>
      </c>
      <c r="O4373" s="72">
        <v>2014</v>
      </c>
      <c r="P4373" s="71" t="s">
        <v>5442</v>
      </c>
      <c r="Q4373" s="71"/>
      <c r="R4373" s="71"/>
      <c r="S4373" s="72">
        <f>SUM(Q4373:R4373)</f>
        <v>0</v>
      </c>
    </row>
    <row r="4374" spans="1:19" s="2129" customFormat="1" hidden="1">
      <c r="A4374" s="2135"/>
      <c r="B4374" s="72"/>
      <c r="C4374" s="2259"/>
      <c r="D4374" s="72"/>
      <c r="E4374" s="2248"/>
      <c r="F4374" s="72"/>
      <c r="G4374" s="72"/>
      <c r="H4374" s="72"/>
      <c r="I4374" s="72"/>
      <c r="J4374" s="72"/>
      <c r="K4374" s="72"/>
      <c r="L4374" s="69"/>
      <c r="M4374" s="72"/>
      <c r="N4374" s="72">
        <v>252</v>
      </c>
      <c r="O4374" s="72">
        <v>2020</v>
      </c>
      <c r="P4374" s="69" t="s">
        <v>5439</v>
      </c>
      <c r="Q4374" s="71">
        <v>9</v>
      </c>
      <c r="R4374" s="71"/>
      <c r="S4374" s="72">
        <f>SUM(Q4374:R4374)</f>
        <v>9</v>
      </c>
    </row>
    <row r="4375" spans="1:19" s="2129" customFormat="1" hidden="1">
      <c r="A4375" s="2135"/>
      <c r="B4375" s="72"/>
      <c r="C4375" s="2259"/>
      <c r="D4375" s="72"/>
      <c r="E4375" s="2248"/>
      <c r="F4375" s="72"/>
      <c r="G4375" s="72"/>
      <c r="H4375" s="72"/>
      <c r="I4375" s="72"/>
      <c r="J4375" s="72"/>
      <c r="K4375" s="72"/>
      <c r="L4375" s="76"/>
      <c r="M4375" s="76"/>
      <c r="N4375" s="72"/>
      <c r="O4375" s="72"/>
      <c r="P4375" s="72"/>
      <c r="Q4375" s="72"/>
      <c r="R4375" s="72"/>
      <c r="S4375" s="72"/>
    </row>
    <row r="4376" spans="1:19" s="2129" customFormat="1" hidden="1">
      <c r="A4376" s="2135"/>
      <c r="B4376" s="72"/>
      <c r="C4376" s="72" t="s">
        <v>5444</v>
      </c>
      <c r="D4376" s="72">
        <v>20</v>
      </c>
      <c r="E4376" s="72">
        <v>2014</v>
      </c>
      <c r="F4376" s="72" t="s">
        <v>3325</v>
      </c>
      <c r="G4376" s="72">
        <v>1</v>
      </c>
      <c r="H4376" s="72"/>
      <c r="I4376" s="72">
        <f>SUM(G4376:H4376)</f>
        <v>1</v>
      </c>
      <c r="J4376" s="72" t="s">
        <v>5445</v>
      </c>
      <c r="K4376" s="72" t="s">
        <v>3603</v>
      </c>
      <c r="L4376" s="71"/>
      <c r="M4376" s="76" t="s">
        <v>3327</v>
      </c>
      <c r="N4376" s="72"/>
      <c r="O4376" s="72"/>
      <c r="P4376" s="72"/>
      <c r="Q4376" s="71"/>
      <c r="R4376" s="71"/>
      <c r="S4376" s="71"/>
    </row>
    <row r="4377" spans="1:19" s="2129" customFormat="1" ht="25.5" hidden="1">
      <c r="A4377" s="2135"/>
      <c r="B4377" s="72"/>
      <c r="C4377" s="72"/>
      <c r="D4377" s="72"/>
      <c r="E4377" s="72"/>
      <c r="F4377" s="72"/>
      <c r="G4377" s="72"/>
      <c r="H4377" s="72"/>
      <c r="I4377" s="72"/>
      <c r="J4377" s="68" t="s">
        <v>8510</v>
      </c>
      <c r="K4377" s="72" t="s">
        <v>243</v>
      </c>
      <c r="L4377" s="71"/>
      <c r="M4377" s="76"/>
      <c r="N4377" s="72"/>
      <c r="O4377" s="72"/>
      <c r="P4377" s="72"/>
      <c r="Q4377" s="71"/>
      <c r="R4377" s="71"/>
      <c r="S4377" s="71"/>
    </row>
    <row r="4378" spans="1:19" s="2129" customFormat="1" hidden="1">
      <c r="A4378" s="2135"/>
      <c r="B4378" s="72"/>
      <c r="C4378" s="72"/>
      <c r="D4378" s="72"/>
      <c r="E4378" s="72"/>
      <c r="F4378" s="72"/>
      <c r="G4378" s="72"/>
      <c r="H4378" s="72"/>
      <c r="I4378" s="72"/>
      <c r="J4378" s="68" t="s">
        <v>8511</v>
      </c>
      <c r="K4378" s="72"/>
      <c r="L4378" s="71"/>
      <c r="M4378" s="76"/>
      <c r="N4378" s="72"/>
      <c r="O4378" s="72"/>
      <c r="P4378" s="72"/>
      <c r="Q4378" s="71"/>
      <c r="R4378" s="71"/>
      <c r="S4378" s="71"/>
    </row>
    <row r="4379" spans="1:19" s="2129" customFormat="1" hidden="1">
      <c r="A4379" s="2135"/>
      <c r="B4379" s="72"/>
      <c r="C4379" s="72"/>
      <c r="D4379" s="72"/>
      <c r="E4379" s="72"/>
      <c r="F4379" s="72"/>
      <c r="G4379" s="72"/>
      <c r="H4379" s="72"/>
      <c r="I4379" s="72"/>
      <c r="J4379" s="68"/>
      <c r="K4379" s="72"/>
      <c r="L4379" s="71"/>
      <c r="M4379" s="76"/>
      <c r="N4379" s="72"/>
      <c r="O4379" s="72"/>
      <c r="P4379" s="72"/>
      <c r="Q4379" s="71"/>
      <c r="R4379" s="71"/>
      <c r="S4379" s="71"/>
    </row>
    <row r="4380" spans="1:19" s="2129" customFormat="1" ht="25.5" hidden="1">
      <c r="A4380" s="2135"/>
      <c r="B4380" s="72"/>
      <c r="C4380" s="72" t="s">
        <v>5446</v>
      </c>
      <c r="D4380" s="72">
        <v>245</v>
      </c>
      <c r="E4380" s="72">
        <v>2013</v>
      </c>
      <c r="F4380" s="72" t="s">
        <v>3338</v>
      </c>
      <c r="G4380" s="72">
        <v>5</v>
      </c>
      <c r="H4380" s="72"/>
      <c r="I4380" s="72">
        <f>SUM(G4380:H4380)</f>
        <v>5</v>
      </c>
      <c r="J4380" s="72" t="s">
        <v>5447</v>
      </c>
      <c r="K4380" s="72" t="s">
        <v>3603</v>
      </c>
      <c r="L4380" s="69"/>
      <c r="M4380" s="72" t="s">
        <v>5448</v>
      </c>
      <c r="N4380" s="72">
        <v>737</v>
      </c>
      <c r="O4380" s="72">
        <v>2012</v>
      </c>
      <c r="P4380" s="69" t="s">
        <v>5449</v>
      </c>
      <c r="Q4380" s="72">
        <v>12</v>
      </c>
      <c r="R4380" s="72">
        <v>3</v>
      </c>
      <c r="S4380" s="72">
        <f>SUM(Q4380:R4380)</f>
        <v>15</v>
      </c>
    </row>
    <row r="4381" spans="1:19" s="2129" customFormat="1" hidden="1">
      <c r="A4381" s="2135"/>
      <c r="B4381" s="72"/>
      <c r="C4381" s="72"/>
      <c r="D4381" s="72"/>
      <c r="E4381" s="72"/>
      <c r="F4381" s="72"/>
      <c r="G4381" s="72"/>
      <c r="H4381" s="72"/>
      <c r="I4381" s="72"/>
      <c r="J4381" s="72"/>
      <c r="K4381" s="72"/>
      <c r="L4381" s="71"/>
      <c r="M4381" s="74"/>
      <c r="N4381" s="72"/>
      <c r="O4381" s="72"/>
      <c r="P4381" s="72"/>
      <c r="Q4381" s="71"/>
      <c r="R4381" s="71"/>
      <c r="S4381" s="71"/>
    </row>
    <row r="4382" spans="1:19" s="2129" customFormat="1" hidden="1">
      <c r="A4382" s="2135"/>
      <c r="B4382" s="72"/>
      <c r="C4382" s="72"/>
      <c r="D4382" s="72"/>
      <c r="E4382" s="72"/>
      <c r="F4382" s="72"/>
      <c r="G4382" s="72"/>
      <c r="H4382" s="72"/>
      <c r="I4382" s="72"/>
      <c r="J4382" s="72"/>
      <c r="K4382" s="72"/>
      <c r="L4382" s="71"/>
      <c r="M4382" s="74"/>
      <c r="N4382" s="72"/>
      <c r="O4382" s="72"/>
      <c r="P4382" s="72"/>
      <c r="Q4382" s="71"/>
      <c r="R4382" s="71"/>
      <c r="S4382" s="71"/>
    </row>
    <row r="4383" spans="1:19" s="2129" customFormat="1" hidden="1">
      <c r="A4383" s="2135"/>
      <c r="B4383" s="72" t="s">
        <v>8512</v>
      </c>
      <c r="C4383" s="72" t="s">
        <v>5512</v>
      </c>
      <c r="D4383" s="72">
        <v>578</v>
      </c>
      <c r="E4383" s="72">
        <v>2020</v>
      </c>
      <c r="F4383" s="72" t="s">
        <v>3325</v>
      </c>
      <c r="G4383" s="72">
        <v>18</v>
      </c>
      <c r="H4383" s="72"/>
      <c r="I4383" s="72">
        <f>SUM(G4383:H4383)</f>
        <v>18</v>
      </c>
      <c r="J4383" s="72" t="s">
        <v>5454</v>
      </c>
      <c r="K4383" s="72" t="s">
        <v>3603</v>
      </c>
      <c r="L4383" s="71"/>
      <c r="M4383" s="74"/>
      <c r="N4383" s="72"/>
      <c r="O4383" s="72"/>
      <c r="P4383" s="72"/>
      <c r="Q4383" s="71"/>
      <c r="R4383" s="71"/>
      <c r="S4383" s="71"/>
    </row>
    <row r="4384" spans="1:19" s="2129" customFormat="1" hidden="1">
      <c r="A4384" s="2135"/>
      <c r="B4384" s="71"/>
      <c r="C4384" s="71"/>
      <c r="D4384" s="71"/>
      <c r="E4384" s="71"/>
      <c r="F4384" s="71"/>
      <c r="G4384" s="71"/>
      <c r="H4384" s="71"/>
      <c r="I4384" s="71"/>
      <c r="J4384" s="72" t="s">
        <v>8513</v>
      </c>
      <c r="K4384" s="72" t="s">
        <v>83</v>
      </c>
      <c r="L4384" s="71"/>
      <c r="M4384" s="74"/>
      <c r="N4384" s="72"/>
      <c r="O4384" s="72"/>
      <c r="P4384" s="72"/>
      <c r="Q4384" s="71"/>
      <c r="R4384" s="71"/>
      <c r="S4384" s="71"/>
    </row>
    <row r="4385" spans="1:19" s="2129" customFormat="1" hidden="1">
      <c r="A4385" s="2135"/>
      <c r="B4385" s="72"/>
      <c r="C4385" s="72"/>
      <c r="D4385" s="72"/>
      <c r="E4385" s="72"/>
      <c r="F4385" s="72"/>
      <c r="G4385" s="72"/>
      <c r="H4385" s="72"/>
      <c r="I4385" s="72"/>
      <c r="J4385" s="72" t="s">
        <v>8514</v>
      </c>
      <c r="K4385" s="72"/>
      <c r="L4385" s="71"/>
      <c r="M4385" s="74"/>
      <c r="N4385" s="72"/>
      <c r="O4385" s="72"/>
      <c r="P4385" s="72"/>
      <c r="Q4385" s="71"/>
      <c r="R4385" s="71"/>
      <c r="S4385" s="71"/>
    </row>
    <row r="4386" spans="1:19" s="2129" customFormat="1" hidden="1">
      <c r="A4386" s="2135"/>
      <c r="B4386" s="72"/>
      <c r="C4386" s="72"/>
      <c r="D4386" s="72"/>
      <c r="E4386" s="72"/>
      <c r="F4386" s="72"/>
      <c r="G4386" s="72"/>
      <c r="H4386" s="72"/>
      <c r="I4386" s="72"/>
      <c r="J4386" s="72"/>
      <c r="K4386" s="72"/>
      <c r="L4386" s="71"/>
      <c r="M4386" s="74"/>
      <c r="N4386" s="72"/>
      <c r="O4386" s="72"/>
      <c r="P4386" s="72"/>
      <c r="Q4386" s="71"/>
      <c r="R4386" s="71"/>
      <c r="S4386" s="71"/>
    </row>
    <row r="4387" spans="1:19" s="2129" customFormat="1" ht="25.5" hidden="1">
      <c r="A4387" s="2135"/>
      <c r="B4387" s="2281"/>
      <c r="C4387" s="2716" t="s">
        <v>5455</v>
      </c>
      <c r="D4387" s="2202">
        <v>15</v>
      </c>
      <c r="E4387" s="2202">
        <v>2018</v>
      </c>
      <c r="F4387" s="2202" t="s">
        <v>3325</v>
      </c>
      <c r="G4387" s="2202">
        <v>1</v>
      </c>
      <c r="H4387" s="2202"/>
      <c r="I4387" s="2202">
        <f>SUM(G4387:H4387)</f>
        <v>1</v>
      </c>
      <c r="J4387" s="72" t="s">
        <v>5456</v>
      </c>
      <c r="K4387" s="72" t="s">
        <v>3220</v>
      </c>
      <c r="L4387" s="72"/>
      <c r="M4387" s="76"/>
      <c r="N4387" s="72">
        <v>635</v>
      </c>
      <c r="O4387" s="72">
        <v>2018</v>
      </c>
      <c r="P4387" s="69" t="s">
        <v>4176</v>
      </c>
      <c r="Q4387" s="72"/>
      <c r="R4387" s="72"/>
      <c r="S4387" s="72"/>
    </row>
    <row r="4388" spans="1:19" s="2129" customFormat="1" hidden="1">
      <c r="A4388" s="2135"/>
      <c r="B4388" s="71"/>
      <c r="C4388" s="71"/>
      <c r="D4388" s="71"/>
      <c r="E4388" s="71"/>
      <c r="F4388" s="71"/>
      <c r="G4388" s="71"/>
      <c r="H4388" s="71"/>
      <c r="I4388" s="71"/>
      <c r="J4388" s="72" t="s">
        <v>8515</v>
      </c>
      <c r="K4388" s="72" t="s">
        <v>83</v>
      </c>
      <c r="L4388" s="72"/>
      <c r="M4388" s="76"/>
      <c r="N4388" s="72"/>
      <c r="O4388" s="72"/>
      <c r="P4388" s="72"/>
      <c r="Q4388" s="72"/>
      <c r="R4388" s="72"/>
      <c r="S4388" s="72"/>
    </row>
    <row r="4389" spans="1:19" s="2129" customFormat="1" hidden="1">
      <c r="A4389" s="2135"/>
      <c r="B4389" s="72"/>
      <c r="C4389" s="2259"/>
      <c r="D4389" s="72"/>
      <c r="E4389" s="72"/>
      <c r="F4389" s="72"/>
      <c r="G4389" s="72"/>
      <c r="H4389" s="72"/>
      <c r="I4389" s="72"/>
      <c r="J4389" s="72" t="s">
        <v>8516</v>
      </c>
      <c r="K4389" s="72"/>
      <c r="L4389" s="72"/>
      <c r="M4389" s="76"/>
      <c r="N4389" s="72"/>
      <c r="O4389" s="72"/>
      <c r="P4389" s="72"/>
      <c r="Q4389" s="72"/>
      <c r="R4389" s="72"/>
      <c r="S4389" s="72"/>
    </row>
    <row r="4390" spans="1:19" s="2129" customFormat="1" hidden="1">
      <c r="A4390" s="2135"/>
      <c r="B4390" s="72"/>
      <c r="C4390" s="2259"/>
      <c r="D4390" s="72"/>
      <c r="E4390" s="72"/>
      <c r="F4390" s="72"/>
      <c r="G4390" s="72"/>
      <c r="H4390" s="72"/>
      <c r="I4390" s="72"/>
      <c r="J4390" s="72"/>
      <c r="K4390" s="72"/>
      <c r="L4390" s="72"/>
      <c r="M4390" s="76"/>
      <c r="N4390" s="72"/>
      <c r="O4390" s="72"/>
      <c r="P4390" s="72"/>
      <c r="Q4390" s="72"/>
      <c r="R4390" s="72"/>
      <c r="S4390" s="72"/>
    </row>
    <row r="4391" spans="1:19" s="2129" customFormat="1" ht="25.5" hidden="1">
      <c r="A4391" s="2135"/>
      <c r="B4391" s="72"/>
      <c r="C4391" s="68" t="s">
        <v>8517</v>
      </c>
      <c r="D4391" s="72">
        <v>750</v>
      </c>
      <c r="E4391" s="72">
        <v>2007</v>
      </c>
      <c r="F4391" s="72" t="s">
        <v>5458</v>
      </c>
      <c r="G4391" s="72">
        <v>13</v>
      </c>
      <c r="H4391" s="72"/>
      <c r="I4391" s="72">
        <v>13</v>
      </c>
      <c r="J4391" s="72" t="s">
        <v>5459</v>
      </c>
      <c r="K4391" s="72" t="s">
        <v>3603</v>
      </c>
      <c r="L4391" s="72"/>
      <c r="M4391" s="76" t="s">
        <v>4171</v>
      </c>
      <c r="N4391" s="72">
        <v>423</v>
      </c>
      <c r="O4391" s="72"/>
      <c r="P4391" s="69" t="s">
        <v>2147</v>
      </c>
      <c r="Q4391" s="72">
        <v>14</v>
      </c>
      <c r="R4391" s="72"/>
      <c r="S4391" s="72">
        <f>Q4391</f>
        <v>14</v>
      </c>
    </row>
    <row r="4392" spans="1:19" s="2129" customFormat="1" hidden="1">
      <c r="A4392" s="2135"/>
      <c r="B4392" s="72"/>
      <c r="C4392" s="72" t="s">
        <v>5460</v>
      </c>
      <c r="D4392" s="72">
        <v>30</v>
      </c>
      <c r="E4392" s="72">
        <v>2014</v>
      </c>
      <c r="F4392" s="72" t="s">
        <v>1343</v>
      </c>
      <c r="G4392" s="72"/>
      <c r="H4392" s="72"/>
      <c r="I4392" s="72"/>
      <c r="J4392" s="72" t="s">
        <v>8518</v>
      </c>
      <c r="K4392" s="72" t="s">
        <v>426</v>
      </c>
      <c r="L4392" s="72"/>
      <c r="M4392" s="76"/>
      <c r="N4392" s="72"/>
      <c r="O4392" s="72"/>
      <c r="P4392" s="72"/>
      <c r="Q4392" s="72"/>
      <c r="R4392" s="72"/>
      <c r="S4392" s="72">
        <f>Q4392</f>
        <v>0</v>
      </c>
    </row>
    <row r="4393" spans="1:19" s="2129" customFormat="1" hidden="1">
      <c r="A4393" s="2135"/>
      <c r="B4393" s="72"/>
      <c r="C4393" s="72"/>
      <c r="D4393" s="72"/>
      <c r="E4393" s="2248"/>
      <c r="F4393" s="72"/>
      <c r="G4393" s="72"/>
      <c r="H4393" s="72"/>
      <c r="I4393" s="72"/>
      <c r="J4393" s="72"/>
      <c r="K4393" s="72"/>
      <c r="L4393" s="72"/>
      <c r="M4393" s="76"/>
      <c r="N4393" s="72"/>
      <c r="O4393" s="72"/>
      <c r="P4393" s="72"/>
      <c r="Q4393" s="72"/>
      <c r="R4393" s="72"/>
      <c r="S4393" s="72"/>
    </row>
    <row r="4394" spans="1:19" s="2129" customFormat="1" hidden="1">
      <c r="A4394" s="2135"/>
      <c r="B4394" s="72"/>
      <c r="C4394" s="72" t="s">
        <v>5461</v>
      </c>
      <c r="D4394" s="72">
        <v>5</v>
      </c>
      <c r="E4394" s="2248">
        <v>2018</v>
      </c>
      <c r="F4394" s="72" t="s">
        <v>3338</v>
      </c>
      <c r="G4394" s="72">
        <v>1</v>
      </c>
      <c r="H4394" s="72"/>
      <c r="I4394" s="72">
        <f>SUM(G4394:H4394)</f>
        <v>1</v>
      </c>
      <c r="J4394" s="72" t="s">
        <v>5462</v>
      </c>
      <c r="K4394" s="72" t="s">
        <v>3220</v>
      </c>
      <c r="L4394" s="71"/>
      <c r="M4394" s="76"/>
      <c r="N4394" s="72"/>
      <c r="O4394" s="72"/>
      <c r="P4394" s="72"/>
      <c r="Q4394" s="71"/>
      <c r="R4394" s="71"/>
      <c r="S4394" s="72">
        <f>Q4394</f>
        <v>0</v>
      </c>
    </row>
    <row r="4395" spans="1:19" s="2129" customFormat="1" hidden="1">
      <c r="A4395" s="2135"/>
      <c r="B4395" s="72"/>
      <c r="C4395" s="72"/>
      <c r="D4395" s="72"/>
      <c r="E4395" s="2248"/>
      <c r="F4395" s="72"/>
      <c r="G4395" s="72"/>
      <c r="H4395" s="72"/>
      <c r="I4395" s="72"/>
      <c r="J4395" s="72" t="s">
        <v>8519</v>
      </c>
      <c r="K4395" s="72" t="s">
        <v>98</v>
      </c>
      <c r="L4395" s="2362"/>
      <c r="M4395" s="2272"/>
      <c r="N4395" s="72"/>
      <c r="O4395" s="2259"/>
      <c r="P4395" s="72"/>
      <c r="Q4395" s="71"/>
      <c r="R4395" s="71"/>
      <c r="S4395" s="72">
        <f>Q4395</f>
        <v>0</v>
      </c>
    </row>
    <row r="4396" spans="1:19" s="2129" customFormat="1" hidden="1">
      <c r="A4396" s="2135"/>
      <c r="B4396" s="2202"/>
      <c r="C4396" s="2202"/>
      <c r="D4396" s="2202"/>
      <c r="E4396" s="2203"/>
      <c r="F4396" s="2202"/>
      <c r="G4396" s="2202"/>
      <c r="H4396" s="2202"/>
      <c r="I4396" s="2202"/>
      <c r="J4396" s="2202" t="s">
        <v>8520</v>
      </c>
      <c r="K4396" s="2202"/>
      <c r="L4396" s="2362"/>
      <c r="M4396" s="2809"/>
      <c r="N4396" s="2202"/>
      <c r="O4396" s="2273"/>
      <c r="P4396" s="2202"/>
      <c r="Q4396" s="71"/>
      <c r="R4396" s="71"/>
      <c r="S4396" s="72">
        <f>Q4396</f>
        <v>0</v>
      </c>
    </row>
    <row r="4397" spans="1:19" s="2129" customFormat="1" hidden="1">
      <c r="A4397" s="2135"/>
      <c r="B4397" s="72"/>
      <c r="C4397" s="72"/>
      <c r="D4397" s="72"/>
      <c r="E4397" s="72"/>
      <c r="F4397" s="72"/>
      <c r="G4397" s="72"/>
      <c r="H4397" s="72"/>
      <c r="I4397" s="72"/>
      <c r="J4397" s="72"/>
      <c r="K4397" s="72"/>
      <c r="L4397" s="71"/>
      <c r="M4397" s="76"/>
      <c r="N4397" s="72"/>
      <c r="O4397" s="72"/>
      <c r="P4397" s="72"/>
      <c r="Q4397" s="71"/>
      <c r="R4397" s="71"/>
      <c r="S4397" s="71"/>
    </row>
    <row r="4398" spans="1:19" s="2129" customFormat="1" hidden="1">
      <c r="A4398" s="2135"/>
      <c r="B4398" s="2194"/>
      <c r="C4398" s="2204" t="s">
        <v>8521</v>
      </c>
      <c r="D4398" s="2194">
        <v>1938</v>
      </c>
      <c r="E4398" s="2289">
        <v>2015</v>
      </c>
      <c r="F4398" s="72" t="s">
        <v>3338</v>
      </c>
      <c r="G4398" s="72">
        <v>48</v>
      </c>
      <c r="H4398" s="72"/>
      <c r="I4398" s="72">
        <f>SUM(G4398:H4398)</f>
        <v>48</v>
      </c>
      <c r="J4398" s="2194"/>
      <c r="K4398" s="2194"/>
      <c r="L4398" s="2362"/>
      <c r="M4398" s="2362"/>
      <c r="N4398" s="2362"/>
      <c r="O4398" s="2362"/>
      <c r="P4398" s="2362"/>
      <c r="Q4398" s="2362"/>
      <c r="R4398" s="2362"/>
      <c r="S4398" s="2362"/>
    </row>
    <row r="4399" spans="1:19" s="2129" customFormat="1" hidden="1">
      <c r="A4399" s="2135"/>
      <c r="B4399" s="72"/>
      <c r="C4399" s="72"/>
      <c r="D4399" s="72"/>
      <c r="E4399" s="2248"/>
      <c r="F4399" s="72"/>
      <c r="G4399" s="72"/>
      <c r="H4399" s="72"/>
      <c r="I4399" s="72"/>
      <c r="J4399" s="72"/>
      <c r="K4399" s="72"/>
      <c r="L4399" s="2362"/>
      <c r="M4399" s="2272"/>
      <c r="N4399" s="72"/>
      <c r="O4399" s="2259"/>
      <c r="P4399" s="72"/>
      <c r="Q4399" s="2362"/>
      <c r="R4399" s="2362"/>
      <c r="S4399" s="2362"/>
    </row>
    <row r="4400" spans="1:19" s="2129" customFormat="1" ht="25.5" hidden="1">
      <c r="A4400" s="2135"/>
      <c r="B4400" s="72"/>
      <c r="C4400" s="68" t="s">
        <v>5463</v>
      </c>
      <c r="D4400" s="72">
        <v>84</v>
      </c>
      <c r="E4400" s="2248">
        <v>2015</v>
      </c>
      <c r="F4400" s="72" t="s">
        <v>3338</v>
      </c>
      <c r="G4400" s="72">
        <v>3</v>
      </c>
      <c r="H4400" s="72"/>
      <c r="I4400" s="72">
        <f>SUM(G4400:H4400)</f>
        <v>3</v>
      </c>
      <c r="J4400" s="72" t="s">
        <v>5464</v>
      </c>
      <c r="K4400" s="72" t="s">
        <v>3220</v>
      </c>
      <c r="L4400" s="2362"/>
      <c r="M4400" s="2272"/>
      <c r="N4400" s="72"/>
      <c r="O4400" s="2259"/>
      <c r="P4400" s="72"/>
      <c r="Q4400" s="71"/>
      <c r="R4400" s="71"/>
      <c r="S4400" s="71"/>
    </row>
    <row r="4401" spans="1:19" s="2129" customFormat="1" hidden="1">
      <c r="A4401" s="2135"/>
      <c r="B4401" s="72"/>
      <c r="C4401" s="68" t="s">
        <v>8522</v>
      </c>
      <c r="D4401" s="72">
        <v>142</v>
      </c>
      <c r="E4401" s="2248">
        <v>2019</v>
      </c>
      <c r="F4401" s="72"/>
      <c r="G4401" s="72"/>
      <c r="H4401" s="72"/>
      <c r="I4401" s="72"/>
      <c r="J4401" s="72" t="s">
        <v>8523</v>
      </c>
      <c r="K4401" s="72" t="s">
        <v>517</v>
      </c>
      <c r="L4401" s="2362"/>
      <c r="M4401" s="2272"/>
      <c r="N4401" s="72"/>
      <c r="O4401" s="2259"/>
      <c r="P4401" s="72"/>
      <c r="Q4401" s="71"/>
      <c r="R4401" s="71"/>
      <c r="S4401" s="71"/>
    </row>
    <row r="4402" spans="1:19" s="2129" customFormat="1" hidden="1">
      <c r="A4402" s="2135"/>
      <c r="B4402" s="72"/>
      <c r="C4402" s="2259"/>
      <c r="D4402" s="72"/>
      <c r="E4402" s="2248"/>
      <c r="F4402" s="72"/>
      <c r="G4402" s="72"/>
      <c r="H4402" s="72"/>
      <c r="I4402" s="72"/>
      <c r="J4402" s="72" t="s">
        <v>8524</v>
      </c>
      <c r="K4402" s="72"/>
      <c r="L4402" s="2362"/>
      <c r="M4402" s="2272"/>
      <c r="N4402" s="72"/>
      <c r="O4402" s="2259"/>
      <c r="P4402" s="72"/>
      <c r="Q4402" s="71"/>
      <c r="R4402" s="71"/>
      <c r="S4402" s="71"/>
    </row>
    <row r="4403" spans="1:19" s="2129" customFormat="1" hidden="1">
      <c r="A4403" s="2135"/>
      <c r="B4403" s="72"/>
      <c r="C4403" s="2259"/>
      <c r="D4403" s="2259"/>
      <c r="E4403" s="2248"/>
      <c r="F4403" s="2248"/>
      <c r="G4403" s="2408"/>
      <c r="H4403" s="2408"/>
      <c r="I4403" s="2259"/>
      <c r="J4403" s="72"/>
      <c r="K4403" s="72"/>
      <c r="L4403" s="2248"/>
      <c r="M4403" s="2272"/>
      <c r="N4403" s="72"/>
      <c r="O4403" s="2259"/>
      <c r="P4403" s="72"/>
      <c r="Q4403" s="72"/>
      <c r="R4403" s="72"/>
      <c r="S4403" s="72"/>
    </row>
    <row r="4404" spans="1:19" s="2129" customFormat="1" hidden="1">
      <c r="A4404" s="2135"/>
      <c r="B4404" s="72"/>
      <c r="C4404" s="68" t="s">
        <v>5465</v>
      </c>
      <c r="D4404" s="72">
        <v>116</v>
      </c>
      <c r="E4404" s="72"/>
      <c r="F4404" s="72" t="s">
        <v>3338</v>
      </c>
      <c r="G4404" s="72">
        <v>5</v>
      </c>
      <c r="H4404" s="72"/>
      <c r="I4404" s="72">
        <f>SUM(G4404:H4404)</f>
        <v>5</v>
      </c>
      <c r="J4404" s="72" t="s">
        <v>5466</v>
      </c>
      <c r="K4404" s="72" t="s">
        <v>3220</v>
      </c>
      <c r="L4404" s="72"/>
      <c r="M4404" s="76"/>
      <c r="N4404" s="72"/>
      <c r="O4404" s="72"/>
      <c r="P4404" s="72"/>
      <c r="Q4404" s="72"/>
      <c r="R4404" s="72"/>
      <c r="S4404" s="72"/>
    </row>
    <row r="4405" spans="1:19" s="2129" customFormat="1" hidden="1">
      <c r="A4405" s="2135"/>
      <c r="B4405" s="72"/>
      <c r="C4405" s="72"/>
      <c r="D4405" s="72"/>
      <c r="E4405" s="2248"/>
      <c r="F4405" s="72"/>
      <c r="G4405" s="72"/>
      <c r="H4405" s="72"/>
      <c r="I4405" s="72"/>
      <c r="J4405" s="72" t="s">
        <v>8525</v>
      </c>
      <c r="K4405" s="72" t="s">
        <v>83</v>
      </c>
      <c r="L4405" s="72"/>
      <c r="M4405" s="76"/>
      <c r="N4405" s="72"/>
      <c r="O4405" s="72"/>
      <c r="P4405" s="72"/>
      <c r="Q4405" s="72"/>
      <c r="R4405" s="72"/>
      <c r="S4405" s="72"/>
    </row>
    <row r="4406" spans="1:19" s="2129" customFormat="1" hidden="1">
      <c r="A4406" s="2135"/>
      <c r="B4406" s="72"/>
      <c r="C4406" s="72"/>
      <c r="D4406" s="72"/>
      <c r="E4406" s="2248"/>
      <c r="F4406" s="72"/>
      <c r="G4406" s="72"/>
      <c r="H4406" s="72"/>
      <c r="I4406" s="72"/>
      <c r="J4406" s="72" t="s">
        <v>8526</v>
      </c>
      <c r="K4406" s="72"/>
      <c r="L4406" s="72"/>
      <c r="M4406" s="76"/>
      <c r="N4406" s="72"/>
      <c r="O4406" s="72"/>
      <c r="P4406" s="72"/>
      <c r="Q4406" s="72"/>
      <c r="R4406" s="72"/>
      <c r="S4406" s="72"/>
    </row>
    <row r="4407" spans="1:19" s="2129" customFormat="1" hidden="1">
      <c r="A4407" s="2135"/>
      <c r="B4407" s="72"/>
      <c r="C4407" s="72"/>
      <c r="D4407" s="72"/>
      <c r="E4407" s="2248"/>
      <c r="F4407" s="72"/>
      <c r="G4407" s="72"/>
      <c r="H4407" s="72"/>
      <c r="I4407" s="72"/>
      <c r="J4407" s="72"/>
      <c r="K4407" s="72"/>
      <c r="L4407" s="72"/>
      <c r="M4407" s="76"/>
      <c r="N4407" s="72"/>
      <c r="O4407" s="72"/>
      <c r="P4407" s="72"/>
      <c r="Q4407" s="72"/>
      <c r="R4407" s="72"/>
      <c r="S4407" s="72"/>
    </row>
    <row r="4408" spans="1:19" s="2129" customFormat="1" ht="25.5" hidden="1">
      <c r="A4408" s="2135"/>
      <c r="B4408" s="72"/>
      <c r="C4408" s="68" t="s">
        <v>5467</v>
      </c>
      <c r="D4408" s="72">
        <v>2890</v>
      </c>
      <c r="E4408" s="2248">
        <v>2018</v>
      </c>
      <c r="F4408" s="72" t="s">
        <v>3325</v>
      </c>
      <c r="G4408" s="72">
        <v>46</v>
      </c>
      <c r="H4408" s="72"/>
      <c r="I4408" s="72">
        <f>SUM(G4408:H4408)</f>
        <v>46</v>
      </c>
      <c r="J4408" s="72"/>
      <c r="K4408" s="72"/>
      <c r="L4408" s="71"/>
      <c r="M4408" s="76"/>
      <c r="N4408" s="72"/>
      <c r="O4408" s="72"/>
      <c r="P4408" s="72"/>
      <c r="Q4408" s="71"/>
      <c r="R4408" s="71"/>
      <c r="S4408" s="71"/>
    </row>
    <row r="4409" spans="1:19" s="2129" customFormat="1" hidden="1">
      <c r="A4409" s="2135"/>
      <c r="B4409" s="72"/>
      <c r="C4409" s="2259"/>
      <c r="D4409" s="72"/>
      <c r="E4409" s="2248"/>
      <c r="F4409" s="72"/>
      <c r="G4409" s="72"/>
      <c r="H4409" s="72"/>
      <c r="I4409" s="72"/>
      <c r="J4409" s="72"/>
      <c r="K4409" s="72"/>
      <c r="L4409" s="71"/>
      <c r="M4409" s="76"/>
      <c r="N4409" s="72"/>
      <c r="O4409" s="72"/>
      <c r="P4409" s="72"/>
      <c r="Q4409" s="71"/>
      <c r="R4409" s="71"/>
      <c r="S4409" s="71"/>
    </row>
    <row r="4410" spans="1:19" s="2129" customFormat="1" hidden="1">
      <c r="A4410" s="2135"/>
      <c r="B4410" s="72"/>
      <c r="C4410" s="2568" t="s">
        <v>5468</v>
      </c>
      <c r="D4410" s="72">
        <v>2367</v>
      </c>
      <c r="E4410" s="72">
        <v>2018</v>
      </c>
      <c r="F4410" s="72" t="s">
        <v>3325</v>
      </c>
      <c r="G4410" s="72">
        <v>46</v>
      </c>
      <c r="H4410" s="72"/>
      <c r="I4410" s="72">
        <f>SUM(G4410:H4410)</f>
        <v>46</v>
      </c>
      <c r="J4410" s="72"/>
      <c r="K4410" s="72"/>
      <c r="L4410" s="72"/>
      <c r="M4410" s="76"/>
      <c r="N4410" s="72"/>
      <c r="O4410" s="72"/>
      <c r="P4410" s="72"/>
      <c r="Q4410" s="72"/>
      <c r="R4410" s="72"/>
      <c r="S4410" s="72"/>
    </row>
    <row r="4411" spans="1:19" s="2129" customFormat="1" hidden="1">
      <c r="A4411" s="2135"/>
      <c r="B4411" s="72"/>
      <c r="C4411" s="2259"/>
      <c r="D4411" s="72"/>
      <c r="E4411" s="72"/>
      <c r="F4411" s="72"/>
      <c r="G4411" s="72"/>
      <c r="H4411" s="72"/>
      <c r="I4411" s="72"/>
      <c r="J4411" s="72"/>
      <c r="K4411" s="72"/>
      <c r="L4411" s="72"/>
      <c r="M4411" s="76"/>
      <c r="N4411" s="72"/>
      <c r="O4411" s="72"/>
      <c r="P4411" s="72"/>
      <c r="Q4411" s="72"/>
      <c r="R4411" s="72"/>
      <c r="S4411" s="72"/>
    </row>
    <row r="4412" spans="1:19" s="2129" customFormat="1" hidden="1">
      <c r="A4412" s="2135"/>
      <c r="B4412" s="72"/>
      <c r="C4412" s="2568" t="s">
        <v>5469</v>
      </c>
      <c r="D4412" s="72">
        <v>441</v>
      </c>
      <c r="E4412" s="72"/>
      <c r="F4412" s="72" t="s">
        <v>5470</v>
      </c>
      <c r="G4412" s="72">
        <v>9</v>
      </c>
      <c r="H4412" s="72"/>
      <c r="I4412" s="72">
        <f>SUM(G4412:H4412)</f>
        <v>9</v>
      </c>
      <c r="J4412" s="72"/>
      <c r="K4412" s="72"/>
      <c r="L4412" s="72"/>
      <c r="M4412" s="76"/>
      <c r="N4412" s="72"/>
      <c r="O4412" s="72"/>
      <c r="P4412" s="72"/>
      <c r="Q4412" s="72"/>
      <c r="R4412" s="72"/>
      <c r="S4412" s="72"/>
    </row>
    <row r="4413" spans="1:19" s="2129" customFormat="1" hidden="1">
      <c r="A4413" s="2135"/>
      <c r="B4413" s="72"/>
      <c r="C4413" s="2259"/>
      <c r="D4413" s="2248"/>
      <c r="E4413" s="72"/>
      <c r="F4413" s="2248"/>
      <c r="G4413" s="72"/>
      <c r="H4413" s="72"/>
      <c r="I4413" s="72"/>
      <c r="J4413" s="72"/>
      <c r="K4413" s="72"/>
      <c r="L4413" s="72"/>
      <c r="M4413" s="76"/>
      <c r="N4413" s="72"/>
      <c r="O4413" s="72"/>
      <c r="P4413" s="72"/>
      <c r="Q4413" s="72"/>
      <c r="R4413" s="72"/>
      <c r="S4413" s="72"/>
    </row>
    <row r="4414" spans="1:19" s="2129" customFormat="1" hidden="1">
      <c r="A4414" s="2135"/>
      <c r="B4414" s="72"/>
      <c r="C4414" s="72"/>
      <c r="D4414" s="72"/>
      <c r="E4414" s="2248"/>
      <c r="F4414" s="72"/>
      <c r="G4414" s="72"/>
      <c r="H4414" s="72"/>
      <c r="I4414" s="72"/>
      <c r="J4414" s="72" t="s">
        <v>5472</v>
      </c>
      <c r="K4414" s="72" t="s">
        <v>3220</v>
      </c>
      <c r="L4414" s="71"/>
      <c r="M4414" s="76" t="s">
        <v>8527</v>
      </c>
      <c r="N4414" s="72">
        <v>266</v>
      </c>
      <c r="O4414" s="72">
        <v>2022</v>
      </c>
      <c r="P4414" s="72" t="s">
        <v>65</v>
      </c>
      <c r="Q4414" s="71">
        <v>11</v>
      </c>
      <c r="R4414" s="71"/>
      <c r="S4414" s="71">
        <v>11</v>
      </c>
    </row>
    <row r="4415" spans="1:19" s="2129" customFormat="1" hidden="1">
      <c r="A4415" s="2135"/>
      <c r="B4415" s="72"/>
      <c r="C4415" s="2568" t="s">
        <v>5475</v>
      </c>
      <c r="D4415" s="72">
        <v>1320</v>
      </c>
      <c r="E4415" s="2248">
        <v>2017</v>
      </c>
      <c r="F4415" s="72" t="s">
        <v>3325</v>
      </c>
      <c r="G4415" s="72">
        <v>26</v>
      </c>
      <c r="H4415" s="72"/>
      <c r="I4415" s="72">
        <v>26</v>
      </c>
      <c r="J4415" s="72" t="s">
        <v>8528</v>
      </c>
      <c r="K4415" s="72" t="s">
        <v>83</v>
      </c>
      <c r="L4415" s="71"/>
      <c r="M4415" s="76"/>
      <c r="N4415" s="72"/>
      <c r="O4415" s="72"/>
      <c r="P4415" s="72"/>
      <c r="Q4415" s="71"/>
      <c r="R4415" s="71"/>
      <c r="S4415" s="71"/>
    </row>
    <row r="4416" spans="1:19" s="2129" customFormat="1" hidden="1">
      <c r="A4416" s="2135"/>
      <c r="B4416" s="72"/>
      <c r="C4416" s="2259"/>
      <c r="D4416" s="72"/>
      <c r="E4416" s="2248"/>
      <c r="F4416" s="2248"/>
      <c r="G4416" s="72"/>
      <c r="H4416" s="72"/>
      <c r="I4416" s="72"/>
      <c r="J4416" s="72" t="s">
        <v>8529</v>
      </c>
      <c r="K4416" s="72"/>
      <c r="L4416" s="71"/>
      <c r="M4416" s="76"/>
      <c r="N4416" s="72"/>
      <c r="O4416" s="72"/>
      <c r="P4416" s="72"/>
      <c r="Q4416" s="71"/>
      <c r="R4416" s="71"/>
      <c r="S4416" s="71"/>
    </row>
    <row r="4417" spans="1:19" s="2129" customFormat="1" hidden="1">
      <c r="A4417" s="2135"/>
      <c r="B4417" s="72"/>
      <c r="C4417" s="2259"/>
      <c r="D4417" s="2259"/>
      <c r="E4417" s="2248"/>
      <c r="F4417" s="2248"/>
      <c r="G4417" s="2408"/>
      <c r="H4417" s="2408"/>
      <c r="I4417" s="2259"/>
      <c r="J4417" s="72"/>
      <c r="K4417" s="72"/>
      <c r="L4417" s="72"/>
      <c r="M4417" s="76"/>
      <c r="N4417" s="72"/>
      <c r="O4417" s="72"/>
      <c r="P4417" s="72"/>
      <c r="Q4417" s="72"/>
      <c r="R4417" s="72"/>
      <c r="S4417" s="72"/>
    </row>
    <row r="4418" spans="1:19" s="2129" customFormat="1" ht="25.5" hidden="1">
      <c r="A4418" s="2135"/>
      <c r="B4418" s="72"/>
      <c r="C4418" s="2568" t="s">
        <v>5477</v>
      </c>
      <c r="D4418" s="72">
        <v>127</v>
      </c>
      <c r="E4418" s="72"/>
      <c r="F4418" s="72" t="s">
        <v>5470</v>
      </c>
      <c r="G4418" s="72">
        <v>5</v>
      </c>
      <c r="H4418" s="72"/>
      <c r="I4418" s="72">
        <f>SUM(G4418:H4418)</f>
        <v>5</v>
      </c>
      <c r="J4418" s="72" t="s">
        <v>5478</v>
      </c>
      <c r="K4418" s="72" t="s">
        <v>3220</v>
      </c>
      <c r="L4418" s="72"/>
      <c r="M4418" s="76"/>
      <c r="N4418" s="72"/>
      <c r="O4418" s="72"/>
      <c r="P4418" s="72"/>
      <c r="Q4418" s="72"/>
      <c r="R4418" s="72"/>
      <c r="S4418" s="72"/>
    </row>
    <row r="4419" spans="1:19" s="2129" customFormat="1" hidden="1">
      <c r="A4419" s="2135"/>
      <c r="B4419" s="72"/>
      <c r="C4419" s="2259"/>
      <c r="D4419" s="72"/>
      <c r="E4419" s="72"/>
      <c r="F4419" s="72"/>
      <c r="G4419" s="72"/>
      <c r="H4419" s="72"/>
      <c r="I4419" s="72"/>
      <c r="J4419" s="72" t="s">
        <v>8530</v>
      </c>
      <c r="K4419" s="72" t="s">
        <v>98</v>
      </c>
      <c r="L4419" s="72"/>
      <c r="M4419" s="76"/>
      <c r="N4419" s="72"/>
      <c r="O4419" s="72"/>
      <c r="P4419" s="72"/>
      <c r="Q4419" s="72"/>
      <c r="R4419" s="72"/>
      <c r="S4419" s="72"/>
    </row>
    <row r="4420" spans="1:19" s="2129" customFormat="1" hidden="1">
      <c r="A4420" s="2135"/>
      <c r="B4420" s="72"/>
      <c r="C4420" s="2259"/>
      <c r="D4420" s="72"/>
      <c r="E4420" s="72"/>
      <c r="F4420" s="72"/>
      <c r="G4420" s="72"/>
      <c r="H4420" s="72"/>
      <c r="I4420" s="72"/>
      <c r="J4420" s="72" t="s">
        <v>8531</v>
      </c>
      <c r="K4420" s="72"/>
      <c r="L4420" s="72"/>
      <c r="M4420" s="76"/>
      <c r="N4420" s="72"/>
      <c r="O4420" s="72"/>
      <c r="P4420" s="72"/>
      <c r="Q4420" s="72"/>
      <c r="R4420" s="72"/>
      <c r="S4420" s="72"/>
    </row>
    <row r="4421" spans="1:19" s="2129" customFormat="1" hidden="1">
      <c r="A4421" s="2135"/>
      <c r="B4421" s="72"/>
      <c r="C4421" s="2259"/>
      <c r="D4421" s="72"/>
      <c r="E4421" s="72"/>
      <c r="F4421" s="72"/>
      <c r="G4421" s="72"/>
      <c r="H4421" s="72"/>
      <c r="I4421" s="72"/>
      <c r="J4421" s="72"/>
      <c r="K4421" s="72"/>
      <c r="L4421" s="72"/>
      <c r="M4421" s="76"/>
      <c r="N4421" s="72"/>
      <c r="O4421" s="72"/>
      <c r="P4421" s="72"/>
      <c r="Q4421" s="72"/>
      <c r="R4421" s="72"/>
      <c r="S4421" s="72"/>
    </row>
    <row r="4422" spans="1:19" s="2129" customFormat="1" hidden="1">
      <c r="A4422" s="2135"/>
      <c r="B4422" s="72"/>
      <c r="C4422" s="2259" t="s">
        <v>5479</v>
      </c>
      <c r="D4422" s="72">
        <v>411</v>
      </c>
      <c r="E4422" s="72"/>
      <c r="F4422" s="72" t="s">
        <v>5470</v>
      </c>
      <c r="G4422" s="72">
        <v>8</v>
      </c>
      <c r="H4422" s="72"/>
      <c r="I4422" s="72">
        <f>SUM(G4422:H4422)</f>
        <v>8</v>
      </c>
      <c r="J4422" s="72" t="s">
        <v>5480</v>
      </c>
      <c r="K4422" s="72" t="s">
        <v>3220</v>
      </c>
      <c r="L4422" s="72"/>
      <c r="M4422" s="76"/>
      <c r="N4422" s="72"/>
      <c r="O4422" s="72"/>
      <c r="P4422" s="72"/>
      <c r="Q4422" s="72"/>
      <c r="R4422" s="72"/>
      <c r="S4422" s="72"/>
    </row>
    <row r="4423" spans="1:19" s="2129" customFormat="1" hidden="1">
      <c r="A4423" s="2135"/>
      <c r="B4423" s="72"/>
      <c r="C4423" s="2259"/>
      <c r="D4423" s="72"/>
      <c r="E4423" s="2248"/>
      <c r="F4423" s="72"/>
      <c r="G4423" s="72"/>
      <c r="H4423" s="72"/>
      <c r="I4423" s="72"/>
      <c r="J4423" s="72" t="s">
        <v>8532</v>
      </c>
      <c r="K4423" s="72" t="s">
        <v>98</v>
      </c>
      <c r="L4423" s="72"/>
      <c r="M4423" s="76"/>
      <c r="N4423" s="72"/>
      <c r="O4423" s="72"/>
      <c r="P4423" s="72"/>
      <c r="Q4423" s="72"/>
      <c r="R4423" s="72"/>
      <c r="S4423" s="72"/>
    </row>
    <row r="4424" spans="1:19" s="2129" customFormat="1" hidden="1">
      <c r="A4424" s="2135"/>
      <c r="B4424" s="72"/>
      <c r="C4424" s="2259"/>
      <c r="D4424" s="72"/>
      <c r="E4424" s="2248"/>
      <c r="F4424" s="72"/>
      <c r="G4424" s="72"/>
      <c r="H4424" s="72"/>
      <c r="I4424" s="72"/>
      <c r="J4424" s="72" t="s">
        <v>8533</v>
      </c>
      <c r="K4424" s="72"/>
      <c r="L4424" s="72"/>
      <c r="M4424" s="76"/>
      <c r="N4424" s="72"/>
      <c r="O4424" s="72"/>
      <c r="P4424" s="72"/>
      <c r="Q4424" s="72"/>
      <c r="R4424" s="72"/>
      <c r="S4424" s="72"/>
    </row>
    <row r="4425" spans="1:19" s="2129" customFormat="1" hidden="1">
      <c r="A4425" s="2135"/>
      <c r="B4425" s="72"/>
      <c r="C4425" s="2259"/>
      <c r="D4425" s="72"/>
      <c r="E4425" s="2248"/>
      <c r="F4425" s="72"/>
      <c r="G4425" s="72"/>
      <c r="H4425" s="72"/>
      <c r="I4425" s="72"/>
      <c r="J4425" s="72"/>
      <c r="K4425" s="72"/>
      <c r="L4425" s="72"/>
      <c r="M4425" s="76"/>
      <c r="N4425" s="72"/>
      <c r="O4425" s="72"/>
      <c r="P4425" s="72"/>
      <c r="Q4425" s="72"/>
      <c r="R4425" s="72"/>
      <c r="S4425" s="72"/>
    </row>
    <row r="4426" spans="1:19" s="2129" customFormat="1" hidden="1">
      <c r="A4426" s="2135"/>
      <c r="B4426" s="72" t="s">
        <v>8512</v>
      </c>
      <c r="C4426" s="72" t="s">
        <v>8534</v>
      </c>
      <c r="D4426" s="72">
        <v>417</v>
      </c>
      <c r="E4426" s="2248">
        <v>2020</v>
      </c>
      <c r="F4426" s="72" t="s">
        <v>3338</v>
      </c>
      <c r="G4426" s="72">
        <v>8</v>
      </c>
      <c r="H4426" s="72"/>
      <c r="I4426" s="72">
        <v>8</v>
      </c>
      <c r="J4426" s="72" t="s">
        <v>5482</v>
      </c>
      <c r="K4426" s="72" t="s">
        <v>5144</v>
      </c>
      <c r="L4426" s="72"/>
      <c r="M4426" s="76"/>
      <c r="N4426" s="72"/>
      <c r="O4426" s="72"/>
      <c r="P4426" s="72"/>
      <c r="Q4426" s="72"/>
      <c r="R4426" s="72"/>
      <c r="S4426" s="72"/>
    </row>
    <row r="4427" spans="1:19" s="2129" customFormat="1" hidden="1">
      <c r="A4427" s="2135"/>
      <c r="B4427" s="72"/>
      <c r="C4427" s="2259"/>
      <c r="D4427" s="72"/>
      <c r="E4427" s="2248"/>
      <c r="F4427" s="72"/>
      <c r="G4427" s="72"/>
      <c r="H4427" s="72"/>
      <c r="I4427" s="72"/>
      <c r="J4427" s="72" t="s">
        <v>8535</v>
      </c>
      <c r="K4427" s="72" t="s">
        <v>98</v>
      </c>
      <c r="L4427" s="72"/>
      <c r="M4427" s="76"/>
      <c r="N4427" s="72"/>
      <c r="O4427" s="72"/>
      <c r="P4427" s="72"/>
      <c r="Q4427" s="72"/>
      <c r="R4427" s="72"/>
      <c r="S4427" s="72"/>
    </row>
    <row r="4428" spans="1:19" s="2129" customFormat="1" hidden="1">
      <c r="A4428" s="2135"/>
      <c r="B4428" s="72"/>
      <c r="C4428" s="2259"/>
      <c r="D4428" s="72"/>
      <c r="E4428" s="2248"/>
      <c r="F4428" s="72"/>
      <c r="G4428" s="72"/>
      <c r="H4428" s="72"/>
      <c r="I4428" s="72"/>
      <c r="J4428" s="72" t="s">
        <v>8536</v>
      </c>
      <c r="K4428" s="72"/>
      <c r="L4428" s="72"/>
      <c r="M4428" s="76"/>
      <c r="N4428" s="72"/>
      <c r="O4428" s="72"/>
      <c r="P4428" s="72"/>
      <c r="Q4428" s="72"/>
      <c r="R4428" s="72"/>
      <c r="S4428" s="72"/>
    </row>
    <row r="4429" spans="1:19" s="2129" customFormat="1" hidden="1">
      <c r="A4429" s="2135"/>
      <c r="B4429" s="72"/>
      <c r="C4429" s="2259"/>
      <c r="D4429" s="2259"/>
      <c r="E4429" s="2248"/>
      <c r="F4429" s="72"/>
      <c r="G4429" s="72"/>
      <c r="H4429" s="72"/>
      <c r="I4429" s="72"/>
      <c r="J4429" s="72"/>
      <c r="K4429" s="72"/>
      <c r="L4429" s="72"/>
      <c r="M4429" s="76"/>
      <c r="N4429" s="72"/>
      <c r="O4429" s="72"/>
      <c r="P4429" s="72"/>
      <c r="Q4429" s="72"/>
      <c r="R4429" s="72"/>
      <c r="S4429" s="72"/>
    </row>
    <row r="4430" spans="1:19" s="2129" customFormat="1" ht="25.5" hidden="1">
      <c r="A4430" s="2135"/>
      <c r="B4430" s="76"/>
      <c r="C4430" s="69" t="s">
        <v>8537</v>
      </c>
      <c r="D4430" s="2248">
        <v>143</v>
      </c>
      <c r="E4430" s="2573"/>
      <c r="F4430" s="2262" t="s">
        <v>5485</v>
      </c>
      <c r="G4430" s="2573"/>
      <c r="H4430" s="2707"/>
      <c r="I4430" s="2573"/>
      <c r="J4430" s="72" t="s">
        <v>5483</v>
      </c>
      <c r="K4430" s="72" t="s">
        <v>5144</v>
      </c>
      <c r="L4430" s="76"/>
      <c r="M4430" s="76"/>
      <c r="N4430" s="72">
        <v>263</v>
      </c>
      <c r="O4430" s="72">
        <v>2021</v>
      </c>
      <c r="P4430" s="76" t="s">
        <v>1563</v>
      </c>
      <c r="Q4430" s="72">
        <v>6</v>
      </c>
      <c r="R4430" s="77"/>
      <c r="S4430" s="72">
        <v>6</v>
      </c>
    </row>
    <row r="4431" spans="1:19" s="2129" customFormat="1" hidden="1">
      <c r="A4431" s="2135"/>
      <c r="B4431" s="76"/>
      <c r="C4431" s="76"/>
      <c r="D4431" s="72">
        <v>3</v>
      </c>
      <c r="E4431" s="2573"/>
      <c r="F4431" s="72" t="s">
        <v>3325</v>
      </c>
      <c r="G4431" s="2573"/>
      <c r="H4431" s="2707"/>
      <c r="I4431" s="2573"/>
      <c r="J4431" s="72" t="s">
        <v>8538</v>
      </c>
      <c r="K4431" s="72" t="s">
        <v>46</v>
      </c>
      <c r="L4431" s="76"/>
      <c r="M4431" s="76"/>
      <c r="N4431" s="72"/>
      <c r="O4431" s="72"/>
      <c r="P4431" s="76"/>
      <c r="Q4431" s="2408"/>
      <c r="R4431" s="2413"/>
      <c r="S4431" s="2259"/>
    </row>
    <row r="4432" spans="1:19" s="2129" customFormat="1" hidden="1">
      <c r="A4432" s="2135"/>
      <c r="B4432" s="76"/>
      <c r="C4432" s="76"/>
      <c r="D4432" s="72"/>
      <c r="E4432" s="2573"/>
      <c r="F4432" s="77"/>
      <c r="G4432" s="2573"/>
      <c r="H4432" s="2707"/>
      <c r="I4432" s="2573"/>
      <c r="J4432" s="72"/>
      <c r="K4432" s="72"/>
      <c r="L4432" s="76"/>
      <c r="M4432" s="76"/>
      <c r="N4432" s="72"/>
      <c r="O4432" s="72"/>
      <c r="P4432" s="76"/>
      <c r="Q4432" s="2408"/>
      <c r="R4432" s="2413"/>
      <c r="S4432" s="2259"/>
    </row>
    <row r="4433" spans="1:19" s="2129" customFormat="1" hidden="1">
      <c r="A4433" s="2135"/>
      <c r="B4433" s="2752"/>
      <c r="C4433" s="2766"/>
      <c r="D4433" s="2766"/>
      <c r="E4433" s="2768"/>
      <c r="F4433" s="2769"/>
      <c r="G4433" s="2769"/>
      <c r="H4433" s="2766"/>
      <c r="I4433" s="2769"/>
      <c r="J4433" s="2767"/>
      <c r="K4433" s="2769"/>
      <c r="L4433" s="2776"/>
      <c r="M4433" s="2791"/>
      <c r="N4433" s="2573"/>
      <c r="O4433" s="2771"/>
      <c r="P4433" s="2707"/>
      <c r="Q4433" s="2769"/>
      <c r="R4433" s="2766"/>
      <c r="S4433" s="2771"/>
    </row>
    <row r="4434" spans="1:19" s="2129" customFormat="1" ht="25.5" hidden="1">
      <c r="A4434" s="2135"/>
      <c r="B4434" s="72"/>
      <c r="C4434" s="2568" t="s">
        <v>5486</v>
      </c>
      <c r="D4434" s="72">
        <v>30</v>
      </c>
      <c r="E4434" s="72">
        <v>2018</v>
      </c>
      <c r="F4434" s="72" t="s">
        <v>5470</v>
      </c>
      <c r="G4434" s="72">
        <v>1</v>
      </c>
      <c r="H4434" s="72"/>
      <c r="I4434" s="72">
        <f>SUM(G4434:H4434)</f>
        <v>1</v>
      </c>
      <c r="J4434" s="72" t="s">
        <v>5487</v>
      </c>
      <c r="K4434" s="72" t="s">
        <v>3603</v>
      </c>
      <c r="L4434" s="72"/>
      <c r="M4434" s="76"/>
      <c r="N4434" s="72"/>
      <c r="O4434" s="72">
        <v>2018</v>
      </c>
      <c r="P4434" s="72"/>
      <c r="Q4434" s="72"/>
      <c r="R4434" s="72"/>
      <c r="S4434" s="72"/>
    </row>
    <row r="4435" spans="1:19" s="2129" customFormat="1" hidden="1">
      <c r="A4435" s="2135"/>
      <c r="B4435" s="72"/>
      <c r="C4435" s="2259"/>
      <c r="D4435" s="72"/>
      <c r="E4435" s="72"/>
      <c r="F4435" s="72"/>
      <c r="G4435" s="72"/>
      <c r="H4435" s="72"/>
      <c r="I4435" s="72"/>
      <c r="J4435" s="72" t="s">
        <v>8539</v>
      </c>
      <c r="K4435" s="72" t="s">
        <v>426</v>
      </c>
      <c r="L4435" s="72"/>
      <c r="M4435" s="76"/>
      <c r="N4435" s="72"/>
      <c r="O4435" s="72"/>
      <c r="P4435" s="72"/>
      <c r="Q4435" s="2363"/>
      <c r="R4435" s="2363"/>
      <c r="S4435" s="2363"/>
    </row>
    <row r="4436" spans="1:19" s="2129" customFormat="1" hidden="1">
      <c r="A4436" s="2135"/>
      <c r="B4436" s="72"/>
      <c r="C4436" s="2259"/>
      <c r="D4436" s="72"/>
      <c r="E4436" s="72"/>
      <c r="F4436" s="72"/>
      <c r="G4436" s="72"/>
      <c r="H4436" s="72"/>
      <c r="I4436" s="72"/>
      <c r="J4436" s="72" t="s">
        <v>8540</v>
      </c>
      <c r="K4436" s="72"/>
      <c r="L4436" s="72"/>
      <c r="M4436" s="76"/>
      <c r="N4436" s="72"/>
      <c r="O4436" s="72"/>
      <c r="P4436" s="72"/>
      <c r="Q4436" s="2363"/>
      <c r="R4436" s="2363"/>
      <c r="S4436" s="2363"/>
    </row>
    <row r="4437" spans="1:19" s="2129" customFormat="1" hidden="1">
      <c r="A4437" s="2135"/>
      <c r="B4437" s="72"/>
      <c r="C4437" s="2259"/>
      <c r="D4437" s="72"/>
      <c r="E4437" s="72"/>
      <c r="F4437" s="72"/>
      <c r="G4437" s="72"/>
      <c r="H4437" s="72"/>
      <c r="I4437" s="72"/>
      <c r="J4437" s="72"/>
      <c r="K4437" s="2202"/>
      <c r="L4437" s="2202"/>
      <c r="M4437" s="2202"/>
      <c r="N4437" s="2202"/>
      <c r="O4437" s="2202"/>
      <c r="P4437" s="2202"/>
      <c r="Q4437" s="2363"/>
      <c r="R4437" s="2363"/>
      <c r="S4437" s="2363"/>
    </row>
    <row r="4438" spans="1:19" s="2129" customFormat="1" hidden="1">
      <c r="A4438" s="2135"/>
      <c r="B4438" s="72" t="s">
        <v>5253</v>
      </c>
      <c r="C4438" s="72" t="s">
        <v>8541</v>
      </c>
      <c r="D4438" s="72">
        <v>54</v>
      </c>
      <c r="E4438" s="2248">
        <v>2022</v>
      </c>
      <c r="F4438" s="72" t="s">
        <v>5458</v>
      </c>
      <c r="G4438" s="72">
        <v>2</v>
      </c>
      <c r="H4438" s="72"/>
      <c r="I4438" s="72">
        <v>2</v>
      </c>
      <c r="J4438" s="72" t="s">
        <v>5494</v>
      </c>
      <c r="K4438" s="72" t="s">
        <v>5368</v>
      </c>
      <c r="L4438" s="71"/>
      <c r="M4438" s="76"/>
      <c r="N4438" s="72"/>
      <c r="O4438" s="72"/>
      <c r="P4438" s="72"/>
      <c r="Q4438" s="71"/>
      <c r="R4438" s="71"/>
      <c r="S4438" s="71"/>
    </row>
    <row r="4439" spans="1:19" s="2129" customFormat="1" hidden="1">
      <c r="A4439" s="2135"/>
      <c r="B4439" s="72"/>
      <c r="C4439" s="72"/>
      <c r="D4439" s="72"/>
      <c r="E4439" s="2248"/>
      <c r="F4439" s="72"/>
      <c r="G4439" s="72"/>
      <c r="H4439" s="72"/>
      <c r="I4439" s="72"/>
      <c r="J4439" s="72" t="s">
        <v>8542</v>
      </c>
      <c r="K4439" s="72" t="s">
        <v>47</v>
      </c>
      <c r="L4439" s="71"/>
      <c r="M4439" s="76"/>
      <c r="N4439" s="72"/>
      <c r="O4439" s="72"/>
      <c r="P4439" s="72"/>
      <c r="Q4439" s="71"/>
      <c r="R4439" s="71"/>
      <c r="S4439" s="71"/>
    </row>
    <row r="4440" spans="1:19" s="2129" customFormat="1" hidden="1">
      <c r="A4440" s="2135"/>
      <c r="B4440" s="72"/>
      <c r="C4440" s="72"/>
      <c r="D4440" s="72"/>
      <c r="E4440" s="2248"/>
      <c r="F4440" s="72"/>
      <c r="G4440" s="72"/>
      <c r="H4440" s="72"/>
      <c r="I4440" s="72"/>
      <c r="J4440" s="72" t="s">
        <v>8543</v>
      </c>
      <c r="K4440" s="72"/>
      <c r="L4440" s="71"/>
      <c r="M4440" s="76"/>
      <c r="N4440" s="65"/>
      <c r="O4440" s="72"/>
      <c r="P4440" s="72"/>
      <c r="Q4440" s="71"/>
      <c r="R4440" s="71"/>
      <c r="S4440" s="71"/>
    </row>
    <row r="4441" spans="1:19" s="2129" customFormat="1" hidden="1">
      <c r="A4441" s="2135"/>
      <c r="B4441" s="72"/>
      <c r="C4441" s="72"/>
      <c r="D4441" s="72"/>
      <c r="E4441" s="2248"/>
      <c r="F4441" s="72"/>
      <c r="G4441" s="72"/>
      <c r="H4441" s="72"/>
      <c r="I4441" s="72"/>
      <c r="J4441" s="72"/>
      <c r="K4441" s="72"/>
      <c r="L4441" s="71"/>
      <c r="M4441" s="76"/>
      <c r="N4441" s="72"/>
      <c r="O4441" s="72"/>
      <c r="P4441" s="72"/>
      <c r="Q4441" s="71"/>
      <c r="R4441" s="71"/>
      <c r="S4441" s="71"/>
    </row>
    <row r="4442" spans="1:19" s="2129" customFormat="1" hidden="1">
      <c r="A4442" s="2135"/>
      <c r="B4442" s="72"/>
      <c r="C4442" s="72" t="s">
        <v>5495</v>
      </c>
      <c r="D4442" s="72">
        <v>81</v>
      </c>
      <c r="E4442" s="2248">
        <v>2019</v>
      </c>
      <c r="F4442" s="72" t="s">
        <v>5458</v>
      </c>
      <c r="G4442" s="72">
        <v>2</v>
      </c>
      <c r="H4442" s="72"/>
      <c r="I4442" s="72">
        <f>SUM(G4442:H4442)</f>
        <v>2</v>
      </c>
      <c r="J4442" s="72" t="s">
        <v>5496</v>
      </c>
      <c r="K4442" s="72" t="s">
        <v>5368</v>
      </c>
      <c r="L4442" s="71"/>
      <c r="M4442" s="76" t="s">
        <v>4171</v>
      </c>
      <c r="N4442" s="72">
        <v>231</v>
      </c>
      <c r="O4442" s="72">
        <v>2019</v>
      </c>
      <c r="P4442" s="72" t="s">
        <v>8544</v>
      </c>
      <c r="Q4442" s="71">
        <v>4</v>
      </c>
      <c r="R4442" s="71"/>
      <c r="S4442" s="71">
        <v>4</v>
      </c>
    </row>
    <row r="4443" spans="1:19" s="2129" customFormat="1" hidden="1">
      <c r="A4443" s="2135"/>
      <c r="B4443" s="72"/>
      <c r="C4443" s="72"/>
      <c r="D4443" s="72"/>
      <c r="E4443" s="2248"/>
      <c r="F4443" s="72"/>
      <c r="G4443" s="72"/>
      <c r="H4443" s="72"/>
      <c r="I4443" s="72"/>
      <c r="J4443" s="72" t="s">
        <v>8545</v>
      </c>
      <c r="K4443" s="72" t="s">
        <v>47</v>
      </c>
      <c r="L4443" s="71"/>
      <c r="M4443" s="76"/>
      <c r="N4443" s="72"/>
      <c r="O4443" s="72"/>
      <c r="P4443" s="72"/>
      <c r="Q4443" s="71"/>
      <c r="R4443" s="71"/>
      <c r="S4443" s="71"/>
    </row>
    <row r="4444" spans="1:19" s="2129" customFormat="1" hidden="1">
      <c r="A4444" s="2135"/>
      <c r="B4444" s="72"/>
      <c r="C4444" s="72"/>
      <c r="D4444" s="72"/>
      <c r="E4444" s="2248"/>
      <c r="F4444" s="72"/>
      <c r="G4444" s="72"/>
      <c r="H4444" s="72"/>
      <c r="I4444" s="72"/>
      <c r="J4444" s="72" t="s">
        <v>8546</v>
      </c>
      <c r="K4444" s="72"/>
      <c r="L4444" s="71"/>
      <c r="M4444" s="76"/>
      <c r="N4444" s="72"/>
      <c r="O4444" s="72"/>
      <c r="P4444" s="72"/>
      <c r="Q4444" s="71"/>
      <c r="R4444" s="71"/>
      <c r="S4444" s="71"/>
    </row>
    <row r="4445" spans="1:19" s="2129" customFormat="1" hidden="1">
      <c r="A4445" s="2135"/>
      <c r="B4445" s="72"/>
      <c r="C4445" s="72"/>
      <c r="D4445" s="72"/>
      <c r="E4445" s="2248"/>
      <c r="F4445" s="72"/>
      <c r="G4445" s="72"/>
      <c r="H4445" s="72"/>
      <c r="I4445" s="72"/>
      <c r="J4445" s="72"/>
      <c r="K4445" s="72"/>
      <c r="L4445" s="71"/>
      <c r="M4445" s="76"/>
      <c r="N4445" s="72"/>
      <c r="O4445" s="72"/>
      <c r="P4445" s="72"/>
      <c r="Q4445" s="71"/>
      <c r="R4445" s="71"/>
      <c r="S4445" s="71"/>
    </row>
    <row r="4446" spans="1:19" s="2129" customFormat="1" hidden="1">
      <c r="A4446" s="2135"/>
      <c r="B4446" s="72"/>
      <c r="C4446" s="72" t="s">
        <v>8547</v>
      </c>
      <c r="D4446" s="71">
        <v>15</v>
      </c>
      <c r="E4446" s="71">
        <v>2020</v>
      </c>
      <c r="F4446" s="72" t="s">
        <v>3338</v>
      </c>
      <c r="G4446" s="71"/>
      <c r="H4446" s="71"/>
      <c r="I4446" s="72"/>
      <c r="J4446" s="72" t="s">
        <v>5497</v>
      </c>
      <c r="K4446" s="72" t="s">
        <v>5429</v>
      </c>
      <c r="L4446" s="71"/>
      <c r="M4446" s="76" t="s">
        <v>3327</v>
      </c>
      <c r="N4446" s="72"/>
      <c r="O4446" s="72"/>
      <c r="P4446" s="72"/>
      <c r="Q4446" s="71"/>
      <c r="R4446" s="71"/>
      <c r="S4446" s="71"/>
    </row>
    <row r="4447" spans="1:19" s="2129" customFormat="1" hidden="1">
      <c r="A4447" s="2135"/>
      <c r="B4447" s="72"/>
      <c r="C4447" s="71"/>
      <c r="D4447" s="71"/>
      <c r="E4447" s="71"/>
      <c r="F4447" s="71"/>
      <c r="G4447" s="71"/>
      <c r="H4447" s="71"/>
      <c r="I4447" s="72"/>
      <c r="J4447" s="72" t="s">
        <v>8548</v>
      </c>
      <c r="K4447" s="72" t="s">
        <v>98</v>
      </c>
      <c r="L4447" s="71"/>
      <c r="M4447" s="76"/>
      <c r="N4447" s="72"/>
      <c r="O4447" s="72"/>
      <c r="P4447" s="72"/>
      <c r="Q4447" s="71"/>
      <c r="R4447" s="71"/>
      <c r="S4447" s="71"/>
    </row>
    <row r="4448" spans="1:19" s="2129" customFormat="1" hidden="1">
      <c r="A4448" s="2135"/>
      <c r="B4448" s="72"/>
      <c r="C4448" s="2246"/>
      <c r="D4448" s="71"/>
      <c r="E4448" s="2445"/>
      <c r="F4448" s="72"/>
      <c r="G4448" s="71"/>
      <c r="H4448" s="71"/>
      <c r="I4448" s="72"/>
      <c r="J4448" s="72" t="s">
        <v>8549</v>
      </c>
      <c r="K4448" s="72"/>
      <c r="L4448" s="71"/>
      <c r="M4448" s="76"/>
      <c r="N4448" s="72"/>
      <c r="O4448" s="72"/>
      <c r="P4448" s="72"/>
      <c r="Q4448" s="71"/>
      <c r="R4448" s="71"/>
      <c r="S4448" s="71"/>
    </row>
    <row r="4449" spans="1:19" s="2129" customFormat="1" hidden="1">
      <c r="A4449" s="2135"/>
      <c r="B4449" s="72"/>
      <c r="C4449" s="2259"/>
      <c r="D4449" s="2259"/>
      <c r="E4449" s="2248"/>
      <c r="F4449" s="2248"/>
      <c r="G4449" s="2408"/>
      <c r="H4449" s="2408"/>
      <c r="I4449" s="2259"/>
      <c r="J4449" s="72"/>
      <c r="K4449" s="72"/>
      <c r="L4449" s="72"/>
      <c r="M4449" s="76"/>
      <c r="N4449" s="72"/>
      <c r="O4449" s="72"/>
      <c r="P4449" s="72"/>
      <c r="Q4449" s="72"/>
      <c r="R4449" s="72"/>
      <c r="S4449" s="72"/>
    </row>
    <row r="4450" spans="1:19" s="2129" customFormat="1" hidden="1">
      <c r="A4450" s="2135"/>
      <c r="B4450" s="72" t="s">
        <v>5499</v>
      </c>
      <c r="C4450" s="72" t="s">
        <v>5500</v>
      </c>
      <c r="D4450" s="72">
        <v>47</v>
      </c>
      <c r="E4450" s="71"/>
      <c r="F4450" s="72" t="s">
        <v>5458</v>
      </c>
      <c r="G4450" s="71">
        <v>2</v>
      </c>
      <c r="H4450" s="71"/>
      <c r="I4450" s="71">
        <v>2</v>
      </c>
      <c r="J4450" s="72" t="s">
        <v>5501</v>
      </c>
      <c r="K4450" s="72" t="s">
        <v>3340</v>
      </c>
      <c r="L4450" s="71"/>
      <c r="M4450" s="76"/>
      <c r="N4450" s="72">
        <v>127</v>
      </c>
      <c r="O4450" s="72">
        <v>2021</v>
      </c>
      <c r="P4450" s="72" t="s">
        <v>661</v>
      </c>
      <c r="Q4450" s="71">
        <v>5</v>
      </c>
      <c r="R4450" s="71"/>
      <c r="S4450" s="71">
        <v>5</v>
      </c>
    </row>
    <row r="4451" spans="1:19" s="2129" customFormat="1" hidden="1">
      <c r="A4451" s="2135"/>
      <c r="B4451" s="72"/>
      <c r="C4451" s="72" t="s">
        <v>1191</v>
      </c>
      <c r="D4451" s="72"/>
      <c r="E4451" s="2248" t="s">
        <v>1191</v>
      </c>
      <c r="F4451" s="72"/>
      <c r="G4451" s="72"/>
      <c r="H4451" s="72"/>
      <c r="I4451" s="72"/>
      <c r="J4451" s="72" t="s">
        <v>8550</v>
      </c>
      <c r="K4451" s="72" t="s">
        <v>47</v>
      </c>
      <c r="L4451" s="68"/>
      <c r="M4451" s="76"/>
      <c r="N4451" s="72"/>
      <c r="O4451" s="72"/>
      <c r="P4451" s="72"/>
      <c r="Q4451" s="71"/>
      <c r="R4451" s="71"/>
      <c r="S4451" s="71"/>
    </row>
    <row r="4452" spans="1:19" s="2129" customFormat="1" hidden="1">
      <c r="A4452" s="2135"/>
      <c r="B4452" s="72"/>
      <c r="C4452" s="2259"/>
      <c r="D4452" s="72"/>
      <c r="E4452" s="2248"/>
      <c r="F4452" s="2248"/>
      <c r="G4452" s="72"/>
      <c r="H4452" s="72"/>
      <c r="I4452" s="72"/>
      <c r="J4452" s="72" t="s">
        <v>8551</v>
      </c>
      <c r="K4452" s="72"/>
      <c r="L4452" s="68"/>
      <c r="M4452" s="76"/>
      <c r="N4452" s="72"/>
      <c r="O4452" s="72"/>
      <c r="P4452" s="72"/>
      <c r="Q4452" s="71"/>
      <c r="R4452" s="71"/>
      <c r="S4452" s="71"/>
    </row>
    <row r="4453" spans="1:19" s="2129" customFormat="1" hidden="1">
      <c r="A4453" s="2135"/>
      <c r="B4453" s="72"/>
      <c r="C4453" s="2259"/>
      <c r="D4453" s="2259"/>
      <c r="E4453" s="2248"/>
      <c r="F4453" s="2248"/>
      <c r="G4453" s="2408"/>
      <c r="H4453" s="2408"/>
      <c r="I4453" s="2259"/>
      <c r="J4453" s="72"/>
      <c r="K4453" s="72"/>
      <c r="L4453" s="72"/>
      <c r="M4453" s="76"/>
      <c r="N4453" s="72"/>
      <c r="O4453" s="72"/>
      <c r="P4453" s="72"/>
      <c r="Q4453" s="72"/>
      <c r="R4453" s="72"/>
      <c r="S4453" s="72"/>
    </row>
    <row r="4454" spans="1:19" s="2129" customFormat="1" ht="25.5" hidden="1">
      <c r="A4454" s="2135"/>
      <c r="B4454" s="72" t="s">
        <v>5502</v>
      </c>
      <c r="C4454" s="68" t="s">
        <v>5503</v>
      </c>
      <c r="D4454" s="72">
        <v>9937</v>
      </c>
      <c r="E4454" s="72">
        <v>2013</v>
      </c>
      <c r="F4454" s="72" t="s">
        <v>3325</v>
      </c>
      <c r="G4454" s="72">
        <v>217</v>
      </c>
      <c r="H4454" s="72"/>
      <c r="I4454" s="72">
        <f>SUM(G4454:H4454)</f>
        <v>217</v>
      </c>
      <c r="J4454" s="72"/>
      <c r="K4454" s="72"/>
      <c r="L4454" s="72"/>
      <c r="M4454" s="76"/>
      <c r="N4454" s="72"/>
      <c r="O4454" s="72"/>
      <c r="P4454" s="72"/>
      <c r="Q4454" s="72"/>
      <c r="R4454" s="72"/>
      <c r="S4454" s="72"/>
    </row>
    <row r="4455" spans="1:19" s="2129" customFormat="1" hidden="1">
      <c r="A4455" s="2135"/>
      <c r="B4455" s="72"/>
      <c r="C4455" s="72" t="s">
        <v>5433</v>
      </c>
      <c r="D4455" s="72">
        <v>720</v>
      </c>
      <c r="E4455" s="72">
        <v>2013</v>
      </c>
      <c r="F4455" s="72" t="s">
        <v>19</v>
      </c>
      <c r="G4455" s="72"/>
      <c r="H4455" s="72"/>
      <c r="I4455" s="72"/>
      <c r="J4455" s="72"/>
      <c r="K4455" s="72"/>
      <c r="L4455" s="72"/>
      <c r="M4455" s="76"/>
      <c r="N4455" s="72"/>
      <c r="O4455" s="72"/>
      <c r="P4455" s="72"/>
      <c r="Q4455" s="72"/>
      <c r="R4455" s="72"/>
      <c r="S4455" s="72"/>
    </row>
    <row r="4456" spans="1:19" s="2129" customFormat="1" ht="25.5" hidden="1">
      <c r="A4456" s="2135"/>
      <c r="B4456" s="72"/>
      <c r="C4456" s="68" t="s">
        <v>5504</v>
      </c>
      <c r="D4456" s="72">
        <v>146</v>
      </c>
      <c r="E4456" s="72">
        <v>2013</v>
      </c>
      <c r="F4456" s="68" t="s">
        <v>5505</v>
      </c>
      <c r="G4456" s="72"/>
      <c r="H4456" s="72"/>
      <c r="I4456" s="72"/>
      <c r="J4456" s="72"/>
      <c r="K4456" s="72"/>
      <c r="L4456" s="72"/>
      <c r="M4456" s="76"/>
      <c r="N4456" s="72"/>
      <c r="O4456" s="72"/>
      <c r="P4456" s="72"/>
      <c r="Q4456" s="72"/>
      <c r="R4456" s="72"/>
      <c r="S4456" s="72"/>
    </row>
    <row r="4457" spans="1:19" s="2129" customFormat="1" ht="25.5" hidden="1">
      <c r="A4457" s="2135"/>
      <c r="B4457" s="72"/>
      <c r="C4457" s="68" t="s">
        <v>5506</v>
      </c>
      <c r="D4457" s="72">
        <v>570</v>
      </c>
      <c r="E4457" s="72">
        <v>2013</v>
      </c>
      <c r="F4457" s="68" t="s">
        <v>5507</v>
      </c>
      <c r="G4457" s="72"/>
      <c r="H4457" s="72"/>
      <c r="I4457" s="72"/>
      <c r="J4457" s="72"/>
      <c r="K4457" s="72"/>
      <c r="L4457" s="2248"/>
      <c r="M4457" s="2272"/>
      <c r="N4457" s="72"/>
      <c r="O4457" s="2259"/>
      <c r="P4457" s="72"/>
      <c r="Q4457" s="72"/>
      <c r="R4457" s="72"/>
      <c r="S4457" s="72"/>
    </row>
    <row r="4458" spans="1:19" s="2129" customFormat="1" hidden="1">
      <c r="A4458" s="2135"/>
      <c r="B4458" s="72"/>
      <c r="C4458" s="2259"/>
      <c r="D4458" s="2259"/>
      <c r="E4458" s="2248"/>
      <c r="F4458" s="2248"/>
      <c r="G4458" s="2408"/>
      <c r="H4458" s="2408"/>
      <c r="I4458" s="2259"/>
      <c r="J4458" s="72"/>
      <c r="K4458" s="72"/>
      <c r="L4458" s="2248"/>
      <c r="M4458" s="2272"/>
      <c r="N4458" s="72"/>
      <c r="O4458" s="2259"/>
      <c r="P4458" s="72"/>
      <c r="Q4458" s="72"/>
      <c r="R4458" s="72"/>
      <c r="S4458" s="72"/>
    </row>
    <row r="4459" spans="1:19" s="2129" customFormat="1" hidden="1">
      <c r="A4459" s="2135"/>
      <c r="B4459" s="72"/>
      <c r="C4459" s="72" t="s">
        <v>5508</v>
      </c>
      <c r="D4459" s="72">
        <v>466</v>
      </c>
      <c r="E4459" s="72"/>
      <c r="F4459" s="72" t="s">
        <v>3325</v>
      </c>
      <c r="G4459" s="72">
        <v>10</v>
      </c>
      <c r="H4459" s="72"/>
      <c r="I4459" s="72">
        <f>SUM(G4459:H4459)</f>
        <v>10</v>
      </c>
      <c r="J4459" s="72" t="s">
        <v>5509</v>
      </c>
      <c r="K4459" s="72" t="s">
        <v>3603</v>
      </c>
      <c r="L4459" s="76" t="s">
        <v>8552</v>
      </c>
      <c r="M4459" s="72" t="s">
        <v>5288</v>
      </c>
      <c r="N4459" s="72">
        <v>454</v>
      </c>
      <c r="O4459" s="72">
        <v>2015</v>
      </c>
      <c r="P4459" s="68" t="s">
        <v>5510</v>
      </c>
      <c r="Q4459" s="72">
        <v>16</v>
      </c>
      <c r="R4459" s="72">
        <v>0</v>
      </c>
      <c r="S4459" s="72">
        <f>SUM(Q4459:R4459)</f>
        <v>16</v>
      </c>
    </row>
    <row r="4460" spans="1:19" s="2129" customFormat="1" hidden="1">
      <c r="A4460" s="2135"/>
      <c r="B4460" s="72"/>
      <c r="C4460" s="68"/>
      <c r="D4460" s="72"/>
      <c r="E4460" s="72"/>
      <c r="F4460" s="72"/>
      <c r="G4460" s="72"/>
      <c r="H4460" s="72"/>
      <c r="I4460" s="72"/>
      <c r="J4460" s="72" t="s">
        <v>8553</v>
      </c>
      <c r="K4460" s="72" t="s">
        <v>98</v>
      </c>
      <c r="L4460" s="76" t="s">
        <v>8552</v>
      </c>
      <c r="M4460" s="72" t="s">
        <v>5297</v>
      </c>
      <c r="N4460" s="72">
        <v>485</v>
      </c>
      <c r="O4460" s="72">
        <v>2012</v>
      </c>
      <c r="P4460" s="68" t="s">
        <v>5511</v>
      </c>
      <c r="Q4460" s="72">
        <v>19</v>
      </c>
      <c r="R4460" s="72">
        <v>0</v>
      </c>
      <c r="S4460" s="72">
        <f>SUM(Q4460:R4460)</f>
        <v>19</v>
      </c>
    </row>
    <row r="4461" spans="1:19" s="2129" customFormat="1" ht="25.5" hidden="1">
      <c r="A4461" s="2135"/>
      <c r="B4461" s="72"/>
      <c r="C4461" s="68"/>
      <c r="D4461" s="72"/>
      <c r="E4461" s="72"/>
      <c r="F4461" s="72"/>
      <c r="G4461" s="72"/>
      <c r="H4461" s="72"/>
      <c r="I4461" s="72"/>
      <c r="J4461" s="72" t="s">
        <v>8554</v>
      </c>
      <c r="K4461" s="72"/>
      <c r="L4461" s="76" t="s">
        <v>8555</v>
      </c>
      <c r="M4461" s="72" t="s">
        <v>5286</v>
      </c>
      <c r="N4461" s="72">
        <v>1478</v>
      </c>
      <c r="O4461" s="72">
        <v>2012</v>
      </c>
      <c r="P4461" s="68" t="s">
        <v>5514</v>
      </c>
      <c r="Q4461" s="72">
        <v>44</v>
      </c>
      <c r="R4461" s="72">
        <v>6</v>
      </c>
      <c r="S4461" s="72">
        <f>SUM(Q4461:R4461)</f>
        <v>50</v>
      </c>
    </row>
    <row r="4462" spans="1:19" s="2129" customFormat="1" hidden="1">
      <c r="A4462" s="2135"/>
      <c r="B4462" s="72"/>
      <c r="C4462" s="2568"/>
      <c r="D4462" s="72"/>
      <c r="E4462" s="2248"/>
      <c r="F4462" s="72"/>
      <c r="G4462" s="72"/>
      <c r="H4462" s="72"/>
      <c r="I4462" s="72"/>
      <c r="J4462" s="72"/>
      <c r="K4462" s="72"/>
      <c r="L4462" s="2272"/>
      <c r="M4462" s="2248" t="s">
        <v>8447</v>
      </c>
      <c r="N4462" s="72">
        <v>83</v>
      </c>
      <c r="O4462" s="2259">
        <v>2021</v>
      </c>
      <c r="P4462" s="68"/>
      <c r="Q4462" s="72"/>
      <c r="R4462" s="72"/>
      <c r="S4462" s="72"/>
    </row>
    <row r="4463" spans="1:19" s="2129" customFormat="1" hidden="1">
      <c r="A4463" s="2135"/>
      <c r="B4463" s="72"/>
      <c r="C4463" s="2259"/>
      <c r="D4463" s="2259"/>
      <c r="E4463" s="2248"/>
      <c r="F4463" s="2248"/>
      <c r="G4463" s="2408"/>
      <c r="H4463" s="2408"/>
      <c r="I4463" s="2259"/>
      <c r="J4463" s="72"/>
      <c r="K4463" s="72"/>
      <c r="L4463" s="2248"/>
      <c r="M4463" s="2272"/>
      <c r="N4463" s="72"/>
      <c r="O4463" s="2259"/>
      <c r="P4463" s="72"/>
      <c r="Q4463" s="72"/>
      <c r="R4463" s="72"/>
      <c r="S4463" s="72"/>
    </row>
    <row r="4464" spans="1:19" s="2129" customFormat="1" hidden="1">
      <c r="A4464" s="2135"/>
      <c r="B4464" s="72" t="s">
        <v>5502</v>
      </c>
      <c r="C4464" s="72" t="s">
        <v>5515</v>
      </c>
      <c r="D4464" s="72">
        <v>185</v>
      </c>
      <c r="E4464" s="72">
        <v>2014</v>
      </c>
      <c r="F4464" s="72" t="s">
        <v>3325</v>
      </c>
      <c r="G4464" s="72">
        <v>5</v>
      </c>
      <c r="H4464" s="72"/>
      <c r="I4464" s="72">
        <f>SUM(G4464:H4464)</f>
        <v>5</v>
      </c>
      <c r="J4464" s="72" t="s">
        <v>5516</v>
      </c>
      <c r="K4464" s="72" t="s">
        <v>3220</v>
      </c>
      <c r="L4464" s="72"/>
      <c r="M4464" s="76" t="s">
        <v>3327</v>
      </c>
      <c r="N4464" s="72"/>
      <c r="O4464" s="72"/>
      <c r="P4464" s="72"/>
      <c r="Q4464" s="72"/>
      <c r="R4464" s="72"/>
      <c r="S4464" s="72"/>
    </row>
    <row r="4465" spans="1:19" s="2129" customFormat="1" hidden="1">
      <c r="A4465" s="2135"/>
      <c r="B4465" s="72"/>
      <c r="C4465" s="65"/>
      <c r="D4465" s="72">
        <v>500</v>
      </c>
      <c r="E4465" s="72">
        <v>2003</v>
      </c>
      <c r="F4465" s="72" t="s">
        <v>1343</v>
      </c>
      <c r="G4465" s="72"/>
      <c r="H4465" s="72"/>
      <c r="I4465" s="72"/>
      <c r="J4465" s="72"/>
      <c r="K4465" s="72" t="s">
        <v>98</v>
      </c>
      <c r="L4465" s="72"/>
      <c r="M4465" s="76"/>
      <c r="N4465" s="72"/>
      <c r="O4465" s="72"/>
      <c r="P4465" s="72"/>
      <c r="Q4465" s="72"/>
      <c r="R4465" s="72"/>
      <c r="S4465" s="72"/>
    </row>
    <row r="4466" spans="1:19" s="2129" customFormat="1" hidden="1">
      <c r="A4466" s="2135"/>
      <c r="B4466" s="72"/>
      <c r="C4466" s="72"/>
      <c r="D4466" s="72"/>
      <c r="E4466" s="72"/>
      <c r="F4466" s="2248"/>
      <c r="G4466" s="2408"/>
      <c r="H4466" s="2408"/>
      <c r="I4466" s="2259"/>
      <c r="J4466" s="72"/>
      <c r="K4466" s="72"/>
      <c r="L4466" s="2248"/>
      <c r="M4466" s="2272"/>
      <c r="N4466" s="72"/>
      <c r="O4466" s="2259"/>
      <c r="P4466" s="72"/>
      <c r="Q4466" s="72"/>
      <c r="R4466" s="72"/>
      <c r="S4466" s="72"/>
    </row>
    <row r="4467" spans="1:19" s="2129" customFormat="1" hidden="1">
      <c r="A4467" s="2135"/>
      <c r="B4467" s="72" t="s">
        <v>5502</v>
      </c>
      <c r="C4467" s="68" t="s">
        <v>5517</v>
      </c>
      <c r="D4467" s="72">
        <v>280</v>
      </c>
      <c r="E4467" s="72">
        <v>2018</v>
      </c>
      <c r="F4467" s="72" t="s">
        <v>3338</v>
      </c>
      <c r="G4467" s="72">
        <v>7</v>
      </c>
      <c r="H4467" s="72"/>
      <c r="I4467" s="72">
        <f>SUM(G4467:H4467)</f>
        <v>7</v>
      </c>
      <c r="J4467" s="72" t="s">
        <v>5518</v>
      </c>
      <c r="K4467" s="72" t="s">
        <v>3220</v>
      </c>
      <c r="L4467" s="76" t="s">
        <v>8556</v>
      </c>
      <c r="M4467" s="72" t="s">
        <v>5286</v>
      </c>
      <c r="N4467" s="71">
        <v>326</v>
      </c>
      <c r="O4467" s="72">
        <v>2018</v>
      </c>
      <c r="P4467" s="68" t="s">
        <v>5519</v>
      </c>
      <c r="Q4467" s="72">
        <v>13</v>
      </c>
      <c r="R4467" s="72">
        <v>0</v>
      </c>
      <c r="S4467" s="72">
        <f>SUM(Q4467:R4467)</f>
        <v>13</v>
      </c>
    </row>
    <row r="4468" spans="1:19" s="2129" customFormat="1" hidden="1">
      <c r="A4468" s="2135"/>
      <c r="B4468" s="72"/>
      <c r="C4468" s="68"/>
      <c r="D4468" s="72"/>
      <c r="E4468" s="72"/>
      <c r="F4468" s="72"/>
      <c r="G4468" s="72"/>
      <c r="H4468" s="72"/>
      <c r="I4468" s="72"/>
      <c r="J4468" s="72" t="s">
        <v>8557</v>
      </c>
      <c r="K4468" s="72" t="s">
        <v>98</v>
      </c>
      <c r="L4468" s="76"/>
      <c r="M4468" s="72" t="s">
        <v>5288</v>
      </c>
      <c r="N4468" s="65">
        <v>99</v>
      </c>
      <c r="O4468" s="72">
        <v>2018</v>
      </c>
      <c r="P4468" s="68" t="s">
        <v>5520</v>
      </c>
      <c r="Q4468" s="72"/>
      <c r="R4468" s="72"/>
      <c r="S4468" s="72"/>
    </row>
    <row r="4469" spans="1:19" s="2129" customFormat="1" hidden="1">
      <c r="A4469" s="2135"/>
      <c r="B4469" s="72"/>
      <c r="C4469" s="68"/>
      <c r="D4469" s="72"/>
      <c r="E4469" s="72"/>
      <c r="F4469" s="72"/>
      <c r="G4469" s="72"/>
      <c r="H4469" s="72"/>
      <c r="I4469" s="72"/>
      <c r="J4469" s="72" t="s">
        <v>8558</v>
      </c>
      <c r="K4469" s="72"/>
      <c r="L4469" s="76" t="s">
        <v>8559</v>
      </c>
      <c r="M4469" s="72" t="s">
        <v>5297</v>
      </c>
      <c r="N4469" s="72">
        <v>1506</v>
      </c>
      <c r="O4469" s="72">
        <v>2018</v>
      </c>
      <c r="P4469" s="72" t="s">
        <v>5521</v>
      </c>
      <c r="Q4469" s="72">
        <v>51</v>
      </c>
      <c r="R4469" s="72">
        <v>9</v>
      </c>
      <c r="S4469" s="72">
        <f>SUM(Q4469:R4469)</f>
        <v>60</v>
      </c>
    </row>
    <row r="4470" spans="1:19" s="2129" customFormat="1" hidden="1">
      <c r="A4470" s="2135"/>
      <c r="B4470" s="72"/>
      <c r="C4470" s="2568"/>
      <c r="D4470" s="72"/>
      <c r="E4470" s="2248"/>
      <c r="F4470" s="2248"/>
      <c r="G4470" s="2408"/>
      <c r="H4470" s="2408"/>
      <c r="I4470" s="2259"/>
      <c r="J4470" s="72"/>
      <c r="K4470" s="72"/>
      <c r="L4470" s="2272"/>
      <c r="M4470" s="2248"/>
      <c r="N4470" s="72">
        <v>152</v>
      </c>
      <c r="O4470" s="2259">
        <v>2020</v>
      </c>
      <c r="P4470" s="68" t="s">
        <v>5520</v>
      </c>
      <c r="Q4470" s="72">
        <v>5</v>
      </c>
      <c r="R4470" s="72"/>
      <c r="S4470" s="72">
        <v>5</v>
      </c>
    </row>
    <row r="4471" spans="1:19" s="2129" customFormat="1" hidden="1">
      <c r="A4471" s="2135"/>
      <c r="B4471" s="72"/>
      <c r="C4471" s="2259"/>
      <c r="D4471" s="2259"/>
      <c r="E4471" s="2248"/>
      <c r="F4471" s="2248"/>
      <c r="G4471" s="2408"/>
      <c r="H4471" s="2408"/>
      <c r="I4471" s="2259"/>
      <c r="J4471" s="72"/>
      <c r="K4471" s="72"/>
      <c r="L4471" s="2248"/>
      <c r="M4471" s="2272"/>
      <c r="N4471" s="72"/>
      <c r="O4471" s="2259"/>
      <c r="P4471" s="72"/>
      <c r="Q4471" s="72"/>
      <c r="R4471" s="72"/>
      <c r="S4471" s="72"/>
    </row>
    <row r="4472" spans="1:19" s="2129" customFormat="1" hidden="1">
      <c r="A4472" s="2135"/>
      <c r="B4472" s="72" t="s">
        <v>5502</v>
      </c>
      <c r="C4472" s="68" t="s">
        <v>5522</v>
      </c>
      <c r="D4472" s="72">
        <v>6</v>
      </c>
      <c r="E4472" s="72">
        <v>2014</v>
      </c>
      <c r="F4472" s="72" t="s">
        <v>3338</v>
      </c>
      <c r="G4472" s="72">
        <v>0</v>
      </c>
      <c r="H4472" s="72"/>
      <c r="I4472" s="72">
        <f>SUM(G4472:H4472)</f>
        <v>0</v>
      </c>
      <c r="J4472" s="72" t="s">
        <v>5523</v>
      </c>
      <c r="K4472" s="72" t="s">
        <v>3220</v>
      </c>
      <c r="L4472" s="68"/>
      <c r="M4472" s="72" t="s">
        <v>5286</v>
      </c>
      <c r="N4472" s="71">
        <v>1131</v>
      </c>
      <c r="O4472" s="72">
        <v>2010</v>
      </c>
      <c r="P4472" s="68" t="s">
        <v>5524</v>
      </c>
      <c r="Q4472" s="72">
        <v>30</v>
      </c>
      <c r="R4472" s="72"/>
      <c r="S4472" s="72">
        <f>Q4472+R4472</f>
        <v>30</v>
      </c>
    </row>
    <row r="4473" spans="1:19" s="2129" customFormat="1" hidden="1">
      <c r="A4473" s="2135"/>
      <c r="B4473" s="72"/>
      <c r="C4473" s="2568"/>
      <c r="D4473" s="72"/>
      <c r="E4473" s="2248"/>
      <c r="F4473" s="2248"/>
      <c r="G4473" s="2408"/>
      <c r="H4473" s="2408"/>
      <c r="I4473" s="2259"/>
      <c r="J4473" s="72"/>
      <c r="K4473" s="72" t="s">
        <v>83</v>
      </c>
      <c r="L4473" s="2311"/>
      <c r="M4473" s="72"/>
      <c r="N4473" s="65">
        <v>800</v>
      </c>
      <c r="O4473" s="72">
        <v>2010</v>
      </c>
      <c r="P4473" s="68" t="s">
        <v>5525</v>
      </c>
      <c r="Q4473" s="72">
        <v>22</v>
      </c>
      <c r="R4473" s="72"/>
      <c r="S4473" s="72">
        <f>Q4473+R4473</f>
        <v>22</v>
      </c>
    </row>
    <row r="4474" spans="1:19" s="2129" customFormat="1" hidden="1">
      <c r="A4474" s="2135"/>
      <c r="B4474" s="72"/>
      <c r="C4474" s="2259"/>
      <c r="D4474" s="2259"/>
      <c r="E4474" s="2248"/>
      <c r="F4474" s="2248"/>
      <c r="G4474" s="2408"/>
      <c r="H4474" s="2408"/>
      <c r="I4474" s="2259"/>
      <c r="J4474" s="72"/>
      <c r="K4474" s="72"/>
      <c r="L4474" s="2248"/>
      <c r="M4474" s="2272"/>
      <c r="N4474" s="72"/>
      <c r="O4474" s="2259"/>
      <c r="P4474" s="72"/>
      <c r="Q4474" s="72"/>
      <c r="R4474" s="72"/>
      <c r="S4474" s="72"/>
    </row>
    <row r="4475" spans="1:19" s="2129" customFormat="1" hidden="1">
      <c r="A4475" s="2135"/>
      <c r="B4475" s="72" t="s">
        <v>5502</v>
      </c>
      <c r="C4475" s="68" t="s">
        <v>5522</v>
      </c>
      <c r="D4475" s="72">
        <v>6</v>
      </c>
      <c r="E4475" s="72">
        <v>2014</v>
      </c>
      <c r="F4475" s="72" t="s">
        <v>5458</v>
      </c>
      <c r="G4475" s="72">
        <v>3</v>
      </c>
      <c r="H4475" s="72"/>
      <c r="I4475" s="72">
        <f>SUM(G4475:H4475)</f>
        <v>3</v>
      </c>
      <c r="J4475" s="72" t="s">
        <v>5526</v>
      </c>
      <c r="K4475" s="72" t="s">
        <v>3220</v>
      </c>
      <c r="L4475" s="76" t="s">
        <v>8559</v>
      </c>
      <c r="M4475" s="72" t="s">
        <v>5286</v>
      </c>
      <c r="N4475" s="71">
        <v>1082</v>
      </c>
      <c r="O4475" s="72">
        <v>2018</v>
      </c>
      <c r="P4475" s="68" t="s">
        <v>5527</v>
      </c>
      <c r="Q4475" s="72">
        <v>22</v>
      </c>
      <c r="R4475" s="72"/>
      <c r="S4475" s="72">
        <f>SUM(Q4475:R4475)</f>
        <v>22</v>
      </c>
    </row>
    <row r="4476" spans="1:19" s="2129" customFormat="1" hidden="1">
      <c r="A4476" s="2135"/>
      <c r="B4476" s="72"/>
      <c r="C4476" s="2568"/>
      <c r="D4476" s="72"/>
      <c r="E4476" s="2248"/>
      <c r="F4476" s="72"/>
      <c r="G4476" s="72"/>
      <c r="H4476" s="72"/>
      <c r="I4476" s="72"/>
      <c r="J4476" s="72" t="s">
        <v>8560</v>
      </c>
      <c r="K4476" s="72" t="s">
        <v>98</v>
      </c>
      <c r="L4476" s="76" t="s">
        <v>8559</v>
      </c>
      <c r="M4476" s="72" t="s">
        <v>5288</v>
      </c>
      <c r="N4476" s="65">
        <v>2093</v>
      </c>
      <c r="O4476" s="72">
        <v>2018</v>
      </c>
      <c r="P4476" s="68" t="s">
        <v>5527</v>
      </c>
      <c r="Q4476" s="72">
        <v>53</v>
      </c>
      <c r="R4476" s="72"/>
      <c r="S4476" s="72"/>
    </row>
    <row r="4477" spans="1:19" s="2129" customFormat="1" hidden="1">
      <c r="A4477" s="2135"/>
      <c r="B4477" s="72"/>
      <c r="C4477" s="2568"/>
      <c r="D4477" s="72"/>
      <c r="E4477" s="2248"/>
      <c r="F4477" s="2248"/>
      <c r="G4477" s="2408"/>
      <c r="H4477" s="2408"/>
      <c r="I4477" s="2259"/>
      <c r="J4477" s="72" t="s">
        <v>8561</v>
      </c>
      <c r="K4477" s="72"/>
      <c r="L4477" s="2272"/>
      <c r="M4477" s="2248"/>
      <c r="N4477" s="65"/>
      <c r="O4477" s="2259"/>
      <c r="P4477" s="68"/>
      <c r="Q4477" s="72"/>
      <c r="R4477" s="72"/>
      <c r="S4477" s="72"/>
    </row>
    <row r="4478" spans="1:19" s="2129" customFormat="1" hidden="1">
      <c r="A4478" s="2135"/>
      <c r="B4478" s="72"/>
      <c r="C4478" s="2259"/>
      <c r="D4478" s="2259"/>
      <c r="E4478" s="2248"/>
      <c r="F4478" s="2248"/>
      <c r="G4478" s="2408"/>
      <c r="H4478" s="2408"/>
      <c r="I4478" s="2259"/>
      <c r="J4478" s="72"/>
      <c r="K4478" s="72"/>
      <c r="L4478" s="2248"/>
      <c r="M4478" s="2272"/>
      <c r="N4478" s="72"/>
      <c r="O4478" s="2259"/>
      <c r="P4478" s="72"/>
      <c r="Q4478" s="72"/>
      <c r="R4478" s="72"/>
      <c r="S4478" s="72"/>
    </row>
    <row r="4479" spans="1:19" s="2129" customFormat="1" ht="25.5" hidden="1">
      <c r="A4479" s="2135"/>
      <c r="B4479" s="72" t="s">
        <v>5502</v>
      </c>
      <c r="C4479" s="68"/>
      <c r="D4479" s="72">
        <v>139</v>
      </c>
      <c r="E4479" s="72"/>
      <c r="F4479" s="72" t="s">
        <v>3338</v>
      </c>
      <c r="G4479" s="72">
        <v>10</v>
      </c>
      <c r="H4479" s="72"/>
      <c r="I4479" s="72">
        <f>SUM(G4479:H4479)</f>
        <v>10</v>
      </c>
      <c r="J4479" s="72" t="s">
        <v>5528</v>
      </c>
      <c r="K4479" s="72" t="s">
        <v>3603</v>
      </c>
      <c r="L4479" s="76" t="s">
        <v>8562</v>
      </c>
      <c r="M4479" s="72" t="s">
        <v>5286</v>
      </c>
      <c r="N4479" s="72">
        <v>371</v>
      </c>
      <c r="O4479" s="72">
        <v>2018</v>
      </c>
      <c r="P4479" s="68" t="s">
        <v>5529</v>
      </c>
      <c r="Q4479" s="72">
        <v>8</v>
      </c>
      <c r="R4479" s="72"/>
      <c r="S4479" s="72">
        <f>SUM(Q4479:R4479)</f>
        <v>8</v>
      </c>
    </row>
    <row r="4480" spans="1:19" s="2129" customFormat="1" ht="25.5" hidden="1">
      <c r="A4480" s="2135"/>
      <c r="B4480" s="72"/>
      <c r="C4480" s="68"/>
      <c r="D4480" s="72"/>
      <c r="E4480" s="72"/>
      <c r="F4480" s="72"/>
      <c r="G4480" s="72"/>
      <c r="H4480" s="72"/>
      <c r="I4480" s="72"/>
      <c r="J4480" s="72" t="s">
        <v>8563</v>
      </c>
      <c r="K4480" s="72" t="s">
        <v>98</v>
      </c>
      <c r="L4480" s="76" t="s">
        <v>8562</v>
      </c>
      <c r="M4480" s="72" t="s">
        <v>5288</v>
      </c>
      <c r="N4480" s="72">
        <v>290</v>
      </c>
      <c r="O4480" s="72">
        <v>2018</v>
      </c>
      <c r="P4480" s="68" t="s">
        <v>5529</v>
      </c>
      <c r="Q4480" s="72">
        <v>6</v>
      </c>
      <c r="R4480" s="72"/>
      <c r="S4480" s="72">
        <f>SUM(Q4480:R4480)</f>
        <v>6</v>
      </c>
    </row>
    <row r="4481" spans="1:19" s="2129" customFormat="1" hidden="1">
      <c r="A4481" s="2135"/>
      <c r="B4481" s="72"/>
      <c r="C4481" s="68"/>
      <c r="D4481" s="72"/>
      <c r="E4481" s="72"/>
      <c r="F4481" s="72"/>
      <c r="G4481" s="72"/>
      <c r="H4481" s="72"/>
      <c r="I4481" s="72"/>
      <c r="J4481" s="72" t="s">
        <v>8564</v>
      </c>
      <c r="K4481" s="72"/>
      <c r="L4481" s="76" t="s">
        <v>8562</v>
      </c>
      <c r="M4481" s="72" t="s">
        <v>5297</v>
      </c>
      <c r="N4481" s="72">
        <v>362</v>
      </c>
      <c r="O4481" s="72">
        <v>2018</v>
      </c>
      <c r="P4481" s="68" t="s">
        <v>5530</v>
      </c>
      <c r="Q4481" s="72">
        <v>8</v>
      </c>
      <c r="R4481" s="72"/>
      <c r="S4481" s="72">
        <f>SUM(Q4481:R4481)</f>
        <v>8</v>
      </c>
    </row>
    <row r="4482" spans="1:19" s="2129" customFormat="1" ht="25.5" hidden="1">
      <c r="A4482" s="2135"/>
      <c r="B4482" s="72"/>
      <c r="C4482" s="2568"/>
      <c r="D4482" s="72"/>
      <c r="E4482" s="2248"/>
      <c r="F4482" s="2248"/>
      <c r="G4482" s="2408"/>
      <c r="H4482" s="2408"/>
      <c r="I4482" s="2259"/>
      <c r="J4482" s="72"/>
      <c r="K4482" s="72"/>
      <c r="L4482" s="2726"/>
      <c r="M4482" s="68" t="s">
        <v>8565</v>
      </c>
      <c r="N4482" s="72">
        <v>27</v>
      </c>
      <c r="O4482" s="72">
        <v>2021</v>
      </c>
      <c r="P4482" s="68" t="s">
        <v>8566</v>
      </c>
      <c r="Q4482" s="72">
        <v>1</v>
      </c>
      <c r="R4482" s="72"/>
      <c r="S4482" s="72">
        <v>1</v>
      </c>
    </row>
    <row r="4483" spans="1:19" s="2129" customFormat="1" hidden="1">
      <c r="A4483" s="2135"/>
      <c r="B4483" s="72"/>
      <c r="C4483" s="2259"/>
      <c r="D4483" s="2259"/>
      <c r="E4483" s="2248"/>
      <c r="F4483" s="2248"/>
      <c r="G4483" s="2408"/>
      <c r="H4483" s="2408"/>
      <c r="I4483" s="2259"/>
      <c r="J4483" s="72"/>
      <c r="K4483" s="72"/>
      <c r="L4483" s="2363"/>
      <c r="M4483" s="2802"/>
      <c r="N4483" s="2363"/>
      <c r="O4483" s="2363"/>
      <c r="P4483" s="2362"/>
      <c r="Q4483" s="72"/>
      <c r="R4483" s="72"/>
      <c r="S4483" s="72"/>
    </row>
    <row r="4484" spans="1:19" s="2129" customFormat="1" ht="25.5" hidden="1">
      <c r="A4484" s="2135"/>
      <c r="B4484" s="72" t="s">
        <v>5502</v>
      </c>
      <c r="C4484" s="68" t="s">
        <v>5532</v>
      </c>
      <c r="D4484" s="72">
        <v>360</v>
      </c>
      <c r="E4484" s="72">
        <v>2011</v>
      </c>
      <c r="F4484" s="72" t="s">
        <v>3338</v>
      </c>
      <c r="G4484" s="72">
        <v>7</v>
      </c>
      <c r="H4484" s="72"/>
      <c r="I4484" s="72">
        <f>SUM(G4484:H4484)</f>
        <v>7</v>
      </c>
      <c r="J4484" s="72" t="s">
        <v>5533</v>
      </c>
      <c r="K4484" s="72" t="s">
        <v>3220</v>
      </c>
      <c r="L4484" s="68"/>
      <c r="M4484" s="69" t="s">
        <v>5534</v>
      </c>
      <c r="N4484" s="72">
        <v>316</v>
      </c>
      <c r="O4484" s="72">
        <v>2011</v>
      </c>
      <c r="P4484" s="68" t="s">
        <v>5535</v>
      </c>
      <c r="Q4484" s="72">
        <v>35</v>
      </c>
      <c r="R4484" s="72"/>
      <c r="S4484" s="72">
        <f>SUM(Q4484:R4484)</f>
        <v>35</v>
      </c>
    </row>
    <row r="4485" spans="1:19" s="2129" customFormat="1" ht="25.5" hidden="1">
      <c r="A4485" s="2135"/>
      <c r="B4485" s="72"/>
      <c r="C4485" s="68"/>
      <c r="D4485" s="72"/>
      <c r="E4485" s="72"/>
      <c r="F4485" s="72"/>
      <c r="G4485" s="72"/>
      <c r="H4485" s="72"/>
      <c r="I4485" s="72"/>
      <c r="J4485" s="72" t="s">
        <v>8567</v>
      </c>
      <c r="K4485" s="72" t="s">
        <v>98</v>
      </c>
      <c r="L4485" s="68"/>
      <c r="M4485" s="76" t="s">
        <v>5536</v>
      </c>
      <c r="N4485" s="72">
        <v>1083</v>
      </c>
      <c r="O4485" s="72">
        <v>2011</v>
      </c>
      <c r="P4485" s="68" t="s">
        <v>5535</v>
      </c>
      <c r="Q4485" s="72">
        <v>26</v>
      </c>
      <c r="R4485" s="72">
        <v>0</v>
      </c>
      <c r="S4485" s="72">
        <f>SUM(Q4485:R4485)</f>
        <v>26</v>
      </c>
    </row>
    <row r="4486" spans="1:19" s="2129" customFormat="1" hidden="1">
      <c r="A4486" s="2135"/>
      <c r="B4486" s="72"/>
      <c r="C4486" s="2259"/>
      <c r="D4486" s="2259"/>
      <c r="E4486" s="2248"/>
      <c r="F4486" s="2248"/>
      <c r="G4486" s="2408"/>
      <c r="H4486" s="2408"/>
      <c r="I4486" s="2259"/>
      <c r="J4486" s="72"/>
      <c r="K4486" s="72"/>
      <c r="L4486" s="2363"/>
      <c r="M4486" s="2802"/>
      <c r="N4486" s="2363"/>
      <c r="O4486" s="2363"/>
      <c r="P4486" s="2362"/>
      <c r="Q4486" s="72"/>
      <c r="R4486" s="72"/>
      <c r="S4486" s="72"/>
    </row>
    <row r="4487" spans="1:19" s="2129" customFormat="1" ht="25.5" hidden="1">
      <c r="A4487" s="2135"/>
      <c r="B4487" s="72" t="s">
        <v>5502</v>
      </c>
      <c r="C4487" s="68" t="s">
        <v>5537</v>
      </c>
      <c r="D4487" s="72">
        <v>670</v>
      </c>
      <c r="E4487" s="72">
        <v>2011</v>
      </c>
      <c r="F4487" s="72" t="s">
        <v>3338</v>
      </c>
      <c r="G4487" s="72">
        <v>21</v>
      </c>
      <c r="H4487" s="72"/>
      <c r="I4487" s="72">
        <f>SUM(G4487:H4487)</f>
        <v>21</v>
      </c>
      <c r="J4487" s="72" t="s">
        <v>5538</v>
      </c>
      <c r="K4487" s="72" t="s">
        <v>3220</v>
      </c>
      <c r="L4487" s="68"/>
      <c r="M4487" s="69" t="s">
        <v>5534</v>
      </c>
      <c r="N4487" s="72">
        <v>975</v>
      </c>
      <c r="O4487" s="72">
        <v>2011</v>
      </c>
      <c r="P4487" s="68" t="s">
        <v>5535</v>
      </c>
      <c r="Q4487" s="72">
        <v>35</v>
      </c>
      <c r="R4487" s="72"/>
      <c r="S4487" s="72">
        <f>SUM(Q4487:R4487)</f>
        <v>35</v>
      </c>
    </row>
    <row r="4488" spans="1:19" s="2129" customFormat="1" ht="25.5" hidden="1">
      <c r="A4488" s="2135"/>
      <c r="B4488" s="72"/>
      <c r="C4488" s="68"/>
      <c r="D4488" s="72"/>
      <c r="E4488" s="72"/>
      <c r="F4488" s="72"/>
      <c r="G4488" s="72"/>
      <c r="H4488" s="72"/>
      <c r="I4488" s="72"/>
      <c r="J4488" s="72" t="s">
        <v>8568</v>
      </c>
      <c r="K4488" s="72" t="s">
        <v>98</v>
      </c>
      <c r="L4488" s="68"/>
      <c r="M4488" s="76" t="s">
        <v>5536</v>
      </c>
      <c r="N4488" s="72">
        <v>712</v>
      </c>
      <c r="O4488" s="72">
        <v>2011</v>
      </c>
      <c r="P4488" s="68" t="s">
        <v>5535</v>
      </c>
      <c r="Q4488" s="72">
        <v>26</v>
      </c>
      <c r="R4488" s="72">
        <v>0</v>
      </c>
      <c r="S4488" s="72">
        <f>SUM(Q4488:R4488)</f>
        <v>26</v>
      </c>
    </row>
    <row r="4489" spans="1:19" s="2129" customFormat="1" ht="25.5" hidden="1">
      <c r="A4489" s="2135"/>
      <c r="B4489" s="72"/>
      <c r="C4489" s="68"/>
      <c r="D4489" s="72"/>
      <c r="E4489" s="72"/>
      <c r="F4489" s="72"/>
      <c r="G4489" s="72"/>
      <c r="H4489" s="72"/>
      <c r="I4489" s="72"/>
      <c r="J4489" s="72"/>
      <c r="K4489" s="72"/>
      <c r="L4489" s="68"/>
      <c r="M4489" s="76" t="s">
        <v>5539</v>
      </c>
      <c r="N4489" s="72">
        <v>406</v>
      </c>
      <c r="O4489" s="72">
        <v>2011</v>
      </c>
      <c r="P4489" s="68" t="s">
        <v>5540</v>
      </c>
      <c r="Q4489" s="72">
        <v>15</v>
      </c>
      <c r="R4489" s="72"/>
      <c r="S4489" s="72">
        <f>SUM(Q4489:R4489)</f>
        <v>15</v>
      </c>
    </row>
    <row r="4490" spans="1:19" s="2129" customFormat="1" hidden="1">
      <c r="A4490" s="2135"/>
      <c r="B4490" s="72"/>
      <c r="C4490" s="2259"/>
      <c r="D4490" s="2259"/>
      <c r="E4490" s="2248"/>
      <c r="F4490" s="2248"/>
      <c r="G4490" s="2408"/>
      <c r="H4490" s="2408"/>
      <c r="I4490" s="2259"/>
      <c r="J4490" s="72"/>
      <c r="K4490" s="72"/>
      <c r="L4490" s="2363"/>
      <c r="M4490" s="2802"/>
      <c r="N4490" s="2363"/>
      <c r="O4490" s="2363"/>
      <c r="P4490" s="2362"/>
      <c r="Q4490" s="72"/>
      <c r="R4490" s="72"/>
      <c r="S4490" s="72"/>
    </row>
    <row r="4491" spans="1:19" s="2129" customFormat="1" ht="25.5" hidden="1">
      <c r="A4491" s="2135"/>
      <c r="B4491" s="72" t="s">
        <v>5502</v>
      </c>
      <c r="C4491" s="68" t="s">
        <v>5541</v>
      </c>
      <c r="D4491" s="72">
        <v>570</v>
      </c>
      <c r="E4491" s="72">
        <v>2011</v>
      </c>
      <c r="F4491" s="72" t="s">
        <v>3338</v>
      </c>
      <c r="G4491" s="72">
        <v>23</v>
      </c>
      <c r="H4491" s="72"/>
      <c r="I4491" s="72">
        <f>SUM(G4491:H4491)</f>
        <v>23</v>
      </c>
      <c r="J4491" s="72" t="s">
        <v>5542</v>
      </c>
      <c r="K4491" s="72" t="s">
        <v>3220</v>
      </c>
      <c r="L4491" s="68"/>
      <c r="M4491" s="76" t="s">
        <v>5543</v>
      </c>
      <c r="N4491" s="72">
        <v>632</v>
      </c>
      <c r="O4491" s="72">
        <v>2011</v>
      </c>
      <c r="P4491" s="68" t="s">
        <v>5544</v>
      </c>
      <c r="Q4491" s="72">
        <v>14</v>
      </c>
      <c r="R4491" s="72"/>
      <c r="S4491" s="72">
        <f>SUM(Q4491:R4491)</f>
        <v>14</v>
      </c>
    </row>
    <row r="4492" spans="1:19" s="2129" customFormat="1" ht="25.5" hidden="1">
      <c r="A4492" s="2135"/>
      <c r="B4492" s="72"/>
      <c r="C4492" s="72"/>
      <c r="D4492" s="72"/>
      <c r="E4492" s="72"/>
      <c r="F4492" s="72"/>
      <c r="G4492" s="72"/>
      <c r="H4492" s="72"/>
      <c r="I4492" s="72"/>
      <c r="J4492" s="72" t="s">
        <v>8569</v>
      </c>
      <c r="K4492" s="72" t="s">
        <v>98</v>
      </c>
      <c r="L4492" s="68"/>
      <c r="M4492" s="76" t="s">
        <v>5545</v>
      </c>
      <c r="N4492" s="72">
        <v>858</v>
      </c>
      <c r="O4492" s="72">
        <v>2011</v>
      </c>
      <c r="P4492" s="68" t="s">
        <v>5544</v>
      </c>
      <c r="Q4492" s="72">
        <v>27</v>
      </c>
      <c r="R4492" s="72">
        <v>1</v>
      </c>
      <c r="S4492" s="72">
        <f>SUM(Q4492:R4492)</f>
        <v>28</v>
      </c>
    </row>
    <row r="4493" spans="1:19" s="2129" customFormat="1" hidden="1">
      <c r="A4493" s="2135"/>
      <c r="B4493" s="72"/>
      <c r="C4493" s="2259"/>
      <c r="D4493" s="2259"/>
      <c r="E4493" s="2248"/>
      <c r="F4493" s="2248"/>
      <c r="G4493" s="2408"/>
      <c r="H4493" s="2408"/>
      <c r="I4493" s="2259"/>
      <c r="J4493" s="72"/>
      <c r="K4493" s="72"/>
      <c r="L4493" s="2311"/>
      <c r="M4493" s="2272" t="s">
        <v>8447</v>
      </c>
      <c r="N4493" s="72">
        <v>67</v>
      </c>
      <c r="O4493" s="2259">
        <v>2018</v>
      </c>
      <c r="P4493" s="68"/>
      <c r="Q4493" s="72"/>
      <c r="R4493" s="72"/>
      <c r="S4493" s="72"/>
    </row>
    <row r="4494" spans="1:19" s="2129" customFormat="1" hidden="1">
      <c r="A4494" s="2135"/>
      <c r="B4494" s="72"/>
      <c r="C4494" s="2259"/>
      <c r="D4494" s="2259"/>
      <c r="E4494" s="2248"/>
      <c r="F4494" s="2248"/>
      <c r="G4494" s="2408"/>
      <c r="H4494" s="2408"/>
      <c r="I4494" s="2259"/>
      <c r="J4494" s="72"/>
      <c r="K4494" s="72"/>
      <c r="L4494" s="2248"/>
      <c r="M4494" s="2272"/>
      <c r="N4494" s="72"/>
      <c r="O4494" s="2259"/>
      <c r="P4494" s="72"/>
      <c r="Q4494" s="72"/>
      <c r="R4494" s="72"/>
      <c r="S4494" s="72"/>
    </row>
    <row r="4495" spans="1:19" s="2129" customFormat="1" hidden="1">
      <c r="A4495" s="2135"/>
      <c r="B4495" s="72" t="s">
        <v>5502</v>
      </c>
      <c r="C4495" s="68" t="s">
        <v>5546</v>
      </c>
      <c r="D4495" s="72">
        <v>1183</v>
      </c>
      <c r="E4495" s="72">
        <v>2016</v>
      </c>
      <c r="F4495" s="72" t="s">
        <v>3325</v>
      </c>
      <c r="G4495" s="72">
        <v>28</v>
      </c>
      <c r="H4495" s="72"/>
      <c r="I4495" s="72">
        <f>SUM(G4495:H4495)</f>
        <v>28</v>
      </c>
      <c r="J4495" s="72" t="s">
        <v>5547</v>
      </c>
      <c r="K4495" s="72" t="s">
        <v>3220</v>
      </c>
      <c r="L4495" s="68"/>
      <c r="M4495" s="76" t="s">
        <v>5548</v>
      </c>
      <c r="N4495" s="72">
        <v>563</v>
      </c>
      <c r="O4495" s="72">
        <v>2011</v>
      </c>
      <c r="P4495" s="68" t="s">
        <v>5549</v>
      </c>
      <c r="Q4495" s="72">
        <v>15</v>
      </c>
      <c r="R4495" s="72"/>
      <c r="S4495" s="72">
        <f>SUM(Q4495:R4495)</f>
        <v>15</v>
      </c>
    </row>
    <row r="4496" spans="1:19" s="2129" customFormat="1" hidden="1">
      <c r="A4496" s="2135"/>
      <c r="B4496" s="72"/>
      <c r="C4496" s="68"/>
      <c r="D4496" s="72"/>
      <c r="E4496" s="72"/>
      <c r="F4496" s="72"/>
      <c r="G4496" s="72"/>
      <c r="H4496" s="72"/>
      <c r="I4496" s="72"/>
      <c r="J4496" s="72" t="s">
        <v>8570</v>
      </c>
      <c r="K4496" s="72" t="s">
        <v>98</v>
      </c>
      <c r="L4496" s="68"/>
      <c r="M4496" s="76" t="s">
        <v>5548</v>
      </c>
      <c r="N4496" s="72">
        <v>525</v>
      </c>
      <c r="O4496" s="72">
        <v>2011</v>
      </c>
      <c r="P4496" s="68" t="s">
        <v>5549</v>
      </c>
      <c r="Q4496" s="72">
        <v>19</v>
      </c>
      <c r="R4496" s="72"/>
      <c r="S4496" s="72">
        <f>SUM(Q4496:R4496)</f>
        <v>19</v>
      </c>
    </row>
    <row r="4497" spans="1:19" s="2129" customFormat="1" hidden="1">
      <c r="A4497" s="2135"/>
      <c r="B4497" s="72"/>
      <c r="C4497" s="72"/>
      <c r="D4497" s="72"/>
      <c r="E4497" s="72"/>
      <c r="F4497" s="72"/>
      <c r="G4497" s="72"/>
      <c r="H4497" s="72"/>
      <c r="I4497" s="72"/>
      <c r="J4497" s="72"/>
      <c r="K4497" s="72"/>
      <c r="L4497" s="68"/>
      <c r="M4497" s="76" t="s">
        <v>5548</v>
      </c>
      <c r="N4497" s="72">
        <v>612</v>
      </c>
      <c r="O4497" s="72">
        <v>2011</v>
      </c>
      <c r="P4497" s="68" t="s">
        <v>5549</v>
      </c>
      <c r="Q4497" s="72">
        <v>18</v>
      </c>
      <c r="R4497" s="72">
        <v>1</v>
      </c>
      <c r="S4497" s="72">
        <f>SUM(Q4497:R4497)</f>
        <v>19</v>
      </c>
    </row>
    <row r="4498" spans="1:19" s="2129" customFormat="1" hidden="1">
      <c r="A4498" s="2135"/>
      <c r="B4498" s="72"/>
      <c r="C4498" s="2259"/>
      <c r="D4498" s="2259"/>
      <c r="E4498" s="2248"/>
      <c r="F4498" s="2248"/>
      <c r="G4498" s="2408"/>
      <c r="H4498" s="2408"/>
      <c r="I4498" s="2259"/>
      <c r="J4498" s="72"/>
      <c r="K4498" s="72"/>
      <c r="L4498" s="2248"/>
      <c r="M4498" s="2272"/>
      <c r="N4498" s="72"/>
      <c r="O4498" s="2259"/>
      <c r="P4498" s="72"/>
      <c r="Q4498" s="72"/>
      <c r="R4498" s="72"/>
      <c r="S4498" s="72"/>
    </row>
    <row r="4499" spans="1:19" s="2129" customFormat="1" ht="25.5" hidden="1">
      <c r="A4499" s="2135"/>
      <c r="B4499" s="72" t="s">
        <v>5502</v>
      </c>
      <c r="C4499" s="68" t="s">
        <v>8571</v>
      </c>
      <c r="D4499" s="72">
        <v>874</v>
      </c>
      <c r="E4499" s="72">
        <v>2017</v>
      </c>
      <c r="F4499" s="72" t="s">
        <v>5458</v>
      </c>
      <c r="G4499" s="72"/>
      <c r="H4499" s="72"/>
      <c r="I4499" s="72"/>
      <c r="J4499" s="72" t="s">
        <v>5551</v>
      </c>
      <c r="K4499" s="72" t="s">
        <v>3220</v>
      </c>
      <c r="L4499" s="76" t="s">
        <v>8572</v>
      </c>
      <c r="M4499" s="72" t="s">
        <v>5286</v>
      </c>
      <c r="N4499" s="72">
        <v>644</v>
      </c>
      <c r="O4499" s="72">
        <v>2017</v>
      </c>
      <c r="P4499" s="68" t="s">
        <v>5552</v>
      </c>
      <c r="Q4499" s="72">
        <v>30</v>
      </c>
      <c r="R4499" s="72"/>
      <c r="S4499" s="72">
        <f>Q4499+R4499</f>
        <v>30</v>
      </c>
    </row>
    <row r="4500" spans="1:19" s="2129" customFormat="1" hidden="1">
      <c r="A4500" s="2135"/>
      <c r="B4500" s="72"/>
      <c r="C4500" s="68"/>
      <c r="D4500" s="72"/>
      <c r="E4500" s="72"/>
      <c r="F4500" s="72"/>
      <c r="G4500" s="72"/>
      <c r="H4500" s="72"/>
      <c r="I4500" s="72"/>
      <c r="J4500" s="72" t="s">
        <v>8573</v>
      </c>
      <c r="K4500" s="72" t="s">
        <v>98</v>
      </c>
      <c r="L4500" s="68"/>
      <c r="M4500" s="72" t="s">
        <v>5288</v>
      </c>
      <c r="N4500" s="72">
        <v>556</v>
      </c>
      <c r="O4500" s="72">
        <v>2017</v>
      </c>
      <c r="P4500" s="68" t="s">
        <v>5552</v>
      </c>
      <c r="Q4500" s="72">
        <v>12</v>
      </c>
      <c r="R4500" s="72"/>
      <c r="S4500" s="72">
        <f>Q4500+R4500</f>
        <v>12</v>
      </c>
    </row>
    <row r="4501" spans="1:19" s="2129" customFormat="1" hidden="1">
      <c r="A4501" s="2135"/>
      <c r="B4501" s="72"/>
      <c r="C4501" s="72"/>
      <c r="D4501" s="72"/>
      <c r="E4501" s="72"/>
      <c r="F4501" s="72"/>
      <c r="G4501" s="72"/>
      <c r="H4501" s="72"/>
      <c r="I4501" s="72"/>
      <c r="J4501" s="72" t="s">
        <v>8574</v>
      </c>
      <c r="K4501" s="72"/>
      <c r="L4501" s="68"/>
      <c r="M4501" s="72" t="s">
        <v>5297</v>
      </c>
      <c r="N4501" s="72">
        <v>556</v>
      </c>
      <c r="O4501" s="72">
        <v>2017</v>
      </c>
      <c r="P4501" s="68" t="s">
        <v>5552</v>
      </c>
      <c r="Q4501" s="72"/>
      <c r="R4501" s="72"/>
      <c r="S4501" s="72">
        <f>Q4501+R4501</f>
        <v>0</v>
      </c>
    </row>
    <row r="4502" spans="1:19" s="2129" customFormat="1" hidden="1">
      <c r="A4502" s="2135"/>
      <c r="B4502" s="72"/>
      <c r="C4502" s="2259"/>
      <c r="D4502" s="72"/>
      <c r="E4502" s="2248"/>
      <c r="F4502" s="72"/>
      <c r="G4502" s="72"/>
      <c r="H4502" s="72"/>
      <c r="I4502" s="72"/>
      <c r="J4502" s="72"/>
      <c r="K4502" s="72"/>
      <c r="L4502" s="2311"/>
      <c r="M4502" s="72" t="s">
        <v>5290</v>
      </c>
      <c r="N4502" s="72">
        <v>607</v>
      </c>
      <c r="O4502" s="72">
        <v>2017</v>
      </c>
      <c r="P4502" s="68" t="s">
        <v>5552</v>
      </c>
      <c r="Q4502" s="72">
        <v>13</v>
      </c>
      <c r="R4502" s="72"/>
      <c r="S4502" s="72">
        <f>Q4502+R4502</f>
        <v>13</v>
      </c>
    </row>
    <row r="4503" spans="1:19" s="2129" customFormat="1" hidden="1">
      <c r="A4503" s="2135"/>
      <c r="B4503" s="72"/>
      <c r="C4503" s="2259"/>
      <c r="D4503" s="2259"/>
      <c r="E4503" s="2248"/>
      <c r="F4503" s="2248"/>
      <c r="G4503" s="2408"/>
      <c r="H4503" s="2408"/>
      <c r="I4503" s="2259"/>
      <c r="J4503" s="72"/>
      <c r="K4503" s="72"/>
      <c r="L4503" s="2248"/>
      <c r="M4503" s="2272"/>
      <c r="N4503" s="72"/>
      <c r="O4503" s="2259"/>
      <c r="P4503" s="72"/>
      <c r="Q4503" s="72"/>
      <c r="R4503" s="72"/>
      <c r="S4503" s="72"/>
    </row>
    <row r="4504" spans="1:19" s="2129" customFormat="1" hidden="1">
      <c r="A4504" s="2135"/>
      <c r="B4504" s="72" t="s">
        <v>5502</v>
      </c>
      <c r="C4504" s="68"/>
      <c r="D4504" s="72">
        <v>1769</v>
      </c>
      <c r="E4504" s="72">
        <v>2017</v>
      </c>
      <c r="F4504" s="72" t="s">
        <v>5458</v>
      </c>
      <c r="G4504" s="72"/>
      <c r="H4504" s="72"/>
      <c r="I4504" s="72"/>
      <c r="J4504" s="72" t="s">
        <v>5553</v>
      </c>
      <c r="K4504" s="72" t="s">
        <v>3220</v>
      </c>
      <c r="L4504" s="76" t="s">
        <v>8572</v>
      </c>
      <c r="M4504" s="72" t="s">
        <v>5286</v>
      </c>
      <c r="N4504" s="72">
        <v>473</v>
      </c>
      <c r="O4504" s="72">
        <v>2017</v>
      </c>
      <c r="P4504" s="68" t="s">
        <v>5552</v>
      </c>
      <c r="Q4504" s="72"/>
      <c r="R4504" s="72"/>
      <c r="S4504" s="72"/>
    </row>
    <row r="4505" spans="1:19" s="2129" customFormat="1" hidden="1">
      <c r="A4505" s="2135"/>
      <c r="B4505" s="72"/>
      <c r="C4505" s="68"/>
      <c r="D4505" s="72"/>
      <c r="E4505" s="72"/>
      <c r="F4505" s="72"/>
      <c r="G4505" s="72"/>
      <c r="H4505" s="72"/>
      <c r="I4505" s="72"/>
      <c r="J4505" s="72" t="s">
        <v>8575</v>
      </c>
      <c r="K4505" s="72" t="s">
        <v>98</v>
      </c>
      <c r="L4505" s="68"/>
      <c r="M4505" s="72"/>
      <c r="N4505" s="72">
        <v>473</v>
      </c>
      <c r="O4505" s="72">
        <v>2017</v>
      </c>
      <c r="P4505" s="68" t="s">
        <v>5552</v>
      </c>
      <c r="Q4505" s="72"/>
      <c r="R4505" s="72"/>
      <c r="S4505" s="72"/>
    </row>
    <row r="4506" spans="1:19" s="2129" customFormat="1" hidden="1">
      <c r="A4506" s="2135"/>
      <c r="B4506" s="72"/>
      <c r="C4506" s="68"/>
      <c r="D4506" s="72"/>
      <c r="E4506" s="72"/>
      <c r="F4506" s="72"/>
      <c r="G4506" s="72"/>
      <c r="H4506" s="72"/>
      <c r="I4506" s="72"/>
      <c r="J4506" s="72" t="s">
        <v>8576</v>
      </c>
      <c r="K4506" s="72"/>
      <c r="L4506" s="68"/>
      <c r="M4506" s="72"/>
      <c r="N4506" s="72">
        <v>441</v>
      </c>
      <c r="O4506" s="72">
        <v>2017</v>
      </c>
      <c r="P4506" s="68" t="s">
        <v>5552</v>
      </c>
      <c r="Q4506" s="72"/>
      <c r="R4506" s="72"/>
      <c r="S4506" s="72"/>
    </row>
    <row r="4507" spans="1:19" s="2129" customFormat="1" hidden="1">
      <c r="A4507" s="2135"/>
      <c r="B4507" s="72"/>
      <c r="C4507" s="68"/>
      <c r="D4507" s="72"/>
      <c r="E4507" s="72"/>
      <c r="F4507" s="2202"/>
      <c r="G4507" s="2202"/>
      <c r="H4507" s="2202"/>
      <c r="I4507" s="2202"/>
      <c r="J4507" s="2202"/>
      <c r="K4507" s="2202"/>
      <c r="L4507" s="68"/>
      <c r="M4507" s="72"/>
      <c r="N4507" s="72"/>
      <c r="O4507" s="72"/>
      <c r="P4507" s="68"/>
      <c r="Q4507" s="72"/>
      <c r="R4507" s="72"/>
      <c r="S4507" s="72"/>
    </row>
    <row r="4508" spans="1:19" s="2129" customFormat="1" hidden="1">
      <c r="A4508" s="2135"/>
      <c r="B4508" s="72" t="s">
        <v>5502</v>
      </c>
      <c r="C4508" s="68" t="s">
        <v>5559</v>
      </c>
      <c r="D4508" s="72">
        <v>80</v>
      </c>
      <c r="E4508" s="72">
        <v>2018</v>
      </c>
      <c r="F4508" s="2202" t="s">
        <v>5458</v>
      </c>
      <c r="G4508" s="2202"/>
      <c r="H4508" s="2202"/>
      <c r="I4508" s="2202"/>
      <c r="J4508" s="2202" t="s">
        <v>5560</v>
      </c>
      <c r="K4508" s="2202" t="s">
        <v>5368</v>
      </c>
      <c r="L4508" s="76" t="s">
        <v>8572</v>
      </c>
      <c r="M4508" s="72" t="s">
        <v>5286</v>
      </c>
      <c r="N4508" s="72">
        <v>77</v>
      </c>
      <c r="O4508" s="72">
        <v>2018</v>
      </c>
      <c r="P4508" s="68" t="s">
        <v>5558</v>
      </c>
      <c r="Q4508" s="72">
        <v>4</v>
      </c>
      <c r="R4508" s="72"/>
      <c r="S4508" s="72">
        <f>SUM(Q4508:R4508)</f>
        <v>4</v>
      </c>
    </row>
    <row r="4509" spans="1:19" s="2129" customFormat="1" hidden="1">
      <c r="A4509" s="2135"/>
      <c r="B4509" s="72"/>
      <c r="C4509" s="2568" t="s">
        <v>8577</v>
      </c>
      <c r="D4509" s="72">
        <v>2388</v>
      </c>
      <c r="E4509" s="2248"/>
      <c r="F4509" s="72"/>
      <c r="G4509" s="72"/>
      <c r="H4509" s="72"/>
      <c r="I4509" s="72"/>
      <c r="J4509" s="72" t="s">
        <v>8578</v>
      </c>
      <c r="K4509" s="72" t="s">
        <v>47</v>
      </c>
      <c r="L4509" s="2272"/>
      <c r="M4509" s="2248"/>
      <c r="N4509" s="72"/>
      <c r="O4509" s="2259"/>
      <c r="P4509" s="68"/>
      <c r="Q4509" s="72"/>
      <c r="R4509" s="72"/>
      <c r="S4509" s="72"/>
    </row>
    <row r="4510" spans="1:19" s="2129" customFormat="1" hidden="1">
      <c r="A4510" s="2135"/>
      <c r="B4510" s="72"/>
      <c r="C4510" s="2568"/>
      <c r="D4510" s="72"/>
      <c r="E4510" s="2248"/>
      <c r="F4510" s="72"/>
      <c r="G4510" s="72"/>
      <c r="H4510" s="72"/>
      <c r="I4510" s="72"/>
      <c r="J4510" s="72" t="s">
        <v>8579</v>
      </c>
      <c r="K4510" s="72"/>
      <c r="L4510" s="2272"/>
      <c r="M4510" s="2248"/>
      <c r="N4510" s="72"/>
      <c r="O4510" s="2259"/>
      <c r="P4510" s="68"/>
      <c r="Q4510" s="72"/>
      <c r="R4510" s="72"/>
      <c r="S4510" s="72"/>
    </row>
    <row r="4511" spans="1:19" s="2129" customFormat="1" hidden="1">
      <c r="A4511" s="2135"/>
      <c r="B4511" s="72"/>
      <c r="C4511" s="2259"/>
      <c r="D4511" s="2259"/>
      <c r="E4511" s="2248"/>
      <c r="F4511" s="2248"/>
      <c r="G4511" s="2408"/>
      <c r="H4511" s="2408"/>
      <c r="I4511" s="2259"/>
      <c r="J4511" s="72"/>
      <c r="K4511" s="65"/>
      <c r="L4511" s="2248"/>
      <c r="M4511" s="2272"/>
      <c r="N4511" s="72"/>
      <c r="O4511" s="2259"/>
      <c r="P4511" s="72"/>
      <c r="Q4511" s="72"/>
      <c r="R4511" s="72"/>
      <c r="S4511" s="72"/>
    </row>
    <row r="4512" spans="1:19" s="2129" customFormat="1" hidden="1">
      <c r="A4512" s="2135"/>
      <c r="B4512" s="72" t="s">
        <v>5502</v>
      </c>
      <c r="C4512" s="68" t="s">
        <v>5554</v>
      </c>
      <c r="D4512" s="71">
        <v>12</v>
      </c>
      <c r="E4512" s="72">
        <v>2014</v>
      </c>
      <c r="F4512" s="2202" t="s">
        <v>3325</v>
      </c>
      <c r="G4512" s="2366"/>
      <c r="H4512" s="2202"/>
      <c r="I4512" s="2202"/>
      <c r="J4512" s="2202" t="s">
        <v>5555</v>
      </c>
      <c r="K4512" s="2202" t="s">
        <v>3340</v>
      </c>
      <c r="L4512" s="2202"/>
      <c r="M4512" s="2306" t="s">
        <v>3327</v>
      </c>
      <c r="N4512" s="72"/>
      <c r="O4512" s="2259"/>
      <c r="P4512" s="72"/>
      <c r="Q4512" s="72"/>
      <c r="R4512" s="72"/>
      <c r="S4512" s="72"/>
    </row>
    <row r="4513" spans="1:19" s="2129" customFormat="1" hidden="1">
      <c r="A4513" s="2135"/>
      <c r="B4513" s="72"/>
      <c r="C4513" s="2568"/>
      <c r="D4513" s="65">
        <v>45</v>
      </c>
      <c r="E4513" s="2248"/>
      <c r="F4513" s="72" t="s">
        <v>20</v>
      </c>
      <c r="G4513" s="72"/>
      <c r="H4513" s="72"/>
      <c r="I4513" s="72"/>
      <c r="J4513" s="72"/>
      <c r="K4513" s="72"/>
      <c r="L4513" s="72"/>
      <c r="M4513" s="76"/>
      <c r="N4513" s="72"/>
      <c r="O4513" s="2259"/>
      <c r="P4513" s="72"/>
      <c r="Q4513" s="72"/>
      <c r="R4513" s="72"/>
      <c r="S4513" s="72"/>
    </row>
    <row r="4514" spans="1:19" s="2129" customFormat="1" hidden="1">
      <c r="A4514" s="2135"/>
      <c r="B4514" s="72"/>
      <c r="C4514" s="2259"/>
      <c r="D4514" s="2259"/>
      <c r="E4514" s="2248"/>
      <c r="F4514" s="2248"/>
      <c r="G4514" s="2408"/>
      <c r="H4514" s="2408"/>
      <c r="I4514" s="2259"/>
      <c r="J4514" s="72" t="s">
        <v>8580</v>
      </c>
      <c r="K4514" s="72" t="s">
        <v>47</v>
      </c>
      <c r="L4514" s="2248"/>
      <c r="M4514" s="2272"/>
      <c r="N4514" s="72"/>
      <c r="O4514" s="2259"/>
      <c r="P4514" s="72"/>
      <c r="Q4514" s="72"/>
      <c r="R4514" s="72"/>
      <c r="S4514" s="72"/>
    </row>
    <row r="4515" spans="1:19" s="2129" customFormat="1" hidden="1">
      <c r="A4515" s="2135"/>
      <c r="B4515" s="72" t="s">
        <v>5502</v>
      </c>
      <c r="C4515" s="68" t="s">
        <v>5556</v>
      </c>
      <c r="D4515" s="72">
        <v>93</v>
      </c>
      <c r="E4515" s="72">
        <v>2018</v>
      </c>
      <c r="F4515" s="72" t="s">
        <v>3338</v>
      </c>
      <c r="G4515" s="72">
        <v>4</v>
      </c>
      <c r="H4515" s="72"/>
      <c r="I4515" s="72">
        <f>SUM(G4515:H4515)</f>
        <v>4</v>
      </c>
      <c r="J4515" s="72" t="s">
        <v>5557</v>
      </c>
      <c r="K4515" s="72" t="s">
        <v>5368</v>
      </c>
      <c r="L4515" s="76" t="s">
        <v>8572</v>
      </c>
      <c r="M4515" s="72" t="s">
        <v>5286</v>
      </c>
      <c r="N4515" s="72">
        <v>240</v>
      </c>
      <c r="O4515" s="72">
        <v>2016</v>
      </c>
      <c r="P4515" s="68" t="s">
        <v>5558</v>
      </c>
      <c r="Q4515" s="72">
        <v>10</v>
      </c>
      <c r="R4515" s="72"/>
      <c r="S4515" s="72">
        <f>SUM(Q4515:R4515)</f>
        <v>10</v>
      </c>
    </row>
    <row r="4516" spans="1:19" s="2129" customFormat="1" hidden="1">
      <c r="A4516" s="2135"/>
      <c r="B4516" s="72"/>
      <c r="C4516" s="2568"/>
      <c r="D4516" s="72"/>
      <c r="E4516" s="2248"/>
      <c r="F4516" s="72"/>
      <c r="G4516" s="72"/>
      <c r="H4516" s="72"/>
      <c r="I4516" s="72"/>
      <c r="J4516" s="72" t="s">
        <v>8581</v>
      </c>
      <c r="K4516" s="72" t="s">
        <v>243</v>
      </c>
      <c r="L4516" s="2272"/>
      <c r="M4516" s="2248"/>
      <c r="N4516" s="72"/>
      <c r="O4516" s="2259"/>
      <c r="P4516" s="68"/>
      <c r="Q4516" s="72"/>
      <c r="R4516" s="72"/>
      <c r="S4516" s="72"/>
    </row>
    <row r="4517" spans="1:19" s="2129" customFormat="1" hidden="1">
      <c r="A4517" s="2135"/>
      <c r="B4517" s="72"/>
      <c r="C4517" s="2568"/>
      <c r="D4517" s="72"/>
      <c r="E4517" s="2248"/>
      <c r="F4517" s="72"/>
      <c r="G4517" s="72"/>
      <c r="H4517" s="72"/>
      <c r="I4517" s="72"/>
      <c r="J4517" s="72" t="s">
        <v>8582</v>
      </c>
      <c r="K4517" s="72"/>
      <c r="L4517" s="2272"/>
      <c r="M4517" s="2248"/>
      <c r="N4517" s="72"/>
      <c r="O4517" s="2259"/>
      <c r="P4517" s="68"/>
      <c r="Q4517" s="72"/>
      <c r="R4517" s="72"/>
      <c r="S4517" s="72"/>
    </row>
    <row r="4518" spans="1:19" s="2129" customFormat="1" hidden="1">
      <c r="A4518" s="2135"/>
      <c r="B4518" s="72"/>
      <c r="C4518" s="2259"/>
      <c r="D4518" s="72"/>
      <c r="E4518" s="2248"/>
      <c r="F4518" s="2248"/>
      <c r="G4518" s="2408"/>
      <c r="H4518" s="2408"/>
      <c r="I4518" s="2259"/>
      <c r="J4518" s="72"/>
      <c r="K4518" s="65"/>
      <c r="L4518" s="2248"/>
      <c r="M4518" s="2272"/>
      <c r="N4518" s="72"/>
      <c r="O4518" s="2259"/>
      <c r="P4518" s="72"/>
      <c r="Q4518" s="72"/>
      <c r="R4518" s="72"/>
      <c r="S4518" s="72"/>
    </row>
    <row r="4519" spans="1:19" s="2129" customFormat="1" ht="25.5" hidden="1">
      <c r="A4519" s="2135"/>
      <c r="B4519" s="72" t="s">
        <v>5502</v>
      </c>
      <c r="C4519" s="68"/>
      <c r="D4519" s="72">
        <v>316</v>
      </c>
      <c r="E4519" s="72">
        <v>2017</v>
      </c>
      <c r="F4519" s="72" t="s">
        <v>5458</v>
      </c>
      <c r="G4519" s="72"/>
      <c r="H4519" s="72"/>
      <c r="I4519" s="72"/>
      <c r="J4519" s="72" t="s">
        <v>5564</v>
      </c>
      <c r="K4519" s="72" t="s">
        <v>5144</v>
      </c>
      <c r="L4519" s="76" t="s">
        <v>8572</v>
      </c>
      <c r="M4519" s="72" t="s">
        <v>5286</v>
      </c>
      <c r="N4519" s="72">
        <v>83</v>
      </c>
      <c r="O4519" s="72">
        <v>2017</v>
      </c>
      <c r="P4519" s="2810" t="s">
        <v>5565</v>
      </c>
      <c r="Q4519" s="72"/>
      <c r="R4519" s="72"/>
      <c r="S4519" s="72"/>
    </row>
    <row r="4520" spans="1:19" s="2129" customFormat="1" hidden="1">
      <c r="A4520" s="2135"/>
      <c r="B4520" s="72"/>
      <c r="C4520" s="68"/>
      <c r="D4520" s="72"/>
      <c r="E4520" s="72"/>
      <c r="F4520" s="72"/>
      <c r="G4520" s="72"/>
      <c r="H4520" s="72"/>
      <c r="I4520" s="72"/>
      <c r="J4520" s="72" t="s">
        <v>8583</v>
      </c>
      <c r="K4520" s="72" t="s">
        <v>243</v>
      </c>
      <c r="L4520" s="68"/>
      <c r="M4520" s="72"/>
      <c r="N4520" s="72">
        <v>234</v>
      </c>
      <c r="O4520" s="72"/>
      <c r="P4520" s="68" t="s">
        <v>5566</v>
      </c>
      <c r="Q4520" s="72"/>
      <c r="R4520" s="72"/>
      <c r="S4520" s="72"/>
    </row>
    <row r="4521" spans="1:19" s="2129" customFormat="1" ht="25.5" hidden="1">
      <c r="A4521" s="2135"/>
      <c r="B4521" s="72"/>
      <c r="C4521" s="72"/>
      <c r="D4521" s="72"/>
      <c r="E4521" s="72"/>
      <c r="F4521" s="72"/>
      <c r="G4521" s="72"/>
      <c r="H4521" s="72"/>
      <c r="I4521" s="72"/>
      <c r="J4521" s="72" t="s">
        <v>8584</v>
      </c>
      <c r="K4521" s="72"/>
      <c r="L4521" s="2810"/>
      <c r="M4521" s="72"/>
      <c r="N4521" s="71">
        <v>619</v>
      </c>
      <c r="O4521" s="72">
        <v>2017</v>
      </c>
      <c r="P4521" s="2810" t="s">
        <v>5567</v>
      </c>
      <c r="Q4521" s="72">
        <v>21</v>
      </c>
      <c r="R4521" s="72"/>
      <c r="S4521" s="72"/>
    </row>
    <row r="4522" spans="1:19" s="2129" customFormat="1" hidden="1">
      <c r="A4522" s="2135"/>
      <c r="B4522" s="72"/>
      <c r="C4522" s="2259"/>
      <c r="D4522" s="72"/>
      <c r="E4522" s="2248"/>
      <c r="F4522" s="2248"/>
      <c r="G4522" s="2408"/>
      <c r="H4522" s="2408"/>
      <c r="I4522" s="2259"/>
      <c r="J4522" s="72"/>
      <c r="K4522" s="72"/>
      <c r="L4522" s="2248"/>
      <c r="M4522" s="2272"/>
      <c r="N4522" s="72"/>
      <c r="O4522" s="2259"/>
      <c r="P4522" s="72"/>
      <c r="Q4522" s="72"/>
      <c r="R4522" s="72"/>
      <c r="S4522" s="72"/>
    </row>
    <row r="4523" spans="1:19" s="2129" customFormat="1" ht="25.5" hidden="1">
      <c r="A4523" s="2135"/>
      <c r="B4523" s="72" t="s">
        <v>5502</v>
      </c>
      <c r="C4523" s="68"/>
      <c r="D4523" s="72">
        <v>19</v>
      </c>
      <c r="E4523" s="72">
        <v>2017</v>
      </c>
      <c r="F4523" s="72" t="s">
        <v>5458</v>
      </c>
      <c r="G4523" s="72"/>
      <c r="H4523" s="72"/>
      <c r="I4523" s="72"/>
      <c r="J4523" s="72" t="s">
        <v>5569</v>
      </c>
      <c r="K4523" s="72" t="s">
        <v>5144</v>
      </c>
      <c r="L4523" s="76" t="s">
        <v>8572</v>
      </c>
      <c r="M4523" s="72" t="s">
        <v>5286</v>
      </c>
      <c r="N4523" s="72">
        <v>244</v>
      </c>
      <c r="O4523" s="72">
        <v>2017</v>
      </c>
      <c r="P4523" s="2810" t="s">
        <v>5565</v>
      </c>
      <c r="Q4523" s="72"/>
      <c r="R4523" s="72"/>
      <c r="S4523" s="72"/>
    </row>
    <row r="4524" spans="1:19" s="2129" customFormat="1" hidden="1">
      <c r="A4524" s="2135"/>
      <c r="B4524" s="72"/>
      <c r="C4524" s="2568"/>
      <c r="D4524" s="72"/>
      <c r="E4524" s="2248"/>
      <c r="F4524" s="2248"/>
      <c r="G4524" s="72"/>
      <c r="H4524" s="72"/>
      <c r="I4524" s="72"/>
      <c r="J4524" s="72" t="s">
        <v>8585</v>
      </c>
      <c r="K4524" s="72" t="s">
        <v>243</v>
      </c>
      <c r="L4524" s="2272"/>
      <c r="M4524" s="2248"/>
      <c r="N4524" s="72"/>
      <c r="O4524" s="2259"/>
      <c r="P4524" s="2810"/>
      <c r="Q4524" s="72"/>
      <c r="R4524" s="72"/>
      <c r="S4524" s="72"/>
    </row>
    <row r="4525" spans="1:19" s="2129" customFormat="1" hidden="1">
      <c r="A4525" s="2135"/>
      <c r="B4525" s="72"/>
      <c r="C4525" s="2568"/>
      <c r="D4525" s="72"/>
      <c r="E4525" s="2248"/>
      <c r="F4525" s="2248"/>
      <c r="G4525" s="72"/>
      <c r="H4525" s="72"/>
      <c r="I4525" s="72"/>
      <c r="J4525" s="72" t="s">
        <v>8586</v>
      </c>
      <c r="K4525" s="72"/>
      <c r="L4525" s="2272"/>
      <c r="M4525" s="2248"/>
      <c r="N4525" s="72"/>
      <c r="O4525" s="2259"/>
      <c r="P4525" s="2810"/>
      <c r="Q4525" s="72"/>
      <c r="R4525" s="72"/>
      <c r="S4525" s="72"/>
    </row>
    <row r="4526" spans="1:19" s="2129" customFormat="1" hidden="1">
      <c r="A4526" s="2135"/>
      <c r="B4526" s="72"/>
      <c r="C4526" s="2259"/>
      <c r="D4526" s="72"/>
      <c r="E4526" s="2248"/>
      <c r="F4526" s="2248"/>
      <c r="G4526" s="2408"/>
      <c r="H4526" s="2408"/>
      <c r="I4526" s="2259"/>
      <c r="J4526" s="72"/>
      <c r="K4526" s="72"/>
      <c r="L4526" s="2248"/>
      <c r="M4526" s="2272"/>
      <c r="N4526" s="72"/>
      <c r="O4526" s="2259"/>
      <c r="P4526" s="72"/>
      <c r="Q4526" s="72"/>
      <c r="R4526" s="72"/>
      <c r="S4526" s="72"/>
    </row>
    <row r="4527" spans="1:19" s="2129" customFormat="1" hidden="1">
      <c r="A4527" s="2135"/>
      <c r="B4527" s="72" t="s">
        <v>5502</v>
      </c>
      <c r="C4527" s="68"/>
      <c r="D4527" s="72">
        <v>5</v>
      </c>
      <c r="E4527" s="72">
        <v>2018</v>
      </c>
      <c r="F4527" s="72" t="s">
        <v>3338</v>
      </c>
      <c r="G4527" s="72"/>
      <c r="H4527" s="72"/>
      <c r="I4527" s="72"/>
      <c r="J4527" s="72" t="s">
        <v>5571</v>
      </c>
      <c r="K4527" s="72" t="s">
        <v>5144</v>
      </c>
      <c r="L4527" s="76" t="s">
        <v>8587</v>
      </c>
      <c r="M4527" s="72" t="s">
        <v>5286</v>
      </c>
      <c r="N4527" s="72">
        <v>127</v>
      </c>
      <c r="O4527" s="72">
        <v>2018</v>
      </c>
      <c r="P4527" s="2810" t="s">
        <v>5572</v>
      </c>
      <c r="Q4527" s="72"/>
      <c r="R4527" s="72"/>
      <c r="S4527" s="72"/>
    </row>
    <row r="4528" spans="1:19" s="2129" customFormat="1" hidden="1">
      <c r="A4528" s="2135"/>
      <c r="B4528" s="72"/>
      <c r="C4528" s="2568"/>
      <c r="D4528" s="72">
        <v>657</v>
      </c>
      <c r="E4528" s="2248">
        <v>2018</v>
      </c>
      <c r="F4528" s="2248"/>
      <c r="G4528" s="72"/>
      <c r="H4528" s="72"/>
      <c r="I4528" s="72"/>
      <c r="J4528" s="72" t="s">
        <v>8588</v>
      </c>
      <c r="K4528" s="72" t="s">
        <v>243</v>
      </c>
      <c r="L4528" s="2272"/>
      <c r="M4528" s="2248"/>
      <c r="N4528" s="72"/>
      <c r="O4528" s="2259"/>
      <c r="P4528" s="2810"/>
      <c r="Q4528" s="72"/>
      <c r="R4528" s="72"/>
      <c r="S4528" s="72"/>
    </row>
    <row r="4529" spans="1:19" s="2129" customFormat="1" hidden="1">
      <c r="A4529" s="2135"/>
      <c r="B4529" s="72"/>
      <c r="C4529" s="2568"/>
      <c r="D4529" s="72"/>
      <c r="E4529" s="2248"/>
      <c r="F4529" s="2248"/>
      <c r="G4529" s="72"/>
      <c r="H4529" s="72"/>
      <c r="I4529" s="72"/>
      <c r="J4529" s="72" t="s">
        <v>8589</v>
      </c>
      <c r="K4529" s="72"/>
      <c r="L4529" s="2272"/>
      <c r="M4529" s="2248"/>
      <c r="N4529" s="72"/>
      <c r="O4529" s="2259"/>
      <c r="P4529" s="2810"/>
      <c r="Q4529" s="72"/>
      <c r="R4529" s="72"/>
      <c r="S4529" s="72"/>
    </row>
    <row r="4530" spans="1:19" s="2129" customFormat="1" hidden="1">
      <c r="A4530" s="2135"/>
      <c r="B4530" s="72"/>
      <c r="C4530" s="2259"/>
      <c r="D4530" s="72"/>
      <c r="E4530" s="2248"/>
      <c r="F4530" s="2248"/>
      <c r="G4530" s="2408"/>
      <c r="H4530" s="2408"/>
      <c r="I4530" s="2259"/>
      <c r="J4530" s="72"/>
      <c r="K4530" s="72"/>
      <c r="L4530" s="2248"/>
      <c r="M4530" s="2272"/>
      <c r="N4530" s="72"/>
      <c r="O4530" s="2259"/>
      <c r="P4530" s="72"/>
      <c r="Q4530" s="72"/>
      <c r="R4530" s="72"/>
      <c r="S4530" s="72"/>
    </row>
    <row r="4531" spans="1:19" s="2129" customFormat="1" hidden="1">
      <c r="A4531" s="2135"/>
      <c r="B4531" s="72" t="s">
        <v>5502</v>
      </c>
      <c r="C4531" s="68" t="s">
        <v>5573</v>
      </c>
      <c r="D4531" s="65">
        <v>254</v>
      </c>
      <c r="E4531" s="72">
        <v>2022</v>
      </c>
      <c r="F4531" s="72" t="s">
        <v>3338</v>
      </c>
      <c r="G4531" s="72">
        <v>9</v>
      </c>
      <c r="H4531" s="72"/>
      <c r="I4531" s="72">
        <v>9</v>
      </c>
      <c r="J4531" s="72" t="s">
        <v>5574</v>
      </c>
      <c r="K4531" s="72" t="s">
        <v>3220</v>
      </c>
      <c r="L4531" s="76" t="s">
        <v>8590</v>
      </c>
      <c r="M4531" s="72" t="s">
        <v>8591</v>
      </c>
      <c r="N4531" s="72">
        <v>721</v>
      </c>
      <c r="O4531" s="72">
        <v>2022</v>
      </c>
      <c r="P4531" s="2810" t="s">
        <v>5575</v>
      </c>
      <c r="Q4531" s="72">
        <v>21</v>
      </c>
      <c r="R4531" s="72"/>
      <c r="S4531" s="72">
        <v>21</v>
      </c>
    </row>
    <row r="4532" spans="1:19" s="2129" customFormat="1" hidden="1">
      <c r="A4532" s="2135"/>
      <c r="B4532" s="72"/>
      <c r="C4532" s="2259"/>
      <c r="D4532" s="72"/>
      <c r="E4532" s="2248"/>
      <c r="F4532" s="2248"/>
      <c r="G4532" s="72"/>
      <c r="H4532" s="72"/>
      <c r="I4532" s="72"/>
      <c r="J4532" s="72"/>
      <c r="K4532" s="72" t="s">
        <v>83</v>
      </c>
      <c r="L4532" s="72"/>
      <c r="M4532" s="72" t="s">
        <v>8592</v>
      </c>
      <c r="N4532" s="72">
        <v>449</v>
      </c>
      <c r="O4532" s="72">
        <v>2022</v>
      </c>
      <c r="P4532" s="2810" t="s">
        <v>5575</v>
      </c>
      <c r="Q4532" s="72">
        <v>14</v>
      </c>
      <c r="R4532" s="72"/>
      <c r="S4532" s="72">
        <v>14</v>
      </c>
    </row>
    <row r="4533" spans="1:19" s="2129" customFormat="1" hidden="1">
      <c r="A4533" s="2135"/>
      <c r="B4533" s="72"/>
      <c r="C4533" s="2259"/>
      <c r="D4533" s="72"/>
      <c r="E4533" s="2248"/>
      <c r="F4533" s="2248"/>
      <c r="G4533" s="72"/>
      <c r="H4533" s="72"/>
      <c r="I4533" s="72"/>
      <c r="J4533" s="72"/>
      <c r="K4533" s="72"/>
      <c r="L4533" s="72"/>
      <c r="M4533" s="76" t="s">
        <v>5579</v>
      </c>
      <c r="N4533" s="72">
        <v>396</v>
      </c>
      <c r="O4533" s="72">
        <v>2022</v>
      </c>
      <c r="P4533" s="2810" t="s">
        <v>5575</v>
      </c>
      <c r="Q4533" s="72">
        <v>21</v>
      </c>
      <c r="R4533" s="72"/>
      <c r="S4533" s="72">
        <v>21</v>
      </c>
    </row>
    <row r="4534" spans="1:19" s="2129" customFormat="1" hidden="1">
      <c r="A4534" s="2135"/>
      <c r="B4534" s="72"/>
      <c r="C4534" s="2259"/>
      <c r="D4534" s="72"/>
      <c r="E4534" s="2248"/>
      <c r="F4534" s="2248"/>
      <c r="G4534" s="72"/>
      <c r="H4534" s="72"/>
      <c r="I4534" s="72"/>
      <c r="J4534" s="72"/>
      <c r="K4534" s="72"/>
      <c r="L4534" s="72"/>
      <c r="M4534" s="76" t="s">
        <v>5581</v>
      </c>
      <c r="N4534" s="72">
        <v>190</v>
      </c>
      <c r="O4534" s="72">
        <v>2022</v>
      </c>
      <c r="P4534" s="2810" t="s">
        <v>5575</v>
      </c>
      <c r="Q4534" s="72">
        <v>6</v>
      </c>
      <c r="R4534" s="72"/>
      <c r="S4534" s="72">
        <v>6</v>
      </c>
    </row>
    <row r="4535" spans="1:19" s="2129" customFormat="1" hidden="1">
      <c r="A4535" s="2135"/>
      <c r="B4535" s="72"/>
      <c r="C4535" s="2259"/>
      <c r="D4535" s="72"/>
      <c r="E4535" s="2248"/>
      <c r="F4535" s="2248"/>
      <c r="G4535" s="72"/>
      <c r="H4535" s="72"/>
      <c r="I4535" s="72"/>
      <c r="J4535" s="72"/>
      <c r="K4535" s="72"/>
      <c r="L4535" s="72"/>
      <c r="M4535" s="76"/>
      <c r="N4535" s="72"/>
      <c r="O4535" s="72"/>
      <c r="P4535" s="72"/>
      <c r="Q4535" s="72"/>
      <c r="R4535" s="72"/>
      <c r="S4535" s="72"/>
    </row>
    <row r="4536" spans="1:19" s="2129" customFormat="1" hidden="1">
      <c r="A4536" s="2135"/>
      <c r="B4536" s="72"/>
      <c r="C4536" s="68" t="s">
        <v>5583</v>
      </c>
      <c r="D4536" s="72">
        <v>74</v>
      </c>
      <c r="E4536" s="2248">
        <v>2022</v>
      </c>
      <c r="F4536" s="2248" t="s">
        <v>3325</v>
      </c>
      <c r="G4536" s="72">
        <v>2</v>
      </c>
      <c r="H4536" s="72"/>
      <c r="I4536" s="72">
        <v>2</v>
      </c>
      <c r="J4536" s="72" t="s">
        <v>5584</v>
      </c>
      <c r="K4536" s="72" t="s">
        <v>3220</v>
      </c>
      <c r="L4536" s="72"/>
      <c r="M4536" s="76" t="s">
        <v>4171</v>
      </c>
      <c r="N4536" s="72">
        <v>313</v>
      </c>
      <c r="O4536" s="72">
        <v>2022</v>
      </c>
      <c r="P4536" s="2810" t="s">
        <v>5575</v>
      </c>
      <c r="Q4536" s="72">
        <v>25</v>
      </c>
      <c r="R4536" s="72"/>
      <c r="S4536" s="72">
        <v>25</v>
      </c>
    </row>
    <row r="4537" spans="1:19" s="2129" customFormat="1" hidden="1">
      <c r="A4537" s="2135"/>
      <c r="B4537" s="72"/>
      <c r="C4537" s="2259"/>
      <c r="D4537" s="72"/>
      <c r="E4537" s="2248"/>
      <c r="F4537" s="2248"/>
      <c r="G4537" s="72"/>
      <c r="H4537" s="72"/>
      <c r="I4537" s="72"/>
      <c r="J4537" s="72"/>
      <c r="K4537" s="72" t="s">
        <v>83</v>
      </c>
      <c r="L4537" s="72"/>
      <c r="M4537" s="76" t="s">
        <v>5021</v>
      </c>
      <c r="N4537" s="72">
        <v>205</v>
      </c>
      <c r="O4537" s="72">
        <v>2022</v>
      </c>
      <c r="P4537" s="2810" t="s">
        <v>5575</v>
      </c>
      <c r="Q4537" s="72">
        <v>5</v>
      </c>
      <c r="R4537" s="72"/>
      <c r="S4537" s="72">
        <v>5</v>
      </c>
    </row>
    <row r="4538" spans="1:19" s="2129" customFormat="1" hidden="1">
      <c r="A4538" s="2135"/>
      <c r="B4538" s="72"/>
      <c r="C4538" s="2259"/>
      <c r="D4538" s="72"/>
      <c r="E4538" s="2248"/>
      <c r="F4538" s="2248"/>
      <c r="G4538" s="72"/>
      <c r="H4538" s="72"/>
      <c r="I4538" s="72"/>
      <c r="J4538" s="72"/>
      <c r="K4538" s="72"/>
      <c r="L4538" s="72"/>
      <c r="M4538" s="76" t="s">
        <v>5022</v>
      </c>
      <c r="N4538" s="72">
        <v>281</v>
      </c>
      <c r="O4538" s="72">
        <v>2022</v>
      </c>
      <c r="P4538" s="2810" t="s">
        <v>5575</v>
      </c>
      <c r="Q4538" s="72">
        <v>7</v>
      </c>
      <c r="R4538" s="72"/>
      <c r="S4538" s="72">
        <v>7</v>
      </c>
    </row>
    <row r="4539" spans="1:19" s="2129" customFormat="1" hidden="1">
      <c r="A4539" s="2135"/>
      <c r="B4539" s="72"/>
      <c r="C4539" s="2259"/>
      <c r="D4539" s="72"/>
      <c r="E4539" s="2248"/>
      <c r="F4539" s="2248"/>
      <c r="G4539" s="72"/>
      <c r="H4539" s="72"/>
      <c r="I4539" s="72"/>
      <c r="J4539" s="72"/>
      <c r="K4539" s="72"/>
      <c r="L4539" s="72"/>
      <c r="M4539" s="76" t="s">
        <v>8593</v>
      </c>
      <c r="N4539" s="72">
        <v>1039</v>
      </c>
      <c r="O4539" s="72">
        <v>2022</v>
      </c>
      <c r="P4539" s="2810" t="s">
        <v>5575</v>
      </c>
      <c r="Q4539" s="72">
        <v>31</v>
      </c>
      <c r="R4539" s="72"/>
      <c r="S4539" s="72">
        <v>31</v>
      </c>
    </row>
    <row r="4540" spans="1:19" s="2129" customFormat="1" hidden="1">
      <c r="A4540" s="2135"/>
      <c r="B4540" s="72"/>
      <c r="C4540" s="2259"/>
      <c r="D4540" s="72"/>
      <c r="E4540" s="2248"/>
      <c r="F4540" s="2248"/>
      <c r="G4540" s="2408"/>
      <c r="H4540" s="2408"/>
      <c r="I4540" s="2259"/>
      <c r="J4540" s="72"/>
      <c r="K4540" s="72"/>
      <c r="L4540" s="2363"/>
      <c r="M4540" s="2726"/>
      <c r="N4540" s="72"/>
      <c r="O4540" s="2363"/>
      <c r="P4540" s="2811"/>
      <c r="Q4540" s="2196"/>
      <c r="R4540" s="2196"/>
      <c r="S4540" s="2196"/>
    </row>
    <row r="4541" spans="1:19" s="2129" customFormat="1" hidden="1">
      <c r="A4541" s="2135"/>
      <c r="B4541" s="72" t="s">
        <v>3323</v>
      </c>
      <c r="C4541" s="72" t="s">
        <v>5586</v>
      </c>
      <c r="D4541" s="72">
        <v>11396</v>
      </c>
      <c r="E4541" s="72">
        <v>2002</v>
      </c>
      <c r="F4541" s="72" t="s">
        <v>5587</v>
      </c>
      <c r="G4541" s="72">
        <v>156</v>
      </c>
      <c r="H4541" s="72"/>
      <c r="I4541" s="72">
        <f>SUM(G4541:H4541)</f>
        <v>156</v>
      </c>
      <c r="J4541" s="72"/>
      <c r="K4541" s="72"/>
      <c r="L4541" s="72"/>
      <c r="M4541" s="74"/>
      <c r="N4541" s="2362"/>
      <c r="O4541" s="72"/>
      <c r="P4541" s="71"/>
      <c r="Q4541" s="72"/>
      <c r="R4541" s="72"/>
      <c r="S4541" s="72"/>
    </row>
    <row r="4542" spans="1:19" s="2129" customFormat="1" hidden="1">
      <c r="A4542" s="2135"/>
      <c r="B4542" s="72"/>
      <c r="C4542" s="72" t="s">
        <v>5588</v>
      </c>
      <c r="D4542" s="72">
        <v>1300</v>
      </c>
      <c r="E4542" s="72"/>
      <c r="F4542" s="72" t="s">
        <v>3325</v>
      </c>
      <c r="G4542" s="72">
        <v>21</v>
      </c>
      <c r="H4542" s="72"/>
      <c r="I4542" s="72">
        <f>SUM(G4542:H4542)</f>
        <v>21</v>
      </c>
      <c r="J4542" s="72"/>
      <c r="K4542" s="72"/>
      <c r="L4542" s="72"/>
      <c r="M4542" s="76"/>
      <c r="N4542" s="72"/>
      <c r="O4542" s="72"/>
      <c r="P4542" s="72"/>
      <c r="Q4542" s="72"/>
      <c r="R4542" s="72"/>
      <c r="S4542" s="72"/>
    </row>
    <row r="4543" spans="1:19" s="2129" customFormat="1" hidden="1">
      <c r="A4543" s="2135"/>
      <c r="B4543" s="72"/>
      <c r="C4543" s="72" t="s">
        <v>8594</v>
      </c>
      <c r="D4543" s="72">
        <v>1400</v>
      </c>
      <c r="E4543" s="72"/>
      <c r="F4543" s="72" t="s">
        <v>23</v>
      </c>
      <c r="G4543" s="72"/>
      <c r="H4543" s="72"/>
      <c r="I4543" s="72"/>
      <c r="J4543" s="72"/>
      <c r="K4543" s="72"/>
      <c r="L4543" s="72"/>
      <c r="M4543" s="74"/>
      <c r="N4543" s="72"/>
      <c r="O4543" s="72"/>
      <c r="P4543" s="71"/>
      <c r="Q4543" s="72"/>
      <c r="R4543" s="72"/>
      <c r="S4543" s="72"/>
    </row>
    <row r="4544" spans="1:19" s="2129" customFormat="1" hidden="1">
      <c r="A4544" s="2135"/>
      <c r="B4544" s="72"/>
      <c r="C4544" s="2259"/>
      <c r="D4544" s="2259"/>
      <c r="E4544" s="2248"/>
      <c r="F4544" s="2248"/>
      <c r="G4544" s="2408"/>
      <c r="H4544" s="2408"/>
      <c r="I4544" s="2259"/>
      <c r="J4544" s="72"/>
      <c r="K4544" s="72"/>
      <c r="L4544" s="72"/>
      <c r="M4544" s="76"/>
      <c r="N4544" s="72"/>
      <c r="O4544" s="72"/>
      <c r="P4544" s="72"/>
      <c r="Q4544" s="72"/>
      <c r="R4544" s="72"/>
      <c r="S4544" s="72"/>
    </row>
    <row r="4545" spans="1:19" s="2129" customFormat="1" hidden="1">
      <c r="A4545" s="2135"/>
      <c r="B4545" s="72" t="s">
        <v>3323</v>
      </c>
      <c r="C4545" s="72" t="s">
        <v>5589</v>
      </c>
      <c r="D4545" s="72">
        <v>55</v>
      </c>
      <c r="E4545" s="72">
        <v>2017</v>
      </c>
      <c r="F4545" s="72" t="s">
        <v>3325</v>
      </c>
      <c r="G4545" s="72">
        <v>2</v>
      </c>
      <c r="H4545" s="72"/>
      <c r="I4545" s="72">
        <f>SUM(G4545:H4545)</f>
        <v>2</v>
      </c>
      <c r="J4545" s="72" t="s">
        <v>5590</v>
      </c>
      <c r="K4545" s="72" t="s">
        <v>3220</v>
      </c>
      <c r="L4545" s="68"/>
      <c r="M4545" s="76" t="s">
        <v>5591</v>
      </c>
      <c r="N4545" s="72"/>
      <c r="O4545" s="72"/>
      <c r="P4545" s="71"/>
      <c r="Q4545" s="72"/>
      <c r="R4545" s="72"/>
      <c r="S4545" s="72"/>
    </row>
    <row r="4546" spans="1:19" s="2129" customFormat="1" hidden="1">
      <c r="A4546" s="2135"/>
      <c r="B4546" s="72"/>
      <c r="C4546" s="72"/>
      <c r="D4546" s="72"/>
      <c r="E4546" s="72"/>
      <c r="F4546" s="72"/>
      <c r="G4546" s="72"/>
      <c r="H4546" s="72"/>
      <c r="I4546" s="72"/>
      <c r="J4546" s="2765" t="s">
        <v>8595</v>
      </c>
      <c r="K4546" s="72" t="s">
        <v>83</v>
      </c>
      <c r="L4546" s="68"/>
      <c r="M4546" s="76" t="s">
        <v>5591</v>
      </c>
      <c r="N4546" s="72"/>
      <c r="O4546" s="72"/>
      <c r="P4546" s="71"/>
      <c r="Q4546" s="72"/>
      <c r="R4546" s="72"/>
      <c r="S4546" s="72"/>
    </row>
    <row r="4547" spans="1:19" s="2129" customFormat="1" hidden="1">
      <c r="A4547" s="2135"/>
      <c r="B4547" s="72"/>
      <c r="C4547" s="72"/>
      <c r="D4547" s="2248"/>
      <c r="E4547" s="72"/>
      <c r="F4547" s="2248"/>
      <c r="G4547" s="2408"/>
      <c r="H4547" s="2408"/>
      <c r="I4547" s="2259"/>
      <c r="J4547" s="2765" t="s">
        <v>8596</v>
      </c>
      <c r="K4547" s="72"/>
      <c r="L4547" s="68"/>
      <c r="M4547" s="76"/>
      <c r="N4547" s="72"/>
      <c r="O4547" s="72"/>
      <c r="P4547" s="71"/>
      <c r="Q4547" s="72"/>
      <c r="R4547" s="72"/>
      <c r="S4547" s="72"/>
    </row>
    <row r="4548" spans="1:19" s="2129" customFormat="1" hidden="1">
      <c r="A4548" s="2135"/>
      <c r="B4548" s="72"/>
      <c r="C4548" s="72"/>
      <c r="D4548" s="2248"/>
      <c r="E4548" s="72"/>
      <c r="F4548" s="2248"/>
      <c r="G4548" s="2408"/>
      <c r="H4548" s="2408"/>
      <c r="I4548" s="2259"/>
      <c r="J4548" s="72"/>
      <c r="K4548" s="72"/>
      <c r="L4548" s="72"/>
      <c r="M4548" s="76"/>
      <c r="N4548" s="72"/>
      <c r="O4548" s="72"/>
      <c r="P4548" s="72"/>
      <c r="Q4548" s="72"/>
      <c r="R4548" s="72"/>
      <c r="S4548" s="72"/>
    </row>
    <row r="4549" spans="1:19" s="2129" customFormat="1" hidden="1">
      <c r="A4549" s="2135"/>
      <c r="B4549" s="72" t="s">
        <v>3323</v>
      </c>
      <c r="C4549" s="72" t="s">
        <v>5592</v>
      </c>
      <c r="D4549" s="72">
        <v>8</v>
      </c>
      <c r="E4549" s="72">
        <v>2017</v>
      </c>
      <c r="F4549" s="72" t="s">
        <v>3325</v>
      </c>
      <c r="G4549" s="72">
        <v>0</v>
      </c>
      <c r="H4549" s="72"/>
      <c r="I4549" s="72">
        <f>SUM(G4549:H4549)</f>
        <v>0</v>
      </c>
      <c r="J4549" s="72" t="s">
        <v>5593</v>
      </c>
      <c r="K4549" s="72"/>
      <c r="L4549" s="68"/>
      <c r="M4549" s="74"/>
      <c r="N4549" s="72"/>
      <c r="O4549" s="72"/>
      <c r="P4549" s="71"/>
      <c r="Q4549" s="72"/>
      <c r="R4549" s="72"/>
      <c r="S4549" s="72"/>
    </row>
    <row r="4550" spans="1:19" s="2129" customFormat="1" hidden="1">
      <c r="A4550" s="2135"/>
      <c r="B4550" s="72"/>
      <c r="C4550" s="72"/>
      <c r="D4550" s="72"/>
      <c r="E4550" s="72"/>
      <c r="F4550" s="72"/>
      <c r="G4550" s="72"/>
      <c r="H4550" s="72"/>
      <c r="I4550" s="72"/>
      <c r="J4550" s="72"/>
      <c r="K4550" s="72"/>
      <c r="L4550" s="68"/>
      <c r="M4550" s="74"/>
      <c r="N4550" s="72"/>
      <c r="O4550" s="72"/>
      <c r="P4550" s="71"/>
      <c r="Q4550" s="72"/>
      <c r="R4550" s="72"/>
      <c r="S4550" s="72"/>
    </row>
    <row r="4551" spans="1:19" s="2129" customFormat="1" hidden="1">
      <c r="A4551" s="2135"/>
      <c r="B4551" s="72"/>
      <c r="C4551" s="72" t="s">
        <v>8597</v>
      </c>
      <c r="D4551" s="72">
        <v>100</v>
      </c>
      <c r="E4551" s="72"/>
      <c r="F4551" s="72" t="s">
        <v>3338</v>
      </c>
      <c r="G4551" s="72">
        <v>2</v>
      </c>
      <c r="H4551" s="72"/>
      <c r="I4551" s="72">
        <f>SUM(G4551:H4551)</f>
        <v>2</v>
      </c>
      <c r="J4551" s="72" t="s">
        <v>5594</v>
      </c>
      <c r="K4551" s="72" t="s">
        <v>3220</v>
      </c>
      <c r="L4551" s="68"/>
      <c r="M4551" s="76" t="s">
        <v>5591</v>
      </c>
      <c r="N4551" s="72"/>
      <c r="O4551" s="72"/>
      <c r="P4551" s="71"/>
      <c r="Q4551" s="72"/>
      <c r="R4551" s="72"/>
      <c r="S4551" s="72"/>
    </row>
    <row r="4552" spans="1:19" s="2129" customFormat="1" hidden="1">
      <c r="A4552" s="2135"/>
      <c r="B4552" s="72"/>
      <c r="C4552" s="72"/>
      <c r="D4552" s="2248"/>
      <c r="E4552" s="72"/>
      <c r="F4552" s="2248"/>
      <c r="G4552" s="2408"/>
      <c r="H4552" s="2408"/>
      <c r="I4552" s="2259"/>
      <c r="J4552" s="2765" t="s">
        <v>8598</v>
      </c>
      <c r="K4552" s="72" t="s">
        <v>83</v>
      </c>
      <c r="L4552" s="68"/>
      <c r="M4552" s="76" t="s">
        <v>5591</v>
      </c>
      <c r="N4552" s="72"/>
      <c r="O4552" s="72"/>
      <c r="P4552" s="71"/>
      <c r="Q4552" s="72"/>
      <c r="R4552" s="72"/>
      <c r="S4552" s="72"/>
    </row>
    <row r="4553" spans="1:19" s="2129" customFormat="1" hidden="1">
      <c r="A4553" s="2135"/>
      <c r="B4553" s="72"/>
      <c r="C4553" s="72"/>
      <c r="D4553" s="2248"/>
      <c r="E4553" s="72"/>
      <c r="F4553" s="2248"/>
      <c r="G4553" s="2408"/>
      <c r="H4553" s="2408"/>
      <c r="I4553" s="2259"/>
      <c r="J4553" s="2765" t="s">
        <v>8599</v>
      </c>
      <c r="K4553" s="72"/>
      <c r="L4553" s="68"/>
      <c r="M4553" s="76"/>
      <c r="N4553" s="72"/>
      <c r="O4553" s="72"/>
      <c r="P4553" s="71"/>
      <c r="Q4553" s="72"/>
      <c r="R4553" s="72"/>
      <c r="S4553" s="72"/>
    </row>
    <row r="4554" spans="1:19" s="2129" customFormat="1" hidden="1">
      <c r="A4554" s="2135"/>
      <c r="B4554" s="72"/>
      <c r="C4554" s="72"/>
      <c r="D4554" s="2248"/>
      <c r="E4554" s="72"/>
      <c r="F4554" s="2248"/>
      <c r="G4554" s="2408"/>
      <c r="H4554" s="2408"/>
      <c r="I4554" s="2259"/>
      <c r="J4554" s="72"/>
      <c r="K4554" s="72"/>
      <c r="L4554" s="72"/>
      <c r="M4554" s="76"/>
      <c r="N4554" s="72"/>
      <c r="O4554" s="72"/>
      <c r="P4554" s="72"/>
      <c r="Q4554" s="72"/>
      <c r="R4554" s="72"/>
      <c r="S4554" s="72"/>
    </row>
    <row r="4555" spans="1:19" s="2129" customFormat="1" ht="25.5" hidden="1">
      <c r="A4555" s="2135"/>
      <c r="B4555" s="72" t="s">
        <v>5595</v>
      </c>
      <c r="C4555" s="72" t="s">
        <v>5596</v>
      </c>
      <c r="D4555" s="72">
        <v>10</v>
      </c>
      <c r="E4555" s="72"/>
      <c r="F4555" s="72" t="s">
        <v>3325</v>
      </c>
      <c r="G4555" s="72"/>
      <c r="H4555" s="72"/>
      <c r="I4555" s="72" t="s">
        <v>1191</v>
      </c>
      <c r="J4555" s="72" t="s">
        <v>5597</v>
      </c>
      <c r="K4555" s="72" t="s">
        <v>3220</v>
      </c>
      <c r="L4555" s="68"/>
      <c r="M4555" s="76" t="s">
        <v>5598</v>
      </c>
      <c r="N4555" s="72">
        <v>1104</v>
      </c>
      <c r="O4555" s="72">
        <v>2010</v>
      </c>
      <c r="P4555" s="68" t="s">
        <v>5599</v>
      </c>
      <c r="Q4555" s="72">
        <v>38</v>
      </c>
      <c r="R4555" s="72">
        <v>1</v>
      </c>
      <c r="S4555" s="72">
        <v>39</v>
      </c>
    </row>
    <row r="4556" spans="1:19" s="2129" customFormat="1" hidden="1">
      <c r="A4556" s="2135"/>
      <c r="B4556" s="72"/>
      <c r="C4556" s="72"/>
      <c r="D4556" s="72"/>
      <c r="E4556" s="72"/>
      <c r="F4556" s="72"/>
      <c r="G4556" s="72"/>
      <c r="H4556" s="72"/>
      <c r="I4556" s="72"/>
      <c r="J4556" s="2765" t="s">
        <v>8600</v>
      </c>
      <c r="K4556" s="72" t="s">
        <v>83</v>
      </c>
      <c r="L4556" s="68"/>
      <c r="M4556" s="76"/>
      <c r="N4556" s="72">
        <v>141</v>
      </c>
      <c r="O4556" s="72">
        <v>2020</v>
      </c>
      <c r="P4556" s="68" t="s">
        <v>5600</v>
      </c>
      <c r="Q4556" s="72">
        <v>4</v>
      </c>
      <c r="R4556" s="72"/>
      <c r="S4556" s="72">
        <v>4</v>
      </c>
    </row>
    <row r="4557" spans="1:19" s="2129" customFormat="1" ht="51" hidden="1">
      <c r="A4557" s="2135"/>
      <c r="B4557" s="72"/>
      <c r="C4557" s="72"/>
      <c r="D4557" s="72"/>
      <c r="E4557" s="72"/>
      <c r="F4557" s="72"/>
      <c r="G4557" s="72"/>
      <c r="H4557" s="72"/>
      <c r="I4557" s="72"/>
      <c r="J4557" s="72"/>
      <c r="K4557" s="72"/>
      <c r="L4557" s="68"/>
      <c r="M4557" s="76" t="s">
        <v>5601</v>
      </c>
      <c r="N4557" s="72">
        <v>2456</v>
      </c>
      <c r="O4557" s="72">
        <v>2010</v>
      </c>
      <c r="P4557" s="68" t="s">
        <v>5602</v>
      </c>
      <c r="Q4557" s="72">
        <v>77</v>
      </c>
      <c r="R4557" s="72">
        <v>6</v>
      </c>
      <c r="S4557" s="72">
        <v>83</v>
      </c>
    </row>
    <row r="4558" spans="1:19" s="2129" customFormat="1" hidden="1">
      <c r="A4558" s="2135"/>
      <c r="B4558" s="72"/>
      <c r="C4558" s="72"/>
      <c r="D4558" s="2248"/>
      <c r="E4558" s="72"/>
      <c r="F4558" s="72"/>
      <c r="G4558" s="72"/>
      <c r="H4558" s="72"/>
      <c r="I4558" s="72"/>
      <c r="J4558" s="72"/>
      <c r="K4558" s="72"/>
      <c r="L4558" s="68"/>
      <c r="M4558" s="76"/>
      <c r="N4558" s="72">
        <v>204</v>
      </c>
      <c r="O4558" s="72">
        <v>2021</v>
      </c>
      <c r="P4558" s="68" t="s">
        <v>5604</v>
      </c>
      <c r="Q4558" s="72">
        <v>8</v>
      </c>
      <c r="R4558" s="72"/>
      <c r="S4558" s="72">
        <v>8</v>
      </c>
    </row>
    <row r="4559" spans="1:19" s="2129" customFormat="1" hidden="1">
      <c r="A4559" s="2135"/>
      <c r="B4559" s="72"/>
      <c r="C4559" s="72"/>
      <c r="D4559" s="2248"/>
      <c r="E4559" s="72"/>
      <c r="F4559" s="72"/>
      <c r="G4559" s="72"/>
      <c r="H4559" s="72"/>
      <c r="I4559" s="72"/>
      <c r="J4559" s="72"/>
      <c r="K4559" s="72"/>
      <c r="L4559" s="68"/>
      <c r="M4559" s="76"/>
      <c r="N4559" s="72">
        <v>122</v>
      </c>
      <c r="O4559" s="72">
        <v>2021</v>
      </c>
      <c r="P4559" s="68" t="s">
        <v>5385</v>
      </c>
      <c r="Q4559" s="72">
        <v>6</v>
      </c>
      <c r="R4559" s="72"/>
      <c r="S4559" s="72">
        <v>6</v>
      </c>
    </row>
    <row r="4560" spans="1:19" s="2129" customFormat="1" hidden="1">
      <c r="A4560" s="2135"/>
      <c r="B4560" s="72"/>
      <c r="C4560" s="72"/>
      <c r="D4560" s="2248"/>
      <c r="E4560" s="72"/>
      <c r="F4560" s="72"/>
      <c r="G4560" s="72"/>
      <c r="H4560" s="72"/>
      <c r="I4560" s="72"/>
      <c r="J4560" s="72"/>
      <c r="K4560" s="72"/>
      <c r="L4560" s="68"/>
      <c r="M4560" s="76"/>
      <c r="N4560" s="72">
        <v>149</v>
      </c>
      <c r="O4560" s="72">
        <v>2021</v>
      </c>
      <c r="P4560" s="68" t="s">
        <v>5606</v>
      </c>
      <c r="Q4560" s="72" t="s">
        <v>1538</v>
      </c>
      <c r="R4560" s="72"/>
      <c r="S4560" s="72" t="s">
        <v>1538</v>
      </c>
    </row>
    <row r="4561" spans="1:19" s="2129" customFormat="1" hidden="1">
      <c r="A4561" s="2135"/>
      <c r="B4561" s="72"/>
      <c r="C4561" s="72"/>
      <c r="D4561" s="2248"/>
      <c r="E4561" s="72"/>
      <c r="F4561" s="72"/>
      <c r="G4561" s="72"/>
      <c r="H4561" s="72"/>
      <c r="I4561" s="72"/>
      <c r="J4561" s="72"/>
      <c r="K4561" s="72"/>
      <c r="L4561" s="69"/>
      <c r="M4561" s="76"/>
      <c r="N4561" s="72">
        <v>52</v>
      </c>
      <c r="O4561" s="72">
        <v>2021</v>
      </c>
      <c r="P4561" s="69" t="s">
        <v>416</v>
      </c>
      <c r="Q4561" s="72">
        <v>3</v>
      </c>
      <c r="R4561" s="72"/>
      <c r="S4561" s="72">
        <v>3</v>
      </c>
    </row>
    <row r="4562" spans="1:19" s="2129" customFormat="1" hidden="1">
      <c r="A4562" s="2135"/>
      <c r="B4562" s="72"/>
      <c r="C4562" s="72"/>
      <c r="D4562" s="2248"/>
      <c r="E4562" s="72"/>
      <c r="F4562" s="72"/>
      <c r="G4562" s="72"/>
      <c r="H4562" s="72"/>
      <c r="I4562" s="72"/>
      <c r="J4562" s="72"/>
      <c r="K4562" s="72"/>
      <c r="L4562" s="69"/>
      <c r="M4562" s="76" t="s">
        <v>8601</v>
      </c>
      <c r="N4562" s="72">
        <v>179</v>
      </c>
      <c r="O4562" s="72">
        <v>2021</v>
      </c>
      <c r="P4562" s="69" t="s">
        <v>416</v>
      </c>
      <c r="Q4562" s="72">
        <v>7</v>
      </c>
      <c r="R4562" s="72"/>
      <c r="S4562" s="72">
        <v>7</v>
      </c>
    </row>
    <row r="4563" spans="1:19" s="2129" customFormat="1" hidden="1">
      <c r="A4563" s="2135"/>
      <c r="B4563" s="72"/>
      <c r="C4563" s="72"/>
      <c r="D4563" s="2248"/>
      <c r="E4563" s="72"/>
      <c r="F4563" s="2248"/>
      <c r="G4563" s="2408"/>
      <c r="H4563" s="2408"/>
      <c r="I4563" s="2259"/>
      <c r="J4563" s="72"/>
      <c r="K4563" s="72"/>
      <c r="L4563" s="72"/>
      <c r="M4563" s="76"/>
      <c r="N4563" s="72"/>
      <c r="O4563" s="72"/>
      <c r="P4563" s="72"/>
      <c r="Q4563" s="72"/>
      <c r="R4563" s="72"/>
      <c r="S4563" s="72"/>
    </row>
    <row r="4564" spans="1:19" s="2129" customFormat="1" ht="25.5" hidden="1">
      <c r="A4564" s="2135"/>
      <c r="B4564" s="72" t="s">
        <v>5610</v>
      </c>
      <c r="C4564" s="72" t="s">
        <v>5613</v>
      </c>
      <c r="D4564" s="72">
        <v>80</v>
      </c>
      <c r="E4564" s="72">
        <v>2002</v>
      </c>
      <c r="F4564" s="72" t="s">
        <v>5587</v>
      </c>
      <c r="G4564" s="72">
        <v>1</v>
      </c>
      <c r="H4564" s="72"/>
      <c r="I4564" s="72">
        <f>SUM(G4564:H4564)</f>
        <v>1</v>
      </c>
      <c r="J4564" s="72" t="s">
        <v>5614</v>
      </c>
      <c r="K4564" s="72" t="s">
        <v>3220</v>
      </c>
      <c r="L4564" s="2211"/>
      <c r="M4564" s="2306" t="s">
        <v>5615</v>
      </c>
      <c r="N4564" s="72">
        <v>213</v>
      </c>
      <c r="O4564" s="72"/>
      <c r="P4564" s="68" t="s">
        <v>5616</v>
      </c>
      <c r="Q4564" s="72">
        <v>10</v>
      </c>
      <c r="R4564" s="72">
        <v>1</v>
      </c>
      <c r="S4564" s="72">
        <f>SUM(Q4564:R4564)</f>
        <v>11</v>
      </c>
    </row>
    <row r="4565" spans="1:19" s="2129" customFormat="1" ht="25.5" hidden="1">
      <c r="A4565" s="2135"/>
      <c r="B4565" s="72"/>
      <c r="C4565" s="72"/>
      <c r="D4565" s="72"/>
      <c r="E4565" s="72"/>
      <c r="F4565" s="72"/>
      <c r="G4565" s="72"/>
      <c r="H4565" s="72"/>
      <c r="I4565" s="72"/>
      <c r="J4565" s="72"/>
      <c r="K4565" s="72" t="s">
        <v>83</v>
      </c>
      <c r="L4565" s="2211"/>
      <c r="M4565" s="2306" t="s">
        <v>5615</v>
      </c>
      <c r="N4565" s="72">
        <v>752</v>
      </c>
      <c r="O4565" s="72"/>
      <c r="P4565" s="68" t="s">
        <v>5617</v>
      </c>
      <c r="Q4565" s="72">
        <v>26</v>
      </c>
      <c r="R4565" s="72">
        <v>1</v>
      </c>
      <c r="S4565" s="72">
        <f>SUM(Q4565:R4565)</f>
        <v>27</v>
      </c>
    </row>
    <row r="4566" spans="1:19" s="2129" customFormat="1" hidden="1">
      <c r="A4566" s="2135"/>
      <c r="B4566" s="72"/>
      <c r="C4566" s="72"/>
      <c r="D4566" s="2248"/>
      <c r="E4566" s="72"/>
      <c r="F4566" s="2248"/>
      <c r="G4566" s="2408"/>
      <c r="H4566" s="2408"/>
      <c r="I4566" s="2259"/>
      <c r="J4566" s="72"/>
      <c r="K4566" s="72"/>
      <c r="L4566" s="2248"/>
      <c r="M4566" s="2272"/>
      <c r="N4566" s="72"/>
      <c r="O4566" s="2259"/>
      <c r="P4566" s="72"/>
      <c r="Q4566" s="72"/>
      <c r="R4566" s="72"/>
      <c r="S4566" s="72"/>
    </row>
    <row r="4567" spans="1:19" s="2129" customFormat="1" ht="38.25" hidden="1">
      <c r="A4567" s="2135"/>
      <c r="B4567" s="72" t="s">
        <v>5610</v>
      </c>
      <c r="C4567" s="72" t="s">
        <v>5379</v>
      </c>
      <c r="D4567" s="72">
        <v>100</v>
      </c>
      <c r="E4567" s="72">
        <v>2009</v>
      </c>
      <c r="F4567" s="72" t="s">
        <v>3338</v>
      </c>
      <c r="G4567" s="72">
        <v>5</v>
      </c>
      <c r="H4567" s="72"/>
      <c r="I4567" s="72">
        <f>SUM(G4567:H4567)</f>
        <v>5</v>
      </c>
      <c r="J4567" s="72" t="s">
        <v>5618</v>
      </c>
      <c r="K4567" s="72" t="s">
        <v>3220</v>
      </c>
      <c r="L4567" s="2211"/>
      <c r="M4567" s="2306" t="s">
        <v>5615</v>
      </c>
      <c r="N4567" s="72">
        <v>1379</v>
      </c>
      <c r="O4567" s="72">
        <v>2011</v>
      </c>
      <c r="P4567" s="68" t="s">
        <v>5619</v>
      </c>
      <c r="Q4567" s="72">
        <v>38</v>
      </c>
      <c r="R4567" s="72">
        <v>4</v>
      </c>
      <c r="S4567" s="72">
        <f>SUM(Q4567:R4567)</f>
        <v>42</v>
      </c>
    </row>
    <row r="4568" spans="1:19" s="2129" customFormat="1" ht="38.25" hidden="1">
      <c r="A4568" s="2135"/>
      <c r="B4568" s="72"/>
      <c r="C4568" s="72"/>
      <c r="D4568" s="72"/>
      <c r="E4568" s="72"/>
      <c r="F4568" s="72"/>
      <c r="G4568" s="72"/>
      <c r="H4568" s="72"/>
      <c r="I4568" s="72"/>
      <c r="J4568" s="2765" t="s">
        <v>8602</v>
      </c>
      <c r="K4568" s="72" t="s">
        <v>98</v>
      </c>
      <c r="L4568" s="68"/>
      <c r="M4568" s="76" t="s">
        <v>5620</v>
      </c>
      <c r="N4568" s="72">
        <v>611</v>
      </c>
      <c r="O4568" s="72">
        <v>2011</v>
      </c>
      <c r="P4568" s="68" t="s">
        <v>5621</v>
      </c>
      <c r="Q4568" s="72">
        <v>13</v>
      </c>
      <c r="R4568" s="72"/>
      <c r="S4568" s="72">
        <f>SUM(Q4568:R4568)</f>
        <v>13</v>
      </c>
    </row>
    <row r="4569" spans="1:19" s="2129" customFormat="1" hidden="1">
      <c r="A4569" s="2135"/>
      <c r="B4569" s="72"/>
      <c r="C4569" s="2259"/>
      <c r="D4569" s="2248"/>
      <c r="E4569" s="2248"/>
      <c r="F4569" s="2248"/>
      <c r="G4569" s="2408"/>
      <c r="H4569" s="2408"/>
      <c r="I4569" s="2259"/>
      <c r="J4569" s="72"/>
      <c r="K4569" s="72"/>
      <c r="L4569" s="2248"/>
      <c r="M4569" s="2272"/>
      <c r="N4569" s="72"/>
      <c r="O4569" s="72"/>
      <c r="P4569" s="72"/>
      <c r="Q4569" s="72"/>
      <c r="R4569" s="72"/>
      <c r="S4569" s="72"/>
    </row>
    <row r="4570" spans="1:19" s="2129" customFormat="1" hidden="1">
      <c r="A4570" s="2135"/>
      <c r="B4570" s="72" t="s">
        <v>5610</v>
      </c>
      <c r="C4570" s="72" t="s">
        <v>5622</v>
      </c>
      <c r="D4570" s="72"/>
      <c r="E4570" s="72">
        <v>2008</v>
      </c>
      <c r="F4570" s="72" t="s">
        <v>5458</v>
      </c>
      <c r="G4570" s="72">
        <v>11</v>
      </c>
      <c r="H4570" s="72"/>
      <c r="I4570" s="72">
        <f>SUM(G4570:H4570)</f>
        <v>11</v>
      </c>
      <c r="J4570" s="72" t="s">
        <v>5623</v>
      </c>
      <c r="K4570" s="72" t="s">
        <v>3603</v>
      </c>
      <c r="L4570" s="68"/>
      <c r="M4570" s="76" t="s">
        <v>3327</v>
      </c>
      <c r="N4570" s="72"/>
      <c r="O4570" s="72"/>
      <c r="P4570" s="72"/>
      <c r="Q4570" s="72"/>
      <c r="R4570" s="72"/>
      <c r="S4570" s="72"/>
    </row>
    <row r="4571" spans="1:19" s="2129" customFormat="1" hidden="1">
      <c r="A4571" s="2135"/>
      <c r="B4571" s="72"/>
      <c r="C4571" s="72"/>
      <c r="D4571" s="72"/>
      <c r="E4571" s="72"/>
      <c r="F4571" s="72" t="s">
        <v>8603</v>
      </c>
      <c r="G4571" s="72"/>
      <c r="H4571" s="72"/>
      <c r="I4571" s="72"/>
      <c r="J4571" s="72"/>
      <c r="K4571" s="72" t="s">
        <v>243</v>
      </c>
      <c r="L4571" s="68"/>
      <c r="M4571" s="76"/>
      <c r="N4571" s="72"/>
      <c r="O4571" s="72"/>
      <c r="P4571" s="72"/>
      <c r="Q4571" s="72"/>
      <c r="R4571" s="72"/>
      <c r="S4571" s="72"/>
    </row>
    <row r="4572" spans="1:19" s="2129" customFormat="1" hidden="1">
      <c r="A4572" s="2135"/>
      <c r="B4572" s="72"/>
      <c r="C4572" s="72"/>
      <c r="D4572" s="72"/>
      <c r="E4572" s="72"/>
      <c r="F4572" s="72"/>
      <c r="G4572" s="72"/>
      <c r="H4572" s="72"/>
      <c r="I4572" s="72"/>
      <c r="J4572" s="72"/>
      <c r="K4572" s="72"/>
      <c r="L4572" s="68"/>
      <c r="M4572" s="76"/>
      <c r="N4572" s="72"/>
      <c r="O4572" s="72"/>
      <c r="P4572" s="72"/>
      <c r="Q4572" s="72"/>
      <c r="R4572" s="72"/>
      <c r="S4572" s="72"/>
    </row>
    <row r="4573" spans="1:19" s="2129" customFormat="1" ht="25.5" hidden="1">
      <c r="A4573" s="2135"/>
      <c r="B4573" s="72" t="s">
        <v>5610</v>
      </c>
      <c r="C4573" s="72" t="s">
        <v>5624</v>
      </c>
      <c r="D4573" s="72">
        <v>90</v>
      </c>
      <c r="E4573" s="72">
        <v>2011</v>
      </c>
      <c r="F4573" s="72" t="s">
        <v>5458</v>
      </c>
      <c r="G4573" s="72">
        <v>0</v>
      </c>
      <c r="H4573" s="72"/>
      <c r="I4573" s="72">
        <f>SUM(G4573:H4573)</f>
        <v>0</v>
      </c>
      <c r="J4573" s="72" t="s">
        <v>5625</v>
      </c>
      <c r="K4573" s="72" t="s">
        <v>3220</v>
      </c>
      <c r="L4573" s="68"/>
      <c r="M4573" s="76" t="s">
        <v>5626</v>
      </c>
      <c r="N4573" s="72">
        <v>569</v>
      </c>
      <c r="O4573" s="72">
        <v>2010</v>
      </c>
      <c r="P4573" s="68" t="s">
        <v>5627</v>
      </c>
      <c r="Q4573" s="72">
        <v>12</v>
      </c>
      <c r="R4573" s="72">
        <v>1</v>
      </c>
      <c r="S4573" s="72">
        <f>SUM(Q4573:R4573)</f>
        <v>13</v>
      </c>
    </row>
    <row r="4574" spans="1:19" s="2129" customFormat="1" ht="25.5" hidden="1">
      <c r="A4574" s="2135"/>
      <c r="B4574" s="72"/>
      <c r="C4574" s="72"/>
      <c r="D4574" s="72"/>
      <c r="E4574" s="72"/>
      <c r="F4574" s="72"/>
      <c r="G4574" s="72"/>
      <c r="H4574" s="72"/>
      <c r="I4574" s="72"/>
      <c r="J4574" s="2765" t="s">
        <v>8602</v>
      </c>
      <c r="K4574" s="72" t="s">
        <v>98</v>
      </c>
      <c r="L4574" s="68"/>
      <c r="M4574" s="76" t="s">
        <v>5628</v>
      </c>
      <c r="N4574" s="72">
        <v>175</v>
      </c>
      <c r="O4574" s="72">
        <v>2010</v>
      </c>
      <c r="P4574" s="68" t="s">
        <v>5629</v>
      </c>
      <c r="Q4574" s="72"/>
      <c r="R4574" s="72"/>
      <c r="S4574" s="72"/>
    </row>
    <row r="4575" spans="1:19" s="2129" customFormat="1" hidden="1">
      <c r="A4575" s="2135"/>
      <c r="B4575" s="72"/>
      <c r="C4575" s="72"/>
      <c r="D4575" s="2248"/>
      <c r="E4575" s="72"/>
      <c r="F4575" s="2248"/>
      <c r="G4575" s="2408"/>
      <c r="H4575" s="2408"/>
      <c r="I4575" s="2259"/>
      <c r="J4575" s="72"/>
      <c r="K4575" s="72"/>
      <c r="L4575" s="2248"/>
      <c r="M4575" s="2272"/>
      <c r="N4575" s="72"/>
      <c r="O4575" s="2259"/>
      <c r="P4575" s="72"/>
      <c r="Q4575" s="72"/>
      <c r="R4575" s="72"/>
      <c r="S4575" s="72"/>
    </row>
    <row r="4576" spans="1:19" s="2129" customFormat="1" hidden="1">
      <c r="A4576" s="2135"/>
      <c r="B4576" s="72" t="s">
        <v>5610</v>
      </c>
      <c r="C4576" s="72" t="s">
        <v>5630</v>
      </c>
      <c r="D4576" s="2248">
        <v>5</v>
      </c>
      <c r="E4576" s="72">
        <v>2002</v>
      </c>
      <c r="F4576" s="72" t="s">
        <v>5631</v>
      </c>
      <c r="G4576" s="72"/>
      <c r="H4576" s="72"/>
      <c r="I4576" s="72"/>
      <c r="J4576" s="72" t="s">
        <v>5632</v>
      </c>
      <c r="K4576" s="72" t="s">
        <v>3603</v>
      </c>
      <c r="L4576" s="72"/>
      <c r="M4576" s="76" t="s">
        <v>3327</v>
      </c>
      <c r="N4576" s="72"/>
      <c r="O4576" s="2259"/>
      <c r="P4576" s="72"/>
      <c r="Q4576" s="72"/>
      <c r="R4576" s="72"/>
      <c r="S4576" s="72"/>
    </row>
    <row r="4577" spans="1:19" s="2129" customFormat="1" hidden="1">
      <c r="A4577" s="2135"/>
      <c r="B4577" s="72"/>
      <c r="C4577" s="72"/>
      <c r="D4577" s="2248"/>
      <c r="E4577" s="72"/>
      <c r="F4577" s="2248"/>
      <c r="G4577" s="2408"/>
      <c r="H4577" s="2408"/>
      <c r="I4577" s="2259"/>
      <c r="J4577" s="72"/>
      <c r="K4577" s="72" t="s">
        <v>47</v>
      </c>
      <c r="L4577" s="2203"/>
      <c r="M4577" s="2809"/>
      <c r="N4577" s="72"/>
      <c r="O4577" s="2259"/>
      <c r="P4577" s="72"/>
      <c r="Q4577" s="72"/>
      <c r="R4577" s="72"/>
      <c r="S4577" s="72"/>
    </row>
    <row r="4578" spans="1:19" s="2129" customFormat="1" hidden="1">
      <c r="A4578" s="2135"/>
      <c r="B4578" s="72" t="s">
        <v>5610</v>
      </c>
      <c r="C4578" s="72" t="s">
        <v>5636</v>
      </c>
      <c r="D4578" s="72">
        <v>50</v>
      </c>
      <c r="E4578" s="72">
        <v>2002</v>
      </c>
      <c r="F4578" s="72" t="s">
        <v>5637</v>
      </c>
      <c r="G4578" s="72">
        <v>0</v>
      </c>
      <c r="H4578" s="72"/>
      <c r="I4578" s="72">
        <f>SUM(G4578:H4578)</f>
        <v>0</v>
      </c>
      <c r="J4578" s="72" t="s">
        <v>5633</v>
      </c>
      <c r="K4578" s="72" t="s">
        <v>3220</v>
      </c>
      <c r="L4578" s="2211"/>
      <c r="M4578" s="2306" t="s">
        <v>8604</v>
      </c>
      <c r="N4578" s="72">
        <v>350</v>
      </c>
      <c r="O4578" s="72">
        <v>2017</v>
      </c>
      <c r="P4578" s="68" t="s">
        <v>5635</v>
      </c>
      <c r="Q4578" s="72">
        <v>0</v>
      </c>
      <c r="R4578" s="72"/>
      <c r="S4578" s="72">
        <f t="shared" ref="S4578:S4587" si="2">SUM(Q4578:R4578)</f>
        <v>0</v>
      </c>
    </row>
    <row r="4579" spans="1:19" s="2129" customFormat="1" ht="25.5" hidden="1">
      <c r="A4579" s="2135"/>
      <c r="B4579" s="72"/>
      <c r="C4579" s="72"/>
      <c r="D4579" s="65"/>
      <c r="E4579" s="72" t="s">
        <v>1191</v>
      </c>
      <c r="F4579" s="65"/>
      <c r="G4579" s="72"/>
      <c r="H4579" s="72"/>
      <c r="I4579" s="72"/>
      <c r="J4579" s="72"/>
      <c r="K4579" s="72" t="s">
        <v>83</v>
      </c>
      <c r="L4579" s="68"/>
      <c r="M4579" s="76" t="s">
        <v>8605</v>
      </c>
      <c r="N4579" s="72">
        <v>1166</v>
      </c>
      <c r="O4579" s="72">
        <v>2017</v>
      </c>
      <c r="P4579" s="68" t="s">
        <v>5639</v>
      </c>
      <c r="Q4579" s="72">
        <v>5</v>
      </c>
      <c r="R4579" s="72"/>
      <c r="S4579" s="72">
        <f t="shared" si="2"/>
        <v>5</v>
      </c>
    </row>
    <row r="4580" spans="1:19" s="2129" customFormat="1" hidden="1">
      <c r="A4580" s="2135"/>
      <c r="B4580" s="72"/>
      <c r="C4580" s="72"/>
      <c r="D4580" s="72"/>
      <c r="E4580" s="72"/>
      <c r="F4580" s="72"/>
      <c r="G4580" s="72"/>
      <c r="H4580" s="72"/>
      <c r="I4580" s="72"/>
      <c r="J4580" s="72"/>
      <c r="K4580" s="72"/>
      <c r="L4580" s="2204"/>
      <c r="M4580" s="2432"/>
      <c r="N4580" s="72">
        <v>240</v>
      </c>
      <c r="O4580" s="72">
        <v>2017</v>
      </c>
      <c r="P4580" s="68" t="s">
        <v>5641</v>
      </c>
      <c r="Q4580" s="72">
        <v>0</v>
      </c>
      <c r="R4580" s="72"/>
      <c r="S4580" s="72">
        <f t="shared" si="2"/>
        <v>0</v>
      </c>
    </row>
    <row r="4581" spans="1:19" s="2129" customFormat="1" ht="25.5" hidden="1">
      <c r="A4581" s="2135"/>
      <c r="B4581" s="72"/>
      <c r="C4581" s="72"/>
      <c r="D4581" s="72"/>
      <c r="E4581" s="72"/>
      <c r="F4581" s="2248"/>
      <c r="G4581" s="72"/>
      <c r="H4581" s="72"/>
      <c r="I4581" s="2259"/>
      <c r="J4581" s="72"/>
      <c r="K4581" s="72"/>
      <c r="L4581" s="2398"/>
      <c r="M4581" s="2812"/>
      <c r="N4581" s="72">
        <v>645</v>
      </c>
      <c r="O4581" s="72">
        <v>2017</v>
      </c>
      <c r="P4581" s="68" t="s">
        <v>5643</v>
      </c>
      <c r="Q4581" s="72">
        <v>28</v>
      </c>
      <c r="R4581" s="72"/>
      <c r="S4581" s="72">
        <f t="shared" si="2"/>
        <v>28</v>
      </c>
    </row>
    <row r="4582" spans="1:19" s="2129" customFormat="1" ht="25.5" hidden="1">
      <c r="A4582" s="2135"/>
      <c r="B4582" s="72"/>
      <c r="C4582" s="72"/>
      <c r="D4582" s="72"/>
      <c r="E4582" s="72"/>
      <c r="F4582" s="2248"/>
      <c r="G4582" s="72"/>
      <c r="H4582" s="72"/>
      <c r="I4582" s="2259"/>
      <c r="J4582" s="72"/>
      <c r="K4582" s="72"/>
      <c r="L4582" s="2398"/>
      <c r="M4582" s="2812"/>
      <c r="N4582" s="72">
        <v>438</v>
      </c>
      <c r="O4582" s="72">
        <v>2017</v>
      </c>
      <c r="P4582" s="68" t="s">
        <v>5643</v>
      </c>
      <c r="Q4582" s="72">
        <v>17</v>
      </c>
      <c r="R4582" s="72"/>
      <c r="S4582" s="72">
        <f t="shared" si="2"/>
        <v>17</v>
      </c>
    </row>
    <row r="4583" spans="1:19" s="2129" customFormat="1" hidden="1">
      <c r="A4583" s="2135"/>
      <c r="B4583" s="72"/>
      <c r="C4583" s="72"/>
      <c r="D4583" s="72"/>
      <c r="E4583" s="72"/>
      <c r="F4583" s="2248"/>
      <c r="G4583" s="72"/>
      <c r="H4583" s="72"/>
      <c r="I4583" s="2259"/>
      <c r="J4583" s="72"/>
      <c r="K4583" s="72"/>
      <c r="L4583" s="2398"/>
      <c r="M4583" s="2812" t="s">
        <v>8606</v>
      </c>
      <c r="N4583" s="72">
        <v>190</v>
      </c>
      <c r="O4583" s="72">
        <v>2017</v>
      </c>
      <c r="P4583" s="68" t="s">
        <v>8607</v>
      </c>
      <c r="Q4583" s="72"/>
      <c r="R4583" s="72"/>
      <c r="S4583" s="72"/>
    </row>
    <row r="4584" spans="1:19" s="2129" customFormat="1" ht="25.5" hidden="1">
      <c r="A4584" s="2135"/>
      <c r="B4584" s="72"/>
      <c r="C4584" s="72"/>
      <c r="D4584" s="72"/>
      <c r="E4584" s="72"/>
      <c r="F4584" s="2248"/>
      <c r="G4584" s="72"/>
      <c r="H4584" s="72"/>
      <c r="I4584" s="2259"/>
      <c r="J4584" s="72"/>
      <c r="K4584" s="72"/>
      <c r="L4584" s="2398"/>
      <c r="M4584" s="2812"/>
      <c r="N4584" s="72">
        <v>1075</v>
      </c>
      <c r="O4584" s="72">
        <v>2014</v>
      </c>
      <c r="P4584" s="68" t="s">
        <v>5643</v>
      </c>
      <c r="Q4584" s="72">
        <v>43</v>
      </c>
      <c r="R4584" s="72"/>
      <c r="S4584" s="72">
        <f t="shared" si="2"/>
        <v>43</v>
      </c>
    </row>
    <row r="4585" spans="1:19" s="2129" customFormat="1" ht="25.5" hidden="1">
      <c r="A4585" s="2135"/>
      <c r="B4585" s="72"/>
      <c r="C4585" s="72"/>
      <c r="D4585" s="72"/>
      <c r="E4585" s="72"/>
      <c r="F4585" s="2248"/>
      <c r="G4585" s="72"/>
      <c r="H4585" s="72"/>
      <c r="I4585" s="2259"/>
      <c r="J4585" s="72"/>
      <c r="K4585" s="72"/>
      <c r="L4585" s="2398"/>
      <c r="M4585" s="2812"/>
      <c r="N4585" s="72">
        <v>1468</v>
      </c>
      <c r="O4585" s="72">
        <v>2014</v>
      </c>
      <c r="P4585" s="68" t="s">
        <v>5647</v>
      </c>
      <c r="Q4585" s="72">
        <v>48</v>
      </c>
      <c r="R4585" s="72"/>
      <c r="S4585" s="72">
        <f t="shared" si="2"/>
        <v>48</v>
      </c>
    </row>
    <row r="4586" spans="1:19" s="2129" customFormat="1" hidden="1">
      <c r="A4586" s="2135"/>
      <c r="B4586" s="72"/>
      <c r="C4586" s="72"/>
      <c r="D4586" s="72"/>
      <c r="E4586" s="72"/>
      <c r="F4586" s="2248"/>
      <c r="G4586" s="72"/>
      <c r="H4586" s="72"/>
      <c r="I4586" s="72"/>
      <c r="J4586" s="72"/>
      <c r="K4586" s="72"/>
      <c r="L4586" s="2398"/>
      <c r="M4586" s="2812"/>
      <c r="N4586" s="72">
        <v>173</v>
      </c>
      <c r="O4586" s="72">
        <v>2019</v>
      </c>
      <c r="P4586" s="68" t="s">
        <v>5649</v>
      </c>
      <c r="Q4586" s="72">
        <v>6</v>
      </c>
      <c r="R4586" s="72"/>
      <c r="S4586" s="72">
        <f t="shared" si="2"/>
        <v>6</v>
      </c>
    </row>
    <row r="4587" spans="1:19" s="2129" customFormat="1" hidden="1">
      <c r="A4587" s="2135"/>
      <c r="B4587" s="72"/>
      <c r="C4587" s="72"/>
      <c r="D4587" s="72"/>
      <c r="E4587" s="72"/>
      <c r="F4587" s="2248"/>
      <c r="G4587" s="72"/>
      <c r="H4587" s="72"/>
      <c r="I4587" s="72"/>
      <c r="J4587" s="72"/>
      <c r="K4587" s="72"/>
      <c r="L4587" s="69"/>
      <c r="M4587" s="76"/>
      <c r="N4587" s="72">
        <v>40</v>
      </c>
      <c r="O4587" s="72">
        <v>2021</v>
      </c>
      <c r="P4587" s="69" t="s">
        <v>1185</v>
      </c>
      <c r="Q4587" s="72">
        <v>1</v>
      </c>
      <c r="R4587" s="72"/>
      <c r="S4587" s="72">
        <f t="shared" si="2"/>
        <v>1</v>
      </c>
    </row>
    <row r="4588" spans="1:19" s="2129" customFormat="1" hidden="1">
      <c r="A4588" s="2135"/>
      <c r="B4588" s="72"/>
      <c r="C4588" s="72"/>
      <c r="D4588" s="72"/>
      <c r="E4588" s="72"/>
      <c r="F4588" s="2248"/>
      <c r="G4588" s="2408"/>
      <c r="H4588" s="2408"/>
      <c r="I4588" s="2259"/>
      <c r="J4588" s="72"/>
      <c r="K4588" s="72"/>
      <c r="L4588" s="2248"/>
      <c r="M4588" s="2272"/>
      <c r="N4588" s="72"/>
      <c r="O4588" s="2259"/>
      <c r="P4588" s="72"/>
      <c r="Q4588" s="72"/>
      <c r="R4588" s="72"/>
      <c r="S4588" s="72"/>
    </row>
    <row r="4589" spans="1:19" s="2129" customFormat="1" hidden="1">
      <c r="A4589" s="2135"/>
      <c r="B4589" s="72" t="s">
        <v>5610</v>
      </c>
      <c r="C4589" s="72" t="s">
        <v>5651</v>
      </c>
      <c r="D4589" s="72">
        <v>700</v>
      </c>
      <c r="E4589" s="72">
        <v>2002</v>
      </c>
      <c r="F4589" s="72" t="s">
        <v>5458</v>
      </c>
      <c r="G4589" s="72">
        <v>25</v>
      </c>
      <c r="H4589" s="72"/>
      <c r="I4589" s="72">
        <f>SUM(G4589:H4589)</f>
        <v>25</v>
      </c>
      <c r="J4589" s="72" t="s">
        <v>5652</v>
      </c>
      <c r="K4589" s="72" t="s">
        <v>3220</v>
      </c>
      <c r="L4589" s="2245"/>
      <c r="M4589" s="74"/>
      <c r="N4589" s="71">
        <v>111</v>
      </c>
      <c r="O4589" s="71">
        <v>2002</v>
      </c>
      <c r="P4589" s="2245" t="s">
        <v>5654</v>
      </c>
      <c r="Q4589" s="72">
        <v>4</v>
      </c>
      <c r="R4589" s="71"/>
      <c r="S4589" s="72">
        <f>SUM(Q4589:R4589)</f>
        <v>4</v>
      </c>
    </row>
    <row r="4590" spans="1:19" s="2129" customFormat="1" ht="25.5" hidden="1">
      <c r="A4590" s="2135"/>
      <c r="B4590" s="72"/>
      <c r="C4590" s="2259"/>
      <c r="D4590" s="72"/>
      <c r="E4590" s="2248"/>
      <c r="F4590" s="2248"/>
      <c r="G4590" s="2408"/>
      <c r="H4590" s="2408"/>
      <c r="I4590" s="2259"/>
      <c r="J4590" s="72"/>
      <c r="K4590" s="72" t="s">
        <v>83</v>
      </c>
      <c r="L4590" s="2324"/>
      <c r="M4590" s="2306" t="s">
        <v>8604</v>
      </c>
      <c r="N4590" s="72">
        <v>371</v>
      </c>
      <c r="O4590" s="71">
        <v>2002</v>
      </c>
      <c r="P4590" s="2245" t="s">
        <v>5656</v>
      </c>
      <c r="Q4590" s="72">
        <v>9</v>
      </c>
      <c r="R4590" s="72"/>
      <c r="S4590" s="72">
        <f>SUM(Q4590:R4590)</f>
        <v>9</v>
      </c>
    </row>
    <row r="4591" spans="1:19" s="2129" customFormat="1" ht="38.25" hidden="1">
      <c r="A4591" s="2135"/>
      <c r="B4591" s="72"/>
      <c r="C4591" s="2259"/>
      <c r="D4591" s="72"/>
      <c r="E4591" s="2248"/>
      <c r="F4591" s="2248"/>
      <c r="G4591" s="2408"/>
      <c r="H4591" s="2408"/>
      <c r="I4591" s="2259"/>
      <c r="J4591" s="72"/>
      <c r="K4591" s="72"/>
      <c r="L4591" s="2813"/>
      <c r="M4591" s="2809" t="s">
        <v>8608</v>
      </c>
      <c r="N4591" s="72">
        <v>1400</v>
      </c>
      <c r="O4591" s="71">
        <v>2002</v>
      </c>
      <c r="P4591" s="2245" t="s">
        <v>5658</v>
      </c>
      <c r="Q4591" s="72">
        <v>26</v>
      </c>
      <c r="R4591" s="72">
        <v>7</v>
      </c>
      <c r="S4591" s="72">
        <f>SUM(Q4591:R4591)</f>
        <v>33</v>
      </c>
    </row>
    <row r="4592" spans="1:19" s="2129" customFormat="1" ht="25.5" hidden="1">
      <c r="A4592" s="2135"/>
      <c r="B4592" s="72"/>
      <c r="C4592" s="2259"/>
      <c r="D4592" s="72"/>
      <c r="E4592" s="2248"/>
      <c r="F4592" s="2248"/>
      <c r="G4592" s="2408"/>
      <c r="H4592" s="2408"/>
      <c r="I4592" s="2259"/>
      <c r="J4592" s="72"/>
      <c r="K4592" s="72"/>
      <c r="L4592" s="2291"/>
      <c r="M4592" s="2809" t="s">
        <v>8609</v>
      </c>
      <c r="N4592" s="72">
        <v>492</v>
      </c>
      <c r="O4592" s="71">
        <v>2002</v>
      </c>
      <c r="P4592" s="68" t="s">
        <v>5660</v>
      </c>
      <c r="Q4592" s="72">
        <v>2</v>
      </c>
      <c r="R4592" s="72"/>
      <c r="S4592" s="72">
        <f>SUM(Q4592:R4592)</f>
        <v>2</v>
      </c>
    </row>
    <row r="4593" spans="1:19" s="2129" customFormat="1" hidden="1">
      <c r="A4593" s="2135"/>
      <c r="B4593" s="72"/>
      <c r="C4593" s="2259"/>
      <c r="D4593" s="72"/>
      <c r="E4593" s="2248"/>
      <c r="F4593" s="2248"/>
      <c r="G4593" s="2408"/>
      <c r="H4593" s="2408"/>
      <c r="I4593" s="2259"/>
      <c r="J4593" s="72"/>
      <c r="K4593" s="72"/>
      <c r="L4593" s="2813"/>
      <c r="M4593" s="2809" t="s">
        <v>5661</v>
      </c>
      <c r="N4593" s="72">
        <v>757</v>
      </c>
      <c r="O4593" s="71">
        <v>2002</v>
      </c>
      <c r="P4593" s="2245" t="s">
        <v>5662</v>
      </c>
      <c r="Q4593" s="72">
        <v>9</v>
      </c>
      <c r="R4593" s="72">
        <v>2</v>
      </c>
      <c r="S4593" s="72">
        <f>SUM(Q4593:R4593)</f>
        <v>11</v>
      </c>
    </row>
    <row r="4594" spans="1:19" s="2129" customFormat="1" hidden="1">
      <c r="A4594" s="2135"/>
      <c r="B4594" s="72"/>
      <c r="C4594" s="2259"/>
      <c r="D4594" s="72"/>
      <c r="E4594" s="2248"/>
      <c r="F4594" s="2248"/>
      <c r="G4594" s="2408"/>
      <c r="H4594" s="2408"/>
      <c r="I4594" s="2259"/>
      <c r="J4594" s="72"/>
      <c r="K4594" s="72"/>
      <c r="L4594" s="2248"/>
      <c r="M4594" s="2272"/>
      <c r="N4594" s="72"/>
      <c r="O4594" s="2259"/>
      <c r="P4594" s="72"/>
      <c r="Q4594" s="72"/>
      <c r="R4594" s="72"/>
      <c r="S4594" s="72"/>
    </row>
    <row r="4595" spans="1:19" s="2129" customFormat="1" ht="25.5" hidden="1">
      <c r="A4595" s="2135"/>
      <c r="B4595" s="72" t="s">
        <v>3323</v>
      </c>
      <c r="C4595" s="72" t="s">
        <v>5663</v>
      </c>
      <c r="D4595" s="72">
        <v>1513</v>
      </c>
      <c r="E4595" s="72">
        <v>2002</v>
      </c>
      <c r="F4595" s="72" t="s">
        <v>3325</v>
      </c>
      <c r="G4595" s="72">
        <v>45</v>
      </c>
      <c r="H4595" s="72"/>
      <c r="I4595" s="72">
        <f>SUM(G4595:H4595)</f>
        <v>45</v>
      </c>
      <c r="J4595" s="72" t="s">
        <v>5664</v>
      </c>
      <c r="K4595" s="72" t="s">
        <v>3220</v>
      </c>
      <c r="L4595" s="68"/>
      <c r="M4595" s="76" t="s">
        <v>5665</v>
      </c>
      <c r="N4595" s="72">
        <v>545</v>
      </c>
      <c r="O4595" s="72">
        <v>2008</v>
      </c>
      <c r="P4595" s="68" t="s">
        <v>5666</v>
      </c>
      <c r="Q4595" s="72">
        <v>21</v>
      </c>
      <c r="R4595" s="72"/>
      <c r="S4595" s="72">
        <f>SUM(Q4595:R4595)</f>
        <v>21</v>
      </c>
    </row>
    <row r="4596" spans="1:19" s="2129" customFormat="1" ht="25.5" hidden="1">
      <c r="A4596" s="2135"/>
      <c r="B4596" s="72"/>
      <c r="C4596" s="72"/>
      <c r="D4596" s="72"/>
      <c r="E4596" s="72"/>
      <c r="F4596" s="72"/>
      <c r="G4596" s="72"/>
      <c r="H4596" s="72"/>
      <c r="I4596" s="72"/>
      <c r="J4596" s="2765" t="s">
        <v>8610</v>
      </c>
      <c r="K4596" s="72" t="s">
        <v>83</v>
      </c>
      <c r="L4596" s="68"/>
      <c r="M4596" s="76" t="s">
        <v>8611</v>
      </c>
      <c r="N4596" s="72">
        <v>654</v>
      </c>
      <c r="O4596" s="72">
        <v>2014</v>
      </c>
      <c r="P4596" s="68" t="s">
        <v>5668</v>
      </c>
      <c r="Q4596" s="72">
        <v>25</v>
      </c>
      <c r="R4596" s="72">
        <v>0</v>
      </c>
      <c r="S4596" s="72">
        <f>SUM(Q4596:R4596)</f>
        <v>25</v>
      </c>
    </row>
    <row r="4597" spans="1:19" s="2129" customFormat="1" ht="25.5" hidden="1">
      <c r="A4597" s="2135"/>
      <c r="B4597" s="72"/>
      <c r="C4597" s="72"/>
      <c r="D4597" s="72"/>
      <c r="E4597" s="72"/>
      <c r="F4597" s="72"/>
      <c r="G4597" s="72"/>
      <c r="H4597" s="72"/>
      <c r="I4597" s="72"/>
      <c r="J4597" s="72"/>
      <c r="K4597" s="72"/>
      <c r="L4597" s="68"/>
      <c r="M4597" s="76" t="s">
        <v>8611</v>
      </c>
      <c r="N4597" s="72">
        <v>152</v>
      </c>
      <c r="O4597" s="72">
        <v>2008</v>
      </c>
      <c r="P4597" s="68" t="s">
        <v>5670</v>
      </c>
      <c r="Q4597" s="72">
        <v>9</v>
      </c>
      <c r="R4597" s="72"/>
      <c r="S4597" s="72">
        <f>SUM(Q4597:R4597)</f>
        <v>9</v>
      </c>
    </row>
    <row r="4598" spans="1:19" s="2129" customFormat="1" ht="25.5" hidden="1">
      <c r="A4598" s="2135"/>
      <c r="B4598" s="72"/>
      <c r="C4598" s="72"/>
      <c r="D4598" s="72"/>
      <c r="E4598" s="72"/>
      <c r="F4598" s="72"/>
      <c r="G4598" s="72"/>
      <c r="H4598" s="72"/>
      <c r="I4598" s="72"/>
      <c r="J4598" s="72"/>
      <c r="K4598" s="72"/>
      <c r="L4598" s="68"/>
      <c r="M4598" s="76"/>
      <c r="N4598" s="72">
        <v>2332</v>
      </c>
      <c r="O4598" s="72">
        <v>2015</v>
      </c>
      <c r="P4598" s="68" t="s">
        <v>5672</v>
      </c>
      <c r="Q4598" s="72">
        <v>26</v>
      </c>
      <c r="R4598" s="72">
        <v>8</v>
      </c>
      <c r="S4598" s="72">
        <f>SUM(Q4598:R4598)</f>
        <v>34</v>
      </c>
    </row>
    <row r="4599" spans="1:19" s="2129" customFormat="1" hidden="1">
      <c r="A4599" s="2135"/>
      <c r="B4599" s="72"/>
      <c r="C4599" s="2259"/>
      <c r="D4599" s="72"/>
      <c r="E4599" s="2248"/>
      <c r="F4599" s="2248"/>
      <c r="G4599" s="2408"/>
      <c r="H4599" s="2408"/>
      <c r="I4599" s="2259"/>
      <c r="J4599" s="72"/>
      <c r="K4599" s="72"/>
      <c r="L4599" s="72"/>
      <c r="M4599" s="76"/>
      <c r="N4599" s="72"/>
      <c r="O4599" s="72"/>
      <c r="P4599" s="72"/>
      <c r="Q4599" s="72"/>
      <c r="R4599" s="72"/>
      <c r="S4599" s="72"/>
    </row>
    <row r="4600" spans="1:19" s="2129" customFormat="1" hidden="1">
      <c r="A4600" s="2135"/>
      <c r="B4600" s="72" t="s">
        <v>3323</v>
      </c>
      <c r="C4600" s="72" t="s">
        <v>5673</v>
      </c>
      <c r="D4600" s="72">
        <v>3</v>
      </c>
      <c r="E4600" s="2248">
        <v>2008</v>
      </c>
      <c r="F4600" s="72" t="s">
        <v>3325</v>
      </c>
      <c r="G4600" s="72"/>
      <c r="H4600" s="72"/>
      <c r="I4600" s="72"/>
      <c r="J4600" s="72" t="s">
        <v>5674</v>
      </c>
      <c r="K4600" s="72" t="s">
        <v>3340</v>
      </c>
      <c r="L4600" s="72"/>
      <c r="M4600" s="76" t="s">
        <v>3327</v>
      </c>
      <c r="N4600" s="72"/>
      <c r="O4600" s="72"/>
      <c r="P4600" s="72"/>
      <c r="Q4600" s="72"/>
      <c r="R4600" s="72"/>
      <c r="S4600" s="72"/>
    </row>
    <row r="4601" spans="1:19" s="2129" customFormat="1" hidden="1">
      <c r="A4601" s="2135"/>
      <c r="B4601" s="72"/>
      <c r="C4601" s="2259"/>
      <c r="D4601" s="72"/>
      <c r="E4601" s="2248"/>
      <c r="F4601" s="72"/>
      <c r="G4601" s="72"/>
      <c r="H4601" s="72"/>
      <c r="I4601" s="72"/>
      <c r="J4601" s="2765" t="s">
        <v>8612</v>
      </c>
      <c r="K4601" s="72" t="s">
        <v>766</v>
      </c>
      <c r="L4601" s="72"/>
      <c r="M4601" s="76"/>
      <c r="N4601" s="72"/>
      <c r="O4601" s="72"/>
      <c r="P4601" s="72"/>
      <c r="Q4601" s="72"/>
      <c r="R4601" s="72"/>
      <c r="S4601" s="72"/>
    </row>
    <row r="4602" spans="1:19" s="2129" customFormat="1" hidden="1">
      <c r="A4602" s="2135"/>
      <c r="B4602" s="72"/>
      <c r="C4602" s="2259"/>
      <c r="D4602" s="72"/>
      <c r="E4602" s="2248"/>
      <c r="F4602" s="72"/>
      <c r="G4602" s="72"/>
      <c r="H4602" s="72"/>
      <c r="I4602" s="72"/>
      <c r="J4602" s="72"/>
      <c r="K4602" s="72"/>
      <c r="L4602" s="72"/>
      <c r="M4602" s="74"/>
      <c r="N4602" s="72"/>
      <c r="O4602" s="72"/>
      <c r="P4602" s="71"/>
      <c r="Q4602" s="72"/>
      <c r="R4602" s="72"/>
      <c r="S4602" s="72"/>
    </row>
    <row r="4603" spans="1:19" s="2129" customFormat="1" hidden="1">
      <c r="A4603" s="2135"/>
      <c r="B4603" s="72" t="s">
        <v>3323</v>
      </c>
      <c r="C4603" s="72" t="s">
        <v>5675</v>
      </c>
      <c r="D4603" s="72">
        <v>390</v>
      </c>
      <c r="E4603" s="72">
        <v>2002</v>
      </c>
      <c r="F4603" s="72" t="s">
        <v>3325</v>
      </c>
      <c r="G4603" s="72">
        <v>12</v>
      </c>
      <c r="H4603" s="72"/>
      <c r="I4603" s="72">
        <f>SUM(G4603:H4603)</f>
        <v>12</v>
      </c>
      <c r="J4603" s="72" t="s">
        <v>5676</v>
      </c>
      <c r="K4603" s="72" t="s">
        <v>3220</v>
      </c>
      <c r="L4603" s="68"/>
      <c r="M4603" s="76" t="s">
        <v>5677</v>
      </c>
      <c r="N4603" s="72">
        <v>590</v>
      </c>
      <c r="O4603" s="72">
        <v>2008</v>
      </c>
      <c r="P4603" s="68" t="s">
        <v>5678</v>
      </c>
      <c r="Q4603" s="72" t="s">
        <v>1191</v>
      </c>
      <c r="R4603" s="72">
        <v>0</v>
      </c>
      <c r="S4603" s="72">
        <f>SUM(Q4603:R4603)</f>
        <v>0</v>
      </c>
    </row>
    <row r="4604" spans="1:19" s="2129" customFormat="1" ht="38.25" hidden="1">
      <c r="A4604" s="2135"/>
      <c r="B4604" s="72"/>
      <c r="C4604" s="72"/>
      <c r="D4604" s="72"/>
      <c r="E4604" s="72"/>
      <c r="F4604" s="72"/>
      <c r="G4604" s="72"/>
      <c r="H4604" s="72"/>
      <c r="I4604" s="72"/>
      <c r="J4604" s="2765" t="s">
        <v>8613</v>
      </c>
      <c r="K4604" s="72" t="s">
        <v>83</v>
      </c>
      <c r="L4604" s="68"/>
      <c r="M4604" s="76" t="s">
        <v>5679</v>
      </c>
      <c r="N4604" s="72">
        <v>718</v>
      </c>
      <c r="O4604" s="72">
        <v>2008</v>
      </c>
      <c r="P4604" s="68" t="s">
        <v>5680</v>
      </c>
      <c r="Q4604" s="72">
        <v>8</v>
      </c>
      <c r="R4604" s="72">
        <v>3</v>
      </c>
      <c r="S4604" s="72">
        <f>Q4604+R4604</f>
        <v>11</v>
      </c>
    </row>
    <row r="4605" spans="1:19" s="2129" customFormat="1" hidden="1">
      <c r="A4605" s="2135"/>
      <c r="B4605" s="72"/>
      <c r="C4605" s="72"/>
      <c r="D4605" s="72"/>
      <c r="E4605" s="72"/>
      <c r="F4605" s="72"/>
      <c r="G4605" s="72"/>
      <c r="H4605" s="72"/>
      <c r="I4605" s="72"/>
      <c r="J4605" s="72"/>
      <c r="K4605" s="72"/>
      <c r="L4605" s="68"/>
      <c r="M4605" s="76" t="s">
        <v>5681</v>
      </c>
      <c r="N4605" s="72">
        <v>742</v>
      </c>
      <c r="O4605" s="72">
        <v>2008</v>
      </c>
      <c r="P4605" s="68" t="s">
        <v>5641</v>
      </c>
      <c r="Q4605" s="72"/>
      <c r="R4605" s="72">
        <v>23</v>
      </c>
      <c r="S4605" s="72">
        <f>Q4605+R4605</f>
        <v>23</v>
      </c>
    </row>
    <row r="4606" spans="1:19" s="2129" customFormat="1" ht="25.5" hidden="1">
      <c r="A4606" s="2135"/>
      <c r="B4606" s="72"/>
      <c r="C4606" s="72"/>
      <c r="D4606" s="72"/>
      <c r="E4606" s="72"/>
      <c r="F4606" s="72"/>
      <c r="G4606" s="72"/>
      <c r="H4606" s="72"/>
      <c r="I4606" s="72"/>
      <c r="J4606" s="72"/>
      <c r="K4606" s="72"/>
      <c r="L4606" s="68"/>
      <c r="M4606" s="76" t="s">
        <v>5682</v>
      </c>
      <c r="N4606" s="72">
        <v>856</v>
      </c>
      <c r="O4606" s="72">
        <v>2008</v>
      </c>
      <c r="P4606" s="68" t="s">
        <v>5683</v>
      </c>
      <c r="Q4606" s="72"/>
      <c r="R4606" s="72">
        <v>15</v>
      </c>
      <c r="S4606" s="72">
        <f>Q4606+R4606</f>
        <v>15</v>
      </c>
    </row>
    <row r="4607" spans="1:19" s="2129" customFormat="1" hidden="1">
      <c r="A4607" s="2135"/>
      <c r="B4607" s="72"/>
      <c r="C4607" s="2259"/>
      <c r="D4607" s="2248"/>
      <c r="E4607" s="2248"/>
      <c r="F4607" s="2248"/>
      <c r="G4607" s="2408"/>
      <c r="H4607" s="2408"/>
      <c r="I4607" s="2259"/>
      <c r="J4607" s="72"/>
      <c r="K4607" s="72"/>
      <c r="L4607" s="68"/>
      <c r="M4607" s="76"/>
      <c r="N4607" s="72">
        <v>122</v>
      </c>
      <c r="O4607" s="72">
        <v>2019</v>
      </c>
      <c r="P4607" s="2211" t="s">
        <v>5694</v>
      </c>
      <c r="Q4607" s="72">
        <v>6</v>
      </c>
      <c r="R4607" s="72"/>
      <c r="S4607" s="72">
        <f>Q4607+R4607</f>
        <v>6</v>
      </c>
    </row>
    <row r="4608" spans="1:19" s="2129" customFormat="1" hidden="1">
      <c r="A4608" s="2135"/>
      <c r="B4608" s="72"/>
      <c r="C4608" s="2259"/>
      <c r="D4608" s="2248"/>
      <c r="E4608" s="2248"/>
      <c r="F4608" s="2248"/>
      <c r="G4608" s="2408"/>
      <c r="H4608" s="2408"/>
      <c r="I4608" s="2259"/>
      <c r="J4608" s="72"/>
      <c r="K4608" s="72"/>
      <c r="L4608" s="72"/>
      <c r="M4608" s="76"/>
      <c r="N4608" s="72"/>
      <c r="O4608" s="72"/>
      <c r="P4608" s="72"/>
      <c r="Q4608" s="72"/>
      <c r="R4608" s="72"/>
      <c r="S4608" s="72"/>
    </row>
    <row r="4609" spans="1:19" s="2129" customFormat="1" ht="25.5" hidden="1">
      <c r="A4609" s="2135"/>
      <c r="B4609" s="2202" t="s">
        <v>3323</v>
      </c>
      <c r="C4609" s="2202" t="s">
        <v>5686</v>
      </c>
      <c r="D4609" s="2202">
        <v>696</v>
      </c>
      <c r="E4609" s="2203">
        <v>2015</v>
      </c>
      <c r="F4609" s="2202" t="s">
        <v>3325</v>
      </c>
      <c r="G4609" s="2202"/>
      <c r="H4609" s="2202"/>
      <c r="I4609" s="2202"/>
      <c r="J4609" s="2202" t="s">
        <v>5687</v>
      </c>
      <c r="K4609" s="2202" t="s">
        <v>3220</v>
      </c>
      <c r="L4609" s="68"/>
      <c r="M4609" s="76"/>
      <c r="N4609" s="2202">
        <v>141</v>
      </c>
      <c r="O4609" s="2202">
        <v>2016</v>
      </c>
      <c r="P4609" s="2211" t="s">
        <v>5689</v>
      </c>
      <c r="Q4609" s="72">
        <v>8</v>
      </c>
      <c r="R4609" s="72"/>
      <c r="S4609" s="72">
        <f>Q4609+R4609</f>
        <v>8</v>
      </c>
    </row>
    <row r="4610" spans="1:19" s="2129" customFormat="1" ht="25.5" hidden="1">
      <c r="A4610" s="2135"/>
      <c r="B4610" s="2202"/>
      <c r="C4610" s="2202"/>
      <c r="D4610" s="2202"/>
      <c r="E4610" s="2203"/>
      <c r="F4610" s="2202"/>
      <c r="G4610" s="2202"/>
      <c r="H4610" s="2202"/>
      <c r="I4610" s="2202"/>
      <c r="J4610" s="2765" t="s">
        <v>8614</v>
      </c>
      <c r="K4610" s="2202" t="s">
        <v>83</v>
      </c>
      <c r="L4610" s="68"/>
      <c r="M4610" s="76"/>
      <c r="N4610" s="2202">
        <v>577</v>
      </c>
      <c r="O4610" s="2202">
        <v>2020</v>
      </c>
      <c r="P4610" s="2211" t="s">
        <v>5689</v>
      </c>
      <c r="Q4610" s="72">
        <v>11</v>
      </c>
      <c r="R4610" s="72">
        <v>1</v>
      </c>
      <c r="S4610" s="72">
        <f t="shared" ref="S4610:S4612" si="3">Q4610+R4610</f>
        <v>12</v>
      </c>
    </row>
    <row r="4611" spans="1:19" s="2129" customFormat="1" ht="25.5" hidden="1">
      <c r="A4611" s="2135"/>
      <c r="B4611" s="2202"/>
      <c r="C4611" s="2202"/>
      <c r="D4611" s="2202"/>
      <c r="E4611" s="2202"/>
      <c r="F4611" s="2202"/>
      <c r="G4611" s="2202"/>
      <c r="H4611" s="2202"/>
      <c r="I4611" s="2202"/>
      <c r="J4611" s="2765" t="s">
        <v>8615</v>
      </c>
      <c r="K4611" s="2202"/>
      <c r="L4611" s="68"/>
      <c r="M4611" s="76"/>
      <c r="N4611" s="72">
        <v>874</v>
      </c>
      <c r="O4611" s="72">
        <v>2016</v>
      </c>
      <c r="P4611" s="2211" t="s">
        <v>5692</v>
      </c>
      <c r="Q4611" s="72">
        <v>32</v>
      </c>
      <c r="R4611" s="72"/>
      <c r="S4611" s="72">
        <f t="shared" si="3"/>
        <v>32</v>
      </c>
    </row>
    <row r="4612" spans="1:19" s="2129" customFormat="1" hidden="1">
      <c r="A4612" s="2135"/>
      <c r="B4612" s="72"/>
      <c r="C4612" s="72"/>
      <c r="D4612" s="72"/>
      <c r="E4612" s="72"/>
      <c r="F4612" s="72"/>
      <c r="G4612" s="72"/>
      <c r="H4612" s="72"/>
      <c r="I4612" s="72"/>
      <c r="J4612" s="72"/>
      <c r="K4612" s="72"/>
      <c r="L4612" s="68"/>
      <c r="M4612" s="76"/>
      <c r="N4612" s="72">
        <v>133</v>
      </c>
      <c r="O4612" s="72">
        <v>2018</v>
      </c>
      <c r="P4612" s="2211" t="s">
        <v>5694</v>
      </c>
      <c r="Q4612" s="72">
        <v>4</v>
      </c>
      <c r="R4612" s="72"/>
      <c r="S4612" s="72">
        <f t="shared" si="3"/>
        <v>4</v>
      </c>
    </row>
    <row r="4613" spans="1:19" s="2129" customFormat="1" hidden="1">
      <c r="A4613" s="2135"/>
      <c r="B4613" s="72"/>
      <c r="C4613" s="72"/>
      <c r="D4613" s="72"/>
      <c r="E4613" s="72"/>
      <c r="F4613" s="72"/>
      <c r="G4613" s="72"/>
      <c r="H4613" s="72"/>
      <c r="I4613" s="72"/>
      <c r="J4613" s="72"/>
      <c r="K4613" s="72"/>
      <c r="L4613" s="72"/>
      <c r="M4613" s="74"/>
      <c r="N4613" s="72"/>
      <c r="O4613" s="72"/>
      <c r="P4613" s="71"/>
      <c r="Q4613" s="72"/>
      <c r="R4613" s="72"/>
      <c r="S4613" s="72"/>
    </row>
    <row r="4614" spans="1:19" s="2129" customFormat="1" hidden="1">
      <c r="A4614" s="2135"/>
      <c r="B4614" s="72" t="s">
        <v>5697</v>
      </c>
      <c r="C4614" s="72" t="s">
        <v>5698</v>
      </c>
      <c r="D4614" s="72">
        <v>1760</v>
      </c>
      <c r="E4614" s="72">
        <v>2002</v>
      </c>
      <c r="F4614" s="72" t="s">
        <v>5255</v>
      </c>
      <c r="G4614" s="72">
        <v>27</v>
      </c>
      <c r="H4614" s="72"/>
      <c r="I4614" s="72">
        <f>SUM(G4614:H4614)</f>
        <v>27</v>
      </c>
      <c r="J4614" s="72"/>
      <c r="K4614" s="72"/>
      <c r="L4614" s="72"/>
      <c r="M4614" s="76"/>
      <c r="N4614" s="72"/>
      <c r="O4614" s="72"/>
      <c r="P4614" s="72"/>
      <c r="Q4614" s="72"/>
      <c r="R4614" s="72"/>
      <c r="S4614" s="72"/>
    </row>
    <row r="4615" spans="1:19" s="2129" customFormat="1" hidden="1">
      <c r="A4615" s="2135"/>
      <c r="B4615" s="72"/>
      <c r="C4615" s="2408" t="s">
        <v>5702</v>
      </c>
      <c r="D4615" s="72">
        <v>165</v>
      </c>
      <c r="E4615" s="2408"/>
      <c r="F4615" s="72" t="s">
        <v>20</v>
      </c>
      <c r="G4615" s="72"/>
      <c r="H4615" s="72"/>
      <c r="I4615" s="72"/>
      <c r="J4615" s="71"/>
      <c r="K4615" s="71"/>
      <c r="L4615" s="72"/>
      <c r="M4615" s="76"/>
      <c r="N4615" s="72"/>
      <c r="O4615" s="72"/>
      <c r="P4615" s="72"/>
      <c r="Q4615" s="72"/>
      <c r="R4615" s="72"/>
      <c r="S4615" s="72"/>
    </row>
    <row r="4616" spans="1:19" s="2129" customFormat="1" hidden="1">
      <c r="A4616" s="2135"/>
      <c r="B4616" s="72"/>
      <c r="C4616" s="72"/>
      <c r="D4616" s="72"/>
      <c r="E4616" s="72"/>
      <c r="F4616" s="72"/>
      <c r="G4616" s="72"/>
      <c r="H4616" s="72"/>
      <c r="I4616" s="72"/>
      <c r="J4616" s="71"/>
      <c r="K4616" s="71"/>
      <c r="L4616" s="72"/>
      <c r="M4616" s="76"/>
      <c r="N4616" s="72"/>
      <c r="O4616" s="72"/>
      <c r="P4616" s="72"/>
      <c r="Q4616" s="72"/>
      <c r="R4616" s="72"/>
      <c r="S4616" s="72"/>
    </row>
    <row r="4617" spans="1:19" s="2129" customFormat="1" hidden="1">
      <c r="A4617" s="2135"/>
      <c r="B4617" s="2194" t="s">
        <v>5697</v>
      </c>
      <c r="C4617" s="2194" t="s">
        <v>5705</v>
      </c>
      <c r="D4617" s="2194">
        <v>10</v>
      </c>
      <c r="E4617" s="2194">
        <v>2002</v>
      </c>
      <c r="F4617" s="2194" t="s">
        <v>5255</v>
      </c>
      <c r="G4617" s="2194"/>
      <c r="H4617" s="2194"/>
      <c r="I4617" s="2194"/>
      <c r="J4617" s="2194" t="s">
        <v>5706</v>
      </c>
      <c r="K4617" s="2194" t="s">
        <v>3340</v>
      </c>
      <c r="L4617" s="2194"/>
      <c r="M4617" s="2432" t="s">
        <v>3327</v>
      </c>
      <c r="N4617" s="2194"/>
      <c r="O4617" s="2194"/>
      <c r="P4617" s="2194"/>
      <c r="Q4617" s="2194"/>
      <c r="R4617" s="2194"/>
      <c r="S4617" s="2194"/>
    </row>
    <row r="4618" spans="1:19" s="2129" customFormat="1" hidden="1">
      <c r="A4618" s="2135"/>
      <c r="B4618" s="2194"/>
      <c r="C4618" s="2194"/>
      <c r="D4618" s="2194"/>
      <c r="E4618" s="2194"/>
      <c r="F4618" s="2194"/>
      <c r="G4618" s="2194"/>
      <c r="H4618" s="2194"/>
      <c r="I4618" s="2194"/>
      <c r="J4618" s="2194"/>
      <c r="K4618" s="72" t="s">
        <v>47</v>
      </c>
      <c r="L4618" s="2194"/>
      <c r="M4618" s="2432"/>
      <c r="N4618" s="2194"/>
      <c r="O4618" s="2194"/>
      <c r="P4618" s="2194"/>
      <c r="Q4618" s="2194"/>
      <c r="R4618" s="2194"/>
      <c r="S4618" s="2194"/>
    </row>
    <row r="4619" spans="1:19" s="2129" customFormat="1" hidden="1">
      <c r="A4619" s="2135"/>
      <c r="B4619" s="72"/>
      <c r="C4619" s="72"/>
      <c r="D4619" s="72"/>
      <c r="E4619" s="72"/>
      <c r="F4619" s="72"/>
      <c r="G4619" s="72"/>
      <c r="H4619" s="72"/>
      <c r="I4619" s="72"/>
      <c r="J4619" s="72"/>
      <c r="K4619" s="65"/>
      <c r="L4619" s="72"/>
      <c r="M4619" s="76"/>
      <c r="N4619" s="72"/>
      <c r="O4619" s="72"/>
      <c r="P4619" s="72"/>
      <c r="Q4619" s="72"/>
      <c r="R4619" s="72"/>
      <c r="S4619" s="72"/>
    </row>
    <row r="4620" spans="1:19" s="2129" customFormat="1" ht="25.5" hidden="1">
      <c r="A4620" s="2135"/>
      <c r="B4620" s="72" t="s">
        <v>5697</v>
      </c>
      <c r="C4620" s="72" t="s">
        <v>5699</v>
      </c>
      <c r="D4620" s="72">
        <v>263</v>
      </c>
      <c r="E4620" s="72">
        <v>2002</v>
      </c>
      <c r="F4620" s="72" t="s">
        <v>5255</v>
      </c>
      <c r="G4620" s="72">
        <v>5</v>
      </c>
      <c r="H4620" s="71"/>
      <c r="I4620" s="72">
        <f>SUM(G4620:H4620)</f>
        <v>5</v>
      </c>
      <c r="J4620" s="72" t="s">
        <v>5707</v>
      </c>
      <c r="K4620" s="72" t="s">
        <v>3220</v>
      </c>
      <c r="L4620" s="68"/>
      <c r="M4620" s="76" t="s">
        <v>5708</v>
      </c>
      <c r="N4620" s="72">
        <v>565</v>
      </c>
      <c r="O4620" s="72">
        <v>2010</v>
      </c>
      <c r="P4620" s="68" t="s">
        <v>5709</v>
      </c>
      <c r="Q4620" s="72">
        <v>9</v>
      </c>
      <c r="R4620" s="72">
        <v>12</v>
      </c>
      <c r="S4620" s="72">
        <f>SUM(Q4620:R4620)</f>
        <v>21</v>
      </c>
    </row>
    <row r="4621" spans="1:19" s="2129" customFormat="1" ht="25.5" hidden="1">
      <c r="A4621" s="2135"/>
      <c r="B4621" s="72"/>
      <c r="C4621" s="72"/>
      <c r="D4621" s="72"/>
      <c r="E4621" s="72"/>
      <c r="F4621" s="72"/>
      <c r="G4621" s="72"/>
      <c r="H4621" s="71"/>
      <c r="I4621" s="72"/>
      <c r="J4621" s="72"/>
      <c r="K4621" s="72" t="s">
        <v>83</v>
      </c>
      <c r="L4621" s="68"/>
      <c r="M4621" s="76" t="s">
        <v>5710</v>
      </c>
      <c r="N4621" s="72">
        <v>460</v>
      </c>
      <c r="O4621" s="72">
        <v>2010</v>
      </c>
      <c r="P4621" s="68" t="s">
        <v>5711</v>
      </c>
      <c r="Q4621" s="72">
        <v>4</v>
      </c>
      <c r="R4621" s="72"/>
      <c r="S4621" s="72">
        <f>SUM(Q4621:R4621)</f>
        <v>4</v>
      </c>
    </row>
    <row r="4622" spans="1:19" s="2129" customFormat="1" ht="25.5" hidden="1">
      <c r="A4622" s="2135"/>
      <c r="B4622" s="72"/>
      <c r="C4622" s="72"/>
      <c r="D4622" s="72"/>
      <c r="E4622" s="72"/>
      <c r="F4622" s="72"/>
      <c r="G4622" s="72"/>
      <c r="H4622" s="72"/>
      <c r="I4622" s="72"/>
      <c r="J4622" s="72"/>
      <c r="K4622" s="72"/>
      <c r="L4622" s="68"/>
      <c r="M4622" s="76" t="s">
        <v>5712</v>
      </c>
      <c r="N4622" s="72">
        <v>798</v>
      </c>
      <c r="O4622" s="72">
        <v>2008</v>
      </c>
      <c r="P4622" s="68" t="s">
        <v>5713</v>
      </c>
      <c r="Q4622" s="72">
        <v>10</v>
      </c>
      <c r="R4622" s="72">
        <v>11</v>
      </c>
      <c r="S4622" s="72">
        <f>SUM(Q4622:R4622)</f>
        <v>21</v>
      </c>
    </row>
    <row r="4623" spans="1:19" s="2129" customFormat="1" ht="38.25" hidden="1">
      <c r="A4623" s="2135"/>
      <c r="B4623" s="72"/>
      <c r="C4623" s="72"/>
      <c r="D4623" s="72"/>
      <c r="E4623" s="72"/>
      <c r="F4623" s="72"/>
      <c r="G4623" s="72"/>
      <c r="H4623" s="72"/>
      <c r="I4623" s="72"/>
      <c r="J4623" s="72"/>
      <c r="K4623" s="72"/>
      <c r="L4623" s="68"/>
      <c r="M4623" s="76" t="s">
        <v>5714</v>
      </c>
      <c r="N4623" s="72">
        <v>552</v>
      </c>
      <c r="O4623" s="72">
        <v>2008</v>
      </c>
      <c r="P4623" s="68" t="s">
        <v>5715</v>
      </c>
      <c r="Q4623" s="72">
        <v>14</v>
      </c>
      <c r="R4623" s="72">
        <v>6</v>
      </c>
      <c r="S4623" s="72">
        <f>SUM(Q4623:R4623)</f>
        <v>20</v>
      </c>
    </row>
    <row r="4624" spans="1:19" s="2129" customFormat="1" ht="13.5" hidden="1" thickBot="1">
      <c r="A4624" s="2135"/>
      <c r="B4624" s="2294"/>
      <c r="C4624" s="2294"/>
      <c r="D4624" s="2294"/>
      <c r="E4624" s="2294"/>
      <c r="F4624" s="2294"/>
      <c r="G4624" s="2294"/>
      <c r="H4624" s="2294"/>
      <c r="I4624" s="2294"/>
      <c r="J4624" s="2294"/>
      <c r="K4624" s="2294"/>
      <c r="L4624" s="2659"/>
      <c r="M4624" s="2814" t="s">
        <v>8616</v>
      </c>
      <c r="N4624" s="2294">
        <v>167</v>
      </c>
      <c r="O4624" s="2294">
        <v>2021</v>
      </c>
      <c r="P4624" s="2659" t="s">
        <v>1053</v>
      </c>
      <c r="Q4624" s="2294">
        <v>7</v>
      </c>
      <c r="R4624" s="2294"/>
      <c r="S4624" s="2294">
        <v>7</v>
      </c>
    </row>
    <row r="4625" spans="1:19" s="2129" customFormat="1" hidden="1">
      <c r="A4625" s="2135"/>
      <c r="B4625" s="2194"/>
      <c r="C4625" s="2194"/>
      <c r="D4625" s="2194"/>
      <c r="E4625" s="2289"/>
      <c r="F4625" s="2194"/>
      <c r="G4625" s="2194"/>
      <c r="H4625" s="2194"/>
      <c r="I4625" s="2194"/>
      <c r="J4625" s="2194"/>
      <c r="K4625" s="2194"/>
      <c r="L4625" s="2194"/>
      <c r="M4625" s="2194"/>
      <c r="N4625" s="2194"/>
      <c r="O4625" s="2194"/>
      <c r="P4625" s="2194"/>
      <c r="Q4625" s="2194"/>
      <c r="R4625" s="2194"/>
      <c r="S4625" s="2194"/>
    </row>
    <row r="4626" spans="1:19" s="2129" customFormat="1" hidden="1">
      <c r="A4626" s="2135"/>
      <c r="B4626" s="72" t="s">
        <v>5697</v>
      </c>
      <c r="C4626" s="72" t="s">
        <v>5697</v>
      </c>
      <c r="D4626" s="72">
        <v>10</v>
      </c>
      <c r="E4626" s="72">
        <v>2015</v>
      </c>
      <c r="F4626" s="2248" t="s">
        <v>3338</v>
      </c>
      <c r="G4626" s="72"/>
      <c r="H4626" s="72"/>
      <c r="I4626" s="72"/>
      <c r="J4626" s="72" t="s">
        <v>5717</v>
      </c>
      <c r="K4626" s="72" t="s">
        <v>5701</v>
      </c>
      <c r="L4626" s="72"/>
      <c r="M4626" s="72" t="s">
        <v>8617</v>
      </c>
      <c r="N4626" s="72">
        <v>68</v>
      </c>
      <c r="O4626" s="72">
        <v>2022</v>
      </c>
      <c r="P4626" s="72" t="s">
        <v>3671</v>
      </c>
      <c r="Q4626" s="72"/>
      <c r="R4626" s="72"/>
      <c r="S4626" s="72"/>
    </row>
    <row r="4627" spans="1:19" s="2129" customFormat="1" hidden="1">
      <c r="A4627" s="2135"/>
      <c r="B4627" s="65"/>
      <c r="C4627" s="72" t="s">
        <v>5697</v>
      </c>
      <c r="D4627" s="72">
        <v>560</v>
      </c>
      <c r="E4627" s="72">
        <v>2002</v>
      </c>
      <c r="F4627" s="72" t="s">
        <v>18</v>
      </c>
      <c r="G4627" s="72"/>
      <c r="H4627" s="72"/>
      <c r="I4627" s="72"/>
      <c r="J4627" s="72" t="s">
        <v>5718</v>
      </c>
      <c r="K4627" s="72" t="s">
        <v>3344</v>
      </c>
      <c r="L4627" s="72"/>
      <c r="M4627" s="72" t="s">
        <v>5719</v>
      </c>
      <c r="N4627" s="72">
        <v>74</v>
      </c>
      <c r="O4627" s="72">
        <v>2015</v>
      </c>
      <c r="P4627" s="72" t="s">
        <v>30</v>
      </c>
      <c r="Q4627" s="72"/>
      <c r="R4627" s="72"/>
      <c r="S4627" s="72"/>
    </row>
    <row r="4628" spans="1:19" s="2129" customFormat="1" hidden="1">
      <c r="A4628" s="2135"/>
      <c r="B4628" s="72"/>
      <c r="C4628" s="72"/>
      <c r="D4628" s="72"/>
      <c r="E4628" s="2248"/>
      <c r="F4628" s="72"/>
      <c r="G4628" s="72"/>
      <c r="H4628" s="72"/>
      <c r="I4628" s="72"/>
      <c r="J4628" s="72"/>
      <c r="K4628" s="72" t="s">
        <v>98</v>
      </c>
      <c r="L4628" s="72"/>
      <c r="M4628" s="72" t="s">
        <v>5720</v>
      </c>
      <c r="N4628" s="72">
        <v>146</v>
      </c>
      <c r="O4628" s="72">
        <v>2017</v>
      </c>
      <c r="P4628" s="72" t="s">
        <v>3654</v>
      </c>
      <c r="Q4628" s="72"/>
      <c r="R4628" s="72"/>
      <c r="S4628" s="72"/>
    </row>
    <row r="4629" spans="1:19" s="2129" customFormat="1" hidden="1">
      <c r="A4629" s="2135"/>
      <c r="B4629" s="72"/>
      <c r="C4629" s="72"/>
      <c r="D4629" s="72"/>
      <c r="E4629" s="2248"/>
      <c r="F4629" s="72"/>
      <c r="G4629" s="72"/>
      <c r="H4629" s="72"/>
      <c r="I4629" s="72"/>
      <c r="J4629" s="72"/>
      <c r="K4629" s="72"/>
      <c r="L4629" s="72"/>
      <c r="M4629" s="72" t="s">
        <v>5721</v>
      </c>
      <c r="N4629" s="72">
        <v>138</v>
      </c>
      <c r="O4629" s="72">
        <v>2018</v>
      </c>
      <c r="P4629" s="72" t="s">
        <v>30</v>
      </c>
      <c r="Q4629" s="72"/>
      <c r="R4629" s="72"/>
      <c r="S4629" s="72"/>
    </row>
    <row r="4630" spans="1:19" s="2129" customFormat="1" hidden="1">
      <c r="A4630" s="2135"/>
      <c r="B4630" s="72"/>
      <c r="C4630" s="72"/>
      <c r="D4630" s="72"/>
      <c r="E4630" s="2248"/>
      <c r="F4630" s="72"/>
      <c r="G4630" s="72"/>
      <c r="H4630" s="72"/>
      <c r="I4630" s="72"/>
      <c r="J4630" s="72"/>
      <c r="K4630" s="72"/>
      <c r="L4630" s="72"/>
      <c r="M4630" s="72"/>
      <c r="N4630" s="72">
        <v>185</v>
      </c>
      <c r="O4630" s="72">
        <v>2017</v>
      </c>
      <c r="P4630" s="72" t="s">
        <v>5723</v>
      </c>
      <c r="Q4630" s="72">
        <v>8</v>
      </c>
      <c r="R4630" s="72">
        <v>0</v>
      </c>
      <c r="S4630" s="72">
        <f>SUM(Q4630:R4630)</f>
        <v>8</v>
      </c>
    </row>
    <row r="4631" spans="1:19" s="2129" customFormat="1" hidden="1">
      <c r="A4631" s="2135"/>
      <c r="B4631" s="72"/>
      <c r="C4631" s="72"/>
      <c r="D4631" s="72"/>
      <c r="E4631" s="2248"/>
      <c r="F4631" s="72"/>
      <c r="G4631" s="72"/>
      <c r="H4631" s="72"/>
      <c r="I4631" s="72"/>
      <c r="J4631" s="72"/>
      <c r="K4631" s="72"/>
      <c r="L4631" s="72"/>
      <c r="M4631" s="72"/>
      <c r="N4631" s="72">
        <v>34</v>
      </c>
      <c r="O4631" s="72"/>
      <c r="P4631" s="72" t="s">
        <v>5724</v>
      </c>
      <c r="Q4631" s="72">
        <v>2</v>
      </c>
      <c r="R4631" s="72">
        <v>0</v>
      </c>
      <c r="S4631" s="72">
        <f>SUM(Q4631:R4631)</f>
        <v>2</v>
      </c>
    </row>
    <row r="4632" spans="1:19" s="2129" customFormat="1" hidden="1">
      <c r="A4632" s="2135"/>
      <c r="B4632" s="72"/>
      <c r="C4632" s="72"/>
      <c r="D4632" s="72"/>
      <c r="E4632" s="2248"/>
      <c r="F4632" s="72"/>
      <c r="G4632" s="72"/>
      <c r="H4632" s="72"/>
      <c r="I4632" s="72"/>
      <c r="J4632" s="72"/>
      <c r="K4632" s="72"/>
      <c r="L4632" s="72"/>
      <c r="M4632" s="72" t="s">
        <v>8618</v>
      </c>
      <c r="N4632" s="72">
        <v>74</v>
      </c>
      <c r="O4632" s="72">
        <v>2021</v>
      </c>
      <c r="P4632" s="72" t="s">
        <v>6020</v>
      </c>
      <c r="Q4632" s="72"/>
      <c r="R4632" s="72"/>
      <c r="S4632" s="72"/>
    </row>
    <row r="4633" spans="1:19" s="2129" customFormat="1" hidden="1">
      <c r="A4633" s="2135"/>
      <c r="B4633" s="72"/>
      <c r="C4633" s="72"/>
      <c r="D4633" s="72"/>
      <c r="E4633" s="2248"/>
      <c r="F4633" s="72"/>
      <c r="G4633" s="72"/>
      <c r="H4633" s="72"/>
      <c r="I4633" s="72"/>
      <c r="J4633" s="72"/>
      <c r="K4633" s="72"/>
      <c r="L4633" s="72"/>
      <c r="M4633" s="72"/>
      <c r="N4633" s="72"/>
      <c r="O4633" s="72"/>
      <c r="P4633" s="72"/>
      <c r="Q4633" s="72"/>
      <c r="R4633" s="72"/>
      <c r="S4633" s="72"/>
    </row>
    <row r="4634" spans="1:19" s="2129" customFormat="1" hidden="1">
      <c r="A4634" s="2135"/>
      <c r="B4634" s="72" t="s">
        <v>5697</v>
      </c>
      <c r="C4634" s="72"/>
      <c r="D4634" s="72">
        <v>4</v>
      </c>
      <c r="E4634" s="72">
        <v>2008</v>
      </c>
      <c r="F4634" s="2248" t="s">
        <v>3338</v>
      </c>
      <c r="G4634" s="72"/>
      <c r="H4634" s="72"/>
      <c r="I4634" s="72"/>
      <c r="J4634" s="72" t="s">
        <v>5731</v>
      </c>
      <c r="K4634" s="72" t="s">
        <v>3220</v>
      </c>
      <c r="L4634" s="68"/>
      <c r="M4634" s="68"/>
      <c r="N4634" s="72">
        <v>411</v>
      </c>
      <c r="O4634" s="72">
        <v>2010</v>
      </c>
      <c r="P4634" s="68" t="s">
        <v>5732</v>
      </c>
      <c r="Q4634" s="72">
        <v>13</v>
      </c>
      <c r="R4634" s="72"/>
      <c r="S4634" s="72">
        <f>SUM(Q4634:R4634)</f>
        <v>13</v>
      </c>
    </row>
    <row r="4635" spans="1:19" s="2129" customFormat="1" hidden="1">
      <c r="A4635" s="2135"/>
      <c r="B4635" s="72"/>
      <c r="C4635" s="72"/>
      <c r="D4635" s="72"/>
      <c r="E4635" s="72"/>
      <c r="F4635" s="72"/>
      <c r="G4635" s="72"/>
      <c r="H4635" s="72"/>
      <c r="I4635" s="72"/>
      <c r="J4635" s="72" t="s">
        <v>8619</v>
      </c>
      <c r="K4635" s="72" t="s">
        <v>83</v>
      </c>
      <c r="L4635" s="68"/>
      <c r="M4635" s="68"/>
      <c r="N4635" s="72">
        <v>743</v>
      </c>
      <c r="O4635" s="72">
        <v>2010</v>
      </c>
      <c r="P4635" s="68" t="s">
        <v>5733</v>
      </c>
      <c r="Q4635" s="72"/>
      <c r="R4635" s="72"/>
      <c r="S4635" s="72"/>
    </row>
    <row r="4636" spans="1:19" s="2129" customFormat="1" hidden="1">
      <c r="A4636" s="2135"/>
      <c r="B4636" s="72"/>
      <c r="C4636" s="72"/>
      <c r="D4636" s="72"/>
      <c r="E4636" s="72"/>
      <c r="F4636" s="72"/>
      <c r="G4636" s="72"/>
      <c r="H4636" s="72"/>
      <c r="I4636" s="72"/>
      <c r="J4636" s="72"/>
      <c r="K4636" s="72"/>
      <c r="L4636" s="68"/>
      <c r="M4636" s="68"/>
      <c r="N4636" s="72">
        <v>1071</v>
      </c>
      <c r="O4636" s="72">
        <v>2010</v>
      </c>
      <c r="P4636" s="68" t="s">
        <v>5733</v>
      </c>
      <c r="Q4636" s="72"/>
      <c r="R4636" s="72"/>
      <c r="S4636" s="72">
        <f>SUM(Q4636:R4636)</f>
        <v>0</v>
      </c>
    </row>
    <row r="4637" spans="1:19" s="2129" customFormat="1" hidden="1">
      <c r="A4637" s="2135"/>
      <c r="B4637" s="72"/>
      <c r="C4637" s="72"/>
      <c r="D4637" s="72"/>
      <c r="E4637" s="72"/>
      <c r="F4637" s="72"/>
      <c r="G4637" s="72"/>
      <c r="H4637" s="72"/>
      <c r="I4637" s="72"/>
      <c r="J4637" s="72"/>
      <c r="K4637" s="72"/>
      <c r="L4637" s="68"/>
      <c r="M4637" s="68"/>
      <c r="N4637" s="72">
        <v>167</v>
      </c>
      <c r="O4637" s="72">
        <v>2021</v>
      </c>
      <c r="P4637" s="2568" t="s">
        <v>8620</v>
      </c>
      <c r="Q4637" s="72">
        <v>6</v>
      </c>
      <c r="R4637" s="72"/>
      <c r="S4637" s="72">
        <v>6</v>
      </c>
    </row>
    <row r="4638" spans="1:19" s="2129" customFormat="1" hidden="1">
      <c r="A4638" s="2135"/>
      <c r="B4638" s="72"/>
      <c r="C4638" s="72"/>
      <c r="D4638" s="72"/>
      <c r="E4638" s="72"/>
      <c r="F4638" s="72"/>
      <c r="G4638" s="72"/>
      <c r="H4638" s="72"/>
      <c r="I4638" s="72"/>
      <c r="J4638" s="72"/>
      <c r="K4638" s="72"/>
      <c r="L4638" s="68"/>
      <c r="M4638" s="68"/>
      <c r="N4638" s="71"/>
      <c r="O4638" s="71"/>
      <c r="P4638" s="65"/>
      <c r="Q4638" s="65"/>
      <c r="R4638" s="65"/>
      <c r="S4638" s="65"/>
    </row>
    <row r="4639" spans="1:19" s="2129" customFormat="1" hidden="1">
      <c r="A4639" s="2135"/>
      <c r="B4639" s="72" t="s">
        <v>5697</v>
      </c>
      <c r="C4639" s="72" t="s">
        <v>16</v>
      </c>
      <c r="D4639" s="72">
        <v>195</v>
      </c>
      <c r="E4639" s="72">
        <v>2018</v>
      </c>
      <c r="F4639" s="72"/>
      <c r="G4639" s="72"/>
      <c r="H4639" s="72"/>
      <c r="I4639" s="72"/>
      <c r="J4639" s="72" t="s">
        <v>5725</v>
      </c>
      <c r="K4639" s="72" t="s">
        <v>3220</v>
      </c>
      <c r="L4639" s="68"/>
      <c r="M4639" s="68"/>
      <c r="N4639" s="72">
        <v>516</v>
      </c>
      <c r="O4639" s="72">
        <v>2018</v>
      </c>
      <c r="P4639" s="68" t="s">
        <v>8621</v>
      </c>
      <c r="Q4639" s="72">
        <v>13</v>
      </c>
      <c r="R4639" s="72"/>
      <c r="S4639" s="72">
        <f>SUM(Q4639:R4639)</f>
        <v>13</v>
      </c>
    </row>
    <row r="4640" spans="1:19" s="2129" customFormat="1" hidden="1">
      <c r="A4640" s="2135"/>
      <c r="B4640" s="72"/>
      <c r="C4640" s="72"/>
      <c r="D4640" s="72"/>
      <c r="E4640" s="72"/>
      <c r="F4640" s="72"/>
      <c r="G4640" s="72"/>
      <c r="H4640" s="72"/>
      <c r="I4640" s="72"/>
      <c r="J4640" s="72" t="s">
        <v>8622</v>
      </c>
      <c r="K4640" s="72" t="s">
        <v>98</v>
      </c>
      <c r="L4640" s="68"/>
      <c r="M4640" s="68" t="s">
        <v>8623</v>
      </c>
      <c r="N4640" s="72">
        <v>155</v>
      </c>
      <c r="O4640" s="72">
        <v>2022</v>
      </c>
      <c r="P4640" s="68" t="s">
        <v>5283</v>
      </c>
      <c r="Q4640" s="72">
        <v>6</v>
      </c>
      <c r="R4640" s="72"/>
      <c r="S4640" s="72">
        <f>SUM(Q4640:R4640)</f>
        <v>6</v>
      </c>
    </row>
    <row r="4641" spans="1:19" s="2129" customFormat="1" hidden="1">
      <c r="A4641" s="2135"/>
      <c r="B4641" s="72"/>
      <c r="C4641" s="72"/>
      <c r="D4641" s="72"/>
      <c r="E4641" s="72"/>
      <c r="F4641" s="2248"/>
      <c r="G4641" s="72"/>
      <c r="H4641" s="72"/>
      <c r="I4641" s="72"/>
      <c r="J4641" s="72"/>
      <c r="K4641" s="72"/>
      <c r="L4641" s="2311"/>
      <c r="M4641" s="2311"/>
      <c r="N4641" s="72">
        <v>29</v>
      </c>
      <c r="O4641" s="72">
        <v>2022</v>
      </c>
      <c r="P4641" s="68" t="s">
        <v>7084</v>
      </c>
      <c r="Q4641" s="72"/>
      <c r="R4641" s="72"/>
      <c r="S4641" s="72"/>
    </row>
    <row r="4642" spans="1:19" s="2129" customFormat="1" hidden="1">
      <c r="A4642" s="2135"/>
      <c r="B4642" s="72"/>
      <c r="C4642" s="72"/>
      <c r="D4642" s="72"/>
      <c r="E4642" s="72"/>
      <c r="F4642" s="2248"/>
      <c r="G4642" s="72"/>
      <c r="H4642" s="72"/>
      <c r="I4642" s="72"/>
      <c r="J4642" s="72" t="s">
        <v>8624</v>
      </c>
      <c r="K4642" s="72"/>
      <c r="L4642" s="2311"/>
      <c r="M4642" s="2311"/>
      <c r="N4642" s="72">
        <v>65</v>
      </c>
      <c r="O4642" s="2259">
        <v>2019</v>
      </c>
      <c r="P4642" s="68"/>
      <c r="Q4642" s="72"/>
      <c r="R4642" s="72"/>
      <c r="S4642" s="72"/>
    </row>
    <row r="4643" spans="1:19" s="2129" customFormat="1" hidden="1">
      <c r="A4643" s="2135"/>
      <c r="B4643" s="72"/>
      <c r="C4643" s="71"/>
      <c r="D4643" s="71"/>
      <c r="E4643" s="71"/>
      <c r="F4643" s="65"/>
      <c r="G4643" s="72"/>
      <c r="H4643" s="72"/>
      <c r="I4643" s="72"/>
      <c r="J4643" s="72"/>
      <c r="K4643" s="72"/>
      <c r="L4643" s="2311"/>
      <c r="M4643" s="2311"/>
      <c r="N4643" s="72">
        <v>35</v>
      </c>
      <c r="O4643" s="2259">
        <v>2019</v>
      </c>
      <c r="P4643" s="68"/>
      <c r="Q4643" s="72"/>
      <c r="R4643" s="72"/>
      <c r="S4643" s="72"/>
    </row>
    <row r="4644" spans="1:19" s="2129" customFormat="1" hidden="1">
      <c r="A4644" s="2135"/>
      <c r="B4644" s="65"/>
      <c r="C4644" s="65"/>
      <c r="D4644" s="2194"/>
      <c r="E4644" s="65"/>
      <c r="F4644" s="2248"/>
      <c r="G4644" s="72"/>
      <c r="H4644" s="72"/>
      <c r="I4644" s="72"/>
      <c r="J4644" s="72"/>
      <c r="K4644" s="72"/>
      <c r="L4644" s="2311"/>
      <c r="M4644" s="2248"/>
      <c r="N4644" s="72"/>
      <c r="O4644" s="2259"/>
      <c r="P4644" s="72"/>
      <c r="Q4644" s="72"/>
      <c r="R4644" s="72"/>
      <c r="S4644" s="72"/>
    </row>
    <row r="4645" spans="1:19" s="2129" customFormat="1" hidden="1">
      <c r="A4645" s="2135"/>
      <c r="B4645" s="72"/>
      <c r="C4645" s="72" t="s">
        <v>5699</v>
      </c>
      <c r="D4645" s="72">
        <v>3</v>
      </c>
      <c r="E4645" s="72"/>
      <c r="F4645" s="72" t="s">
        <v>3338</v>
      </c>
      <c r="G4645" s="72"/>
      <c r="H4645" s="72"/>
      <c r="I4645" s="72"/>
      <c r="J4645" s="72" t="s">
        <v>5700</v>
      </c>
      <c r="K4645" s="72" t="s">
        <v>5701</v>
      </c>
      <c r="L4645" s="72"/>
      <c r="M4645" s="76"/>
      <c r="N4645" s="72"/>
      <c r="O4645" s="72"/>
      <c r="P4645" s="72"/>
      <c r="Q4645" s="72"/>
      <c r="R4645" s="72"/>
      <c r="S4645" s="72"/>
    </row>
    <row r="4646" spans="1:19" s="2129" customFormat="1" hidden="1">
      <c r="A4646" s="2135"/>
      <c r="B4646" s="72" t="s">
        <v>5697</v>
      </c>
      <c r="C4646" s="2245" t="s">
        <v>5704</v>
      </c>
      <c r="D4646" s="72">
        <v>230</v>
      </c>
      <c r="E4646" s="72">
        <v>2015</v>
      </c>
      <c r="F4646" s="72" t="s">
        <v>20</v>
      </c>
      <c r="G4646" s="72"/>
      <c r="H4646" s="72"/>
      <c r="I4646" s="72"/>
      <c r="J4646" s="72" t="s">
        <v>5703</v>
      </c>
      <c r="K4646" s="72" t="s">
        <v>3220</v>
      </c>
      <c r="L4646" s="72"/>
      <c r="M4646" s="76"/>
      <c r="N4646" s="72"/>
      <c r="O4646" s="72"/>
      <c r="P4646" s="72"/>
      <c r="Q4646" s="72"/>
      <c r="R4646" s="72"/>
      <c r="S4646" s="72"/>
    </row>
    <row r="4647" spans="1:19" s="2129" customFormat="1" hidden="1">
      <c r="A4647" s="2135"/>
      <c r="B4647" s="72"/>
      <c r="C4647" s="71"/>
      <c r="D4647" s="71"/>
      <c r="E4647" s="71"/>
      <c r="F4647" s="71"/>
      <c r="G4647" s="72"/>
      <c r="H4647" s="72"/>
      <c r="I4647" s="72"/>
      <c r="J4647" s="72"/>
      <c r="K4647" s="72" t="s">
        <v>98</v>
      </c>
      <c r="L4647" s="72"/>
      <c r="M4647" s="76"/>
      <c r="N4647" s="72"/>
      <c r="O4647" s="72"/>
      <c r="P4647" s="72"/>
      <c r="Q4647" s="72"/>
      <c r="R4647" s="72"/>
      <c r="S4647" s="72"/>
    </row>
    <row r="4648" spans="1:19" s="2129" customFormat="1" hidden="1">
      <c r="A4648" s="2135"/>
      <c r="B4648" s="72"/>
      <c r="C4648" s="72"/>
      <c r="D4648" s="72"/>
      <c r="E4648" s="72"/>
      <c r="F4648" s="72"/>
      <c r="G4648" s="72"/>
      <c r="H4648" s="72"/>
      <c r="I4648" s="72"/>
      <c r="J4648" s="72"/>
      <c r="K4648" s="72"/>
      <c r="L4648" s="72"/>
      <c r="M4648" s="74"/>
      <c r="N4648" s="72"/>
      <c r="O4648" s="72"/>
      <c r="P4648" s="71"/>
      <c r="Q4648" s="72"/>
      <c r="R4648" s="72"/>
      <c r="S4648" s="72"/>
    </row>
    <row r="4649" spans="1:19" s="2129" customFormat="1" hidden="1">
      <c r="A4649" s="2135"/>
      <c r="B4649" s="72" t="s">
        <v>5610</v>
      </c>
      <c r="C4649" s="72" t="s">
        <v>5611</v>
      </c>
      <c r="D4649" s="72">
        <v>215</v>
      </c>
      <c r="E4649" s="72">
        <v>2017</v>
      </c>
      <c r="F4649" s="72" t="s">
        <v>3325</v>
      </c>
      <c r="G4649" s="72">
        <v>7</v>
      </c>
      <c r="H4649" s="72"/>
      <c r="I4649" s="72">
        <f>SUM(G4649:H4649)</f>
        <v>7</v>
      </c>
      <c r="J4649" s="72" t="s">
        <v>5612</v>
      </c>
      <c r="K4649" s="72" t="s">
        <v>3220</v>
      </c>
      <c r="L4649" s="68"/>
      <c r="M4649" s="76" t="s">
        <v>5591</v>
      </c>
      <c r="N4649" s="72"/>
      <c r="O4649" s="72"/>
      <c r="P4649" s="72"/>
      <c r="Q4649" s="72"/>
      <c r="R4649" s="72"/>
      <c r="S4649" s="72"/>
    </row>
    <row r="4650" spans="1:19" s="2129" customFormat="1" hidden="1">
      <c r="A4650" s="2135"/>
      <c r="B4650" s="72"/>
      <c r="C4650" s="72"/>
      <c r="D4650" s="2248"/>
      <c r="E4650" s="72"/>
      <c r="F4650" s="72"/>
      <c r="G4650" s="72"/>
      <c r="H4650" s="72"/>
      <c r="I4650" s="72"/>
      <c r="J4650" s="2808" t="s">
        <v>8625</v>
      </c>
      <c r="K4650" s="72" t="s">
        <v>83</v>
      </c>
      <c r="L4650" s="2311"/>
      <c r="M4650" s="2272"/>
      <c r="N4650" s="72"/>
      <c r="O4650" s="2259"/>
      <c r="P4650" s="72"/>
      <c r="Q4650" s="72"/>
      <c r="R4650" s="72"/>
      <c r="S4650" s="72"/>
    </row>
    <row r="4651" spans="1:19" s="2129" customFormat="1" hidden="1">
      <c r="A4651" s="2135"/>
      <c r="B4651" s="72"/>
      <c r="C4651" s="72"/>
      <c r="D4651" s="2248"/>
      <c r="E4651" s="72"/>
      <c r="F4651" s="72"/>
      <c r="G4651" s="72"/>
      <c r="H4651" s="72"/>
      <c r="I4651" s="72"/>
      <c r="J4651" s="2808" t="s">
        <v>8626</v>
      </c>
      <c r="K4651" s="72"/>
      <c r="L4651" s="2311"/>
      <c r="M4651" s="2272"/>
      <c r="N4651" s="72"/>
      <c r="O4651" s="2259"/>
      <c r="P4651" s="72"/>
      <c r="Q4651" s="72"/>
      <c r="R4651" s="72"/>
      <c r="S4651" s="72"/>
    </row>
    <row r="4652" spans="1:19" s="2129" customFormat="1" hidden="1">
      <c r="A4652" s="2135"/>
      <c r="B4652" s="72"/>
      <c r="C4652" s="72"/>
      <c r="D4652" s="2248"/>
      <c r="E4652" s="72"/>
      <c r="F4652" s="2248"/>
      <c r="G4652" s="2408"/>
      <c r="H4652" s="2408"/>
      <c r="I4652" s="2259"/>
      <c r="J4652" s="72"/>
      <c r="K4652" s="72"/>
      <c r="L4652" s="2248"/>
      <c r="M4652" s="2272"/>
      <c r="N4652" s="72"/>
      <c r="O4652" s="2259"/>
      <c r="P4652" s="72"/>
      <c r="Q4652" s="72"/>
      <c r="R4652" s="72"/>
      <c r="S4652" s="72"/>
    </row>
    <row r="4653" spans="1:19" s="2129" customFormat="1" hidden="1">
      <c r="A4653" s="2135"/>
      <c r="B4653" s="5" t="s">
        <v>8627</v>
      </c>
      <c r="C4653" s="72"/>
      <c r="D4653" s="72">
        <v>664</v>
      </c>
      <c r="E4653" s="72">
        <v>2022</v>
      </c>
      <c r="F4653" s="2248" t="s">
        <v>3338</v>
      </c>
      <c r="G4653" s="72"/>
      <c r="H4653" s="72"/>
      <c r="I4653" s="72"/>
      <c r="J4653" s="72" t="s">
        <v>8628</v>
      </c>
      <c r="K4653" s="72" t="s">
        <v>3220</v>
      </c>
      <c r="L4653" s="68"/>
      <c r="M4653" s="68"/>
      <c r="N4653" s="72">
        <v>271</v>
      </c>
      <c r="O4653" s="72"/>
      <c r="P4653" s="68" t="s">
        <v>5733</v>
      </c>
      <c r="Q4653" s="72">
        <v>13</v>
      </c>
      <c r="R4653" s="72"/>
      <c r="S4653" s="72">
        <f>SUM(Q4653:R4653)</f>
        <v>13</v>
      </c>
    </row>
    <row r="4654" spans="1:19" s="2129" customFormat="1" hidden="1">
      <c r="A4654" s="2135"/>
      <c r="B4654" s="72"/>
      <c r="C4654" s="72"/>
      <c r="D4654" s="72"/>
      <c r="E4654" s="72"/>
      <c r="F4654" s="72"/>
      <c r="G4654" s="72"/>
      <c r="H4654" s="72"/>
      <c r="I4654" s="72"/>
      <c r="J4654" s="65"/>
      <c r="K4654" s="72" t="s">
        <v>517</v>
      </c>
      <c r="L4654" s="68"/>
      <c r="M4654" s="68"/>
      <c r="N4654" s="72"/>
      <c r="O4654" s="72"/>
      <c r="P4654" s="68"/>
      <c r="Q4654" s="72"/>
      <c r="R4654" s="72"/>
      <c r="S4654" s="72"/>
    </row>
    <row r="4655" spans="1:19" s="2129" customFormat="1" hidden="1">
      <c r="A4655" s="2135"/>
      <c r="B4655" s="72"/>
      <c r="C4655" s="72"/>
      <c r="D4655" s="72"/>
      <c r="E4655" s="72"/>
      <c r="F4655" s="72"/>
      <c r="G4655" s="72"/>
      <c r="H4655" s="72"/>
      <c r="I4655" s="72"/>
      <c r="J4655" s="72"/>
      <c r="K4655" s="72"/>
      <c r="L4655" s="68"/>
      <c r="M4655" s="68"/>
      <c r="N4655" s="71"/>
      <c r="O4655" s="71"/>
      <c r="P4655" s="65"/>
      <c r="Q4655" s="65"/>
      <c r="R4655" s="65"/>
      <c r="S4655" s="65"/>
    </row>
    <row r="4656" spans="1:19" s="2129" customFormat="1" hidden="1">
      <c r="A4656" s="2135"/>
      <c r="B4656" s="5" t="s">
        <v>8627</v>
      </c>
      <c r="C4656" s="72" t="s">
        <v>8629</v>
      </c>
      <c r="D4656" s="72">
        <v>1603</v>
      </c>
      <c r="E4656" s="72">
        <v>2022</v>
      </c>
      <c r="F4656" s="2248" t="s">
        <v>3325</v>
      </c>
      <c r="G4656" s="72">
        <v>48</v>
      </c>
      <c r="H4656" s="72"/>
      <c r="I4656" s="72">
        <v>48</v>
      </c>
      <c r="J4656" s="72" t="s">
        <v>5737</v>
      </c>
      <c r="K4656" s="72" t="s">
        <v>3220</v>
      </c>
      <c r="L4656" s="2311"/>
      <c r="M4656" s="69" t="s">
        <v>5735</v>
      </c>
      <c r="N4656" s="72">
        <v>1395</v>
      </c>
      <c r="O4656" s="72">
        <v>2022</v>
      </c>
      <c r="P4656" s="2434" t="s">
        <v>8630</v>
      </c>
      <c r="Q4656" s="72">
        <v>66</v>
      </c>
      <c r="R4656" s="72"/>
      <c r="S4656" s="72">
        <v>66</v>
      </c>
    </row>
    <row r="4657" spans="1:19" s="2129" customFormat="1" hidden="1">
      <c r="A4657" s="2135"/>
      <c r="B4657" s="71"/>
      <c r="C4657" s="71"/>
      <c r="D4657" s="72"/>
      <c r="E4657" s="71"/>
      <c r="F4657" s="72"/>
      <c r="G4657" s="72"/>
      <c r="H4657" s="72"/>
      <c r="I4657" s="72"/>
      <c r="J4657" s="2765" t="s">
        <v>8631</v>
      </c>
      <c r="K4657" s="72" t="s">
        <v>517</v>
      </c>
      <c r="L4657" s="2548"/>
      <c r="M4657" s="69" t="s">
        <v>5738</v>
      </c>
      <c r="N4657" s="72">
        <v>591</v>
      </c>
      <c r="O4657" s="72">
        <v>2022</v>
      </c>
      <c r="P4657" s="2211" t="s">
        <v>8630</v>
      </c>
      <c r="Q4657" s="72">
        <v>17</v>
      </c>
      <c r="R4657" s="72"/>
      <c r="S4657" s="72">
        <v>17</v>
      </c>
    </row>
    <row r="4658" spans="1:19" s="2129" customFormat="1" hidden="1">
      <c r="A4658" s="2135"/>
      <c r="B4658" s="71"/>
      <c r="C4658" s="71"/>
      <c r="D4658" s="72"/>
      <c r="E4658" s="71"/>
      <c r="F4658" s="72"/>
      <c r="G4658" s="72"/>
      <c r="H4658" s="72"/>
      <c r="I4658" s="72"/>
      <c r="J4658" s="72"/>
      <c r="K4658" s="71"/>
      <c r="L4658" s="2548"/>
      <c r="M4658" s="69" t="s">
        <v>5740</v>
      </c>
      <c r="N4658" s="72">
        <v>224</v>
      </c>
      <c r="O4658" s="72">
        <v>2022</v>
      </c>
      <c r="P4658" s="68" t="s">
        <v>5283</v>
      </c>
      <c r="Q4658" s="72">
        <v>10</v>
      </c>
      <c r="R4658" s="72"/>
      <c r="S4658" s="72">
        <v>10</v>
      </c>
    </row>
    <row r="4659" spans="1:19" s="2129" customFormat="1" hidden="1">
      <c r="A4659" s="2135"/>
      <c r="B4659" s="71"/>
      <c r="C4659" s="71"/>
      <c r="D4659" s="72"/>
      <c r="E4659" s="71"/>
      <c r="F4659" s="72"/>
      <c r="G4659" s="72"/>
      <c r="H4659" s="72"/>
      <c r="I4659" s="72"/>
      <c r="J4659" s="72"/>
      <c r="K4659" s="71"/>
      <c r="L4659" s="2548"/>
      <c r="M4659" s="69" t="s">
        <v>5750</v>
      </c>
      <c r="N4659" s="72">
        <v>331</v>
      </c>
      <c r="O4659" s="72">
        <v>2022</v>
      </c>
      <c r="P4659" s="2434" t="s">
        <v>8630</v>
      </c>
      <c r="Q4659" s="72">
        <v>28</v>
      </c>
      <c r="R4659" s="72"/>
      <c r="S4659" s="72">
        <v>28</v>
      </c>
    </row>
    <row r="4660" spans="1:19" s="2129" customFormat="1" hidden="1">
      <c r="A4660" s="2135"/>
      <c r="B4660" s="2362"/>
      <c r="C4660" s="71"/>
      <c r="D4660" s="72"/>
      <c r="E4660" s="71"/>
      <c r="F4660" s="72"/>
      <c r="G4660" s="72"/>
      <c r="H4660" s="72"/>
      <c r="I4660" s="72"/>
      <c r="J4660" s="72"/>
      <c r="K4660" s="72"/>
      <c r="L4660" s="2342"/>
      <c r="M4660" s="69"/>
      <c r="N4660" s="72"/>
      <c r="O4660" s="1"/>
      <c r="P4660" s="1"/>
      <c r="Q4660" s="1"/>
      <c r="R4660" s="1"/>
      <c r="S4660" s="1"/>
    </row>
    <row r="4661" spans="1:19" s="2129" customFormat="1" hidden="1">
      <c r="A4661" s="2135"/>
      <c r="B4661" s="72" t="s">
        <v>8627</v>
      </c>
      <c r="C4661" s="72" t="s">
        <v>8632</v>
      </c>
      <c r="D4661" s="72"/>
      <c r="E4661" s="71"/>
      <c r="F4661" s="72"/>
      <c r="G4661" s="72"/>
      <c r="H4661" s="72"/>
      <c r="I4661" s="72"/>
      <c r="J4661" s="72" t="s">
        <v>5742</v>
      </c>
      <c r="K4661" s="72" t="s">
        <v>3220</v>
      </c>
      <c r="L4661" s="71"/>
      <c r="M4661" s="69" t="s">
        <v>8633</v>
      </c>
      <c r="N4661" s="2815">
        <v>1562.3</v>
      </c>
      <c r="O4661" s="72">
        <v>2022</v>
      </c>
      <c r="P4661" s="2434" t="s">
        <v>8630</v>
      </c>
      <c r="Q4661" s="72">
        <v>61</v>
      </c>
      <c r="R4661" s="72"/>
      <c r="S4661" s="72">
        <v>61</v>
      </c>
    </row>
    <row r="4662" spans="1:19" s="2129" customFormat="1" hidden="1">
      <c r="A4662" s="2135"/>
      <c r="B4662" s="71"/>
      <c r="C4662" s="71"/>
      <c r="D4662" s="72"/>
      <c r="E4662" s="71"/>
      <c r="F4662" s="72"/>
      <c r="G4662" s="72"/>
      <c r="H4662" s="72"/>
      <c r="I4662" s="72"/>
      <c r="J4662" s="2765" t="s">
        <v>8634</v>
      </c>
      <c r="K4662" s="72" t="s">
        <v>517</v>
      </c>
      <c r="L4662" s="2548"/>
      <c r="M4662" s="69" t="s">
        <v>8635</v>
      </c>
      <c r="N4662" s="5">
        <v>1417.5</v>
      </c>
      <c r="O4662" s="72">
        <v>2022</v>
      </c>
      <c r="P4662" s="2434" t="s">
        <v>8636</v>
      </c>
      <c r="Q4662" s="1">
        <v>60</v>
      </c>
      <c r="R4662" s="1"/>
      <c r="S4662" s="1">
        <f>Q4662+R4662</f>
        <v>60</v>
      </c>
    </row>
    <row r="4663" spans="1:19" s="2129" customFormat="1" hidden="1">
      <c r="A4663" s="2135"/>
      <c r="B4663" s="2362"/>
      <c r="C4663" s="71"/>
      <c r="D4663" s="72"/>
      <c r="E4663" s="71"/>
      <c r="F4663" s="72"/>
      <c r="G4663" s="72"/>
      <c r="H4663" s="72"/>
      <c r="I4663" s="72"/>
      <c r="J4663" s="72"/>
      <c r="K4663" s="72"/>
      <c r="L4663" s="2548"/>
      <c r="M4663" s="69"/>
      <c r="N4663" s="5"/>
      <c r="O4663" s="72"/>
      <c r="P4663" s="2434"/>
      <c r="Q4663" s="1"/>
      <c r="R4663" s="1"/>
      <c r="S4663" s="1"/>
    </row>
    <row r="4664" spans="1:19" s="2129" customFormat="1" ht="25.5" hidden="1">
      <c r="A4664" s="2135"/>
      <c r="B4664" s="72" t="s">
        <v>8627</v>
      </c>
      <c r="C4664" s="72" t="s">
        <v>8637</v>
      </c>
      <c r="D4664" s="72"/>
      <c r="E4664" s="72"/>
      <c r="F4664" s="72"/>
      <c r="G4664" s="72"/>
      <c r="H4664" s="71"/>
      <c r="I4664" s="72"/>
      <c r="J4664" s="72" t="s">
        <v>5748</v>
      </c>
      <c r="K4664" s="72" t="s">
        <v>3220</v>
      </c>
      <c r="L4664" s="2548"/>
      <c r="M4664" s="69" t="s">
        <v>5749</v>
      </c>
      <c r="N4664" s="72">
        <v>1244</v>
      </c>
      <c r="O4664" s="72">
        <v>2022</v>
      </c>
      <c r="P4664" s="2434" t="s">
        <v>8630</v>
      </c>
      <c r="Q4664" s="72">
        <v>78</v>
      </c>
      <c r="R4664" s="72"/>
      <c r="S4664" s="72">
        <v>78</v>
      </c>
    </row>
    <row r="4665" spans="1:19" s="2129" customFormat="1" hidden="1">
      <c r="A4665" s="2135"/>
      <c r="B4665" s="71"/>
      <c r="C4665" s="71"/>
      <c r="D4665" s="72"/>
      <c r="E4665" s="71"/>
      <c r="F4665" s="72"/>
      <c r="G4665" s="72"/>
      <c r="H4665" s="72"/>
      <c r="I4665" s="72"/>
      <c r="J4665" s="72" t="s">
        <v>8638</v>
      </c>
      <c r="K4665" s="72" t="s">
        <v>517</v>
      </c>
      <c r="L4665" s="65"/>
      <c r="M4665" s="69" t="s">
        <v>5021</v>
      </c>
      <c r="N4665" s="72">
        <v>619</v>
      </c>
      <c r="O4665" s="1">
        <v>2022</v>
      </c>
      <c r="P4665" s="1" t="s">
        <v>5741</v>
      </c>
      <c r="Q4665" s="1">
        <v>19</v>
      </c>
      <c r="R4665" s="1"/>
      <c r="S4665" s="1">
        <v>19</v>
      </c>
    </row>
    <row r="4666" spans="1:19" s="2129" customFormat="1" ht="24" hidden="1">
      <c r="A4666" s="2135"/>
      <c r="B4666" s="71"/>
      <c r="C4666" s="71"/>
      <c r="D4666" s="72"/>
      <c r="E4666" s="71"/>
      <c r="F4666" s="72"/>
      <c r="G4666" s="72"/>
      <c r="H4666" s="72"/>
      <c r="I4666" s="72"/>
      <c r="J4666" s="72"/>
      <c r="K4666" s="72"/>
      <c r="L4666" s="2311"/>
      <c r="M4666" s="69" t="s">
        <v>5752</v>
      </c>
      <c r="N4666" s="72">
        <v>1268</v>
      </c>
      <c r="O4666" s="72">
        <v>2022</v>
      </c>
      <c r="P4666" s="2434" t="s">
        <v>8639</v>
      </c>
      <c r="Q4666" s="72">
        <v>51</v>
      </c>
      <c r="R4666" s="72"/>
      <c r="S4666" s="72">
        <v>51</v>
      </c>
    </row>
    <row r="4667" spans="1:19" s="2129" customFormat="1" hidden="1">
      <c r="A4667" s="2135"/>
      <c r="B4667" s="65"/>
      <c r="C4667" s="65"/>
      <c r="D4667" s="2194"/>
      <c r="E4667" s="65"/>
      <c r="F4667" s="2289"/>
      <c r="G4667" s="2194"/>
      <c r="H4667" s="72"/>
      <c r="I4667" s="72"/>
      <c r="J4667" s="72"/>
      <c r="K4667" s="72"/>
      <c r="L4667" s="2311"/>
      <c r="M4667" s="2248"/>
      <c r="N4667" s="72"/>
      <c r="O4667" s="2259"/>
      <c r="P4667" s="72"/>
      <c r="Q4667" s="72"/>
      <c r="R4667" s="72"/>
      <c r="S4667" s="72"/>
    </row>
    <row r="4668" spans="1:19" s="2129" customFormat="1" ht="25.5" hidden="1">
      <c r="A4668" s="2135"/>
      <c r="B4668" s="72" t="s">
        <v>3323</v>
      </c>
      <c r="C4668" s="72" t="s">
        <v>5695</v>
      </c>
      <c r="D4668" s="72">
        <v>191</v>
      </c>
      <c r="E4668" s="72">
        <v>2019</v>
      </c>
      <c r="F4668" s="72" t="s">
        <v>3325</v>
      </c>
      <c r="G4668" s="72"/>
      <c r="H4668" s="72"/>
      <c r="I4668" s="72"/>
      <c r="J4668" s="72" t="s">
        <v>5696</v>
      </c>
      <c r="K4668" s="72" t="s">
        <v>3220</v>
      </c>
      <c r="L4668" s="68"/>
      <c r="M4668" s="2202" t="s">
        <v>5288</v>
      </c>
      <c r="N4668" s="2202">
        <v>660</v>
      </c>
      <c r="O4668" s="2202">
        <v>2019</v>
      </c>
      <c r="P4668" s="2211" t="s">
        <v>5689</v>
      </c>
      <c r="Q4668" s="65">
        <v>8</v>
      </c>
      <c r="R4668" s="72"/>
      <c r="S4668" s="72">
        <f>Q4668+R4668</f>
        <v>8</v>
      </c>
    </row>
    <row r="4669" spans="1:19" s="2129" customFormat="1" hidden="1">
      <c r="A4669" s="2135"/>
      <c r="B4669" s="72"/>
      <c r="C4669" s="72"/>
      <c r="D4669" s="72"/>
      <c r="E4669" s="72"/>
      <c r="F4669" s="72"/>
      <c r="G4669" s="72"/>
      <c r="H4669" s="72"/>
      <c r="I4669" s="72"/>
      <c r="J4669" s="2765" t="s">
        <v>8640</v>
      </c>
      <c r="K4669" s="72" t="s">
        <v>98</v>
      </c>
      <c r="L4669" s="68"/>
      <c r="M4669" s="76"/>
      <c r="N4669" s="72"/>
      <c r="O4669" s="72"/>
      <c r="P4669" s="72"/>
      <c r="Q4669" s="72"/>
      <c r="R4669" s="72"/>
      <c r="S4669" s="72">
        <f>Q4669+R4669</f>
        <v>0</v>
      </c>
    </row>
    <row r="4670" spans="1:19" s="2129" customFormat="1" hidden="1">
      <c r="A4670" s="2135"/>
      <c r="B4670" s="72"/>
      <c r="C4670" s="72"/>
      <c r="D4670" s="72"/>
      <c r="E4670" s="72"/>
      <c r="F4670" s="72"/>
      <c r="G4670" s="72"/>
      <c r="H4670" s="72"/>
      <c r="I4670" s="72"/>
      <c r="J4670" s="2765" t="s">
        <v>8641</v>
      </c>
      <c r="K4670" s="72"/>
      <c r="L4670" s="68"/>
      <c r="M4670" s="76"/>
      <c r="N4670" s="72"/>
      <c r="O4670" s="72"/>
      <c r="P4670" s="72"/>
      <c r="Q4670" s="72"/>
      <c r="R4670" s="72"/>
      <c r="S4670" s="72">
        <f>Q4670+R4670</f>
        <v>0</v>
      </c>
    </row>
    <row r="4671" spans="1:19" s="2129" customFormat="1" hidden="1">
      <c r="A4671" s="2135"/>
      <c r="B4671" s="72"/>
      <c r="C4671" s="72"/>
      <c r="D4671" s="72"/>
      <c r="E4671" s="72"/>
      <c r="F4671" s="72"/>
      <c r="G4671" s="72"/>
      <c r="H4671" s="72"/>
      <c r="I4671" s="72"/>
      <c r="J4671" s="72"/>
      <c r="K4671" s="72"/>
      <c r="L4671" s="68"/>
      <c r="M4671" s="76"/>
      <c r="N4671" s="72"/>
      <c r="O4671" s="72"/>
      <c r="P4671" s="72"/>
      <c r="Q4671" s="72"/>
      <c r="R4671" s="72"/>
      <c r="S4671" s="72"/>
    </row>
    <row r="4672" spans="1:19" s="2129" customFormat="1" hidden="1">
      <c r="A4672" s="2135"/>
      <c r="B4672" s="72" t="s">
        <v>5754</v>
      </c>
      <c r="C4672" s="72" t="s">
        <v>5754</v>
      </c>
      <c r="D4672" s="72"/>
      <c r="E4672" s="72">
        <v>1972</v>
      </c>
      <c r="F4672" s="72"/>
      <c r="G4672" s="72"/>
      <c r="H4672" s="72"/>
      <c r="I4672" s="72"/>
      <c r="J4672" s="72"/>
      <c r="K4672" s="72"/>
      <c r="L4672" s="2311"/>
      <c r="M4672" s="2248"/>
      <c r="N4672" s="72"/>
      <c r="O4672" s="2259"/>
      <c r="P4672" s="72"/>
      <c r="Q4672" s="72"/>
      <c r="R4672" s="72"/>
      <c r="S4672" s="72"/>
    </row>
    <row r="4673" spans="1:19" s="2129" customFormat="1" hidden="1">
      <c r="A4673" s="2135"/>
      <c r="B4673" s="72"/>
      <c r="C4673" s="72"/>
      <c r="D4673" s="72">
        <v>600</v>
      </c>
      <c r="E4673" s="72"/>
      <c r="F4673" s="72" t="s">
        <v>5263</v>
      </c>
      <c r="G4673" s="72">
        <v>16</v>
      </c>
      <c r="H4673" s="72"/>
      <c r="I4673" s="72">
        <f>SUM(G4673:H4673)</f>
        <v>16</v>
      </c>
      <c r="J4673" s="72"/>
      <c r="K4673" s="72"/>
      <c r="L4673" s="2311"/>
      <c r="M4673" s="2248"/>
      <c r="N4673" s="72"/>
      <c r="O4673" s="2259"/>
      <c r="P4673" s="72"/>
      <c r="Q4673" s="72"/>
      <c r="R4673" s="72"/>
      <c r="S4673" s="72"/>
    </row>
    <row r="4674" spans="1:19" s="2129" customFormat="1" hidden="1">
      <c r="A4674" s="2135"/>
      <c r="B4674" s="72"/>
      <c r="C4674" s="72"/>
      <c r="D4674" s="72">
        <v>400</v>
      </c>
      <c r="E4674" s="72"/>
      <c r="F4674" s="72" t="s">
        <v>5263</v>
      </c>
      <c r="G4674" s="72">
        <v>6</v>
      </c>
      <c r="H4674" s="72"/>
      <c r="I4674" s="72">
        <f>SUM(G4674:H4674)</f>
        <v>6</v>
      </c>
      <c r="J4674" s="72"/>
      <c r="K4674" s="72"/>
      <c r="L4674" s="2311"/>
      <c r="M4674" s="2248"/>
      <c r="N4674" s="72"/>
      <c r="O4674" s="2259"/>
      <c r="P4674" s="72"/>
      <c r="Q4674" s="72"/>
      <c r="R4674" s="72"/>
      <c r="S4674" s="72"/>
    </row>
    <row r="4675" spans="1:19" s="2129" customFormat="1" hidden="1">
      <c r="A4675" s="2135"/>
      <c r="B4675" s="72"/>
      <c r="C4675" s="72" t="s">
        <v>5755</v>
      </c>
      <c r="D4675" s="72">
        <v>430</v>
      </c>
      <c r="E4675" s="72">
        <v>2010</v>
      </c>
      <c r="F4675" s="72" t="s">
        <v>1343</v>
      </c>
      <c r="G4675" s="72"/>
      <c r="H4675" s="72"/>
      <c r="I4675" s="72"/>
      <c r="J4675" s="72"/>
      <c r="K4675" s="72"/>
      <c r="L4675" s="2311"/>
      <c r="M4675" s="2248"/>
      <c r="N4675" s="72"/>
      <c r="O4675" s="2259"/>
      <c r="P4675" s="72"/>
      <c r="Q4675" s="72"/>
      <c r="R4675" s="72"/>
      <c r="S4675" s="72"/>
    </row>
    <row r="4676" spans="1:19" s="2129" customFormat="1" hidden="1">
      <c r="A4676" s="2135"/>
      <c r="B4676" s="72"/>
      <c r="C4676" s="72"/>
      <c r="D4676" s="72"/>
      <c r="E4676" s="72"/>
      <c r="F4676" s="72"/>
      <c r="G4676" s="72"/>
      <c r="H4676" s="72"/>
      <c r="I4676" s="72"/>
      <c r="J4676" s="72"/>
      <c r="K4676" s="72"/>
      <c r="L4676" s="2342"/>
      <c r="M4676" s="2363"/>
      <c r="N4676" s="2363"/>
      <c r="O4676" s="2363"/>
      <c r="P4676" s="2363"/>
      <c r="Q4676" s="72"/>
      <c r="R4676" s="72"/>
      <c r="S4676" s="72"/>
    </row>
    <row r="4677" spans="1:19" s="2129" customFormat="1" hidden="1">
      <c r="A4677" s="2135"/>
      <c r="B4677" s="72"/>
      <c r="C4677" s="72"/>
      <c r="D4677" s="72"/>
      <c r="E4677" s="72"/>
      <c r="F4677" s="72"/>
      <c r="G4677" s="72"/>
      <c r="H4677" s="72"/>
      <c r="I4677" s="72"/>
      <c r="J4677" s="72" t="s">
        <v>5756</v>
      </c>
      <c r="K4677" s="72" t="s">
        <v>3603</v>
      </c>
      <c r="L4677" s="72"/>
      <c r="M4677" s="65" t="s">
        <v>3327</v>
      </c>
      <c r="N4677" s="5"/>
      <c r="O4677" s="5"/>
      <c r="P4677" s="65"/>
      <c r="Q4677" s="72"/>
      <c r="R4677" s="72"/>
      <c r="S4677" s="72"/>
    </row>
    <row r="4678" spans="1:19" s="2129" customFormat="1" hidden="1">
      <c r="A4678" s="2135"/>
      <c r="B4678" s="72"/>
      <c r="C4678" s="72"/>
      <c r="D4678" s="2408"/>
      <c r="E4678" s="2248"/>
      <c r="F4678" s="2408"/>
      <c r="G4678" s="2408"/>
      <c r="H4678" s="2408"/>
      <c r="I4678" s="2408"/>
      <c r="J4678" s="72"/>
      <c r="K4678" s="72" t="s">
        <v>426</v>
      </c>
      <c r="L4678" s="2248"/>
      <c r="M4678" s="2248"/>
      <c r="N4678" s="72"/>
      <c r="O4678" s="2259"/>
      <c r="P4678" s="72"/>
      <c r="Q4678" s="72"/>
      <c r="R4678" s="72"/>
      <c r="S4678" s="72"/>
    </row>
    <row r="4679" spans="1:19" s="2129" customFormat="1" hidden="1">
      <c r="A4679" s="2135"/>
      <c r="B4679" s="68" t="s">
        <v>5757</v>
      </c>
      <c r="C4679" s="68" t="s">
        <v>8642</v>
      </c>
      <c r="D4679" s="72">
        <v>613</v>
      </c>
      <c r="E4679" s="72">
        <v>2017</v>
      </c>
      <c r="F4679" s="72" t="s">
        <v>3325</v>
      </c>
      <c r="G4679" s="72"/>
      <c r="H4679" s="72"/>
      <c r="I4679" s="72"/>
      <c r="J4679" s="72" t="s">
        <v>5758</v>
      </c>
      <c r="K4679" s="72" t="s">
        <v>3220</v>
      </c>
      <c r="L4679" s="68"/>
      <c r="M4679" s="72" t="s">
        <v>5286</v>
      </c>
      <c r="N4679" s="72">
        <v>411</v>
      </c>
      <c r="O4679" s="72">
        <v>2016</v>
      </c>
      <c r="P4679" s="68" t="s">
        <v>5260</v>
      </c>
      <c r="Q4679" s="72"/>
      <c r="R4679" s="72">
        <v>28</v>
      </c>
      <c r="S4679" s="72">
        <f>SUM(Q4679:R4679)</f>
        <v>28</v>
      </c>
    </row>
    <row r="4680" spans="1:19" s="2129" customFormat="1" hidden="1">
      <c r="A4680" s="2135"/>
      <c r="B4680" s="72"/>
      <c r="C4680" s="72"/>
      <c r="D4680" s="72"/>
      <c r="E4680" s="72"/>
      <c r="F4680" s="72"/>
      <c r="G4680" s="72"/>
      <c r="H4680" s="72"/>
      <c r="I4680" s="72"/>
      <c r="J4680" s="72" t="s">
        <v>8643</v>
      </c>
      <c r="K4680" s="72" t="s">
        <v>83</v>
      </c>
      <c r="L4680" s="68"/>
      <c r="M4680" s="72" t="s">
        <v>5288</v>
      </c>
      <c r="N4680" s="72">
        <v>479</v>
      </c>
      <c r="O4680" s="72">
        <v>2016</v>
      </c>
      <c r="P4680" s="68" t="s">
        <v>5759</v>
      </c>
      <c r="Q4680" s="72"/>
      <c r="R4680" s="72">
        <v>25</v>
      </c>
      <c r="S4680" s="72">
        <f>SUM(Q4680:R4680)</f>
        <v>25</v>
      </c>
    </row>
    <row r="4681" spans="1:19" s="2129" customFormat="1" hidden="1">
      <c r="A4681" s="2135"/>
      <c r="B4681" s="72"/>
      <c r="C4681" s="72"/>
      <c r="D4681" s="72"/>
      <c r="E4681" s="72"/>
      <c r="F4681" s="72"/>
      <c r="G4681" s="72"/>
      <c r="H4681" s="72"/>
      <c r="I4681" s="72"/>
      <c r="J4681" s="72" t="s">
        <v>8644</v>
      </c>
      <c r="K4681" s="72"/>
      <c r="L4681" s="2311"/>
      <c r="M4681" s="72" t="s">
        <v>5297</v>
      </c>
      <c r="N4681" s="72">
        <v>313</v>
      </c>
      <c r="O4681" s="72">
        <v>2016</v>
      </c>
      <c r="P4681" s="68" t="s">
        <v>5760</v>
      </c>
      <c r="Q4681" s="72"/>
      <c r="R4681" s="72">
        <v>17</v>
      </c>
      <c r="S4681" s="72">
        <f>SUM(Q4681:R4681)</f>
        <v>17</v>
      </c>
    </row>
    <row r="4682" spans="1:19" s="2129" customFormat="1" hidden="1">
      <c r="A4682" s="2135"/>
      <c r="B4682" s="72"/>
      <c r="C4682" s="72"/>
      <c r="D4682" s="72"/>
      <c r="E4682" s="72"/>
      <c r="F4682" s="72"/>
      <c r="G4682" s="72"/>
      <c r="H4682" s="72"/>
      <c r="I4682" s="72"/>
      <c r="J4682" s="72"/>
      <c r="K4682" s="72"/>
      <c r="L4682" s="2311"/>
      <c r="M4682" s="72" t="s">
        <v>5290</v>
      </c>
      <c r="N4682" s="72">
        <v>401</v>
      </c>
      <c r="O4682" s="72">
        <v>2016</v>
      </c>
      <c r="P4682" s="68" t="s">
        <v>5759</v>
      </c>
      <c r="Q4682" s="72"/>
      <c r="R4682" s="72">
        <v>15</v>
      </c>
      <c r="S4682" s="72">
        <f>SUM(Q4682:R4682)</f>
        <v>15</v>
      </c>
    </row>
    <row r="4683" spans="1:19" s="2129" customFormat="1" hidden="1">
      <c r="A4683" s="2135"/>
      <c r="B4683" s="72"/>
      <c r="C4683" s="72"/>
      <c r="D4683" s="72"/>
      <c r="E4683" s="72"/>
      <c r="F4683" s="2408"/>
      <c r="G4683" s="72"/>
      <c r="H4683" s="72"/>
      <c r="I4683" s="72"/>
      <c r="J4683" s="72"/>
      <c r="K4683" s="72"/>
      <c r="L4683" s="2311"/>
      <c r="M4683" s="2248"/>
      <c r="N4683" s="72"/>
      <c r="O4683" s="2259"/>
      <c r="P4683" s="72"/>
      <c r="Q4683" s="72"/>
      <c r="R4683" s="72"/>
      <c r="S4683" s="72"/>
    </row>
    <row r="4684" spans="1:19" s="2129" customFormat="1" hidden="1">
      <c r="A4684" s="2135"/>
      <c r="B4684" s="68" t="s">
        <v>5757</v>
      </c>
      <c r="C4684" s="68" t="s">
        <v>8645</v>
      </c>
      <c r="D4684" s="72">
        <v>650</v>
      </c>
      <c r="E4684" s="72">
        <v>2014</v>
      </c>
      <c r="F4684" s="72" t="s">
        <v>20</v>
      </c>
      <c r="G4684" s="72"/>
      <c r="H4684" s="72"/>
      <c r="I4684" s="72"/>
      <c r="J4684" s="72" t="s">
        <v>5761</v>
      </c>
      <c r="K4684" s="72" t="s">
        <v>3220</v>
      </c>
      <c r="L4684" s="72"/>
      <c r="M4684" s="72" t="s">
        <v>5286</v>
      </c>
      <c r="N4684" s="72">
        <v>1404</v>
      </c>
      <c r="O4684" s="72">
        <v>2013</v>
      </c>
      <c r="P4684" s="72" t="s">
        <v>5762</v>
      </c>
      <c r="Q4684" s="72">
        <v>21</v>
      </c>
      <c r="R4684" s="72">
        <v>4</v>
      </c>
      <c r="S4684" s="72">
        <f>SUM(Q4684:R4684)</f>
        <v>25</v>
      </c>
    </row>
    <row r="4685" spans="1:19" s="2129" customFormat="1" ht="25.5" hidden="1">
      <c r="A4685" s="2135"/>
      <c r="B4685" s="65"/>
      <c r="C4685" s="72"/>
      <c r="D4685" s="72"/>
      <c r="E4685" s="72"/>
      <c r="F4685" s="72"/>
      <c r="G4685" s="72"/>
      <c r="H4685" s="72"/>
      <c r="I4685" s="72"/>
      <c r="J4685" s="72" t="s">
        <v>8646</v>
      </c>
      <c r="K4685" s="72" t="s">
        <v>83</v>
      </c>
      <c r="L4685" s="68"/>
      <c r="M4685" s="72" t="s">
        <v>5288</v>
      </c>
      <c r="N4685" s="72">
        <v>1010</v>
      </c>
      <c r="O4685" s="72">
        <v>2013</v>
      </c>
      <c r="P4685" s="68" t="s">
        <v>5763</v>
      </c>
      <c r="Q4685" s="72">
        <v>24</v>
      </c>
      <c r="R4685" s="72">
        <v>0</v>
      </c>
      <c r="S4685" s="72">
        <f>SUM(Q4685:R4685)</f>
        <v>24</v>
      </c>
    </row>
    <row r="4686" spans="1:19" s="2129" customFormat="1" ht="25.5" hidden="1">
      <c r="A4686" s="2135"/>
      <c r="B4686" s="72"/>
      <c r="C4686" s="72"/>
      <c r="D4686" s="72"/>
      <c r="E4686" s="72"/>
      <c r="F4686" s="72"/>
      <c r="G4686" s="72"/>
      <c r="H4686" s="72"/>
      <c r="I4686" s="72"/>
      <c r="J4686" s="72"/>
      <c r="K4686" s="72"/>
      <c r="L4686" s="68"/>
      <c r="M4686" s="72" t="s">
        <v>5297</v>
      </c>
      <c r="N4686" s="72">
        <v>695</v>
      </c>
      <c r="O4686" s="72">
        <v>2013</v>
      </c>
      <c r="P4686" s="68" t="s">
        <v>5763</v>
      </c>
      <c r="Q4686" s="72">
        <v>23</v>
      </c>
      <c r="R4686" s="72">
        <v>1</v>
      </c>
      <c r="S4686" s="72">
        <f>SUM(Q4686:R4686)</f>
        <v>24</v>
      </c>
    </row>
    <row r="4687" spans="1:19" s="2129" customFormat="1" hidden="1">
      <c r="A4687" s="2135"/>
      <c r="B4687" s="72"/>
      <c r="C4687" s="72"/>
      <c r="D4687" s="72"/>
      <c r="E4687" s="2248"/>
      <c r="F4687" s="72"/>
      <c r="G4687" s="72"/>
      <c r="H4687" s="72"/>
      <c r="I4687" s="72"/>
      <c r="J4687" s="72"/>
      <c r="K4687" s="72"/>
      <c r="L4687" s="2248"/>
      <c r="M4687" s="2248"/>
      <c r="N4687" s="72"/>
      <c r="O4687" s="2259"/>
      <c r="P4687" s="72"/>
      <c r="Q4687" s="72"/>
      <c r="R4687" s="72"/>
      <c r="S4687" s="72"/>
    </row>
    <row r="4688" spans="1:19" s="2129" customFormat="1" ht="25.5" hidden="1">
      <c r="A4688" s="2135"/>
      <c r="B4688" s="68" t="s">
        <v>5757</v>
      </c>
      <c r="C4688" s="68" t="s">
        <v>8647</v>
      </c>
      <c r="D4688" s="72">
        <v>1832</v>
      </c>
      <c r="E4688" s="72">
        <v>2012</v>
      </c>
      <c r="F4688" s="72" t="s">
        <v>21</v>
      </c>
      <c r="G4688" s="72"/>
      <c r="H4688" s="72"/>
      <c r="I4688" s="72"/>
      <c r="J4688" s="72" t="s">
        <v>5764</v>
      </c>
      <c r="K4688" s="72" t="s">
        <v>3220</v>
      </c>
      <c r="L4688" s="68"/>
      <c r="M4688" s="72" t="s">
        <v>5286</v>
      </c>
      <c r="N4688" s="72">
        <v>537</v>
      </c>
      <c r="O4688" s="72">
        <v>2014</v>
      </c>
      <c r="P4688" s="68" t="s">
        <v>5765</v>
      </c>
      <c r="Q4688" s="72">
        <v>28</v>
      </c>
      <c r="R4688" s="72"/>
      <c r="S4688" s="72">
        <f t="shared" ref="S4688:S4691" si="4">SUM(Q4688:R4688)</f>
        <v>28</v>
      </c>
    </row>
    <row r="4689" spans="1:19" s="2129" customFormat="1" ht="25.5" hidden="1">
      <c r="A4689" s="2135"/>
      <c r="B4689" s="72"/>
      <c r="C4689" s="72"/>
      <c r="D4689" s="72"/>
      <c r="E4689" s="72"/>
      <c r="F4689" s="72"/>
      <c r="G4689" s="72"/>
      <c r="H4689" s="72"/>
      <c r="I4689" s="72"/>
      <c r="J4689" s="72" t="s">
        <v>8648</v>
      </c>
      <c r="K4689" s="72" t="s">
        <v>83</v>
      </c>
      <c r="L4689" s="68"/>
      <c r="M4689" s="72" t="s">
        <v>5288</v>
      </c>
      <c r="N4689" s="72">
        <v>395</v>
      </c>
      <c r="O4689" s="72">
        <v>2011</v>
      </c>
      <c r="P4689" s="68" t="s">
        <v>5765</v>
      </c>
      <c r="Q4689" s="72">
        <v>19</v>
      </c>
      <c r="R4689" s="72">
        <v>2</v>
      </c>
      <c r="S4689" s="72">
        <f t="shared" si="4"/>
        <v>21</v>
      </c>
    </row>
    <row r="4690" spans="1:19" s="2129" customFormat="1" ht="25.5" hidden="1">
      <c r="A4690" s="2135"/>
      <c r="B4690" s="72"/>
      <c r="C4690" s="72"/>
      <c r="D4690" s="72"/>
      <c r="E4690" s="72"/>
      <c r="F4690" s="72"/>
      <c r="G4690" s="72"/>
      <c r="H4690" s="72"/>
      <c r="I4690" s="72"/>
      <c r="J4690" s="72"/>
      <c r="K4690" s="72"/>
      <c r="L4690" s="68"/>
      <c r="M4690" s="72" t="s">
        <v>5767</v>
      </c>
      <c r="N4690" s="72">
        <v>768</v>
      </c>
      <c r="O4690" s="72">
        <v>2013</v>
      </c>
      <c r="P4690" s="68" t="s">
        <v>5768</v>
      </c>
      <c r="Q4690" s="72">
        <v>13</v>
      </c>
      <c r="R4690" s="72"/>
      <c r="S4690" s="72">
        <f>SUM(Q4690:R4690)</f>
        <v>13</v>
      </c>
    </row>
    <row r="4691" spans="1:19" s="2129" customFormat="1" ht="25.5" hidden="1">
      <c r="A4691" s="2135"/>
      <c r="B4691" s="72"/>
      <c r="C4691" s="72"/>
      <c r="D4691" s="72"/>
      <c r="E4691" s="72"/>
      <c r="F4691" s="72"/>
      <c r="G4691" s="72"/>
      <c r="H4691" s="72"/>
      <c r="I4691" s="72"/>
      <c r="J4691" s="72"/>
      <c r="K4691" s="72"/>
      <c r="L4691" s="68"/>
      <c r="M4691" s="72" t="s">
        <v>5297</v>
      </c>
      <c r="N4691" s="72">
        <v>440</v>
      </c>
      <c r="O4691" s="72">
        <v>2011</v>
      </c>
      <c r="P4691" s="68" t="s">
        <v>5766</v>
      </c>
      <c r="Q4691" s="72">
        <v>15</v>
      </c>
      <c r="R4691" s="72"/>
      <c r="S4691" s="72">
        <f t="shared" si="4"/>
        <v>15</v>
      </c>
    </row>
    <row r="4692" spans="1:19" s="2129" customFormat="1" ht="25.5" hidden="1">
      <c r="A4692" s="2135"/>
      <c r="B4692" s="72"/>
      <c r="C4692" s="72"/>
      <c r="D4692" s="72"/>
      <c r="E4692" s="72"/>
      <c r="F4692" s="72"/>
      <c r="G4692" s="72"/>
      <c r="H4692" s="72"/>
      <c r="I4692" s="72"/>
      <c r="J4692" s="72"/>
      <c r="K4692" s="72"/>
      <c r="L4692" s="68"/>
      <c r="M4692" s="72" t="s">
        <v>5290</v>
      </c>
      <c r="N4692" s="72">
        <v>384</v>
      </c>
      <c r="O4692" s="72">
        <v>2011</v>
      </c>
      <c r="P4692" s="68" t="s">
        <v>5766</v>
      </c>
      <c r="Q4692" s="72"/>
      <c r="R4692" s="72"/>
      <c r="S4692" s="72"/>
    </row>
    <row r="4693" spans="1:19" s="2129" customFormat="1" ht="25.5" hidden="1">
      <c r="A4693" s="2135"/>
      <c r="B4693" s="72"/>
      <c r="C4693" s="72"/>
      <c r="D4693" s="72"/>
      <c r="E4693" s="72"/>
      <c r="F4693" s="72"/>
      <c r="G4693" s="72"/>
      <c r="H4693" s="72"/>
      <c r="I4693" s="72"/>
      <c r="J4693" s="72"/>
      <c r="K4693" s="72"/>
      <c r="L4693" s="68"/>
      <c r="M4693" s="72" t="s">
        <v>5307</v>
      </c>
      <c r="N4693" s="72">
        <v>525</v>
      </c>
      <c r="O4693" s="72">
        <v>2011</v>
      </c>
      <c r="P4693" s="68" t="s">
        <v>5766</v>
      </c>
      <c r="Q4693" s="72"/>
      <c r="R4693" s="72"/>
      <c r="S4693" s="72"/>
    </row>
    <row r="4694" spans="1:19" s="2129" customFormat="1" ht="25.5" hidden="1">
      <c r="A4694" s="2135"/>
      <c r="B4694" s="72"/>
      <c r="C4694" s="72"/>
      <c r="D4694" s="72"/>
      <c r="E4694" s="72"/>
      <c r="F4694" s="72"/>
      <c r="G4694" s="72"/>
      <c r="H4694" s="72"/>
      <c r="I4694" s="72"/>
      <c r="J4694" s="72"/>
      <c r="K4694" s="72"/>
      <c r="L4694" s="68"/>
      <c r="M4694" s="72" t="s">
        <v>8649</v>
      </c>
      <c r="N4694" s="72">
        <v>2086</v>
      </c>
      <c r="O4694" s="72">
        <v>2016</v>
      </c>
      <c r="P4694" s="68" t="s">
        <v>5766</v>
      </c>
      <c r="Q4694" s="72">
        <v>24</v>
      </c>
      <c r="R4694" s="72"/>
      <c r="S4694" s="72">
        <v>24</v>
      </c>
    </row>
    <row r="4695" spans="1:19" s="2129" customFormat="1" hidden="1">
      <c r="A4695" s="2135"/>
      <c r="B4695" s="72"/>
      <c r="C4695" s="72"/>
      <c r="D4695" s="72"/>
      <c r="E4695" s="72"/>
      <c r="F4695" s="72"/>
      <c r="G4695" s="72"/>
      <c r="H4695" s="72"/>
      <c r="I4695" s="72"/>
      <c r="J4695" s="72"/>
      <c r="K4695" s="72"/>
      <c r="L4695" s="68"/>
      <c r="M4695" s="72" t="s">
        <v>5770</v>
      </c>
      <c r="N4695" s="72">
        <v>230</v>
      </c>
      <c r="O4695" s="72"/>
      <c r="P4695" s="72" t="s">
        <v>5771</v>
      </c>
      <c r="Q4695" s="72"/>
      <c r="R4695" s="72"/>
      <c r="S4695" s="72"/>
    </row>
    <row r="4696" spans="1:19" s="2129" customFormat="1" hidden="1">
      <c r="A4696" s="2135"/>
      <c r="B4696" s="72"/>
      <c r="C4696" s="72"/>
      <c r="D4696" s="72"/>
      <c r="E4696" s="72"/>
      <c r="F4696" s="72"/>
      <c r="G4696" s="72"/>
      <c r="H4696" s="72"/>
      <c r="I4696" s="72"/>
      <c r="J4696" s="72"/>
      <c r="K4696" s="72"/>
      <c r="L4696" s="68"/>
      <c r="M4696" s="72" t="s">
        <v>5770</v>
      </c>
      <c r="N4696" s="72">
        <v>80</v>
      </c>
      <c r="O4696" s="72"/>
      <c r="P4696" s="72" t="s">
        <v>5772</v>
      </c>
      <c r="Q4696" s="72"/>
      <c r="R4696" s="72"/>
      <c r="S4696" s="72"/>
    </row>
    <row r="4697" spans="1:19" s="2129" customFormat="1" hidden="1">
      <c r="A4697" s="2135"/>
      <c r="B4697" s="72"/>
      <c r="C4697" s="72"/>
      <c r="D4697" s="2408"/>
      <c r="E4697" s="2248"/>
      <c r="F4697" s="2408"/>
      <c r="G4697" s="2408"/>
      <c r="H4697" s="2408"/>
      <c r="I4697" s="2408"/>
      <c r="J4697" s="72"/>
      <c r="K4697" s="72"/>
      <c r="L4697" s="2248"/>
      <c r="M4697" s="2248"/>
      <c r="N4697" s="72"/>
      <c r="O4697" s="2259"/>
      <c r="P4697" s="72"/>
      <c r="Q4697" s="72"/>
      <c r="R4697" s="72"/>
      <c r="S4697" s="72"/>
    </row>
    <row r="4698" spans="1:19" s="2129" customFormat="1" ht="30" hidden="1">
      <c r="A4698" s="2135"/>
      <c r="B4698" s="68" t="s">
        <v>5757</v>
      </c>
      <c r="C4698" s="2816" t="s">
        <v>8650</v>
      </c>
      <c r="D4698" s="72">
        <v>694</v>
      </c>
      <c r="E4698" s="72">
        <v>2017</v>
      </c>
      <c r="F4698" s="72" t="s">
        <v>3325</v>
      </c>
      <c r="G4698" s="72"/>
      <c r="H4698" s="72"/>
      <c r="I4698" s="72"/>
      <c r="J4698" s="72" t="s">
        <v>5773</v>
      </c>
      <c r="K4698" s="72" t="s">
        <v>3220</v>
      </c>
      <c r="L4698" s="68"/>
      <c r="M4698" s="72" t="s">
        <v>5286</v>
      </c>
      <c r="N4698" s="72">
        <v>332</v>
      </c>
      <c r="O4698" s="72">
        <v>2016</v>
      </c>
      <c r="P4698" s="68" t="s">
        <v>5760</v>
      </c>
      <c r="Q4698" s="72"/>
      <c r="R4698" s="72">
        <v>15</v>
      </c>
      <c r="S4698" s="72">
        <f>SUM(Q4698:R4698)</f>
        <v>15</v>
      </c>
    </row>
    <row r="4699" spans="1:19" s="2129" customFormat="1" hidden="1">
      <c r="A4699" s="2135"/>
      <c r="B4699" s="72"/>
      <c r="C4699" s="72"/>
      <c r="D4699" s="72">
        <v>395</v>
      </c>
      <c r="E4699" s="72">
        <v>2017</v>
      </c>
      <c r="F4699" s="72" t="s">
        <v>3325</v>
      </c>
      <c r="G4699" s="72"/>
      <c r="H4699" s="72"/>
      <c r="I4699" s="72"/>
      <c r="J4699" s="72" t="s">
        <v>8651</v>
      </c>
      <c r="K4699" s="72" t="s">
        <v>83</v>
      </c>
      <c r="L4699" s="68"/>
      <c r="M4699" s="72" t="s">
        <v>5288</v>
      </c>
      <c r="N4699" s="72">
        <v>343</v>
      </c>
      <c r="O4699" s="72">
        <v>2016</v>
      </c>
      <c r="P4699" s="68" t="s">
        <v>5760</v>
      </c>
      <c r="Q4699" s="72"/>
      <c r="R4699" s="72">
        <v>16</v>
      </c>
      <c r="S4699" s="72">
        <f>SUM(Q4699:R4699)</f>
        <v>16</v>
      </c>
    </row>
    <row r="4700" spans="1:19" s="2129" customFormat="1" ht="25.5" hidden="1">
      <c r="A4700" s="2135"/>
      <c r="B4700" s="72"/>
      <c r="C4700" s="68" t="s">
        <v>5774</v>
      </c>
      <c r="D4700" s="72">
        <v>250</v>
      </c>
      <c r="E4700" s="72"/>
      <c r="F4700" s="2206" t="s">
        <v>5775</v>
      </c>
      <c r="G4700" s="72"/>
      <c r="H4700" s="72"/>
      <c r="I4700" s="72"/>
      <c r="J4700" s="72" t="s">
        <v>8652</v>
      </c>
      <c r="K4700" s="72"/>
      <c r="L4700" s="2311"/>
      <c r="M4700" s="72" t="s">
        <v>5297</v>
      </c>
      <c r="N4700" s="72">
        <v>436</v>
      </c>
      <c r="O4700" s="72">
        <v>2016</v>
      </c>
      <c r="P4700" s="68" t="s">
        <v>5760</v>
      </c>
      <c r="Q4700" s="72"/>
      <c r="R4700" s="72">
        <v>17</v>
      </c>
      <c r="S4700" s="72">
        <f>SUM(Q4700:R4700)</f>
        <v>17</v>
      </c>
    </row>
    <row r="4701" spans="1:19" s="2129" customFormat="1" hidden="1">
      <c r="A4701" s="2135"/>
      <c r="B4701" s="72"/>
      <c r="C4701" s="72"/>
      <c r="D4701" s="72"/>
      <c r="E4701" s="72"/>
      <c r="F4701" s="72"/>
      <c r="G4701" s="72"/>
      <c r="H4701" s="72"/>
      <c r="I4701" s="72"/>
      <c r="J4701" s="72"/>
      <c r="K4701" s="72"/>
      <c r="L4701" s="2311"/>
      <c r="M4701" s="72" t="s">
        <v>5290</v>
      </c>
      <c r="N4701" s="72">
        <v>452</v>
      </c>
      <c r="O4701" s="72">
        <v>2016</v>
      </c>
      <c r="P4701" s="68" t="s">
        <v>5760</v>
      </c>
      <c r="Q4701" s="72"/>
      <c r="R4701" s="72">
        <v>18</v>
      </c>
      <c r="S4701" s="72">
        <f>SUM(Q4701:R4701)</f>
        <v>18</v>
      </c>
    </row>
    <row r="4702" spans="1:19" s="2129" customFormat="1" hidden="1">
      <c r="A4702" s="2135"/>
      <c r="B4702" s="72"/>
      <c r="C4702" s="72"/>
      <c r="D4702" s="72"/>
      <c r="E4702" s="72"/>
      <c r="F4702" s="72"/>
      <c r="G4702" s="72"/>
      <c r="H4702" s="72"/>
      <c r="I4702" s="72"/>
      <c r="J4702" s="72"/>
      <c r="K4702" s="72"/>
      <c r="L4702" s="2311"/>
      <c r="M4702" s="72" t="s">
        <v>5307</v>
      </c>
      <c r="N4702" s="72">
        <v>233</v>
      </c>
      <c r="O4702" s="72">
        <v>2016</v>
      </c>
      <c r="P4702" s="68" t="s">
        <v>5760</v>
      </c>
      <c r="Q4702" s="72"/>
      <c r="R4702" s="72">
        <v>10</v>
      </c>
      <c r="S4702" s="72">
        <f>SUM(Q4702:R4702)</f>
        <v>10</v>
      </c>
    </row>
    <row r="4703" spans="1:19" s="2129" customFormat="1" hidden="1">
      <c r="A4703" s="2135"/>
      <c r="B4703" s="72"/>
      <c r="C4703" s="72"/>
      <c r="D4703" s="2408"/>
      <c r="E4703" s="2248"/>
      <c r="F4703" s="2408"/>
      <c r="G4703" s="2408"/>
      <c r="H4703" s="2408"/>
      <c r="I4703" s="2408"/>
      <c r="J4703" s="72"/>
      <c r="K4703" s="72"/>
      <c r="L4703" s="2248"/>
      <c r="M4703" s="2248"/>
      <c r="N4703" s="72"/>
      <c r="O4703" s="2259"/>
      <c r="P4703" s="72"/>
      <c r="Q4703" s="72"/>
      <c r="R4703" s="72"/>
      <c r="S4703" s="72"/>
    </row>
    <row r="4704" spans="1:19" s="2129" customFormat="1" ht="15.75" hidden="1">
      <c r="A4704" s="1" t="s">
        <v>53</v>
      </c>
      <c r="B4704" s="74"/>
      <c r="C4704" s="74"/>
      <c r="D4704" s="70"/>
      <c r="E4704" s="74"/>
      <c r="F4704" s="72"/>
      <c r="G4704" s="74"/>
      <c r="H4704" s="74"/>
      <c r="I4704" s="74"/>
      <c r="J4704" s="72" t="s">
        <v>54</v>
      </c>
      <c r="K4704" s="72" t="s">
        <v>31</v>
      </c>
      <c r="L4704" s="2817"/>
      <c r="M4704" s="2818" t="s">
        <v>55</v>
      </c>
      <c r="N4704" s="75">
        <v>60</v>
      </c>
      <c r="O4704" s="72">
        <v>2010</v>
      </c>
      <c r="P4704" s="2819" t="s">
        <v>49</v>
      </c>
      <c r="Q4704" s="2759"/>
      <c r="R4704" s="2817"/>
      <c r="S4704" s="2759"/>
    </row>
    <row r="4705" spans="1:19" s="2129" customFormat="1" ht="15.75" hidden="1">
      <c r="A4705" s="2820"/>
      <c r="B4705" s="74"/>
      <c r="C4705" s="74"/>
      <c r="D4705" s="70"/>
      <c r="E4705" s="74"/>
      <c r="F4705" s="72"/>
      <c r="G4705" s="74"/>
      <c r="H4705" s="74"/>
      <c r="I4705" s="74"/>
      <c r="J4705" s="72"/>
      <c r="K4705" s="72"/>
      <c r="L4705" s="2817"/>
      <c r="M4705" s="2818" t="s">
        <v>56</v>
      </c>
      <c r="N4705" s="75">
        <v>60</v>
      </c>
      <c r="O4705" s="72">
        <v>2010</v>
      </c>
      <c r="P4705" s="2819" t="s">
        <v>49</v>
      </c>
      <c r="Q4705" s="2759"/>
      <c r="R4705" s="2817"/>
      <c r="S4705" s="2759"/>
    </row>
    <row r="4706" spans="1:19" s="2129" customFormat="1" ht="15.75" hidden="1">
      <c r="A4706" s="2820"/>
      <c r="B4706" s="74"/>
      <c r="C4706" s="74"/>
      <c r="D4706" s="70"/>
      <c r="E4706" s="74"/>
      <c r="F4706" s="72"/>
      <c r="G4706" s="74"/>
      <c r="H4706" s="74"/>
      <c r="I4706" s="74"/>
      <c r="J4706" s="72"/>
      <c r="K4706" s="72"/>
      <c r="L4706" s="2817"/>
      <c r="M4706" s="2818" t="s">
        <v>57</v>
      </c>
      <c r="N4706" s="75">
        <v>150</v>
      </c>
      <c r="O4706" s="72">
        <v>2014</v>
      </c>
      <c r="P4706" s="2819" t="s">
        <v>41</v>
      </c>
      <c r="Q4706" s="2759"/>
      <c r="R4706" s="2817"/>
      <c r="S4706" s="2759"/>
    </row>
    <row r="4707" spans="1:19" s="2129" customFormat="1" ht="15.75" hidden="1">
      <c r="A4707" s="2820"/>
      <c r="B4707" s="74"/>
      <c r="C4707" s="74"/>
      <c r="D4707" s="70"/>
      <c r="E4707" s="74"/>
      <c r="F4707" s="72"/>
      <c r="G4707" s="74"/>
      <c r="H4707" s="74"/>
      <c r="I4707" s="74"/>
      <c r="J4707" s="72"/>
      <c r="K4707" s="72"/>
      <c r="L4707" s="2817"/>
      <c r="M4707" s="2818" t="s">
        <v>57</v>
      </c>
      <c r="N4707" s="75">
        <v>150</v>
      </c>
      <c r="O4707" s="72">
        <v>2014</v>
      </c>
      <c r="P4707" s="2819" t="s">
        <v>41</v>
      </c>
      <c r="Q4707" s="2759"/>
      <c r="R4707" s="2817"/>
      <c r="S4707" s="2759"/>
    </row>
    <row r="4708" spans="1:19" s="2129" customFormat="1" hidden="1">
      <c r="A4708" s="2821"/>
      <c r="B4708" s="2821"/>
      <c r="C4708" s="2822"/>
      <c r="D4708" s="2822"/>
      <c r="E4708" s="2822"/>
      <c r="F4708" s="2822"/>
      <c r="G4708" s="2822"/>
      <c r="H4708" s="2822"/>
      <c r="I4708" s="2822"/>
      <c r="J4708" s="2822"/>
      <c r="K4708" s="2822"/>
      <c r="L4708" s="2823"/>
      <c r="M4708" s="2824"/>
      <c r="N4708" s="2573"/>
      <c r="O4708" s="2573"/>
      <c r="P4708" s="2752"/>
      <c r="Q4708" s="2573"/>
      <c r="R4708" s="2823"/>
      <c r="S4708" s="2573"/>
    </row>
    <row r="4709" spans="1:19" s="2129" customFormat="1" ht="15.75" hidden="1">
      <c r="A4709" s="1" t="s">
        <v>58</v>
      </c>
      <c r="B4709" s="2820"/>
      <c r="C4709" s="2820"/>
      <c r="D4709" s="2820"/>
      <c r="E4709" s="2820"/>
      <c r="F4709" s="2820"/>
      <c r="G4709" s="2820"/>
      <c r="H4709" s="2820"/>
      <c r="I4709" s="2820"/>
      <c r="J4709" s="72" t="s">
        <v>59</v>
      </c>
      <c r="K4709" s="72" t="s">
        <v>60</v>
      </c>
      <c r="L4709" s="2820"/>
      <c r="M4709" s="2820"/>
      <c r="N4709" s="2820"/>
      <c r="O4709" s="2820"/>
      <c r="P4709" s="2825"/>
      <c r="Q4709" s="2820"/>
      <c r="R4709" s="2820"/>
      <c r="S4709" s="2820"/>
    </row>
    <row r="4710" spans="1:19" s="2129" customFormat="1" ht="15.75" hidden="1">
      <c r="A4710" s="2820"/>
      <c r="B4710" s="2820"/>
      <c r="C4710" s="2820"/>
      <c r="D4710" s="2820"/>
      <c r="E4710" s="2820"/>
      <c r="F4710" s="2820"/>
      <c r="G4710" s="2820"/>
      <c r="H4710" s="2820"/>
      <c r="I4710" s="2820"/>
      <c r="J4710" s="2820"/>
      <c r="K4710" s="2820"/>
      <c r="L4710" s="2820"/>
      <c r="M4710" s="2820"/>
      <c r="N4710" s="2820"/>
      <c r="O4710" s="2820"/>
      <c r="P4710" s="2825"/>
      <c r="Q4710" s="2820"/>
      <c r="R4710" s="2820"/>
      <c r="S4710" s="2820"/>
    </row>
    <row r="4711" spans="1:19" s="2129" customFormat="1" hidden="1">
      <c r="A4711" s="2821"/>
      <c r="B4711" s="2821"/>
      <c r="C4711" s="2822"/>
      <c r="D4711" s="2822"/>
      <c r="E4711" s="2822"/>
      <c r="F4711" s="2822"/>
      <c r="G4711" s="2822"/>
      <c r="H4711" s="2822"/>
      <c r="I4711" s="2822"/>
      <c r="J4711" s="2822"/>
      <c r="K4711" s="2822"/>
      <c r="L4711" s="2823"/>
      <c r="M4711" s="2824"/>
      <c r="N4711" s="2573"/>
      <c r="O4711" s="2573"/>
      <c r="P4711" s="2752"/>
      <c r="Q4711" s="2573"/>
      <c r="R4711" s="2823"/>
      <c r="S4711" s="2573"/>
    </row>
    <row r="4712" spans="1:19" s="2129" customFormat="1" ht="25.5" hidden="1">
      <c r="A4712" s="1" t="s">
        <v>61</v>
      </c>
      <c r="B4712" s="1"/>
      <c r="C4712" s="1"/>
      <c r="D4712" s="1"/>
      <c r="E4712" s="1"/>
      <c r="F4712" s="72"/>
      <c r="G4712" s="1"/>
      <c r="H4712" s="1"/>
      <c r="I4712" s="1"/>
      <c r="J4712" s="72" t="s">
        <v>62</v>
      </c>
      <c r="K4712" s="72" t="s">
        <v>63</v>
      </c>
      <c r="L4712" s="1"/>
      <c r="M4712" s="2818" t="s">
        <v>64</v>
      </c>
      <c r="N4712" s="2826">
        <v>620</v>
      </c>
      <c r="O4712" s="72">
        <v>2013</v>
      </c>
      <c r="P4712" s="2827" t="s">
        <v>65</v>
      </c>
      <c r="Q4712" s="72">
        <v>20</v>
      </c>
      <c r="R4712" s="1"/>
      <c r="S4712" s="72">
        <v>20</v>
      </c>
    </row>
    <row r="4713" spans="1:19" s="2129" customFormat="1" ht="51" hidden="1">
      <c r="A4713" s="1"/>
      <c r="B4713" s="1"/>
      <c r="C4713" s="1"/>
      <c r="D4713" s="1"/>
      <c r="E4713" s="1"/>
      <c r="F4713" s="72"/>
      <c r="G4713" s="1"/>
      <c r="H4713" s="1"/>
      <c r="I4713" s="1"/>
      <c r="J4713" s="72"/>
      <c r="K4713" s="72"/>
      <c r="L4713" s="1"/>
      <c r="M4713" s="2818" t="s">
        <v>67</v>
      </c>
      <c r="N4713" s="2826">
        <v>1115</v>
      </c>
      <c r="O4713" s="72">
        <v>2019</v>
      </c>
      <c r="P4713" s="2827" t="s">
        <v>68</v>
      </c>
      <c r="Q4713" s="72">
        <v>44</v>
      </c>
      <c r="R4713" s="1"/>
      <c r="S4713" s="72">
        <v>44</v>
      </c>
    </row>
    <row r="4714" spans="1:19" s="2129" customFormat="1" hidden="1">
      <c r="A4714" s="1"/>
      <c r="B4714" s="1"/>
      <c r="C4714" s="1"/>
      <c r="D4714" s="1"/>
      <c r="E4714" s="1"/>
      <c r="F4714" s="72"/>
      <c r="G4714" s="1"/>
      <c r="H4714" s="1"/>
      <c r="I4714" s="1"/>
      <c r="J4714" s="72"/>
      <c r="K4714" s="72"/>
      <c r="L4714" s="1"/>
      <c r="M4714" s="2818" t="s">
        <v>69</v>
      </c>
      <c r="N4714" s="2826">
        <v>386</v>
      </c>
      <c r="O4714" s="72">
        <v>2018</v>
      </c>
      <c r="P4714" s="2827" t="s">
        <v>70</v>
      </c>
      <c r="Q4714" s="72">
        <v>20</v>
      </c>
      <c r="R4714" s="1"/>
      <c r="S4714" s="72">
        <v>20</v>
      </c>
    </row>
    <row r="4715" spans="1:19" s="2129" customFormat="1" hidden="1">
      <c r="A4715" s="1"/>
      <c r="B4715" s="1"/>
      <c r="C4715" s="1"/>
      <c r="D4715" s="1"/>
      <c r="E4715" s="1"/>
      <c r="F4715" s="72"/>
      <c r="G4715" s="1"/>
      <c r="H4715" s="1"/>
      <c r="I4715" s="1"/>
      <c r="J4715" s="72"/>
      <c r="K4715" s="72"/>
      <c r="L4715" s="1"/>
      <c r="M4715" s="2818" t="s">
        <v>71</v>
      </c>
      <c r="N4715" s="2826">
        <v>623</v>
      </c>
      <c r="O4715" s="72">
        <v>2018</v>
      </c>
      <c r="P4715" s="2827" t="s">
        <v>65</v>
      </c>
      <c r="Q4715" s="72">
        <v>30</v>
      </c>
      <c r="R4715" s="1"/>
      <c r="S4715" s="72">
        <v>30</v>
      </c>
    </row>
    <row r="4716" spans="1:19" s="2129" customFormat="1" hidden="1">
      <c r="A4716" s="1"/>
      <c r="B4716" s="1"/>
      <c r="C4716" s="1"/>
      <c r="D4716" s="1"/>
      <c r="E4716" s="1"/>
      <c r="F4716" s="72"/>
      <c r="G4716" s="1"/>
      <c r="H4716" s="1"/>
      <c r="I4716" s="1"/>
      <c r="J4716" s="72"/>
      <c r="K4716" s="72"/>
      <c r="L4716" s="1"/>
      <c r="M4716" s="2818" t="s">
        <v>72</v>
      </c>
      <c r="N4716" s="2826">
        <v>580</v>
      </c>
      <c r="O4716" s="72">
        <v>2013</v>
      </c>
      <c r="P4716" s="2827" t="s">
        <v>65</v>
      </c>
      <c r="Q4716" s="72">
        <v>20</v>
      </c>
      <c r="R4716" s="1"/>
      <c r="S4716" s="72">
        <v>20</v>
      </c>
    </row>
    <row r="4717" spans="1:19" s="2129" customFormat="1" hidden="1">
      <c r="A4717" s="1"/>
      <c r="B4717" s="1"/>
      <c r="C4717" s="1"/>
      <c r="D4717" s="1"/>
      <c r="E4717" s="1"/>
      <c r="F4717" s="72"/>
      <c r="G4717" s="1"/>
      <c r="H4717" s="1"/>
      <c r="I4717" s="1"/>
      <c r="J4717" s="72"/>
      <c r="K4717" s="72"/>
      <c r="L4717" s="1"/>
      <c r="M4717" s="2818" t="s">
        <v>73</v>
      </c>
      <c r="N4717" s="2826">
        <v>806</v>
      </c>
      <c r="O4717" s="72"/>
      <c r="P4717" s="2827" t="s">
        <v>74</v>
      </c>
      <c r="Q4717" s="72">
        <v>24</v>
      </c>
      <c r="R4717" s="1"/>
      <c r="S4717" s="72">
        <v>24</v>
      </c>
    </row>
    <row r="4718" spans="1:19" s="2129" customFormat="1" hidden="1">
      <c r="A4718" s="1"/>
      <c r="B4718" s="1"/>
      <c r="C4718" s="1"/>
      <c r="D4718" s="1"/>
      <c r="E4718" s="1"/>
      <c r="F4718" s="72"/>
      <c r="G4718" s="1"/>
      <c r="H4718" s="1"/>
      <c r="I4718" s="1"/>
      <c r="J4718" s="72"/>
      <c r="K4718" s="72"/>
      <c r="L4718" s="1"/>
      <c r="M4718" s="2818" t="s">
        <v>75</v>
      </c>
      <c r="N4718" s="2826">
        <v>450</v>
      </c>
      <c r="O4718" s="72">
        <v>2012</v>
      </c>
      <c r="P4718" s="2827" t="s">
        <v>76</v>
      </c>
      <c r="Q4718" s="72">
        <v>47</v>
      </c>
      <c r="R4718" s="1"/>
      <c r="S4718" s="72">
        <v>47</v>
      </c>
    </row>
    <row r="4719" spans="1:19" s="2129" customFormat="1" hidden="1">
      <c r="A4719" s="1"/>
      <c r="B4719" s="1"/>
      <c r="C4719" s="1"/>
      <c r="D4719" s="1"/>
      <c r="E4719" s="1"/>
      <c r="F4719" s="72"/>
      <c r="G4719" s="1"/>
      <c r="H4719" s="1"/>
      <c r="I4719" s="1"/>
      <c r="J4719" s="72"/>
      <c r="K4719" s="72"/>
      <c r="L4719" s="1"/>
      <c r="M4719" s="2818" t="s">
        <v>77</v>
      </c>
      <c r="N4719" s="2826">
        <v>711</v>
      </c>
      <c r="O4719" s="72"/>
      <c r="P4719" s="2827" t="s">
        <v>74</v>
      </c>
      <c r="Q4719" s="72">
        <v>30</v>
      </c>
      <c r="R4719" s="1"/>
      <c r="S4719" s="72">
        <v>30</v>
      </c>
    </row>
    <row r="4720" spans="1:19" s="2129" customFormat="1" hidden="1">
      <c r="A4720" s="1"/>
      <c r="B4720" s="1"/>
      <c r="C4720" s="1"/>
      <c r="D4720" s="1"/>
      <c r="E4720" s="1"/>
      <c r="F4720" s="72"/>
      <c r="G4720" s="1"/>
      <c r="H4720" s="1"/>
      <c r="I4720" s="1"/>
      <c r="J4720" s="72"/>
      <c r="K4720" s="72"/>
      <c r="L4720" s="1"/>
      <c r="M4720" s="2818" t="s">
        <v>78</v>
      </c>
      <c r="N4720" s="2826"/>
      <c r="O4720" s="72"/>
      <c r="P4720" s="2827" t="s">
        <v>79</v>
      </c>
      <c r="Q4720" s="72"/>
      <c r="R4720" s="1"/>
      <c r="S4720" s="72"/>
    </row>
    <row r="4721" spans="1:19" s="2129" customFormat="1" hidden="1">
      <c r="A4721" s="1"/>
      <c r="B4721" s="1"/>
      <c r="C4721" s="1"/>
      <c r="D4721" s="1"/>
      <c r="E4721" s="1"/>
      <c r="F4721" s="72"/>
      <c r="G4721" s="1"/>
      <c r="H4721" s="1"/>
      <c r="I4721" s="1"/>
      <c r="J4721" s="72"/>
      <c r="K4721" s="72"/>
      <c r="L4721" s="1"/>
      <c r="M4721" s="2818" t="s">
        <v>80</v>
      </c>
      <c r="N4721" s="2826">
        <v>291</v>
      </c>
      <c r="O4721" s="72">
        <v>2012</v>
      </c>
      <c r="P4721" s="2827" t="s">
        <v>65</v>
      </c>
      <c r="Q4721" s="72">
        <v>14</v>
      </c>
      <c r="R4721" s="1"/>
      <c r="S4721" s="72">
        <v>14</v>
      </c>
    </row>
    <row r="4722" spans="1:19" s="2129" customFormat="1" hidden="1">
      <c r="A4722" s="2821"/>
      <c r="B4722" s="2821"/>
      <c r="C4722" s="2822"/>
      <c r="D4722" s="2822"/>
      <c r="E4722" s="2822"/>
      <c r="F4722" s="2822"/>
      <c r="G4722" s="2822"/>
      <c r="H4722" s="2822"/>
      <c r="I4722" s="2822"/>
      <c r="J4722" s="2822"/>
      <c r="K4722" s="2822"/>
      <c r="L4722" s="2823"/>
      <c r="M4722" s="2824"/>
      <c r="N4722" s="2573"/>
      <c r="O4722" s="2573"/>
      <c r="P4722" s="2752"/>
      <c r="Q4722" s="2573"/>
      <c r="R4722" s="2823"/>
      <c r="S4722" s="2573"/>
    </row>
    <row r="4723" spans="1:19" s="2129" customFormat="1" ht="25.5" hidden="1">
      <c r="A4723" s="1" t="s">
        <v>81</v>
      </c>
      <c r="B4723" s="1"/>
      <c r="C4723" s="1"/>
      <c r="D4723" s="1"/>
      <c r="E4723" s="1"/>
      <c r="F4723" s="72"/>
      <c r="G4723" s="1"/>
      <c r="H4723" s="1"/>
      <c r="I4723" s="1"/>
      <c r="J4723" s="72" t="s">
        <v>82</v>
      </c>
      <c r="K4723" s="72" t="s">
        <v>83</v>
      </c>
      <c r="L4723" s="2818"/>
      <c r="M4723" s="2818" t="s">
        <v>84</v>
      </c>
      <c r="N4723" s="2826">
        <v>691</v>
      </c>
      <c r="O4723" s="72">
        <v>2016</v>
      </c>
      <c r="P4723" s="2827" t="s">
        <v>85</v>
      </c>
      <c r="Q4723" s="72">
        <v>24</v>
      </c>
      <c r="R4723" s="1"/>
      <c r="S4723" s="72">
        <v>24</v>
      </c>
    </row>
    <row r="4724" spans="1:19" s="2129" customFormat="1" ht="25.5" hidden="1">
      <c r="A4724" s="1"/>
      <c r="B4724" s="1"/>
      <c r="C4724" s="1"/>
      <c r="D4724" s="1"/>
      <c r="E4724" s="1"/>
      <c r="F4724" s="72"/>
      <c r="G4724" s="1"/>
      <c r="H4724" s="1"/>
      <c r="I4724" s="1"/>
      <c r="J4724" s="72"/>
      <c r="K4724" s="72"/>
      <c r="L4724" s="2818"/>
      <c r="M4724" s="2818" t="s">
        <v>86</v>
      </c>
      <c r="N4724" s="2826">
        <v>432</v>
      </c>
      <c r="O4724" s="72"/>
      <c r="P4724" s="2827" t="s">
        <v>87</v>
      </c>
      <c r="Q4724" s="72">
        <v>32</v>
      </c>
      <c r="R4724" s="1"/>
      <c r="S4724" s="72">
        <v>32</v>
      </c>
    </row>
    <row r="4725" spans="1:19" s="2129" customFormat="1" ht="25.5" hidden="1">
      <c r="A4725" s="1"/>
      <c r="B4725" s="1"/>
      <c r="C4725" s="1"/>
      <c r="D4725" s="1"/>
      <c r="E4725" s="1"/>
      <c r="F4725" s="72"/>
      <c r="G4725" s="1"/>
      <c r="H4725" s="1"/>
      <c r="I4725" s="1"/>
      <c r="J4725" s="72"/>
      <c r="K4725" s="72"/>
      <c r="L4725" s="2818"/>
      <c r="M4725" s="2818" t="s">
        <v>88</v>
      </c>
      <c r="N4725" s="2826">
        <v>409</v>
      </c>
      <c r="O4725" s="72">
        <v>2012</v>
      </c>
      <c r="P4725" s="2827" t="s">
        <v>89</v>
      </c>
      <c r="Q4725" s="72">
        <v>13</v>
      </c>
      <c r="R4725" s="1"/>
      <c r="S4725" s="72">
        <v>13</v>
      </c>
    </row>
    <row r="4726" spans="1:19" s="2129" customFormat="1" ht="38.25" hidden="1">
      <c r="A4726" s="1"/>
      <c r="B4726" s="1"/>
      <c r="C4726" s="1"/>
      <c r="D4726" s="1"/>
      <c r="E4726" s="1"/>
      <c r="F4726" s="72"/>
      <c r="G4726" s="1"/>
      <c r="H4726" s="1"/>
      <c r="I4726" s="1"/>
      <c r="J4726" s="72"/>
      <c r="K4726" s="72"/>
      <c r="L4726" s="2818"/>
      <c r="M4726" s="2828" t="s">
        <v>90</v>
      </c>
      <c r="N4726" s="2826">
        <v>171</v>
      </c>
      <c r="O4726" s="72">
        <v>2020</v>
      </c>
      <c r="P4726" s="2827" t="s">
        <v>91</v>
      </c>
      <c r="Q4726" s="72">
        <v>19</v>
      </c>
      <c r="R4726" s="1"/>
      <c r="S4726" s="72">
        <v>19</v>
      </c>
    </row>
    <row r="4727" spans="1:19" s="2129" customFormat="1" ht="38.25" hidden="1">
      <c r="A4727" s="1"/>
      <c r="B4727" s="1"/>
      <c r="C4727" s="1"/>
      <c r="D4727" s="1"/>
      <c r="E4727" s="1"/>
      <c r="F4727" s="72"/>
      <c r="G4727" s="1"/>
      <c r="H4727" s="1"/>
      <c r="I4727" s="1"/>
      <c r="J4727" s="72"/>
      <c r="K4727" s="72"/>
      <c r="L4727" s="2818"/>
      <c r="M4727" s="2826" t="s">
        <v>92</v>
      </c>
      <c r="N4727" s="2826">
        <v>617</v>
      </c>
      <c r="O4727" s="72">
        <v>2020</v>
      </c>
      <c r="P4727" s="2827" t="s">
        <v>93</v>
      </c>
      <c r="Q4727" s="72">
        <v>19</v>
      </c>
      <c r="R4727" s="1"/>
      <c r="S4727" s="72">
        <v>19</v>
      </c>
    </row>
    <row r="4728" spans="1:19" s="2129" customFormat="1" hidden="1">
      <c r="A4728" s="1"/>
      <c r="B4728" s="1"/>
      <c r="C4728" s="1"/>
      <c r="D4728" s="1"/>
      <c r="E4728" s="1"/>
      <c r="F4728" s="72"/>
      <c r="G4728" s="1"/>
      <c r="H4728" s="1"/>
      <c r="I4728" s="1"/>
      <c r="J4728" s="72"/>
      <c r="K4728" s="72"/>
      <c r="L4728" s="2818"/>
      <c r="M4728" s="1" t="s">
        <v>94</v>
      </c>
      <c r="N4728" s="72">
        <v>495</v>
      </c>
      <c r="O4728" s="72">
        <v>2014</v>
      </c>
      <c r="P4728" s="2827" t="s">
        <v>95</v>
      </c>
      <c r="Q4728" s="72">
        <v>17</v>
      </c>
      <c r="R4728" s="1"/>
      <c r="S4728" s="72">
        <v>17</v>
      </c>
    </row>
    <row r="4729" spans="1:19" s="2129" customFormat="1" hidden="1">
      <c r="A4729" s="2821"/>
      <c r="B4729" s="2821"/>
      <c r="C4729" s="2822"/>
      <c r="D4729" s="2822"/>
      <c r="E4729" s="2822"/>
      <c r="F4729" s="2822"/>
      <c r="G4729" s="2822"/>
      <c r="H4729" s="2822"/>
      <c r="I4729" s="2822"/>
      <c r="J4729" s="2822"/>
      <c r="K4729" s="2822"/>
      <c r="L4729" s="2829"/>
      <c r="M4729" s="2824"/>
      <c r="N4729" s="2573"/>
      <c r="O4729" s="2573"/>
      <c r="P4729" s="2752"/>
      <c r="Q4729" s="2573"/>
      <c r="R4729" s="2821"/>
      <c r="S4729" s="2573"/>
    </row>
    <row r="4730" spans="1:19" s="2129" customFormat="1" hidden="1">
      <c r="A4730" s="2821" t="s">
        <v>96</v>
      </c>
      <c r="B4730" s="2824"/>
      <c r="C4730" s="2824"/>
      <c r="D4730" s="2821"/>
      <c r="E4730" s="2824"/>
      <c r="F4730" s="2573"/>
      <c r="G4730" s="2824"/>
      <c r="H4730" s="2824"/>
      <c r="I4730" s="2824"/>
      <c r="J4730" s="72" t="s">
        <v>97</v>
      </c>
      <c r="K4730" s="72" t="s">
        <v>98</v>
      </c>
      <c r="L4730" s="2818"/>
      <c r="M4730" s="2818" t="s">
        <v>99</v>
      </c>
      <c r="N4730" s="72">
        <v>1157</v>
      </c>
      <c r="O4730" s="72">
        <v>2016</v>
      </c>
      <c r="P4730" s="2827" t="s">
        <v>100</v>
      </c>
      <c r="Q4730" s="72">
        <v>23</v>
      </c>
      <c r="R4730" s="74"/>
      <c r="S4730" s="72">
        <v>23</v>
      </c>
    </row>
    <row r="4731" spans="1:19" s="2129" customFormat="1" hidden="1">
      <c r="A4731" s="2821"/>
      <c r="B4731" s="2824"/>
      <c r="C4731" s="2824"/>
      <c r="D4731" s="2821"/>
      <c r="E4731" s="2824"/>
      <c r="F4731" s="2573"/>
      <c r="G4731" s="2824"/>
      <c r="H4731" s="2824"/>
      <c r="I4731" s="2824"/>
      <c r="J4731" s="72"/>
      <c r="K4731" s="72"/>
      <c r="L4731" s="2818"/>
      <c r="M4731" s="2818" t="s">
        <v>101</v>
      </c>
      <c r="N4731" s="72">
        <v>920</v>
      </c>
      <c r="O4731" s="72">
        <v>2016</v>
      </c>
      <c r="P4731" s="2827" t="s">
        <v>102</v>
      </c>
      <c r="Q4731" s="72">
        <v>14</v>
      </c>
      <c r="R4731" s="74"/>
      <c r="S4731" s="72">
        <v>14</v>
      </c>
    </row>
    <row r="4732" spans="1:19" s="2129" customFormat="1" ht="38.25" hidden="1">
      <c r="A4732" s="2821"/>
      <c r="B4732" s="2824"/>
      <c r="C4732" s="2824"/>
      <c r="D4732" s="2821"/>
      <c r="E4732" s="2824"/>
      <c r="F4732" s="2573"/>
      <c r="G4732" s="2824"/>
      <c r="H4732" s="2824"/>
      <c r="I4732" s="2824"/>
      <c r="J4732" s="72"/>
      <c r="K4732" s="72"/>
      <c r="L4732" s="2818"/>
      <c r="M4732" s="2818" t="s">
        <v>103</v>
      </c>
      <c r="N4732" s="72">
        <v>618</v>
      </c>
      <c r="O4732" s="72" t="s">
        <v>104</v>
      </c>
      <c r="P4732" s="2818" t="s">
        <v>105</v>
      </c>
      <c r="Q4732" s="72">
        <v>19</v>
      </c>
      <c r="R4732" s="74"/>
      <c r="S4732" s="72">
        <v>19</v>
      </c>
    </row>
    <row r="4733" spans="1:19" s="2129" customFormat="1" hidden="1">
      <c r="A4733" s="2821"/>
      <c r="B4733" s="2824"/>
      <c r="C4733" s="2824"/>
      <c r="D4733" s="2821"/>
      <c r="E4733" s="2824"/>
      <c r="F4733" s="2573"/>
      <c r="G4733" s="2824"/>
      <c r="H4733" s="2824"/>
      <c r="I4733" s="2824"/>
      <c r="J4733" s="2573"/>
      <c r="K4733" s="2573"/>
      <c r="L4733" s="2830"/>
      <c r="M4733" s="2824"/>
      <c r="N4733" s="2573"/>
      <c r="O4733" s="2573"/>
      <c r="P4733" s="2752"/>
      <c r="Q4733" s="2573"/>
      <c r="R4733" s="2830"/>
      <c r="S4733" s="2573"/>
    </row>
    <row r="4734" spans="1:19" s="2129" customFormat="1" hidden="1">
      <c r="A4734" s="2821"/>
      <c r="B4734" s="2824"/>
      <c r="C4734" s="2824"/>
      <c r="D4734" s="2821"/>
      <c r="E4734" s="2824"/>
      <c r="F4734" s="2573"/>
      <c r="G4734" s="2824"/>
      <c r="H4734" s="2824"/>
      <c r="I4734" s="2824"/>
      <c r="J4734" s="2573"/>
      <c r="K4734" s="2573"/>
      <c r="L4734" s="2830"/>
      <c r="M4734" s="2824"/>
      <c r="N4734" s="2573"/>
      <c r="O4734" s="2573"/>
      <c r="P4734" s="2752"/>
      <c r="Q4734" s="2573"/>
      <c r="R4734" s="2830"/>
      <c r="S4734" s="2573"/>
    </row>
    <row r="4735" spans="1:19" s="2129" customFormat="1" hidden="1">
      <c r="A4735" s="2821"/>
      <c r="B4735" s="2821"/>
      <c r="C4735" s="2822"/>
      <c r="D4735" s="2822"/>
      <c r="E4735" s="2822"/>
      <c r="F4735" s="2822"/>
      <c r="G4735" s="2822"/>
      <c r="H4735" s="2822"/>
      <c r="I4735" s="2822"/>
      <c r="J4735" s="2822"/>
      <c r="K4735" s="2822"/>
      <c r="L4735" s="2823"/>
      <c r="M4735" s="2824"/>
      <c r="N4735" s="2573"/>
      <c r="O4735" s="2573"/>
      <c r="P4735" s="2752"/>
      <c r="Q4735" s="2573"/>
      <c r="R4735" s="2823"/>
      <c r="S4735" s="2573"/>
    </row>
    <row r="4736" spans="1:19" s="2129" customFormat="1" hidden="1">
      <c r="A4736" s="2821" t="s">
        <v>106</v>
      </c>
      <c r="B4736" s="2824"/>
      <c r="C4736" s="2824"/>
      <c r="D4736" s="2821"/>
      <c r="E4736" s="2824"/>
      <c r="F4736" s="2573"/>
      <c r="G4736" s="2824"/>
      <c r="H4736" s="2824"/>
      <c r="I4736" s="2824"/>
      <c r="J4736" s="72" t="s">
        <v>107</v>
      </c>
      <c r="K4736" s="72" t="s">
        <v>27</v>
      </c>
      <c r="L4736" s="2830"/>
      <c r="M4736" s="19" t="s">
        <v>108</v>
      </c>
      <c r="N4736" s="68">
        <v>90</v>
      </c>
      <c r="O4736" s="68">
        <v>1977</v>
      </c>
      <c r="P4736" s="69" t="s">
        <v>23</v>
      </c>
      <c r="Q4736" s="2573"/>
      <c r="R4736" s="2830"/>
      <c r="S4736" s="2573"/>
    </row>
    <row r="4737" spans="1:19" s="2129" customFormat="1" hidden="1">
      <c r="A4737" s="2821"/>
      <c r="B4737" s="2824"/>
      <c r="C4737" s="2824"/>
      <c r="D4737" s="2821"/>
      <c r="E4737" s="2824"/>
      <c r="F4737" s="2573"/>
      <c r="G4737" s="2824"/>
      <c r="H4737" s="2824"/>
      <c r="I4737" s="2824"/>
      <c r="J4737" s="2573"/>
      <c r="K4737" s="2573"/>
      <c r="L4737" s="2830"/>
      <c r="M4737" s="19" t="s">
        <v>108</v>
      </c>
      <c r="N4737" s="68">
        <v>100</v>
      </c>
      <c r="O4737" s="68">
        <v>1977</v>
      </c>
      <c r="P4737" s="69" t="s">
        <v>23</v>
      </c>
      <c r="Q4737" s="2573"/>
      <c r="R4737" s="2830"/>
      <c r="S4737" s="2573"/>
    </row>
    <row r="4738" spans="1:19" s="2129" customFormat="1" hidden="1">
      <c r="A4738" s="2821"/>
      <c r="B4738" s="2824"/>
      <c r="C4738" s="2824"/>
      <c r="D4738" s="2821"/>
      <c r="E4738" s="2824"/>
      <c r="F4738" s="2573"/>
      <c r="G4738" s="2824"/>
      <c r="H4738" s="2824"/>
      <c r="I4738" s="2824"/>
      <c r="J4738" s="2573"/>
      <c r="K4738" s="2573"/>
      <c r="L4738" s="2830"/>
      <c r="M4738" s="19" t="s">
        <v>109</v>
      </c>
      <c r="N4738" s="68">
        <v>115</v>
      </c>
      <c r="O4738" s="68">
        <v>2017</v>
      </c>
      <c r="P4738" s="69" t="s">
        <v>40</v>
      </c>
      <c r="Q4738" s="2573"/>
      <c r="R4738" s="2830"/>
      <c r="S4738" s="2573"/>
    </row>
    <row r="4739" spans="1:19" s="2129" customFormat="1" hidden="1">
      <c r="A4739" s="2821"/>
      <c r="B4739" s="2824"/>
      <c r="C4739" s="2824"/>
      <c r="D4739" s="2821"/>
      <c r="E4739" s="2824"/>
      <c r="F4739" s="2573"/>
      <c r="G4739" s="2824"/>
      <c r="H4739" s="2824"/>
      <c r="I4739" s="2824"/>
      <c r="J4739" s="2573"/>
      <c r="K4739" s="2573"/>
      <c r="L4739" s="2830"/>
      <c r="M4739" s="19" t="s">
        <v>110</v>
      </c>
      <c r="N4739" s="68">
        <v>116</v>
      </c>
      <c r="O4739" s="68">
        <v>2017</v>
      </c>
      <c r="P4739" s="69" t="s">
        <v>40</v>
      </c>
      <c r="Q4739" s="2573"/>
      <c r="R4739" s="2830"/>
      <c r="S4739" s="2573"/>
    </row>
    <row r="4740" spans="1:19" s="2129" customFormat="1" hidden="1">
      <c r="A4740" s="2821"/>
      <c r="B4740" s="2824"/>
      <c r="C4740" s="2824"/>
      <c r="D4740" s="2821"/>
      <c r="E4740" s="2824"/>
      <c r="F4740" s="2573"/>
      <c r="G4740" s="2824"/>
      <c r="H4740" s="2824"/>
      <c r="I4740" s="2824"/>
      <c r="J4740" s="2573"/>
      <c r="K4740" s="2573"/>
      <c r="L4740" s="2830"/>
      <c r="M4740" s="19" t="s">
        <v>111</v>
      </c>
      <c r="N4740" s="68">
        <v>225</v>
      </c>
      <c r="O4740" s="68"/>
      <c r="P4740" s="69" t="s">
        <v>112</v>
      </c>
      <c r="Q4740" s="2573"/>
      <c r="R4740" s="2830"/>
      <c r="S4740" s="2573"/>
    </row>
    <row r="4741" spans="1:19" s="2129" customFormat="1" hidden="1">
      <c r="A4741" s="2821"/>
      <c r="B4741" s="2824"/>
      <c r="C4741" s="2824"/>
      <c r="D4741" s="2821"/>
      <c r="E4741" s="2824"/>
      <c r="F4741" s="2573"/>
      <c r="G4741" s="2824"/>
      <c r="H4741" s="2824"/>
      <c r="I4741" s="2824"/>
      <c r="J4741" s="2573"/>
      <c r="K4741" s="2573"/>
      <c r="L4741" s="2830"/>
      <c r="M4741" s="19" t="s">
        <v>113</v>
      </c>
      <c r="N4741" s="68">
        <v>125</v>
      </c>
      <c r="O4741" s="68">
        <v>2015</v>
      </c>
      <c r="P4741" s="69" t="s">
        <v>112</v>
      </c>
      <c r="Q4741" s="2573"/>
      <c r="R4741" s="2830"/>
      <c r="S4741" s="2573"/>
    </row>
    <row r="4742" spans="1:19" s="2129" customFormat="1" hidden="1">
      <c r="A4742" s="2821"/>
      <c r="B4742" s="2824"/>
      <c r="C4742" s="2824"/>
      <c r="D4742" s="2821"/>
      <c r="E4742" s="2824"/>
      <c r="F4742" s="2573"/>
      <c r="G4742" s="2824"/>
      <c r="H4742" s="2824"/>
      <c r="I4742" s="2824"/>
      <c r="J4742" s="2573"/>
      <c r="K4742" s="2573"/>
      <c r="L4742" s="2830"/>
      <c r="M4742" s="19" t="s">
        <v>114</v>
      </c>
      <c r="N4742" s="68">
        <v>75</v>
      </c>
      <c r="O4742" s="68">
        <v>1968</v>
      </c>
      <c r="P4742" s="69" t="s">
        <v>115</v>
      </c>
      <c r="Q4742" s="2573"/>
      <c r="R4742" s="2830"/>
      <c r="S4742" s="2573"/>
    </row>
    <row r="4743" spans="1:19" s="2129" customFormat="1" hidden="1">
      <c r="A4743" s="2821"/>
      <c r="B4743" s="2824"/>
      <c r="C4743" s="2824"/>
      <c r="D4743" s="2821"/>
      <c r="E4743" s="2824"/>
      <c r="F4743" s="2573"/>
      <c r="G4743" s="2824"/>
      <c r="H4743" s="2824"/>
      <c r="I4743" s="2824"/>
      <c r="J4743" s="2573"/>
      <c r="K4743" s="2573"/>
      <c r="L4743" s="2830"/>
      <c r="M4743" s="19" t="s">
        <v>116</v>
      </c>
      <c r="N4743" s="68">
        <v>60</v>
      </c>
      <c r="O4743" s="68">
        <v>1977</v>
      </c>
      <c r="P4743" s="69" t="s">
        <v>117</v>
      </c>
      <c r="Q4743" s="2573"/>
      <c r="R4743" s="2830"/>
      <c r="S4743" s="2573"/>
    </row>
    <row r="4744" spans="1:19" s="2129" customFormat="1" hidden="1">
      <c r="A4744" s="2821"/>
      <c r="B4744" s="2824"/>
      <c r="C4744" s="2824"/>
      <c r="D4744" s="2821"/>
      <c r="E4744" s="2824"/>
      <c r="F4744" s="2573"/>
      <c r="G4744" s="2824"/>
      <c r="H4744" s="2824"/>
      <c r="I4744" s="2824"/>
      <c r="J4744" s="2573"/>
      <c r="K4744" s="2573"/>
      <c r="L4744" s="2830"/>
      <c r="M4744" s="19" t="s">
        <v>118</v>
      </c>
      <c r="N4744" s="68">
        <v>275</v>
      </c>
      <c r="O4744" s="68"/>
      <c r="P4744" s="69" t="s">
        <v>26</v>
      </c>
      <c r="Q4744" s="2573"/>
      <c r="R4744" s="2830"/>
      <c r="S4744" s="2573"/>
    </row>
    <row r="4745" spans="1:19" s="2129" customFormat="1" hidden="1">
      <c r="A4745" s="2821"/>
      <c r="B4745" s="2824"/>
      <c r="C4745" s="2824"/>
      <c r="D4745" s="2821"/>
      <c r="E4745" s="2824"/>
      <c r="F4745" s="2573"/>
      <c r="G4745" s="2824"/>
      <c r="H4745" s="2824"/>
      <c r="I4745" s="2824"/>
      <c r="J4745" s="2573"/>
      <c r="K4745" s="2573"/>
      <c r="L4745" s="2830"/>
      <c r="M4745" s="19" t="s">
        <v>119</v>
      </c>
      <c r="N4745" s="68">
        <v>75</v>
      </c>
      <c r="O4745" s="68">
        <v>1968</v>
      </c>
      <c r="P4745" s="69" t="s">
        <v>120</v>
      </c>
      <c r="Q4745" s="2573"/>
      <c r="R4745" s="2830"/>
      <c r="S4745" s="2573"/>
    </row>
    <row r="4746" spans="1:19" s="2129" customFormat="1" hidden="1">
      <c r="A4746" s="2821"/>
      <c r="B4746" s="2824"/>
      <c r="C4746" s="2824"/>
      <c r="D4746" s="2821"/>
      <c r="E4746" s="2824"/>
      <c r="F4746" s="2573"/>
      <c r="G4746" s="2824"/>
      <c r="H4746" s="2824"/>
      <c r="I4746" s="2824"/>
      <c r="J4746" s="2573"/>
      <c r="K4746" s="2573"/>
      <c r="L4746" s="2830"/>
      <c r="M4746" s="19" t="s">
        <v>121</v>
      </c>
      <c r="N4746" s="68">
        <v>30</v>
      </c>
      <c r="O4746" s="68">
        <v>2004</v>
      </c>
      <c r="P4746" s="69" t="s">
        <v>30</v>
      </c>
      <c r="Q4746" s="2573"/>
      <c r="R4746" s="2830"/>
      <c r="S4746" s="2573"/>
    </row>
    <row r="4747" spans="1:19" s="2129" customFormat="1" hidden="1">
      <c r="A4747" s="2821"/>
      <c r="B4747" s="2824"/>
      <c r="C4747" s="2824"/>
      <c r="D4747" s="2821"/>
      <c r="E4747" s="2824"/>
      <c r="F4747" s="2573"/>
      <c r="G4747" s="2824"/>
      <c r="H4747" s="2824"/>
      <c r="I4747" s="2824"/>
      <c r="J4747" s="2573"/>
      <c r="K4747" s="2573"/>
      <c r="L4747" s="2830"/>
      <c r="M4747" s="19" t="s">
        <v>122</v>
      </c>
      <c r="N4747" s="68">
        <v>125</v>
      </c>
      <c r="O4747" s="68">
        <v>1997</v>
      </c>
      <c r="P4747" s="69" t="s">
        <v>117</v>
      </c>
      <c r="Q4747" s="2573"/>
      <c r="R4747" s="2830"/>
      <c r="S4747" s="2573"/>
    </row>
    <row r="4748" spans="1:19" s="2129" customFormat="1" hidden="1">
      <c r="A4748" s="2821"/>
      <c r="B4748" s="2824"/>
      <c r="C4748" s="2824"/>
      <c r="D4748" s="2821"/>
      <c r="E4748" s="2824"/>
      <c r="F4748" s="2573"/>
      <c r="G4748" s="2824"/>
      <c r="H4748" s="2824"/>
      <c r="I4748" s="2824"/>
      <c r="J4748" s="2573"/>
      <c r="K4748" s="2573"/>
      <c r="L4748" s="74"/>
      <c r="M4748" s="19" t="s">
        <v>123</v>
      </c>
      <c r="N4748" s="68">
        <v>40</v>
      </c>
      <c r="O4748" s="68">
        <v>1999</v>
      </c>
      <c r="P4748" s="69" t="s">
        <v>124</v>
      </c>
      <c r="Q4748" s="72"/>
      <c r="R4748" s="2830"/>
      <c r="S4748" s="72"/>
    </row>
    <row r="4749" spans="1:19" s="2129" customFormat="1" hidden="1">
      <c r="A4749" s="2821"/>
      <c r="B4749" s="2824"/>
      <c r="C4749" s="2824"/>
      <c r="D4749" s="2821"/>
      <c r="E4749" s="2824"/>
      <c r="F4749" s="2573"/>
      <c r="G4749" s="2824"/>
      <c r="H4749" s="2824"/>
      <c r="I4749" s="2824"/>
      <c r="J4749" s="2573"/>
      <c r="K4749" s="2573"/>
      <c r="L4749" s="74"/>
      <c r="M4749" s="74" t="s">
        <v>125</v>
      </c>
      <c r="N4749" s="72">
        <v>91</v>
      </c>
      <c r="O4749" s="72">
        <v>2013</v>
      </c>
      <c r="P4749" s="76" t="s">
        <v>126</v>
      </c>
      <c r="Q4749" s="72">
        <v>4</v>
      </c>
      <c r="R4749" s="2830"/>
      <c r="S4749" s="72">
        <v>4</v>
      </c>
    </row>
    <row r="4750" spans="1:19" s="2129" customFormat="1" hidden="1">
      <c r="A4750" s="2821"/>
      <c r="B4750" s="2821"/>
      <c r="C4750" s="2822"/>
      <c r="D4750" s="2822"/>
      <c r="E4750" s="2822"/>
      <c r="F4750" s="2822"/>
      <c r="G4750" s="2822"/>
      <c r="H4750" s="2822"/>
      <c r="I4750" s="2822"/>
      <c r="J4750" s="2822"/>
      <c r="K4750" s="2822"/>
      <c r="L4750" s="2823"/>
      <c r="M4750" s="2824"/>
      <c r="N4750" s="2573"/>
      <c r="O4750" s="2573"/>
      <c r="P4750" s="2752"/>
      <c r="Q4750" s="2573"/>
      <c r="R4750" s="2823"/>
      <c r="S4750" s="2573"/>
    </row>
    <row r="4751" spans="1:19" s="2129" customFormat="1" hidden="1">
      <c r="A4751" s="1" t="s">
        <v>127</v>
      </c>
      <c r="B4751" s="1"/>
      <c r="C4751" s="1"/>
      <c r="D4751" s="1"/>
      <c r="E4751" s="1"/>
      <c r="F4751" s="72"/>
      <c r="G4751" s="1"/>
      <c r="H4751" s="1"/>
      <c r="I4751" s="1"/>
      <c r="J4751" s="72" t="s">
        <v>128</v>
      </c>
      <c r="K4751" s="72" t="s">
        <v>98</v>
      </c>
      <c r="L4751" s="2818"/>
      <c r="M4751" s="2818" t="s">
        <v>129</v>
      </c>
      <c r="N4751" s="72">
        <v>180</v>
      </c>
      <c r="O4751" s="72">
        <v>2006</v>
      </c>
      <c r="P4751" s="2827" t="s">
        <v>130</v>
      </c>
      <c r="Q4751" s="72">
        <v>9</v>
      </c>
      <c r="R4751" s="1"/>
      <c r="S4751" s="72">
        <v>9</v>
      </c>
    </row>
    <row r="4752" spans="1:19" s="2129" customFormat="1" hidden="1">
      <c r="A4752" s="1"/>
      <c r="B4752" s="1"/>
      <c r="C4752" s="1"/>
      <c r="D4752" s="1"/>
      <c r="E4752" s="1"/>
      <c r="F4752" s="72"/>
      <c r="G4752" s="1"/>
      <c r="H4752" s="1"/>
      <c r="I4752" s="1"/>
      <c r="J4752" s="72"/>
      <c r="K4752" s="72"/>
      <c r="L4752" s="1"/>
      <c r="M4752" s="1" t="s">
        <v>131</v>
      </c>
      <c r="N4752" s="72">
        <v>43</v>
      </c>
      <c r="O4752" s="72">
        <v>2019</v>
      </c>
      <c r="P4752" s="76" t="s">
        <v>130</v>
      </c>
      <c r="Q4752" s="72">
        <v>2</v>
      </c>
      <c r="R4752" s="1"/>
      <c r="S4752" s="72">
        <v>2</v>
      </c>
    </row>
    <row r="4753" spans="1:19" s="2129" customFormat="1" hidden="1">
      <c r="A4753" s="1"/>
      <c r="B4753" s="1"/>
      <c r="C4753" s="1"/>
      <c r="D4753" s="1"/>
      <c r="E4753" s="1"/>
      <c r="F4753" s="72"/>
      <c r="G4753" s="1"/>
      <c r="H4753" s="1"/>
      <c r="I4753" s="1"/>
      <c r="J4753" s="72"/>
      <c r="K4753" s="72"/>
      <c r="L4753" s="1"/>
      <c r="M4753" s="1" t="s">
        <v>132</v>
      </c>
      <c r="N4753" s="72">
        <v>94</v>
      </c>
      <c r="O4753" s="72">
        <v>2020</v>
      </c>
      <c r="P4753" s="76" t="s">
        <v>133</v>
      </c>
      <c r="Q4753" s="72">
        <v>3</v>
      </c>
      <c r="R4753" s="1"/>
      <c r="S4753" s="72">
        <v>3</v>
      </c>
    </row>
    <row r="4754" spans="1:19" s="2129" customFormat="1" hidden="1">
      <c r="A4754" s="1"/>
      <c r="B4754" s="1"/>
      <c r="C4754" s="1"/>
      <c r="D4754" s="1"/>
      <c r="E4754" s="1"/>
      <c r="F4754" s="72"/>
      <c r="G4754" s="1"/>
      <c r="H4754" s="1"/>
      <c r="I4754" s="1"/>
      <c r="J4754" s="72"/>
      <c r="K4754" s="72"/>
      <c r="L4754" s="1"/>
      <c r="M4754" s="1" t="s">
        <v>134</v>
      </c>
      <c r="N4754" s="72">
        <v>74</v>
      </c>
      <c r="O4754" s="72">
        <v>2021</v>
      </c>
      <c r="P4754" s="76" t="s">
        <v>135</v>
      </c>
      <c r="Q4754" s="72">
        <v>3</v>
      </c>
      <c r="R4754" s="1"/>
      <c r="S4754" s="72">
        <v>3</v>
      </c>
    </row>
    <row r="4755" spans="1:19" s="2129" customFormat="1" hidden="1">
      <c r="A4755" s="2821"/>
      <c r="B4755" s="2824"/>
      <c r="C4755" s="2824"/>
      <c r="D4755" s="2821"/>
      <c r="E4755" s="2824"/>
      <c r="F4755" s="2573"/>
      <c r="G4755" s="2822"/>
      <c r="H4755" s="2822"/>
      <c r="I4755" s="2822"/>
      <c r="J4755" s="2822"/>
      <c r="K4755" s="2822"/>
      <c r="L4755" s="2823"/>
      <c r="M4755" s="2824"/>
      <c r="N4755" s="2573"/>
      <c r="O4755" s="2573"/>
      <c r="P4755" s="2752"/>
      <c r="Q4755" s="2573"/>
      <c r="R4755" s="2823"/>
      <c r="S4755" s="2573"/>
    </row>
    <row r="4756" spans="1:19" s="2129" customFormat="1" ht="15" hidden="1">
      <c r="A4756" s="1" t="s">
        <v>136</v>
      </c>
      <c r="B4756" s="1"/>
      <c r="C4756" s="1"/>
      <c r="D4756" s="1"/>
      <c r="E4756" s="1"/>
      <c r="F4756" s="72"/>
      <c r="G4756" s="1"/>
      <c r="H4756" s="1"/>
      <c r="I4756" s="1"/>
      <c r="J4756" s="72" t="s">
        <v>137</v>
      </c>
      <c r="K4756" s="72" t="s">
        <v>98</v>
      </c>
      <c r="L4756" s="1"/>
      <c r="M4756" s="2831" t="s">
        <v>138</v>
      </c>
      <c r="N4756" s="2832">
        <v>72</v>
      </c>
      <c r="O4756" s="2833">
        <v>2004</v>
      </c>
      <c r="P4756" s="2834" t="s">
        <v>139</v>
      </c>
      <c r="Q4756" s="72"/>
      <c r="R4756" s="1"/>
      <c r="S4756" s="72"/>
    </row>
    <row r="4757" spans="1:19" s="2129" customFormat="1" ht="15" hidden="1">
      <c r="A4757" s="1"/>
      <c r="B4757" s="1"/>
      <c r="C4757" s="1"/>
      <c r="D4757" s="1"/>
      <c r="E4757" s="1"/>
      <c r="F4757" s="72"/>
      <c r="G4757" s="1"/>
      <c r="H4757" s="1"/>
      <c r="I4757" s="1"/>
      <c r="J4757" s="72"/>
      <c r="K4757" s="72"/>
      <c r="L4757" s="1"/>
      <c r="M4757" s="2831" t="s">
        <v>140</v>
      </c>
      <c r="N4757" s="2832">
        <v>150</v>
      </c>
      <c r="O4757" s="2833">
        <v>2001</v>
      </c>
      <c r="P4757" s="2834" t="s">
        <v>117</v>
      </c>
      <c r="Q4757" s="72"/>
      <c r="R4757" s="1"/>
      <c r="S4757" s="72"/>
    </row>
    <row r="4758" spans="1:19" s="2129" customFormat="1" ht="15" hidden="1">
      <c r="A4758" s="1"/>
      <c r="B4758" s="1"/>
      <c r="C4758" s="1"/>
      <c r="D4758" s="1"/>
      <c r="E4758" s="1"/>
      <c r="F4758" s="72"/>
      <c r="G4758" s="1"/>
      <c r="H4758" s="1"/>
      <c r="I4758" s="1"/>
      <c r="J4758" s="72"/>
      <c r="K4758" s="72"/>
      <c r="L4758" s="1"/>
      <c r="M4758" s="2831" t="s">
        <v>141</v>
      </c>
      <c r="N4758" s="2832">
        <v>60</v>
      </c>
      <c r="O4758" s="2833">
        <v>1968</v>
      </c>
      <c r="P4758" s="2834" t="s">
        <v>115</v>
      </c>
      <c r="Q4758" s="72"/>
      <c r="R4758" s="1"/>
      <c r="S4758" s="72"/>
    </row>
    <row r="4759" spans="1:19" s="2129" customFormat="1" ht="15" hidden="1">
      <c r="A4759" s="1"/>
      <c r="B4759" s="1"/>
      <c r="C4759" s="1"/>
      <c r="D4759" s="1"/>
      <c r="E4759" s="1"/>
      <c r="F4759" s="72"/>
      <c r="G4759" s="1"/>
      <c r="H4759" s="1"/>
      <c r="I4759" s="1"/>
      <c r="J4759" s="72"/>
      <c r="K4759" s="72"/>
      <c r="L4759" s="1"/>
      <c r="M4759" s="2831" t="s">
        <v>142</v>
      </c>
      <c r="N4759" s="2832">
        <v>50</v>
      </c>
      <c r="O4759" s="2833">
        <v>1968</v>
      </c>
      <c r="P4759" s="2834" t="s">
        <v>143</v>
      </c>
      <c r="Q4759" s="72"/>
      <c r="R4759" s="1"/>
      <c r="S4759" s="72"/>
    </row>
    <row r="4760" spans="1:19" s="2129" customFormat="1" ht="15" hidden="1">
      <c r="A4760" s="1"/>
      <c r="B4760" s="1"/>
      <c r="C4760" s="1"/>
      <c r="D4760" s="1"/>
      <c r="E4760" s="1"/>
      <c r="F4760" s="72"/>
      <c r="G4760" s="1"/>
      <c r="H4760" s="1"/>
      <c r="I4760" s="1"/>
      <c r="J4760" s="72"/>
      <c r="K4760" s="72"/>
      <c r="L4760" s="1"/>
      <c r="M4760" s="2831" t="s">
        <v>144</v>
      </c>
      <c r="N4760" s="2832">
        <v>72</v>
      </c>
      <c r="O4760" s="2833">
        <v>2004</v>
      </c>
      <c r="P4760" s="2834" t="s">
        <v>30</v>
      </c>
      <c r="Q4760" s="72"/>
      <c r="R4760" s="1"/>
      <c r="S4760" s="72"/>
    </row>
    <row r="4761" spans="1:19" s="2129" customFormat="1" ht="15" hidden="1">
      <c r="A4761" s="1"/>
      <c r="B4761" s="1"/>
      <c r="C4761" s="1"/>
      <c r="D4761" s="1"/>
      <c r="E4761" s="1"/>
      <c r="F4761" s="72"/>
      <c r="G4761" s="1"/>
      <c r="H4761" s="1"/>
      <c r="I4761" s="1"/>
      <c r="J4761" s="72"/>
      <c r="K4761" s="72"/>
      <c r="L4761" s="1"/>
      <c r="M4761" s="2831" t="s">
        <v>145</v>
      </c>
      <c r="N4761" s="2832">
        <v>80</v>
      </c>
      <c r="O4761" s="2833">
        <v>2015</v>
      </c>
      <c r="P4761" s="2834" t="s">
        <v>146</v>
      </c>
      <c r="Q4761" s="72"/>
      <c r="R4761" s="1"/>
      <c r="S4761" s="72"/>
    </row>
    <row r="4762" spans="1:19" s="2129" customFormat="1" ht="15" hidden="1">
      <c r="A4762" s="1"/>
      <c r="B4762" s="1"/>
      <c r="C4762" s="1"/>
      <c r="D4762" s="1"/>
      <c r="E4762" s="1"/>
      <c r="F4762" s="72"/>
      <c r="G4762" s="1"/>
      <c r="H4762" s="1"/>
      <c r="I4762" s="1"/>
      <c r="J4762" s="72"/>
      <c r="K4762" s="72"/>
      <c r="L4762" s="1"/>
      <c r="M4762" s="2831" t="s">
        <v>147</v>
      </c>
      <c r="N4762" s="2832">
        <v>125</v>
      </c>
      <c r="O4762" s="2833">
        <v>2005</v>
      </c>
      <c r="P4762" s="2834" t="s">
        <v>146</v>
      </c>
      <c r="Q4762" s="72"/>
      <c r="R4762" s="1"/>
      <c r="S4762" s="72"/>
    </row>
    <row r="4763" spans="1:19" s="2129" customFormat="1" ht="15" hidden="1">
      <c r="A4763" s="1"/>
      <c r="B4763" s="1"/>
      <c r="C4763" s="1"/>
      <c r="D4763" s="1"/>
      <c r="E4763" s="1"/>
      <c r="F4763" s="72"/>
      <c r="G4763" s="1"/>
      <c r="H4763" s="1"/>
      <c r="I4763" s="1"/>
      <c r="J4763" s="72"/>
      <c r="K4763" s="72"/>
      <c r="L4763" s="1"/>
      <c r="M4763" s="2831" t="s">
        <v>148</v>
      </c>
      <c r="N4763" s="2832">
        <v>250</v>
      </c>
      <c r="O4763" s="2833">
        <v>2003</v>
      </c>
      <c r="P4763" s="2834" t="s">
        <v>146</v>
      </c>
      <c r="Q4763" s="72"/>
      <c r="R4763" s="1"/>
      <c r="S4763" s="72"/>
    </row>
    <row r="4764" spans="1:19" s="2129" customFormat="1" ht="15" hidden="1">
      <c r="A4764" s="1"/>
      <c r="B4764" s="1"/>
      <c r="C4764" s="1"/>
      <c r="D4764" s="1"/>
      <c r="E4764" s="1"/>
      <c r="F4764" s="72"/>
      <c r="G4764" s="1"/>
      <c r="H4764" s="1"/>
      <c r="I4764" s="1"/>
      <c r="J4764" s="72"/>
      <c r="K4764" s="72"/>
      <c r="L4764" s="1"/>
      <c r="M4764" s="2831" t="s">
        <v>149</v>
      </c>
      <c r="N4764" s="2832">
        <v>66</v>
      </c>
      <c r="O4764" s="2833">
        <v>2004</v>
      </c>
      <c r="P4764" s="2834" t="s">
        <v>30</v>
      </c>
      <c r="Q4764" s="72"/>
      <c r="R4764" s="1"/>
      <c r="S4764" s="72"/>
    </row>
    <row r="4765" spans="1:19" s="2129" customFormat="1" ht="15" hidden="1">
      <c r="A4765" s="1"/>
      <c r="B4765" s="1"/>
      <c r="C4765" s="1"/>
      <c r="D4765" s="1"/>
      <c r="E4765" s="1"/>
      <c r="F4765" s="72"/>
      <c r="G4765" s="1"/>
      <c r="H4765" s="1"/>
      <c r="I4765" s="1"/>
      <c r="J4765" s="72"/>
      <c r="K4765" s="72"/>
      <c r="L4765" s="1"/>
      <c r="M4765" s="2831" t="s">
        <v>150</v>
      </c>
      <c r="N4765" s="2832">
        <v>55</v>
      </c>
      <c r="O4765" s="2833">
        <v>1968</v>
      </c>
      <c r="P4765" s="2834" t="s">
        <v>33</v>
      </c>
      <c r="Q4765" s="72"/>
      <c r="R4765" s="1"/>
      <c r="S4765" s="72"/>
    </row>
    <row r="4766" spans="1:19" s="2129" customFormat="1" ht="15" hidden="1">
      <c r="A4766" s="1"/>
      <c r="B4766" s="1"/>
      <c r="C4766" s="1"/>
      <c r="D4766" s="1"/>
      <c r="E4766" s="1"/>
      <c r="F4766" s="72"/>
      <c r="G4766" s="1"/>
      <c r="H4766" s="1"/>
      <c r="I4766" s="1"/>
      <c r="J4766" s="72"/>
      <c r="K4766" s="72"/>
      <c r="L4766" s="1"/>
      <c r="M4766" s="2831" t="s">
        <v>151</v>
      </c>
      <c r="N4766" s="2832">
        <v>75</v>
      </c>
      <c r="O4766" s="2833">
        <v>2015</v>
      </c>
      <c r="P4766" s="2834" t="s">
        <v>146</v>
      </c>
      <c r="Q4766" s="72"/>
      <c r="R4766" s="1"/>
      <c r="S4766" s="72"/>
    </row>
    <row r="4767" spans="1:19" s="2129" customFormat="1" ht="15" hidden="1">
      <c r="A4767" s="1"/>
      <c r="B4767" s="1"/>
      <c r="C4767" s="1"/>
      <c r="D4767" s="1"/>
      <c r="E4767" s="1"/>
      <c r="F4767" s="72"/>
      <c r="G4767" s="1"/>
      <c r="H4767" s="1"/>
      <c r="I4767" s="1"/>
      <c r="J4767" s="72"/>
      <c r="K4767" s="72"/>
      <c r="L4767" s="1"/>
      <c r="M4767" s="2831" t="s">
        <v>152</v>
      </c>
      <c r="N4767" s="2832">
        <v>80</v>
      </c>
      <c r="O4767" s="2833">
        <v>1968</v>
      </c>
      <c r="P4767" s="2835" t="s">
        <v>28</v>
      </c>
      <c r="Q4767" s="72"/>
      <c r="R4767" s="1"/>
      <c r="S4767" s="72"/>
    </row>
    <row r="4768" spans="1:19" s="2129" customFormat="1" ht="15" hidden="1">
      <c r="A4768" s="1"/>
      <c r="B4768" s="1"/>
      <c r="C4768" s="1"/>
      <c r="D4768" s="1"/>
      <c r="E4768" s="1"/>
      <c r="F4768" s="72"/>
      <c r="G4768" s="1"/>
      <c r="H4768" s="1"/>
      <c r="I4768" s="1"/>
      <c r="J4768" s="72"/>
      <c r="K4768" s="72"/>
      <c r="L4768" s="1"/>
      <c r="M4768" s="2831" t="s">
        <v>153</v>
      </c>
      <c r="N4768" s="2832">
        <v>65</v>
      </c>
      <c r="O4768" s="2833">
        <v>1968</v>
      </c>
      <c r="P4768" s="2834" t="s">
        <v>154</v>
      </c>
      <c r="Q4768" s="72"/>
      <c r="R4768" s="1"/>
      <c r="S4768" s="72"/>
    </row>
    <row r="4769" spans="1:19" s="2129" customFormat="1" ht="15" hidden="1">
      <c r="A4769" s="1"/>
      <c r="B4769" s="1"/>
      <c r="C4769" s="1"/>
      <c r="D4769" s="1"/>
      <c r="E4769" s="1"/>
      <c r="F4769" s="72"/>
      <c r="G4769" s="1"/>
      <c r="H4769" s="1"/>
      <c r="I4769" s="1"/>
      <c r="J4769" s="72"/>
      <c r="K4769" s="72"/>
      <c r="L4769" s="1"/>
      <c r="M4769" s="2831" t="s">
        <v>155</v>
      </c>
      <c r="N4769" s="2832">
        <v>25</v>
      </c>
      <c r="O4769" s="2833">
        <v>1968</v>
      </c>
      <c r="P4769" s="2834" t="s">
        <v>156</v>
      </c>
      <c r="Q4769" s="72"/>
      <c r="R4769" s="1"/>
      <c r="S4769" s="72"/>
    </row>
    <row r="4770" spans="1:19" s="2129" customFormat="1" ht="15" hidden="1">
      <c r="A4770" s="1"/>
      <c r="B4770" s="1"/>
      <c r="C4770" s="1"/>
      <c r="D4770" s="1"/>
      <c r="E4770" s="1"/>
      <c r="F4770" s="72"/>
      <c r="G4770" s="1"/>
      <c r="H4770" s="1"/>
      <c r="I4770" s="1"/>
      <c r="J4770" s="72"/>
      <c r="K4770" s="72"/>
      <c r="L4770" s="1"/>
      <c r="M4770" s="2831" t="s">
        <v>157</v>
      </c>
      <c r="N4770" s="2832">
        <v>50</v>
      </c>
      <c r="O4770" s="2833">
        <v>2005</v>
      </c>
      <c r="P4770" s="2834" t="s">
        <v>146</v>
      </c>
      <c r="Q4770" s="72"/>
      <c r="R4770" s="1"/>
      <c r="S4770" s="72"/>
    </row>
    <row r="4771" spans="1:19" s="2129" customFormat="1" ht="15" hidden="1">
      <c r="A4771" s="1"/>
      <c r="B4771" s="1"/>
      <c r="C4771" s="1"/>
      <c r="D4771" s="1"/>
      <c r="E4771" s="1"/>
      <c r="F4771" s="72"/>
      <c r="G4771" s="1"/>
      <c r="H4771" s="1"/>
      <c r="I4771" s="1"/>
      <c r="J4771" s="72"/>
      <c r="K4771" s="72"/>
      <c r="L4771" s="1"/>
      <c r="M4771" s="2831" t="s">
        <v>158</v>
      </c>
      <c r="N4771" s="2832">
        <v>40</v>
      </c>
      <c r="O4771" s="2833">
        <v>1968</v>
      </c>
      <c r="P4771" s="2834" t="s">
        <v>124</v>
      </c>
      <c r="Q4771" s="72"/>
      <c r="R4771" s="1"/>
      <c r="S4771" s="72"/>
    </row>
    <row r="4772" spans="1:19" s="2129" customFormat="1" ht="30" hidden="1">
      <c r="A4772" s="1"/>
      <c r="B4772" s="1"/>
      <c r="C4772" s="1"/>
      <c r="D4772" s="1"/>
      <c r="E4772" s="1"/>
      <c r="F4772" s="72"/>
      <c r="G4772" s="1"/>
      <c r="H4772" s="1"/>
      <c r="I4772" s="1"/>
      <c r="J4772" s="72"/>
      <c r="K4772" s="72"/>
      <c r="L4772" s="1"/>
      <c r="M4772" s="2831" t="s">
        <v>159</v>
      </c>
      <c r="N4772" s="2832">
        <v>74</v>
      </c>
      <c r="O4772" s="2833">
        <v>2020</v>
      </c>
      <c r="P4772" s="2834" t="s">
        <v>160</v>
      </c>
      <c r="Q4772" s="72"/>
      <c r="R4772" s="1"/>
      <c r="S4772" s="72"/>
    </row>
    <row r="4773" spans="1:19" s="2129" customFormat="1" ht="15" hidden="1">
      <c r="A4773" s="1"/>
      <c r="B4773" s="1"/>
      <c r="C4773" s="1"/>
      <c r="D4773" s="1"/>
      <c r="E4773" s="1"/>
      <c r="F4773" s="72"/>
      <c r="G4773" s="1"/>
      <c r="H4773" s="1"/>
      <c r="I4773" s="1"/>
      <c r="J4773" s="72"/>
      <c r="K4773" s="72"/>
      <c r="L4773" s="1"/>
      <c r="M4773" s="2831" t="s">
        <v>161</v>
      </c>
      <c r="N4773" s="2832"/>
      <c r="O4773" s="2833">
        <v>2005</v>
      </c>
      <c r="P4773" s="2834" t="s">
        <v>146</v>
      </c>
      <c r="Q4773" s="72"/>
      <c r="R4773" s="1"/>
      <c r="S4773" s="72"/>
    </row>
    <row r="4774" spans="1:19" s="2129" customFormat="1" ht="15" hidden="1">
      <c r="A4774" s="1"/>
      <c r="B4774" s="1"/>
      <c r="C4774" s="1"/>
      <c r="D4774" s="1"/>
      <c r="E4774" s="1"/>
      <c r="F4774" s="72"/>
      <c r="G4774" s="1"/>
      <c r="H4774" s="1"/>
      <c r="I4774" s="1"/>
      <c r="J4774" s="72"/>
      <c r="K4774" s="72"/>
      <c r="L4774" s="1"/>
      <c r="M4774" s="2831" t="s">
        <v>162</v>
      </c>
      <c r="N4774" s="2832">
        <v>75</v>
      </c>
      <c r="O4774" s="2833">
        <v>1968</v>
      </c>
      <c r="P4774" s="2834" t="s">
        <v>124</v>
      </c>
      <c r="Q4774" s="72"/>
      <c r="R4774" s="1"/>
      <c r="S4774" s="72"/>
    </row>
    <row r="4775" spans="1:19" s="2129" customFormat="1" ht="15" hidden="1">
      <c r="A4775" s="1"/>
      <c r="B4775" s="1"/>
      <c r="C4775" s="1"/>
      <c r="D4775" s="1"/>
      <c r="E4775" s="1"/>
      <c r="F4775" s="72"/>
      <c r="G4775" s="1"/>
      <c r="H4775" s="1"/>
      <c r="I4775" s="1"/>
      <c r="J4775" s="72"/>
      <c r="K4775" s="72"/>
      <c r="L4775" s="1"/>
      <c r="M4775" s="2831" t="s">
        <v>163</v>
      </c>
      <c r="N4775" s="2832">
        <v>75</v>
      </c>
      <c r="O4775" s="2833">
        <v>2015</v>
      </c>
      <c r="P4775" s="2834" t="s">
        <v>146</v>
      </c>
      <c r="Q4775" s="72"/>
      <c r="R4775" s="1"/>
      <c r="S4775" s="72"/>
    </row>
    <row r="4776" spans="1:19" s="2129" customFormat="1" ht="15" hidden="1">
      <c r="A4776" s="1"/>
      <c r="B4776" s="1"/>
      <c r="C4776" s="1"/>
      <c r="D4776" s="1"/>
      <c r="E4776" s="1"/>
      <c r="F4776" s="72"/>
      <c r="G4776" s="1"/>
      <c r="H4776" s="1"/>
      <c r="I4776" s="1"/>
      <c r="J4776" s="72"/>
      <c r="K4776" s="72"/>
      <c r="L4776" s="1"/>
      <c r="M4776" s="2831" t="s">
        <v>164</v>
      </c>
      <c r="N4776" s="2832">
        <v>35</v>
      </c>
      <c r="O4776" s="2833">
        <v>2015</v>
      </c>
      <c r="P4776" s="2834" t="s">
        <v>146</v>
      </c>
      <c r="Q4776" s="72"/>
      <c r="R4776" s="1"/>
      <c r="S4776" s="72"/>
    </row>
    <row r="4777" spans="1:19" s="2129" customFormat="1" ht="15" hidden="1">
      <c r="A4777" s="1"/>
      <c r="B4777" s="1"/>
      <c r="C4777" s="1"/>
      <c r="D4777" s="1"/>
      <c r="E4777" s="1"/>
      <c r="F4777" s="72"/>
      <c r="G4777" s="1"/>
      <c r="H4777" s="1"/>
      <c r="I4777" s="1"/>
      <c r="J4777" s="72"/>
      <c r="K4777" s="72"/>
      <c r="L4777" s="1"/>
      <c r="M4777" s="2831" t="s">
        <v>165</v>
      </c>
      <c r="N4777" s="2832">
        <v>50</v>
      </c>
      <c r="O4777" s="2833">
        <v>2015</v>
      </c>
      <c r="P4777" s="2834" t="s">
        <v>146</v>
      </c>
      <c r="Q4777" s="72"/>
      <c r="R4777" s="1"/>
      <c r="S4777" s="72"/>
    </row>
    <row r="4778" spans="1:19" s="2129" customFormat="1" ht="30" hidden="1">
      <c r="A4778" s="1"/>
      <c r="B4778" s="1"/>
      <c r="C4778" s="1"/>
      <c r="D4778" s="1"/>
      <c r="E4778" s="1"/>
      <c r="F4778" s="72"/>
      <c r="G4778" s="1"/>
      <c r="H4778" s="1"/>
      <c r="I4778" s="1"/>
      <c r="J4778" s="72"/>
      <c r="K4778" s="72"/>
      <c r="L4778" s="1"/>
      <c r="M4778" s="2831" t="s">
        <v>166</v>
      </c>
      <c r="N4778" s="2832">
        <v>60</v>
      </c>
      <c r="O4778" s="2833">
        <v>1975</v>
      </c>
      <c r="P4778" s="2834" t="s">
        <v>25</v>
      </c>
      <c r="Q4778" s="72"/>
      <c r="R4778" s="1"/>
      <c r="S4778" s="72"/>
    </row>
    <row r="4779" spans="1:19" s="2129" customFormat="1" ht="15" hidden="1">
      <c r="A4779" s="1"/>
      <c r="B4779" s="1"/>
      <c r="C4779" s="1"/>
      <c r="D4779" s="1"/>
      <c r="E4779" s="1"/>
      <c r="F4779" s="72"/>
      <c r="G4779" s="1"/>
      <c r="H4779" s="1"/>
      <c r="I4779" s="1"/>
      <c r="J4779" s="72"/>
      <c r="K4779" s="72"/>
      <c r="L4779" s="1"/>
      <c r="M4779" s="2831" t="s">
        <v>167</v>
      </c>
      <c r="N4779" s="2832">
        <v>75</v>
      </c>
      <c r="O4779" s="2833">
        <v>2015</v>
      </c>
      <c r="P4779" s="2834" t="s">
        <v>146</v>
      </c>
      <c r="Q4779" s="72"/>
      <c r="R4779" s="1"/>
      <c r="S4779" s="72"/>
    </row>
    <row r="4780" spans="1:19" s="2129" customFormat="1" ht="15" hidden="1">
      <c r="A4780" s="1"/>
      <c r="B4780" s="1"/>
      <c r="C4780" s="1"/>
      <c r="D4780" s="1"/>
      <c r="E4780" s="1"/>
      <c r="F4780" s="72"/>
      <c r="G4780" s="1"/>
      <c r="H4780" s="1"/>
      <c r="I4780" s="1"/>
      <c r="J4780" s="72"/>
      <c r="K4780" s="72"/>
      <c r="L4780" s="1"/>
      <c r="M4780" s="2831" t="s">
        <v>168</v>
      </c>
      <c r="N4780" s="2832">
        <v>75</v>
      </c>
      <c r="O4780" s="2833">
        <v>2015</v>
      </c>
      <c r="P4780" s="2834" t="s">
        <v>146</v>
      </c>
      <c r="Q4780" s="72"/>
      <c r="R4780" s="1"/>
      <c r="S4780" s="72"/>
    </row>
    <row r="4781" spans="1:19" s="2129" customFormat="1" hidden="1">
      <c r="A4781" s="1"/>
      <c r="B4781" s="1"/>
      <c r="C4781" s="1"/>
      <c r="D4781" s="1"/>
      <c r="E4781" s="1"/>
      <c r="F4781" s="72"/>
      <c r="G4781" s="1"/>
      <c r="H4781" s="1"/>
      <c r="I4781" s="1"/>
      <c r="J4781" s="72"/>
      <c r="K4781" s="72"/>
      <c r="L4781" s="2818"/>
      <c r="M4781" s="2818" t="s">
        <v>169</v>
      </c>
      <c r="N4781" s="72">
        <v>160</v>
      </c>
      <c r="O4781" s="72"/>
      <c r="P4781" s="2827" t="s">
        <v>170</v>
      </c>
      <c r="Q4781" s="72">
        <v>5</v>
      </c>
      <c r="R4781" s="1"/>
      <c r="S4781" s="72">
        <v>5</v>
      </c>
    </row>
    <row r="4782" spans="1:19" s="2129" customFormat="1" hidden="1">
      <c r="A4782" s="1"/>
      <c r="B4782" s="1"/>
      <c r="C4782" s="1"/>
      <c r="D4782" s="1"/>
      <c r="E4782" s="1"/>
      <c r="F4782" s="72"/>
      <c r="G4782" s="1"/>
      <c r="H4782" s="1"/>
      <c r="I4782" s="1"/>
      <c r="J4782" s="72"/>
      <c r="K4782" s="72"/>
      <c r="L4782" s="1"/>
      <c r="M4782" s="1"/>
      <c r="N4782" s="72"/>
      <c r="O4782" s="72"/>
      <c r="P4782" s="76"/>
      <c r="Q4782" s="72"/>
      <c r="R4782" s="1"/>
      <c r="S4782" s="72"/>
    </row>
    <row r="4783" spans="1:19" s="2129" customFormat="1" hidden="1">
      <c r="A4783" s="1"/>
      <c r="B4783" s="1"/>
      <c r="C4783" s="1"/>
      <c r="D4783" s="1"/>
      <c r="E4783" s="1"/>
      <c r="F4783" s="72"/>
      <c r="G4783" s="1"/>
      <c r="H4783" s="1"/>
      <c r="I4783" s="1"/>
      <c r="J4783" s="72"/>
      <c r="K4783" s="72"/>
      <c r="L4783" s="1"/>
      <c r="M4783" s="1"/>
      <c r="N4783" s="72"/>
      <c r="O4783" s="72"/>
      <c r="P4783" s="76"/>
      <c r="Q4783" s="72"/>
      <c r="R4783" s="1"/>
      <c r="S4783" s="72"/>
    </row>
    <row r="4784" spans="1:19" s="2129" customFormat="1" hidden="1">
      <c r="A4784" s="2821"/>
      <c r="B4784" s="2821"/>
      <c r="C4784" s="2822"/>
      <c r="D4784" s="2822"/>
      <c r="E4784" s="2822"/>
      <c r="F4784" s="2822"/>
      <c r="G4784" s="2822"/>
      <c r="H4784" s="2822"/>
      <c r="I4784" s="2822"/>
      <c r="J4784" s="2822"/>
      <c r="K4784" s="2822"/>
      <c r="L4784" s="2823"/>
      <c r="M4784" s="2824"/>
      <c r="N4784" s="2573"/>
      <c r="O4784" s="2573"/>
      <c r="P4784" s="2752"/>
      <c r="Q4784" s="2573"/>
      <c r="R4784" s="2823"/>
      <c r="S4784" s="2573"/>
    </row>
    <row r="4785" spans="1:19" s="2129" customFormat="1" ht="15" hidden="1">
      <c r="A4785" s="1" t="s">
        <v>171</v>
      </c>
      <c r="B4785" s="1"/>
      <c r="C4785" s="1"/>
      <c r="D4785" s="1"/>
      <c r="E4785" s="1"/>
      <c r="F4785" s="72"/>
      <c r="G4785" s="1"/>
      <c r="H4785" s="1"/>
      <c r="I4785" s="1"/>
      <c r="J4785" s="72" t="s">
        <v>172</v>
      </c>
      <c r="K4785" s="72" t="s">
        <v>98</v>
      </c>
      <c r="L4785" s="1"/>
      <c r="M4785" s="2836" t="s">
        <v>173</v>
      </c>
      <c r="N4785" s="2837">
        <v>110</v>
      </c>
      <c r="O4785" s="2837"/>
      <c r="P4785" s="2838" t="s">
        <v>117</v>
      </c>
      <c r="Q4785" s="72"/>
      <c r="R4785" s="1"/>
      <c r="S4785" s="72"/>
    </row>
    <row r="4786" spans="1:19" s="2129" customFormat="1" ht="15" hidden="1">
      <c r="A4786" s="1"/>
      <c r="B4786" s="1"/>
      <c r="C4786" s="1"/>
      <c r="D4786" s="1"/>
      <c r="E4786" s="1"/>
      <c r="F4786" s="72"/>
      <c r="G4786" s="1"/>
      <c r="H4786" s="1"/>
      <c r="I4786" s="1"/>
      <c r="J4786" s="72"/>
      <c r="K4786" s="72"/>
      <c r="L4786" s="1"/>
      <c r="M4786" s="2836" t="s">
        <v>174</v>
      </c>
      <c r="N4786" s="2837">
        <v>20</v>
      </c>
      <c r="O4786" s="2837"/>
      <c r="P4786" s="2838" t="s">
        <v>139</v>
      </c>
      <c r="Q4786" s="72"/>
      <c r="R4786" s="1"/>
      <c r="S4786" s="72"/>
    </row>
    <row r="4787" spans="1:19" s="2129" customFormat="1" ht="15" hidden="1">
      <c r="A4787" s="1"/>
      <c r="B4787" s="1"/>
      <c r="C4787" s="1"/>
      <c r="D4787" s="1"/>
      <c r="E4787" s="1"/>
      <c r="F4787" s="72"/>
      <c r="G4787" s="1"/>
      <c r="H4787" s="1"/>
      <c r="I4787" s="1"/>
      <c r="J4787" s="72"/>
      <c r="K4787" s="72"/>
      <c r="L4787" s="1"/>
      <c r="M4787" s="2836" t="s">
        <v>175</v>
      </c>
      <c r="N4787" s="2837">
        <v>150</v>
      </c>
      <c r="O4787" s="2837"/>
      <c r="P4787" s="2838" t="s">
        <v>18</v>
      </c>
      <c r="Q4787" s="72"/>
      <c r="R4787" s="1"/>
      <c r="S4787" s="72"/>
    </row>
    <row r="4788" spans="1:19" s="2129" customFormat="1" ht="15" hidden="1">
      <c r="A4788" s="1"/>
      <c r="B4788" s="1"/>
      <c r="C4788" s="1"/>
      <c r="D4788" s="1"/>
      <c r="E4788" s="1"/>
      <c r="F4788" s="72"/>
      <c r="G4788" s="1"/>
      <c r="H4788" s="1"/>
      <c r="I4788" s="1"/>
      <c r="J4788" s="72"/>
      <c r="K4788" s="72"/>
      <c r="L4788" s="1"/>
      <c r="M4788" s="2836" t="s">
        <v>175</v>
      </c>
      <c r="N4788" s="2837">
        <v>150</v>
      </c>
      <c r="O4788" s="2837"/>
      <c r="P4788" s="2838" t="s">
        <v>30</v>
      </c>
      <c r="Q4788" s="72"/>
      <c r="R4788" s="1"/>
      <c r="S4788" s="72"/>
    </row>
    <row r="4789" spans="1:19" s="2129" customFormat="1" ht="15" hidden="1">
      <c r="A4789" s="1"/>
      <c r="B4789" s="1"/>
      <c r="C4789" s="1"/>
      <c r="D4789" s="1"/>
      <c r="E4789" s="1"/>
      <c r="F4789" s="72"/>
      <c r="G4789" s="1"/>
      <c r="H4789" s="1"/>
      <c r="I4789" s="1"/>
      <c r="J4789" s="72"/>
      <c r="K4789" s="72"/>
      <c r="L4789" s="1"/>
      <c r="M4789" s="2839" t="s">
        <v>176</v>
      </c>
      <c r="N4789" s="2837">
        <v>250</v>
      </c>
      <c r="O4789" s="2837"/>
      <c r="P4789" s="2838" t="s">
        <v>177</v>
      </c>
      <c r="Q4789" s="72"/>
      <c r="R4789" s="1"/>
      <c r="S4789" s="72"/>
    </row>
    <row r="4790" spans="1:19" s="2129" customFormat="1" ht="15" hidden="1">
      <c r="A4790" s="1"/>
      <c r="B4790" s="1"/>
      <c r="C4790" s="1"/>
      <c r="D4790" s="1"/>
      <c r="E4790" s="1"/>
      <c r="F4790" s="72"/>
      <c r="G4790" s="1"/>
      <c r="H4790" s="1"/>
      <c r="I4790" s="1"/>
      <c r="J4790" s="72"/>
      <c r="K4790" s="72"/>
      <c r="L4790" s="1"/>
      <c r="M4790" s="2840" t="s">
        <v>178</v>
      </c>
      <c r="N4790" s="2837">
        <v>130</v>
      </c>
      <c r="O4790" s="2837"/>
      <c r="P4790" s="2838" t="s">
        <v>117</v>
      </c>
      <c r="Q4790" s="72"/>
      <c r="R4790" s="1"/>
      <c r="S4790" s="72"/>
    </row>
    <row r="4791" spans="1:19" s="2129" customFormat="1" ht="15" hidden="1">
      <c r="A4791" s="1"/>
      <c r="B4791" s="1"/>
      <c r="C4791" s="1"/>
      <c r="D4791" s="1"/>
      <c r="E4791" s="1"/>
      <c r="F4791" s="72"/>
      <c r="G4791" s="1"/>
      <c r="H4791" s="1"/>
      <c r="I4791" s="1"/>
      <c r="J4791" s="72"/>
      <c r="K4791" s="72"/>
      <c r="L4791" s="1"/>
      <c r="M4791" s="2840" t="s">
        <v>179</v>
      </c>
      <c r="N4791" s="2837">
        <v>140</v>
      </c>
      <c r="O4791" s="2837"/>
      <c r="P4791" s="2838" t="s">
        <v>180</v>
      </c>
      <c r="Q4791" s="72"/>
      <c r="R4791" s="1"/>
      <c r="S4791" s="72"/>
    </row>
    <row r="4792" spans="1:19" s="2129" customFormat="1" ht="30" hidden="1">
      <c r="A4792" s="1"/>
      <c r="B4792" s="1"/>
      <c r="C4792" s="1"/>
      <c r="D4792" s="1"/>
      <c r="E4792" s="1"/>
      <c r="F4792" s="72"/>
      <c r="G4792" s="1"/>
      <c r="H4792" s="1"/>
      <c r="I4792" s="1"/>
      <c r="J4792" s="72"/>
      <c r="K4792" s="72"/>
      <c r="L4792" s="1"/>
      <c r="M4792" s="2840" t="s">
        <v>181</v>
      </c>
      <c r="N4792" s="2837">
        <v>75</v>
      </c>
      <c r="O4792" s="2837"/>
      <c r="P4792" s="2838" t="s">
        <v>182</v>
      </c>
      <c r="Q4792" s="72"/>
      <c r="R4792" s="1"/>
      <c r="S4792" s="72"/>
    </row>
    <row r="4793" spans="1:19" s="2129" customFormat="1" ht="30" hidden="1">
      <c r="A4793" s="1"/>
      <c r="B4793" s="1"/>
      <c r="C4793" s="1"/>
      <c r="D4793" s="1"/>
      <c r="E4793" s="1"/>
      <c r="F4793" s="72"/>
      <c r="G4793" s="1"/>
      <c r="H4793" s="1"/>
      <c r="I4793" s="1"/>
      <c r="J4793" s="72"/>
      <c r="K4793" s="72"/>
      <c r="L4793" s="1"/>
      <c r="M4793" s="2840" t="s">
        <v>183</v>
      </c>
      <c r="N4793" s="2837">
        <v>55</v>
      </c>
      <c r="O4793" s="2837"/>
      <c r="P4793" s="2838" t="s">
        <v>182</v>
      </c>
      <c r="Q4793" s="72"/>
      <c r="R4793" s="1"/>
      <c r="S4793" s="72"/>
    </row>
    <row r="4794" spans="1:19" s="2129" customFormat="1" hidden="1">
      <c r="A4794" s="2821"/>
      <c r="B4794" s="2821"/>
      <c r="C4794" s="2822"/>
      <c r="D4794" s="2822"/>
      <c r="E4794" s="2822"/>
      <c r="F4794" s="2822"/>
      <c r="G4794" s="2841"/>
      <c r="H4794" s="2841"/>
      <c r="I4794" s="2841"/>
      <c r="J4794" s="2841"/>
      <c r="K4794" s="2841"/>
      <c r="L4794" s="2708"/>
      <c r="M4794" s="2824"/>
      <c r="N4794" s="2573"/>
      <c r="O4794" s="2573"/>
      <c r="P4794" s="2752"/>
      <c r="Q4794" s="2573"/>
      <c r="R4794" s="2821"/>
      <c r="S4794" s="2573"/>
    </row>
    <row r="4795" spans="1:19" s="2129" customFormat="1" ht="15" hidden="1">
      <c r="A4795" s="1" t="s">
        <v>184</v>
      </c>
      <c r="B4795" s="1"/>
      <c r="C4795" s="1"/>
      <c r="D4795" s="1"/>
      <c r="E4795" s="1"/>
      <c r="F4795" s="72"/>
      <c r="G4795" s="2708"/>
      <c r="H4795" s="2708"/>
      <c r="I4795" s="2708"/>
      <c r="J4795" s="72" t="s">
        <v>185</v>
      </c>
      <c r="K4795" s="72" t="s">
        <v>98</v>
      </c>
      <c r="L4795" s="1"/>
      <c r="M4795" s="2842" t="s">
        <v>186</v>
      </c>
      <c r="N4795" s="2843">
        <v>240</v>
      </c>
      <c r="O4795" s="2843"/>
      <c r="P4795" s="2819" t="s">
        <v>187</v>
      </c>
      <c r="Q4795" s="72"/>
      <c r="R4795" s="1"/>
      <c r="S4795" s="72"/>
    </row>
    <row r="4796" spans="1:19" s="2129" customFormat="1" ht="15" hidden="1">
      <c r="A4796" s="1"/>
      <c r="B4796" s="1"/>
      <c r="C4796" s="1"/>
      <c r="D4796" s="1"/>
      <c r="E4796" s="1"/>
      <c r="F4796" s="72"/>
      <c r="G4796" s="2708"/>
      <c r="H4796" s="2708"/>
      <c r="I4796" s="2708"/>
      <c r="J4796" s="72"/>
      <c r="K4796" s="72"/>
      <c r="L4796" s="1"/>
      <c r="M4796" s="2844" t="s">
        <v>188</v>
      </c>
      <c r="N4796" s="2843">
        <v>200</v>
      </c>
      <c r="O4796" s="2843"/>
      <c r="P4796" s="2819" t="s">
        <v>189</v>
      </c>
      <c r="Q4796" s="72"/>
      <c r="R4796" s="1"/>
      <c r="S4796" s="72"/>
    </row>
    <row r="4797" spans="1:19" s="2129" customFormat="1" ht="15" hidden="1">
      <c r="A4797" s="1"/>
      <c r="B4797" s="1"/>
      <c r="C4797" s="1"/>
      <c r="D4797" s="1"/>
      <c r="E4797" s="1"/>
      <c r="F4797" s="72"/>
      <c r="G4797" s="2708"/>
      <c r="H4797" s="2708"/>
      <c r="I4797" s="2708"/>
      <c r="J4797" s="72"/>
      <c r="K4797" s="72"/>
      <c r="L4797" s="1"/>
      <c r="M4797" s="2844" t="s">
        <v>190</v>
      </c>
      <c r="N4797" s="2843">
        <v>15</v>
      </c>
      <c r="O4797" s="2843"/>
      <c r="P4797" s="2819" t="s">
        <v>30</v>
      </c>
      <c r="Q4797" s="72"/>
      <c r="R4797" s="1"/>
      <c r="S4797" s="72"/>
    </row>
    <row r="4798" spans="1:19" s="2129" customFormat="1" ht="15" hidden="1">
      <c r="A4798" s="1"/>
      <c r="B4798" s="1"/>
      <c r="C4798" s="1"/>
      <c r="D4798" s="1"/>
      <c r="E4798" s="1"/>
      <c r="F4798" s="72"/>
      <c r="G4798" s="2708"/>
      <c r="H4798" s="2708"/>
      <c r="I4798" s="2708"/>
      <c r="J4798" s="72"/>
      <c r="K4798" s="72"/>
      <c r="L4798" s="1"/>
      <c r="M4798" s="2844" t="s">
        <v>190</v>
      </c>
      <c r="N4798" s="2843">
        <v>15</v>
      </c>
      <c r="O4798" s="2843"/>
      <c r="P4798" s="2819" t="s">
        <v>187</v>
      </c>
      <c r="Q4798" s="72"/>
      <c r="R4798" s="1"/>
      <c r="S4798" s="72"/>
    </row>
    <row r="4799" spans="1:19" s="2129" customFormat="1" ht="15" hidden="1">
      <c r="A4799" s="1"/>
      <c r="B4799" s="1"/>
      <c r="C4799" s="1"/>
      <c r="D4799" s="1"/>
      <c r="E4799" s="1"/>
      <c r="F4799" s="72"/>
      <c r="G4799" s="2708"/>
      <c r="H4799" s="2708"/>
      <c r="I4799" s="2708"/>
      <c r="J4799" s="72"/>
      <c r="K4799" s="72"/>
      <c r="L4799" s="1"/>
      <c r="M4799" s="2844" t="s">
        <v>191</v>
      </c>
      <c r="N4799" s="2843">
        <v>200</v>
      </c>
      <c r="O4799" s="2843"/>
      <c r="P4799" s="2819" t="s">
        <v>189</v>
      </c>
      <c r="Q4799" s="72"/>
      <c r="R4799" s="1"/>
      <c r="S4799" s="72"/>
    </row>
    <row r="4800" spans="1:19" s="2129" customFormat="1" ht="30" hidden="1">
      <c r="A4800" s="1"/>
      <c r="B4800" s="1"/>
      <c r="C4800" s="1"/>
      <c r="D4800" s="1"/>
      <c r="E4800" s="1"/>
      <c r="F4800" s="72"/>
      <c r="G4800" s="2708"/>
      <c r="H4800" s="2708"/>
      <c r="I4800" s="2708"/>
      <c r="J4800" s="72"/>
      <c r="K4800" s="72"/>
      <c r="L4800" s="1"/>
      <c r="M4800" s="2844" t="s">
        <v>192</v>
      </c>
      <c r="N4800" s="2843">
        <v>40</v>
      </c>
      <c r="O4800" s="2843"/>
      <c r="P4800" s="2819" t="s">
        <v>193</v>
      </c>
      <c r="Q4800" s="72"/>
      <c r="R4800" s="1"/>
      <c r="S4800" s="72"/>
    </row>
    <row r="4801" spans="1:19" s="2129" customFormat="1" ht="30" hidden="1">
      <c r="A4801" s="1"/>
      <c r="B4801" s="1"/>
      <c r="C4801" s="1"/>
      <c r="D4801" s="1"/>
      <c r="E4801" s="1"/>
      <c r="F4801" s="72"/>
      <c r="G4801" s="2708"/>
      <c r="H4801" s="2708"/>
      <c r="I4801" s="2708"/>
      <c r="J4801" s="72"/>
      <c r="K4801" s="72"/>
      <c r="L4801" s="1"/>
      <c r="M4801" s="2844" t="s">
        <v>194</v>
      </c>
      <c r="N4801" s="2843">
        <v>40</v>
      </c>
      <c r="O4801" s="2843"/>
      <c r="P4801" s="2819" t="s">
        <v>193</v>
      </c>
      <c r="Q4801" s="72"/>
      <c r="R4801" s="1"/>
      <c r="S4801" s="72"/>
    </row>
    <row r="4802" spans="1:19" s="2129" customFormat="1" ht="15" hidden="1">
      <c r="A4802" s="1"/>
      <c r="B4802" s="1"/>
      <c r="C4802" s="1"/>
      <c r="D4802" s="1"/>
      <c r="E4802" s="1"/>
      <c r="F4802" s="72"/>
      <c r="G4802" s="2708"/>
      <c r="H4802" s="2708"/>
      <c r="I4802" s="2708"/>
      <c r="J4802" s="72"/>
      <c r="K4802" s="72"/>
      <c r="L4802" s="1"/>
      <c r="M4802" s="2844" t="s">
        <v>195</v>
      </c>
      <c r="N4802" s="2843">
        <v>240</v>
      </c>
      <c r="O4802" s="2843"/>
      <c r="P4802" s="2819" t="s">
        <v>196</v>
      </c>
      <c r="Q4802" s="72"/>
      <c r="R4802" s="1"/>
      <c r="S4802" s="72"/>
    </row>
    <row r="4803" spans="1:19" s="2129" customFormat="1" ht="15" hidden="1">
      <c r="A4803" s="1"/>
      <c r="B4803" s="1"/>
      <c r="C4803" s="1"/>
      <c r="D4803" s="1"/>
      <c r="E4803" s="1"/>
      <c r="F4803" s="72"/>
      <c r="G4803" s="2708"/>
      <c r="H4803" s="2708"/>
      <c r="I4803" s="2708"/>
      <c r="J4803" s="72"/>
      <c r="K4803" s="72"/>
      <c r="L4803" s="1"/>
      <c r="M4803" s="2844" t="s">
        <v>197</v>
      </c>
      <c r="N4803" s="2843">
        <v>60</v>
      </c>
      <c r="O4803" s="2843"/>
      <c r="P4803" s="2819"/>
      <c r="Q4803" s="72"/>
      <c r="R4803" s="1"/>
      <c r="S4803" s="72"/>
    </row>
    <row r="4804" spans="1:19" s="2129" customFormat="1" ht="30" hidden="1">
      <c r="A4804" s="1"/>
      <c r="B4804" s="1"/>
      <c r="C4804" s="1"/>
      <c r="D4804" s="1"/>
      <c r="E4804" s="1"/>
      <c r="F4804" s="72"/>
      <c r="G4804" s="2708"/>
      <c r="H4804" s="2708"/>
      <c r="I4804" s="2708"/>
      <c r="J4804" s="72"/>
      <c r="K4804" s="72"/>
      <c r="L4804" s="1"/>
      <c r="M4804" s="2844" t="s">
        <v>198</v>
      </c>
      <c r="N4804" s="2843">
        <v>80</v>
      </c>
      <c r="O4804" s="2843"/>
      <c r="P4804" s="2819"/>
      <c r="Q4804" s="72"/>
      <c r="R4804" s="1"/>
      <c r="S4804" s="72"/>
    </row>
    <row r="4805" spans="1:19" s="2129" customFormat="1" ht="30" hidden="1">
      <c r="A4805" s="1"/>
      <c r="B4805" s="1"/>
      <c r="C4805" s="1"/>
      <c r="D4805" s="1"/>
      <c r="E4805" s="1"/>
      <c r="F4805" s="72"/>
      <c r="G4805" s="2708"/>
      <c r="H4805" s="2708"/>
      <c r="I4805" s="2708"/>
      <c r="J4805" s="72"/>
      <c r="K4805" s="72"/>
      <c r="L4805" s="1"/>
      <c r="M4805" s="2844" t="s">
        <v>199</v>
      </c>
      <c r="N4805" s="2843">
        <v>50</v>
      </c>
      <c r="O4805" s="2843"/>
      <c r="P4805" s="2819"/>
      <c r="Q4805" s="72"/>
      <c r="R4805" s="1"/>
      <c r="S4805" s="72"/>
    </row>
    <row r="4806" spans="1:19" s="2129" customFormat="1" ht="30" hidden="1">
      <c r="A4806" s="1"/>
      <c r="B4806" s="1"/>
      <c r="C4806" s="1"/>
      <c r="D4806" s="1"/>
      <c r="E4806" s="1"/>
      <c r="F4806" s="72"/>
      <c r="G4806" s="2708"/>
      <c r="H4806" s="2708"/>
      <c r="I4806" s="2708"/>
      <c r="J4806" s="72"/>
      <c r="K4806" s="72"/>
      <c r="L4806" s="1"/>
      <c r="M4806" s="2844" t="s">
        <v>200</v>
      </c>
      <c r="N4806" s="2843">
        <v>25</v>
      </c>
      <c r="O4806" s="2843"/>
      <c r="P4806" s="2819"/>
      <c r="Q4806" s="72"/>
      <c r="R4806" s="1"/>
      <c r="S4806" s="72"/>
    </row>
    <row r="4807" spans="1:19" s="2129" customFormat="1" ht="15" hidden="1">
      <c r="A4807" s="1"/>
      <c r="B4807" s="1"/>
      <c r="C4807" s="1"/>
      <c r="D4807" s="1"/>
      <c r="E4807" s="1"/>
      <c r="F4807" s="72"/>
      <c r="G4807" s="2708"/>
      <c r="H4807" s="2708"/>
      <c r="I4807" s="2708"/>
      <c r="J4807" s="72"/>
      <c r="K4807" s="72"/>
      <c r="L4807" s="1"/>
      <c r="M4807" s="2844" t="s">
        <v>201</v>
      </c>
      <c r="N4807" s="2843">
        <v>80</v>
      </c>
      <c r="O4807" s="2843"/>
      <c r="P4807" s="2819" t="s">
        <v>189</v>
      </c>
      <c r="Q4807" s="72"/>
      <c r="R4807" s="1"/>
      <c r="S4807" s="72"/>
    </row>
    <row r="4808" spans="1:19" s="2129" customFormat="1" ht="15" hidden="1">
      <c r="A4808" s="2821"/>
      <c r="B4808" s="2824"/>
      <c r="C4808" s="2824"/>
      <c r="D4808" s="2821"/>
      <c r="E4808" s="2824"/>
      <c r="F4808" s="2573"/>
      <c r="G4808" s="2708"/>
      <c r="H4808" s="2708"/>
      <c r="I4808" s="2708"/>
      <c r="J4808" s="2573"/>
      <c r="K4808" s="2573"/>
      <c r="L4808" s="1"/>
      <c r="M4808" s="2844" t="s">
        <v>202</v>
      </c>
      <c r="N4808" s="2843">
        <v>150</v>
      </c>
      <c r="O4808" s="2843"/>
      <c r="P4808" s="2819" t="s">
        <v>187</v>
      </c>
      <c r="Q4808" s="72"/>
      <c r="R4808" s="1"/>
      <c r="S4808" s="72"/>
    </row>
    <row r="4809" spans="1:19" s="2129" customFormat="1" ht="15" hidden="1">
      <c r="A4809" s="2821"/>
      <c r="B4809" s="2824"/>
      <c r="C4809" s="2824"/>
      <c r="D4809" s="2821"/>
      <c r="E4809" s="2824"/>
      <c r="F4809" s="2573"/>
      <c r="G4809" s="2708"/>
      <c r="H4809" s="2708"/>
      <c r="I4809" s="2708"/>
      <c r="J4809" s="2573"/>
      <c r="K4809" s="2573"/>
      <c r="L4809" s="1"/>
      <c r="M4809" s="2844" t="s">
        <v>203</v>
      </c>
      <c r="N4809" s="2843">
        <v>132</v>
      </c>
      <c r="O4809" s="2843"/>
      <c r="P4809" s="2819" t="s">
        <v>204</v>
      </c>
      <c r="Q4809" s="72"/>
      <c r="R4809" s="1"/>
      <c r="S4809" s="72"/>
    </row>
    <row r="4810" spans="1:19" s="2129" customFormat="1" ht="15" hidden="1">
      <c r="A4810" s="1"/>
      <c r="B4810" s="1"/>
      <c r="C4810" s="1"/>
      <c r="D4810" s="1"/>
      <c r="E4810" s="1"/>
      <c r="F4810" s="72"/>
      <c r="G4810" s="1"/>
      <c r="H4810" s="1"/>
      <c r="I4810" s="1"/>
      <c r="J4810" s="72"/>
      <c r="K4810" s="72"/>
      <c r="L4810" s="1"/>
      <c r="M4810" s="2844" t="s">
        <v>205</v>
      </c>
      <c r="N4810" s="2843">
        <v>100</v>
      </c>
      <c r="O4810" s="2843"/>
      <c r="P4810" s="2819" t="s">
        <v>189</v>
      </c>
      <c r="Q4810" s="72"/>
      <c r="R4810" s="1"/>
      <c r="S4810" s="72"/>
    </row>
    <row r="4811" spans="1:19" s="2129" customFormat="1" ht="30" hidden="1">
      <c r="A4811" s="1"/>
      <c r="B4811" s="1"/>
      <c r="C4811" s="1"/>
      <c r="D4811" s="1"/>
      <c r="E4811" s="1"/>
      <c r="F4811" s="72"/>
      <c r="G4811" s="1"/>
      <c r="H4811" s="1"/>
      <c r="I4811" s="1"/>
      <c r="J4811" s="72"/>
      <c r="K4811" s="72"/>
      <c r="L4811" s="1"/>
      <c r="M4811" s="2844" t="s">
        <v>206</v>
      </c>
      <c r="N4811" s="2843"/>
      <c r="O4811" s="2843"/>
      <c r="P4811" s="2819"/>
      <c r="Q4811" s="72"/>
      <c r="R4811" s="1"/>
      <c r="S4811" s="72"/>
    </row>
    <row r="4812" spans="1:19" s="2129" customFormat="1" ht="15" hidden="1">
      <c r="A4812" s="1"/>
      <c r="B4812" s="1"/>
      <c r="C4812" s="1"/>
      <c r="D4812" s="1"/>
      <c r="E4812" s="1"/>
      <c r="F4812" s="72"/>
      <c r="G4812" s="1"/>
      <c r="H4812" s="1"/>
      <c r="I4812" s="1"/>
      <c r="J4812" s="72"/>
      <c r="K4812" s="72"/>
      <c r="L4812" s="1"/>
      <c r="M4812" s="2844" t="s">
        <v>207</v>
      </c>
      <c r="N4812" s="2843">
        <v>75</v>
      </c>
      <c r="O4812" s="2843"/>
      <c r="P4812" s="2819" t="s">
        <v>196</v>
      </c>
      <c r="Q4812" s="72"/>
      <c r="R4812" s="1"/>
      <c r="S4812" s="72"/>
    </row>
    <row r="4813" spans="1:19" s="2129" customFormat="1" hidden="1">
      <c r="A4813" s="1"/>
      <c r="B4813" s="1"/>
      <c r="C4813" s="1"/>
      <c r="D4813" s="1"/>
      <c r="E4813" s="1"/>
      <c r="F4813" s="72"/>
      <c r="G4813" s="1"/>
      <c r="H4813" s="1"/>
      <c r="I4813" s="1"/>
      <c r="J4813" s="72"/>
      <c r="K4813" s="72"/>
      <c r="L4813" s="6"/>
      <c r="M4813" s="2818" t="s">
        <v>208</v>
      </c>
      <c r="N4813" s="72">
        <v>456</v>
      </c>
      <c r="O4813" s="72" t="s">
        <v>209</v>
      </c>
      <c r="P4813" s="76" t="s">
        <v>210</v>
      </c>
      <c r="Q4813" s="72">
        <v>28</v>
      </c>
      <c r="R4813" s="1"/>
      <c r="S4813" s="72">
        <v>28</v>
      </c>
    </row>
    <row r="4814" spans="1:19" s="2129" customFormat="1" hidden="1">
      <c r="A4814" s="2821"/>
      <c r="B4814" s="2821"/>
      <c r="C4814" s="2822"/>
      <c r="D4814" s="2822"/>
      <c r="E4814" s="2822"/>
      <c r="F4814" s="2822"/>
      <c r="G4814" s="2822"/>
      <c r="H4814" s="2822"/>
      <c r="I4814" s="2822"/>
      <c r="J4814" s="2822"/>
      <c r="K4814" s="2822"/>
      <c r="L4814" s="2829"/>
      <c r="M4814" s="2824"/>
      <c r="N4814" s="2573"/>
      <c r="O4814" s="2573"/>
      <c r="P4814" s="2752"/>
      <c r="Q4814" s="2573"/>
      <c r="R4814" s="2821"/>
      <c r="S4814" s="2573"/>
    </row>
    <row r="4815" spans="1:19" s="2129" customFormat="1" ht="25.5" hidden="1">
      <c r="A4815" s="1" t="s">
        <v>211</v>
      </c>
      <c r="B4815" s="1"/>
      <c r="C4815" s="1"/>
      <c r="D4815" s="70"/>
      <c r="E4815" s="1"/>
      <c r="F4815" s="72"/>
      <c r="G4815" s="1"/>
      <c r="H4815" s="1"/>
      <c r="I4815" s="1"/>
      <c r="J4815" s="72" t="s">
        <v>212</v>
      </c>
      <c r="K4815" s="68" t="s">
        <v>213</v>
      </c>
      <c r="L4815" s="1"/>
      <c r="M4815" s="2845" t="s">
        <v>214</v>
      </c>
      <c r="N4815" s="2843">
        <v>285</v>
      </c>
      <c r="O4815" s="2843"/>
      <c r="P4815" s="2819" t="s">
        <v>146</v>
      </c>
      <c r="Q4815" s="72"/>
      <c r="R4815" s="1"/>
      <c r="S4815" s="72"/>
    </row>
    <row r="4816" spans="1:19" s="2129" customFormat="1" ht="15" hidden="1">
      <c r="A4816" s="1"/>
      <c r="B4816" s="1"/>
      <c r="C4816" s="1"/>
      <c r="D4816" s="70"/>
      <c r="E4816" s="1"/>
      <c r="F4816" s="72"/>
      <c r="G4816" s="1"/>
      <c r="H4816" s="1"/>
      <c r="I4816" s="1"/>
      <c r="J4816" s="72"/>
      <c r="K4816" s="72"/>
      <c r="L4816" s="1"/>
      <c r="M4816" s="2842" t="s">
        <v>215</v>
      </c>
      <c r="N4816" s="2843">
        <v>190</v>
      </c>
      <c r="O4816" s="2843"/>
      <c r="P4816" s="2819" t="s">
        <v>20</v>
      </c>
      <c r="Q4816" s="72"/>
      <c r="R4816" s="1"/>
      <c r="S4816" s="72"/>
    </row>
    <row r="4817" spans="1:19" s="2129" customFormat="1" ht="15" hidden="1">
      <c r="A4817" s="1"/>
      <c r="B4817" s="1"/>
      <c r="C4817" s="1"/>
      <c r="D4817" s="70"/>
      <c r="E4817" s="1"/>
      <c r="F4817" s="72"/>
      <c r="G4817" s="1"/>
      <c r="H4817" s="1"/>
      <c r="I4817" s="1"/>
      <c r="J4817" s="72"/>
      <c r="K4817" s="72"/>
      <c r="L4817" s="1"/>
      <c r="M4817" s="2842" t="s">
        <v>216</v>
      </c>
      <c r="N4817" s="2843">
        <v>330</v>
      </c>
      <c r="O4817" s="2843"/>
      <c r="P4817" s="2819"/>
      <c r="Q4817" s="72"/>
      <c r="R4817" s="1"/>
      <c r="S4817" s="72"/>
    </row>
    <row r="4818" spans="1:19" s="2129" customFormat="1" ht="15" hidden="1">
      <c r="A4818" s="1"/>
      <c r="B4818" s="1"/>
      <c r="C4818" s="1"/>
      <c r="D4818" s="70"/>
      <c r="E4818" s="1"/>
      <c r="F4818" s="72"/>
      <c r="G4818" s="1"/>
      <c r="H4818" s="1"/>
      <c r="I4818" s="1"/>
      <c r="J4818" s="72"/>
      <c r="K4818" s="72"/>
      <c r="L4818" s="1"/>
      <c r="M4818" s="2844" t="s">
        <v>217</v>
      </c>
      <c r="N4818" s="2843"/>
      <c r="O4818" s="2843"/>
      <c r="P4818" s="2819" t="s">
        <v>218</v>
      </c>
      <c r="Q4818" s="72"/>
      <c r="R4818" s="1"/>
      <c r="S4818" s="72"/>
    </row>
    <row r="4819" spans="1:19" s="2129" customFormat="1" ht="15" hidden="1">
      <c r="A4819" s="1"/>
      <c r="B4819" s="1"/>
      <c r="C4819" s="1"/>
      <c r="D4819" s="70"/>
      <c r="E4819" s="1"/>
      <c r="F4819" s="72"/>
      <c r="G4819" s="1"/>
      <c r="H4819" s="1"/>
      <c r="I4819" s="1"/>
      <c r="J4819" s="72"/>
      <c r="K4819" s="72"/>
      <c r="L4819" s="1"/>
      <c r="M4819" s="2842" t="s">
        <v>219</v>
      </c>
      <c r="N4819" s="2843">
        <v>240</v>
      </c>
      <c r="O4819" s="2843"/>
      <c r="P4819" s="2819" t="s">
        <v>115</v>
      </c>
      <c r="Q4819" s="72"/>
      <c r="R4819" s="1"/>
      <c r="S4819" s="72"/>
    </row>
    <row r="4820" spans="1:19" s="2129" customFormat="1" hidden="1">
      <c r="A4820" s="1"/>
      <c r="B4820" s="1"/>
      <c r="C4820" s="1"/>
      <c r="D4820" s="70"/>
      <c r="E4820" s="1"/>
      <c r="F4820" s="72"/>
      <c r="G4820" s="1"/>
      <c r="H4820" s="1"/>
      <c r="I4820" s="1"/>
      <c r="J4820" s="72"/>
      <c r="K4820" s="72"/>
      <c r="L4820" s="1"/>
      <c r="M4820" s="2818" t="s">
        <v>220</v>
      </c>
      <c r="N4820" s="72">
        <v>500</v>
      </c>
      <c r="O4820" s="72">
        <v>2011</v>
      </c>
      <c r="P4820" s="76" t="s">
        <v>221</v>
      </c>
      <c r="Q4820" s="72">
        <v>23</v>
      </c>
      <c r="R4820" s="1"/>
      <c r="S4820" s="72">
        <v>23</v>
      </c>
    </row>
    <row r="4821" spans="1:19" s="2129" customFormat="1" hidden="1">
      <c r="A4821" s="1"/>
      <c r="B4821" s="1"/>
      <c r="C4821" s="1"/>
      <c r="D4821" s="70"/>
      <c r="E4821" s="1"/>
      <c r="F4821" s="72"/>
      <c r="G4821" s="1"/>
      <c r="H4821" s="1"/>
      <c r="I4821" s="1"/>
      <c r="J4821" s="72"/>
      <c r="K4821" s="72"/>
      <c r="L4821" s="1"/>
      <c r="M4821" s="2818" t="s">
        <v>222</v>
      </c>
      <c r="N4821" s="72">
        <v>110</v>
      </c>
      <c r="O4821" s="72">
        <v>2017</v>
      </c>
      <c r="P4821" s="76" t="s">
        <v>223</v>
      </c>
      <c r="Q4821" s="72">
        <v>5</v>
      </c>
      <c r="R4821" s="1"/>
      <c r="S4821" s="72">
        <v>5</v>
      </c>
    </row>
    <row r="4822" spans="1:19" s="2129" customFormat="1" ht="25.5" hidden="1">
      <c r="A4822" s="1"/>
      <c r="B4822" s="1"/>
      <c r="C4822" s="1"/>
      <c r="D4822" s="70"/>
      <c r="E4822" s="1"/>
      <c r="F4822" s="72"/>
      <c r="G4822" s="1"/>
      <c r="H4822" s="1"/>
      <c r="I4822" s="1"/>
      <c r="J4822" s="72"/>
      <c r="K4822" s="72"/>
      <c r="L4822" s="1"/>
      <c r="M4822" s="2818" t="s">
        <v>224</v>
      </c>
      <c r="N4822" s="72">
        <v>280</v>
      </c>
      <c r="O4822" s="72"/>
      <c r="P4822" s="76" t="s">
        <v>42</v>
      </c>
      <c r="Q4822" s="72"/>
      <c r="R4822" s="1"/>
      <c r="S4822" s="72"/>
    </row>
    <row r="4823" spans="1:19" s="2129" customFormat="1" ht="25.5" hidden="1">
      <c r="A4823" s="1"/>
      <c r="B4823" s="1"/>
      <c r="C4823" s="1"/>
      <c r="D4823" s="70"/>
      <c r="E4823" s="1"/>
      <c r="F4823" s="72"/>
      <c r="G4823" s="1"/>
      <c r="H4823" s="1"/>
      <c r="I4823" s="1"/>
      <c r="J4823" s="72"/>
      <c r="K4823" s="72"/>
      <c r="L4823" s="1"/>
      <c r="M4823" s="2818" t="s">
        <v>225</v>
      </c>
      <c r="N4823" s="72">
        <v>310</v>
      </c>
      <c r="O4823" s="72"/>
      <c r="P4823" s="76" t="s">
        <v>42</v>
      </c>
      <c r="Q4823" s="72"/>
      <c r="R4823" s="1"/>
      <c r="S4823" s="72"/>
    </row>
    <row r="4824" spans="1:19" s="2129" customFormat="1" ht="25.5" hidden="1">
      <c r="A4824" s="1"/>
      <c r="B4824" s="1"/>
      <c r="C4824" s="1"/>
      <c r="D4824" s="1"/>
      <c r="E4824" s="1"/>
      <c r="F4824" s="72"/>
      <c r="G4824" s="1"/>
      <c r="H4824" s="1"/>
      <c r="I4824" s="1"/>
      <c r="J4824" s="72"/>
      <c r="K4824" s="72"/>
      <c r="L4824" s="1"/>
      <c r="M4824" s="2818" t="s">
        <v>225</v>
      </c>
      <c r="N4824" s="72">
        <v>310</v>
      </c>
      <c r="O4824" s="72"/>
      <c r="P4824" s="76" t="s">
        <v>42</v>
      </c>
      <c r="Q4824" s="72"/>
      <c r="R4824" s="1"/>
      <c r="S4824" s="72"/>
    </row>
    <row r="4825" spans="1:19" s="2129" customFormat="1" hidden="1">
      <c r="A4825" s="2821" t="s">
        <v>226</v>
      </c>
      <c r="B4825" s="2821"/>
      <c r="C4825" s="2822"/>
      <c r="D4825" s="2822"/>
      <c r="E4825" s="2822"/>
      <c r="F4825" s="2822"/>
      <c r="G4825" s="2822"/>
      <c r="H4825" s="2822"/>
      <c r="I4825" s="2822"/>
      <c r="J4825" s="2822"/>
      <c r="K4825" s="2822"/>
      <c r="L4825" s="2823"/>
      <c r="M4825" s="2824"/>
      <c r="N4825" s="2573"/>
      <c r="O4825" s="2573"/>
      <c r="P4825" s="2752"/>
      <c r="Q4825" s="2573"/>
      <c r="R4825" s="2823"/>
      <c r="S4825" s="2573"/>
    </row>
    <row r="4826" spans="1:19" s="2129" customFormat="1" ht="25.5" hidden="1">
      <c r="A4826" s="1" t="s">
        <v>227</v>
      </c>
      <c r="B4826" s="1"/>
      <c r="C4826" s="1"/>
      <c r="D4826" s="1"/>
      <c r="E4826" s="1"/>
      <c r="F4826" s="72"/>
      <c r="G4826" s="1"/>
      <c r="H4826" s="1"/>
      <c r="I4826" s="1"/>
      <c r="J4826" s="72" t="s">
        <v>228</v>
      </c>
      <c r="K4826" s="68" t="s">
        <v>229</v>
      </c>
      <c r="L4826" s="2818"/>
      <c r="M4826" s="2818"/>
      <c r="N4826" s="72"/>
      <c r="O4826" s="72"/>
      <c r="P4826" s="76"/>
      <c r="Q4826" s="7"/>
      <c r="R4826" s="8"/>
      <c r="S4826" s="7"/>
    </row>
    <row r="4827" spans="1:19" s="2129" customFormat="1" hidden="1">
      <c r="A4827" s="1"/>
      <c r="B4827" s="1"/>
      <c r="C4827" s="1"/>
      <c r="D4827" s="1"/>
      <c r="E4827" s="1"/>
      <c r="F4827" s="72"/>
      <c r="G4827" s="1"/>
      <c r="H4827" s="1"/>
      <c r="I4827" s="1"/>
      <c r="J4827" s="72"/>
      <c r="K4827" s="7"/>
      <c r="L4827" s="1"/>
      <c r="M4827" s="2818" t="s">
        <v>230</v>
      </c>
      <c r="N4827" s="2826">
        <v>180</v>
      </c>
      <c r="O4827" s="7">
        <v>2017</v>
      </c>
      <c r="P4827" s="76" t="s">
        <v>231</v>
      </c>
      <c r="Q4827" s="72">
        <v>9</v>
      </c>
      <c r="R4827" s="1"/>
      <c r="S4827" s="72">
        <v>9</v>
      </c>
    </row>
    <row r="4828" spans="1:19" s="2129" customFormat="1" hidden="1">
      <c r="A4828" s="1"/>
      <c r="B4828" s="1"/>
      <c r="C4828" s="1"/>
      <c r="D4828" s="1"/>
      <c r="E4828" s="1"/>
      <c r="F4828" s="72"/>
      <c r="G4828" s="1"/>
      <c r="H4828" s="1"/>
      <c r="I4828" s="1"/>
      <c r="J4828" s="72"/>
      <c r="K4828" s="7"/>
      <c r="L4828" s="2818"/>
      <c r="M4828" s="2818" t="s">
        <v>232</v>
      </c>
      <c r="N4828" s="2826">
        <v>160</v>
      </c>
      <c r="O4828" s="72"/>
      <c r="P4828" s="2827" t="s">
        <v>170</v>
      </c>
      <c r="Q4828" s="72">
        <v>7</v>
      </c>
      <c r="R4828" s="1"/>
      <c r="S4828" s="72">
        <v>7</v>
      </c>
    </row>
    <row r="4829" spans="1:19" s="2129" customFormat="1" hidden="1">
      <c r="A4829" s="1"/>
      <c r="B4829" s="1"/>
      <c r="C4829" s="1"/>
      <c r="D4829" s="1"/>
      <c r="E4829" s="1"/>
      <c r="F4829" s="72"/>
      <c r="G4829" s="1"/>
      <c r="H4829" s="1"/>
      <c r="I4829" s="1"/>
      <c r="J4829" s="72"/>
      <c r="K4829" s="7"/>
      <c r="L4829" s="2818"/>
      <c r="M4829" s="2818" t="s">
        <v>233</v>
      </c>
      <c r="N4829" s="2826">
        <v>140</v>
      </c>
      <c r="O4829" s="72"/>
      <c r="P4829" s="2827" t="s">
        <v>170</v>
      </c>
      <c r="Q4829" s="72">
        <v>7</v>
      </c>
      <c r="R4829" s="8"/>
      <c r="S4829" s="72">
        <v>7</v>
      </c>
    </row>
    <row r="4830" spans="1:19" s="2129" customFormat="1" hidden="1">
      <c r="A4830" s="1"/>
      <c r="B4830" s="1"/>
      <c r="C4830" s="1"/>
      <c r="D4830" s="1"/>
      <c r="E4830" s="1"/>
      <c r="F4830" s="72"/>
      <c r="G4830" s="1"/>
      <c r="H4830" s="1"/>
      <c r="I4830" s="1"/>
      <c r="J4830" s="72"/>
      <c r="K4830" s="7"/>
      <c r="L4830" s="2818"/>
      <c r="M4830" s="2818" t="s">
        <v>234</v>
      </c>
      <c r="N4830" s="2826">
        <v>140</v>
      </c>
      <c r="O4830" s="72"/>
      <c r="P4830" s="2827" t="s">
        <v>235</v>
      </c>
      <c r="Q4830" s="7"/>
      <c r="R4830" s="8"/>
      <c r="S4830" s="7"/>
    </row>
    <row r="4831" spans="1:19" s="2129" customFormat="1" hidden="1">
      <c r="A4831" s="1"/>
      <c r="B4831" s="1"/>
      <c r="C4831" s="1"/>
      <c r="D4831" s="1"/>
      <c r="E4831" s="1"/>
      <c r="F4831" s="72"/>
      <c r="G4831" s="1"/>
      <c r="H4831" s="1"/>
      <c r="I4831" s="1"/>
      <c r="J4831" s="72"/>
      <c r="K4831" s="7"/>
      <c r="L4831" s="8"/>
      <c r="M4831" s="1"/>
      <c r="N4831" s="72"/>
      <c r="O4831" s="72"/>
      <c r="P4831" s="76"/>
      <c r="Q4831" s="7"/>
      <c r="R4831" s="8"/>
      <c r="S4831" s="7"/>
    </row>
    <row r="4832" spans="1:19" s="2129" customFormat="1" hidden="1">
      <c r="A4832" s="2821"/>
      <c r="B4832" s="2821"/>
      <c r="C4832" s="2822"/>
      <c r="D4832" s="2822"/>
      <c r="E4832" s="2822"/>
      <c r="F4832" s="2822"/>
      <c r="G4832" s="2822"/>
      <c r="H4832" s="2822"/>
      <c r="I4832" s="2822"/>
      <c r="J4832" s="2822"/>
      <c r="K4832" s="2822"/>
      <c r="L4832" s="2823"/>
      <c r="M4832" s="2824"/>
      <c r="N4832" s="2573"/>
      <c r="O4832" s="2573"/>
      <c r="P4832" s="2752"/>
      <c r="Q4832" s="2573"/>
      <c r="R4832" s="2823"/>
      <c r="S4832" s="2573"/>
    </row>
    <row r="4833" spans="1:19" s="2129" customFormat="1" hidden="1">
      <c r="A4833" s="1" t="s">
        <v>236</v>
      </c>
      <c r="B4833" s="1"/>
      <c r="C4833" s="1"/>
      <c r="D4833" s="1"/>
      <c r="E4833" s="1"/>
      <c r="F4833" s="72"/>
      <c r="G4833" s="1"/>
      <c r="H4833" s="1"/>
      <c r="I4833" s="1"/>
      <c r="J4833" s="72" t="s">
        <v>237</v>
      </c>
      <c r="K4833" s="72" t="s">
        <v>238</v>
      </c>
      <c r="L4833" s="8"/>
      <c r="M4833" s="1"/>
      <c r="N4833" s="72"/>
      <c r="O4833" s="72"/>
      <c r="P4833" s="76"/>
      <c r="Q4833" s="7"/>
      <c r="R4833" s="8"/>
      <c r="S4833" s="7"/>
    </row>
    <row r="4834" spans="1:19" s="2129" customFormat="1" hidden="1">
      <c r="A4834" s="1"/>
      <c r="B4834" s="1"/>
      <c r="C4834" s="1"/>
      <c r="D4834" s="1"/>
      <c r="E4834" s="1"/>
      <c r="F4834" s="72"/>
      <c r="G4834" s="1"/>
      <c r="H4834" s="1"/>
      <c r="I4834" s="1"/>
      <c r="J4834" s="72"/>
      <c r="K4834" s="72"/>
      <c r="L4834" s="1"/>
      <c r="M4834" s="1"/>
      <c r="N4834" s="72"/>
      <c r="O4834" s="72"/>
      <c r="P4834" s="76"/>
      <c r="Q4834" s="72"/>
      <c r="R4834" s="1"/>
      <c r="S4834" s="72"/>
    </row>
    <row r="4835" spans="1:19" s="2129" customFormat="1" hidden="1">
      <c r="A4835" s="1"/>
      <c r="B4835" s="1"/>
      <c r="C4835" s="1"/>
      <c r="D4835" s="1"/>
      <c r="E4835" s="1"/>
      <c r="F4835" s="72"/>
      <c r="G4835" s="1"/>
      <c r="H4835" s="1"/>
      <c r="I4835" s="1"/>
      <c r="J4835" s="72"/>
      <c r="K4835" s="72"/>
      <c r="L4835" s="1"/>
      <c r="M4835" s="1"/>
      <c r="N4835" s="72"/>
      <c r="O4835" s="72"/>
      <c r="P4835" s="76"/>
      <c r="Q4835" s="72"/>
      <c r="R4835" s="1"/>
      <c r="S4835" s="72"/>
    </row>
    <row r="4836" spans="1:19" s="2129" customFormat="1" hidden="1">
      <c r="A4836" s="2821"/>
      <c r="B4836" s="2821"/>
      <c r="C4836" s="2822"/>
      <c r="D4836" s="2822"/>
      <c r="E4836" s="2822"/>
      <c r="F4836" s="2822"/>
      <c r="G4836" s="2821"/>
      <c r="H4836" s="2821"/>
      <c r="I4836" s="2821"/>
      <c r="J4836" s="2573"/>
      <c r="K4836" s="2573"/>
      <c r="L4836" s="2708"/>
      <c r="M4836" s="2824"/>
      <c r="N4836" s="2573"/>
      <c r="O4836" s="2573"/>
      <c r="P4836" s="2752"/>
      <c r="Q4836" s="2573"/>
      <c r="R4836" s="2821"/>
      <c r="S4836" s="2573"/>
    </row>
    <row r="4837" spans="1:19" s="2129" customFormat="1" hidden="1">
      <c r="A4837" s="1" t="s">
        <v>239</v>
      </c>
      <c r="B4837" s="1"/>
      <c r="C4837" s="1"/>
      <c r="D4837" s="1"/>
      <c r="E4837" s="1"/>
      <c r="F4837" s="72"/>
      <c r="G4837" s="1"/>
      <c r="H4837" s="1"/>
      <c r="I4837" s="1"/>
      <c r="J4837" s="72" t="s">
        <v>240</v>
      </c>
      <c r="K4837" s="72" t="s">
        <v>32</v>
      </c>
      <c r="L4837" s="1"/>
      <c r="M4837" s="1"/>
      <c r="N4837" s="72"/>
      <c r="O4837" s="72"/>
      <c r="P4837" s="76"/>
      <c r="Q4837" s="72"/>
      <c r="R4837" s="1"/>
      <c r="S4837" s="72"/>
    </row>
    <row r="4838" spans="1:19" s="2129" customFormat="1" hidden="1">
      <c r="A4838" s="1"/>
      <c r="B4838" s="1"/>
      <c r="C4838" s="1"/>
      <c r="D4838" s="1"/>
      <c r="E4838" s="1"/>
      <c r="F4838" s="72"/>
      <c r="G4838" s="1"/>
      <c r="H4838" s="1"/>
      <c r="I4838" s="1"/>
      <c r="J4838" s="72"/>
      <c r="K4838" s="72"/>
      <c r="L4838" s="1"/>
      <c r="M4838" s="1"/>
      <c r="N4838" s="72"/>
      <c r="O4838" s="72"/>
      <c r="P4838" s="76"/>
      <c r="Q4838" s="72"/>
      <c r="R4838" s="1"/>
      <c r="S4838" s="72"/>
    </row>
    <row r="4839" spans="1:19" s="2129" customFormat="1" hidden="1">
      <c r="A4839" s="1"/>
      <c r="B4839" s="1"/>
      <c r="C4839" s="1"/>
      <c r="D4839" s="1"/>
      <c r="E4839" s="1"/>
      <c r="F4839" s="72"/>
      <c r="G4839" s="1"/>
      <c r="H4839" s="1"/>
      <c r="I4839" s="1"/>
      <c r="J4839" s="72"/>
      <c r="K4839" s="72"/>
      <c r="L4839" s="1"/>
      <c r="M4839" s="1"/>
      <c r="N4839" s="72"/>
      <c r="O4839" s="72"/>
      <c r="P4839" s="76"/>
      <c r="Q4839" s="72"/>
      <c r="R4839" s="1"/>
      <c r="S4839" s="72"/>
    </row>
    <row r="4840" spans="1:19" s="2129" customFormat="1" hidden="1">
      <c r="A4840" s="2821"/>
      <c r="B4840" s="2821"/>
      <c r="C4840" s="2822"/>
      <c r="D4840" s="2822"/>
      <c r="E4840" s="2822"/>
      <c r="F4840" s="2822"/>
      <c r="G4840" s="2821"/>
      <c r="H4840" s="2821"/>
      <c r="I4840" s="2821"/>
      <c r="J4840" s="2573"/>
      <c r="K4840" s="2573"/>
      <c r="L4840" s="2708"/>
      <c r="M4840" s="2824"/>
      <c r="N4840" s="2573"/>
      <c r="O4840" s="2573"/>
      <c r="P4840" s="2752"/>
      <c r="Q4840" s="2573"/>
      <c r="R4840" s="2821"/>
      <c r="S4840" s="2573"/>
    </row>
    <row r="4841" spans="1:19" s="2129" customFormat="1" hidden="1">
      <c r="A4841" s="1" t="s">
        <v>241</v>
      </c>
      <c r="B4841" s="1"/>
      <c r="C4841" s="1"/>
      <c r="D4841" s="1"/>
      <c r="E4841" s="1"/>
      <c r="F4841" s="72"/>
      <c r="G4841" s="1"/>
      <c r="H4841" s="1"/>
      <c r="I4841" s="1"/>
      <c r="J4841" s="72" t="s">
        <v>242</v>
      </c>
      <c r="K4841" s="72" t="s">
        <v>243</v>
      </c>
      <c r="L4841" s="1"/>
      <c r="M4841" s="1"/>
      <c r="N4841" s="72"/>
      <c r="O4841" s="72"/>
      <c r="P4841" s="76"/>
      <c r="Q4841" s="72"/>
      <c r="R4841" s="1"/>
      <c r="S4841" s="72"/>
    </row>
    <row r="4842" spans="1:19" s="2129" customFormat="1" hidden="1">
      <c r="A4842" s="1"/>
      <c r="B4842" s="1"/>
      <c r="C4842" s="1"/>
      <c r="D4842" s="1"/>
      <c r="E4842" s="1"/>
      <c r="F4842" s="72"/>
      <c r="G4842" s="1"/>
      <c r="H4842" s="1"/>
      <c r="I4842" s="1"/>
      <c r="J4842" s="72"/>
      <c r="K4842" s="72"/>
      <c r="L4842" s="1"/>
      <c r="M4842" s="1"/>
      <c r="N4842" s="72"/>
      <c r="O4842" s="72"/>
      <c r="P4842" s="76"/>
      <c r="Q4842" s="72"/>
      <c r="R4842" s="1"/>
      <c r="S4842" s="72"/>
    </row>
    <row r="4843" spans="1:19" s="2129" customFormat="1" hidden="1">
      <c r="A4843" s="1"/>
      <c r="B4843" s="1"/>
      <c r="C4843" s="1"/>
      <c r="D4843" s="1"/>
      <c r="E4843" s="1"/>
      <c r="F4843" s="72"/>
      <c r="G4843" s="1"/>
      <c r="H4843" s="1"/>
      <c r="I4843" s="1"/>
      <c r="J4843" s="72"/>
      <c r="K4843" s="72"/>
      <c r="L4843" s="1"/>
      <c r="M4843" s="1"/>
      <c r="N4843" s="72"/>
      <c r="O4843" s="72"/>
      <c r="P4843" s="76"/>
      <c r="Q4843" s="72"/>
      <c r="R4843" s="1"/>
      <c r="S4843" s="72"/>
    </row>
    <row r="4844" spans="1:19" s="2129" customFormat="1" hidden="1">
      <c r="A4844" s="2821"/>
      <c r="B4844" s="2821"/>
      <c r="C4844" s="2822"/>
      <c r="D4844" s="2822"/>
      <c r="E4844" s="2822"/>
      <c r="F4844" s="2822"/>
      <c r="G4844" s="2821"/>
      <c r="H4844" s="2821"/>
      <c r="I4844" s="2821"/>
      <c r="J4844" s="2573"/>
      <c r="K4844" s="2573"/>
      <c r="L4844" s="2708"/>
      <c r="M4844" s="2824"/>
      <c r="N4844" s="2573"/>
      <c r="O4844" s="2573"/>
      <c r="P4844" s="2752"/>
      <c r="Q4844" s="2573"/>
      <c r="R4844" s="2821"/>
      <c r="S4844" s="2573"/>
    </row>
    <row r="4845" spans="1:19" s="2129" customFormat="1" ht="25.5" hidden="1">
      <c r="A4845" s="1" t="s">
        <v>244</v>
      </c>
      <c r="B4845" s="1"/>
      <c r="C4845" s="1"/>
      <c r="D4845" s="1"/>
      <c r="E4845" s="1"/>
      <c r="F4845" s="72"/>
      <c r="G4845" s="1"/>
      <c r="H4845" s="1"/>
      <c r="I4845" s="1"/>
      <c r="J4845" s="72" t="s">
        <v>245</v>
      </c>
      <c r="K4845" s="68" t="s">
        <v>246</v>
      </c>
      <c r="L4845" s="1"/>
      <c r="M4845" s="2845" t="s">
        <v>247</v>
      </c>
      <c r="N4845" s="2843">
        <v>30</v>
      </c>
      <c r="O4845" s="2843"/>
      <c r="P4845" s="2819" t="s">
        <v>19</v>
      </c>
      <c r="Q4845" s="72"/>
      <c r="R4845" s="1"/>
      <c r="S4845" s="72"/>
    </row>
    <row r="4846" spans="1:19" s="2129" customFormat="1" ht="15" hidden="1">
      <c r="A4846" s="1"/>
      <c r="B4846" s="1"/>
      <c r="C4846" s="1"/>
      <c r="D4846" s="1"/>
      <c r="E4846" s="1"/>
      <c r="F4846" s="72"/>
      <c r="G4846" s="1"/>
      <c r="H4846" s="1"/>
      <c r="I4846" s="1"/>
      <c r="J4846" s="72"/>
      <c r="K4846" s="72"/>
      <c r="L4846" s="1"/>
      <c r="M4846" s="2842" t="s">
        <v>248</v>
      </c>
      <c r="N4846" s="2843">
        <v>174</v>
      </c>
      <c r="O4846" s="2843"/>
      <c r="P4846" s="2819" t="s">
        <v>146</v>
      </c>
      <c r="Q4846" s="72"/>
      <c r="R4846" s="1"/>
      <c r="S4846" s="72"/>
    </row>
    <row r="4847" spans="1:19" s="2129" customFormat="1" ht="15" hidden="1">
      <c r="A4847" s="1"/>
      <c r="B4847" s="1"/>
      <c r="C4847" s="1"/>
      <c r="D4847" s="1"/>
      <c r="E4847" s="1"/>
      <c r="F4847" s="72"/>
      <c r="G4847" s="1"/>
      <c r="H4847" s="1"/>
      <c r="I4847" s="1"/>
      <c r="J4847" s="72"/>
      <c r="K4847" s="72"/>
      <c r="L4847" s="1"/>
      <c r="M4847" s="2842" t="s">
        <v>249</v>
      </c>
      <c r="N4847" s="2843">
        <v>90</v>
      </c>
      <c r="O4847" s="2843"/>
      <c r="P4847" s="2819" t="s">
        <v>19</v>
      </c>
      <c r="Q4847" s="72"/>
      <c r="R4847" s="1"/>
      <c r="S4847" s="72"/>
    </row>
    <row r="4848" spans="1:19" s="2129" customFormat="1" ht="15" hidden="1">
      <c r="A4848" s="1"/>
      <c r="B4848" s="1"/>
      <c r="C4848" s="1"/>
      <c r="D4848" s="1"/>
      <c r="E4848" s="1"/>
      <c r="F4848" s="72"/>
      <c r="G4848" s="1"/>
      <c r="H4848" s="1"/>
      <c r="I4848" s="1"/>
      <c r="J4848" s="72"/>
      <c r="K4848" s="72"/>
      <c r="L4848" s="1"/>
      <c r="M4848" s="2842" t="s">
        <v>249</v>
      </c>
      <c r="N4848" s="2843">
        <v>92</v>
      </c>
      <c r="O4848" s="2843"/>
      <c r="P4848" s="2819" t="s">
        <v>146</v>
      </c>
      <c r="Q4848" s="72"/>
      <c r="R4848" s="1"/>
      <c r="S4848" s="72"/>
    </row>
    <row r="4849" spans="1:19" s="2129" customFormat="1" ht="15" hidden="1">
      <c r="A4849" s="1"/>
      <c r="B4849" s="1"/>
      <c r="C4849" s="1"/>
      <c r="D4849" s="1"/>
      <c r="E4849" s="1"/>
      <c r="F4849" s="72"/>
      <c r="G4849" s="1"/>
      <c r="H4849" s="1"/>
      <c r="I4849" s="1"/>
      <c r="J4849" s="72"/>
      <c r="K4849" s="72"/>
      <c r="L4849" s="1"/>
      <c r="M4849" s="2842" t="s">
        <v>250</v>
      </c>
      <c r="N4849" s="2843">
        <v>50</v>
      </c>
      <c r="O4849" s="2843"/>
      <c r="P4849" s="2819" t="s">
        <v>19</v>
      </c>
      <c r="Q4849" s="72"/>
      <c r="R4849" s="1"/>
      <c r="S4849" s="72"/>
    </row>
    <row r="4850" spans="1:19" s="2129" customFormat="1" ht="15" hidden="1">
      <c r="A4850" s="1"/>
      <c r="B4850" s="1"/>
      <c r="C4850" s="1"/>
      <c r="D4850" s="1"/>
      <c r="E4850" s="1"/>
      <c r="F4850" s="72"/>
      <c r="G4850" s="1"/>
      <c r="H4850" s="1"/>
      <c r="I4850" s="1"/>
      <c r="J4850" s="72"/>
      <c r="K4850" s="72"/>
      <c r="L4850" s="1"/>
      <c r="M4850" s="2842" t="s">
        <v>251</v>
      </c>
      <c r="N4850" s="2843">
        <v>155</v>
      </c>
      <c r="O4850" s="2843"/>
      <c r="P4850" s="2819" t="s">
        <v>189</v>
      </c>
      <c r="Q4850" s="72"/>
      <c r="R4850" s="1"/>
      <c r="S4850" s="72"/>
    </row>
    <row r="4851" spans="1:19" s="2129" customFormat="1" ht="15" hidden="1">
      <c r="A4851" s="1"/>
      <c r="B4851" s="1"/>
      <c r="C4851" s="1"/>
      <c r="D4851" s="1"/>
      <c r="E4851" s="1"/>
      <c r="F4851" s="72"/>
      <c r="G4851" s="1"/>
      <c r="H4851" s="1"/>
      <c r="I4851" s="1"/>
      <c r="J4851" s="72"/>
      <c r="K4851" s="72"/>
      <c r="L4851" s="1"/>
      <c r="M4851" s="2842" t="s">
        <v>252</v>
      </c>
      <c r="N4851" s="2843">
        <v>290</v>
      </c>
      <c r="O4851" s="2843"/>
      <c r="P4851" s="2819" t="s">
        <v>253</v>
      </c>
      <c r="Q4851" s="72"/>
      <c r="R4851" s="1"/>
      <c r="S4851" s="72"/>
    </row>
    <row r="4852" spans="1:19" s="2129" customFormat="1" ht="15" hidden="1">
      <c r="A4852" s="1"/>
      <c r="B4852" s="1"/>
      <c r="C4852" s="1"/>
      <c r="D4852" s="1"/>
      <c r="E4852" s="1"/>
      <c r="F4852" s="72"/>
      <c r="G4852" s="1"/>
      <c r="H4852" s="1"/>
      <c r="I4852" s="1"/>
      <c r="J4852" s="72"/>
      <c r="K4852" s="72"/>
      <c r="L4852" s="1"/>
      <c r="M4852" s="2842" t="s">
        <v>254</v>
      </c>
      <c r="N4852" s="2843">
        <v>75</v>
      </c>
      <c r="O4852" s="2843"/>
      <c r="P4852" s="2819" t="s">
        <v>19</v>
      </c>
      <c r="Q4852" s="72"/>
      <c r="R4852" s="1"/>
      <c r="S4852" s="72"/>
    </row>
    <row r="4853" spans="1:19" s="2129" customFormat="1" ht="30" hidden="1">
      <c r="A4853" s="1"/>
      <c r="B4853" s="1"/>
      <c r="C4853" s="1"/>
      <c r="D4853" s="1"/>
      <c r="E4853" s="1"/>
      <c r="F4853" s="72"/>
      <c r="G4853" s="1"/>
      <c r="H4853" s="1"/>
      <c r="I4853" s="1"/>
      <c r="J4853" s="72"/>
      <c r="K4853" s="72"/>
      <c r="L4853" s="1"/>
      <c r="M4853" s="2844" t="s">
        <v>255</v>
      </c>
      <c r="N4853" s="2843">
        <v>55</v>
      </c>
      <c r="O4853" s="2843"/>
      <c r="P4853" s="2819" t="s">
        <v>20</v>
      </c>
      <c r="Q4853" s="72"/>
      <c r="R4853" s="1"/>
      <c r="S4853" s="72"/>
    </row>
    <row r="4854" spans="1:19" s="2129" customFormat="1" ht="30" hidden="1">
      <c r="A4854" s="1"/>
      <c r="B4854" s="1"/>
      <c r="C4854" s="1"/>
      <c r="D4854" s="1"/>
      <c r="E4854" s="1"/>
      <c r="F4854" s="72"/>
      <c r="G4854" s="1"/>
      <c r="H4854" s="1"/>
      <c r="I4854" s="1"/>
      <c r="J4854" s="72"/>
      <c r="K4854" s="72"/>
      <c r="L4854" s="1"/>
      <c r="M4854" s="2844" t="s">
        <v>256</v>
      </c>
      <c r="N4854" s="2843">
        <v>75</v>
      </c>
      <c r="O4854" s="2843"/>
      <c r="P4854" s="2819" t="s">
        <v>30</v>
      </c>
      <c r="Q4854" s="72"/>
      <c r="R4854" s="1"/>
      <c r="S4854" s="72"/>
    </row>
    <row r="4855" spans="1:19" s="2129" customFormat="1" ht="30" hidden="1">
      <c r="A4855" s="1"/>
      <c r="B4855" s="1"/>
      <c r="C4855" s="1"/>
      <c r="D4855" s="1"/>
      <c r="E4855" s="1"/>
      <c r="F4855" s="72"/>
      <c r="G4855" s="1"/>
      <c r="H4855" s="1"/>
      <c r="I4855" s="1"/>
      <c r="J4855" s="72"/>
      <c r="K4855" s="72"/>
      <c r="L4855" s="1"/>
      <c r="M4855" s="2844" t="s">
        <v>257</v>
      </c>
      <c r="N4855" s="2843">
        <v>95</v>
      </c>
      <c r="O4855" s="2843"/>
      <c r="P4855" s="2819" t="s">
        <v>146</v>
      </c>
      <c r="Q4855" s="72"/>
      <c r="R4855" s="1"/>
      <c r="S4855" s="72"/>
    </row>
    <row r="4856" spans="1:19" s="2129" customFormat="1" ht="30" hidden="1">
      <c r="A4856" s="1"/>
      <c r="B4856" s="1"/>
      <c r="C4856" s="1"/>
      <c r="D4856" s="1"/>
      <c r="E4856" s="1"/>
      <c r="F4856" s="72"/>
      <c r="G4856" s="1"/>
      <c r="H4856" s="1"/>
      <c r="I4856" s="1"/>
      <c r="J4856" s="72"/>
      <c r="K4856" s="72"/>
      <c r="L4856" s="1"/>
      <c r="M4856" s="2844" t="s">
        <v>258</v>
      </c>
      <c r="N4856" s="2843">
        <v>80</v>
      </c>
      <c r="O4856" s="2843"/>
      <c r="P4856" s="2819" t="s">
        <v>259</v>
      </c>
      <c r="Q4856" s="72"/>
      <c r="R4856" s="1"/>
      <c r="S4856" s="72"/>
    </row>
    <row r="4857" spans="1:19" s="2129" customFormat="1" ht="15" hidden="1">
      <c r="A4857" s="1"/>
      <c r="B4857" s="1"/>
      <c r="C4857" s="1"/>
      <c r="D4857" s="1"/>
      <c r="E4857" s="1"/>
      <c r="F4857" s="72"/>
      <c r="G4857" s="1"/>
      <c r="H4857" s="1"/>
      <c r="I4857" s="1"/>
      <c r="J4857" s="72"/>
      <c r="K4857" s="72"/>
      <c r="L4857" s="1"/>
      <c r="M4857" s="2844" t="s">
        <v>260</v>
      </c>
      <c r="N4857" s="2843">
        <v>50</v>
      </c>
      <c r="O4857" s="2843"/>
      <c r="P4857" s="2819" t="s">
        <v>19</v>
      </c>
      <c r="Q4857" s="72"/>
      <c r="R4857" s="1"/>
      <c r="S4857" s="72"/>
    </row>
    <row r="4858" spans="1:19" s="2129" customFormat="1" ht="15" hidden="1">
      <c r="A4858" s="1"/>
      <c r="B4858" s="1"/>
      <c r="C4858" s="1"/>
      <c r="D4858" s="1"/>
      <c r="E4858" s="1"/>
      <c r="F4858" s="72"/>
      <c r="G4858" s="1"/>
      <c r="H4858" s="1"/>
      <c r="I4858" s="1"/>
      <c r="J4858" s="72"/>
      <c r="K4858" s="72"/>
      <c r="L4858" s="1"/>
      <c r="M4858" s="2844" t="s">
        <v>261</v>
      </c>
      <c r="N4858" s="2843">
        <v>106</v>
      </c>
      <c r="O4858" s="2843"/>
      <c r="P4858" s="2819" t="s">
        <v>146</v>
      </c>
      <c r="Q4858" s="72"/>
      <c r="R4858" s="1"/>
      <c r="S4858" s="72"/>
    </row>
    <row r="4859" spans="1:19" s="2129" customFormat="1" ht="15" hidden="1">
      <c r="A4859" s="1"/>
      <c r="B4859" s="1"/>
      <c r="C4859" s="1"/>
      <c r="D4859" s="1"/>
      <c r="E4859" s="1"/>
      <c r="F4859" s="72"/>
      <c r="G4859" s="1"/>
      <c r="H4859" s="1"/>
      <c r="I4859" s="1"/>
      <c r="J4859" s="72"/>
      <c r="K4859" s="72"/>
      <c r="L4859" s="1"/>
      <c r="M4859" s="2844" t="s">
        <v>262</v>
      </c>
      <c r="N4859" s="2843">
        <v>150</v>
      </c>
      <c r="O4859" s="2843"/>
      <c r="P4859" s="2819" t="s">
        <v>204</v>
      </c>
      <c r="Q4859" s="72"/>
      <c r="R4859" s="1"/>
      <c r="S4859" s="72"/>
    </row>
    <row r="4860" spans="1:19" s="2129" customFormat="1" ht="15" hidden="1">
      <c r="A4860" s="1"/>
      <c r="B4860" s="1"/>
      <c r="C4860" s="1"/>
      <c r="D4860" s="1"/>
      <c r="E4860" s="1"/>
      <c r="F4860" s="72"/>
      <c r="G4860" s="1"/>
      <c r="H4860" s="1"/>
      <c r="I4860" s="1"/>
      <c r="J4860" s="72"/>
      <c r="K4860" s="72"/>
      <c r="L4860" s="1"/>
      <c r="M4860" s="2844" t="s">
        <v>263</v>
      </c>
      <c r="N4860" s="2843">
        <v>100</v>
      </c>
      <c r="O4860" s="2843"/>
      <c r="P4860" s="2819" t="s">
        <v>22</v>
      </c>
      <c r="Q4860" s="72"/>
      <c r="R4860" s="1"/>
      <c r="S4860" s="72"/>
    </row>
    <row r="4861" spans="1:19" s="2129" customFormat="1" ht="30" hidden="1">
      <c r="A4861" s="1"/>
      <c r="B4861" s="1"/>
      <c r="C4861" s="1"/>
      <c r="D4861" s="1"/>
      <c r="E4861" s="1"/>
      <c r="F4861" s="72"/>
      <c r="G4861" s="1"/>
      <c r="H4861" s="1"/>
      <c r="I4861" s="1"/>
      <c r="J4861" s="72"/>
      <c r="K4861" s="72"/>
      <c r="L4861" s="1"/>
      <c r="M4861" s="2844" t="s">
        <v>264</v>
      </c>
      <c r="N4861" s="2843">
        <v>235</v>
      </c>
      <c r="O4861" s="2843"/>
      <c r="P4861" s="2819" t="s">
        <v>196</v>
      </c>
      <c r="Q4861" s="72"/>
      <c r="R4861" s="1"/>
      <c r="S4861" s="72"/>
    </row>
    <row r="4862" spans="1:19" s="2129" customFormat="1" ht="15" hidden="1">
      <c r="A4862" s="1"/>
      <c r="B4862" s="1"/>
      <c r="C4862" s="1"/>
      <c r="D4862" s="1"/>
      <c r="E4862" s="1"/>
      <c r="F4862" s="72"/>
      <c r="G4862" s="1"/>
      <c r="H4862" s="1"/>
      <c r="I4862" s="1"/>
      <c r="J4862" s="72"/>
      <c r="K4862" s="72"/>
      <c r="L4862" s="2818"/>
      <c r="M4862" s="2818" t="s">
        <v>265</v>
      </c>
      <c r="N4862" s="2843">
        <v>240</v>
      </c>
      <c r="O4862" s="2843"/>
      <c r="P4862" s="2827" t="s">
        <v>85</v>
      </c>
      <c r="Q4862" s="72"/>
      <c r="R4862" s="1"/>
      <c r="S4862" s="72"/>
    </row>
    <row r="4863" spans="1:19" s="2129" customFormat="1" ht="15" hidden="1">
      <c r="A4863" s="1"/>
      <c r="B4863" s="1"/>
      <c r="C4863" s="1"/>
      <c r="D4863" s="1"/>
      <c r="E4863" s="1"/>
      <c r="F4863" s="72"/>
      <c r="G4863" s="1"/>
      <c r="H4863" s="1"/>
      <c r="I4863" s="1"/>
      <c r="J4863" s="72"/>
      <c r="K4863" s="72"/>
      <c r="L4863" s="2818"/>
      <c r="M4863" s="2842" t="s">
        <v>251</v>
      </c>
      <c r="N4863" s="2843">
        <v>120</v>
      </c>
      <c r="O4863" s="2843"/>
      <c r="P4863" s="2819" t="s">
        <v>22</v>
      </c>
      <c r="Q4863" s="72"/>
      <c r="R4863" s="1"/>
      <c r="S4863" s="72"/>
    </row>
    <row r="4864" spans="1:19" s="2129" customFormat="1" hidden="1">
      <c r="A4864" s="2821"/>
      <c r="B4864" s="2821"/>
      <c r="C4864" s="2822"/>
      <c r="D4864" s="2822"/>
      <c r="E4864" s="2822"/>
      <c r="F4864" s="2822"/>
      <c r="G4864" s="2821"/>
      <c r="H4864" s="2821"/>
      <c r="I4864" s="2821"/>
      <c r="J4864" s="2573"/>
      <c r="K4864" s="2573"/>
      <c r="L4864" s="2823"/>
      <c r="M4864" s="2824"/>
      <c r="N4864" s="2573"/>
      <c r="O4864" s="2573"/>
      <c r="P4864" s="2752"/>
      <c r="Q4864" s="2573"/>
      <c r="R4864" s="2823"/>
      <c r="S4864" s="2573"/>
    </row>
    <row r="4865" spans="1:19" s="2129" customFormat="1" ht="25.5" hidden="1">
      <c r="A4865" s="1" t="s">
        <v>266</v>
      </c>
      <c r="B4865" s="1"/>
      <c r="C4865" s="1"/>
      <c r="D4865" s="1"/>
      <c r="E4865" s="1"/>
      <c r="F4865" s="72"/>
      <c r="G4865" s="1"/>
      <c r="H4865" s="1"/>
      <c r="I4865" s="1"/>
      <c r="J4865" s="72" t="s">
        <v>267</v>
      </c>
      <c r="K4865" s="68" t="s">
        <v>268</v>
      </c>
      <c r="L4865" s="1"/>
      <c r="M4865" s="2842" t="s">
        <v>269</v>
      </c>
      <c r="N4865" s="2843">
        <v>85</v>
      </c>
      <c r="O4865" s="2843"/>
      <c r="P4865" s="2819" t="s">
        <v>270</v>
      </c>
      <c r="Q4865" s="72"/>
      <c r="R4865" s="1"/>
      <c r="S4865" s="72"/>
    </row>
    <row r="4866" spans="1:19" s="2129" customFormat="1" ht="15" hidden="1">
      <c r="A4866" s="1"/>
      <c r="B4866" s="1"/>
      <c r="C4866" s="1"/>
      <c r="D4866" s="1"/>
      <c r="E4866" s="1"/>
      <c r="F4866" s="72"/>
      <c r="G4866" s="1"/>
      <c r="H4866" s="1"/>
      <c r="I4866" s="1"/>
      <c r="J4866" s="72"/>
      <c r="K4866" s="72"/>
      <c r="L4866" s="1"/>
      <c r="M4866" s="2844" t="s">
        <v>271</v>
      </c>
      <c r="N4866" s="2843">
        <v>40</v>
      </c>
      <c r="O4866" s="2843"/>
      <c r="P4866" s="2819" t="s">
        <v>17</v>
      </c>
      <c r="Q4866" s="72"/>
      <c r="R4866" s="1"/>
      <c r="S4866" s="72"/>
    </row>
    <row r="4867" spans="1:19" s="2129" customFormat="1" ht="15" hidden="1">
      <c r="A4867" s="1"/>
      <c r="B4867" s="1"/>
      <c r="C4867" s="1"/>
      <c r="D4867" s="1"/>
      <c r="E4867" s="1"/>
      <c r="F4867" s="72"/>
      <c r="G4867" s="1"/>
      <c r="H4867" s="1"/>
      <c r="I4867" s="1"/>
      <c r="J4867" s="72"/>
      <c r="K4867" s="72"/>
      <c r="L4867" s="1"/>
      <c r="M4867" s="2844" t="s">
        <v>272</v>
      </c>
      <c r="N4867" s="2843">
        <v>105</v>
      </c>
      <c r="O4867" s="2843"/>
      <c r="P4867" s="2819" t="s">
        <v>112</v>
      </c>
      <c r="Q4867" s="72"/>
      <c r="R4867" s="1"/>
      <c r="S4867" s="72"/>
    </row>
    <row r="4868" spans="1:19" s="2129" customFormat="1" ht="15" hidden="1">
      <c r="A4868" s="1"/>
      <c r="B4868" s="1"/>
      <c r="C4868" s="1"/>
      <c r="D4868" s="1"/>
      <c r="E4868" s="1"/>
      <c r="F4868" s="72"/>
      <c r="G4868" s="1"/>
      <c r="H4868" s="1"/>
      <c r="I4868" s="1"/>
      <c r="J4868" s="72"/>
      <c r="K4868" s="72"/>
      <c r="L4868" s="1"/>
      <c r="M4868" s="2842" t="s">
        <v>273</v>
      </c>
      <c r="N4868" s="2843"/>
      <c r="O4868" s="2843"/>
      <c r="P4868" s="2819" t="s">
        <v>177</v>
      </c>
      <c r="Q4868" s="72"/>
      <c r="R4868" s="1"/>
      <c r="S4868" s="72"/>
    </row>
    <row r="4869" spans="1:19" s="2129" customFormat="1" ht="15" hidden="1">
      <c r="A4869" s="1"/>
      <c r="B4869" s="1"/>
      <c r="C4869" s="1"/>
      <c r="D4869" s="1"/>
      <c r="E4869" s="1"/>
      <c r="F4869" s="72"/>
      <c r="G4869" s="1"/>
      <c r="H4869" s="1"/>
      <c r="I4869" s="1"/>
      <c r="J4869" s="72"/>
      <c r="K4869" s="72"/>
      <c r="L4869" s="1"/>
      <c r="M4869" s="2842" t="s">
        <v>274</v>
      </c>
      <c r="N4869" s="2843">
        <v>110</v>
      </c>
      <c r="O4869" s="2843"/>
      <c r="P4869" s="2819" t="s">
        <v>275</v>
      </c>
      <c r="Q4869" s="72"/>
      <c r="R4869" s="1"/>
      <c r="S4869" s="72"/>
    </row>
    <row r="4870" spans="1:19" s="2129" customFormat="1" ht="15" hidden="1">
      <c r="A4870" s="1"/>
      <c r="B4870" s="1"/>
      <c r="C4870" s="1"/>
      <c r="D4870" s="1"/>
      <c r="E4870" s="1"/>
      <c r="F4870" s="72"/>
      <c r="G4870" s="1"/>
      <c r="H4870" s="1"/>
      <c r="I4870" s="1"/>
      <c r="J4870" s="72"/>
      <c r="K4870" s="72"/>
      <c r="L4870" s="1"/>
      <c r="M4870" s="2842" t="s">
        <v>276</v>
      </c>
      <c r="N4870" s="2843">
        <v>160</v>
      </c>
      <c r="O4870" s="2843"/>
      <c r="P4870" s="2819" t="s">
        <v>146</v>
      </c>
      <c r="Q4870" s="72"/>
      <c r="R4870" s="1"/>
      <c r="S4870" s="72"/>
    </row>
    <row r="4871" spans="1:19" s="2129" customFormat="1" ht="15" hidden="1">
      <c r="A4871" s="1"/>
      <c r="B4871" s="1"/>
      <c r="C4871" s="1"/>
      <c r="D4871" s="1"/>
      <c r="E4871" s="1"/>
      <c r="F4871" s="72"/>
      <c r="G4871" s="1"/>
      <c r="H4871" s="1"/>
      <c r="I4871" s="1"/>
      <c r="J4871" s="72"/>
      <c r="K4871" s="72"/>
      <c r="L4871" s="1"/>
      <c r="M4871" s="2844" t="s">
        <v>277</v>
      </c>
      <c r="N4871" s="2843">
        <v>35</v>
      </c>
      <c r="O4871" s="2843"/>
      <c r="P4871" s="2819" t="s">
        <v>278</v>
      </c>
      <c r="Q4871" s="72"/>
      <c r="R4871" s="1"/>
      <c r="S4871" s="72"/>
    </row>
    <row r="4872" spans="1:19" s="2129" customFormat="1" ht="15" hidden="1">
      <c r="A4872" s="1"/>
      <c r="B4872" s="1"/>
      <c r="C4872" s="1"/>
      <c r="D4872" s="1"/>
      <c r="E4872" s="1"/>
      <c r="F4872" s="72"/>
      <c r="G4872" s="1"/>
      <c r="H4872" s="1"/>
      <c r="I4872" s="1"/>
      <c r="J4872" s="72"/>
      <c r="K4872" s="72"/>
      <c r="L4872" s="1"/>
      <c r="M4872" s="2844" t="s">
        <v>279</v>
      </c>
      <c r="N4872" s="2843">
        <v>150</v>
      </c>
      <c r="O4872" s="2843"/>
      <c r="P4872" s="2819"/>
      <c r="Q4872" s="72"/>
      <c r="R4872" s="1"/>
      <c r="S4872" s="72"/>
    </row>
    <row r="4873" spans="1:19" s="2129" customFormat="1" ht="15" hidden="1">
      <c r="A4873" s="1"/>
      <c r="B4873" s="1"/>
      <c r="C4873" s="1"/>
      <c r="D4873" s="1"/>
      <c r="E4873" s="1"/>
      <c r="F4873" s="72"/>
      <c r="G4873" s="1"/>
      <c r="H4873" s="1"/>
      <c r="I4873" s="1"/>
      <c r="J4873" s="72"/>
      <c r="K4873" s="72"/>
      <c r="L4873" s="1"/>
      <c r="M4873" s="2844" t="s">
        <v>280</v>
      </c>
      <c r="N4873" s="2843">
        <v>235</v>
      </c>
      <c r="O4873" s="2843"/>
      <c r="P4873" s="2819" t="s">
        <v>281</v>
      </c>
      <c r="Q4873" s="72"/>
      <c r="R4873" s="1"/>
      <c r="S4873" s="72"/>
    </row>
    <row r="4874" spans="1:19" s="2129" customFormat="1" ht="15" hidden="1">
      <c r="A4874" s="1"/>
      <c r="B4874" s="1"/>
      <c r="C4874" s="1"/>
      <c r="D4874" s="1"/>
      <c r="E4874" s="1"/>
      <c r="F4874" s="72"/>
      <c r="G4874" s="1"/>
      <c r="H4874" s="1"/>
      <c r="I4874" s="1"/>
      <c r="J4874" s="72"/>
      <c r="K4874" s="72"/>
      <c r="L4874" s="1"/>
      <c r="M4874" s="2844" t="s">
        <v>282</v>
      </c>
      <c r="N4874" s="2843">
        <v>110</v>
      </c>
      <c r="O4874" s="2843"/>
      <c r="P4874" s="2819" t="s">
        <v>115</v>
      </c>
      <c r="Q4874" s="72"/>
      <c r="R4874" s="1"/>
      <c r="S4874" s="72"/>
    </row>
    <row r="4875" spans="1:19" s="2129" customFormat="1" ht="15" hidden="1">
      <c r="A4875" s="1"/>
      <c r="B4875" s="1"/>
      <c r="C4875" s="1"/>
      <c r="D4875" s="1"/>
      <c r="E4875" s="1"/>
      <c r="F4875" s="72"/>
      <c r="G4875" s="1"/>
      <c r="H4875" s="1"/>
      <c r="I4875" s="1"/>
      <c r="J4875" s="72"/>
      <c r="K4875" s="72"/>
      <c r="L4875" s="1"/>
      <c r="M4875" s="2844" t="s">
        <v>282</v>
      </c>
      <c r="N4875" s="2843">
        <v>110</v>
      </c>
      <c r="O4875" s="2843"/>
      <c r="P4875" s="2819" t="s">
        <v>115</v>
      </c>
      <c r="Q4875" s="72"/>
      <c r="R4875" s="1"/>
      <c r="S4875" s="72"/>
    </row>
    <row r="4876" spans="1:19" s="2129" customFormat="1" ht="15" hidden="1">
      <c r="A4876" s="1"/>
      <c r="B4876" s="1"/>
      <c r="C4876" s="1"/>
      <c r="D4876" s="1"/>
      <c r="E4876" s="1"/>
      <c r="F4876" s="72"/>
      <c r="G4876" s="1"/>
      <c r="H4876" s="1"/>
      <c r="I4876" s="1"/>
      <c r="J4876" s="72"/>
      <c r="K4876" s="72"/>
      <c r="L4876" s="1"/>
      <c r="M4876" s="2844" t="s">
        <v>283</v>
      </c>
      <c r="N4876" s="2843">
        <v>170</v>
      </c>
      <c r="O4876" s="2843"/>
      <c r="P4876" s="2819" t="s">
        <v>284</v>
      </c>
      <c r="Q4876" s="72"/>
      <c r="R4876" s="1"/>
      <c r="S4876" s="72"/>
    </row>
    <row r="4877" spans="1:19" s="2129" customFormat="1" ht="30" hidden="1">
      <c r="A4877" s="1"/>
      <c r="B4877" s="1"/>
      <c r="C4877" s="1"/>
      <c r="D4877" s="1"/>
      <c r="E4877" s="1"/>
      <c r="F4877" s="72"/>
      <c r="G4877" s="1"/>
      <c r="H4877" s="1"/>
      <c r="I4877" s="1"/>
      <c r="J4877" s="72"/>
      <c r="K4877" s="72"/>
      <c r="L4877" s="1"/>
      <c r="M4877" s="2844" t="s">
        <v>285</v>
      </c>
      <c r="N4877" s="2843">
        <v>100</v>
      </c>
      <c r="O4877" s="2843"/>
      <c r="P4877" s="2819" t="s">
        <v>117</v>
      </c>
      <c r="Q4877" s="72"/>
      <c r="R4877" s="1"/>
      <c r="S4877" s="72"/>
    </row>
    <row r="4878" spans="1:19" s="2129" customFormat="1" ht="30" hidden="1">
      <c r="A4878" s="1"/>
      <c r="B4878" s="1"/>
      <c r="C4878" s="1"/>
      <c r="D4878" s="1"/>
      <c r="E4878" s="1"/>
      <c r="F4878" s="72"/>
      <c r="G4878" s="1"/>
      <c r="H4878" s="1"/>
      <c r="I4878" s="1"/>
      <c r="J4878" s="72"/>
      <c r="K4878" s="72"/>
      <c r="L4878" s="1"/>
      <c r="M4878" s="2844" t="s">
        <v>286</v>
      </c>
      <c r="N4878" s="2843">
        <v>95</v>
      </c>
      <c r="O4878" s="2843"/>
      <c r="P4878" s="2819" t="s">
        <v>270</v>
      </c>
      <c r="Q4878" s="72"/>
      <c r="R4878" s="1"/>
      <c r="S4878" s="72"/>
    </row>
    <row r="4879" spans="1:19" s="2129" customFormat="1" ht="30" hidden="1">
      <c r="A4879" s="1"/>
      <c r="B4879" s="1"/>
      <c r="C4879" s="1"/>
      <c r="D4879" s="1"/>
      <c r="E4879" s="1"/>
      <c r="F4879" s="72"/>
      <c r="G4879" s="1"/>
      <c r="H4879" s="1"/>
      <c r="I4879" s="1"/>
      <c r="J4879" s="72"/>
      <c r="K4879" s="72"/>
      <c r="L4879" s="1"/>
      <c r="M4879" s="2844" t="s">
        <v>287</v>
      </c>
      <c r="N4879" s="2843">
        <v>100</v>
      </c>
      <c r="O4879" s="2843"/>
      <c r="P4879" s="2819" t="s">
        <v>177</v>
      </c>
      <c r="Q4879" s="72"/>
      <c r="R4879" s="1"/>
      <c r="S4879" s="72"/>
    </row>
    <row r="4880" spans="1:19" s="2129" customFormat="1" ht="15" hidden="1">
      <c r="A4880" s="1"/>
      <c r="B4880" s="1"/>
      <c r="C4880" s="1"/>
      <c r="D4880" s="1"/>
      <c r="E4880" s="1"/>
      <c r="F4880" s="72"/>
      <c r="G4880" s="1"/>
      <c r="H4880" s="1"/>
      <c r="I4880" s="1"/>
      <c r="J4880" s="72"/>
      <c r="K4880" s="72"/>
      <c r="L4880" s="1"/>
      <c r="M4880" s="2844" t="s">
        <v>288</v>
      </c>
      <c r="N4880" s="2843">
        <v>70</v>
      </c>
      <c r="O4880" s="2843"/>
      <c r="P4880" s="2819" t="s">
        <v>289</v>
      </c>
      <c r="Q4880" s="72"/>
      <c r="R4880" s="1"/>
      <c r="S4880" s="72"/>
    </row>
    <row r="4881" spans="1:19" s="2129" customFormat="1" ht="15" hidden="1">
      <c r="A4881" s="1"/>
      <c r="B4881" s="1"/>
      <c r="C4881" s="1"/>
      <c r="D4881" s="1"/>
      <c r="E4881" s="1"/>
      <c r="F4881" s="72"/>
      <c r="G4881" s="1"/>
      <c r="H4881" s="1"/>
      <c r="I4881" s="1"/>
      <c r="J4881" s="72"/>
      <c r="K4881" s="72"/>
      <c r="L4881" s="1"/>
      <c r="M4881" s="2844" t="s">
        <v>290</v>
      </c>
      <c r="N4881" s="2843">
        <v>85</v>
      </c>
      <c r="O4881" s="2843"/>
      <c r="P4881" s="2819" t="s">
        <v>291</v>
      </c>
      <c r="Q4881" s="72"/>
      <c r="R4881" s="1"/>
      <c r="S4881" s="72"/>
    </row>
    <row r="4882" spans="1:19" s="2129" customFormat="1" ht="15" hidden="1">
      <c r="A4882" s="1"/>
      <c r="B4882" s="1"/>
      <c r="C4882" s="1"/>
      <c r="D4882" s="1"/>
      <c r="E4882" s="1"/>
      <c r="F4882" s="72"/>
      <c r="G4882" s="1"/>
      <c r="H4882" s="1"/>
      <c r="I4882" s="1"/>
      <c r="J4882" s="72"/>
      <c r="K4882" s="72"/>
      <c r="L4882" s="1"/>
      <c r="M4882" s="2844" t="s">
        <v>292</v>
      </c>
      <c r="N4882" s="2843">
        <v>80</v>
      </c>
      <c r="O4882" s="2843"/>
      <c r="P4882" s="2819" t="s">
        <v>180</v>
      </c>
      <c r="Q4882" s="72"/>
      <c r="R4882" s="1"/>
      <c r="S4882" s="72"/>
    </row>
    <row r="4883" spans="1:19" s="2129" customFormat="1" ht="15" hidden="1">
      <c r="A4883" s="1"/>
      <c r="B4883" s="1"/>
      <c r="C4883" s="1"/>
      <c r="D4883" s="1"/>
      <c r="E4883" s="1"/>
      <c r="F4883" s="72"/>
      <c r="G4883" s="1"/>
      <c r="H4883" s="1"/>
      <c r="I4883" s="1"/>
      <c r="J4883" s="72"/>
      <c r="K4883" s="72"/>
      <c r="L4883" s="1"/>
      <c r="M4883" s="2844" t="s">
        <v>293</v>
      </c>
      <c r="N4883" s="2843">
        <v>100</v>
      </c>
      <c r="O4883" s="2843"/>
      <c r="P4883" s="2819" t="s">
        <v>294</v>
      </c>
      <c r="Q4883" s="72"/>
      <c r="R4883" s="1"/>
      <c r="S4883" s="72"/>
    </row>
    <row r="4884" spans="1:19" s="2129" customFormat="1" ht="15" hidden="1">
      <c r="A4884" s="1"/>
      <c r="B4884" s="1"/>
      <c r="C4884" s="1"/>
      <c r="D4884" s="1"/>
      <c r="E4884" s="1"/>
      <c r="F4884" s="72"/>
      <c r="G4884" s="1"/>
      <c r="H4884" s="1"/>
      <c r="I4884" s="1"/>
      <c r="J4884" s="72"/>
      <c r="K4884" s="72"/>
      <c r="L4884" s="1"/>
      <c r="M4884" s="2844" t="s">
        <v>295</v>
      </c>
      <c r="N4884" s="2843"/>
      <c r="O4884" s="2843"/>
      <c r="P4884" s="2819" t="s">
        <v>296</v>
      </c>
      <c r="Q4884" s="72"/>
      <c r="R4884" s="1"/>
      <c r="S4884" s="72"/>
    </row>
    <row r="4885" spans="1:19" s="2129" customFormat="1" ht="30" hidden="1">
      <c r="A4885" s="1"/>
      <c r="B4885" s="1"/>
      <c r="C4885" s="1"/>
      <c r="D4885" s="1"/>
      <c r="E4885" s="1"/>
      <c r="F4885" s="72"/>
      <c r="G4885" s="1"/>
      <c r="H4885" s="1"/>
      <c r="I4885" s="1"/>
      <c r="J4885" s="72"/>
      <c r="K4885" s="72"/>
      <c r="L4885" s="1"/>
      <c r="M4885" s="2844" t="s">
        <v>297</v>
      </c>
      <c r="N4885" s="2843">
        <v>150</v>
      </c>
      <c r="O4885" s="2843"/>
      <c r="P4885" s="2819" t="s">
        <v>124</v>
      </c>
      <c r="Q4885" s="72"/>
      <c r="R4885" s="1"/>
      <c r="S4885" s="72"/>
    </row>
    <row r="4886" spans="1:19" s="2129" customFormat="1" ht="30" hidden="1">
      <c r="A4886" s="1"/>
      <c r="B4886" s="1"/>
      <c r="C4886" s="1"/>
      <c r="D4886" s="1"/>
      <c r="E4886" s="1"/>
      <c r="F4886" s="72"/>
      <c r="G4886" s="1"/>
      <c r="H4886" s="1"/>
      <c r="I4886" s="1"/>
      <c r="J4886" s="72"/>
      <c r="K4886" s="72"/>
      <c r="L4886" s="1"/>
      <c r="M4886" s="2844" t="s">
        <v>298</v>
      </c>
      <c r="N4886" s="2843">
        <v>20</v>
      </c>
      <c r="O4886" s="2843"/>
      <c r="P4886" s="2819" t="s">
        <v>294</v>
      </c>
      <c r="Q4886" s="72"/>
      <c r="R4886" s="1"/>
      <c r="S4886" s="72"/>
    </row>
    <row r="4887" spans="1:19" s="2129" customFormat="1" ht="30" hidden="1">
      <c r="A4887" s="1"/>
      <c r="B4887" s="1"/>
      <c r="C4887" s="1"/>
      <c r="D4887" s="1"/>
      <c r="E4887" s="1"/>
      <c r="F4887" s="72"/>
      <c r="G4887" s="1"/>
      <c r="H4887" s="1"/>
      <c r="I4887" s="1"/>
      <c r="J4887" s="72"/>
      <c r="K4887" s="72"/>
      <c r="L4887" s="1"/>
      <c r="M4887" s="2844" t="s">
        <v>299</v>
      </c>
      <c r="N4887" s="2843">
        <v>205</v>
      </c>
      <c r="O4887" s="2843"/>
      <c r="P4887" s="2819" t="s">
        <v>182</v>
      </c>
      <c r="Q4887" s="72"/>
      <c r="R4887" s="1"/>
      <c r="S4887" s="72"/>
    </row>
    <row r="4888" spans="1:19" s="2129" customFormat="1" ht="30" hidden="1">
      <c r="A4888" s="1"/>
      <c r="B4888" s="1"/>
      <c r="C4888" s="1"/>
      <c r="D4888" s="1"/>
      <c r="E4888" s="1"/>
      <c r="F4888" s="72"/>
      <c r="G4888" s="1"/>
      <c r="H4888" s="1"/>
      <c r="I4888" s="1"/>
      <c r="J4888" s="72"/>
      <c r="K4888" s="72"/>
      <c r="L4888" s="1"/>
      <c r="M4888" s="2844" t="s">
        <v>300</v>
      </c>
      <c r="N4888" s="2843">
        <v>25</v>
      </c>
      <c r="O4888" s="2843"/>
      <c r="P4888" s="2819" t="s">
        <v>115</v>
      </c>
      <c r="Q4888" s="72"/>
      <c r="R4888" s="1"/>
      <c r="S4888" s="72"/>
    </row>
    <row r="4889" spans="1:19" s="2129" customFormat="1" ht="30" hidden="1">
      <c r="A4889" s="1"/>
      <c r="B4889" s="1"/>
      <c r="C4889" s="1"/>
      <c r="D4889" s="1"/>
      <c r="E4889" s="1"/>
      <c r="F4889" s="72"/>
      <c r="G4889" s="1"/>
      <c r="H4889" s="1"/>
      <c r="I4889" s="1"/>
      <c r="J4889" s="72"/>
      <c r="K4889" s="72"/>
      <c r="L4889" s="1"/>
      <c r="M4889" s="2844" t="s">
        <v>301</v>
      </c>
      <c r="N4889" s="2843">
        <v>90</v>
      </c>
      <c r="O4889" s="2843"/>
      <c r="P4889" s="2819" t="s">
        <v>182</v>
      </c>
      <c r="Q4889" s="72"/>
      <c r="R4889" s="1"/>
      <c r="S4889" s="72"/>
    </row>
    <row r="4890" spans="1:19" s="2129" customFormat="1" ht="15" hidden="1">
      <c r="A4890" s="1"/>
      <c r="B4890" s="1"/>
      <c r="C4890" s="1"/>
      <c r="D4890" s="1"/>
      <c r="E4890" s="1"/>
      <c r="F4890" s="72"/>
      <c r="G4890" s="1"/>
      <c r="H4890" s="1"/>
      <c r="I4890" s="1"/>
      <c r="J4890" s="72"/>
      <c r="K4890" s="72"/>
      <c r="L4890" s="1"/>
      <c r="M4890" s="2844" t="s">
        <v>302</v>
      </c>
      <c r="N4890" s="2843">
        <v>70</v>
      </c>
      <c r="O4890" s="2843"/>
      <c r="P4890" s="2819" t="s">
        <v>303</v>
      </c>
      <c r="Q4890" s="72"/>
      <c r="R4890" s="1"/>
      <c r="S4890" s="72"/>
    </row>
    <row r="4891" spans="1:19" s="2129" customFormat="1" ht="25.5" hidden="1">
      <c r="A4891" s="1"/>
      <c r="B4891" s="1"/>
      <c r="C4891" s="1"/>
      <c r="D4891" s="1"/>
      <c r="E4891" s="1"/>
      <c r="F4891" s="72"/>
      <c r="G4891" s="1"/>
      <c r="H4891" s="1"/>
      <c r="I4891" s="1"/>
      <c r="J4891" s="72"/>
      <c r="K4891" s="72"/>
      <c r="L4891" s="2818"/>
      <c r="M4891" s="2818" t="s">
        <v>304</v>
      </c>
      <c r="N4891" s="72">
        <v>200</v>
      </c>
      <c r="O4891" s="72"/>
      <c r="P4891" s="2827" t="s">
        <v>170</v>
      </c>
      <c r="Q4891" s="72">
        <v>5</v>
      </c>
      <c r="R4891" s="1"/>
      <c r="S4891" s="72">
        <v>5</v>
      </c>
    </row>
    <row r="4892" spans="1:19" s="2129" customFormat="1" hidden="1">
      <c r="A4892" s="1"/>
      <c r="B4892" s="1"/>
      <c r="C4892" s="1"/>
      <c r="D4892" s="1"/>
      <c r="E4892" s="1"/>
      <c r="F4892" s="72"/>
      <c r="G4892" s="1"/>
      <c r="H4892" s="1"/>
      <c r="I4892" s="1"/>
      <c r="J4892" s="72"/>
      <c r="K4892" s="72"/>
      <c r="L4892" s="1"/>
      <c r="M4892" s="1"/>
      <c r="N4892" s="72"/>
      <c r="O4892" s="72"/>
      <c r="P4892" s="76"/>
      <c r="Q4892" s="72"/>
      <c r="R4892" s="1"/>
      <c r="S4892" s="72"/>
    </row>
    <row r="4893" spans="1:19" s="2129" customFormat="1" hidden="1">
      <c r="A4893" s="2821"/>
      <c r="B4893" s="2821"/>
      <c r="C4893" s="2822"/>
      <c r="D4893" s="2822"/>
      <c r="E4893" s="2822"/>
      <c r="F4893" s="2822"/>
      <c r="G4893" s="2821"/>
      <c r="H4893" s="2821"/>
      <c r="I4893" s="2821"/>
      <c r="J4893" s="2573"/>
      <c r="K4893" s="2573"/>
      <c r="L4893" s="2830"/>
      <c r="M4893" s="2824"/>
      <c r="N4893" s="2573"/>
      <c r="O4893" s="2573"/>
      <c r="P4893" s="2752"/>
      <c r="Q4893" s="2573"/>
      <c r="R4893" s="2823"/>
      <c r="S4893" s="2573"/>
    </row>
    <row r="4894" spans="1:19" s="2129" customFormat="1" ht="15" hidden="1">
      <c r="A4894" s="1" t="s">
        <v>305</v>
      </c>
      <c r="B4894" s="1"/>
      <c r="C4894" s="1"/>
      <c r="D4894" s="1"/>
      <c r="E4894" s="1"/>
      <c r="F4894" s="72"/>
      <c r="G4894" s="1"/>
      <c r="H4894" s="1"/>
      <c r="I4894" s="1"/>
      <c r="J4894" s="72" t="s">
        <v>306</v>
      </c>
      <c r="K4894" s="72" t="s">
        <v>27</v>
      </c>
      <c r="L4894" s="1"/>
      <c r="M4894" s="2842" t="s">
        <v>307</v>
      </c>
      <c r="N4894" s="2843">
        <v>30</v>
      </c>
      <c r="O4894" s="2843"/>
      <c r="P4894" s="2819" t="s">
        <v>29</v>
      </c>
      <c r="Q4894" s="72"/>
      <c r="R4894" s="1"/>
      <c r="S4894" s="72"/>
    </row>
    <row r="4895" spans="1:19" s="2129" customFormat="1" ht="15" hidden="1">
      <c r="A4895" s="1"/>
      <c r="B4895" s="1"/>
      <c r="C4895" s="1"/>
      <c r="D4895" s="1"/>
      <c r="E4895" s="1"/>
      <c r="F4895" s="72"/>
      <c r="G4895" s="1"/>
      <c r="H4895" s="1"/>
      <c r="I4895" s="1"/>
      <c r="J4895" s="72"/>
      <c r="K4895" s="72"/>
      <c r="L4895" s="1"/>
      <c r="M4895" s="2842" t="s">
        <v>307</v>
      </c>
      <c r="N4895" s="2843">
        <v>30</v>
      </c>
      <c r="O4895" s="2843"/>
      <c r="P4895" s="2819" t="s">
        <v>29</v>
      </c>
      <c r="Q4895" s="72"/>
      <c r="R4895" s="1"/>
      <c r="S4895" s="72"/>
    </row>
    <row r="4896" spans="1:19" s="2129" customFormat="1" ht="15" hidden="1">
      <c r="A4896" s="1"/>
      <c r="B4896" s="1"/>
      <c r="C4896" s="1"/>
      <c r="D4896" s="1"/>
      <c r="E4896" s="1"/>
      <c r="F4896" s="72"/>
      <c r="G4896" s="1"/>
      <c r="H4896" s="1"/>
      <c r="I4896" s="1"/>
      <c r="J4896" s="72"/>
      <c r="K4896" s="72"/>
      <c r="L4896" s="1"/>
      <c r="M4896" s="2842" t="s">
        <v>308</v>
      </c>
      <c r="N4896" s="2843">
        <v>40</v>
      </c>
      <c r="O4896" s="2843"/>
      <c r="P4896" s="2819" t="s">
        <v>309</v>
      </c>
      <c r="Q4896" s="72"/>
      <c r="R4896" s="1"/>
      <c r="S4896" s="72"/>
    </row>
    <row r="4897" spans="1:19" s="2129" customFormat="1" ht="15" hidden="1">
      <c r="A4897" s="1"/>
      <c r="B4897" s="1"/>
      <c r="C4897" s="1"/>
      <c r="D4897" s="1"/>
      <c r="E4897" s="1"/>
      <c r="F4897" s="72"/>
      <c r="G4897" s="1"/>
      <c r="H4897" s="1"/>
      <c r="I4897" s="1"/>
      <c r="J4897" s="72"/>
      <c r="K4897" s="72"/>
      <c r="L4897" s="1"/>
      <c r="M4897" s="2842" t="s">
        <v>308</v>
      </c>
      <c r="N4897" s="2843">
        <v>40</v>
      </c>
      <c r="O4897" s="2843"/>
      <c r="P4897" s="2819" t="s">
        <v>309</v>
      </c>
      <c r="Q4897" s="72"/>
      <c r="R4897" s="1"/>
      <c r="S4897" s="72"/>
    </row>
    <row r="4898" spans="1:19" s="2129" customFormat="1" ht="15" hidden="1">
      <c r="A4898" s="1"/>
      <c r="B4898" s="1"/>
      <c r="C4898" s="1"/>
      <c r="D4898" s="1"/>
      <c r="E4898" s="1"/>
      <c r="F4898" s="72"/>
      <c r="G4898" s="1"/>
      <c r="H4898" s="1"/>
      <c r="I4898" s="1"/>
      <c r="J4898" s="72"/>
      <c r="K4898" s="72"/>
      <c r="L4898" s="1"/>
      <c r="M4898" s="2842" t="s">
        <v>310</v>
      </c>
      <c r="N4898" s="2843">
        <v>150</v>
      </c>
      <c r="O4898" s="2843"/>
      <c r="P4898" s="2819" t="s">
        <v>115</v>
      </c>
      <c r="Q4898" s="72"/>
      <c r="R4898" s="1"/>
      <c r="S4898" s="72"/>
    </row>
    <row r="4899" spans="1:19" s="2129" customFormat="1" ht="15" hidden="1">
      <c r="A4899" s="1"/>
      <c r="B4899" s="1"/>
      <c r="C4899" s="1"/>
      <c r="D4899" s="1"/>
      <c r="E4899" s="1"/>
      <c r="F4899" s="72"/>
      <c r="G4899" s="1"/>
      <c r="H4899" s="1"/>
      <c r="I4899" s="1"/>
      <c r="J4899" s="72"/>
      <c r="K4899" s="72"/>
      <c r="L4899" s="1"/>
      <c r="M4899" s="2842" t="s">
        <v>310</v>
      </c>
      <c r="N4899" s="2843">
        <v>150</v>
      </c>
      <c r="O4899" s="2843"/>
      <c r="P4899" s="2819" t="s">
        <v>115</v>
      </c>
      <c r="Q4899" s="72"/>
      <c r="R4899" s="1"/>
      <c r="S4899" s="72"/>
    </row>
    <row r="4900" spans="1:19" s="2129" customFormat="1" hidden="1">
      <c r="A4900" s="1"/>
      <c r="B4900" s="1"/>
      <c r="C4900" s="1"/>
      <c r="D4900" s="1"/>
      <c r="E4900" s="1"/>
      <c r="F4900" s="72"/>
      <c r="G4900" s="1"/>
      <c r="H4900" s="1"/>
      <c r="I4900" s="1"/>
      <c r="J4900" s="72"/>
      <c r="K4900" s="72"/>
      <c r="L4900" s="1"/>
      <c r="M4900" s="1" t="s">
        <v>311</v>
      </c>
      <c r="N4900" s="72">
        <v>302</v>
      </c>
      <c r="O4900" s="72"/>
      <c r="P4900" s="76" t="s">
        <v>312</v>
      </c>
      <c r="Q4900" s="72"/>
      <c r="R4900" s="1"/>
      <c r="S4900" s="72"/>
    </row>
    <row r="4901" spans="1:19" s="2129" customFormat="1" ht="25.5" hidden="1">
      <c r="A4901" s="1"/>
      <c r="B4901" s="1"/>
      <c r="C4901" s="1"/>
      <c r="D4901" s="1"/>
      <c r="E4901" s="1"/>
      <c r="F4901" s="72"/>
      <c r="G4901" s="1"/>
      <c r="H4901" s="1"/>
      <c r="I4901" s="1"/>
      <c r="J4901" s="72"/>
      <c r="K4901" s="72"/>
      <c r="L4901" s="1"/>
      <c r="M4901" s="6" t="s">
        <v>313</v>
      </c>
      <c r="N4901" s="72">
        <v>202</v>
      </c>
      <c r="O4901" s="72"/>
      <c r="P4901" s="76" t="s">
        <v>50</v>
      </c>
      <c r="Q4901" s="72"/>
      <c r="R4901" s="1"/>
      <c r="S4901" s="72"/>
    </row>
    <row r="4902" spans="1:19" s="2129" customFormat="1" ht="25.5" hidden="1">
      <c r="A4902" s="1"/>
      <c r="B4902" s="1"/>
      <c r="C4902" s="1"/>
      <c r="D4902" s="1"/>
      <c r="E4902" s="1"/>
      <c r="F4902" s="72"/>
      <c r="G4902" s="1"/>
      <c r="H4902" s="1"/>
      <c r="I4902" s="1"/>
      <c r="J4902" s="72"/>
      <c r="K4902" s="72"/>
      <c r="L4902" s="1"/>
      <c r="M4902" s="6" t="s">
        <v>314</v>
      </c>
      <c r="N4902" s="72">
        <v>204</v>
      </c>
      <c r="O4902" s="72"/>
      <c r="P4902" s="76" t="s">
        <v>50</v>
      </c>
      <c r="Q4902" s="72"/>
      <c r="R4902" s="1"/>
      <c r="S4902" s="72"/>
    </row>
    <row r="4903" spans="1:19" s="2129" customFormat="1" hidden="1">
      <c r="A4903" s="1"/>
      <c r="B4903" s="1"/>
      <c r="C4903" s="1"/>
      <c r="D4903" s="1"/>
      <c r="E4903" s="1"/>
      <c r="F4903" s="72"/>
      <c r="G4903" s="1"/>
      <c r="H4903" s="1"/>
      <c r="I4903" s="1"/>
      <c r="J4903" s="72"/>
      <c r="K4903" s="72"/>
      <c r="L4903" s="1"/>
      <c r="M4903" s="1" t="s">
        <v>315</v>
      </c>
      <c r="N4903" s="72">
        <v>302</v>
      </c>
      <c r="O4903" s="72"/>
      <c r="P4903" s="76" t="s">
        <v>312</v>
      </c>
      <c r="Q4903" s="72"/>
      <c r="R4903" s="1"/>
      <c r="S4903" s="72"/>
    </row>
    <row r="4904" spans="1:19" s="2129" customFormat="1" hidden="1">
      <c r="A4904" s="1"/>
      <c r="B4904" s="1"/>
      <c r="C4904" s="1"/>
      <c r="D4904" s="1"/>
      <c r="E4904" s="1"/>
      <c r="F4904" s="72"/>
      <c r="G4904" s="1"/>
      <c r="H4904" s="1"/>
      <c r="I4904" s="1"/>
      <c r="J4904" s="72"/>
      <c r="K4904" s="72"/>
      <c r="L4904" s="1"/>
      <c r="M4904" s="1" t="s">
        <v>316</v>
      </c>
      <c r="N4904" s="72">
        <v>390</v>
      </c>
      <c r="O4904" s="72"/>
      <c r="P4904" s="76" t="s">
        <v>317</v>
      </c>
      <c r="Q4904" s="72"/>
      <c r="R4904" s="1"/>
      <c r="S4904" s="72"/>
    </row>
    <row r="4905" spans="1:19" s="2129" customFormat="1" ht="15" hidden="1">
      <c r="A4905" s="1"/>
      <c r="B4905" s="1"/>
      <c r="C4905" s="1"/>
      <c r="D4905" s="1"/>
      <c r="E4905" s="1"/>
      <c r="F4905" s="72"/>
      <c r="G4905" s="1"/>
      <c r="H4905" s="1"/>
      <c r="I4905" s="1"/>
      <c r="J4905" s="72"/>
      <c r="K4905" s="72"/>
      <c r="L4905" s="1"/>
      <c r="M4905" s="2842" t="s">
        <v>318</v>
      </c>
      <c r="N4905" s="72">
        <v>208</v>
      </c>
      <c r="O4905" s="72"/>
      <c r="P4905" s="76" t="s">
        <v>50</v>
      </c>
      <c r="Q4905" s="72"/>
      <c r="R4905" s="1"/>
      <c r="S4905" s="72"/>
    </row>
    <row r="4906" spans="1:19" s="2129" customFormat="1" ht="15" hidden="1">
      <c r="A4906" s="1"/>
      <c r="B4906" s="1"/>
      <c r="C4906" s="1"/>
      <c r="D4906" s="1"/>
      <c r="E4906" s="1"/>
      <c r="F4906" s="72"/>
      <c r="G4906" s="1"/>
      <c r="H4906" s="1"/>
      <c r="I4906" s="1"/>
      <c r="J4906" s="72"/>
      <c r="K4906" s="72"/>
      <c r="L4906" s="1"/>
      <c r="M4906" s="2842" t="s">
        <v>319</v>
      </c>
      <c r="N4906" s="72">
        <v>208</v>
      </c>
      <c r="O4906" s="72"/>
      <c r="P4906" s="76" t="s">
        <v>50</v>
      </c>
      <c r="Q4906" s="72"/>
      <c r="R4906" s="1"/>
      <c r="S4906" s="72"/>
    </row>
    <row r="4907" spans="1:19" s="2129" customFormat="1" hidden="1">
      <c r="A4907" s="1"/>
      <c r="B4907" s="1"/>
      <c r="C4907" s="1"/>
      <c r="D4907" s="1"/>
      <c r="E4907" s="1"/>
      <c r="F4907" s="72"/>
      <c r="G4907" s="1"/>
      <c r="H4907" s="1"/>
      <c r="I4907" s="1"/>
      <c r="J4907" s="72"/>
      <c r="K4907" s="72"/>
      <c r="L4907" s="2818"/>
      <c r="M4907" s="2818" t="s">
        <v>320</v>
      </c>
      <c r="N4907" s="72">
        <v>400</v>
      </c>
      <c r="O4907" s="72"/>
      <c r="P4907" s="2827" t="s">
        <v>87</v>
      </c>
      <c r="Q4907" s="72">
        <v>16</v>
      </c>
      <c r="R4907" s="1"/>
      <c r="S4907" s="72">
        <v>16</v>
      </c>
    </row>
    <row r="4908" spans="1:19" s="2129" customFormat="1" ht="25.5" hidden="1">
      <c r="A4908" s="1"/>
      <c r="B4908" s="1"/>
      <c r="C4908" s="1"/>
      <c r="D4908" s="1"/>
      <c r="E4908" s="1"/>
      <c r="F4908" s="72"/>
      <c r="G4908" s="1"/>
      <c r="H4908" s="1"/>
      <c r="I4908" s="1"/>
      <c r="J4908" s="72"/>
      <c r="K4908" s="72"/>
      <c r="L4908" s="2818"/>
      <c r="M4908" s="2818" t="s">
        <v>321</v>
      </c>
      <c r="N4908" s="2826">
        <v>534</v>
      </c>
      <c r="O4908" s="72">
        <v>2013</v>
      </c>
      <c r="P4908" s="2827" t="s">
        <v>322</v>
      </c>
      <c r="Q4908" s="72">
        <v>20</v>
      </c>
      <c r="R4908" s="1"/>
      <c r="S4908" s="72">
        <v>20</v>
      </c>
    </row>
    <row r="4909" spans="1:19" s="2129" customFormat="1" hidden="1">
      <c r="A4909" s="1"/>
      <c r="B4909" s="1"/>
      <c r="C4909" s="1"/>
      <c r="D4909" s="1"/>
      <c r="E4909" s="1"/>
      <c r="F4909" s="72"/>
      <c r="G4909" s="1"/>
      <c r="H4909" s="1"/>
      <c r="I4909" s="1"/>
      <c r="J4909" s="72"/>
      <c r="K4909" s="72"/>
      <c r="L4909" s="2818"/>
      <c r="M4909" s="2818" t="s">
        <v>323</v>
      </c>
      <c r="N4909" s="2826">
        <v>200</v>
      </c>
      <c r="O4909" s="72"/>
      <c r="P4909" s="2827" t="s">
        <v>87</v>
      </c>
      <c r="Q4909" s="72"/>
      <c r="R4909" s="1"/>
      <c r="S4909" s="72"/>
    </row>
    <row r="4910" spans="1:19" s="2129" customFormat="1" hidden="1">
      <c r="A4910" s="1"/>
      <c r="B4910" s="1"/>
      <c r="C4910" s="1"/>
      <c r="D4910" s="1"/>
      <c r="E4910" s="1"/>
      <c r="F4910" s="72"/>
      <c r="G4910" s="1"/>
      <c r="H4910" s="1"/>
      <c r="I4910" s="1"/>
      <c r="J4910" s="72"/>
      <c r="K4910" s="72"/>
      <c r="L4910" s="2818"/>
      <c r="M4910" s="2818" t="s">
        <v>324</v>
      </c>
      <c r="N4910" s="2826">
        <v>280</v>
      </c>
      <c r="O4910" s="72"/>
      <c r="P4910" s="2827" t="s">
        <v>87</v>
      </c>
      <c r="Q4910" s="72">
        <v>14</v>
      </c>
      <c r="R4910" s="1"/>
      <c r="S4910" s="72">
        <v>14</v>
      </c>
    </row>
    <row r="4911" spans="1:19" s="2129" customFormat="1" hidden="1">
      <c r="A4911" s="2821"/>
      <c r="B4911" s="2821"/>
      <c r="C4911" s="2822"/>
      <c r="D4911" s="2822"/>
      <c r="E4911" s="2822"/>
      <c r="F4911" s="2822"/>
      <c r="G4911" s="2821"/>
      <c r="H4911" s="2821"/>
      <c r="I4911" s="2821"/>
      <c r="J4911" s="2573"/>
      <c r="K4911" s="2573"/>
      <c r="L4911" s="2830"/>
      <c r="M4911" s="2824"/>
      <c r="N4911" s="2573"/>
      <c r="O4911" s="2573"/>
      <c r="P4911" s="2752"/>
      <c r="Q4911" s="2573"/>
      <c r="R4911" s="2823"/>
      <c r="S4911" s="2573"/>
    </row>
    <row r="4912" spans="1:19" s="2129" customFormat="1" hidden="1">
      <c r="A4912" s="1" t="s">
        <v>325</v>
      </c>
      <c r="B4912" s="1"/>
      <c r="C4912" s="1"/>
      <c r="D4912" s="1"/>
      <c r="E4912" s="1"/>
      <c r="F4912" s="72"/>
      <c r="G4912" s="1"/>
      <c r="H4912" s="1"/>
      <c r="I4912" s="1"/>
      <c r="J4912" s="72" t="s">
        <v>326</v>
      </c>
      <c r="K4912" s="72" t="s">
        <v>327</v>
      </c>
      <c r="L4912" s="2818"/>
      <c r="M4912" s="2818" t="s">
        <v>328</v>
      </c>
      <c r="N4912" s="2826">
        <v>450</v>
      </c>
      <c r="O4912" s="72">
        <v>2012</v>
      </c>
      <c r="P4912" s="2827" t="s">
        <v>329</v>
      </c>
      <c r="Q4912" s="72">
        <v>20</v>
      </c>
      <c r="R4912" s="1"/>
      <c r="S4912" s="72">
        <v>20</v>
      </c>
    </row>
    <row r="4913" spans="1:19" s="2129" customFormat="1" hidden="1">
      <c r="A4913" s="1"/>
      <c r="B4913" s="1"/>
      <c r="C4913" s="1"/>
      <c r="D4913" s="1"/>
      <c r="E4913" s="1"/>
      <c r="F4913" s="72"/>
      <c r="G4913" s="1"/>
      <c r="H4913" s="1"/>
      <c r="I4913" s="1"/>
      <c r="J4913" s="72"/>
      <c r="K4913" s="72"/>
      <c r="L4913" s="2818"/>
      <c r="M4913" s="2818" t="s">
        <v>330</v>
      </c>
      <c r="N4913" s="2826">
        <v>370</v>
      </c>
      <c r="O4913" s="72">
        <v>2012</v>
      </c>
      <c r="P4913" s="2827" t="s">
        <v>36</v>
      </c>
      <c r="Q4913" s="72">
        <v>14</v>
      </c>
      <c r="R4913" s="1"/>
      <c r="S4913" s="72">
        <v>14</v>
      </c>
    </row>
    <row r="4914" spans="1:19" s="2129" customFormat="1" hidden="1">
      <c r="A4914" s="1"/>
      <c r="B4914" s="1"/>
      <c r="C4914" s="1"/>
      <c r="D4914" s="1"/>
      <c r="E4914" s="1"/>
      <c r="F4914" s="72"/>
      <c r="G4914" s="1"/>
      <c r="H4914" s="1"/>
      <c r="I4914" s="1"/>
      <c r="J4914" s="72"/>
      <c r="K4914" s="72"/>
      <c r="L4914" s="2818"/>
      <c r="M4914" s="2818" t="s">
        <v>331</v>
      </c>
      <c r="N4914" s="2826">
        <v>593</v>
      </c>
      <c r="O4914" s="72">
        <v>2013</v>
      </c>
      <c r="P4914" s="2827" t="s">
        <v>36</v>
      </c>
      <c r="Q4914" s="72">
        <v>26</v>
      </c>
      <c r="R4914" s="1"/>
      <c r="S4914" s="72">
        <v>26</v>
      </c>
    </row>
    <row r="4915" spans="1:19" s="2129" customFormat="1" hidden="1">
      <c r="A4915" s="1"/>
      <c r="B4915" s="1"/>
      <c r="C4915" s="1"/>
      <c r="D4915" s="1"/>
      <c r="E4915" s="1"/>
      <c r="F4915" s="72"/>
      <c r="G4915" s="1"/>
      <c r="H4915" s="1"/>
      <c r="I4915" s="1"/>
      <c r="J4915" s="72"/>
      <c r="K4915" s="72"/>
      <c r="L4915" s="2818"/>
      <c r="M4915" s="2818" t="s">
        <v>332</v>
      </c>
      <c r="N4915" s="2826">
        <v>618</v>
      </c>
      <c r="O4915" s="72">
        <v>2013</v>
      </c>
      <c r="P4915" s="2827" t="s">
        <v>65</v>
      </c>
      <c r="Q4915" s="72">
        <v>20</v>
      </c>
      <c r="R4915" s="1"/>
      <c r="S4915" s="72">
        <v>20</v>
      </c>
    </row>
    <row r="4916" spans="1:19" s="2129" customFormat="1" hidden="1">
      <c r="A4916" s="1"/>
      <c r="B4916" s="1"/>
      <c r="C4916" s="1"/>
      <c r="D4916" s="1"/>
      <c r="E4916" s="1"/>
      <c r="F4916" s="72"/>
      <c r="G4916" s="1"/>
      <c r="H4916" s="1"/>
      <c r="I4916" s="1"/>
      <c r="J4916" s="72"/>
      <c r="K4916" s="72"/>
      <c r="L4916" s="2818"/>
      <c r="M4916" s="2818" t="s">
        <v>333</v>
      </c>
      <c r="N4916" s="2826">
        <v>560</v>
      </c>
      <c r="O4916" s="72">
        <v>2010</v>
      </c>
      <c r="P4916" s="2827" t="s">
        <v>334</v>
      </c>
      <c r="Q4916" s="72">
        <v>28</v>
      </c>
      <c r="R4916" s="1"/>
      <c r="S4916" s="72">
        <v>28</v>
      </c>
    </row>
    <row r="4917" spans="1:19" s="2129" customFormat="1" ht="25.5" hidden="1">
      <c r="A4917" s="1"/>
      <c r="B4917" s="1"/>
      <c r="C4917" s="1"/>
      <c r="D4917" s="1"/>
      <c r="E4917" s="1"/>
      <c r="F4917" s="72"/>
      <c r="G4917" s="1"/>
      <c r="H4917" s="1"/>
      <c r="I4917" s="1"/>
      <c r="J4917" s="72"/>
      <c r="K4917" s="72"/>
      <c r="L4917" s="2818"/>
      <c r="M4917" s="2818" t="s">
        <v>335</v>
      </c>
      <c r="N4917" s="2826">
        <v>840</v>
      </c>
      <c r="O4917" s="72">
        <v>2012</v>
      </c>
      <c r="P4917" s="2827" t="s">
        <v>336</v>
      </c>
      <c r="Q4917" s="72">
        <v>27</v>
      </c>
      <c r="R4917" s="1"/>
      <c r="S4917" s="72">
        <v>27</v>
      </c>
    </row>
    <row r="4918" spans="1:19" s="2129" customFormat="1" hidden="1">
      <c r="A4918" s="1"/>
      <c r="B4918" s="1"/>
      <c r="C4918" s="1"/>
      <c r="D4918" s="1"/>
      <c r="E4918" s="1"/>
      <c r="F4918" s="72"/>
      <c r="G4918" s="1"/>
      <c r="H4918" s="1"/>
      <c r="I4918" s="1"/>
      <c r="J4918" s="72"/>
      <c r="K4918" s="72"/>
      <c r="L4918" s="1"/>
      <c r="M4918" s="1"/>
      <c r="N4918" s="72"/>
      <c r="O4918" s="72"/>
      <c r="P4918" s="76"/>
      <c r="Q4918" s="72"/>
      <c r="R4918" s="1"/>
      <c r="S4918" s="72"/>
    </row>
    <row r="4919" spans="1:19" s="2129" customFormat="1" hidden="1">
      <c r="A4919" s="2821"/>
      <c r="B4919" s="2821"/>
      <c r="C4919" s="2822"/>
      <c r="D4919" s="2822"/>
      <c r="E4919" s="2822"/>
      <c r="F4919" s="2822"/>
      <c r="G4919" s="2821"/>
      <c r="H4919" s="2821"/>
      <c r="I4919" s="2821"/>
      <c r="J4919" s="2573"/>
      <c r="K4919" s="2573"/>
      <c r="L4919" s="2830"/>
      <c r="M4919" s="2824"/>
      <c r="N4919" s="2573"/>
      <c r="O4919" s="2573"/>
      <c r="P4919" s="2752"/>
      <c r="Q4919" s="2573"/>
      <c r="R4919" s="2823"/>
      <c r="S4919" s="2573"/>
    </row>
    <row r="4920" spans="1:19" s="2129" customFormat="1" ht="25.5" hidden="1">
      <c r="A4920" s="1" t="s">
        <v>337</v>
      </c>
      <c r="B4920" s="1"/>
      <c r="C4920" s="1"/>
      <c r="D4920" s="1"/>
      <c r="E4920" s="1"/>
      <c r="F4920" s="72"/>
      <c r="G4920" s="1"/>
      <c r="H4920" s="1"/>
      <c r="I4920" s="1"/>
      <c r="J4920" s="72" t="s">
        <v>338</v>
      </c>
      <c r="K4920" s="68" t="s">
        <v>339</v>
      </c>
      <c r="L4920" s="1"/>
      <c r="M4920" s="2844" t="s">
        <v>340</v>
      </c>
      <c r="N4920" s="2843">
        <v>90</v>
      </c>
      <c r="O4920" s="2843"/>
      <c r="P4920" s="2819" t="s">
        <v>17</v>
      </c>
      <c r="Q4920" s="72"/>
      <c r="R4920" s="1"/>
      <c r="S4920" s="72"/>
    </row>
    <row r="4921" spans="1:19" s="2129" customFormat="1" ht="15" hidden="1">
      <c r="A4921" s="1"/>
      <c r="B4921" s="1"/>
      <c r="C4921" s="1"/>
      <c r="D4921" s="1"/>
      <c r="E4921" s="1"/>
      <c r="F4921" s="72"/>
      <c r="G4921" s="1"/>
      <c r="H4921" s="1"/>
      <c r="I4921" s="1"/>
      <c r="J4921" s="72"/>
      <c r="K4921" s="72"/>
      <c r="L4921" s="1"/>
      <c r="M4921" s="2844" t="s">
        <v>340</v>
      </c>
      <c r="N4921" s="2843">
        <v>90</v>
      </c>
      <c r="O4921" s="2843"/>
      <c r="P4921" s="2819" t="s">
        <v>17</v>
      </c>
      <c r="Q4921" s="72"/>
      <c r="R4921" s="1"/>
      <c r="S4921" s="72"/>
    </row>
    <row r="4922" spans="1:19" s="2129" customFormat="1" ht="15" hidden="1">
      <c r="A4922" s="1"/>
      <c r="B4922" s="1"/>
      <c r="C4922" s="1"/>
      <c r="D4922" s="1"/>
      <c r="E4922" s="1"/>
      <c r="F4922" s="72"/>
      <c r="G4922" s="1"/>
      <c r="H4922" s="1"/>
      <c r="I4922" s="1"/>
      <c r="J4922" s="72"/>
      <c r="K4922" s="72"/>
      <c r="L4922" s="1"/>
      <c r="M4922" s="2844" t="s">
        <v>341</v>
      </c>
      <c r="N4922" s="2843">
        <v>155</v>
      </c>
      <c r="O4922" s="2843"/>
      <c r="P4922" s="2846" t="s">
        <v>342</v>
      </c>
      <c r="Q4922" s="72"/>
      <c r="R4922" s="1"/>
      <c r="S4922" s="72"/>
    </row>
    <row r="4923" spans="1:19" s="2129" customFormat="1" ht="15" hidden="1">
      <c r="A4923" s="1"/>
      <c r="B4923" s="1"/>
      <c r="C4923" s="1"/>
      <c r="D4923" s="1"/>
      <c r="E4923" s="1"/>
      <c r="F4923" s="72"/>
      <c r="G4923" s="1"/>
      <c r="H4923" s="1"/>
      <c r="I4923" s="1"/>
      <c r="J4923" s="72"/>
      <c r="K4923" s="72"/>
      <c r="L4923" s="1"/>
      <c r="M4923" s="2844" t="s">
        <v>343</v>
      </c>
      <c r="N4923" s="2843">
        <v>155</v>
      </c>
      <c r="O4923" s="2843"/>
      <c r="P4923" s="2846" t="s">
        <v>342</v>
      </c>
      <c r="Q4923" s="72"/>
      <c r="R4923" s="1"/>
      <c r="S4923" s="72"/>
    </row>
    <row r="4924" spans="1:19" s="2129" customFormat="1" ht="15" hidden="1">
      <c r="A4924" s="1"/>
      <c r="B4924" s="1"/>
      <c r="C4924" s="1"/>
      <c r="D4924" s="1"/>
      <c r="E4924" s="1"/>
      <c r="F4924" s="72"/>
      <c r="G4924" s="1"/>
      <c r="H4924" s="1"/>
      <c r="I4924" s="1"/>
      <c r="J4924" s="72"/>
      <c r="K4924" s="72"/>
      <c r="L4924" s="1"/>
      <c r="M4924" s="2844" t="s">
        <v>344</v>
      </c>
      <c r="N4924" s="2843">
        <v>125</v>
      </c>
      <c r="O4924" s="2843"/>
      <c r="P4924" s="2819" t="s">
        <v>115</v>
      </c>
      <c r="Q4924" s="72"/>
      <c r="R4924" s="1"/>
      <c r="S4924" s="72"/>
    </row>
    <row r="4925" spans="1:19" s="2129" customFormat="1" ht="15" hidden="1">
      <c r="A4925" s="1"/>
      <c r="B4925" s="1"/>
      <c r="C4925" s="1"/>
      <c r="D4925" s="1"/>
      <c r="E4925" s="1"/>
      <c r="F4925" s="72"/>
      <c r="G4925" s="1"/>
      <c r="H4925" s="1"/>
      <c r="I4925" s="1"/>
      <c r="J4925" s="72"/>
      <c r="K4925" s="72"/>
      <c r="L4925" s="1"/>
      <c r="M4925" s="2844" t="s">
        <v>345</v>
      </c>
      <c r="N4925" s="2843">
        <v>80</v>
      </c>
      <c r="O4925" s="2843"/>
      <c r="P4925" s="2819" t="s">
        <v>115</v>
      </c>
      <c r="Q4925" s="72"/>
      <c r="R4925" s="1"/>
      <c r="S4925" s="72"/>
    </row>
    <row r="4926" spans="1:19" s="2129" customFormat="1" ht="15" hidden="1">
      <c r="A4926" s="1"/>
      <c r="B4926" s="1"/>
      <c r="C4926" s="1"/>
      <c r="D4926" s="1"/>
      <c r="E4926" s="1"/>
      <c r="F4926" s="72"/>
      <c r="G4926" s="1"/>
      <c r="H4926" s="1"/>
      <c r="I4926" s="1"/>
      <c r="J4926" s="72"/>
      <c r="K4926" s="72"/>
      <c r="L4926" s="1"/>
      <c r="M4926" s="2844" t="s">
        <v>346</v>
      </c>
      <c r="N4926" s="2843">
        <v>15</v>
      </c>
      <c r="O4926" s="2843"/>
      <c r="P4926" s="2819" t="s">
        <v>51</v>
      </c>
      <c r="Q4926" s="72"/>
      <c r="R4926" s="1"/>
      <c r="S4926" s="72"/>
    </row>
    <row r="4927" spans="1:19" s="2129" customFormat="1" ht="15" hidden="1">
      <c r="A4927" s="1"/>
      <c r="B4927" s="1"/>
      <c r="C4927" s="1"/>
      <c r="D4927" s="1"/>
      <c r="E4927" s="1"/>
      <c r="F4927" s="72"/>
      <c r="G4927" s="1"/>
      <c r="H4927" s="1"/>
      <c r="I4927" s="1"/>
      <c r="J4927" s="72"/>
      <c r="K4927" s="72"/>
      <c r="L4927" s="1"/>
      <c r="M4927" s="2844" t="s">
        <v>346</v>
      </c>
      <c r="N4927" s="2843">
        <v>15</v>
      </c>
      <c r="O4927" s="2843"/>
      <c r="P4927" s="2819" t="s">
        <v>347</v>
      </c>
      <c r="Q4927" s="72"/>
      <c r="R4927" s="1"/>
      <c r="S4927" s="72"/>
    </row>
    <row r="4928" spans="1:19" s="2129" customFormat="1" ht="30" hidden="1">
      <c r="A4928" s="1"/>
      <c r="B4928" s="1"/>
      <c r="C4928" s="1"/>
      <c r="D4928" s="1"/>
      <c r="E4928" s="1"/>
      <c r="F4928" s="72"/>
      <c r="G4928" s="1"/>
      <c r="H4928" s="1"/>
      <c r="I4928" s="1"/>
      <c r="J4928" s="72"/>
      <c r="K4928" s="72"/>
      <c r="L4928" s="1"/>
      <c r="M4928" s="2844" t="s">
        <v>348</v>
      </c>
      <c r="N4928" s="2843">
        <v>40</v>
      </c>
      <c r="O4928" s="2843"/>
      <c r="P4928" s="2819" t="s">
        <v>349</v>
      </c>
      <c r="Q4928" s="72"/>
      <c r="R4928" s="1"/>
      <c r="S4928" s="72"/>
    </row>
    <row r="4929" spans="1:19" s="2129" customFormat="1" ht="30" hidden="1">
      <c r="A4929" s="1"/>
      <c r="B4929" s="1"/>
      <c r="C4929" s="1"/>
      <c r="D4929" s="1"/>
      <c r="E4929" s="1"/>
      <c r="F4929" s="72"/>
      <c r="G4929" s="1"/>
      <c r="H4929" s="1"/>
      <c r="I4929" s="1"/>
      <c r="J4929" s="72"/>
      <c r="K4929" s="72"/>
      <c r="L4929" s="1"/>
      <c r="M4929" s="2844" t="s">
        <v>348</v>
      </c>
      <c r="N4929" s="2843">
        <v>40</v>
      </c>
      <c r="O4929" s="2843"/>
      <c r="P4929" s="2819" t="s">
        <v>146</v>
      </c>
      <c r="Q4929" s="72"/>
      <c r="R4929" s="1"/>
      <c r="S4929" s="72"/>
    </row>
    <row r="4930" spans="1:19" s="2129" customFormat="1" ht="30" hidden="1">
      <c r="A4930" s="1"/>
      <c r="B4930" s="1"/>
      <c r="C4930" s="1"/>
      <c r="D4930" s="1"/>
      <c r="E4930" s="1"/>
      <c r="F4930" s="72"/>
      <c r="G4930" s="1"/>
      <c r="H4930" s="1"/>
      <c r="I4930" s="1"/>
      <c r="J4930" s="72"/>
      <c r="K4930" s="72"/>
      <c r="L4930" s="1"/>
      <c r="M4930" s="2844" t="s">
        <v>350</v>
      </c>
      <c r="N4930" s="2843">
        <v>90</v>
      </c>
      <c r="O4930" s="2843"/>
      <c r="P4930" s="2819" t="s">
        <v>115</v>
      </c>
      <c r="Q4930" s="72"/>
      <c r="R4930" s="1"/>
      <c r="S4930" s="72"/>
    </row>
    <row r="4931" spans="1:19" s="2129" customFormat="1" ht="30" hidden="1">
      <c r="A4931" s="1"/>
      <c r="B4931" s="1"/>
      <c r="C4931" s="1"/>
      <c r="D4931" s="1"/>
      <c r="E4931" s="1"/>
      <c r="F4931" s="72"/>
      <c r="G4931" s="1"/>
      <c r="H4931" s="1"/>
      <c r="I4931" s="1"/>
      <c r="J4931" s="72"/>
      <c r="K4931" s="72"/>
      <c r="L4931" s="1"/>
      <c r="M4931" s="2844" t="s">
        <v>351</v>
      </c>
      <c r="N4931" s="2843">
        <v>109</v>
      </c>
      <c r="O4931" s="2843"/>
      <c r="P4931" s="2819" t="s">
        <v>146</v>
      </c>
      <c r="Q4931" s="72"/>
      <c r="R4931" s="1"/>
      <c r="S4931" s="72"/>
    </row>
    <row r="4932" spans="1:19" s="2129" customFormat="1" ht="15" hidden="1">
      <c r="A4932" s="1"/>
      <c r="B4932" s="1"/>
      <c r="C4932" s="1"/>
      <c r="D4932" s="1"/>
      <c r="E4932" s="1"/>
      <c r="F4932" s="72"/>
      <c r="G4932" s="1"/>
      <c r="H4932" s="1"/>
      <c r="I4932" s="1"/>
      <c r="J4932" s="72"/>
      <c r="K4932" s="72"/>
      <c r="L4932" s="1"/>
      <c r="M4932" s="2844" t="s">
        <v>352</v>
      </c>
      <c r="N4932" s="2843">
        <v>70</v>
      </c>
      <c r="O4932" s="2843"/>
      <c r="P4932" s="2819" t="s">
        <v>115</v>
      </c>
      <c r="Q4932" s="72"/>
      <c r="R4932" s="1"/>
      <c r="S4932" s="72"/>
    </row>
    <row r="4933" spans="1:19" s="2129" customFormat="1" ht="15" hidden="1">
      <c r="A4933" s="1"/>
      <c r="B4933" s="1"/>
      <c r="C4933" s="1"/>
      <c r="D4933" s="1"/>
      <c r="E4933" s="1"/>
      <c r="F4933" s="72"/>
      <c r="G4933" s="1"/>
      <c r="H4933" s="1"/>
      <c r="I4933" s="1"/>
      <c r="J4933" s="72"/>
      <c r="K4933" s="72"/>
      <c r="L4933" s="1"/>
      <c r="M4933" s="2844" t="s">
        <v>353</v>
      </c>
      <c r="N4933" s="2843">
        <v>123</v>
      </c>
      <c r="O4933" s="2843"/>
      <c r="P4933" s="2819" t="s">
        <v>44</v>
      </c>
      <c r="Q4933" s="72"/>
      <c r="R4933" s="1"/>
      <c r="S4933" s="72"/>
    </row>
    <row r="4934" spans="1:19" s="2129" customFormat="1" ht="15" hidden="1">
      <c r="A4934" s="1"/>
      <c r="B4934" s="1"/>
      <c r="C4934" s="1"/>
      <c r="D4934" s="1"/>
      <c r="E4934" s="1"/>
      <c r="F4934" s="72"/>
      <c r="G4934" s="1"/>
      <c r="H4934" s="1"/>
      <c r="I4934" s="1"/>
      <c r="J4934" s="72"/>
      <c r="K4934" s="72"/>
      <c r="L4934" s="1"/>
      <c r="M4934" s="2844"/>
      <c r="N4934" s="2843">
        <v>280</v>
      </c>
      <c r="O4934" s="2843">
        <v>2017</v>
      </c>
      <c r="P4934" s="76" t="s">
        <v>354</v>
      </c>
      <c r="Q4934" s="72">
        <v>11</v>
      </c>
      <c r="R4934" s="1"/>
      <c r="S4934" s="72">
        <v>11</v>
      </c>
    </row>
    <row r="4935" spans="1:19" s="2129" customFormat="1" hidden="1">
      <c r="A4935" s="1"/>
      <c r="B4935" s="1"/>
      <c r="C4935" s="1"/>
      <c r="D4935" s="1"/>
      <c r="E4935" s="1"/>
      <c r="F4935" s="72"/>
      <c r="G4935" s="1"/>
      <c r="H4935" s="1"/>
      <c r="I4935" s="1"/>
      <c r="J4935" s="72"/>
      <c r="K4935" s="72"/>
      <c r="L4935" s="1"/>
      <c r="M4935" s="1" t="s">
        <v>355</v>
      </c>
      <c r="N4935" s="72">
        <v>760</v>
      </c>
      <c r="O4935" s="72" t="s">
        <v>356</v>
      </c>
      <c r="P4935" s="76" t="s">
        <v>354</v>
      </c>
      <c r="Q4935" s="72">
        <v>29</v>
      </c>
      <c r="R4935" s="1"/>
      <c r="S4935" s="72">
        <v>26</v>
      </c>
    </row>
    <row r="4936" spans="1:19" s="2129" customFormat="1" hidden="1">
      <c r="A4936" s="2821"/>
      <c r="B4936" s="2821"/>
      <c r="C4936" s="2822"/>
      <c r="D4936" s="2822"/>
      <c r="E4936" s="2822"/>
      <c r="F4936" s="2822"/>
      <c r="G4936" s="2821"/>
      <c r="H4936" s="2821"/>
      <c r="I4936" s="2821"/>
      <c r="J4936" s="2573"/>
      <c r="K4936" s="2573"/>
      <c r="L4936" s="2830"/>
      <c r="M4936" s="2824"/>
      <c r="N4936" s="2573"/>
      <c r="O4936" s="2573"/>
      <c r="P4936" s="2752"/>
      <c r="Q4936" s="2573"/>
      <c r="R4936" s="2823"/>
      <c r="S4936" s="2573"/>
    </row>
    <row r="4937" spans="1:19" s="2129" customFormat="1" ht="15" hidden="1">
      <c r="A4937" s="1" t="s">
        <v>357</v>
      </c>
      <c r="B4937" s="1"/>
      <c r="C4937" s="1"/>
      <c r="D4937" s="1"/>
      <c r="E4937" s="1"/>
      <c r="F4937" s="72"/>
      <c r="G4937" s="1"/>
      <c r="H4937" s="1"/>
      <c r="I4937" s="1"/>
      <c r="J4937" s="72" t="s">
        <v>358</v>
      </c>
      <c r="K4937" s="72" t="s">
        <v>83</v>
      </c>
      <c r="L4937" s="1"/>
      <c r="M4937" s="1"/>
      <c r="N4937" s="10"/>
      <c r="O4937" s="10"/>
      <c r="P4937" s="76"/>
      <c r="Q4937" s="72"/>
      <c r="R4937" s="1"/>
      <c r="S4937" s="72"/>
    </row>
    <row r="4938" spans="1:19" s="2129" customFormat="1" hidden="1">
      <c r="A4938" s="1"/>
      <c r="B4938" s="1"/>
      <c r="C4938" s="1"/>
      <c r="D4938" s="1"/>
      <c r="E4938" s="1"/>
      <c r="F4938" s="72"/>
      <c r="G4938" s="1"/>
      <c r="H4938" s="1"/>
      <c r="I4938" s="1"/>
      <c r="J4938" s="72"/>
      <c r="K4938" s="72"/>
      <c r="L4938" s="1"/>
      <c r="M4938" s="1"/>
      <c r="N4938" s="72"/>
      <c r="O4938" s="72"/>
      <c r="P4938" s="76"/>
      <c r="Q4938" s="72"/>
      <c r="R4938" s="1"/>
      <c r="S4938" s="72"/>
    </row>
    <row r="4939" spans="1:19" s="2129" customFormat="1" hidden="1">
      <c r="A4939" s="1"/>
      <c r="B4939" s="1"/>
      <c r="C4939" s="1"/>
      <c r="D4939" s="1"/>
      <c r="E4939" s="1"/>
      <c r="F4939" s="72"/>
      <c r="G4939" s="1"/>
      <c r="H4939" s="1"/>
      <c r="I4939" s="1"/>
      <c r="J4939" s="72"/>
      <c r="K4939" s="72"/>
      <c r="L4939" s="1"/>
      <c r="M4939" s="1"/>
      <c r="N4939" s="72"/>
      <c r="O4939" s="72"/>
      <c r="P4939" s="76"/>
      <c r="Q4939" s="72"/>
      <c r="R4939" s="1"/>
      <c r="S4939" s="72"/>
    </row>
    <row r="4940" spans="1:19" s="2129" customFormat="1" hidden="1">
      <c r="A4940" s="2821"/>
      <c r="B4940" s="2821"/>
      <c r="C4940" s="2822"/>
      <c r="D4940" s="2822"/>
      <c r="E4940" s="2822"/>
      <c r="F4940" s="2822"/>
      <c r="G4940" s="2821"/>
      <c r="H4940" s="2821"/>
      <c r="I4940" s="2821"/>
      <c r="J4940" s="2573"/>
      <c r="K4940" s="2573"/>
      <c r="L4940" s="2708"/>
      <c r="M4940" s="2824"/>
      <c r="N4940" s="2573"/>
      <c r="O4940" s="2573"/>
      <c r="P4940" s="2752"/>
      <c r="Q4940" s="2573"/>
      <c r="R4940" s="2821"/>
      <c r="S4940" s="2573"/>
    </row>
    <row r="4941" spans="1:19" s="2129" customFormat="1" hidden="1">
      <c r="A4941" s="1" t="s">
        <v>359</v>
      </c>
      <c r="B4941" s="1"/>
      <c r="C4941" s="1"/>
      <c r="D4941" s="1"/>
      <c r="E4941" s="1"/>
      <c r="F4941" s="72"/>
      <c r="G4941" s="1"/>
      <c r="H4941" s="1"/>
      <c r="I4941" s="1"/>
      <c r="J4941" s="72" t="s">
        <v>360</v>
      </c>
      <c r="K4941" s="72" t="s">
        <v>98</v>
      </c>
      <c r="L4941" s="2818"/>
      <c r="M4941" s="2818" t="s">
        <v>361</v>
      </c>
      <c r="N4941" s="2826">
        <v>530</v>
      </c>
      <c r="O4941" s="72">
        <v>2018</v>
      </c>
      <c r="P4941" s="2827" t="s">
        <v>362</v>
      </c>
      <c r="Q4941" s="72"/>
      <c r="R4941" s="1"/>
      <c r="S4941" s="72"/>
    </row>
    <row r="4942" spans="1:19" s="2129" customFormat="1" hidden="1">
      <c r="A4942" s="1"/>
      <c r="B4942" s="1"/>
      <c r="C4942" s="1"/>
      <c r="D4942" s="1"/>
      <c r="E4942" s="1"/>
      <c r="F4942" s="72"/>
      <c r="G4942" s="1"/>
      <c r="H4942" s="1"/>
      <c r="I4942" s="1"/>
      <c r="J4942" s="72"/>
      <c r="K4942" s="72"/>
      <c r="L4942" s="2818"/>
      <c r="M4942" s="2818" t="s">
        <v>363</v>
      </c>
      <c r="N4942" s="2826"/>
      <c r="O4942" s="72"/>
      <c r="P4942" s="2827" t="s">
        <v>87</v>
      </c>
      <c r="Q4942" s="72"/>
      <c r="R4942" s="1"/>
      <c r="S4942" s="72"/>
    </row>
    <row r="4943" spans="1:19" s="2129" customFormat="1" ht="25.5" hidden="1">
      <c r="A4943" s="1"/>
      <c r="B4943" s="1"/>
      <c r="C4943" s="1"/>
      <c r="D4943" s="1"/>
      <c r="E4943" s="1"/>
      <c r="F4943" s="72"/>
      <c r="G4943" s="1"/>
      <c r="H4943" s="1"/>
      <c r="I4943" s="1"/>
      <c r="J4943" s="72"/>
      <c r="K4943" s="72"/>
      <c r="L4943" s="2818"/>
      <c r="M4943" s="2818" t="s">
        <v>364</v>
      </c>
      <c r="N4943" s="2826">
        <v>240</v>
      </c>
      <c r="O4943" s="72"/>
      <c r="P4943" s="2827" t="s">
        <v>365</v>
      </c>
      <c r="Q4943" s="72">
        <v>10</v>
      </c>
      <c r="R4943" s="1"/>
      <c r="S4943" s="72">
        <v>10</v>
      </c>
    </row>
    <row r="4944" spans="1:19" s="2129" customFormat="1" ht="51" hidden="1">
      <c r="A4944" s="1"/>
      <c r="B4944" s="1"/>
      <c r="C4944" s="1"/>
      <c r="D4944" s="1"/>
      <c r="E4944" s="1"/>
      <c r="F4944" s="72"/>
      <c r="G4944" s="1"/>
      <c r="H4944" s="1"/>
      <c r="I4944" s="1"/>
      <c r="J4944" s="72"/>
      <c r="K4944" s="72"/>
      <c r="L4944" s="2818"/>
      <c r="M4944" s="2818" t="s">
        <v>366</v>
      </c>
      <c r="N4944" s="2826">
        <v>762</v>
      </c>
      <c r="O4944" s="72">
        <v>2018</v>
      </c>
      <c r="P4944" s="2827" t="s">
        <v>367</v>
      </c>
      <c r="Q4944" s="72">
        <v>22</v>
      </c>
      <c r="R4944" s="1"/>
      <c r="S4944" s="72">
        <v>22</v>
      </c>
    </row>
    <row r="4945" spans="1:19" s="2129" customFormat="1" ht="38.25" hidden="1">
      <c r="A4945" s="1"/>
      <c r="B4945" s="1"/>
      <c r="C4945" s="1"/>
      <c r="D4945" s="1"/>
      <c r="E4945" s="1"/>
      <c r="F4945" s="72"/>
      <c r="G4945" s="1"/>
      <c r="H4945" s="1"/>
      <c r="I4945" s="1"/>
      <c r="J4945" s="72"/>
      <c r="K4945" s="72"/>
      <c r="L4945" s="2818"/>
      <c r="M4945" s="2818" t="s">
        <v>368</v>
      </c>
      <c r="N4945" s="2826">
        <v>753</v>
      </c>
      <c r="O4945" s="72" t="s">
        <v>356</v>
      </c>
      <c r="P4945" s="2827" t="s">
        <v>369</v>
      </c>
      <c r="Q4945" s="72">
        <v>17</v>
      </c>
      <c r="R4945" s="1"/>
      <c r="S4945" s="72">
        <v>17</v>
      </c>
    </row>
    <row r="4946" spans="1:19" s="2129" customFormat="1" hidden="1">
      <c r="A4946" s="1"/>
      <c r="B4946" s="1"/>
      <c r="C4946" s="1"/>
      <c r="D4946" s="1"/>
      <c r="E4946" s="1"/>
      <c r="F4946" s="72"/>
      <c r="G4946" s="1"/>
      <c r="H4946" s="1"/>
      <c r="I4946" s="1"/>
      <c r="J4946" s="72"/>
      <c r="K4946" s="72"/>
      <c r="L4946" s="2818"/>
      <c r="M4946" s="1" t="s">
        <v>370</v>
      </c>
      <c r="N4946" s="2826">
        <v>380</v>
      </c>
      <c r="O4946" s="72"/>
      <c r="P4946" s="2827" t="s">
        <v>371</v>
      </c>
      <c r="Q4946" s="72">
        <v>21</v>
      </c>
      <c r="R4946" s="1"/>
      <c r="S4946" s="72">
        <v>21</v>
      </c>
    </row>
    <row r="4947" spans="1:19" s="2129" customFormat="1" hidden="1">
      <c r="A4947" s="1"/>
      <c r="B4947" s="1"/>
      <c r="C4947" s="1"/>
      <c r="D4947" s="1"/>
      <c r="E4947" s="1"/>
      <c r="F4947" s="72"/>
      <c r="G4947" s="1"/>
      <c r="H4947" s="1"/>
      <c r="I4947" s="1"/>
      <c r="J4947" s="72"/>
      <c r="K4947" s="72"/>
      <c r="L4947" s="1"/>
      <c r="M4947" s="1" t="s">
        <v>372</v>
      </c>
      <c r="N4947" s="2826">
        <v>57</v>
      </c>
      <c r="O4947" s="72">
        <v>2018</v>
      </c>
      <c r="P4947" s="76" t="s">
        <v>373</v>
      </c>
      <c r="Q4947" s="72">
        <v>1</v>
      </c>
      <c r="R4947" s="1"/>
      <c r="S4947" s="72">
        <v>1</v>
      </c>
    </row>
    <row r="4948" spans="1:19" s="2129" customFormat="1" hidden="1">
      <c r="A4948" s="2821"/>
      <c r="B4948" s="2821"/>
      <c r="C4948" s="2822"/>
      <c r="D4948" s="2822"/>
      <c r="E4948" s="2822"/>
      <c r="F4948" s="2822"/>
      <c r="G4948" s="2821"/>
      <c r="H4948" s="2821"/>
      <c r="I4948" s="2821"/>
      <c r="J4948" s="2573"/>
      <c r="K4948" s="2573"/>
      <c r="L4948" s="2830"/>
      <c r="M4948" s="2824"/>
      <c r="N4948" s="2573"/>
      <c r="O4948" s="2573"/>
      <c r="P4948" s="2752"/>
      <c r="Q4948" s="2573"/>
      <c r="R4948" s="2823"/>
      <c r="S4948" s="2573"/>
    </row>
    <row r="4949" spans="1:19" s="2129" customFormat="1" hidden="1">
      <c r="A4949" s="1" t="s">
        <v>374</v>
      </c>
      <c r="B4949" s="1"/>
      <c r="C4949" s="1"/>
      <c r="D4949" s="1"/>
      <c r="E4949" s="1"/>
      <c r="F4949" s="72"/>
      <c r="G4949" s="1"/>
      <c r="H4949" s="1"/>
      <c r="I4949" s="1"/>
      <c r="J4949" s="72" t="s">
        <v>375</v>
      </c>
      <c r="K4949" s="72" t="s">
        <v>32</v>
      </c>
      <c r="L4949" s="2818"/>
      <c r="M4949" s="2818" t="s">
        <v>376</v>
      </c>
      <c r="N4949" s="2826">
        <v>90</v>
      </c>
      <c r="O4949" s="72">
        <v>2018</v>
      </c>
      <c r="P4949" s="2827" t="s">
        <v>377</v>
      </c>
      <c r="Q4949" s="72"/>
      <c r="R4949" s="1"/>
      <c r="S4949" s="72"/>
    </row>
    <row r="4950" spans="1:19" s="2129" customFormat="1" hidden="1">
      <c r="A4950" s="1"/>
      <c r="B4950" s="1"/>
      <c r="C4950" s="1"/>
      <c r="D4950" s="1"/>
      <c r="E4950" s="1"/>
      <c r="F4950" s="72"/>
      <c r="G4950" s="1"/>
      <c r="H4950" s="1"/>
      <c r="I4950" s="1"/>
      <c r="J4950" s="72"/>
      <c r="K4950" s="72"/>
      <c r="L4950" s="1"/>
      <c r="M4950" s="1" t="s">
        <v>378</v>
      </c>
      <c r="N4950" s="72">
        <v>108</v>
      </c>
      <c r="O4950" s="72">
        <v>2021</v>
      </c>
      <c r="P4950" s="76" t="s">
        <v>379</v>
      </c>
      <c r="Q4950" s="72">
        <v>3</v>
      </c>
      <c r="R4950" s="1"/>
      <c r="S4950" s="72"/>
    </row>
    <row r="4951" spans="1:19" s="2129" customFormat="1" hidden="1">
      <c r="A4951" s="1"/>
      <c r="B4951" s="1"/>
      <c r="C4951" s="1"/>
      <c r="D4951" s="1"/>
      <c r="E4951" s="1"/>
      <c r="F4951" s="72"/>
      <c r="G4951" s="1"/>
      <c r="H4951" s="1"/>
      <c r="I4951" s="1"/>
      <c r="J4951" s="72"/>
      <c r="K4951" s="72"/>
      <c r="L4951" s="1"/>
      <c r="M4951" s="1" t="s">
        <v>380</v>
      </c>
      <c r="N4951" s="72">
        <v>108</v>
      </c>
      <c r="O4951" s="72">
        <v>2021</v>
      </c>
      <c r="P4951" s="76" t="s">
        <v>379</v>
      </c>
      <c r="Q4951" s="72">
        <v>3</v>
      </c>
      <c r="R4951" s="1"/>
      <c r="S4951" s="72"/>
    </row>
    <row r="4952" spans="1:19" s="2129" customFormat="1" hidden="1">
      <c r="A4952" s="2821"/>
      <c r="B4952" s="2821"/>
      <c r="C4952" s="2822"/>
      <c r="D4952" s="2822"/>
      <c r="E4952" s="2822"/>
      <c r="F4952" s="2822"/>
      <c r="G4952" s="2821"/>
      <c r="H4952" s="2821"/>
      <c r="I4952" s="2821"/>
      <c r="J4952" s="2573"/>
      <c r="K4952" s="2573"/>
      <c r="L4952" s="2823"/>
      <c r="M4952" s="2824"/>
      <c r="N4952" s="2573"/>
      <c r="O4952" s="2573"/>
      <c r="P4952" s="2752"/>
      <c r="Q4952" s="2769"/>
      <c r="R4952" s="2847"/>
      <c r="S4952" s="2771"/>
    </row>
    <row r="4953" spans="1:19" s="2129" customFormat="1" hidden="1">
      <c r="A4953" s="1" t="s">
        <v>381</v>
      </c>
      <c r="B4953" s="1"/>
      <c r="C4953" s="1"/>
      <c r="D4953" s="1"/>
      <c r="E4953" s="1"/>
      <c r="F4953" s="72"/>
      <c r="G4953" s="1"/>
      <c r="H4953" s="1"/>
      <c r="I4953" s="1"/>
      <c r="J4953" s="72" t="s">
        <v>382</v>
      </c>
      <c r="K4953" s="72" t="s">
        <v>98</v>
      </c>
      <c r="L4953" s="2818"/>
      <c r="M4953" s="2818" t="s">
        <v>383</v>
      </c>
      <c r="N4953" s="2826">
        <v>200</v>
      </c>
      <c r="O4953" s="72"/>
      <c r="P4953" s="2827" t="s">
        <v>87</v>
      </c>
      <c r="Q4953" s="72"/>
      <c r="R4953" s="1"/>
      <c r="S4953" s="72"/>
    </row>
    <row r="4954" spans="1:19" s="2129" customFormat="1" hidden="1">
      <c r="A4954" s="1"/>
      <c r="B4954" s="1"/>
      <c r="C4954" s="1"/>
      <c r="D4954" s="1"/>
      <c r="E4954" s="1"/>
      <c r="F4954" s="72"/>
      <c r="G4954" s="1"/>
      <c r="H4954" s="1"/>
      <c r="I4954" s="1"/>
      <c r="J4954" s="72"/>
      <c r="K4954" s="72"/>
      <c r="L4954" s="2818"/>
      <c r="M4954" s="2818" t="s">
        <v>384</v>
      </c>
      <c r="N4954" s="2826">
        <v>180</v>
      </c>
      <c r="O4954" s="72"/>
      <c r="P4954" s="2827" t="s">
        <v>385</v>
      </c>
      <c r="Q4954" s="72"/>
      <c r="R4954" s="1"/>
      <c r="S4954" s="72"/>
    </row>
    <row r="4955" spans="1:19" s="2129" customFormat="1" hidden="1">
      <c r="A4955" s="1"/>
      <c r="B4955" s="1"/>
      <c r="C4955" s="1"/>
      <c r="D4955" s="1"/>
      <c r="E4955" s="1"/>
      <c r="F4955" s="72"/>
      <c r="G4955" s="1"/>
      <c r="H4955" s="1"/>
      <c r="I4955" s="1"/>
      <c r="J4955" s="72"/>
      <c r="K4955" s="72"/>
      <c r="L4955" s="2818"/>
      <c r="M4955" s="2818" t="s">
        <v>386</v>
      </c>
      <c r="N4955" s="2826">
        <v>300</v>
      </c>
      <c r="O4955" s="72"/>
      <c r="P4955" s="2827" t="s">
        <v>387</v>
      </c>
      <c r="Q4955" s="72"/>
      <c r="R4955" s="1"/>
      <c r="S4955" s="72"/>
    </row>
    <row r="4956" spans="1:19" s="2129" customFormat="1" hidden="1">
      <c r="A4956" s="1"/>
      <c r="B4956" s="1"/>
      <c r="C4956" s="1"/>
      <c r="D4956" s="1"/>
      <c r="E4956" s="1"/>
      <c r="F4956" s="72"/>
      <c r="G4956" s="1"/>
      <c r="H4956" s="1"/>
      <c r="I4956" s="1"/>
      <c r="J4956" s="72"/>
      <c r="K4956" s="72"/>
      <c r="L4956" s="2818"/>
      <c r="M4956" s="2818" t="s">
        <v>388</v>
      </c>
      <c r="N4956" s="2826">
        <v>240</v>
      </c>
      <c r="O4956" s="72">
        <v>2022</v>
      </c>
      <c r="P4956" s="2827" t="s">
        <v>389</v>
      </c>
      <c r="Q4956" s="72">
        <v>18</v>
      </c>
      <c r="R4956" s="1"/>
      <c r="S4956" s="72">
        <v>18</v>
      </c>
    </row>
    <row r="4957" spans="1:19" s="2129" customFormat="1" hidden="1">
      <c r="A4957" s="1"/>
      <c r="B4957" s="1"/>
      <c r="C4957" s="1"/>
      <c r="D4957" s="1"/>
      <c r="E4957" s="1"/>
      <c r="F4957" s="72"/>
      <c r="G4957" s="1"/>
      <c r="H4957" s="1"/>
      <c r="I4957" s="1"/>
      <c r="J4957" s="72"/>
      <c r="K4957" s="72"/>
      <c r="L4957" s="2818"/>
      <c r="M4957" s="2818" t="s">
        <v>390</v>
      </c>
      <c r="N4957" s="2826">
        <v>179</v>
      </c>
      <c r="O4957" s="72">
        <v>2019</v>
      </c>
      <c r="P4957" s="2827" t="s">
        <v>70</v>
      </c>
      <c r="Q4957" s="72">
        <v>6</v>
      </c>
      <c r="R4957" s="1"/>
      <c r="S4957" s="72">
        <v>6</v>
      </c>
    </row>
    <row r="4958" spans="1:19" s="2129" customFormat="1" hidden="1">
      <c r="A4958" s="1"/>
      <c r="B4958" s="1"/>
      <c r="C4958" s="1"/>
      <c r="D4958" s="1"/>
      <c r="E4958" s="1"/>
      <c r="F4958" s="72"/>
      <c r="G4958" s="1"/>
      <c r="H4958" s="1"/>
      <c r="I4958" s="1"/>
      <c r="J4958" s="72"/>
      <c r="K4958" s="72"/>
      <c r="L4958" s="2818"/>
      <c r="M4958" s="2818" t="s">
        <v>391</v>
      </c>
      <c r="N4958" s="2826">
        <v>179</v>
      </c>
      <c r="O4958" s="72">
        <v>2019</v>
      </c>
      <c r="P4958" s="2827" t="s">
        <v>70</v>
      </c>
      <c r="Q4958" s="72">
        <v>6</v>
      </c>
      <c r="R4958" s="1"/>
      <c r="S4958" s="72">
        <v>6</v>
      </c>
    </row>
    <row r="4959" spans="1:19" s="2129" customFormat="1" ht="25.5" hidden="1">
      <c r="A4959" s="1"/>
      <c r="B4959" s="1"/>
      <c r="C4959" s="1"/>
      <c r="D4959" s="1"/>
      <c r="E4959" s="1"/>
      <c r="F4959" s="72"/>
      <c r="G4959" s="1"/>
      <c r="H4959" s="1"/>
      <c r="I4959" s="1"/>
      <c r="J4959" s="72"/>
      <c r="K4959" s="72"/>
      <c r="L4959" s="2818"/>
      <c r="M4959" s="2818" t="s">
        <v>392</v>
      </c>
      <c r="N4959" s="72">
        <v>516</v>
      </c>
      <c r="O4959" s="72">
        <v>2020</v>
      </c>
      <c r="P4959" s="2827" t="s">
        <v>393</v>
      </c>
      <c r="Q4959" s="72">
        <v>14</v>
      </c>
      <c r="R4959" s="1"/>
      <c r="S4959" s="72">
        <v>14</v>
      </c>
    </row>
    <row r="4960" spans="1:19" s="2129" customFormat="1" hidden="1">
      <c r="A4960" s="2821"/>
      <c r="B4960" s="2821"/>
      <c r="C4960" s="2822"/>
      <c r="D4960" s="2822"/>
      <c r="E4960" s="2822"/>
      <c r="F4960" s="2822"/>
      <c r="G4960" s="2821"/>
      <c r="H4960" s="2821"/>
      <c r="I4960" s="2821"/>
      <c r="J4960" s="2573"/>
      <c r="K4960" s="2573"/>
      <c r="L4960" s="2830"/>
      <c r="M4960" s="2824"/>
      <c r="N4960" s="2573"/>
      <c r="O4960" s="2573"/>
      <c r="P4960" s="2752"/>
      <c r="Q4960" s="2573"/>
      <c r="R4960" s="2823"/>
      <c r="S4960" s="2573"/>
    </row>
    <row r="4961" spans="1:19" s="2129" customFormat="1" hidden="1">
      <c r="A4961" s="1" t="s">
        <v>394</v>
      </c>
      <c r="B4961" s="2090"/>
      <c r="C4961" s="1"/>
      <c r="D4961" s="1"/>
      <c r="E4961" s="1"/>
      <c r="F4961" s="72"/>
      <c r="G4961" s="2085"/>
      <c r="H4961" s="2085"/>
      <c r="I4961" s="2085"/>
      <c r="J4961" s="72" t="s">
        <v>395</v>
      </c>
      <c r="K4961" s="72" t="s">
        <v>27</v>
      </c>
      <c r="L4961" s="1"/>
      <c r="M4961" s="1"/>
      <c r="N4961" s="72"/>
      <c r="O4961" s="72"/>
      <c r="P4961" s="76"/>
      <c r="Q4961" s="72"/>
      <c r="R4961" s="1"/>
      <c r="S4961" s="72"/>
    </row>
    <row r="4962" spans="1:19" s="2129" customFormat="1" hidden="1">
      <c r="A4962" s="1"/>
      <c r="B4962" s="2848"/>
      <c r="C4962" s="1"/>
      <c r="D4962" s="1"/>
      <c r="E4962" s="1"/>
      <c r="F4962" s="72"/>
      <c r="G4962" s="2085"/>
      <c r="H4962" s="2085"/>
      <c r="I4962" s="2085"/>
      <c r="J4962" s="72"/>
      <c r="K4962" s="72"/>
      <c r="L4962" s="1"/>
      <c r="M4962" s="1"/>
      <c r="N4962" s="72"/>
      <c r="O4962" s="72"/>
      <c r="P4962" s="76"/>
      <c r="Q4962" s="72"/>
      <c r="R4962" s="1"/>
      <c r="S4962" s="72"/>
    </row>
    <row r="4963" spans="1:19" s="2129" customFormat="1" hidden="1">
      <c r="A4963" s="2841" t="s">
        <v>226</v>
      </c>
      <c r="B4963" s="2708"/>
      <c r="C4963" s="2822"/>
      <c r="D4963" s="2822"/>
      <c r="E4963" s="2822"/>
      <c r="F4963" s="2822"/>
      <c r="G4963" s="71"/>
      <c r="H4963" s="71"/>
      <c r="I4963" s="71"/>
      <c r="J4963" s="72"/>
      <c r="K4963" s="72"/>
      <c r="L4963" s="1"/>
      <c r="M4963" s="2087"/>
      <c r="N4963" s="2087"/>
      <c r="O4963" s="2087"/>
      <c r="P4963" s="2087"/>
      <c r="Q4963" s="2087"/>
      <c r="R4963" s="2087"/>
      <c r="S4963" s="2087"/>
    </row>
    <row r="4964" spans="1:19" s="2129" customFormat="1" hidden="1">
      <c r="A4964" s="2841"/>
      <c r="B4964" s="2708"/>
      <c r="C4964" s="2822"/>
      <c r="D4964" s="2822"/>
      <c r="E4964" s="2822"/>
      <c r="F4964" s="2822"/>
      <c r="G4964" s="2822"/>
      <c r="H4964" s="2822"/>
      <c r="I4964" s="2822"/>
      <c r="J4964" s="2822"/>
      <c r="K4964" s="2822"/>
      <c r="L4964" s="2829"/>
      <c r="M4964" s="2841"/>
      <c r="N4964" s="2841"/>
      <c r="O4964" s="2841"/>
      <c r="P4964" s="2841"/>
      <c r="Q4964" s="2841"/>
      <c r="R4964" s="2841"/>
      <c r="S4964" s="2841"/>
    </row>
    <row r="4965" spans="1:19" s="2129" customFormat="1" hidden="1">
      <c r="A4965" s="1" t="s">
        <v>396</v>
      </c>
      <c r="B4965" s="2090"/>
      <c r="C4965" s="1"/>
      <c r="D4965" s="1"/>
      <c r="E4965" s="1"/>
      <c r="F4965" s="72"/>
      <c r="G4965" s="2085"/>
      <c r="H4965" s="2085"/>
      <c r="I4965" s="2085"/>
      <c r="J4965" s="72" t="s">
        <v>397</v>
      </c>
      <c r="K4965" s="72" t="s">
        <v>27</v>
      </c>
      <c r="L4965" s="1"/>
      <c r="M4965" s="1"/>
      <c r="N4965" s="72"/>
      <c r="O4965" s="72"/>
      <c r="P4965" s="76"/>
      <c r="Q4965" s="2228"/>
      <c r="R4965" s="2849"/>
      <c r="S4965" s="2228"/>
    </row>
    <row r="4966" spans="1:19" s="2129" customFormat="1" hidden="1">
      <c r="A4966" s="1"/>
      <c r="B4966" s="2848"/>
      <c r="C4966" s="1"/>
      <c r="D4966" s="1"/>
      <c r="E4966" s="1"/>
      <c r="F4966" s="72"/>
      <c r="G4966" s="2085"/>
      <c r="H4966" s="2085"/>
      <c r="I4966" s="2085"/>
      <c r="J4966" s="72"/>
      <c r="K4966" s="72"/>
      <c r="L4966" s="1"/>
      <c r="M4966" s="1"/>
      <c r="N4966" s="72"/>
      <c r="O4966" s="72"/>
      <c r="P4966" s="76"/>
      <c r="Q4966" s="2201"/>
      <c r="R4966" s="2850"/>
      <c r="S4966" s="2201"/>
    </row>
    <row r="4967" spans="1:19" s="2129" customFormat="1" hidden="1">
      <c r="A4967" s="1"/>
      <c r="B4967" s="1"/>
      <c r="C4967" s="1"/>
      <c r="D4967" s="1"/>
      <c r="E4967" s="1"/>
      <c r="F4967" s="72"/>
      <c r="G4967" s="2085"/>
      <c r="H4967" s="2085"/>
      <c r="I4967" s="2085"/>
      <c r="J4967" s="72"/>
      <c r="K4967" s="72"/>
      <c r="L4967" s="1"/>
      <c r="M4967" s="1"/>
      <c r="N4967" s="72"/>
      <c r="O4967" s="72"/>
      <c r="P4967" s="76"/>
      <c r="Q4967" s="72"/>
      <c r="R4967" s="1"/>
      <c r="S4967" s="72"/>
    </row>
    <row r="4968" spans="1:19" s="2129" customFormat="1" hidden="1">
      <c r="A4968" s="2841"/>
      <c r="B4968" s="2708"/>
      <c r="C4968" s="2822"/>
      <c r="D4968" s="2822"/>
      <c r="E4968" s="2822"/>
      <c r="F4968" s="2822"/>
      <c r="G4968" s="2085"/>
      <c r="H4968" s="2085"/>
      <c r="I4968" s="2085"/>
      <c r="J4968" s="2085"/>
      <c r="K4968" s="2085"/>
      <c r="L4968" s="2445"/>
      <c r="M4968" s="71"/>
      <c r="N4968" s="72"/>
      <c r="O4968" s="72"/>
      <c r="P4968" s="76"/>
      <c r="Q4968" s="72"/>
      <c r="R4968" s="71"/>
      <c r="S4968" s="72"/>
    </row>
    <row r="4969" spans="1:19" s="2129" customFormat="1" hidden="1">
      <c r="A4969" s="2841"/>
      <c r="B4969" s="2708"/>
      <c r="C4969" s="2822"/>
      <c r="D4969" s="2822"/>
      <c r="E4969" s="2822"/>
      <c r="F4969" s="2822"/>
      <c r="G4969" s="2822"/>
      <c r="H4969" s="2822"/>
      <c r="I4969" s="2822"/>
      <c r="J4969" s="2822"/>
      <c r="K4969" s="2822"/>
      <c r="L4969" s="2829"/>
      <c r="M4969" s="2841"/>
      <c r="N4969" s="2841"/>
      <c r="O4969" s="2841"/>
      <c r="P4969" s="2841"/>
      <c r="Q4969" s="2841"/>
      <c r="R4969" s="2841"/>
      <c r="S4969" s="2841"/>
    </row>
    <row r="4970" spans="1:19" s="2129" customFormat="1" ht="38.25" hidden="1">
      <c r="A4970" s="1" t="s">
        <v>398</v>
      </c>
      <c r="B4970" s="9"/>
      <c r="C4970" s="1"/>
      <c r="D4970" s="1"/>
      <c r="E4970" s="1"/>
      <c r="F4970" s="72"/>
      <c r="G4970" s="71"/>
      <c r="H4970" s="71"/>
      <c r="I4970" s="71"/>
      <c r="J4970" s="72" t="s">
        <v>399</v>
      </c>
      <c r="K4970" s="72" t="s">
        <v>31</v>
      </c>
      <c r="L4970" s="2818"/>
      <c r="M4970" s="2818" t="s">
        <v>400</v>
      </c>
      <c r="N4970" s="2826">
        <v>634</v>
      </c>
      <c r="O4970" s="72">
        <v>2018</v>
      </c>
      <c r="P4970" s="2827" t="s">
        <v>401</v>
      </c>
      <c r="Q4970" s="72">
        <v>23</v>
      </c>
      <c r="R4970" s="70"/>
      <c r="S4970" s="72">
        <v>23</v>
      </c>
    </row>
    <row r="4971" spans="1:19" s="2129" customFormat="1" ht="38.25" hidden="1">
      <c r="A4971" s="1"/>
      <c r="B4971" s="19"/>
      <c r="C4971" s="1"/>
      <c r="D4971" s="1"/>
      <c r="E4971" s="1"/>
      <c r="F4971" s="72"/>
      <c r="G4971" s="2085"/>
      <c r="H4971" s="2085"/>
      <c r="I4971" s="2085"/>
      <c r="J4971" s="72"/>
      <c r="K4971" s="72"/>
      <c r="L4971" s="2818"/>
      <c r="M4971" s="2818" t="s">
        <v>402</v>
      </c>
      <c r="N4971" s="2826">
        <v>544</v>
      </c>
      <c r="O4971" s="72">
        <v>1982</v>
      </c>
      <c r="P4971" s="2827" t="s">
        <v>403</v>
      </c>
      <c r="Q4971" s="72">
        <v>15</v>
      </c>
      <c r="R4971" s="77"/>
      <c r="S4971" s="72">
        <v>15</v>
      </c>
    </row>
    <row r="4972" spans="1:19" s="2129" customFormat="1" hidden="1">
      <c r="A4972" s="1"/>
      <c r="B4972" s="19"/>
      <c r="C4972" s="1"/>
      <c r="D4972" s="1"/>
      <c r="E4972" s="1"/>
      <c r="F4972" s="72"/>
      <c r="G4972" s="2085"/>
      <c r="H4972" s="2085"/>
      <c r="I4972" s="2085"/>
      <c r="J4972" s="72"/>
      <c r="K4972" s="72"/>
      <c r="L4972" s="2818"/>
      <c r="M4972" s="2818" t="s">
        <v>404</v>
      </c>
      <c r="N4972" s="72"/>
      <c r="O4972" s="72">
        <v>1982</v>
      </c>
      <c r="P4972" s="2827" t="s">
        <v>405</v>
      </c>
      <c r="Q4972" s="72"/>
      <c r="R4972" s="77"/>
      <c r="S4972" s="72"/>
    </row>
    <row r="4973" spans="1:19" s="2129" customFormat="1" hidden="1">
      <c r="A4973" s="1"/>
      <c r="B4973" s="1"/>
      <c r="C4973" s="1"/>
      <c r="D4973" s="1"/>
      <c r="E4973" s="1"/>
      <c r="F4973" s="72"/>
      <c r="G4973" s="71"/>
      <c r="H4973" s="71"/>
      <c r="I4973" s="71"/>
      <c r="J4973" s="72"/>
      <c r="K4973" s="72"/>
      <c r="L4973" s="1"/>
      <c r="M4973" s="1"/>
      <c r="N4973" s="72"/>
      <c r="O4973" s="72"/>
      <c r="P4973" s="76"/>
      <c r="Q4973" s="2228"/>
      <c r="R4973" s="2849"/>
      <c r="S4973" s="2228"/>
    </row>
    <row r="4974" spans="1:19" s="2129" customFormat="1" hidden="1">
      <c r="A4974" s="1"/>
      <c r="B4974" s="1"/>
      <c r="C4974" s="1"/>
      <c r="D4974" s="1"/>
      <c r="E4974" s="1"/>
      <c r="F4974" s="72"/>
      <c r="G4974" s="71"/>
      <c r="H4974" s="71"/>
      <c r="I4974" s="71"/>
      <c r="J4974" s="72"/>
      <c r="K4974" s="72"/>
      <c r="L4974" s="1"/>
      <c r="M4974" s="1"/>
      <c r="N4974" s="72"/>
      <c r="O4974" s="72"/>
      <c r="P4974" s="76"/>
      <c r="Q4974" s="2201"/>
      <c r="R4974" s="2850"/>
      <c r="S4974" s="2201"/>
    </row>
    <row r="4975" spans="1:19" s="2129" customFormat="1" hidden="1">
      <c r="A4975" s="1"/>
      <c r="B4975" s="1"/>
      <c r="C4975" s="1"/>
      <c r="D4975" s="1"/>
      <c r="E4975" s="1"/>
      <c r="F4975" s="72"/>
      <c r="G4975" s="71"/>
      <c r="H4975" s="71"/>
      <c r="I4975" s="71"/>
      <c r="J4975" s="72"/>
      <c r="K4975" s="72"/>
      <c r="L4975" s="1"/>
      <c r="M4975" s="1"/>
      <c r="N4975" s="72"/>
      <c r="O4975" s="72"/>
      <c r="P4975" s="76"/>
      <c r="Q4975" s="72"/>
      <c r="R4975" s="70"/>
      <c r="S4975" s="72"/>
    </row>
    <row r="4976" spans="1:19" s="2129" customFormat="1" hidden="1">
      <c r="A4976" s="2841" t="s">
        <v>226</v>
      </c>
      <c r="B4976" s="2708"/>
      <c r="C4976" s="2822"/>
      <c r="D4976" s="2822"/>
      <c r="E4976" s="2822"/>
      <c r="F4976" s="2822"/>
      <c r="G4976" s="71"/>
      <c r="H4976" s="71"/>
      <c r="I4976" s="71"/>
      <c r="J4976" s="72"/>
      <c r="K4976" s="72"/>
      <c r="L4976" s="2445"/>
      <c r="M4976" s="2087"/>
      <c r="N4976" s="2087"/>
      <c r="O4976" s="2087"/>
      <c r="P4976" s="2087"/>
      <c r="Q4976" s="2087"/>
      <c r="R4976" s="2087"/>
      <c r="S4976" s="2087"/>
    </row>
    <row r="4977" spans="1:19" s="2129" customFormat="1" hidden="1">
      <c r="A4977" s="2841"/>
      <c r="B4977" s="2708"/>
      <c r="C4977" s="2822"/>
      <c r="D4977" s="2822"/>
      <c r="E4977" s="2822"/>
      <c r="F4977" s="2822"/>
      <c r="G4977" s="2822"/>
      <c r="H4977" s="2822"/>
      <c r="I4977" s="2822"/>
      <c r="J4977" s="2822"/>
      <c r="K4977" s="2822"/>
      <c r="L4977" s="2829"/>
      <c r="M4977" s="2841"/>
      <c r="N4977" s="2841"/>
      <c r="O4977" s="2841"/>
      <c r="P4977" s="2841"/>
      <c r="Q4977" s="2841"/>
      <c r="R4977" s="2841"/>
      <c r="S4977" s="2841"/>
    </row>
    <row r="4978" spans="1:19" s="2129" customFormat="1" hidden="1">
      <c r="A4978" s="2851" t="s">
        <v>406</v>
      </c>
      <c r="B4978" s="2851"/>
      <c r="C4978" s="2851"/>
      <c r="D4978" s="2852">
        <f>(D4722+D4729+D4755+D4784+D4794+D4814+D4825+D4832+D4836+D4840+D4844+D4864+D4893+D4911+D4919+D4936+D4940+D4948+D4952+D4960+D4963+D4968+D4976)/1000</f>
        <v>0</v>
      </c>
      <c r="E4978" s="2822" t="s">
        <v>407</v>
      </c>
      <c r="F4978" s="2822"/>
      <c r="G4978" s="2822" t="s">
        <v>408</v>
      </c>
      <c r="H4978" s="2822"/>
      <c r="I4978" s="2822"/>
      <c r="J4978" s="2822"/>
      <c r="K4978" s="2822"/>
      <c r="L4978" s="2829"/>
      <c r="M4978" s="2824" t="s">
        <v>409</v>
      </c>
      <c r="N4978" s="2573">
        <f>(N4722+N4729+N4755+N4784+N4794+N4814+N4825+N4832+N4836+N4840+N4844+N4864+N4893+N4911+N4919+N4936+N4940+N4948+N4952+N4960)/1000</f>
        <v>0</v>
      </c>
      <c r="O4978" s="2573"/>
      <c r="P4978" s="2752"/>
      <c r="Q4978" s="2573"/>
      <c r="R4978" s="2824"/>
      <c r="S4978" s="2573"/>
    </row>
    <row r="4979" spans="1:19" s="2129" customFormat="1" hidden="1">
      <c r="A4979" s="2851"/>
      <c r="B4979" s="2851"/>
      <c r="C4979" s="2851"/>
      <c r="D4979" s="2852">
        <f>(D4964+D4969+D4977)/1000</f>
        <v>0</v>
      </c>
      <c r="E4979" s="2822" t="s">
        <v>410</v>
      </c>
      <c r="F4979" s="2822"/>
      <c r="G4979" s="2822"/>
      <c r="H4979" s="2822"/>
      <c r="I4979" s="2822"/>
      <c r="J4979" s="2822"/>
      <c r="K4979" s="2822"/>
      <c r="L4979" s="2853"/>
      <c r="M4979" s="2708"/>
      <c r="N4979" s="2573"/>
      <c r="O4979" s="2573"/>
      <c r="P4979" s="2752"/>
      <c r="Q4979" s="2573"/>
      <c r="R4979" s="2824"/>
      <c r="S4979" s="2573"/>
    </row>
    <row r="4980" spans="1:19" s="2129" customFormat="1" ht="15.75" hidden="1">
      <c r="A4980" s="2854" t="s">
        <v>411</v>
      </c>
      <c r="B4980" s="2854"/>
      <c r="C4980" s="2854"/>
      <c r="D4980" s="2854"/>
      <c r="E4980" s="2854"/>
      <c r="F4980" s="2854"/>
      <c r="G4980" s="2854"/>
      <c r="H4980" s="2854"/>
      <c r="I4980" s="2854"/>
      <c r="J4980" s="2854"/>
      <c r="K4980" s="2854"/>
      <c r="L4980" s="2854"/>
      <c r="M4980" s="2854"/>
      <c r="N4980" s="2854"/>
      <c r="O4980" s="2854"/>
      <c r="P4980" s="2854"/>
      <c r="Q4980" s="2854"/>
      <c r="R4980" s="2854"/>
      <c r="S4980" s="2854"/>
    </row>
    <row r="4981" spans="1:19" s="2129" customFormat="1" ht="15.75" hidden="1">
      <c r="A4981" s="1" t="s">
        <v>412</v>
      </c>
      <c r="B4981" s="74"/>
      <c r="C4981" s="74"/>
      <c r="D4981" s="70"/>
      <c r="E4981" s="74"/>
      <c r="F4981" s="72"/>
      <c r="G4981" s="74"/>
      <c r="H4981" s="74"/>
      <c r="I4981" s="74"/>
      <c r="J4981" s="72" t="s">
        <v>413</v>
      </c>
      <c r="K4981" s="72" t="s">
        <v>98</v>
      </c>
      <c r="L4981" s="2817"/>
      <c r="M4981" s="2842" t="s">
        <v>414</v>
      </c>
      <c r="N4981" s="2843">
        <v>35</v>
      </c>
      <c r="O4981" s="2843"/>
      <c r="P4981" s="2819"/>
      <c r="Q4981" s="2759"/>
      <c r="R4981" s="2817"/>
      <c r="S4981" s="2759"/>
    </row>
    <row r="4982" spans="1:19" s="2129" customFormat="1" ht="15.75" hidden="1">
      <c r="A4982" s="1"/>
      <c r="B4982" s="1"/>
      <c r="C4982" s="74"/>
      <c r="D4982" s="1"/>
      <c r="E4982" s="74"/>
      <c r="F4982" s="72"/>
      <c r="G4982" s="1"/>
      <c r="H4982" s="1"/>
      <c r="I4982" s="1"/>
      <c r="J4982" s="72"/>
      <c r="K4982" s="72"/>
      <c r="L4982" s="2817"/>
      <c r="M4982" s="2842" t="s">
        <v>414</v>
      </c>
      <c r="N4982" s="2843">
        <v>35</v>
      </c>
      <c r="O4982" s="2843"/>
      <c r="P4982" s="2819"/>
      <c r="Q4982" s="2759"/>
      <c r="R4982" s="2817"/>
      <c r="S4982" s="2759"/>
    </row>
    <row r="4983" spans="1:19" s="2129" customFormat="1" ht="26.25" hidden="1">
      <c r="A4983" s="1"/>
      <c r="B4983" s="1"/>
      <c r="C4983" s="74"/>
      <c r="D4983" s="1"/>
      <c r="E4983" s="74"/>
      <c r="F4983" s="72"/>
      <c r="G4983" s="1"/>
      <c r="H4983" s="1"/>
      <c r="I4983" s="1"/>
      <c r="J4983" s="72"/>
      <c r="K4983" s="72"/>
      <c r="L4983" s="2818"/>
      <c r="M4983" s="2818" t="s">
        <v>415</v>
      </c>
      <c r="N4983" s="2826">
        <v>630</v>
      </c>
      <c r="O4983" s="72"/>
      <c r="P4983" s="2827" t="s">
        <v>416</v>
      </c>
      <c r="Q4983" s="75">
        <v>23</v>
      </c>
      <c r="R4983" s="2817"/>
      <c r="S4983" s="75">
        <v>23</v>
      </c>
    </row>
    <row r="4984" spans="1:19" s="2129" customFormat="1" ht="15.75" hidden="1">
      <c r="A4984" s="1"/>
      <c r="B4984" s="1"/>
      <c r="C4984" s="74"/>
      <c r="D4984" s="1"/>
      <c r="E4984" s="74"/>
      <c r="F4984" s="72"/>
      <c r="G4984" s="1"/>
      <c r="H4984" s="1"/>
      <c r="I4984" s="1"/>
      <c r="J4984" s="72"/>
      <c r="K4984" s="72"/>
      <c r="L4984" s="2818"/>
      <c r="M4984" s="2818" t="s">
        <v>417</v>
      </c>
      <c r="N4984" s="2826">
        <f>109+108</f>
        <v>217</v>
      </c>
      <c r="O4984" s="2826">
        <v>2019</v>
      </c>
      <c r="P4984" s="2827" t="s">
        <v>48</v>
      </c>
      <c r="Q4984" s="75">
        <v>10</v>
      </c>
      <c r="R4984" s="78"/>
      <c r="S4984" s="75">
        <v>10</v>
      </c>
    </row>
    <row r="4985" spans="1:19" s="2129" customFormat="1" hidden="1">
      <c r="A4985" s="1"/>
      <c r="B4985" s="1"/>
      <c r="C4985" s="74"/>
      <c r="D4985" s="1"/>
      <c r="E4985" s="74"/>
      <c r="F4985" s="72"/>
      <c r="G4985" s="1"/>
      <c r="H4985" s="1"/>
      <c r="I4985" s="1"/>
      <c r="J4985" s="72"/>
      <c r="K4985" s="72"/>
      <c r="L4985" s="2855"/>
      <c r="M4985" s="2828" t="s">
        <v>418</v>
      </c>
      <c r="N4985" s="2826">
        <v>143</v>
      </c>
      <c r="O4985" s="2826">
        <v>2015</v>
      </c>
      <c r="P4985" s="2827" t="s">
        <v>419</v>
      </c>
      <c r="Q4985" s="2826">
        <v>7</v>
      </c>
      <c r="R4985" s="2856"/>
      <c r="S4985" s="2826">
        <v>7</v>
      </c>
    </row>
    <row r="4986" spans="1:19" s="2129" customFormat="1" ht="15.75" hidden="1">
      <c r="A4986" s="1"/>
      <c r="B4986" s="1"/>
      <c r="C4986" s="74"/>
      <c r="D4986" s="1"/>
      <c r="E4986" s="74"/>
      <c r="F4986" s="72"/>
      <c r="G4986" s="1"/>
      <c r="H4986" s="1"/>
      <c r="I4986" s="1"/>
      <c r="J4986" s="72"/>
      <c r="K4986" s="72"/>
      <c r="L4986" s="2817"/>
      <c r="M4986" s="1"/>
      <c r="N4986" s="72"/>
      <c r="O4986" s="72"/>
      <c r="P4986" s="76"/>
      <c r="Q4986" s="2759"/>
      <c r="R4986" s="2817"/>
      <c r="S4986" s="2759"/>
    </row>
    <row r="4987" spans="1:19" s="2129" customFormat="1" hidden="1">
      <c r="A4987" s="2821"/>
      <c r="B4987" s="2821"/>
      <c r="C4987" s="2822"/>
      <c r="D4987" s="2822"/>
      <c r="E4987" s="2822"/>
      <c r="F4987" s="2822"/>
      <c r="G4987" s="2857"/>
      <c r="H4987" s="2857"/>
      <c r="I4987" s="2857"/>
      <c r="J4987" s="2573"/>
      <c r="K4987" s="2573"/>
      <c r="L4987" s="2823"/>
      <c r="M4987" s="2824"/>
      <c r="N4987" s="2573"/>
      <c r="O4987" s="2573"/>
      <c r="P4987" s="2752"/>
      <c r="Q4987" s="2573"/>
      <c r="R4987" s="2823"/>
      <c r="S4987" s="2573"/>
    </row>
    <row r="4988" spans="1:19" s="2129" customFormat="1" hidden="1">
      <c r="A4988" s="1" t="s">
        <v>420</v>
      </c>
      <c r="B4988" s="74"/>
      <c r="C4988" s="74"/>
      <c r="D4988" s="70"/>
      <c r="E4988" s="74"/>
      <c r="F4988" s="72"/>
      <c r="G4988" s="74"/>
      <c r="H4988" s="74"/>
      <c r="I4988" s="74"/>
      <c r="J4988" s="72" t="s">
        <v>421</v>
      </c>
      <c r="K4988" s="72" t="s">
        <v>32</v>
      </c>
      <c r="L4988" s="74"/>
      <c r="M4988" s="1"/>
      <c r="N4988" s="72"/>
      <c r="O4988" s="72"/>
      <c r="P4988" s="76"/>
      <c r="Q4988" s="72"/>
      <c r="R4988" s="70"/>
      <c r="S4988" s="72"/>
    </row>
    <row r="4989" spans="1:19" s="2129" customFormat="1" ht="15.75" hidden="1">
      <c r="A4989" s="1"/>
      <c r="B4989" s="74"/>
      <c r="C4989" s="74"/>
      <c r="D4989" s="70"/>
      <c r="E4989" s="74"/>
      <c r="F4989" s="72"/>
      <c r="G4989" s="74"/>
      <c r="H4989" s="74"/>
      <c r="I4989" s="74"/>
      <c r="J4989" s="72"/>
      <c r="K4989" s="72"/>
      <c r="L4989" s="2855"/>
      <c r="M4989" s="1" t="s">
        <v>422</v>
      </c>
      <c r="N4989" s="72">
        <v>83</v>
      </c>
      <c r="O4989" s="72">
        <v>2020</v>
      </c>
      <c r="P4989" s="2827" t="s">
        <v>423</v>
      </c>
      <c r="Q4989" s="75">
        <v>3</v>
      </c>
      <c r="R4989" s="78"/>
      <c r="S4989" s="75">
        <v>3</v>
      </c>
    </row>
    <row r="4990" spans="1:19" s="2129" customFormat="1" ht="15.75" hidden="1">
      <c r="A4990" s="1"/>
      <c r="B4990" s="74"/>
      <c r="C4990" s="74"/>
      <c r="D4990" s="70"/>
      <c r="E4990" s="74"/>
      <c r="F4990" s="72"/>
      <c r="G4990" s="74"/>
      <c r="H4990" s="74"/>
      <c r="I4990" s="74"/>
      <c r="J4990" s="72"/>
      <c r="K4990" s="72"/>
      <c r="L4990" s="74"/>
      <c r="M4990" s="1"/>
      <c r="N4990" s="72"/>
      <c r="O4990" s="72"/>
      <c r="P4990" s="76"/>
      <c r="Q4990" s="2759"/>
      <c r="R4990" s="2817"/>
      <c r="S4990" s="2759"/>
    </row>
    <row r="4991" spans="1:19" s="2129" customFormat="1" hidden="1">
      <c r="A4991" s="2821"/>
      <c r="B4991" s="2821"/>
      <c r="C4991" s="2822"/>
      <c r="D4991" s="2822"/>
      <c r="E4991" s="2822"/>
      <c r="F4991" s="2822"/>
      <c r="G4991" s="2857"/>
      <c r="H4991" s="2857"/>
      <c r="I4991" s="2857"/>
      <c r="J4991" s="2573"/>
      <c r="K4991" s="2573"/>
      <c r="L4991" s="2829"/>
      <c r="M4991" s="2824"/>
      <c r="N4991" s="2573"/>
      <c r="O4991" s="2573"/>
      <c r="P4991" s="2752"/>
      <c r="Q4991" s="2573"/>
      <c r="R4991" s="2824"/>
      <c r="S4991" s="2573"/>
    </row>
    <row r="4992" spans="1:19" s="2129" customFormat="1" ht="15.75" hidden="1">
      <c r="A4992" s="1" t="s">
        <v>424</v>
      </c>
      <c r="B4992" s="74"/>
      <c r="C4992" s="74"/>
      <c r="D4992" s="70"/>
      <c r="E4992" s="74"/>
      <c r="F4992" s="72"/>
      <c r="G4992" s="74"/>
      <c r="H4992" s="74"/>
      <c r="I4992" s="74"/>
      <c r="J4992" s="72" t="s">
        <v>425</v>
      </c>
      <c r="K4992" s="72" t="s">
        <v>426</v>
      </c>
      <c r="L4992" s="2818"/>
      <c r="M4992" s="2818" t="s">
        <v>427</v>
      </c>
      <c r="N4992" s="2826" t="s">
        <v>428</v>
      </c>
      <c r="O4992" s="72"/>
      <c r="P4992" s="2827" t="s">
        <v>35</v>
      </c>
      <c r="Q4992" s="2759"/>
      <c r="R4992" s="2817"/>
      <c r="S4992" s="2759"/>
    </row>
    <row r="4993" spans="1:19" s="2129" customFormat="1" ht="15.75" hidden="1">
      <c r="A4993" s="1"/>
      <c r="B4993" s="74"/>
      <c r="C4993" s="74"/>
      <c r="D4993" s="70"/>
      <c r="E4993" s="74"/>
      <c r="F4993" s="72"/>
      <c r="G4993" s="74"/>
      <c r="H4993" s="74"/>
      <c r="I4993" s="74"/>
      <c r="J4993" s="72"/>
      <c r="K4993" s="72"/>
      <c r="L4993" s="2818"/>
      <c r="M4993" s="2818" t="s">
        <v>429</v>
      </c>
      <c r="N4993" s="2826">
        <v>200</v>
      </c>
      <c r="O4993" s="72"/>
      <c r="P4993" s="2827" t="s">
        <v>170</v>
      </c>
      <c r="Q4993" s="2759"/>
      <c r="R4993" s="2817"/>
      <c r="S4993" s="2759"/>
    </row>
    <row r="4994" spans="1:19" s="2129" customFormat="1" ht="15.75" hidden="1">
      <c r="A4994" s="1"/>
      <c r="B4994" s="74"/>
      <c r="C4994" s="74"/>
      <c r="D4994" s="70"/>
      <c r="E4994" s="74"/>
      <c r="F4994" s="72"/>
      <c r="G4994" s="74"/>
      <c r="H4994" s="74"/>
      <c r="I4994" s="74"/>
      <c r="J4994" s="72"/>
      <c r="K4994" s="72"/>
      <c r="L4994" s="2"/>
      <c r="M4994" s="1" t="s">
        <v>430</v>
      </c>
      <c r="N4994" s="2826">
        <v>576</v>
      </c>
      <c r="O4994" s="72">
        <v>2015</v>
      </c>
      <c r="P4994" s="76" t="s">
        <v>431</v>
      </c>
      <c r="Q4994" s="2759"/>
      <c r="R4994" s="2817"/>
      <c r="S4994" s="2759"/>
    </row>
    <row r="4995" spans="1:19" s="2129" customFormat="1" ht="15.75" hidden="1">
      <c r="A4995" s="1"/>
      <c r="B4995" s="74"/>
      <c r="C4995" s="74"/>
      <c r="D4995" s="70"/>
      <c r="E4995" s="74"/>
      <c r="F4995" s="72"/>
      <c r="G4995" s="74"/>
      <c r="H4995" s="74"/>
      <c r="I4995" s="74"/>
      <c r="J4995" s="72"/>
      <c r="K4995" s="72"/>
      <c r="L4995" s="2817"/>
      <c r="M4995" s="1"/>
      <c r="N4995" s="72"/>
      <c r="O4995" s="72"/>
      <c r="P4995" s="76"/>
      <c r="Q4995" s="2759"/>
      <c r="R4995" s="2817"/>
      <c r="S4995" s="2759"/>
    </row>
    <row r="4996" spans="1:19" s="2129" customFormat="1" hidden="1">
      <c r="A4996" s="2821"/>
      <c r="B4996" s="2821"/>
      <c r="C4996" s="2822"/>
      <c r="D4996" s="2822"/>
      <c r="E4996" s="2822"/>
      <c r="F4996" s="2822"/>
      <c r="G4996" s="2857"/>
      <c r="H4996" s="2857"/>
      <c r="I4996" s="2857"/>
      <c r="J4996" s="2573"/>
      <c r="K4996" s="2573"/>
      <c r="L4996" s="2823"/>
      <c r="M4996" s="2824"/>
      <c r="N4996" s="2573"/>
      <c r="O4996" s="2573"/>
      <c r="P4996" s="2752"/>
      <c r="Q4996" s="2573"/>
      <c r="R4996" s="2823"/>
      <c r="S4996" s="2573"/>
    </row>
    <row r="4997" spans="1:19" s="2129" customFormat="1" ht="25.5" hidden="1">
      <c r="A4997" s="1" t="s">
        <v>432</v>
      </c>
      <c r="B4997" s="1"/>
      <c r="C4997" s="1"/>
      <c r="D4997" s="1"/>
      <c r="E4997" s="1"/>
      <c r="F4997" s="72"/>
      <c r="G4997" s="1"/>
      <c r="H4997" s="1"/>
      <c r="I4997" s="1"/>
      <c r="J4997" s="72" t="s">
        <v>433</v>
      </c>
      <c r="K4997" s="68" t="s">
        <v>434</v>
      </c>
      <c r="L4997" s="1"/>
      <c r="M4997" s="2842" t="s">
        <v>435</v>
      </c>
      <c r="N4997" s="2843">
        <v>25</v>
      </c>
      <c r="O4997" s="2843"/>
      <c r="P4997" s="2819"/>
      <c r="Q4997" s="72"/>
      <c r="R4997" s="1"/>
      <c r="S4997" s="72"/>
    </row>
    <row r="4998" spans="1:19" s="2129" customFormat="1" ht="15" hidden="1">
      <c r="A4998" s="1"/>
      <c r="B4998" s="1"/>
      <c r="C4998" s="1"/>
      <c r="D4998" s="1"/>
      <c r="E4998" s="1"/>
      <c r="F4998" s="72"/>
      <c r="G4998" s="1"/>
      <c r="H4998" s="1"/>
      <c r="I4998" s="1"/>
      <c r="J4998" s="72"/>
      <c r="K4998" s="72"/>
      <c r="L4998" s="1"/>
      <c r="M4998" s="2842" t="s">
        <v>436</v>
      </c>
      <c r="N4998" s="2843">
        <v>40</v>
      </c>
      <c r="O4998" s="2843"/>
      <c r="P4998" s="2819"/>
      <c r="Q4998" s="72"/>
      <c r="R4998" s="1"/>
      <c r="S4998" s="72"/>
    </row>
    <row r="4999" spans="1:19" s="2129" customFormat="1" ht="15" hidden="1">
      <c r="A4999" s="1"/>
      <c r="B4999" s="1"/>
      <c r="C4999" s="1"/>
      <c r="D4999" s="1"/>
      <c r="E4999" s="1"/>
      <c r="F4999" s="72"/>
      <c r="G4999" s="1"/>
      <c r="H4999" s="1"/>
      <c r="I4999" s="1"/>
      <c r="J4999" s="72"/>
      <c r="K4999" s="72"/>
      <c r="L4999" s="1"/>
      <c r="M4999" s="2842" t="s">
        <v>436</v>
      </c>
      <c r="N4999" s="2843">
        <v>40</v>
      </c>
      <c r="O4999" s="2843"/>
      <c r="P4999" s="2819"/>
      <c r="Q4999" s="72"/>
      <c r="R4999" s="1"/>
      <c r="S4999" s="72"/>
    </row>
    <row r="5000" spans="1:19" s="2129" customFormat="1" ht="15" hidden="1">
      <c r="A5000" s="1"/>
      <c r="B5000" s="1"/>
      <c r="C5000" s="1"/>
      <c r="D5000" s="1"/>
      <c r="E5000" s="1"/>
      <c r="F5000" s="72"/>
      <c r="G5000" s="1"/>
      <c r="H5000" s="1"/>
      <c r="I5000" s="1"/>
      <c r="J5000" s="72"/>
      <c r="K5000" s="72"/>
      <c r="L5000" s="1"/>
      <c r="M5000" s="2842" t="s">
        <v>437</v>
      </c>
      <c r="N5000" s="2843">
        <v>65</v>
      </c>
      <c r="O5000" s="2843"/>
      <c r="P5000" s="2819"/>
      <c r="Q5000" s="72"/>
      <c r="R5000" s="1"/>
      <c r="S5000" s="72"/>
    </row>
    <row r="5001" spans="1:19" s="2129" customFormat="1" ht="15" hidden="1">
      <c r="A5001" s="1"/>
      <c r="B5001" s="1"/>
      <c r="C5001" s="1"/>
      <c r="D5001" s="1"/>
      <c r="E5001" s="1"/>
      <c r="F5001" s="72"/>
      <c r="G5001" s="1"/>
      <c r="H5001" s="1"/>
      <c r="I5001" s="1"/>
      <c r="J5001" s="72"/>
      <c r="K5001" s="72"/>
      <c r="L5001" s="1"/>
      <c r="M5001" s="2842" t="s">
        <v>438</v>
      </c>
      <c r="N5001" s="2843">
        <v>100</v>
      </c>
      <c r="O5001" s="2843"/>
      <c r="P5001" s="2819"/>
      <c r="Q5001" s="72"/>
      <c r="R5001" s="1"/>
      <c r="S5001" s="72"/>
    </row>
    <row r="5002" spans="1:19" s="2129" customFormat="1" ht="15" hidden="1">
      <c r="A5002" s="1"/>
      <c r="B5002" s="1"/>
      <c r="C5002" s="1"/>
      <c r="D5002" s="1"/>
      <c r="E5002" s="1"/>
      <c r="F5002" s="72"/>
      <c r="G5002" s="1"/>
      <c r="H5002" s="1"/>
      <c r="I5002" s="1"/>
      <c r="J5002" s="72"/>
      <c r="K5002" s="72"/>
      <c r="L5002" s="1"/>
      <c r="M5002" s="2842" t="s">
        <v>439</v>
      </c>
      <c r="N5002" s="2843">
        <v>105</v>
      </c>
      <c r="O5002" s="2843"/>
      <c r="P5002" s="2819"/>
      <c r="Q5002" s="72"/>
      <c r="R5002" s="1"/>
      <c r="S5002" s="72"/>
    </row>
    <row r="5003" spans="1:19" s="2129" customFormat="1" hidden="1">
      <c r="A5003" s="1"/>
      <c r="B5003" s="1"/>
      <c r="C5003" s="1"/>
      <c r="D5003" s="1"/>
      <c r="E5003" s="1"/>
      <c r="F5003" s="72"/>
      <c r="G5003" s="1"/>
      <c r="H5003" s="1"/>
      <c r="I5003" s="1"/>
      <c r="J5003" s="72"/>
      <c r="K5003" s="72"/>
      <c r="L5003" s="1"/>
      <c r="M5003" s="19" t="s">
        <v>440</v>
      </c>
      <c r="N5003" s="68">
        <v>168</v>
      </c>
      <c r="O5003" s="68"/>
      <c r="P5003" s="69"/>
      <c r="Q5003" s="72"/>
      <c r="R5003" s="1"/>
      <c r="S5003" s="72"/>
    </row>
    <row r="5004" spans="1:19" s="2129" customFormat="1" hidden="1">
      <c r="A5004" s="1"/>
      <c r="B5004" s="1"/>
      <c r="C5004" s="1"/>
      <c r="D5004" s="1"/>
      <c r="E5004" s="1"/>
      <c r="F5004" s="72"/>
      <c r="G5004" s="1"/>
      <c r="H5004" s="1"/>
      <c r="I5004" s="1"/>
      <c r="J5004" s="72"/>
      <c r="K5004" s="72"/>
      <c r="L5004" s="1"/>
      <c r="M5004" s="19" t="s">
        <v>441</v>
      </c>
      <c r="N5004" s="68">
        <v>171</v>
      </c>
      <c r="O5004" s="68"/>
      <c r="P5004" s="69"/>
      <c r="Q5004" s="72"/>
      <c r="R5004" s="1"/>
      <c r="S5004" s="72"/>
    </row>
    <row r="5005" spans="1:19" s="2129" customFormat="1" ht="30" hidden="1">
      <c r="A5005" s="1"/>
      <c r="B5005" s="1"/>
      <c r="C5005" s="1"/>
      <c r="D5005" s="1"/>
      <c r="E5005" s="1"/>
      <c r="F5005" s="72"/>
      <c r="G5005" s="1"/>
      <c r="H5005" s="1"/>
      <c r="I5005" s="1"/>
      <c r="J5005" s="72"/>
      <c r="K5005" s="72"/>
      <c r="L5005" s="1"/>
      <c r="M5005" s="2844" t="s">
        <v>442</v>
      </c>
      <c r="N5005" s="2843">
        <v>70</v>
      </c>
      <c r="O5005" s="2843"/>
      <c r="P5005" s="2819"/>
      <c r="Q5005" s="72"/>
      <c r="R5005" s="1"/>
      <c r="S5005" s="72"/>
    </row>
    <row r="5006" spans="1:19" s="2129" customFormat="1" ht="30" hidden="1">
      <c r="A5006" s="1"/>
      <c r="B5006" s="1"/>
      <c r="C5006" s="1"/>
      <c r="D5006" s="1"/>
      <c r="E5006" s="1"/>
      <c r="F5006" s="72"/>
      <c r="G5006" s="1"/>
      <c r="H5006" s="1"/>
      <c r="I5006" s="1"/>
      <c r="J5006" s="72"/>
      <c r="K5006" s="72"/>
      <c r="L5006" s="1"/>
      <c r="M5006" s="2844" t="s">
        <v>443</v>
      </c>
      <c r="N5006" s="2843">
        <v>80</v>
      </c>
      <c r="O5006" s="2843"/>
      <c r="P5006" s="2819"/>
      <c r="Q5006" s="72"/>
      <c r="R5006" s="1"/>
      <c r="S5006" s="72"/>
    </row>
    <row r="5007" spans="1:19" s="2129" customFormat="1" ht="30" hidden="1">
      <c r="A5007" s="1"/>
      <c r="B5007" s="1"/>
      <c r="C5007" s="1"/>
      <c r="D5007" s="1"/>
      <c r="E5007" s="1"/>
      <c r="F5007" s="72"/>
      <c r="G5007" s="1"/>
      <c r="H5007" s="1"/>
      <c r="I5007" s="1"/>
      <c r="J5007" s="72"/>
      <c r="K5007" s="72"/>
      <c r="L5007" s="1"/>
      <c r="M5007" s="2844" t="s">
        <v>444</v>
      </c>
      <c r="N5007" s="2843">
        <v>60</v>
      </c>
      <c r="O5007" s="2843"/>
      <c r="P5007" s="2819"/>
      <c r="Q5007" s="72"/>
      <c r="R5007" s="1"/>
      <c r="S5007" s="72"/>
    </row>
    <row r="5008" spans="1:19" s="2129" customFormat="1" ht="30" hidden="1">
      <c r="A5008" s="1"/>
      <c r="B5008" s="1"/>
      <c r="C5008" s="1"/>
      <c r="D5008" s="1"/>
      <c r="E5008" s="1"/>
      <c r="F5008" s="72"/>
      <c r="G5008" s="1"/>
      <c r="H5008" s="1"/>
      <c r="I5008" s="1"/>
      <c r="J5008" s="72"/>
      <c r="K5008" s="72"/>
      <c r="L5008" s="1"/>
      <c r="M5008" s="2844" t="s">
        <v>445</v>
      </c>
      <c r="N5008" s="2843">
        <v>80</v>
      </c>
      <c r="O5008" s="2843"/>
      <c r="P5008" s="2819"/>
      <c r="Q5008" s="72"/>
      <c r="R5008" s="1"/>
      <c r="S5008" s="72"/>
    </row>
    <row r="5009" spans="1:19" s="2129" customFormat="1" ht="15" hidden="1">
      <c r="A5009" s="1"/>
      <c r="B5009" s="1"/>
      <c r="C5009" s="1"/>
      <c r="D5009" s="1"/>
      <c r="E5009" s="1"/>
      <c r="F5009" s="72"/>
      <c r="G5009" s="1"/>
      <c r="H5009" s="1"/>
      <c r="I5009" s="1"/>
      <c r="J5009" s="72"/>
      <c r="K5009" s="72"/>
      <c r="L5009" s="1"/>
      <c r="M5009" s="2844" t="s">
        <v>446</v>
      </c>
      <c r="N5009" s="2843">
        <v>200</v>
      </c>
      <c r="O5009" s="2843"/>
      <c r="P5009" s="2819"/>
      <c r="Q5009" s="72"/>
      <c r="R5009" s="1"/>
      <c r="S5009" s="72"/>
    </row>
    <row r="5010" spans="1:19" s="2129" customFormat="1" ht="15" hidden="1">
      <c r="A5010" s="1"/>
      <c r="B5010" s="1"/>
      <c r="C5010" s="1"/>
      <c r="D5010" s="1"/>
      <c r="E5010" s="1"/>
      <c r="F5010" s="72"/>
      <c r="G5010" s="1"/>
      <c r="H5010" s="1"/>
      <c r="I5010" s="1"/>
      <c r="J5010" s="72"/>
      <c r="K5010" s="72"/>
      <c r="L5010" s="1"/>
      <c r="M5010" s="2844" t="s">
        <v>446</v>
      </c>
      <c r="N5010" s="2843">
        <v>200</v>
      </c>
      <c r="O5010" s="2843"/>
      <c r="P5010" s="2819"/>
      <c r="Q5010" s="72"/>
      <c r="R5010" s="1"/>
      <c r="S5010" s="72"/>
    </row>
    <row r="5011" spans="1:19" s="2129" customFormat="1" ht="25.5" hidden="1">
      <c r="A5011" s="1"/>
      <c r="B5011" s="1"/>
      <c r="C5011" s="1"/>
      <c r="D5011" s="1"/>
      <c r="E5011" s="1"/>
      <c r="F5011" s="72"/>
      <c r="G5011" s="1"/>
      <c r="H5011" s="1"/>
      <c r="I5011" s="1"/>
      <c r="J5011" s="72"/>
      <c r="K5011" s="72"/>
      <c r="L5011" s="2"/>
      <c r="M5011" s="2818" t="s">
        <v>447</v>
      </c>
      <c r="N5011" s="2826">
        <v>323</v>
      </c>
      <c r="O5011" s="72">
        <v>2016</v>
      </c>
      <c r="P5011" s="76" t="s">
        <v>448</v>
      </c>
      <c r="Q5011" s="72">
        <v>12</v>
      </c>
      <c r="R5011" s="1"/>
      <c r="S5011" s="72">
        <v>12</v>
      </c>
    </row>
    <row r="5012" spans="1:19" s="2129" customFormat="1" hidden="1">
      <c r="A5012" s="1"/>
      <c r="B5012" s="1"/>
      <c r="C5012" s="1"/>
      <c r="D5012" s="1"/>
      <c r="E5012" s="1"/>
      <c r="F5012" s="72"/>
      <c r="G5012" s="1"/>
      <c r="H5012" s="1"/>
      <c r="I5012" s="1"/>
      <c r="J5012" s="72"/>
      <c r="K5012" s="72"/>
      <c r="L5012" s="6"/>
      <c r="M5012" s="2818" t="s">
        <v>449</v>
      </c>
      <c r="N5012" s="2826">
        <v>224</v>
      </c>
      <c r="O5012" s="72">
        <v>2016</v>
      </c>
      <c r="P5012" s="76" t="s">
        <v>450</v>
      </c>
      <c r="Q5012" s="72"/>
      <c r="R5012" s="1"/>
      <c r="S5012" s="72"/>
    </row>
    <row r="5013" spans="1:19" s="2129" customFormat="1" hidden="1">
      <c r="A5013" s="1"/>
      <c r="B5013" s="1"/>
      <c r="C5013" s="1"/>
      <c r="D5013" s="1"/>
      <c r="E5013" s="1"/>
      <c r="F5013" s="72"/>
      <c r="G5013" s="1"/>
      <c r="H5013" s="1"/>
      <c r="I5013" s="1"/>
      <c r="J5013" s="72"/>
      <c r="K5013" s="72"/>
      <c r="L5013" s="1"/>
      <c r="M5013" s="1" t="s">
        <v>451</v>
      </c>
      <c r="N5013" s="72">
        <v>370</v>
      </c>
      <c r="O5013" s="72">
        <v>2021</v>
      </c>
      <c r="P5013" s="76" t="s">
        <v>452</v>
      </c>
      <c r="Q5013" s="72">
        <v>12</v>
      </c>
      <c r="R5013" s="1"/>
      <c r="S5013" s="72">
        <v>12</v>
      </c>
    </row>
    <row r="5014" spans="1:19" s="2129" customFormat="1" hidden="1">
      <c r="A5014" s="2821"/>
      <c r="B5014" s="2821"/>
      <c r="C5014" s="2822"/>
      <c r="D5014" s="2822"/>
      <c r="E5014" s="2822"/>
      <c r="F5014" s="2822"/>
      <c r="G5014" s="2857"/>
      <c r="H5014" s="2857"/>
      <c r="I5014" s="2857"/>
      <c r="J5014" s="2573"/>
      <c r="K5014" s="2573"/>
      <c r="L5014" s="2829"/>
      <c r="M5014" s="2824"/>
      <c r="N5014" s="2573"/>
      <c r="O5014" s="2573"/>
      <c r="P5014" s="2752"/>
      <c r="Q5014" s="2573"/>
      <c r="R5014" s="2824"/>
      <c r="S5014" s="2573"/>
    </row>
    <row r="5015" spans="1:19" s="2129" customFormat="1" ht="15.75" hidden="1">
      <c r="A5015" s="1" t="s">
        <v>453</v>
      </c>
      <c r="B5015" s="74"/>
      <c r="C5015" s="74"/>
      <c r="D5015" s="70"/>
      <c r="E5015" s="74"/>
      <c r="F5015" s="72"/>
      <c r="G5015" s="74"/>
      <c r="H5015" s="74"/>
      <c r="I5015" s="74"/>
      <c r="J5015" s="72" t="s">
        <v>454</v>
      </c>
      <c r="K5015" s="68" t="s">
        <v>27</v>
      </c>
      <c r="L5015" s="2817"/>
      <c r="M5015" s="2844" t="s">
        <v>455</v>
      </c>
      <c r="N5015" s="2843">
        <v>120</v>
      </c>
      <c r="O5015" s="2843"/>
      <c r="P5015" s="2819"/>
      <c r="Q5015" s="2759"/>
      <c r="R5015" s="2817"/>
      <c r="S5015" s="2759"/>
    </row>
    <row r="5016" spans="1:19" s="2129" customFormat="1" ht="15.75" hidden="1">
      <c r="A5016" s="1"/>
      <c r="B5016" s="74"/>
      <c r="C5016" s="74"/>
      <c r="D5016" s="70"/>
      <c r="E5016" s="74"/>
      <c r="F5016" s="72"/>
      <c r="G5016" s="74"/>
      <c r="H5016" s="74"/>
      <c r="I5016" s="74"/>
      <c r="J5016" s="72"/>
      <c r="K5016" s="72"/>
      <c r="L5016" s="2817"/>
      <c r="M5016" s="2844" t="s">
        <v>455</v>
      </c>
      <c r="N5016" s="2843">
        <v>120</v>
      </c>
      <c r="O5016" s="2843"/>
      <c r="P5016" s="2819"/>
      <c r="Q5016" s="2759"/>
      <c r="R5016" s="2817"/>
      <c r="S5016" s="2759"/>
    </row>
    <row r="5017" spans="1:19" s="2129" customFormat="1" ht="15.75" hidden="1">
      <c r="A5017" s="1"/>
      <c r="B5017" s="74"/>
      <c r="C5017" s="74"/>
      <c r="D5017" s="70"/>
      <c r="E5017" s="74"/>
      <c r="F5017" s="72"/>
      <c r="G5017" s="74"/>
      <c r="H5017" s="74"/>
      <c r="I5017" s="74"/>
      <c r="J5017" s="72"/>
      <c r="K5017" s="72"/>
      <c r="L5017" s="2817"/>
      <c r="M5017" s="2844" t="s">
        <v>456</v>
      </c>
      <c r="N5017" s="2843">
        <v>65</v>
      </c>
      <c r="O5017" s="2843"/>
      <c r="P5017" s="2819"/>
      <c r="Q5017" s="2759"/>
      <c r="R5017" s="2817"/>
      <c r="S5017" s="2759"/>
    </row>
    <row r="5018" spans="1:19" s="2129" customFormat="1" ht="15.75" hidden="1">
      <c r="A5018" s="1"/>
      <c r="B5018" s="74"/>
      <c r="C5018" s="74"/>
      <c r="D5018" s="70"/>
      <c r="E5018" s="74"/>
      <c r="F5018" s="72"/>
      <c r="G5018" s="74"/>
      <c r="H5018" s="74"/>
      <c r="I5018" s="74"/>
      <c r="J5018" s="72"/>
      <c r="K5018" s="72"/>
      <c r="L5018" s="2817"/>
      <c r="M5018" s="2844" t="s">
        <v>457</v>
      </c>
      <c r="N5018" s="2843">
        <v>60</v>
      </c>
      <c r="O5018" s="2843"/>
      <c r="P5018" s="2819"/>
      <c r="Q5018" s="2759"/>
      <c r="R5018" s="2817"/>
      <c r="S5018" s="2759"/>
    </row>
    <row r="5019" spans="1:19" s="2129" customFormat="1" ht="15.75" hidden="1">
      <c r="A5019" s="1"/>
      <c r="B5019" s="74"/>
      <c r="C5019" s="74"/>
      <c r="D5019" s="70"/>
      <c r="E5019" s="74"/>
      <c r="F5019" s="72"/>
      <c r="G5019" s="74"/>
      <c r="H5019" s="74"/>
      <c r="I5019" s="74"/>
      <c r="J5019" s="72"/>
      <c r="K5019" s="72"/>
      <c r="L5019" s="2817"/>
      <c r="M5019" s="2844" t="s">
        <v>458</v>
      </c>
      <c r="N5019" s="2843">
        <v>75</v>
      </c>
      <c r="O5019" s="2843"/>
      <c r="P5019" s="2819"/>
      <c r="Q5019" s="2759"/>
      <c r="R5019" s="2817"/>
      <c r="S5019" s="2759"/>
    </row>
    <row r="5020" spans="1:19" s="2129" customFormat="1" ht="30" hidden="1">
      <c r="A5020" s="1"/>
      <c r="B5020" s="74"/>
      <c r="C5020" s="74"/>
      <c r="D5020" s="70"/>
      <c r="E5020" s="74"/>
      <c r="F5020" s="72"/>
      <c r="G5020" s="74"/>
      <c r="H5020" s="74"/>
      <c r="I5020" s="74"/>
      <c r="J5020" s="72"/>
      <c r="K5020" s="72"/>
      <c r="L5020" s="2817"/>
      <c r="M5020" s="2844" t="s">
        <v>459</v>
      </c>
      <c r="N5020" s="2843">
        <v>50</v>
      </c>
      <c r="O5020" s="2843"/>
      <c r="P5020" s="2819"/>
      <c r="Q5020" s="2759"/>
      <c r="R5020" s="2817"/>
      <c r="S5020" s="2759"/>
    </row>
    <row r="5021" spans="1:19" s="2129" customFormat="1" ht="30" hidden="1">
      <c r="A5021" s="1"/>
      <c r="B5021" s="74"/>
      <c r="C5021" s="74"/>
      <c r="D5021" s="70"/>
      <c r="E5021" s="74"/>
      <c r="F5021" s="72"/>
      <c r="G5021" s="74"/>
      <c r="H5021" s="74"/>
      <c r="I5021" s="74"/>
      <c r="J5021" s="72"/>
      <c r="K5021" s="72"/>
      <c r="L5021" s="2817"/>
      <c r="M5021" s="2844" t="s">
        <v>460</v>
      </c>
      <c r="N5021" s="2843">
        <v>55</v>
      </c>
      <c r="O5021" s="2843"/>
      <c r="P5021" s="2819"/>
      <c r="Q5021" s="2759"/>
      <c r="R5021" s="2817"/>
      <c r="S5021" s="2759"/>
    </row>
    <row r="5022" spans="1:19" s="2129" customFormat="1" ht="15.75" hidden="1">
      <c r="A5022" s="1"/>
      <c r="B5022" s="74"/>
      <c r="C5022" s="74"/>
      <c r="D5022" s="70"/>
      <c r="E5022" s="74"/>
      <c r="F5022" s="72"/>
      <c r="G5022" s="74"/>
      <c r="H5022" s="74"/>
      <c r="I5022" s="74"/>
      <c r="J5022" s="72"/>
      <c r="K5022" s="72"/>
      <c r="L5022" s="2817"/>
      <c r="M5022" s="2844" t="s">
        <v>461</v>
      </c>
      <c r="N5022" s="2843">
        <v>125</v>
      </c>
      <c r="O5022" s="2843"/>
      <c r="P5022" s="2819"/>
      <c r="Q5022" s="2759"/>
      <c r="R5022" s="2817"/>
      <c r="S5022" s="2759"/>
    </row>
    <row r="5023" spans="1:19" s="2129" customFormat="1" ht="30" hidden="1">
      <c r="A5023" s="1"/>
      <c r="B5023" s="74"/>
      <c r="C5023" s="74"/>
      <c r="D5023" s="70"/>
      <c r="E5023" s="74"/>
      <c r="F5023" s="72"/>
      <c r="G5023" s="74"/>
      <c r="H5023" s="74"/>
      <c r="I5023" s="74"/>
      <c r="J5023" s="72"/>
      <c r="K5023" s="72"/>
      <c r="L5023" s="2817"/>
      <c r="M5023" s="2844" t="s">
        <v>462</v>
      </c>
      <c r="N5023" s="2843">
        <v>190</v>
      </c>
      <c r="O5023" s="2843"/>
      <c r="P5023" s="2819"/>
      <c r="Q5023" s="2759"/>
      <c r="R5023" s="2817"/>
      <c r="S5023" s="2759"/>
    </row>
    <row r="5024" spans="1:19" s="2129" customFormat="1" ht="30" hidden="1">
      <c r="A5024" s="1"/>
      <c r="B5024" s="74"/>
      <c r="C5024" s="74"/>
      <c r="D5024" s="70"/>
      <c r="E5024" s="74"/>
      <c r="F5024" s="72"/>
      <c r="G5024" s="74"/>
      <c r="H5024" s="74"/>
      <c r="I5024" s="74"/>
      <c r="J5024" s="72"/>
      <c r="K5024" s="72"/>
      <c r="L5024" s="2817"/>
      <c r="M5024" s="2844" t="s">
        <v>463</v>
      </c>
      <c r="N5024" s="2843">
        <v>40</v>
      </c>
      <c r="O5024" s="2843"/>
      <c r="P5024" s="2819"/>
      <c r="Q5024" s="2759"/>
      <c r="R5024" s="2817"/>
      <c r="S5024" s="2759"/>
    </row>
    <row r="5025" spans="1:19" s="2129" customFormat="1" ht="30" hidden="1">
      <c r="A5025" s="1"/>
      <c r="B5025" s="74"/>
      <c r="C5025" s="74"/>
      <c r="D5025" s="70"/>
      <c r="E5025" s="74"/>
      <c r="F5025" s="72"/>
      <c r="G5025" s="74"/>
      <c r="H5025" s="74"/>
      <c r="I5025" s="74"/>
      <c r="J5025" s="72"/>
      <c r="K5025" s="72"/>
      <c r="L5025" s="2817"/>
      <c r="M5025" s="2844" t="s">
        <v>464</v>
      </c>
      <c r="N5025" s="2843">
        <v>95</v>
      </c>
      <c r="O5025" s="2843"/>
      <c r="P5025" s="2819"/>
      <c r="Q5025" s="2759"/>
      <c r="R5025" s="2817"/>
      <c r="S5025" s="2759"/>
    </row>
    <row r="5026" spans="1:19" s="2129" customFormat="1" ht="30" hidden="1">
      <c r="A5026" s="1"/>
      <c r="B5026" s="74"/>
      <c r="C5026" s="74"/>
      <c r="D5026" s="70"/>
      <c r="E5026" s="74"/>
      <c r="F5026" s="72"/>
      <c r="G5026" s="74"/>
      <c r="H5026" s="74"/>
      <c r="I5026" s="74"/>
      <c r="J5026" s="72"/>
      <c r="K5026" s="72"/>
      <c r="L5026" s="2817"/>
      <c r="M5026" s="2844" t="s">
        <v>465</v>
      </c>
      <c r="N5026" s="2843">
        <v>80</v>
      </c>
      <c r="O5026" s="2843"/>
      <c r="P5026" s="2819"/>
      <c r="Q5026" s="2759"/>
      <c r="R5026" s="2817"/>
      <c r="S5026" s="2759"/>
    </row>
    <row r="5027" spans="1:19" s="2129" customFormat="1" ht="30" hidden="1">
      <c r="A5027" s="1"/>
      <c r="B5027" s="74"/>
      <c r="C5027" s="74"/>
      <c r="D5027" s="70"/>
      <c r="E5027" s="74"/>
      <c r="F5027" s="72"/>
      <c r="G5027" s="74"/>
      <c r="H5027" s="74"/>
      <c r="I5027" s="74"/>
      <c r="J5027" s="72"/>
      <c r="K5027" s="72"/>
      <c r="L5027" s="2817"/>
      <c r="M5027" s="2844" t="s">
        <v>466</v>
      </c>
      <c r="N5027" s="2843">
        <v>35</v>
      </c>
      <c r="O5027" s="2843"/>
      <c r="P5027" s="2819"/>
      <c r="Q5027" s="2759"/>
      <c r="R5027" s="2817"/>
      <c r="S5027" s="2759"/>
    </row>
    <row r="5028" spans="1:19" s="2129" customFormat="1" ht="15.75" hidden="1">
      <c r="A5028" s="1"/>
      <c r="B5028" s="74"/>
      <c r="C5028" s="74"/>
      <c r="D5028" s="70"/>
      <c r="E5028" s="74"/>
      <c r="F5028" s="72"/>
      <c r="G5028" s="74"/>
      <c r="H5028" s="74"/>
      <c r="I5028" s="74"/>
      <c r="J5028" s="72"/>
      <c r="K5028" s="72"/>
      <c r="L5028" s="2817"/>
      <c r="M5028" s="2844" t="s">
        <v>467</v>
      </c>
      <c r="N5028" s="72">
        <v>194</v>
      </c>
      <c r="O5028" s="72"/>
      <c r="P5028" s="76"/>
      <c r="Q5028" s="2759"/>
      <c r="R5028" s="2817"/>
      <c r="S5028" s="2759"/>
    </row>
    <row r="5029" spans="1:19" s="2129" customFormat="1" ht="15.75" hidden="1">
      <c r="A5029" s="1"/>
      <c r="B5029" s="74"/>
      <c r="C5029" s="74"/>
      <c r="D5029" s="70"/>
      <c r="E5029" s="74"/>
      <c r="F5029" s="72"/>
      <c r="G5029" s="74"/>
      <c r="H5029" s="74"/>
      <c r="I5029" s="74"/>
      <c r="J5029" s="72"/>
      <c r="K5029" s="72"/>
      <c r="L5029" s="2817"/>
      <c r="M5029" s="1"/>
      <c r="N5029" s="72"/>
      <c r="O5029" s="72"/>
      <c r="P5029" s="76"/>
      <c r="Q5029" s="2759"/>
      <c r="R5029" s="2817"/>
      <c r="S5029" s="2759"/>
    </row>
    <row r="5030" spans="1:19" s="2129" customFormat="1" hidden="1">
      <c r="A5030" s="2821"/>
      <c r="B5030" s="2821"/>
      <c r="C5030" s="2822"/>
      <c r="D5030" s="2822"/>
      <c r="E5030" s="2822"/>
      <c r="F5030" s="2822"/>
      <c r="G5030" s="2857"/>
      <c r="H5030" s="2857"/>
      <c r="I5030" s="2857"/>
      <c r="J5030" s="2573"/>
      <c r="K5030" s="2573"/>
      <c r="L5030" s="2708"/>
      <c r="M5030" s="2824"/>
      <c r="N5030" s="2573"/>
      <c r="O5030" s="2573"/>
      <c r="P5030" s="2752"/>
      <c r="Q5030" s="2573"/>
      <c r="R5030" s="2824"/>
      <c r="S5030" s="2573"/>
    </row>
    <row r="5031" spans="1:19" s="2129" customFormat="1" ht="15.75" hidden="1">
      <c r="A5031" s="1" t="s">
        <v>468</v>
      </c>
      <c r="B5031" s="74"/>
      <c r="C5031" s="74"/>
      <c r="D5031" s="70"/>
      <c r="E5031" s="74"/>
      <c r="F5031" s="72"/>
      <c r="G5031" s="74"/>
      <c r="H5031" s="74"/>
      <c r="I5031" s="74"/>
      <c r="J5031" s="72" t="s">
        <v>469</v>
      </c>
      <c r="K5031" s="72" t="s">
        <v>31</v>
      </c>
      <c r="L5031" s="2818"/>
      <c r="M5031" s="2842" t="s">
        <v>470</v>
      </c>
      <c r="N5031" s="2843"/>
      <c r="O5031" s="2843"/>
      <c r="P5031" s="2819"/>
      <c r="Q5031" s="75"/>
      <c r="R5031" s="78"/>
      <c r="S5031" s="75"/>
    </row>
    <row r="5032" spans="1:19" s="2129" customFormat="1" ht="15.75" hidden="1">
      <c r="A5032" s="1"/>
      <c r="B5032" s="74"/>
      <c r="C5032" s="74"/>
      <c r="D5032" s="70"/>
      <c r="E5032" s="74"/>
      <c r="F5032" s="72"/>
      <c r="G5032" s="74"/>
      <c r="H5032" s="74"/>
      <c r="I5032" s="74"/>
      <c r="J5032" s="72"/>
      <c r="K5032" s="72"/>
      <c r="L5032" s="2818"/>
      <c r="M5032" s="2842" t="s">
        <v>470</v>
      </c>
      <c r="N5032" s="2843"/>
      <c r="O5032" s="2843"/>
      <c r="P5032" s="2819"/>
      <c r="Q5032" s="75"/>
      <c r="R5032" s="78"/>
      <c r="S5032" s="75"/>
    </row>
    <row r="5033" spans="1:19" s="2129" customFormat="1" ht="15.75" hidden="1">
      <c r="A5033" s="1"/>
      <c r="B5033" s="74"/>
      <c r="C5033" s="74"/>
      <c r="D5033" s="70"/>
      <c r="E5033" s="74"/>
      <c r="F5033" s="72"/>
      <c r="G5033" s="74"/>
      <c r="H5033" s="74"/>
      <c r="I5033" s="74"/>
      <c r="J5033" s="72"/>
      <c r="K5033" s="72"/>
      <c r="L5033" s="2817"/>
      <c r="M5033" s="2842" t="s">
        <v>470</v>
      </c>
      <c r="N5033" s="2843"/>
      <c r="O5033" s="2843"/>
      <c r="P5033" s="2819"/>
      <c r="Q5033" s="2759"/>
      <c r="R5033" s="2817"/>
      <c r="S5033" s="2759"/>
    </row>
    <row r="5034" spans="1:19" s="2129" customFormat="1" ht="15.75" hidden="1">
      <c r="A5034" s="1"/>
      <c r="B5034" s="74"/>
      <c r="C5034" s="74"/>
      <c r="D5034" s="70"/>
      <c r="E5034" s="74"/>
      <c r="F5034" s="72"/>
      <c r="G5034" s="74"/>
      <c r="H5034" s="74"/>
      <c r="I5034" s="74"/>
      <c r="J5034" s="72"/>
      <c r="K5034" s="72"/>
      <c r="L5034" s="2817"/>
      <c r="M5034" s="2842" t="s">
        <v>470</v>
      </c>
      <c r="N5034" s="2843"/>
      <c r="O5034" s="2843"/>
      <c r="P5034" s="2819"/>
      <c r="Q5034" s="2759"/>
      <c r="R5034" s="2817"/>
      <c r="S5034" s="2759"/>
    </row>
    <row r="5035" spans="1:19" s="2129" customFormat="1" ht="30" hidden="1">
      <c r="A5035" s="1"/>
      <c r="B5035" s="74"/>
      <c r="C5035" s="74"/>
      <c r="D5035" s="70"/>
      <c r="E5035" s="74"/>
      <c r="F5035" s="72"/>
      <c r="G5035" s="74"/>
      <c r="H5035" s="74"/>
      <c r="I5035" s="74"/>
      <c r="J5035" s="72"/>
      <c r="K5035" s="72"/>
      <c r="L5035" s="2817"/>
      <c r="M5035" s="2844" t="s">
        <v>471</v>
      </c>
      <c r="N5035" s="2843">
        <v>110</v>
      </c>
      <c r="O5035" s="2843"/>
      <c r="P5035" s="2819"/>
      <c r="Q5035" s="2759"/>
      <c r="R5035" s="2817"/>
      <c r="S5035" s="2759"/>
    </row>
    <row r="5036" spans="1:19" s="2129" customFormat="1" ht="15.75" hidden="1">
      <c r="A5036" s="1"/>
      <c r="B5036" s="74"/>
      <c r="C5036" s="74"/>
      <c r="D5036" s="70"/>
      <c r="E5036" s="74"/>
      <c r="F5036" s="72"/>
      <c r="G5036" s="74"/>
      <c r="H5036" s="74"/>
      <c r="I5036" s="74"/>
      <c r="J5036" s="72"/>
      <c r="K5036" s="72"/>
      <c r="L5036" s="2817"/>
      <c r="M5036" s="2842" t="s">
        <v>472</v>
      </c>
      <c r="N5036" s="2843">
        <v>180</v>
      </c>
      <c r="O5036" s="2843"/>
      <c r="P5036" s="2819"/>
      <c r="Q5036" s="2759"/>
      <c r="R5036" s="2817"/>
      <c r="S5036" s="2759"/>
    </row>
    <row r="5037" spans="1:19" s="2129" customFormat="1" ht="15.75" hidden="1">
      <c r="A5037" s="1"/>
      <c r="B5037" s="74"/>
      <c r="C5037" s="74"/>
      <c r="D5037" s="70"/>
      <c r="E5037" s="74"/>
      <c r="F5037" s="72"/>
      <c r="G5037" s="74"/>
      <c r="H5037" s="74"/>
      <c r="I5037" s="74"/>
      <c r="J5037" s="72"/>
      <c r="K5037" s="72"/>
      <c r="L5037" s="2817"/>
      <c r="M5037" s="2842" t="s">
        <v>473</v>
      </c>
      <c r="N5037" s="2843">
        <v>161</v>
      </c>
      <c r="O5037" s="2843"/>
      <c r="P5037" s="2819"/>
      <c r="Q5037" s="2759"/>
      <c r="R5037" s="2817"/>
      <c r="S5037" s="2759"/>
    </row>
    <row r="5038" spans="1:19" s="2129" customFormat="1" ht="15.75" hidden="1">
      <c r="A5038" s="1"/>
      <c r="B5038" s="74"/>
      <c r="C5038" s="74"/>
      <c r="D5038" s="70"/>
      <c r="E5038" s="74"/>
      <c r="F5038" s="72"/>
      <c r="G5038" s="74"/>
      <c r="H5038" s="74"/>
      <c r="I5038" s="74"/>
      <c r="J5038" s="72"/>
      <c r="K5038" s="72"/>
      <c r="L5038" s="2817"/>
      <c r="M5038" s="2842" t="s">
        <v>474</v>
      </c>
      <c r="N5038" s="2843">
        <v>160</v>
      </c>
      <c r="O5038" s="2843"/>
      <c r="P5038" s="2819"/>
      <c r="Q5038" s="2759"/>
      <c r="R5038" s="2817"/>
      <c r="S5038" s="2759"/>
    </row>
    <row r="5039" spans="1:19" s="2129" customFormat="1" ht="15.75" hidden="1">
      <c r="A5039" s="1"/>
      <c r="B5039" s="74"/>
      <c r="C5039" s="74"/>
      <c r="D5039" s="70"/>
      <c r="E5039" s="74"/>
      <c r="F5039" s="72"/>
      <c r="G5039" s="74"/>
      <c r="H5039" s="74"/>
      <c r="I5039" s="74"/>
      <c r="J5039" s="72"/>
      <c r="K5039" s="72"/>
      <c r="L5039" s="2817"/>
      <c r="M5039" s="2842" t="s">
        <v>475</v>
      </c>
      <c r="N5039" s="2843">
        <v>90</v>
      </c>
      <c r="O5039" s="2843"/>
      <c r="P5039" s="2819"/>
      <c r="Q5039" s="2759"/>
      <c r="R5039" s="2817"/>
      <c r="S5039" s="2759"/>
    </row>
    <row r="5040" spans="1:19" s="2129" customFormat="1" ht="30" hidden="1">
      <c r="A5040" s="1"/>
      <c r="B5040" s="74"/>
      <c r="C5040" s="74"/>
      <c r="D5040" s="70"/>
      <c r="E5040" s="74"/>
      <c r="F5040" s="72"/>
      <c r="G5040" s="74"/>
      <c r="H5040" s="74"/>
      <c r="I5040" s="74"/>
      <c r="J5040" s="72"/>
      <c r="K5040" s="72"/>
      <c r="L5040" s="2817"/>
      <c r="M5040" s="2844" t="s">
        <v>476</v>
      </c>
      <c r="N5040" s="2843">
        <v>65</v>
      </c>
      <c r="O5040" s="2843"/>
      <c r="P5040" s="2819"/>
      <c r="Q5040" s="2759"/>
      <c r="R5040" s="2817"/>
      <c r="S5040" s="2759"/>
    </row>
    <row r="5041" spans="1:19" s="2129" customFormat="1" ht="30" hidden="1">
      <c r="A5041" s="1"/>
      <c r="B5041" s="74"/>
      <c r="C5041" s="74"/>
      <c r="D5041" s="70"/>
      <c r="E5041" s="74"/>
      <c r="F5041" s="72"/>
      <c r="G5041" s="74"/>
      <c r="H5041" s="74"/>
      <c r="I5041" s="74"/>
      <c r="J5041" s="72"/>
      <c r="K5041" s="72"/>
      <c r="L5041" s="2817"/>
      <c r="M5041" s="2844" t="s">
        <v>477</v>
      </c>
      <c r="N5041" s="2843">
        <v>302</v>
      </c>
      <c r="O5041" s="2843"/>
      <c r="P5041" s="2819"/>
      <c r="Q5041" s="2759"/>
      <c r="R5041" s="2817"/>
      <c r="S5041" s="2759"/>
    </row>
    <row r="5042" spans="1:19" s="2129" customFormat="1" ht="45" hidden="1">
      <c r="A5042" s="1"/>
      <c r="B5042" s="74"/>
      <c r="C5042" s="74"/>
      <c r="D5042" s="70"/>
      <c r="E5042" s="74"/>
      <c r="F5042" s="72"/>
      <c r="G5042" s="74"/>
      <c r="H5042" s="74"/>
      <c r="I5042" s="74"/>
      <c r="J5042" s="72"/>
      <c r="K5042" s="72"/>
      <c r="L5042" s="2817"/>
      <c r="M5042" s="2844" t="s">
        <v>478</v>
      </c>
      <c r="N5042" s="2843">
        <v>185</v>
      </c>
      <c r="O5042" s="2843"/>
      <c r="P5042" s="2819"/>
      <c r="Q5042" s="2759"/>
      <c r="R5042" s="2817"/>
      <c r="S5042" s="2759"/>
    </row>
    <row r="5043" spans="1:19" s="2129" customFormat="1" ht="30" hidden="1">
      <c r="A5043" s="1"/>
      <c r="B5043" s="74"/>
      <c r="C5043" s="74"/>
      <c r="D5043" s="70"/>
      <c r="E5043" s="74"/>
      <c r="F5043" s="72"/>
      <c r="G5043" s="74"/>
      <c r="H5043" s="74"/>
      <c r="I5043" s="74"/>
      <c r="J5043" s="72"/>
      <c r="K5043" s="72"/>
      <c r="L5043" s="2817"/>
      <c r="M5043" s="2844" t="s">
        <v>479</v>
      </c>
      <c r="N5043" s="2843">
        <v>50</v>
      </c>
      <c r="O5043" s="2843"/>
      <c r="P5043" s="2819"/>
      <c r="Q5043" s="2759"/>
      <c r="R5043" s="2817"/>
      <c r="S5043" s="2759"/>
    </row>
    <row r="5044" spans="1:19" s="2129" customFormat="1" ht="38.25" hidden="1">
      <c r="A5044" s="1"/>
      <c r="B5044" s="74"/>
      <c r="C5044" s="74"/>
      <c r="D5044" s="70"/>
      <c r="E5044" s="74"/>
      <c r="F5044" s="72"/>
      <c r="G5044" s="74"/>
      <c r="H5044" s="74"/>
      <c r="I5044" s="74"/>
      <c r="J5044" s="72"/>
      <c r="K5044" s="72"/>
      <c r="L5044" s="2818"/>
      <c r="M5044" s="2818" t="s">
        <v>480</v>
      </c>
      <c r="N5044" s="2826">
        <v>750</v>
      </c>
      <c r="O5044" s="2843"/>
      <c r="P5044" s="2827" t="s">
        <v>481</v>
      </c>
      <c r="Q5044" s="75">
        <v>30</v>
      </c>
      <c r="R5044" s="78"/>
      <c r="S5044" s="75">
        <v>30</v>
      </c>
    </row>
    <row r="5045" spans="1:19" s="2129" customFormat="1" ht="15.75" hidden="1">
      <c r="A5045" s="1"/>
      <c r="B5045" s="74"/>
      <c r="C5045" s="74"/>
      <c r="D5045" s="70"/>
      <c r="E5045" s="74"/>
      <c r="F5045" s="72"/>
      <c r="G5045" s="74"/>
      <c r="H5045" s="74"/>
      <c r="I5045" s="74"/>
      <c r="J5045" s="72"/>
      <c r="K5045" s="72"/>
      <c r="L5045" s="6"/>
      <c r="M5045" s="2818" t="s">
        <v>482</v>
      </c>
      <c r="N5045" s="2826">
        <v>426</v>
      </c>
      <c r="O5045" s="2843">
        <v>20189</v>
      </c>
      <c r="P5045" s="76" t="s">
        <v>483</v>
      </c>
      <c r="Q5045" s="75">
        <v>14</v>
      </c>
      <c r="R5045" s="78"/>
      <c r="S5045" s="75">
        <v>14</v>
      </c>
    </row>
    <row r="5046" spans="1:19" s="2129" customFormat="1" ht="15.75" hidden="1">
      <c r="A5046" s="1"/>
      <c r="B5046" s="74"/>
      <c r="C5046" s="74"/>
      <c r="D5046" s="70"/>
      <c r="E5046" s="74"/>
      <c r="F5046" s="72"/>
      <c r="G5046" s="74"/>
      <c r="H5046" s="74"/>
      <c r="I5046" s="74"/>
      <c r="J5046" s="72"/>
      <c r="K5046" s="72"/>
      <c r="L5046" s="2818"/>
      <c r="M5046" s="2818" t="s">
        <v>484</v>
      </c>
      <c r="N5046" s="72"/>
      <c r="O5046" s="72"/>
      <c r="P5046" s="2827" t="s">
        <v>39</v>
      </c>
      <c r="Q5046" s="2759"/>
      <c r="R5046" s="2817"/>
      <c r="S5046" s="2759"/>
    </row>
    <row r="5047" spans="1:19" s="2129" customFormat="1" ht="15.75" hidden="1">
      <c r="A5047" s="1"/>
      <c r="B5047" s="74"/>
      <c r="C5047" s="74"/>
      <c r="D5047" s="70"/>
      <c r="E5047" s="74"/>
      <c r="F5047" s="72"/>
      <c r="G5047" s="74"/>
      <c r="H5047" s="74"/>
      <c r="I5047" s="74"/>
      <c r="J5047" s="72"/>
      <c r="K5047" s="72"/>
      <c r="L5047" s="2818"/>
      <c r="M5047" s="2818" t="s">
        <v>485</v>
      </c>
      <c r="N5047" s="72"/>
      <c r="O5047" s="72"/>
      <c r="P5047" s="2827" t="s">
        <v>486</v>
      </c>
      <c r="Q5047" s="2759"/>
      <c r="R5047" s="2817"/>
      <c r="S5047" s="2759"/>
    </row>
    <row r="5048" spans="1:19" s="2129" customFormat="1" hidden="1">
      <c r="A5048" s="2821"/>
      <c r="B5048" s="2821"/>
      <c r="C5048" s="2822"/>
      <c r="D5048" s="2822"/>
      <c r="E5048" s="2822"/>
      <c r="F5048" s="2822"/>
      <c r="G5048" s="2857"/>
      <c r="H5048" s="2857"/>
      <c r="I5048" s="2857"/>
      <c r="J5048" s="2573"/>
      <c r="K5048" s="2573"/>
      <c r="L5048" s="2823"/>
      <c r="M5048" s="2824"/>
      <c r="N5048" s="2573"/>
      <c r="O5048" s="2573"/>
      <c r="P5048" s="2752"/>
      <c r="Q5048" s="2573"/>
      <c r="R5048" s="2823"/>
      <c r="S5048" s="2573"/>
    </row>
    <row r="5049" spans="1:19" s="2129" customFormat="1" ht="15.75" hidden="1">
      <c r="A5049" s="1" t="s">
        <v>487</v>
      </c>
      <c r="B5049" s="74"/>
      <c r="C5049" s="74"/>
      <c r="D5049" s="70"/>
      <c r="E5049" s="74"/>
      <c r="F5049" s="72"/>
      <c r="G5049" s="74"/>
      <c r="H5049" s="74"/>
      <c r="I5049" s="74"/>
      <c r="J5049" s="72" t="s">
        <v>488</v>
      </c>
      <c r="K5049" s="72" t="s">
        <v>83</v>
      </c>
      <c r="L5049" s="2817"/>
      <c r="M5049" s="2842" t="s">
        <v>489</v>
      </c>
      <c r="N5049" s="2843">
        <v>15</v>
      </c>
      <c r="O5049" s="2843"/>
      <c r="P5049" s="2819"/>
      <c r="Q5049" s="2759"/>
      <c r="R5049" s="2817"/>
      <c r="S5049" s="2759"/>
    </row>
    <row r="5050" spans="1:19" s="2129" customFormat="1" ht="15.75" hidden="1">
      <c r="A5050" s="1"/>
      <c r="B5050" s="74"/>
      <c r="C5050" s="74"/>
      <c r="D5050" s="70"/>
      <c r="E5050" s="74"/>
      <c r="F5050" s="72"/>
      <c r="G5050" s="74"/>
      <c r="H5050" s="74"/>
      <c r="I5050" s="74"/>
      <c r="J5050" s="72"/>
      <c r="K5050" s="72"/>
      <c r="L5050" s="2817"/>
      <c r="M5050" s="2842" t="s">
        <v>489</v>
      </c>
      <c r="N5050" s="2843">
        <v>20</v>
      </c>
      <c r="O5050" s="2843"/>
      <c r="P5050" s="2819"/>
      <c r="Q5050" s="2759"/>
      <c r="R5050" s="2817"/>
      <c r="S5050" s="2759"/>
    </row>
    <row r="5051" spans="1:19" s="2129" customFormat="1" ht="26.25" hidden="1">
      <c r="A5051" s="1"/>
      <c r="B5051" s="74"/>
      <c r="C5051" s="74"/>
      <c r="D5051" s="70"/>
      <c r="E5051" s="74"/>
      <c r="F5051" s="72"/>
      <c r="G5051" s="74"/>
      <c r="H5051" s="74"/>
      <c r="I5051" s="74"/>
      <c r="J5051" s="72"/>
      <c r="K5051" s="72"/>
      <c r="L5051" s="2"/>
      <c r="M5051" s="6" t="s">
        <v>490</v>
      </c>
      <c r="N5051" s="2826">
        <v>287</v>
      </c>
      <c r="O5051" s="2826">
        <v>2018</v>
      </c>
      <c r="P5051" s="76" t="s">
        <v>431</v>
      </c>
      <c r="Q5051" s="75">
        <v>15</v>
      </c>
      <c r="R5051" s="78"/>
      <c r="S5051" s="75">
        <v>15</v>
      </c>
    </row>
    <row r="5052" spans="1:19" s="2129" customFormat="1" ht="15.75" hidden="1">
      <c r="A5052" s="1"/>
      <c r="B5052" s="74"/>
      <c r="C5052" s="74"/>
      <c r="D5052" s="70"/>
      <c r="E5052" s="74"/>
      <c r="F5052" s="72"/>
      <c r="G5052" s="74"/>
      <c r="H5052" s="74"/>
      <c r="I5052" s="74"/>
      <c r="J5052" s="72"/>
      <c r="K5052" s="72"/>
      <c r="L5052" s="2818"/>
      <c r="M5052" s="6" t="s">
        <v>491</v>
      </c>
      <c r="N5052" s="2826"/>
      <c r="O5052" s="2759"/>
      <c r="P5052" s="2827" t="s">
        <v>492</v>
      </c>
      <c r="Q5052" s="75">
        <v>8</v>
      </c>
      <c r="R5052" s="78"/>
      <c r="S5052" s="75">
        <v>8</v>
      </c>
    </row>
    <row r="5053" spans="1:19" s="2129" customFormat="1" ht="26.25" hidden="1">
      <c r="A5053" s="1"/>
      <c r="B5053" s="74"/>
      <c r="C5053" s="74"/>
      <c r="D5053" s="70"/>
      <c r="E5053" s="74"/>
      <c r="F5053" s="72"/>
      <c r="G5053" s="74"/>
      <c r="H5053" s="74"/>
      <c r="I5053" s="74"/>
      <c r="J5053" s="72"/>
      <c r="K5053" s="72"/>
      <c r="L5053" s="2818"/>
      <c r="M5053" s="6" t="s">
        <v>493</v>
      </c>
      <c r="N5053" s="2826">
        <v>330</v>
      </c>
      <c r="O5053" s="2759"/>
      <c r="P5053" s="2827" t="s">
        <v>494</v>
      </c>
      <c r="Q5053" s="2759"/>
      <c r="R5053" s="2817"/>
      <c r="S5053" s="2759"/>
    </row>
    <row r="5054" spans="1:19" s="2129" customFormat="1" ht="15.75" hidden="1">
      <c r="A5054" s="1"/>
      <c r="B5054" s="74"/>
      <c r="C5054" s="74"/>
      <c r="D5054" s="70"/>
      <c r="E5054" s="74"/>
      <c r="F5054" s="72"/>
      <c r="G5054" s="74"/>
      <c r="H5054" s="74"/>
      <c r="I5054" s="74"/>
      <c r="J5054" s="72"/>
      <c r="K5054" s="72"/>
      <c r="L5054" s="2"/>
      <c r="M5054" s="6" t="s">
        <v>495</v>
      </c>
      <c r="N5054" s="2826">
        <v>266</v>
      </c>
      <c r="O5054" s="2826">
        <v>2016</v>
      </c>
      <c r="P5054" s="76" t="s">
        <v>496</v>
      </c>
      <c r="Q5054" s="75">
        <v>10</v>
      </c>
      <c r="R5054" s="78"/>
      <c r="S5054" s="75">
        <v>10</v>
      </c>
    </row>
    <row r="5055" spans="1:19" s="2129" customFormat="1" ht="15.75" hidden="1">
      <c r="A5055" s="1"/>
      <c r="B5055" s="74"/>
      <c r="C5055" s="74"/>
      <c r="D5055" s="70"/>
      <c r="E5055" s="74"/>
      <c r="F5055" s="72"/>
      <c r="G5055" s="74"/>
      <c r="H5055" s="74"/>
      <c r="I5055" s="74"/>
      <c r="J5055" s="72"/>
      <c r="K5055" s="72"/>
      <c r="L5055" s="2"/>
      <c r="M5055" s="6" t="s">
        <v>497</v>
      </c>
      <c r="N5055" s="2826">
        <v>162</v>
      </c>
      <c r="O5055" s="2826">
        <v>2017</v>
      </c>
      <c r="P5055" s="76" t="s">
        <v>419</v>
      </c>
      <c r="Q5055" s="75">
        <v>7</v>
      </c>
      <c r="R5055" s="2817"/>
      <c r="S5055" s="75">
        <v>7</v>
      </c>
    </row>
    <row r="5056" spans="1:19" s="2129" customFormat="1" hidden="1">
      <c r="A5056" s="2821"/>
      <c r="B5056" s="2821"/>
      <c r="C5056" s="2822"/>
      <c r="D5056" s="2822"/>
      <c r="E5056" s="2822"/>
      <c r="F5056" s="2822"/>
      <c r="G5056" s="2857"/>
      <c r="H5056" s="2857"/>
      <c r="I5056" s="2857"/>
      <c r="J5056" s="2573"/>
      <c r="K5056" s="2573"/>
      <c r="L5056" s="2823"/>
      <c r="M5056" s="2824"/>
      <c r="N5056" s="2858"/>
      <c r="O5056" s="2858"/>
      <c r="P5056" s="2859"/>
      <c r="Q5056" s="2573"/>
      <c r="R5056" s="2823"/>
      <c r="S5056" s="2573"/>
    </row>
    <row r="5057" spans="1:19" s="2129" customFormat="1" ht="26.25" hidden="1">
      <c r="A5057" s="1" t="s">
        <v>498</v>
      </c>
      <c r="B5057" s="74"/>
      <c r="C5057" s="74"/>
      <c r="D5057" s="70"/>
      <c r="E5057" s="74"/>
      <c r="F5057" s="72"/>
      <c r="G5057" s="74"/>
      <c r="H5057" s="74"/>
      <c r="I5057" s="74"/>
      <c r="J5057" s="72" t="s">
        <v>499</v>
      </c>
      <c r="K5057" s="72" t="s">
        <v>83</v>
      </c>
      <c r="L5057" s="2"/>
      <c r="M5057" s="2818" t="s">
        <v>500</v>
      </c>
      <c r="N5057" s="2826">
        <v>350</v>
      </c>
      <c r="O5057" s="2826">
        <v>2017</v>
      </c>
      <c r="P5057" s="76" t="s">
        <v>431</v>
      </c>
      <c r="Q5057" s="75">
        <v>15</v>
      </c>
      <c r="R5057" s="78"/>
      <c r="S5057" s="75">
        <v>15</v>
      </c>
    </row>
    <row r="5058" spans="1:19" s="2129" customFormat="1" ht="26.25" hidden="1">
      <c r="A5058" s="1"/>
      <c r="B5058" s="74"/>
      <c r="C5058" s="74"/>
      <c r="D5058" s="70"/>
      <c r="E5058" s="74"/>
      <c r="F5058" s="72"/>
      <c r="G5058" s="74"/>
      <c r="H5058" s="74"/>
      <c r="I5058" s="74"/>
      <c r="J5058" s="72"/>
      <c r="K5058" s="72"/>
      <c r="L5058" s="2818"/>
      <c r="M5058" s="2818" t="s">
        <v>501</v>
      </c>
      <c r="N5058" s="2826">
        <v>270</v>
      </c>
      <c r="O5058" s="2826">
        <v>2010</v>
      </c>
      <c r="P5058" s="2827" t="s">
        <v>502</v>
      </c>
      <c r="Q5058" s="75">
        <v>11</v>
      </c>
      <c r="R5058" s="78"/>
      <c r="S5058" s="75">
        <v>11</v>
      </c>
    </row>
    <row r="5059" spans="1:19" s="2129" customFormat="1" ht="26.25" hidden="1">
      <c r="A5059" s="1"/>
      <c r="B5059" s="74"/>
      <c r="C5059" s="74"/>
      <c r="D5059" s="70"/>
      <c r="E5059" s="74"/>
      <c r="F5059" s="72"/>
      <c r="G5059" s="74"/>
      <c r="H5059" s="74"/>
      <c r="I5059" s="74"/>
      <c r="J5059" s="72"/>
      <c r="K5059" s="72"/>
      <c r="L5059" s="2"/>
      <c r="M5059" s="2818" t="s">
        <v>503</v>
      </c>
      <c r="N5059" s="2826">
        <v>286</v>
      </c>
      <c r="O5059" s="2826">
        <v>2014</v>
      </c>
      <c r="P5059" s="76" t="s">
        <v>431</v>
      </c>
      <c r="Q5059" s="75">
        <v>11</v>
      </c>
      <c r="R5059" s="78"/>
      <c r="S5059" s="75">
        <v>11</v>
      </c>
    </row>
    <row r="5060" spans="1:19" s="2129" customFormat="1" ht="15.75" hidden="1">
      <c r="A5060" s="1"/>
      <c r="B5060" s="74"/>
      <c r="C5060" s="74"/>
      <c r="D5060" s="70"/>
      <c r="E5060" s="74"/>
      <c r="F5060" s="72"/>
      <c r="G5060" s="74"/>
      <c r="H5060" s="74"/>
      <c r="I5060" s="74"/>
      <c r="J5060" s="72"/>
      <c r="K5060" s="72"/>
      <c r="L5060" s="6"/>
      <c r="M5060" s="1" t="s">
        <v>504</v>
      </c>
      <c r="N5060" s="2826">
        <v>758</v>
      </c>
      <c r="O5060" s="2826" t="s">
        <v>505</v>
      </c>
      <c r="P5060" s="76" t="s">
        <v>506</v>
      </c>
      <c r="Q5060" s="75">
        <v>28</v>
      </c>
      <c r="R5060" s="78"/>
      <c r="S5060" s="75">
        <v>28</v>
      </c>
    </row>
    <row r="5061" spans="1:19" s="2129" customFormat="1" ht="15.75" hidden="1">
      <c r="A5061" s="1"/>
      <c r="B5061" s="74"/>
      <c r="C5061" s="74"/>
      <c r="D5061" s="70"/>
      <c r="E5061" s="74"/>
      <c r="F5061" s="72"/>
      <c r="G5061" s="74"/>
      <c r="H5061" s="74"/>
      <c r="I5061" s="74"/>
      <c r="J5061" s="72"/>
      <c r="K5061" s="72"/>
      <c r="L5061" s="2"/>
      <c r="M5061" s="1" t="s">
        <v>507</v>
      </c>
      <c r="N5061" s="72">
        <v>109</v>
      </c>
      <c r="O5061" s="72">
        <v>1980</v>
      </c>
      <c r="P5061" s="76" t="s">
        <v>508</v>
      </c>
      <c r="Q5061" s="75">
        <v>4</v>
      </c>
      <c r="R5061" s="78"/>
      <c r="S5061" s="75">
        <v>4</v>
      </c>
    </row>
    <row r="5062" spans="1:19" s="2129" customFormat="1" hidden="1">
      <c r="A5062" s="2821"/>
      <c r="B5062" s="2821"/>
      <c r="C5062" s="2822"/>
      <c r="D5062" s="2822"/>
      <c r="E5062" s="2822"/>
      <c r="F5062" s="2822"/>
      <c r="G5062" s="2857"/>
      <c r="H5062" s="2857"/>
      <c r="I5062" s="2857"/>
      <c r="J5062" s="2573"/>
      <c r="K5062" s="2573"/>
      <c r="L5062" s="2823"/>
      <c r="M5062" s="2824"/>
      <c r="N5062" s="2573"/>
      <c r="O5062" s="2573"/>
      <c r="P5062" s="2752"/>
      <c r="Q5062" s="2573"/>
      <c r="R5062" s="2823"/>
      <c r="S5062" s="2573"/>
    </row>
    <row r="5063" spans="1:19" s="2129" customFormat="1" ht="15.75" hidden="1">
      <c r="A5063" s="1" t="s">
        <v>509</v>
      </c>
      <c r="B5063" s="2824"/>
      <c r="C5063" s="2824"/>
      <c r="D5063" s="2821"/>
      <c r="E5063" s="2824"/>
      <c r="F5063" s="2573"/>
      <c r="G5063" s="2830"/>
      <c r="H5063" s="2830"/>
      <c r="I5063" s="2830"/>
      <c r="J5063" s="2573" t="s">
        <v>510</v>
      </c>
      <c r="K5063" s="2573" t="s">
        <v>98</v>
      </c>
      <c r="L5063" s="2"/>
      <c r="M5063" s="2818" t="s">
        <v>511</v>
      </c>
      <c r="N5063" s="72">
        <v>520</v>
      </c>
      <c r="O5063" s="72">
        <v>2016</v>
      </c>
      <c r="P5063" s="76" t="s">
        <v>512</v>
      </c>
      <c r="Q5063" s="75">
        <v>25</v>
      </c>
      <c r="R5063" s="78"/>
      <c r="S5063" s="75">
        <v>25</v>
      </c>
    </row>
    <row r="5064" spans="1:19" s="2129" customFormat="1" hidden="1">
      <c r="A5064" s="2821"/>
      <c r="B5064" s="2824"/>
      <c r="C5064" s="2824"/>
      <c r="D5064" s="2821"/>
      <c r="E5064" s="2824"/>
      <c r="F5064" s="2573"/>
      <c r="G5064" s="2830"/>
      <c r="H5064" s="2830"/>
      <c r="I5064" s="2830"/>
      <c r="J5064" s="2573"/>
      <c r="K5064" s="2573"/>
      <c r="L5064" s="2818"/>
      <c r="M5064" s="2818" t="s">
        <v>513</v>
      </c>
      <c r="N5064" s="2573"/>
      <c r="O5064" s="2573"/>
      <c r="P5064" s="2827" t="s">
        <v>87</v>
      </c>
      <c r="Q5064" s="2573"/>
      <c r="R5064" s="2708"/>
      <c r="S5064" s="2573"/>
    </row>
    <row r="5065" spans="1:19" s="2129" customFormat="1" hidden="1">
      <c r="A5065" s="2821"/>
      <c r="B5065" s="2824"/>
      <c r="C5065" s="2824"/>
      <c r="D5065" s="2821"/>
      <c r="E5065" s="2824"/>
      <c r="F5065" s="2573"/>
      <c r="G5065" s="2830"/>
      <c r="H5065" s="2830"/>
      <c r="I5065" s="2830"/>
      <c r="J5065" s="2573"/>
      <c r="K5065" s="2573"/>
      <c r="L5065" s="2818"/>
      <c r="M5065" s="2818" t="s">
        <v>514</v>
      </c>
      <c r="N5065" s="2573"/>
      <c r="O5065" s="2573"/>
      <c r="P5065" s="2827" t="s">
        <v>35</v>
      </c>
      <c r="Q5065" s="2573"/>
      <c r="R5065" s="2708"/>
      <c r="S5065" s="2573"/>
    </row>
    <row r="5066" spans="1:19" s="2129" customFormat="1" ht="15.75" hidden="1">
      <c r="A5066" s="1"/>
      <c r="B5066" s="74"/>
      <c r="C5066" s="74"/>
      <c r="D5066" s="70"/>
      <c r="E5066" s="74"/>
      <c r="F5066" s="72"/>
      <c r="G5066" s="74"/>
      <c r="H5066" s="74"/>
      <c r="I5066" s="74"/>
      <c r="J5066" s="72"/>
      <c r="K5066" s="72"/>
      <c r="L5066" s="2817"/>
      <c r="M5066" s="1"/>
      <c r="N5066" s="72"/>
      <c r="O5066" s="72"/>
      <c r="P5066" s="76"/>
      <c r="Q5066" s="2759"/>
      <c r="R5066" s="2817"/>
      <c r="S5066" s="2759"/>
    </row>
    <row r="5067" spans="1:19" s="2129" customFormat="1" hidden="1">
      <c r="A5067" s="2821"/>
      <c r="B5067" s="2821"/>
      <c r="C5067" s="2822"/>
      <c r="D5067" s="2822"/>
      <c r="E5067" s="2822"/>
      <c r="F5067" s="2822"/>
      <c r="G5067" s="2857"/>
      <c r="H5067" s="2857"/>
      <c r="I5067" s="2857"/>
      <c r="J5067" s="2573"/>
      <c r="K5067" s="2573"/>
      <c r="L5067" s="2823"/>
      <c r="M5067" s="2824"/>
      <c r="N5067" s="2573"/>
      <c r="O5067" s="2573"/>
      <c r="P5067" s="2752"/>
      <c r="Q5067" s="2573"/>
      <c r="R5067" s="2823"/>
      <c r="S5067" s="2573"/>
    </row>
    <row r="5068" spans="1:19" s="2129" customFormat="1" hidden="1">
      <c r="A5068" s="1" t="s">
        <v>515</v>
      </c>
      <c r="B5068" s="2824"/>
      <c r="C5068" s="2824"/>
      <c r="D5068" s="2821"/>
      <c r="E5068" s="2824"/>
      <c r="F5068" s="2573"/>
      <c r="G5068" s="2830"/>
      <c r="H5068" s="2830"/>
      <c r="I5068" s="2830"/>
      <c r="J5068" s="2573" t="s">
        <v>516</v>
      </c>
      <c r="K5068" s="2573" t="s">
        <v>517</v>
      </c>
      <c r="L5068" s="2856"/>
      <c r="M5068" s="2818" t="s">
        <v>518</v>
      </c>
      <c r="N5068" s="2826">
        <v>340</v>
      </c>
      <c r="O5068" s="72">
        <v>2015</v>
      </c>
      <c r="P5068" s="2827" t="s">
        <v>512</v>
      </c>
      <c r="Q5068" s="2826"/>
      <c r="R5068" s="2856"/>
      <c r="S5068" s="2826"/>
    </row>
    <row r="5069" spans="1:19" s="2129" customFormat="1" hidden="1">
      <c r="A5069" s="2821"/>
      <c r="B5069" s="2824"/>
      <c r="C5069" s="2824"/>
      <c r="D5069" s="2821"/>
      <c r="E5069" s="2824"/>
      <c r="F5069" s="2573"/>
      <c r="G5069" s="2830"/>
      <c r="H5069" s="2830"/>
      <c r="I5069" s="2830"/>
      <c r="J5069" s="2573"/>
      <c r="K5069" s="2573"/>
      <c r="L5069" s="2818"/>
      <c r="M5069" s="2818" t="s">
        <v>519</v>
      </c>
      <c r="N5069" s="2826">
        <v>170</v>
      </c>
      <c r="O5069" s="72">
        <v>2011</v>
      </c>
      <c r="P5069" s="2827" t="s">
        <v>170</v>
      </c>
      <c r="Q5069" s="2573"/>
      <c r="R5069" s="2823"/>
      <c r="S5069" s="2573"/>
    </row>
    <row r="5070" spans="1:19" s="2129" customFormat="1" ht="38.25" hidden="1">
      <c r="A5070" s="2841"/>
      <c r="B5070" s="2841"/>
      <c r="C5070" s="2823"/>
      <c r="D5070" s="2841"/>
      <c r="E5070" s="2823"/>
      <c r="F5070" s="2573"/>
      <c r="G5070" s="2841"/>
      <c r="H5070" s="2841"/>
      <c r="I5070" s="2841"/>
      <c r="J5070" s="2851"/>
      <c r="K5070" s="2851"/>
      <c r="L5070" s="76"/>
      <c r="M5070" s="2860" t="s">
        <v>520</v>
      </c>
      <c r="N5070" s="2085">
        <v>450</v>
      </c>
      <c r="O5070" s="2851"/>
      <c r="P5070" s="2088" t="s">
        <v>170</v>
      </c>
      <c r="Q5070" s="2861"/>
      <c r="R5070" s="2862"/>
      <c r="S5070" s="2861"/>
    </row>
    <row r="5071" spans="1:19" s="2129" customFormat="1" hidden="1">
      <c r="A5071" s="2841"/>
      <c r="B5071" s="2841"/>
      <c r="C5071" s="2823"/>
      <c r="D5071" s="2841"/>
      <c r="E5071" s="2823"/>
      <c r="F5071" s="2573"/>
      <c r="G5071" s="2841"/>
      <c r="H5071" s="2841"/>
      <c r="I5071" s="2841"/>
      <c r="J5071" s="2851"/>
      <c r="K5071" s="2851"/>
      <c r="L5071" s="76"/>
      <c r="M5071" s="2860"/>
      <c r="N5071" s="2085"/>
      <c r="O5071" s="2851"/>
      <c r="P5071" s="2088"/>
      <c r="Q5071" s="2863"/>
      <c r="R5071" s="2864"/>
      <c r="S5071" s="2863"/>
    </row>
    <row r="5072" spans="1:19" s="2129" customFormat="1" ht="25.5" hidden="1">
      <c r="A5072" s="2821"/>
      <c r="B5072" s="2824"/>
      <c r="C5072" s="2824"/>
      <c r="D5072" s="2821"/>
      <c r="E5072" s="2824"/>
      <c r="F5072" s="2573"/>
      <c r="G5072" s="2830"/>
      <c r="H5072" s="2830"/>
      <c r="I5072" s="2830"/>
      <c r="J5072" s="2573"/>
      <c r="K5072" s="2573"/>
      <c r="L5072" s="2"/>
      <c r="M5072" s="2818" t="s">
        <v>521</v>
      </c>
      <c r="N5072" s="2826">
        <v>512</v>
      </c>
      <c r="O5072" s="72" t="s">
        <v>522</v>
      </c>
      <c r="P5072" s="76" t="s">
        <v>523</v>
      </c>
      <c r="Q5072" s="2573">
        <v>19</v>
      </c>
      <c r="R5072" s="2823"/>
      <c r="S5072" s="2573">
        <v>19</v>
      </c>
    </row>
    <row r="5073" spans="1:19" s="2129" customFormat="1" hidden="1">
      <c r="A5073" s="2821"/>
      <c r="B5073" s="2824"/>
      <c r="C5073" s="2824"/>
      <c r="D5073" s="2821"/>
      <c r="E5073" s="2824"/>
      <c r="F5073" s="2573"/>
      <c r="G5073" s="2830"/>
      <c r="H5073" s="2830"/>
      <c r="I5073" s="2830"/>
      <c r="J5073" s="2573"/>
      <c r="K5073" s="2573"/>
      <c r="L5073" s="2818"/>
      <c r="M5073" s="2818" t="s">
        <v>524</v>
      </c>
      <c r="N5073" s="2826">
        <v>260</v>
      </c>
      <c r="O5073" s="2573"/>
      <c r="P5073" s="2827" t="s">
        <v>87</v>
      </c>
      <c r="Q5073" s="2573"/>
      <c r="R5073" s="2823"/>
      <c r="S5073" s="2573"/>
    </row>
    <row r="5074" spans="1:19" s="2129" customFormat="1" hidden="1">
      <c r="A5074" s="2821"/>
      <c r="B5074" s="2824"/>
      <c r="C5074" s="2824"/>
      <c r="D5074" s="2821"/>
      <c r="E5074" s="2824"/>
      <c r="F5074" s="2573"/>
      <c r="G5074" s="2830"/>
      <c r="H5074" s="2830"/>
      <c r="I5074" s="2830"/>
      <c r="J5074" s="2573"/>
      <c r="K5074" s="2573"/>
      <c r="L5074" s="2818"/>
      <c r="M5074" s="2818" t="s">
        <v>525</v>
      </c>
      <c r="N5074" s="2826"/>
      <c r="O5074" s="2573"/>
      <c r="P5074" s="2827" t="s">
        <v>35</v>
      </c>
      <c r="Q5074" s="2573"/>
      <c r="R5074" s="2823"/>
      <c r="S5074" s="2573"/>
    </row>
    <row r="5075" spans="1:19" s="2129" customFormat="1" hidden="1">
      <c r="A5075" s="2821"/>
      <c r="B5075" s="2824"/>
      <c r="C5075" s="2824"/>
      <c r="D5075" s="2821"/>
      <c r="E5075" s="2824"/>
      <c r="F5075" s="2573"/>
      <c r="G5075" s="2830"/>
      <c r="H5075" s="2830"/>
      <c r="I5075" s="2830"/>
      <c r="J5075" s="2573"/>
      <c r="K5075" s="2573"/>
      <c r="L5075" s="2"/>
      <c r="M5075" s="70" t="s">
        <v>526</v>
      </c>
      <c r="N5075" s="72">
        <v>568</v>
      </c>
      <c r="O5075" s="72">
        <v>2013</v>
      </c>
      <c r="P5075" s="76" t="s">
        <v>419</v>
      </c>
      <c r="Q5075" s="2573">
        <v>20</v>
      </c>
      <c r="R5075" s="2823"/>
      <c r="S5075" s="2573"/>
    </row>
    <row r="5076" spans="1:19" s="2129" customFormat="1" ht="26.25" hidden="1">
      <c r="A5076" s="1"/>
      <c r="B5076" s="74"/>
      <c r="C5076" s="74"/>
      <c r="D5076" s="70"/>
      <c r="E5076" s="74"/>
      <c r="F5076" s="72"/>
      <c r="G5076" s="74"/>
      <c r="H5076" s="74"/>
      <c r="I5076" s="74"/>
      <c r="J5076" s="72"/>
      <c r="K5076" s="72"/>
      <c r="L5076" s="2"/>
      <c r="M5076" s="6" t="s">
        <v>527</v>
      </c>
      <c r="N5076" s="75">
        <v>405</v>
      </c>
      <c r="O5076" s="75">
        <v>2013</v>
      </c>
      <c r="P5076" s="76" t="s">
        <v>512</v>
      </c>
      <c r="Q5076" s="75">
        <v>17</v>
      </c>
      <c r="R5076" s="2817"/>
      <c r="S5076" s="75">
        <v>17</v>
      </c>
    </row>
    <row r="5077" spans="1:19" s="2129" customFormat="1" hidden="1">
      <c r="A5077" s="2821"/>
      <c r="B5077" s="2821"/>
      <c r="C5077" s="2822"/>
      <c r="D5077" s="2822"/>
      <c r="E5077" s="2822"/>
      <c r="F5077" s="2822"/>
      <c r="G5077" s="2857"/>
      <c r="H5077" s="2857"/>
      <c r="I5077" s="2857"/>
      <c r="J5077" s="2573"/>
      <c r="K5077" s="2573"/>
      <c r="L5077" s="2823"/>
      <c r="M5077" s="2824"/>
      <c r="N5077" s="2573"/>
      <c r="O5077" s="2573"/>
      <c r="P5077" s="2752"/>
      <c r="Q5077" s="2573"/>
      <c r="R5077" s="2823"/>
      <c r="S5077" s="2573"/>
    </row>
    <row r="5078" spans="1:19" s="2129" customFormat="1" ht="15.75" hidden="1">
      <c r="A5078" s="1" t="s">
        <v>528</v>
      </c>
      <c r="B5078" s="74"/>
      <c r="C5078" s="74"/>
      <c r="D5078" s="70"/>
      <c r="E5078" s="74"/>
      <c r="F5078" s="72"/>
      <c r="G5078" s="74"/>
      <c r="H5078" s="74"/>
      <c r="I5078" s="74"/>
      <c r="J5078" s="72" t="s">
        <v>529</v>
      </c>
      <c r="K5078" s="72" t="s">
        <v>83</v>
      </c>
      <c r="L5078" s="2817"/>
      <c r="M5078" s="1"/>
      <c r="N5078" s="72"/>
      <c r="O5078" s="72"/>
      <c r="P5078" s="76"/>
      <c r="Q5078" s="2759"/>
      <c r="R5078" s="2817"/>
      <c r="S5078" s="2759"/>
    </row>
    <row r="5079" spans="1:19" s="2129" customFormat="1" hidden="1">
      <c r="A5079" s="2821"/>
      <c r="B5079" s="2824"/>
      <c r="C5079" s="2824"/>
      <c r="D5079" s="2821"/>
      <c r="E5079" s="2824"/>
      <c r="F5079" s="2573"/>
      <c r="G5079" s="2857"/>
      <c r="H5079" s="2857"/>
      <c r="I5079" s="2857"/>
      <c r="J5079" s="2573"/>
      <c r="K5079" s="2573"/>
      <c r="L5079" s="2708"/>
      <c r="M5079" s="2824"/>
      <c r="N5079" s="2573"/>
      <c r="O5079" s="2573"/>
      <c r="P5079" s="2752"/>
      <c r="Q5079" s="2573"/>
      <c r="R5079" s="2824"/>
      <c r="S5079" s="2573"/>
    </row>
    <row r="5080" spans="1:19" s="2129" customFormat="1" ht="15.75" hidden="1">
      <c r="A5080" s="1" t="s">
        <v>530</v>
      </c>
      <c r="B5080" s="74"/>
      <c r="C5080" s="74"/>
      <c r="D5080" s="70"/>
      <c r="E5080" s="74"/>
      <c r="F5080" s="72"/>
      <c r="G5080" s="74"/>
      <c r="H5080" s="74"/>
      <c r="I5080" s="74"/>
      <c r="J5080" s="72" t="s">
        <v>531</v>
      </c>
      <c r="K5080" s="72" t="s">
        <v>83</v>
      </c>
      <c r="L5080" s="2818"/>
      <c r="M5080" s="2818" t="s">
        <v>532</v>
      </c>
      <c r="N5080" s="2826">
        <v>470</v>
      </c>
      <c r="O5080" s="2826">
        <v>2017</v>
      </c>
      <c r="P5080" s="2827" t="s">
        <v>533</v>
      </c>
      <c r="Q5080" s="75">
        <v>35</v>
      </c>
      <c r="R5080" s="78"/>
      <c r="S5080" s="75">
        <v>35</v>
      </c>
    </row>
    <row r="5081" spans="1:19" s="2129" customFormat="1" ht="26.25" hidden="1">
      <c r="A5081" s="1"/>
      <c r="B5081" s="74"/>
      <c r="C5081" s="74"/>
      <c r="D5081" s="70"/>
      <c r="E5081" s="74"/>
      <c r="F5081" s="72"/>
      <c r="G5081" s="74"/>
      <c r="H5081" s="74"/>
      <c r="I5081" s="74"/>
      <c r="J5081" s="72"/>
      <c r="K5081" s="72"/>
      <c r="L5081" s="2818"/>
      <c r="M5081" s="2818" t="s">
        <v>534</v>
      </c>
      <c r="N5081" s="2826">
        <v>245</v>
      </c>
      <c r="O5081" s="2826">
        <v>2017</v>
      </c>
      <c r="P5081" s="2827" t="s">
        <v>533</v>
      </c>
      <c r="Q5081" s="75">
        <v>10</v>
      </c>
      <c r="R5081" s="78"/>
      <c r="S5081" s="75">
        <v>10</v>
      </c>
    </row>
    <row r="5082" spans="1:19" s="2129" customFormat="1" ht="15.75" hidden="1">
      <c r="A5082" s="1"/>
      <c r="B5082" s="74"/>
      <c r="C5082" s="74"/>
      <c r="D5082" s="70"/>
      <c r="E5082" s="74"/>
      <c r="F5082" s="72"/>
      <c r="G5082" s="74"/>
      <c r="H5082" s="74"/>
      <c r="I5082" s="74"/>
      <c r="J5082" s="72"/>
      <c r="K5082" s="72"/>
      <c r="L5082" s="2818"/>
      <c r="M5082" s="2818" t="s">
        <v>535</v>
      </c>
      <c r="N5082" s="2826">
        <v>723</v>
      </c>
      <c r="O5082" s="2826">
        <v>2018</v>
      </c>
      <c r="P5082" s="2827" t="s">
        <v>536</v>
      </c>
      <c r="Q5082" s="75">
        <v>38</v>
      </c>
      <c r="R5082" s="78"/>
      <c r="S5082" s="75">
        <v>38</v>
      </c>
    </row>
    <row r="5083" spans="1:19" s="2129" customFormat="1" ht="15.75" hidden="1">
      <c r="A5083" s="1"/>
      <c r="B5083" s="74"/>
      <c r="C5083" s="74"/>
      <c r="D5083" s="70"/>
      <c r="E5083" s="74"/>
      <c r="F5083" s="72"/>
      <c r="G5083" s="74"/>
      <c r="H5083" s="74"/>
      <c r="I5083" s="74"/>
      <c r="J5083" s="72"/>
      <c r="K5083" s="72"/>
      <c r="L5083" s="2865"/>
      <c r="M5083" s="4" t="s">
        <v>537</v>
      </c>
      <c r="N5083" s="2826">
        <v>100</v>
      </c>
      <c r="O5083" s="2759"/>
      <c r="P5083" s="2827" t="s">
        <v>170</v>
      </c>
      <c r="Q5083" s="75">
        <v>4</v>
      </c>
      <c r="R5083" s="78"/>
      <c r="S5083" s="75">
        <v>4</v>
      </c>
    </row>
    <row r="5084" spans="1:19" s="2129" customFormat="1" ht="15.75" hidden="1">
      <c r="A5084" s="1"/>
      <c r="B5084" s="74"/>
      <c r="C5084" s="74"/>
      <c r="D5084" s="70"/>
      <c r="E5084" s="74"/>
      <c r="F5084" s="72"/>
      <c r="G5084" s="74"/>
      <c r="H5084" s="74"/>
      <c r="I5084" s="74"/>
      <c r="J5084" s="72"/>
      <c r="K5084" s="72"/>
      <c r="L5084" s="2818"/>
      <c r="M5084" s="2818" t="s">
        <v>538</v>
      </c>
      <c r="N5084" s="2826">
        <v>652</v>
      </c>
      <c r="O5084" s="2826">
        <v>2013</v>
      </c>
      <c r="P5084" s="2827" t="s">
        <v>539</v>
      </c>
      <c r="Q5084" s="75">
        <v>15</v>
      </c>
      <c r="R5084" s="78"/>
      <c r="S5084" s="75">
        <v>15</v>
      </c>
    </row>
    <row r="5085" spans="1:19" s="2129" customFormat="1" ht="26.25" hidden="1">
      <c r="A5085" s="1"/>
      <c r="B5085" s="74"/>
      <c r="C5085" s="74"/>
      <c r="D5085" s="70"/>
      <c r="E5085" s="74"/>
      <c r="F5085" s="72"/>
      <c r="G5085" s="74"/>
      <c r="H5085" s="74"/>
      <c r="I5085" s="74"/>
      <c r="J5085" s="72"/>
      <c r="K5085" s="72"/>
      <c r="L5085" s="2818"/>
      <c r="M5085" s="2818" t="s">
        <v>540</v>
      </c>
      <c r="N5085" s="2826">
        <v>439</v>
      </c>
      <c r="O5085" s="2826">
        <v>2013</v>
      </c>
      <c r="P5085" s="2827" t="s">
        <v>541</v>
      </c>
      <c r="Q5085" s="75">
        <v>20</v>
      </c>
      <c r="R5085" s="78"/>
      <c r="S5085" s="75">
        <v>20</v>
      </c>
    </row>
    <row r="5086" spans="1:19" s="2129" customFormat="1" ht="26.25" hidden="1">
      <c r="A5086" s="1"/>
      <c r="B5086" s="74"/>
      <c r="C5086" s="74"/>
      <c r="D5086" s="70"/>
      <c r="E5086" s="74"/>
      <c r="F5086" s="72"/>
      <c r="G5086" s="74"/>
      <c r="H5086" s="74"/>
      <c r="I5086" s="74"/>
      <c r="J5086" s="72"/>
      <c r="K5086" s="72"/>
      <c r="L5086" s="2818"/>
      <c r="M5086" s="2818" t="s">
        <v>542</v>
      </c>
      <c r="N5086" s="5">
        <v>868</v>
      </c>
      <c r="O5086" s="75">
        <v>2013</v>
      </c>
      <c r="P5086" s="2827" t="s">
        <v>543</v>
      </c>
      <c r="Q5086" s="75">
        <v>26</v>
      </c>
      <c r="R5086" s="78"/>
      <c r="S5086" s="75">
        <v>26</v>
      </c>
    </row>
    <row r="5087" spans="1:19" s="2129" customFormat="1" ht="15.75" hidden="1">
      <c r="A5087" s="1"/>
      <c r="B5087" s="74"/>
      <c r="C5087" s="74"/>
      <c r="D5087" s="70"/>
      <c r="E5087" s="74"/>
      <c r="F5087" s="72"/>
      <c r="G5087" s="74"/>
      <c r="H5087" s="74"/>
      <c r="I5087" s="74"/>
      <c r="J5087" s="72"/>
      <c r="K5087" s="72"/>
      <c r="L5087" s="2817"/>
      <c r="M5087" s="1"/>
      <c r="N5087" s="72"/>
      <c r="O5087" s="72"/>
      <c r="P5087" s="76"/>
      <c r="Q5087" s="2759"/>
      <c r="R5087" s="2817"/>
      <c r="S5087" s="2759"/>
    </row>
    <row r="5088" spans="1:19" s="2129" customFormat="1" ht="15.75" hidden="1">
      <c r="A5088" s="1"/>
      <c r="B5088" s="74"/>
      <c r="C5088" s="74"/>
      <c r="D5088" s="70"/>
      <c r="E5088" s="74"/>
      <c r="F5088" s="72"/>
      <c r="G5088" s="74"/>
      <c r="H5088" s="74"/>
      <c r="I5088" s="74"/>
      <c r="J5088" s="72"/>
      <c r="K5088" s="72"/>
      <c r="L5088" s="2817"/>
      <c r="M5088" s="1"/>
      <c r="N5088" s="72"/>
      <c r="O5088" s="72"/>
      <c r="P5088" s="76"/>
      <c r="Q5088" s="2759"/>
      <c r="R5088" s="2817"/>
      <c r="S5088" s="2759"/>
    </row>
    <row r="5089" spans="1:19" s="2129" customFormat="1" hidden="1">
      <c r="A5089" s="2821"/>
      <c r="B5089" s="2821"/>
      <c r="C5089" s="2822"/>
      <c r="D5089" s="2822"/>
      <c r="E5089" s="2822"/>
      <c r="F5089" s="2822"/>
      <c r="G5089" s="2857"/>
      <c r="H5089" s="2857"/>
      <c r="I5089" s="2857"/>
      <c r="J5089" s="2573"/>
      <c r="K5089" s="2573"/>
      <c r="L5089" s="2823"/>
      <c r="M5089" s="2824"/>
      <c r="N5089" s="2573"/>
      <c r="O5089" s="2573"/>
      <c r="P5089" s="2752"/>
      <c r="Q5089" s="2573"/>
      <c r="R5089" s="2823"/>
      <c r="S5089" s="2573"/>
    </row>
    <row r="5090" spans="1:19" s="2129" customFormat="1" ht="15" hidden="1">
      <c r="A5090" s="1" t="s">
        <v>544</v>
      </c>
      <c r="B5090" s="74"/>
      <c r="C5090" s="74"/>
      <c r="D5090" s="70"/>
      <c r="E5090" s="74"/>
      <c r="F5090" s="72"/>
      <c r="G5090" s="74"/>
      <c r="H5090" s="74"/>
      <c r="I5090" s="74"/>
      <c r="J5090" s="72" t="s">
        <v>545</v>
      </c>
      <c r="K5090" s="72" t="s">
        <v>426</v>
      </c>
      <c r="L5090" s="1"/>
      <c r="M5090" s="2818" t="s">
        <v>546</v>
      </c>
      <c r="N5090" s="2826">
        <v>355</v>
      </c>
      <c r="O5090" s="72">
        <v>2012</v>
      </c>
      <c r="P5090" s="76" t="s">
        <v>547</v>
      </c>
      <c r="Q5090" s="10">
        <v>10</v>
      </c>
      <c r="R5090" s="11"/>
      <c r="S5090" s="10">
        <v>10</v>
      </c>
    </row>
    <row r="5091" spans="1:19" s="2129" customFormat="1" ht="15" hidden="1">
      <c r="A5091" s="1"/>
      <c r="B5091" s="74"/>
      <c r="C5091" s="74"/>
      <c r="D5091" s="70"/>
      <c r="E5091" s="74"/>
      <c r="F5091" s="72"/>
      <c r="G5091" s="74"/>
      <c r="H5091" s="74"/>
      <c r="I5091" s="74"/>
      <c r="J5091" s="72"/>
      <c r="K5091" s="72"/>
      <c r="L5091" s="1"/>
      <c r="M5091" s="2818" t="s">
        <v>548</v>
      </c>
      <c r="N5091" s="2826">
        <v>528</v>
      </c>
      <c r="O5091" s="72">
        <v>2012</v>
      </c>
      <c r="P5091" s="76" t="s">
        <v>547</v>
      </c>
      <c r="Q5091" s="10">
        <v>15</v>
      </c>
      <c r="R5091" s="11"/>
      <c r="S5091" s="10">
        <v>15</v>
      </c>
    </row>
    <row r="5092" spans="1:19" s="2129" customFormat="1" hidden="1">
      <c r="A5092" s="1"/>
      <c r="B5092" s="74"/>
      <c r="C5092" s="74"/>
      <c r="D5092" s="70"/>
      <c r="E5092" s="74"/>
      <c r="F5092" s="72"/>
      <c r="G5092" s="74"/>
      <c r="H5092" s="74"/>
      <c r="I5092" s="74"/>
      <c r="J5092" s="72"/>
      <c r="K5092" s="72"/>
      <c r="L5092" s="1"/>
      <c r="M5092" s="2818" t="s">
        <v>549</v>
      </c>
      <c r="N5092" s="2826">
        <v>158</v>
      </c>
      <c r="O5092" s="72">
        <v>2016</v>
      </c>
      <c r="P5092" s="76" t="s">
        <v>550</v>
      </c>
      <c r="Q5092" s="72">
        <v>6</v>
      </c>
      <c r="R5092" s="1"/>
      <c r="S5092" s="72">
        <v>6</v>
      </c>
    </row>
    <row r="5093" spans="1:19" s="2129" customFormat="1" hidden="1">
      <c r="A5093" s="1"/>
      <c r="B5093" s="74"/>
      <c r="C5093" s="74"/>
      <c r="D5093" s="70"/>
      <c r="E5093" s="74"/>
      <c r="F5093" s="72"/>
      <c r="G5093" s="74"/>
      <c r="H5093" s="74"/>
      <c r="I5093" s="74"/>
      <c r="J5093" s="72"/>
      <c r="K5093" s="72"/>
      <c r="L5093" s="6"/>
      <c r="M5093" s="2818" t="s">
        <v>551</v>
      </c>
      <c r="N5093" s="2826">
        <v>294</v>
      </c>
      <c r="O5093" s="72">
        <v>2017</v>
      </c>
      <c r="P5093" s="76" t="s">
        <v>552</v>
      </c>
      <c r="Q5093" s="72">
        <v>14</v>
      </c>
      <c r="R5093" s="1"/>
      <c r="S5093" s="72">
        <v>14</v>
      </c>
    </row>
    <row r="5094" spans="1:19" s="2129" customFormat="1" hidden="1">
      <c r="A5094" s="1"/>
      <c r="B5094" s="74"/>
      <c r="C5094" s="74"/>
      <c r="D5094" s="70"/>
      <c r="E5094" s="74"/>
      <c r="F5094" s="72"/>
      <c r="G5094" s="74"/>
      <c r="H5094" s="74"/>
      <c r="I5094" s="74"/>
      <c r="J5094" s="72"/>
      <c r="K5094" s="72"/>
      <c r="L5094" s="1"/>
      <c r="M5094" s="1"/>
      <c r="N5094" s="72"/>
      <c r="O5094" s="72"/>
      <c r="P5094" s="76"/>
      <c r="Q5094" s="72"/>
      <c r="R5094" s="1"/>
      <c r="S5094" s="72"/>
    </row>
    <row r="5095" spans="1:19" s="2129" customFormat="1" hidden="1">
      <c r="A5095" s="1"/>
      <c r="B5095" s="74"/>
      <c r="C5095" s="74"/>
      <c r="D5095" s="70"/>
      <c r="E5095" s="74"/>
      <c r="F5095" s="72"/>
      <c r="G5095" s="74"/>
      <c r="H5095" s="74"/>
      <c r="I5095" s="74"/>
      <c r="J5095" s="72"/>
      <c r="K5095" s="72"/>
      <c r="L5095" s="1"/>
      <c r="M5095" s="1"/>
      <c r="N5095" s="72"/>
      <c r="O5095" s="72"/>
      <c r="P5095" s="76"/>
      <c r="Q5095" s="72"/>
      <c r="R5095" s="1"/>
      <c r="S5095" s="72"/>
    </row>
    <row r="5096" spans="1:19" s="2129" customFormat="1" hidden="1">
      <c r="A5096" s="2821"/>
      <c r="B5096" s="2821"/>
      <c r="C5096" s="2822"/>
      <c r="D5096" s="2822"/>
      <c r="E5096" s="2822"/>
      <c r="F5096" s="2822"/>
      <c r="G5096" s="2857"/>
      <c r="H5096" s="2857"/>
      <c r="I5096" s="2857"/>
      <c r="J5096" s="2573"/>
      <c r="K5096" s="2573"/>
      <c r="L5096" s="2829"/>
      <c r="M5096" s="2824"/>
      <c r="N5096" s="2573"/>
      <c r="O5096" s="2573"/>
      <c r="P5096" s="2752"/>
      <c r="Q5096" s="2573"/>
      <c r="R5096" s="2824"/>
      <c r="S5096" s="2573"/>
    </row>
    <row r="5097" spans="1:19" s="2129" customFormat="1" ht="15.75" hidden="1">
      <c r="A5097" s="1" t="s">
        <v>553</v>
      </c>
      <c r="B5097" s="74"/>
      <c r="C5097" s="74"/>
      <c r="D5097" s="70"/>
      <c r="E5097" s="74"/>
      <c r="F5097" s="72"/>
      <c r="G5097" s="74"/>
      <c r="H5097" s="74"/>
      <c r="I5097" s="74"/>
      <c r="J5097" s="72" t="s">
        <v>554</v>
      </c>
      <c r="K5097" s="72" t="s">
        <v>98</v>
      </c>
      <c r="L5097" s="2818"/>
      <c r="M5097" s="2818" t="s">
        <v>555</v>
      </c>
      <c r="N5097" s="2826">
        <v>390</v>
      </c>
      <c r="O5097" s="75">
        <v>2013</v>
      </c>
      <c r="P5097" s="2827" t="s">
        <v>536</v>
      </c>
      <c r="Q5097" s="75">
        <v>15</v>
      </c>
      <c r="R5097" s="2817"/>
      <c r="S5097" s="75">
        <v>15</v>
      </c>
    </row>
    <row r="5098" spans="1:19" s="2129" customFormat="1" ht="26.25" hidden="1">
      <c r="A5098" s="1"/>
      <c r="B5098" s="74"/>
      <c r="C5098" s="74"/>
      <c r="D5098" s="70"/>
      <c r="E5098" s="74"/>
      <c r="F5098" s="72"/>
      <c r="G5098" s="74"/>
      <c r="H5098" s="74"/>
      <c r="I5098" s="74"/>
      <c r="J5098" s="72"/>
      <c r="K5098" s="72"/>
      <c r="L5098" s="2818"/>
      <c r="M5098" s="2818" t="s">
        <v>556</v>
      </c>
      <c r="N5098" s="2826">
        <v>466</v>
      </c>
      <c r="O5098" s="75" t="s">
        <v>557</v>
      </c>
      <c r="P5098" s="2818" t="s">
        <v>558</v>
      </c>
      <c r="Q5098" s="75">
        <v>19</v>
      </c>
      <c r="R5098" s="78"/>
      <c r="S5098" s="75">
        <v>19</v>
      </c>
    </row>
    <row r="5099" spans="1:19" s="2129" customFormat="1" ht="15.75" hidden="1">
      <c r="A5099" s="1"/>
      <c r="B5099" s="74"/>
      <c r="C5099" s="74"/>
      <c r="D5099" s="70"/>
      <c r="E5099" s="74"/>
      <c r="F5099" s="72"/>
      <c r="G5099" s="74"/>
      <c r="H5099" s="74"/>
      <c r="I5099" s="74"/>
      <c r="J5099" s="72"/>
      <c r="K5099" s="72"/>
      <c r="L5099" s="2818"/>
      <c r="M5099" s="2818" t="s">
        <v>559</v>
      </c>
      <c r="N5099" s="2826">
        <v>170</v>
      </c>
      <c r="O5099" s="2759"/>
      <c r="P5099" s="2827" t="s">
        <v>87</v>
      </c>
      <c r="Q5099" s="2759"/>
      <c r="R5099" s="2817"/>
      <c r="S5099" s="2759"/>
    </row>
    <row r="5100" spans="1:19" s="2129" customFormat="1" ht="15.75" hidden="1">
      <c r="A5100" s="1"/>
      <c r="B5100" s="74"/>
      <c r="C5100" s="74"/>
      <c r="D5100" s="70"/>
      <c r="E5100" s="74"/>
      <c r="F5100" s="72"/>
      <c r="G5100" s="74"/>
      <c r="H5100" s="74"/>
      <c r="I5100" s="74"/>
      <c r="J5100" s="72"/>
      <c r="K5100" s="72"/>
      <c r="L5100" s="2818"/>
      <c r="M5100" s="2818" t="s">
        <v>560</v>
      </c>
      <c r="N5100" s="2826">
        <v>506</v>
      </c>
      <c r="O5100" s="75" t="s">
        <v>522</v>
      </c>
      <c r="P5100" s="2827" t="s">
        <v>536</v>
      </c>
      <c r="Q5100" s="75">
        <v>20</v>
      </c>
      <c r="R5100" s="2817"/>
      <c r="S5100" s="75">
        <v>20</v>
      </c>
    </row>
    <row r="5101" spans="1:19" s="2129" customFormat="1" ht="38.25" hidden="1">
      <c r="A5101" s="1"/>
      <c r="B5101" s="74"/>
      <c r="C5101" s="74"/>
      <c r="D5101" s="70"/>
      <c r="E5101" s="74"/>
      <c r="F5101" s="72"/>
      <c r="G5101" s="74"/>
      <c r="H5101" s="74"/>
      <c r="I5101" s="74"/>
      <c r="J5101" s="72"/>
      <c r="K5101" s="72"/>
      <c r="L5101" s="2866"/>
      <c r="M5101" s="2827" t="s">
        <v>561</v>
      </c>
      <c r="N5101" s="2826">
        <v>601</v>
      </c>
      <c r="O5101" s="75">
        <v>2013</v>
      </c>
      <c r="P5101" s="2827" t="s">
        <v>562</v>
      </c>
      <c r="Q5101" s="75">
        <v>11</v>
      </c>
      <c r="R5101" s="2817"/>
      <c r="S5101" s="75">
        <v>11</v>
      </c>
    </row>
    <row r="5102" spans="1:19" s="2129" customFormat="1" hidden="1">
      <c r="A5102" s="2821"/>
      <c r="B5102" s="2821"/>
      <c r="C5102" s="2822"/>
      <c r="D5102" s="2822"/>
      <c r="E5102" s="2822"/>
      <c r="F5102" s="2822"/>
      <c r="G5102" s="2857"/>
      <c r="H5102" s="2857"/>
      <c r="I5102" s="2857"/>
      <c r="J5102" s="2573"/>
      <c r="K5102" s="2573"/>
      <c r="L5102" s="2829"/>
      <c r="M5102" s="2824"/>
      <c r="N5102" s="2573"/>
      <c r="O5102" s="2573"/>
      <c r="P5102" s="2752"/>
      <c r="Q5102" s="2573"/>
      <c r="R5102" s="2824"/>
      <c r="S5102" s="2573"/>
    </row>
    <row r="5103" spans="1:19" s="2129" customFormat="1" ht="38.25" hidden="1">
      <c r="A5103" s="72" t="s">
        <v>563</v>
      </c>
      <c r="B5103" s="12" t="s">
        <v>564</v>
      </c>
      <c r="C5103" s="68" t="s">
        <v>565</v>
      </c>
      <c r="D5103" s="72">
        <v>726</v>
      </c>
      <c r="E5103" s="72">
        <v>2017</v>
      </c>
      <c r="F5103" s="12" t="s">
        <v>566</v>
      </c>
      <c r="G5103" s="72"/>
      <c r="H5103" s="72"/>
      <c r="I5103" s="72"/>
      <c r="J5103" s="72" t="s">
        <v>567</v>
      </c>
      <c r="K5103" s="72" t="s">
        <v>243</v>
      </c>
      <c r="L5103" s="2826"/>
      <c r="M5103" s="2827" t="s">
        <v>568</v>
      </c>
      <c r="N5103" s="2826">
        <v>900</v>
      </c>
      <c r="O5103" s="2759"/>
      <c r="P5103" s="2827" t="s">
        <v>35</v>
      </c>
      <c r="Q5103" s="2759"/>
      <c r="R5103" s="2759"/>
      <c r="S5103" s="2759"/>
    </row>
    <row r="5104" spans="1:19" s="2129" customFormat="1" ht="38.25" hidden="1">
      <c r="A5104" s="1"/>
      <c r="B5104" s="74"/>
      <c r="C5104" s="74"/>
      <c r="D5104" s="70"/>
      <c r="E5104" s="74"/>
      <c r="F5104" s="72"/>
      <c r="G5104" s="74"/>
      <c r="H5104" s="74"/>
      <c r="I5104" s="74"/>
      <c r="J5104" s="72"/>
      <c r="K5104" s="72"/>
      <c r="L5104" s="2818"/>
      <c r="M5104" s="2818" t="s">
        <v>569</v>
      </c>
      <c r="N5104" s="2826">
        <v>861</v>
      </c>
      <c r="O5104" s="2826">
        <v>2019</v>
      </c>
      <c r="P5104" s="2827" t="s">
        <v>570</v>
      </c>
      <c r="Q5104" s="2759"/>
      <c r="R5104" s="2817"/>
      <c r="S5104" s="2759"/>
    </row>
    <row r="5105" spans="1:19" s="2129" customFormat="1" ht="15.75" hidden="1">
      <c r="A5105" s="1" t="s">
        <v>571</v>
      </c>
      <c r="B5105" s="74"/>
      <c r="C5105" s="74"/>
      <c r="D5105" s="70"/>
      <c r="E5105" s="74"/>
      <c r="F5105" s="72"/>
      <c r="G5105" s="74"/>
      <c r="H5105" s="74"/>
      <c r="I5105" s="74"/>
      <c r="J5105" s="72" t="s">
        <v>572</v>
      </c>
      <c r="K5105" s="72" t="s">
        <v>83</v>
      </c>
      <c r="L5105" s="2817"/>
      <c r="M5105" s="2817"/>
      <c r="N5105" s="2759"/>
      <c r="O5105" s="2759"/>
      <c r="P5105" s="2867"/>
      <c r="Q5105" s="2759"/>
      <c r="R5105" s="2817"/>
      <c r="S5105" s="2759"/>
    </row>
    <row r="5106" spans="1:19" s="2129" customFormat="1" hidden="1">
      <c r="A5106" s="2821"/>
      <c r="B5106" s="2821"/>
      <c r="C5106" s="2822"/>
      <c r="D5106" s="2822"/>
      <c r="E5106" s="2822"/>
      <c r="F5106" s="2822"/>
      <c r="G5106" s="2830"/>
      <c r="H5106" s="2830"/>
      <c r="I5106" s="2830"/>
      <c r="J5106" s="2573"/>
      <c r="K5106" s="2573"/>
      <c r="L5106" s="2829"/>
      <c r="M5106" s="2824"/>
      <c r="N5106" s="2573"/>
      <c r="O5106" s="2573"/>
      <c r="P5106" s="2752"/>
      <c r="Q5106" s="2573"/>
      <c r="R5106" s="2824"/>
      <c r="S5106" s="2573"/>
    </row>
    <row r="5107" spans="1:19" s="2129" customFormat="1" ht="15.75" hidden="1">
      <c r="A5107" s="1" t="s">
        <v>573</v>
      </c>
      <c r="B5107" s="74"/>
      <c r="C5107" s="74"/>
      <c r="D5107" s="70"/>
      <c r="E5107" s="74"/>
      <c r="F5107" s="72"/>
      <c r="G5107" s="74"/>
      <c r="H5107" s="74"/>
      <c r="I5107" s="74"/>
      <c r="J5107" s="72" t="s">
        <v>574</v>
      </c>
      <c r="K5107" s="72" t="s">
        <v>27</v>
      </c>
      <c r="L5107" s="2817"/>
      <c r="M5107" s="2842" t="s">
        <v>575</v>
      </c>
      <c r="N5107" s="2843">
        <v>400</v>
      </c>
      <c r="O5107" s="2843"/>
      <c r="P5107" s="2819"/>
      <c r="Q5107" s="2759"/>
      <c r="R5107" s="2817"/>
      <c r="S5107" s="2759"/>
    </row>
    <row r="5108" spans="1:19" s="2129" customFormat="1" ht="15" hidden="1">
      <c r="A5108" s="1"/>
      <c r="B5108" s="74"/>
      <c r="C5108" s="74"/>
      <c r="D5108" s="70"/>
      <c r="E5108" s="74"/>
      <c r="F5108" s="72"/>
      <c r="G5108" s="74"/>
      <c r="H5108" s="74"/>
      <c r="I5108" s="74"/>
      <c r="J5108" s="72"/>
      <c r="K5108" s="72"/>
      <c r="L5108" s="71"/>
      <c r="M5108" s="2842" t="s">
        <v>576</v>
      </c>
      <c r="N5108" s="2843">
        <v>175</v>
      </c>
      <c r="O5108" s="2843"/>
      <c r="P5108" s="2819"/>
      <c r="Q5108" s="72"/>
      <c r="R5108" s="71"/>
      <c r="S5108" s="72"/>
    </row>
    <row r="5109" spans="1:19" s="2129" customFormat="1" ht="15" hidden="1">
      <c r="A5109" s="1"/>
      <c r="B5109" s="74"/>
      <c r="C5109" s="74"/>
      <c r="D5109" s="70"/>
      <c r="E5109" s="74"/>
      <c r="F5109" s="72"/>
      <c r="G5109" s="74"/>
      <c r="H5109" s="74"/>
      <c r="I5109" s="74"/>
      <c r="J5109" s="72"/>
      <c r="K5109" s="72"/>
      <c r="L5109" s="71"/>
      <c r="M5109" s="2842" t="s">
        <v>577</v>
      </c>
      <c r="N5109" s="2843">
        <v>250</v>
      </c>
      <c r="O5109" s="2843"/>
      <c r="P5109" s="2819"/>
      <c r="Q5109" s="72"/>
      <c r="R5109" s="71"/>
      <c r="S5109" s="72"/>
    </row>
    <row r="5110" spans="1:19" s="2129" customFormat="1" ht="15" hidden="1">
      <c r="A5110" s="1"/>
      <c r="B5110" s="74"/>
      <c r="C5110" s="74"/>
      <c r="D5110" s="70"/>
      <c r="E5110" s="74"/>
      <c r="F5110" s="72"/>
      <c r="G5110" s="74"/>
      <c r="H5110" s="74"/>
      <c r="I5110" s="74"/>
      <c r="J5110" s="72"/>
      <c r="K5110" s="72"/>
      <c r="L5110" s="71"/>
      <c r="M5110" s="2842" t="s">
        <v>578</v>
      </c>
      <c r="N5110" s="2843">
        <v>120</v>
      </c>
      <c r="O5110" s="2843"/>
      <c r="P5110" s="2819"/>
      <c r="Q5110" s="72"/>
      <c r="R5110" s="71"/>
      <c r="S5110" s="72"/>
    </row>
    <row r="5111" spans="1:19" s="2129" customFormat="1" ht="15" hidden="1">
      <c r="A5111" s="1"/>
      <c r="B5111" s="74"/>
      <c r="C5111" s="74"/>
      <c r="D5111" s="70"/>
      <c r="E5111" s="74"/>
      <c r="F5111" s="72"/>
      <c r="G5111" s="74"/>
      <c r="H5111" s="74"/>
      <c r="I5111" s="74"/>
      <c r="J5111" s="72"/>
      <c r="K5111" s="72"/>
      <c r="L5111" s="71"/>
      <c r="M5111" s="2842" t="s">
        <v>579</v>
      </c>
      <c r="N5111" s="2843">
        <v>150</v>
      </c>
      <c r="O5111" s="2843"/>
      <c r="P5111" s="2819"/>
      <c r="Q5111" s="72"/>
      <c r="R5111" s="71"/>
      <c r="S5111" s="72"/>
    </row>
    <row r="5112" spans="1:19" s="2129" customFormat="1" ht="30" hidden="1">
      <c r="A5112" s="1"/>
      <c r="B5112" s="74"/>
      <c r="C5112" s="74"/>
      <c r="D5112" s="70"/>
      <c r="E5112" s="74"/>
      <c r="F5112" s="72"/>
      <c r="G5112" s="74"/>
      <c r="H5112" s="74"/>
      <c r="I5112" s="74"/>
      <c r="J5112" s="72"/>
      <c r="K5112" s="72"/>
      <c r="L5112" s="71"/>
      <c r="M5112" s="2844" t="s">
        <v>580</v>
      </c>
      <c r="N5112" s="2843">
        <v>185</v>
      </c>
      <c r="O5112" s="2843"/>
      <c r="P5112" s="2819"/>
      <c r="Q5112" s="72"/>
      <c r="R5112" s="71"/>
      <c r="S5112" s="72"/>
    </row>
    <row r="5113" spans="1:19" s="2129" customFormat="1" ht="30" hidden="1">
      <c r="A5113" s="1"/>
      <c r="B5113" s="74"/>
      <c r="C5113" s="74"/>
      <c r="D5113" s="70"/>
      <c r="E5113" s="74"/>
      <c r="F5113" s="72"/>
      <c r="G5113" s="74"/>
      <c r="H5113" s="74"/>
      <c r="I5113" s="74"/>
      <c r="J5113" s="72"/>
      <c r="K5113" s="72"/>
      <c r="L5113" s="71"/>
      <c r="M5113" s="2844" t="s">
        <v>581</v>
      </c>
      <c r="N5113" s="2843">
        <v>185</v>
      </c>
      <c r="O5113" s="2843"/>
      <c r="P5113" s="2819"/>
      <c r="Q5113" s="72"/>
      <c r="R5113" s="71"/>
      <c r="S5113" s="72"/>
    </row>
    <row r="5114" spans="1:19" s="2129" customFormat="1" ht="25.5" hidden="1">
      <c r="A5114" s="1"/>
      <c r="B5114" s="74"/>
      <c r="C5114" s="74"/>
      <c r="D5114" s="70"/>
      <c r="E5114" s="74"/>
      <c r="F5114" s="72"/>
      <c r="G5114" s="74"/>
      <c r="H5114" s="74"/>
      <c r="I5114" s="74"/>
      <c r="J5114" s="72"/>
      <c r="K5114" s="72"/>
      <c r="L5114" s="2818"/>
      <c r="M5114" s="2818" t="s">
        <v>582</v>
      </c>
      <c r="N5114" s="72">
        <v>1129</v>
      </c>
      <c r="O5114" s="72">
        <v>2017.2018</v>
      </c>
      <c r="P5114" s="2827" t="s">
        <v>583</v>
      </c>
      <c r="Q5114" s="72">
        <v>32</v>
      </c>
      <c r="R5114" s="71"/>
      <c r="S5114" s="72">
        <v>32</v>
      </c>
    </row>
    <row r="5115" spans="1:19" s="2129" customFormat="1" hidden="1">
      <c r="A5115" s="1"/>
      <c r="B5115" s="74"/>
      <c r="C5115" s="74"/>
      <c r="D5115" s="70"/>
      <c r="E5115" s="74"/>
      <c r="F5115" s="72"/>
      <c r="G5115" s="74"/>
      <c r="H5115" s="74"/>
      <c r="I5115" s="74"/>
      <c r="J5115" s="72"/>
      <c r="K5115" s="72"/>
      <c r="L5115" s="2818"/>
      <c r="M5115" s="2818" t="s">
        <v>584</v>
      </c>
      <c r="N5115" s="72">
        <v>166</v>
      </c>
      <c r="O5115" s="72"/>
      <c r="P5115" s="2827" t="s">
        <v>170</v>
      </c>
      <c r="Q5115" s="72">
        <v>5</v>
      </c>
      <c r="R5115" s="71"/>
      <c r="S5115" s="72">
        <v>5</v>
      </c>
    </row>
    <row r="5116" spans="1:19" s="2129" customFormat="1" ht="15" hidden="1">
      <c r="A5116" s="1"/>
      <c r="B5116" s="74"/>
      <c r="C5116" s="74"/>
      <c r="D5116" s="70"/>
      <c r="E5116" s="74"/>
      <c r="F5116" s="72"/>
      <c r="G5116" s="74"/>
      <c r="H5116" s="74"/>
      <c r="I5116" s="74"/>
      <c r="J5116" s="72"/>
      <c r="K5116" s="72"/>
      <c r="L5116" s="2818"/>
      <c r="M5116" s="2842" t="s">
        <v>585</v>
      </c>
      <c r="N5116" s="72">
        <v>200</v>
      </c>
      <c r="O5116" s="72"/>
      <c r="P5116" s="2827" t="s">
        <v>170</v>
      </c>
      <c r="Q5116" s="72">
        <v>4</v>
      </c>
      <c r="R5116" s="71"/>
      <c r="S5116" s="72">
        <v>4</v>
      </c>
    </row>
    <row r="5117" spans="1:19" s="2129" customFormat="1" hidden="1">
      <c r="A5117" s="1"/>
      <c r="B5117" s="74"/>
      <c r="C5117" s="74"/>
      <c r="D5117" s="70"/>
      <c r="E5117" s="74"/>
      <c r="F5117" s="72"/>
      <c r="G5117" s="74"/>
      <c r="H5117" s="74"/>
      <c r="I5117" s="74"/>
      <c r="J5117" s="72"/>
      <c r="K5117" s="72"/>
      <c r="L5117" s="2818"/>
      <c r="M5117" s="74" t="s">
        <v>586</v>
      </c>
      <c r="N5117" s="72">
        <v>555</v>
      </c>
      <c r="O5117" s="72">
        <v>2017</v>
      </c>
      <c r="P5117" s="2827" t="s">
        <v>587</v>
      </c>
      <c r="Q5117" s="72">
        <v>20</v>
      </c>
      <c r="R5117" s="71"/>
      <c r="S5117" s="72">
        <v>20</v>
      </c>
    </row>
    <row r="5118" spans="1:19" s="2129" customFormat="1" hidden="1">
      <c r="A5118" s="2821"/>
      <c r="B5118" s="2821"/>
      <c r="C5118" s="2822"/>
      <c r="D5118" s="2822"/>
      <c r="E5118" s="2822"/>
      <c r="F5118" s="2822"/>
      <c r="G5118" s="2857"/>
      <c r="H5118" s="2857"/>
      <c r="I5118" s="2857"/>
      <c r="J5118" s="2573"/>
      <c r="K5118" s="2573"/>
      <c r="L5118" s="2829"/>
      <c r="M5118" s="2824"/>
      <c r="N5118" s="2573"/>
      <c r="O5118" s="2573"/>
      <c r="P5118" s="2752"/>
      <c r="Q5118" s="2573"/>
      <c r="R5118" s="2824"/>
      <c r="S5118" s="2573"/>
    </row>
    <row r="5119" spans="1:19" s="2129" customFormat="1" ht="15.75" hidden="1">
      <c r="A5119" s="1" t="s">
        <v>588</v>
      </c>
      <c r="B5119" s="74"/>
      <c r="C5119" s="74"/>
      <c r="D5119" s="70"/>
      <c r="E5119" s="74"/>
      <c r="F5119" s="72"/>
      <c r="G5119" s="74"/>
      <c r="H5119" s="74"/>
      <c r="I5119" s="74"/>
      <c r="J5119" s="72" t="s">
        <v>589</v>
      </c>
      <c r="K5119" s="72" t="s">
        <v>83</v>
      </c>
      <c r="L5119" s="2818"/>
      <c r="M5119" s="2818" t="s">
        <v>590</v>
      </c>
      <c r="N5119" s="75">
        <v>416</v>
      </c>
      <c r="O5119" s="2759"/>
      <c r="P5119" s="2827" t="s">
        <v>591</v>
      </c>
      <c r="Q5119" s="75">
        <v>11</v>
      </c>
      <c r="R5119" s="2817"/>
      <c r="S5119" s="75">
        <v>11</v>
      </c>
    </row>
    <row r="5120" spans="1:19" s="2129" customFormat="1" ht="26.25" hidden="1">
      <c r="A5120" s="1"/>
      <c r="B5120" s="74"/>
      <c r="C5120" s="74"/>
      <c r="D5120" s="70"/>
      <c r="E5120" s="74"/>
      <c r="F5120" s="72"/>
      <c r="G5120" s="74"/>
      <c r="H5120" s="74"/>
      <c r="I5120" s="74"/>
      <c r="J5120" s="72"/>
      <c r="K5120" s="72"/>
      <c r="L5120" s="2818"/>
      <c r="M5120" s="2818" t="s">
        <v>593</v>
      </c>
      <c r="N5120" s="75">
        <v>587</v>
      </c>
      <c r="O5120" s="2759"/>
      <c r="P5120" s="2827" t="s">
        <v>591</v>
      </c>
      <c r="Q5120" s="75">
        <v>20</v>
      </c>
      <c r="R5120" s="2817"/>
      <c r="S5120" s="75">
        <v>20</v>
      </c>
    </row>
    <row r="5121" spans="1:19" s="2129" customFormat="1" ht="15.75" hidden="1">
      <c r="A5121" s="1"/>
      <c r="B5121" s="74"/>
      <c r="C5121" s="74"/>
      <c r="D5121" s="70"/>
      <c r="E5121" s="74"/>
      <c r="F5121" s="72"/>
      <c r="G5121" s="74"/>
      <c r="H5121" s="74"/>
      <c r="I5121" s="74"/>
      <c r="J5121" s="72"/>
      <c r="K5121" s="72"/>
      <c r="L5121" s="2818"/>
      <c r="M5121" s="2818" t="s">
        <v>594</v>
      </c>
      <c r="N5121" s="75">
        <v>144</v>
      </c>
      <c r="O5121" s="2759"/>
      <c r="P5121" s="2827" t="s">
        <v>170</v>
      </c>
      <c r="Q5121" s="75">
        <v>4</v>
      </c>
      <c r="R5121" s="2817"/>
      <c r="S5121" s="75">
        <v>4</v>
      </c>
    </row>
    <row r="5122" spans="1:19" s="2129" customFormat="1" ht="26.25" hidden="1">
      <c r="A5122" s="1"/>
      <c r="B5122" s="74"/>
      <c r="C5122" s="74"/>
      <c r="D5122" s="70"/>
      <c r="E5122" s="74"/>
      <c r="F5122" s="72"/>
      <c r="G5122" s="74"/>
      <c r="H5122" s="74"/>
      <c r="I5122" s="74"/>
      <c r="J5122" s="72"/>
      <c r="K5122" s="72"/>
      <c r="L5122" s="2818"/>
      <c r="M5122" s="2818" t="s">
        <v>595</v>
      </c>
      <c r="N5122" s="75">
        <v>421</v>
      </c>
      <c r="O5122" s="2759"/>
      <c r="P5122" s="2827" t="s">
        <v>596</v>
      </c>
      <c r="Q5122" s="75">
        <v>14</v>
      </c>
      <c r="R5122" s="2817"/>
      <c r="S5122" s="75">
        <v>14</v>
      </c>
    </row>
    <row r="5123" spans="1:19" s="2129" customFormat="1" ht="26.25" hidden="1">
      <c r="A5123" s="1"/>
      <c r="B5123" s="74"/>
      <c r="C5123" s="74"/>
      <c r="D5123" s="70"/>
      <c r="E5123" s="74"/>
      <c r="F5123" s="72"/>
      <c r="G5123" s="74"/>
      <c r="H5123" s="74"/>
      <c r="I5123" s="74"/>
      <c r="J5123" s="72"/>
      <c r="K5123" s="72"/>
      <c r="L5123" s="2818"/>
      <c r="M5123" s="2818" t="s">
        <v>597</v>
      </c>
      <c r="N5123" s="75">
        <v>475</v>
      </c>
      <c r="O5123" s="2759"/>
      <c r="P5123" s="2827" t="s">
        <v>170</v>
      </c>
      <c r="Q5123" s="75">
        <v>15</v>
      </c>
      <c r="R5123" s="2817"/>
      <c r="S5123" s="75">
        <v>15</v>
      </c>
    </row>
    <row r="5124" spans="1:19" s="2129" customFormat="1" ht="15.75" hidden="1">
      <c r="A5124" s="1"/>
      <c r="B5124" s="74"/>
      <c r="C5124" s="74"/>
      <c r="D5124" s="70"/>
      <c r="E5124" s="74"/>
      <c r="F5124" s="72"/>
      <c r="G5124" s="74"/>
      <c r="H5124" s="74"/>
      <c r="I5124" s="74"/>
      <c r="J5124" s="72"/>
      <c r="K5124" s="72"/>
      <c r="L5124" s="2817"/>
      <c r="M5124" s="2818" t="s">
        <v>598</v>
      </c>
      <c r="N5124" s="75">
        <v>150</v>
      </c>
      <c r="O5124" s="2759"/>
      <c r="P5124" s="2867"/>
      <c r="Q5124" s="2759"/>
      <c r="R5124" s="2817"/>
      <c r="S5124" s="2759"/>
    </row>
    <row r="5125" spans="1:19" s="2129" customFormat="1" ht="15.75" hidden="1">
      <c r="A5125" s="1"/>
      <c r="B5125" s="74"/>
      <c r="C5125" s="74"/>
      <c r="D5125" s="70"/>
      <c r="E5125" s="74"/>
      <c r="F5125" s="72"/>
      <c r="G5125" s="74"/>
      <c r="H5125" s="74"/>
      <c r="I5125" s="74"/>
      <c r="J5125" s="72"/>
      <c r="K5125" s="72"/>
      <c r="L5125" s="2817"/>
      <c r="M5125" s="2818" t="s">
        <v>599</v>
      </c>
      <c r="N5125" s="75">
        <v>120</v>
      </c>
      <c r="O5125" s="2759"/>
      <c r="P5125" s="2867"/>
      <c r="Q5125" s="2759"/>
      <c r="R5125" s="2817"/>
      <c r="S5125" s="2759"/>
    </row>
    <row r="5126" spans="1:19" s="2129" customFormat="1" hidden="1">
      <c r="A5126" s="2821"/>
      <c r="B5126" s="2821"/>
      <c r="C5126" s="2822"/>
      <c r="D5126" s="2822"/>
      <c r="E5126" s="2822"/>
      <c r="F5126" s="2822"/>
      <c r="G5126" s="2857"/>
      <c r="H5126" s="2857"/>
      <c r="I5126" s="2857"/>
      <c r="J5126" s="2573"/>
      <c r="K5126" s="2573"/>
      <c r="L5126" s="2829"/>
      <c r="M5126" s="2824"/>
      <c r="N5126" s="2573"/>
      <c r="O5126" s="2573"/>
      <c r="P5126" s="2752"/>
      <c r="Q5126" s="2573"/>
      <c r="R5126" s="2824"/>
      <c r="S5126" s="2573"/>
    </row>
    <row r="5127" spans="1:19" s="2129" customFormat="1" ht="15.75" hidden="1">
      <c r="A5127" s="1" t="s">
        <v>600</v>
      </c>
      <c r="B5127" s="2824"/>
      <c r="C5127" s="2824"/>
      <c r="D5127" s="2821"/>
      <c r="E5127" s="2824"/>
      <c r="F5127" s="2573"/>
      <c r="G5127" s="2830"/>
      <c r="H5127" s="2830"/>
      <c r="I5127" s="2830"/>
      <c r="J5127" s="72" t="s">
        <v>601</v>
      </c>
      <c r="K5127" s="72" t="s">
        <v>83</v>
      </c>
      <c r="L5127" s="2818"/>
      <c r="M5127" s="2818" t="s">
        <v>602</v>
      </c>
      <c r="N5127" s="75">
        <v>353</v>
      </c>
      <c r="O5127" s="2573"/>
      <c r="P5127" s="2827" t="s">
        <v>170</v>
      </c>
      <c r="Q5127" s="75">
        <v>14</v>
      </c>
      <c r="R5127" s="2823"/>
      <c r="S5127" s="75">
        <v>14</v>
      </c>
    </row>
    <row r="5128" spans="1:19" s="2129" customFormat="1" ht="15.75" hidden="1">
      <c r="A5128" s="2821"/>
      <c r="B5128" s="2824"/>
      <c r="C5128" s="2824"/>
      <c r="D5128" s="2821"/>
      <c r="E5128" s="2824"/>
      <c r="F5128" s="2573"/>
      <c r="G5128" s="2830"/>
      <c r="H5128" s="2830"/>
      <c r="I5128" s="2830"/>
      <c r="J5128" s="2573"/>
      <c r="K5128" s="2573"/>
      <c r="L5128" s="2818"/>
      <c r="M5128" s="2818" t="s">
        <v>603</v>
      </c>
      <c r="N5128" s="75">
        <v>345</v>
      </c>
      <c r="O5128" s="2573"/>
      <c r="P5128" s="2827" t="s">
        <v>170</v>
      </c>
      <c r="Q5128" s="72">
        <v>8</v>
      </c>
      <c r="R5128" s="2823"/>
      <c r="S5128" s="72">
        <v>8</v>
      </c>
    </row>
    <row r="5129" spans="1:19" s="2129" customFormat="1" ht="15.75" hidden="1">
      <c r="A5129" s="2821"/>
      <c r="B5129" s="2824"/>
      <c r="C5129" s="2824"/>
      <c r="D5129" s="2821"/>
      <c r="E5129" s="2824"/>
      <c r="F5129" s="2573"/>
      <c r="G5129" s="2830"/>
      <c r="H5129" s="2830"/>
      <c r="I5129" s="2830"/>
      <c r="J5129" s="2573"/>
      <c r="K5129" s="2573"/>
      <c r="L5129" s="2818"/>
      <c r="M5129" s="2818" t="s">
        <v>604</v>
      </c>
      <c r="N5129" s="75">
        <v>354</v>
      </c>
      <c r="O5129" s="75">
        <v>2018</v>
      </c>
      <c r="P5129" s="2827" t="s">
        <v>605</v>
      </c>
      <c r="Q5129" s="72">
        <v>12</v>
      </c>
      <c r="R5129" s="2"/>
      <c r="S5129" s="72">
        <v>12</v>
      </c>
    </row>
    <row r="5130" spans="1:19" s="2129" customFormat="1" ht="15.75" hidden="1">
      <c r="A5130" s="2821"/>
      <c r="B5130" s="2824"/>
      <c r="C5130" s="2824"/>
      <c r="D5130" s="2821"/>
      <c r="E5130" s="2824"/>
      <c r="F5130" s="2573"/>
      <c r="G5130" s="2830"/>
      <c r="H5130" s="2830"/>
      <c r="I5130" s="2830"/>
      <c r="J5130" s="2573"/>
      <c r="K5130" s="2573"/>
      <c r="L5130" s="2818"/>
      <c r="M5130" s="2818" t="s">
        <v>606</v>
      </c>
      <c r="N5130" s="75">
        <v>367</v>
      </c>
      <c r="O5130" s="2573"/>
      <c r="P5130" s="2827" t="s">
        <v>87</v>
      </c>
      <c r="Q5130" s="72">
        <v>20</v>
      </c>
      <c r="R5130" s="2"/>
      <c r="S5130" s="72">
        <v>20</v>
      </c>
    </row>
    <row r="5131" spans="1:19" s="2129" customFormat="1" ht="25.5" hidden="1">
      <c r="A5131" s="2821"/>
      <c r="B5131" s="2824"/>
      <c r="C5131" s="2824"/>
      <c r="D5131" s="2821"/>
      <c r="E5131" s="2824"/>
      <c r="F5131" s="2573"/>
      <c r="G5131" s="2830"/>
      <c r="H5131" s="2830"/>
      <c r="I5131" s="2830"/>
      <c r="J5131" s="2573"/>
      <c r="K5131" s="2573"/>
      <c r="L5131" s="2818"/>
      <c r="M5131" s="2818" t="s">
        <v>607</v>
      </c>
      <c r="N5131" s="75">
        <v>281</v>
      </c>
      <c r="O5131" s="72">
        <v>2011</v>
      </c>
      <c r="P5131" s="2827" t="s">
        <v>85</v>
      </c>
      <c r="Q5131" s="72">
        <v>15</v>
      </c>
      <c r="R5131" s="2"/>
      <c r="S5131" s="72">
        <v>15</v>
      </c>
    </row>
    <row r="5132" spans="1:19" s="2129" customFormat="1" ht="25.5" hidden="1">
      <c r="A5132" s="2821"/>
      <c r="B5132" s="2824"/>
      <c r="C5132" s="2824"/>
      <c r="D5132" s="2821"/>
      <c r="E5132" s="2824"/>
      <c r="F5132" s="2573"/>
      <c r="G5132" s="2830"/>
      <c r="H5132" s="2830"/>
      <c r="I5132" s="2830"/>
      <c r="J5132" s="2573"/>
      <c r="K5132" s="2573"/>
      <c r="L5132" s="2818"/>
      <c r="M5132" s="2818" t="s">
        <v>608</v>
      </c>
      <c r="N5132" s="75">
        <v>300</v>
      </c>
      <c r="O5132" s="72">
        <v>2017</v>
      </c>
      <c r="P5132" s="2827" t="s">
        <v>609</v>
      </c>
      <c r="Q5132" s="72">
        <v>5</v>
      </c>
      <c r="R5132" s="2"/>
      <c r="S5132" s="72">
        <v>5</v>
      </c>
    </row>
    <row r="5133" spans="1:19" s="2129" customFormat="1" hidden="1">
      <c r="A5133" s="2821"/>
      <c r="B5133" s="2824"/>
      <c r="C5133" s="2824"/>
      <c r="D5133" s="2821"/>
      <c r="E5133" s="2824"/>
      <c r="F5133" s="2573"/>
      <c r="G5133" s="2830"/>
      <c r="H5133" s="2830"/>
      <c r="I5133" s="2830"/>
      <c r="J5133" s="2573"/>
      <c r="K5133" s="2573"/>
      <c r="L5133" s="2823"/>
      <c r="M5133" s="2824"/>
      <c r="N5133" s="2573"/>
      <c r="O5133" s="2573"/>
      <c r="P5133" s="2752"/>
      <c r="Q5133" s="2573"/>
      <c r="R5133" s="2823"/>
      <c r="S5133" s="2573"/>
    </row>
    <row r="5134" spans="1:19" s="2129" customFormat="1" hidden="1">
      <c r="A5134" s="1"/>
      <c r="B5134" s="1"/>
      <c r="C5134" s="1"/>
      <c r="D5134" s="1"/>
      <c r="E5134" s="1"/>
      <c r="F5134" s="72"/>
      <c r="G5134" s="1"/>
      <c r="H5134" s="1"/>
      <c r="I5134" s="1"/>
      <c r="J5134" s="72"/>
      <c r="K5134" s="72"/>
      <c r="L5134" s="2829"/>
      <c r="M5134" s="71"/>
      <c r="N5134" s="72"/>
      <c r="O5134" s="72"/>
      <c r="P5134" s="76"/>
      <c r="Q5134" s="72"/>
      <c r="R5134" s="71"/>
      <c r="S5134" s="72"/>
    </row>
    <row r="5135" spans="1:19" s="2129" customFormat="1" hidden="1">
      <c r="A5135" s="2644"/>
      <c r="B5135" s="2644"/>
      <c r="C5135" s="2822"/>
      <c r="D5135" s="2822"/>
      <c r="E5135" s="2822"/>
      <c r="F5135" s="2822"/>
      <c r="G5135" s="2857"/>
      <c r="H5135" s="2857"/>
      <c r="I5135" s="2857"/>
      <c r="J5135" s="2573"/>
      <c r="K5135" s="2573"/>
      <c r="L5135" s="2708"/>
      <c r="M5135" s="2824"/>
      <c r="N5135" s="2573"/>
      <c r="O5135" s="2573"/>
      <c r="P5135" s="2752"/>
      <c r="Q5135" s="2573"/>
      <c r="R5135" s="2824"/>
      <c r="S5135" s="2573"/>
    </row>
    <row r="5136" spans="1:19" s="2129" customFormat="1" ht="25.5" hidden="1">
      <c r="A5136" s="1" t="s">
        <v>610</v>
      </c>
      <c r="B5136" s="2824"/>
      <c r="C5136" s="2824"/>
      <c r="D5136" s="2821"/>
      <c r="E5136" s="2824"/>
      <c r="F5136" s="2573"/>
      <c r="G5136" s="2830"/>
      <c r="H5136" s="2830"/>
      <c r="I5136" s="2830"/>
      <c r="J5136" s="72" t="s">
        <v>611</v>
      </c>
      <c r="K5136" s="72" t="s">
        <v>426</v>
      </c>
      <c r="L5136" s="2818"/>
      <c r="M5136" s="2818" t="s">
        <v>612</v>
      </c>
      <c r="N5136" s="75">
        <v>692</v>
      </c>
      <c r="O5136" s="72">
        <v>2017</v>
      </c>
      <c r="P5136" s="2827" t="s">
        <v>596</v>
      </c>
      <c r="Q5136" s="75">
        <v>21</v>
      </c>
      <c r="R5136" s="2823"/>
      <c r="S5136" s="75">
        <v>21</v>
      </c>
    </row>
    <row r="5137" spans="1:19" s="2129" customFormat="1" ht="15.75" hidden="1">
      <c r="A5137" s="2644"/>
      <c r="B5137" s="2824"/>
      <c r="C5137" s="2824"/>
      <c r="D5137" s="2821"/>
      <c r="E5137" s="2824"/>
      <c r="F5137" s="2573"/>
      <c r="G5137" s="2830"/>
      <c r="H5137" s="2830"/>
      <c r="I5137" s="2830"/>
      <c r="J5137" s="2573"/>
      <c r="K5137" s="2573"/>
      <c r="L5137" s="2818"/>
      <c r="M5137" s="2818" t="s">
        <v>613</v>
      </c>
      <c r="N5137" s="75">
        <v>884</v>
      </c>
      <c r="O5137" s="2573"/>
      <c r="P5137" s="2827" t="s">
        <v>591</v>
      </c>
      <c r="Q5137" s="75">
        <v>24</v>
      </c>
      <c r="R5137" s="2823"/>
      <c r="S5137" s="75">
        <v>24</v>
      </c>
    </row>
    <row r="5138" spans="1:19" s="2129" customFormat="1" ht="25.5" hidden="1">
      <c r="A5138" s="2644"/>
      <c r="B5138" s="2824"/>
      <c r="C5138" s="2824"/>
      <c r="D5138" s="2821"/>
      <c r="E5138" s="2824"/>
      <c r="F5138" s="2573"/>
      <c r="G5138" s="2830"/>
      <c r="H5138" s="2830"/>
      <c r="I5138" s="2830"/>
      <c r="J5138" s="2573"/>
      <c r="K5138" s="2573"/>
      <c r="L5138" s="2818"/>
      <c r="M5138" s="2818" t="s">
        <v>614</v>
      </c>
      <c r="N5138" s="75">
        <v>899</v>
      </c>
      <c r="O5138" s="2573"/>
      <c r="P5138" s="2827" t="s">
        <v>615</v>
      </c>
      <c r="Q5138" s="75">
        <v>22</v>
      </c>
      <c r="R5138" s="2823"/>
      <c r="S5138" s="75">
        <v>22</v>
      </c>
    </row>
    <row r="5139" spans="1:19" s="2129" customFormat="1" ht="15.75" hidden="1">
      <c r="A5139" s="1"/>
      <c r="B5139" s="1"/>
      <c r="C5139" s="1"/>
      <c r="D5139" s="1"/>
      <c r="E5139" s="1"/>
      <c r="F5139" s="72"/>
      <c r="G5139" s="1"/>
      <c r="H5139" s="1"/>
      <c r="I5139" s="1"/>
      <c r="J5139" s="72"/>
      <c r="K5139" s="72"/>
      <c r="L5139" s="2818"/>
      <c r="M5139" s="2818"/>
      <c r="N5139" s="2759"/>
      <c r="O5139" s="2759"/>
      <c r="P5139" s="2867"/>
      <c r="Q5139" s="75"/>
      <c r="R5139" s="2823"/>
      <c r="S5139" s="75"/>
    </row>
    <row r="5140" spans="1:19" s="2129" customFormat="1" hidden="1">
      <c r="A5140" s="2821"/>
      <c r="B5140" s="2821"/>
      <c r="C5140" s="2822"/>
      <c r="D5140" s="2822"/>
      <c r="E5140" s="2822"/>
      <c r="F5140" s="2822"/>
      <c r="G5140" s="2823"/>
      <c r="H5140" s="2823"/>
      <c r="I5140" s="2823"/>
      <c r="J5140" s="2573"/>
      <c r="K5140" s="2573"/>
      <c r="L5140" s="2829"/>
      <c r="M5140" s="2824"/>
      <c r="N5140" s="2573"/>
      <c r="O5140" s="2573"/>
      <c r="P5140" s="2752"/>
      <c r="Q5140" s="2573"/>
      <c r="R5140" s="2824"/>
      <c r="S5140" s="2573"/>
    </row>
    <row r="5141" spans="1:19" s="2129" customFormat="1" ht="15.75" hidden="1">
      <c r="A5141" s="1" t="s">
        <v>616</v>
      </c>
      <c r="B5141" s="1"/>
      <c r="C5141" s="1"/>
      <c r="D5141" s="1"/>
      <c r="E5141" s="1"/>
      <c r="F5141" s="72"/>
      <c r="G5141" s="1"/>
      <c r="H5141" s="1"/>
      <c r="I5141" s="1"/>
      <c r="J5141" s="72" t="s">
        <v>617</v>
      </c>
      <c r="K5141" s="72" t="s">
        <v>426</v>
      </c>
      <c r="L5141" s="2818"/>
      <c r="M5141" s="2818" t="s">
        <v>618</v>
      </c>
      <c r="N5141" s="75">
        <v>150</v>
      </c>
      <c r="O5141" s="2759"/>
      <c r="P5141" s="2827" t="s">
        <v>87</v>
      </c>
      <c r="Q5141" s="75">
        <v>7</v>
      </c>
      <c r="R5141" s="2823"/>
      <c r="S5141" s="75">
        <v>7</v>
      </c>
    </row>
    <row r="5142" spans="1:19" s="2129" customFormat="1" ht="15.75" hidden="1">
      <c r="A5142" s="1"/>
      <c r="B5142" s="1"/>
      <c r="C5142" s="1"/>
      <c r="D5142" s="1"/>
      <c r="E5142" s="1"/>
      <c r="F5142" s="72"/>
      <c r="G5142" s="1"/>
      <c r="H5142" s="1"/>
      <c r="I5142" s="1"/>
      <c r="J5142" s="72"/>
      <c r="K5142" s="72"/>
      <c r="L5142" s="2818"/>
      <c r="M5142" s="2818" t="s">
        <v>619</v>
      </c>
      <c r="N5142" s="75">
        <v>200</v>
      </c>
      <c r="O5142" s="2759"/>
      <c r="P5142" s="2827" t="s">
        <v>87</v>
      </c>
      <c r="Q5142" s="75">
        <v>10</v>
      </c>
      <c r="R5142" s="2823">
        <v>10</v>
      </c>
      <c r="S5142" s="75">
        <v>29</v>
      </c>
    </row>
    <row r="5143" spans="1:19" s="2129" customFormat="1" ht="15.75" hidden="1">
      <c r="A5143" s="1"/>
      <c r="B5143" s="1"/>
      <c r="C5143" s="1"/>
      <c r="D5143" s="1"/>
      <c r="E5143" s="1"/>
      <c r="F5143" s="72"/>
      <c r="G5143" s="1"/>
      <c r="H5143" s="1"/>
      <c r="I5143" s="1"/>
      <c r="J5143" s="72"/>
      <c r="K5143" s="72"/>
      <c r="L5143" s="2818"/>
      <c r="M5143" s="2818" t="s">
        <v>620</v>
      </c>
      <c r="N5143" s="75">
        <v>480</v>
      </c>
      <c r="O5143" s="2759"/>
      <c r="P5143" s="2827" t="s">
        <v>87</v>
      </c>
      <c r="Q5143" s="75">
        <v>29</v>
      </c>
      <c r="R5143" s="2823"/>
      <c r="S5143" s="75">
        <v>29</v>
      </c>
    </row>
    <row r="5144" spans="1:19" s="2129" customFormat="1" ht="15.75" hidden="1">
      <c r="A5144" s="1"/>
      <c r="B5144" s="1"/>
      <c r="C5144" s="1"/>
      <c r="D5144" s="1"/>
      <c r="E5144" s="1"/>
      <c r="F5144" s="72"/>
      <c r="G5144" s="71"/>
      <c r="H5144" s="71"/>
      <c r="I5144" s="71"/>
      <c r="J5144" s="72"/>
      <c r="K5144" s="72"/>
      <c r="L5144" s="2817"/>
      <c r="M5144" s="2817"/>
      <c r="N5144" s="2759"/>
      <c r="O5144" s="2759"/>
      <c r="P5144" s="2867"/>
      <c r="Q5144" s="2759"/>
      <c r="R5144" s="2817"/>
      <c r="S5144" s="2759"/>
    </row>
    <row r="5145" spans="1:19" s="2129" customFormat="1" hidden="1">
      <c r="A5145" s="2868"/>
      <c r="B5145" s="2707"/>
      <c r="C5145" s="2822"/>
      <c r="D5145" s="2822"/>
      <c r="E5145" s="2822"/>
      <c r="F5145" s="2822"/>
      <c r="G5145" s="2857"/>
      <c r="H5145" s="2857"/>
      <c r="I5145" s="2857"/>
      <c r="J5145" s="2573"/>
      <c r="K5145" s="2573"/>
      <c r="L5145" s="2829"/>
      <c r="M5145" s="2824"/>
      <c r="N5145" s="2573"/>
      <c r="O5145" s="2573"/>
      <c r="P5145" s="2752"/>
      <c r="Q5145" s="2573"/>
      <c r="R5145" s="2824"/>
      <c r="S5145" s="2573"/>
    </row>
    <row r="5146" spans="1:19" s="2129" customFormat="1" hidden="1">
      <c r="A5146" s="2643"/>
      <c r="B5146" s="2644"/>
      <c r="C5146" s="2822"/>
      <c r="D5146" s="2822"/>
      <c r="E5146" s="2822"/>
      <c r="F5146" s="2822"/>
      <c r="G5146" s="2857"/>
      <c r="H5146" s="2857"/>
      <c r="I5146" s="2857"/>
      <c r="J5146" s="2573"/>
      <c r="K5146" s="2573"/>
      <c r="L5146" s="2708"/>
      <c r="M5146" s="2824"/>
      <c r="N5146" s="2573"/>
      <c r="O5146" s="2573"/>
      <c r="P5146" s="2752"/>
      <c r="Q5146" s="2573"/>
      <c r="R5146" s="2824"/>
      <c r="S5146" s="2573"/>
    </row>
    <row r="5147" spans="1:19" s="2129" customFormat="1" ht="15.75" hidden="1">
      <c r="A5147" s="1" t="s">
        <v>621</v>
      </c>
      <c r="B5147" s="1"/>
      <c r="C5147" s="1"/>
      <c r="D5147" s="1"/>
      <c r="E5147" s="1"/>
      <c r="F5147" s="72"/>
      <c r="G5147" s="1"/>
      <c r="H5147" s="1"/>
      <c r="I5147" s="1"/>
      <c r="J5147" s="72" t="s">
        <v>622</v>
      </c>
      <c r="K5147" s="72" t="s">
        <v>83</v>
      </c>
      <c r="L5147" s="2818"/>
      <c r="M5147" s="2818" t="s">
        <v>623</v>
      </c>
      <c r="N5147" s="75">
        <v>450</v>
      </c>
      <c r="O5147" s="75">
        <v>2013</v>
      </c>
      <c r="P5147" s="2827" t="s">
        <v>587</v>
      </c>
      <c r="Q5147" s="75">
        <v>19</v>
      </c>
      <c r="R5147" s="2823"/>
      <c r="S5147" s="75">
        <v>19</v>
      </c>
    </row>
    <row r="5148" spans="1:19" s="2129" customFormat="1" ht="15.75" hidden="1">
      <c r="A5148" s="1"/>
      <c r="B5148" s="1"/>
      <c r="C5148" s="1"/>
      <c r="D5148" s="1"/>
      <c r="E5148" s="1"/>
      <c r="F5148" s="72"/>
      <c r="G5148" s="1"/>
      <c r="H5148" s="1"/>
      <c r="I5148" s="1"/>
      <c r="J5148" s="72"/>
      <c r="K5148" s="72"/>
      <c r="L5148" s="2818"/>
      <c r="M5148" s="2818" t="s">
        <v>624</v>
      </c>
      <c r="N5148" s="75">
        <v>200</v>
      </c>
      <c r="O5148" s="75">
        <v>2017</v>
      </c>
      <c r="P5148" s="2827" t="s">
        <v>625</v>
      </c>
      <c r="Q5148" s="75">
        <v>9</v>
      </c>
      <c r="R5148" s="2823"/>
      <c r="S5148" s="75">
        <v>9</v>
      </c>
    </row>
    <row r="5149" spans="1:19" s="2129" customFormat="1" ht="38.25" hidden="1">
      <c r="A5149" s="1"/>
      <c r="B5149" s="1"/>
      <c r="C5149" s="1"/>
      <c r="D5149" s="1"/>
      <c r="E5149" s="1"/>
      <c r="F5149" s="72"/>
      <c r="G5149" s="1"/>
      <c r="H5149" s="1"/>
      <c r="I5149" s="1"/>
      <c r="J5149" s="72"/>
      <c r="K5149" s="72"/>
      <c r="L5149" s="2818"/>
      <c r="M5149" s="2818" t="s">
        <v>626</v>
      </c>
      <c r="N5149" s="75">
        <v>506</v>
      </c>
      <c r="O5149" s="75" t="s">
        <v>627</v>
      </c>
      <c r="P5149" s="2827" t="s">
        <v>628</v>
      </c>
      <c r="Q5149" s="75">
        <v>23</v>
      </c>
      <c r="R5149" s="2823"/>
      <c r="S5149" s="75">
        <v>23</v>
      </c>
    </row>
    <row r="5150" spans="1:19" s="2129" customFormat="1" ht="15.75" hidden="1">
      <c r="A5150" s="1"/>
      <c r="B5150" s="1"/>
      <c r="C5150" s="1"/>
      <c r="D5150" s="1"/>
      <c r="E5150" s="1"/>
      <c r="F5150" s="72"/>
      <c r="G5150" s="1"/>
      <c r="H5150" s="1"/>
      <c r="I5150" s="1"/>
      <c r="J5150" s="72"/>
      <c r="K5150" s="72"/>
      <c r="L5150" s="2817"/>
      <c r="M5150" s="2818" t="s">
        <v>629</v>
      </c>
      <c r="N5150" s="2759"/>
      <c r="O5150" s="2759"/>
      <c r="P5150" s="2867"/>
      <c r="Q5150" s="2759"/>
      <c r="R5150" s="2817"/>
      <c r="S5150" s="2759"/>
    </row>
    <row r="5151" spans="1:19" s="2129" customFormat="1" ht="15.75" hidden="1">
      <c r="A5151" s="1"/>
      <c r="B5151" s="1"/>
      <c r="C5151" s="1"/>
      <c r="D5151" s="1"/>
      <c r="E5151" s="1"/>
      <c r="F5151" s="72"/>
      <c r="G5151" s="1"/>
      <c r="H5151" s="1"/>
      <c r="I5151" s="1"/>
      <c r="J5151" s="72"/>
      <c r="K5151" s="72"/>
      <c r="L5151" s="2818"/>
      <c r="M5151" s="2818" t="s">
        <v>630</v>
      </c>
      <c r="N5151" s="75">
        <v>110</v>
      </c>
      <c r="O5151" s="75">
        <v>2018</v>
      </c>
      <c r="P5151" s="2827" t="s">
        <v>631</v>
      </c>
      <c r="Q5151" s="75">
        <v>4</v>
      </c>
      <c r="R5151" s="78"/>
      <c r="S5151" s="75">
        <v>4</v>
      </c>
    </row>
    <row r="5152" spans="1:19" s="2129" customFormat="1" hidden="1">
      <c r="A5152" s="2868"/>
      <c r="B5152" s="2707"/>
      <c r="C5152" s="2822"/>
      <c r="D5152" s="2822"/>
      <c r="E5152" s="2822"/>
      <c r="F5152" s="2822"/>
      <c r="G5152" s="2857"/>
      <c r="H5152" s="2857"/>
      <c r="I5152" s="2857"/>
      <c r="J5152" s="2573"/>
      <c r="K5152" s="2573"/>
      <c r="L5152" s="2823"/>
      <c r="M5152" s="2824"/>
      <c r="N5152" s="2573"/>
      <c r="O5152" s="2573"/>
      <c r="P5152" s="2752"/>
      <c r="Q5152" s="2573"/>
      <c r="R5152" s="2823"/>
      <c r="S5152" s="2573"/>
    </row>
    <row r="5153" spans="1:19" s="2129" customFormat="1" hidden="1">
      <c r="A5153" s="2643"/>
      <c r="B5153" s="2644"/>
      <c r="C5153" s="2822"/>
      <c r="D5153" s="2822"/>
      <c r="E5153" s="2822"/>
      <c r="F5153" s="2822"/>
      <c r="G5153" s="2857"/>
      <c r="H5153" s="2857"/>
      <c r="I5153" s="2857"/>
      <c r="J5153" s="2573"/>
      <c r="K5153" s="2573"/>
      <c r="L5153" s="2829"/>
      <c r="M5153" s="2824"/>
      <c r="N5153" s="2573"/>
      <c r="O5153" s="2573"/>
      <c r="P5153" s="2752"/>
      <c r="Q5153" s="2573"/>
      <c r="R5153" s="2824"/>
      <c r="S5153" s="2573"/>
    </row>
    <row r="5154" spans="1:19" s="2129" customFormat="1" ht="15" hidden="1">
      <c r="A5154" s="1" t="s">
        <v>632</v>
      </c>
      <c r="B5154" s="19"/>
      <c r="C5154" s="1"/>
      <c r="D5154" s="1"/>
      <c r="E5154" s="1"/>
      <c r="F5154" s="72"/>
      <c r="G5154" s="2084"/>
      <c r="H5154" s="2084"/>
      <c r="I5154" s="2084"/>
      <c r="J5154" s="72" t="s">
        <v>633</v>
      </c>
      <c r="K5154" s="72" t="s">
        <v>83</v>
      </c>
      <c r="L5154" s="1"/>
      <c r="M5154" s="2842" t="s">
        <v>634</v>
      </c>
      <c r="N5154" s="2843">
        <v>200</v>
      </c>
      <c r="O5154" s="2843"/>
      <c r="P5154" s="2819"/>
      <c r="Q5154" s="72"/>
      <c r="R5154" s="1"/>
      <c r="S5154" s="72"/>
    </row>
    <row r="5155" spans="1:19" s="2129" customFormat="1" ht="15" hidden="1">
      <c r="A5155" s="1"/>
      <c r="B5155" s="19"/>
      <c r="C5155" s="1"/>
      <c r="D5155" s="1"/>
      <c r="E5155" s="1"/>
      <c r="F5155" s="72"/>
      <c r="G5155" s="2084"/>
      <c r="H5155" s="2084"/>
      <c r="I5155" s="2084"/>
      <c r="J5155" s="72"/>
      <c r="K5155" s="72"/>
      <c r="L5155" s="1"/>
      <c r="M5155" s="2842" t="s">
        <v>635</v>
      </c>
      <c r="N5155" s="2843">
        <v>200</v>
      </c>
      <c r="O5155" s="2843"/>
      <c r="P5155" s="2819"/>
      <c r="Q5155" s="72"/>
      <c r="R5155" s="1"/>
      <c r="S5155" s="72"/>
    </row>
    <row r="5156" spans="1:19" s="2129" customFormat="1" ht="15" hidden="1">
      <c r="A5156" s="1"/>
      <c r="B5156" s="1"/>
      <c r="C5156" s="1"/>
      <c r="D5156" s="1"/>
      <c r="E5156" s="1"/>
      <c r="F5156" s="72"/>
      <c r="G5156" s="73"/>
      <c r="H5156" s="73"/>
      <c r="I5156" s="73"/>
      <c r="J5156" s="72"/>
      <c r="K5156" s="72"/>
      <c r="L5156" s="2818"/>
      <c r="M5156" s="2842" t="s">
        <v>636</v>
      </c>
      <c r="N5156" s="72">
        <v>749</v>
      </c>
      <c r="O5156" s="72">
        <v>2017</v>
      </c>
      <c r="P5156" s="2827" t="s">
        <v>637</v>
      </c>
      <c r="Q5156" s="72">
        <v>23</v>
      </c>
      <c r="R5156" s="1"/>
      <c r="S5156" s="72">
        <v>23</v>
      </c>
    </row>
    <row r="5157" spans="1:19" s="2129" customFormat="1" ht="30" hidden="1">
      <c r="A5157" s="1"/>
      <c r="B5157" s="1"/>
      <c r="C5157" s="1"/>
      <c r="D5157" s="1"/>
      <c r="E5157" s="1"/>
      <c r="F5157" s="72"/>
      <c r="G5157" s="73"/>
      <c r="H5157" s="73"/>
      <c r="I5157" s="73"/>
      <c r="J5157" s="72"/>
      <c r="K5157" s="72"/>
      <c r="L5157" s="2818"/>
      <c r="M5157" s="2845" t="s">
        <v>638</v>
      </c>
      <c r="N5157" s="72">
        <v>489</v>
      </c>
      <c r="O5157" s="72">
        <v>2012</v>
      </c>
      <c r="P5157" s="2827" t="s">
        <v>639</v>
      </c>
      <c r="Q5157" s="72">
        <v>18</v>
      </c>
      <c r="R5157" s="77"/>
      <c r="S5157" s="72">
        <v>18</v>
      </c>
    </row>
    <row r="5158" spans="1:19" s="2129" customFormat="1" hidden="1">
      <c r="A5158" s="1"/>
      <c r="B5158" s="1"/>
      <c r="C5158" s="1"/>
      <c r="D5158" s="1"/>
      <c r="E5158" s="1"/>
      <c r="F5158" s="72"/>
      <c r="G5158" s="73"/>
      <c r="H5158" s="73"/>
      <c r="I5158" s="73"/>
      <c r="J5158" s="72"/>
      <c r="K5158" s="72"/>
      <c r="L5158" s="2818"/>
      <c r="M5158" s="1" t="s">
        <v>640</v>
      </c>
      <c r="N5158" s="72">
        <v>622</v>
      </c>
      <c r="O5158" s="72"/>
      <c r="P5158" s="2827" t="s">
        <v>637</v>
      </c>
      <c r="Q5158" s="72">
        <v>18</v>
      </c>
      <c r="R5158" s="77"/>
      <c r="S5158" s="72">
        <v>18</v>
      </c>
    </row>
    <row r="5159" spans="1:19" s="2129" customFormat="1" hidden="1">
      <c r="A5159" s="1"/>
      <c r="B5159" s="1"/>
      <c r="C5159" s="1"/>
      <c r="D5159" s="1"/>
      <c r="E5159" s="1"/>
      <c r="F5159" s="72"/>
      <c r="G5159" s="73"/>
      <c r="H5159" s="73"/>
      <c r="I5159" s="73"/>
      <c r="J5159" s="72"/>
      <c r="K5159" s="72"/>
      <c r="L5159" s="1"/>
      <c r="M5159" s="1"/>
      <c r="N5159" s="72"/>
      <c r="O5159" s="72"/>
      <c r="P5159" s="76"/>
      <c r="Q5159" s="72"/>
      <c r="R5159" s="77"/>
      <c r="S5159" s="72"/>
    </row>
    <row r="5160" spans="1:19" s="2129" customFormat="1" hidden="1">
      <c r="A5160" s="1"/>
      <c r="B5160" s="1"/>
      <c r="C5160" s="1"/>
      <c r="D5160" s="1"/>
      <c r="E5160" s="1"/>
      <c r="F5160" s="72"/>
      <c r="G5160" s="73"/>
      <c r="H5160" s="73"/>
      <c r="I5160" s="73"/>
      <c r="J5160" s="72"/>
      <c r="K5160" s="72"/>
      <c r="L5160" s="1"/>
      <c r="M5160" s="1"/>
      <c r="N5160" s="72"/>
      <c r="O5160" s="72"/>
      <c r="P5160" s="76"/>
      <c r="Q5160" s="72"/>
      <c r="R5160" s="73"/>
      <c r="S5160" s="72"/>
    </row>
    <row r="5161" spans="1:19" s="2129" customFormat="1" hidden="1">
      <c r="A5161" s="2868"/>
      <c r="B5161" s="2707"/>
      <c r="C5161" s="2822"/>
      <c r="D5161" s="2822"/>
      <c r="E5161" s="2822"/>
      <c r="F5161" s="2822"/>
      <c r="G5161" s="2857"/>
      <c r="H5161" s="2857"/>
      <c r="I5161" s="2857"/>
      <c r="J5161" s="2573"/>
      <c r="K5161" s="2573"/>
      <c r="L5161" s="2829"/>
      <c r="M5161" s="2824"/>
      <c r="N5161" s="2573"/>
      <c r="O5161" s="2573"/>
      <c r="P5161" s="2752"/>
      <c r="Q5161" s="2573"/>
      <c r="R5161" s="2824"/>
      <c r="S5161" s="2573"/>
    </row>
    <row r="5162" spans="1:19" s="2129" customFormat="1" hidden="1">
      <c r="A5162" s="2643"/>
      <c r="B5162" s="2644"/>
      <c r="C5162" s="2822"/>
      <c r="D5162" s="2822"/>
      <c r="E5162" s="2822"/>
      <c r="F5162" s="2822"/>
      <c r="G5162" s="2857"/>
      <c r="H5162" s="2857"/>
      <c r="I5162" s="2857"/>
      <c r="J5162" s="2573"/>
      <c r="K5162" s="2573"/>
      <c r="L5162" s="2829"/>
      <c r="M5162" s="2824"/>
      <c r="N5162" s="2573"/>
      <c r="O5162" s="2573"/>
      <c r="P5162" s="2752"/>
      <c r="Q5162" s="2573"/>
      <c r="R5162" s="2824"/>
      <c r="S5162" s="2573"/>
    </row>
    <row r="5163" spans="1:19" s="2129" customFormat="1" hidden="1">
      <c r="A5163" s="2644" t="s">
        <v>641</v>
      </c>
      <c r="B5163" s="2824"/>
      <c r="C5163" s="2824"/>
      <c r="D5163" s="2821"/>
      <c r="E5163" s="2824"/>
      <c r="F5163" s="2573"/>
      <c r="G5163" s="2830"/>
      <c r="H5163" s="2830"/>
      <c r="I5163" s="2830"/>
      <c r="J5163" s="72" t="s">
        <v>642</v>
      </c>
      <c r="K5163" s="72" t="s">
        <v>426</v>
      </c>
      <c r="L5163" s="2830"/>
      <c r="M5163" s="2824"/>
      <c r="N5163" s="2573"/>
      <c r="O5163" s="2573"/>
      <c r="P5163" s="2752"/>
      <c r="Q5163" s="2573"/>
      <c r="R5163" s="2830"/>
      <c r="S5163" s="2573"/>
    </row>
    <row r="5164" spans="1:19" s="2129" customFormat="1" hidden="1">
      <c r="A5164" s="2644"/>
      <c r="B5164" s="2824"/>
      <c r="C5164" s="2824"/>
      <c r="D5164" s="2821"/>
      <c r="E5164" s="2824"/>
      <c r="F5164" s="2573"/>
      <c r="G5164" s="2830"/>
      <c r="H5164" s="2830"/>
      <c r="I5164" s="2830"/>
      <c r="J5164" s="2573"/>
      <c r="K5164" s="2573"/>
      <c r="L5164" s="2830"/>
      <c r="M5164" s="2824"/>
      <c r="N5164" s="2573"/>
      <c r="O5164" s="2573"/>
      <c r="P5164" s="2752"/>
      <c r="Q5164" s="2573"/>
      <c r="R5164" s="2830"/>
      <c r="S5164" s="2573"/>
    </row>
    <row r="5165" spans="1:19" s="2129" customFormat="1" hidden="1">
      <c r="A5165" s="2644"/>
      <c r="B5165" s="2824"/>
      <c r="C5165" s="2824"/>
      <c r="D5165" s="2821"/>
      <c r="E5165" s="2824"/>
      <c r="F5165" s="2573"/>
      <c r="G5165" s="2830"/>
      <c r="H5165" s="2830"/>
      <c r="I5165" s="2830"/>
      <c r="J5165" s="2573"/>
      <c r="K5165" s="2573"/>
      <c r="L5165" s="2830"/>
      <c r="M5165" s="2824"/>
      <c r="N5165" s="2573"/>
      <c r="O5165" s="2573"/>
      <c r="P5165" s="2752"/>
      <c r="Q5165" s="2573"/>
      <c r="R5165" s="2830"/>
      <c r="S5165" s="2573"/>
    </row>
    <row r="5166" spans="1:19" s="2129" customFormat="1" hidden="1">
      <c r="A5166" s="2821"/>
      <c r="B5166" s="2821"/>
      <c r="C5166" s="2822"/>
      <c r="D5166" s="2822"/>
      <c r="E5166" s="2822"/>
      <c r="F5166" s="2822"/>
      <c r="G5166" s="2830"/>
      <c r="H5166" s="2830"/>
      <c r="I5166" s="2830"/>
      <c r="J5166" s="2573"/>
      <c r="K5166" s="2573"/>
      <c r="L5166" s="2829"/>
      <c r="M5166" s="2824"/>
      <c r="N5166" s="2573"/>
      <c r="O5166" s="2573"/>
      <c r="P5166" s="2752"/>
      <c r="Q5166" s="2573"/>
      <c r="R5166" s="2824"/>
      <c r="S5166" s="2573"/>
    </row>
    <row r="5167" spans="1:19" s="2129" customFormat="1" ht="25.5" hidden="1">
      <c r="A5167" s="1" t="s">
        <v>643</v>
      </c>
      <c r="B5167" s="19"/>
      <c r="C5167" s="1"/>
      <c r="D5167" s="1"/>
      <c r="E5167" s="1"/>
      <c r="F5167" s="72"/>
      <c r="G5167" s="70"/>
      <c r="H5167" s="70"/>
      <c r="I5167" s="70"/>
      <c r="J5167" s="72" t="s">
        <v>644</v>
      </c>
      <c r="K5167" s="72" t="s">
        <v>98</v>
      </c>
      <c r="L5167" s="2818"/>
      <c r="M5167" s="2818" t="s">
        <v>645</v>
      </c>
      <c r="N5167" s="72">
        <v>558</v>
      </c>
      <c r="O5167" s="72">
        <v>2010</v>
      </c>
      <c r="P5167" s="2827" t="s">
        <v>646</v>
      </c>
      <c r="Q5167" s="72">
        <v>30</v>
      </c>
      <c r="R5167" s="77"/>
      <c r="S5167" s="72">
        <v>30</v>
      </c>
    </row>
    <row r="5168" spans="1:19" s="2129" customFormat="1" hidden="1">
      <c r="A5168" s="1"/>
      <c r="B5168" s="19"/>
      <c r="C5168" s="1"/>
      <c r="D5168" s="1"/>
      <c r="E5168" s="1"/>
      <c r="F5168" s="72"/>
      <c r="G5168" s="70"/>
      <c r="H5168" s="70"/>
      <c r="I5168" s="70"/>
      <c r="J5168" s="72"/>
      <c r="K5168" s="72"/>
      <c r="L5168" s="2818"/>
      <c r="M5168" s="2818" t="s">
        <v>647</v>
      </c>
      <c r="N5168" s="72">
        <v>320</v>
      </c>
      <c r="O5168" s="72"/>
      <c r="P5168" s="2827" t="s">
        <v>87</v>
      </c>
      <c r="Q5168" s="72">
        <v>12</v>
      </c>
      <c r="R5168" s="77"/>
      <c r="S5168" s="72">
        <v>12</v>
      </c>
    </row>
    <row r="5169" spans="1:19" s="2129" customFormat="1" hidden="1">
      <c r="A5169" s="1"/>
      <c r="B5169" s="19"/>
      <c r="C5169" s="1"/>
      <c r="D5169" s="1"/>
      <c r="E5169" s="1"/>
      <c r="F5169" s="72"/>
      <c r="G5169" s="70"/>
      <c r="H5169" s="70"/>
      <c r="I5169" s="70"/>
      <c r="J5169" s="72"/>
      <c r="K5169" s="72"/>
      <c r="L5169" s="2818"/>
      <c r="M5169" s="2818" t="s">
        <v>648</v>
      </c>
      <c r="N5169" s="72">
        <v>210</v>
      </c>
      <c r="O5169" s="72"/>
      <c r="P5169" s="2827" t="s">
        <v>87</v>
      </c>
      <c r="Q5169" s="72">
        <v>9</v>
      </c>
      <c r="R5169" s="77"/>
      <c r="S5169" s="72">
        <v>9</v>
      </c>
    </row>
    <row r="5170" spans="1:19" s="2129" customFormat="1" hidden="1">
      <c r="A5170" s="1"/>
      <c r="B5170" s="2120"/>
      <c r="C5170" s="1"/>
      <c r="D5170" s="1"/>
      <c r="E5170" s="1"/>
      <c r="F5170" s="72"/>
      <c r="G5170" s="70"/>
      <c r="H5170" s="70"/>
      <c r="I5170" s="70"/>
      <c r="J5170" s="72"/>
      <c r="K5170" s="72"/>
      <c r="L5170" s="1"/>
      <c r="M5170" s="1"/>
      <c r="N5170" s="72"/>
      <c r="O5170" s="72"/>
      <c r="P5170" s="76"/>
      <c r="Q5170" s="72"/>
      <c r="R5170" s="77"/>
      <c r="S5170" s="72"/>
    </row>
    <row r="5171" spans="1:19" s="2129" customFormat="1" hidden="1">
      <c r="A5171" s="2821"/>
      <c r="B5171" s="2821"/>
      <c r="C5171" s="2822"/>
      <c r="D5171" s="2822"/>
      <c r="E5171" s="2822"/>
      <c r="F5171" s="2822"/>
      <c r="G5171" s="2857"/>
      <c r="H5171" s="2857"/>
      <c r="I5171" s="2857"/>
      <c r="J5171" s="2573"/>
      <c r="K5171" s="2573"/>
      <c r="L5171" s="2829"/>
      <c r="M5171" s="2824"/>
      <c r="N5171" s="2573"/>
      <c r="O5171" s="2573"/>
      <c r="P5171" s="2752"/>
      <c r="Q5171" s="2573"/>
      <c r="R5171" s="2824"/>
      <c r="S5171" s="2573"/>
    </row>
    <row r="5172" spans="1:19" s="2129" customFormat="1" hidden="1">
      <c r="A5172" s="2851" t="s">
        <v>649</v>
      </c>
      <c r="B5172" s="2851"/>
      <c r="C5172" s="2851"/>
      <c r="D5172" s="2852" t="e">
        <f>(D4987+D4991+D4996+D5014+D5030+D5048+D5056+D5062+D5067+D5077+D5079+D5089+D5096+D5102+D5106+#REF!+#REF!+D5118+D5126+D5135+D5140+D5145+D5152+D5161)/1000</f>
        <v>#REF!</v>
      </c>
      <c r="E5172" s="2822" t="s">
        <v>407</v>
      </c>
      <c r="F5172" s="2822"/>
      <c r="G5172" s="2857"/>
      <c r="H5172" s="2857"/>
      <c r="I5172" s="2857"/>
      <c r="J5172" s="2573"/>
      <c r="K5172" s="2573"/>
      <c r="L5172" s="2829"/>
      <c r="M5172" s="2824" t="s">
        <v>650</v>
      </c>
      <c r="N5172" s="2573" t="e">
        <f>(N4987+N4991+N4996+N5014+N5030+N5048+N5056+N5062+N5067+N5077+N5079+N5089+N5096+N5102+N5106+#REF!+N5118+N5126++N5135+N5140+N5146++N5153+N5162+N5171+#REF!)/1000</f>
        <v>#REF!</v>
      </c>
      <c r="O5172" s="2573"/>
      <c r="P5172" s="2752"/>
      <c r="Q5172" s="2573"/>
      <c r="R5172" s="2824"/>
      <c r="S5172" s="2573"/>
    </row>
    <row r="5173" spans="1:19" s="2129" customFormat="1" hidden="1">
      <c r="A5173" s="2851"/>
      <c r="B5173" s="2851"/>
      <c r="C5173" s="2851"/>
      <c r="D5173" s="2852">
        <f>(D5146+D5153+D5162+D5171)/1000</f>
        <v>0</v>
      </c>
      <c r="E5173" s="2824" t="s">
        <v>410</v>
      </c>
      <c r="F5173" s="2573"/>
      <c r="G5173" s="2857"/>
      <c r="H5173" s="2857"/>
      <c r="I5173" s="2857"/>
      <c r="J5173" s="2573"/>
      <c r="K5173" s="2573"/>
      <c r="L5173" s="2445"/>
      <c r="M5173" s="2708"/>
      <c r="N5173" s="2573"/>
      <c r="O5173" s="2573"/>
      <c r="P5173" s="2752"/>
      <c r="Q5173" s="2573"/>
      <c r="R5173" s="2824"/>
      <c r="S5173" s="2573"/>
    </row>
    <row r="5174" spans="1:19" s="2129" customFormat="1" ht="15.75" hidden="1">
      <c r="A5174" s="2869" t="s">
        <v>651</v>
      </c>
      <c r="B5174" s="2869"/>
      <c r="C5174" s="2869"/>
      <c r="D5174" s="2869"/>
      <c r="E5174" s="2869"/>
      <c r="F5174" s="2869"/>
      <c r="G5174" s="2869"/>
      <c r="H5174" s="2869"/>
      <c r="I5174" s="2869"/>
      <c r="J5174" s="2869"/>
      <c r="K5174" s="2869"/>
      <c r="L5174" s="2869"/>
      <c r="M5174" s="2869"/>
      <c r="N5174" s="2869"/>
      <c r="O5174" s="2869"/>
      <c r="P5174" s="2869"/>
      <c r="Q5174" s="2869"/>
      <c r="R5174" s="2869"/>
      <c r="S5174" s="2869"/>
    </row>
    <row r="5175" spans="1:19" s="2129" customFormat="1" ht="25.5" hidden="1">
      <c r="A5175" s="1" t="s">
        <v>652</v>
      </c>
      <c r="B5175" s="2817"/>
      <c r="C5175" s="2817"/>
      <c r="D5175" s="2817"/>
      <c r="E5175" s="2817"/>
      <c r="F5175" s="2759"/>
      <c r="G5175" s="2817"/>
      <c r="H5175" s="2817"/>
      <c r="I5175" s="2817"/>
      <c r="J5175" s="72" t="s">
        <v>653</v>
      </c>
      <c r="K5175" s="72" t="s">
        <v>243</v>
      </c>
      <c r="L5175" s="2828"/>
      <c r="M5175" s="2818" t="s">
        <v>654</v>
      </c>
      <c r="N5175" s="75">
        <v>157</v>
      </c>
      <c r="O5175" s="75">
        <v>2016</v>
      </c>
      <c r="P5175" s="2827" t="s">
        <v>655</v>
      </c>
      <c r="Q5175" s="72">
        <v>6</v>
      </c>
      <c r="R5175" s="2817"/>
      <c r="S5175" s="72">
        <v>6</v>
      </c>
    </row>
    <row r="5176" spans="1:19" s="2129" customFormat="1" ht="15.75" hidden="1">
      <c r="A5176" s="2817"/>
      <c r="B5176" s="2817"/>
      <c r="C5176" s="2817"/>
      <c r="D5176" s="2817"/>
      <c r="E5176" s="2817"/>
      <c r="F5176" s="2759"/>
      <c r="G5176" s="2817"/>
      <c r="H5176" s="2817"/>
      <c r="I5176" s="2817"/>
      <c r="J5176" s="2759"/>
      <c r="K5176" s="2759"/>
      <c r="L5176" s="2817"/>
      <c r="M5176" s="2817"/>
      <c r="N5176" s="2759"/>
      <c r="O5176" s="2759"/>
      <c r="P5176" s="2867"/>
      <c r="Q5176" s="2759"/>
      <c r="R5176" s="2817"/>
      <c r="S5176" s="2759"/>
    </row>
    <row r="5177" spans="1:19" s="2129" customFormat="1" hidden="1">
      <c r="A5177" s="2821"/>
      <c r="B5177" s="2821"/>
      <c r="C5177" s="2822"/>
      <c r="D5177" s="2822"/>
      <c r="E5177" s="2822"/>
      <c r="F5177" s="2822"/>
      <c r="G5177" s="2857"/>
      <c r="H5177" s="2857"/>
      <c r="I5177" s="2857"/>
      <c r="J5177" s="2573"/>
      <c r="K5177" s="2573"/>
      <c r="L5177" s="2829"/>
      <c r="M5177" s="2824"/>
      <c r="N5177" s="2573"/>
      <c r="O5177" s="2573"/>
      <c r="P5177" s="2752"/>
      <c r="Q5177" s="2573"/>
      <c r="R5177" s="2824"/>
      <c r="S5177" s="2573"/>
    </row>
    <row r="5178" spans="1:19" s="2129" customFormat="1" ht="15.75" hidden="1">
      <c r="A5178" s="1" t="s">
        <v>656</v>
      </c>
      <c r="B5178" s="2817"/>
      <c r="C5178" s="2817"/>
      <c r="D5178" s="2817"/>
      <c r="E5178" s="2817"/>
      <c r="F5178" s="2759"/>
      <c r="G5178" s="2817"/>
      <c r="H5178" s="2817"/>
      <c r="I5178" s="2817"/>
      <c r="J5178" s="72" t="s">
        <v>657</v>
      </c>
      <c r="K5178" s="72" t="s">
        <v>98</v>
      </c>
      <c r="L5178" s="2818"/>
      <c r="M5178" s="2828" t="s">
        <v>658</v>
      </c>
      <c r="N5178" s="72">
        <v>408</v>
      </c>
      <c r="O5178" s="2759"/>
      <c r="P5178" s="2827" t="s">
        <v>659</v>
      </c>
      <c r="Q5178" s="72">
        <v>12</v>
      </c>
      <c r="R5178" s="2817"/>
      <c r="S5178" s="72">
        <v>12</v>
      </c>
    </row>
    <row r="5179" spans="1:19" s="2129" customFormat="1" ht="15.75" hidden="1">
      <c r="A5179" s="2817"/>
      <c r="B5179" s="2817"/>
      <c r="C5179" s="2817"/>
      <c r="D5179" s="2817"/>
      <c r="E5179" s="2817"/>
      <c r="F5179" s="2759"/>
      <c r="G5179" s="2817"/>
      <c r="H5179" s="2817"/>
      <c r="I5179" s="2817"/>
      <c r="J5179" s="2759"/>
      <c r="K5179" s="75"/>
      <c r="L5179" s="2818"/>
      <c r="M5179" s="2828" t="s">
        <v>660</v>
      </c>
      <c r="N5179" s="75">
        <v>539</v>
      </c>
      <c r="O5179" s="75">
        <v>2015</v>
      </c>
      <c r="P5179" s="2827" t="s">
        <v>661</v>
      </c>
      <c r="Q5179" s="72">
        <v>16</v>
      </c>
      <c r="R5179" s="2817"/>
      <c r="S5179" s="72">
        <v>16</v>
      </c>
    </row>
    <row r="5180" spans="1:19" s="2129" customFormat="1" ht="26.25" hidden="1">
      <c r="A5180" s="2817"/>
      <c r="B5180" s="2817"/>
      <c r="C5180" s="2817"/>
      <c r="D5180" s="2817"/>
      <c r="E5180" s="2817"/>
      <c r="F5180" s="2759"/>
      <c r="G5180" s="2817"/>
      <c r="H5180" s="2817"/>
      <c r="I5180" s="2817"/>
      <c r="J5180" s="2759"/>
      <c r="K5180" s="75"/>
      <c r="L5180" s="2818"/>
      <c r="M5180" s="2828" t="s">
        <v>662</v>
      </c>
      <c r="N5180" s="75">
        <v>337</v>
      </c>
      <c r="O5180" s="75"/>
      <c r="P5180" s="2827" t="s">
        <v>659</v>
      </c>
      <c r="Q5180" s="72">
        <v>11</v>
      </c>
      <c r="R5180" s="2817"/>
      <c r="S5180" s="72">
        <v>11</v>
      </c>
    </row>
    <row r="5181" spans="1:19" s="2129" customFormat="1" ht="25.5" hidden="1">
      <c r="A5181" s="2817"/>
      <c r="B5181" s="2817"/>
      <c r="C5181" s="2817"/>
      <c r="D5181" s="2817"/>
      <c r="E5181" s="2817"/>
      <c r="F5181" s="2759"/>
      <c r="G5181" s="2817"/>
      <c r="H5181" s="2817"/>
      <c r="I5181" s="2817"/>
      <c r="J5181" s="2759"/>
      <c r="K5181" s="75"/>
      <c r="L5181" s="2818"/>
      <c r="M5181" s="2828" t="s">
        <v>663</v>
      </c>
      <c r="N5181" s="75">
        <v>546</v>
      </c>
      <c r="O5181" s="75">
        <v>2018</v>
      </c>
      <c r="P5181" s="2827" t="s">
        <v>664</v>
      </c>
      <c r="Q5181" s="72">
        <v>17</v>
      </c>
      <c r="R5181" s="2817"/>
      <c r="S5181" s="72">
        <v>17</v>
      </c>
    </row>
    <row r="5182" spans="1:19" s="2129" customFormat="1" ht="26.25" hidden="1">
      <c r="A5182" s="2817"/>
      <c r="B5182" s="2817"/>
      <c r="C5182" s="2817"/>
      <c r="D5182" s="2817"/>
      <c r="E5182" s="2817"/>
      <c r="F5182" s="2759"/>
      <c r="G5182" s="2817"/>
      <c r="H5182" s="2817"/>
      <c r="I5182" s="2817"/>
      <c r="J5182" s="2759"/>
      <c r="K5182" s="75"/>
      <c r="L5182" s="2818"/>
      <c r="M5182" s="2828" t="s">
        <v>665</v>
      </c>
      <c r="N5182" s="75">
        <v>496</v>
      </c>
      <c r="O5182" s="75">
        <v>2015</v>
      </c>
      <c r="P5182" s="2827" t="s">
        <v>37</v>
      </c>
      <c r="Q5182" s="72">
        <v>17</v>
      </c>
      <c r="R5182" s="2817"/>
      <c r="S5182" s="72">
        <v>17</v>
      </c>
    </row>
    <row r="5183" spans="1:19" s="2129" customFormat="1" ht="25.5" hidden="1">
      <c r="A5183" s="1"/>
      <c r="B5183" s="74"/>
      <c r="C5183" s="74"/>
      <c r="D5183" s="70"/>
      <c r="E5183" s="74"/>
      <c r="F5183" s="72"/>
      <c r="G5183" s="74"/>
      <c r="H5183" s="74"/>
      <c r="I5183" s="74"/>
      <c r="J5183" s="72"/>
      <c r="K5183" s="7"/>
      <c r="L5183" s="2818"/>
      <c r="M5183" s="2828" t="s">
        <v>666</v>
      </c>
      <c r="N5183" s="75">
        <v>288</v>
      </c>
      <c r="O5183" s="72"/>
      <c r="P5183" s="2827" t="s">
        <v>37</v>
      </c>
      <c r="Q5183" s="7">
        <v>11</v>
      </c>
      <c r="R5183" s="8"/>
      <c r="S5183" s="7">
        <v>11</v>
      </c>
    </row>
    <row r="5184" spans="1:19" s="2129" customFormat="1" hidden="1">
      <c r="A5184" s="2821"/>
      <c r="B5184" s="2821"/>
      <c r="C5184" s="2822"/>
      <c r="D5184" s="2822"/>
      <c r="E5184" s="2822"/>
      <c r="F5184" s="2822"/>
      <c r="G5184" s="2857"/>
      <c r="H5184" s="2857"/>
      <c r="I5184" s="2857"/>
      <c r="J5184" s="2573"/>
      <c r="K5184" s="2573"/>
      <c r="L5184" s="2829"/>
      <c r="M5184" s="2824"/>
      <c r="N5184" s="2573"/>
      <c r="O5184" s="2573"/>
      <c r="P5184" s="2752"/>
      <c r="Q5184" s="2573"/>
      <c r="R5184" s="2824"/>
      <c r="S5184" s="2573"/>
    </row>
    <row r="5185" spans="1:19" s="2129" customFormat="1" hidden="1">
      <c r="A5185" s="1" t="s">
        <v>667</v>
      </c>
      <c r="B5185" s="2824"/>
      <c r="C5185" s="2824"/>
      <c r="D5185" s="2821"/>
      <c r="E5185" s="2824"/>
      <c r="F5185" s="2573"/>
      <c r="G5185" s="2830"/>
      <c r="H5185" s="2830"/>
      <c r="I5185" s="2830"/>
      <c r="J5185" s="72" t="s">
        <v>668</v>
      </c>
      <c r="K5185" s="72" t="s">
        <v>47</v>
      </c>
      <c r="L5185" s="2830"/>
      <c r="M5185" s="2824"/>
      <c r="N5185" s="2573"/>
      <c r="O5185" s="2573"/>
      <c r="P5185" s="2752"/>
      <c r="Q5185" s="2573"/>
      <c r="R5185" s="2830"/>
      <c r="S5185" s="2573"/>
    </row>
    <row r="5186" spans="1:19" s="2129" customFormat="1" hidden="1">
      <c r="A5186" s="2821"/>
      <c r="B5186" s="2824"/>
      <c r="C5186" s="2824"/>
      <c r="D5186" s="2821"/>
      <c r="E5186" s="2824"/>
      <c r="F5186" s="2573"/>
      <c r="G5186" s="2830"/>
      <c r="H5186" s="2830"/>
      <c r="I5186" s="2830"/>
      <c r="J5186" s="2573"/>
      <c r="K5186" s="2573"/>
      <c r="L5186" s="2830"/>
      <c r="M5186" s="2824"/>
      <c r="N5186" s="2573"/>
      <c r="O5186" s="2573"/>
      <c r="P5186" s="2752"/>
      <c r="Q5186" s="2573"/>
      <c r="R5186" s="2830"/>
      <c r="S5186" s="2573"/>
    </row>
    <row r="5187" spans="1:19" s="2129" customFormat="1" hidden="1">
      <c r="A5187" s="2821"/>
      <c r="B5187" s="2824"/>
      <c r="C5187" s="2824"/>
      <c r="D5187" s="2821"/>
      <c r="E5187" s="2824"/>
      <c r="F5187" s="2573"/>
      <c r="G5187" s="2830"/>
      <c r="H5187" s="2830"/>
      <c r="I5187" s="2830"/>
      <c r="J5187" s="2573"/>
      <c r="K5187" s="2573"/>
      <c r="L5187" s="2830"/>
      <c r="M5187" s="2824"/>
      <c r="N5187" s="2573"/>
      <c r="O5187" s="2573"/>
      <c r="P5187" s="2752"/>
      <c r="Q5187" s="2573"/>
      <c r="R5187" s="2830"/>
      <c r="S5187" s="2573"/>
    </row>
    <row r="5188" spans="1:19" s="2129" customFormat="1" hidden="1">
      <c r="A5188" s="2821"/>
      <c r="B5188" s="2821"/>
      <c r="C5188" s="2822"/>
      <c r="D5188" s="2822"/>
      <c r="E5188" s="2822"/>
      <c r="F5188" s="2822"/>
      <c r="G5188" s="2857"/>
      <c r="H5188" s="2857"/>
      <c r="I5188" s="2857"/>
      <c r="J5188" s="2573"/>
      <c r="K5188" s="2573"/>
      <c r="L5188" s="2829"/>
      <c r="M5188" s="2824"/>
      <c r="N5188" s="2573"/>
      <c r="O5188" s="2573"/>
      <c r="P5188" s="2752"/>
      <c r="Q5188" s="2573"/>
      <c r="R5188" s="2824"/>
      <c r="S5188" s="2573"/>
    </row>
    <row r="5189" spans="1:19" s="2129" customFormat="1" ht="15.75" hidden="1">
      <c r="A5189" s="1" t="s">
        <v>669</v>
      </c>
      <c r="B5189" s="74"/>
      <c r="C5189" s="74"/>
      <c r="D5189" s="70"/>
      <c r="E5189" s="74"/>
      <c r="F5189" s="72"/>
      <c r="G5189" s="74"/>
      <c r="H5189" s="74"/>
      <c r="I5189" s="74"/>
      <c r="J5189" s="72" t="s">
        <v>670</v>
      </c>
      <c r="K5189" s="72" t="s">
        <v>98</v>
      </c>
      <c r="L5189" s="13"/>
      <c r="M5189" s="2828" t="s">
        <v>671</v>
      </c>
      <c r="N5189" s="10">
        <v>540</v>
      </c>
      <c r="O5189" s="72"/>
      <c r="P5189" s="14" t="s">
        <v>35</v>
      </c>
      <c r="Q5189" s="72">
        <v>18</v>
      </c>
      <c r="R5189" s="8"/>
      <c r="S5189" s="72">
        <v>18</v>
      </c>
    </row>
    <row r="5190" spans="1:19" s="2129" customFormat="1" ht="15" hidden="1">
      <c r="A5190" s="1"/>
      <c r="B5190" s="74"/>
      <c r="C5190" s="74"/>
      <c r="D5190" s="70"/>
      <c r="E5190" s="74"/>
      <c r="F5190" s="72"/>
      <c r="G5190" s="74"/>
      <c r="H5190" s="74"/>
      <c r="I5190" s="74"/>
      <c r="J5190" s="72"/>
      <c r="K5190" s="72"/>
      <c r="L5190" s="1"/>
      <c r="M5190" s="2828" t="s">
        <v>672</v>
      </c>
      <c r="N5190" s="10">
        <v>494</v>
      </c>
      <c r="O5190" s="7">
        <v>2016</v>
      </c>
      <c r="P5190" s="76" t="s">
        <v>673</v>
      </c>
      <c r="Q5190" s="72">
        <v>16</v>
      </c>
      <c r="R5190" s="1"/>
      <c r="S5190" s="72">
        <v>16</v>
      </c>
    </row>
    <row r="5191" spans="1:19" s="2129" customFormat="1" ht="25.5" hidden="1">
      <c r="A5191" s="1"/>
      <c r="B5191" s="74"/>
      <c r="C5191" s="74"/>
      <c r="D5191" s="70"/>
      <c r="E5191" s="74"/>
      <c r="F5191" s="72"/>
      <c r="G5191" s="74"/>
      <c r="H5191" s="74"/>
      <c r="I5191" s="74"/>
      <c r="J5191" s="72"/>
      <c r="K5191" s="72"/>
      <c r="L5191" s="1"/>
      <c r="M5191" s="2828" t="s">
        <v>674</v>
      </c>
      <c r="N5191" s="10">
        <v>400</v>
      </c>
      <c r="O5191" s="72">
        <v>2012</v>
      </c>
      <c r="P5191" s="76" t="s">
        <v>675</v>
      </c>
      <c r="Q5191" s="72">
        <v>24</v>
      </c>
      <c r="R5191" s="1"/>
      <c r="S5191" s="72">
        <v>24</v>
      </c>
    </row>
    <row r="5192" spans="1:19" s="2129" customFormat="1" hidden="1">
      <c r="A5192" s="1"/>
      <c r="B5192" s="74"/>
      <c r="C5192" s="74"/>
      <c r="D5192" s="70"/>
      <c r="E5192" s="74"/>
      <c r="F5192" s="72"/>
      <c r="G5192" s="74"/>
      <c r="H5192" s="74"/>
      <c r="I5192" s="74"/>
      <c r="J5192" s="72"/>
      <c r="K5192" s="72"/>
      <c r="L5192" s="8"/>
      <c r="M5192" s="1"/>
      <c r="N5192" s="72"/>
      <c r="O5192" s="72"/>
      <c r="P5192" s="76"/>
      <c r="Q5192" s="7"/>
      <c r="R5192" s="8"/>
      <c r="S5192" s="7"/>
    </row>
    <row r="5193" spans="1:19" s="2129" customFormat="1" hidden="1">
      <c r="A5193" s="2821"/>
      <c r="B5193" s="2821"/>
      <c r="C5193" s="2822"/>
      <c r="D5193" s="2822"/>
      <c r="E5193" s="2822"/>
      <c r="F5193" s="2822"/>
      <c r="G5193" s="2857"/>
      <c r="H5193" s="2857"/>
      <c r="I5193" s="2857"/>
      <c r="J5193" s="2573"/>
      <c r="K5193" s="2573"/>
      <c r="L5193" s="2829"/>
      <c r="M5193" s="2824"/>
      <c r="N5193" s="2573"/>
      <c r="O5193" s="2573"/>
      <c r="P5193" s="2752"/>
      <c r="Q5193" s="2573"/>
      <c r="R5193" s="2824"/>
      <c r="S5193" s="2573"/>
    </row>
    <row r="5194" spans="1:19" s="2129" customFormat="1" ht="38.25" hidden="1">
      <c r="A5194" s="2821" t="s">
        <v>676</v>
      </c>
      <c r="B5194" s="15" t="s">
        <v>677</v>
      </c>
      <c r="C5194" s="19" t="s">
        <v>678</v>
      </c>
      <c r="D5194" s="72">
        <v>191</v>
      </c>
      <c r="E5194" s="72">
        <v>2017</v>
      </c>
      <c r="F5194" s="12" t="s">
        <v>566</v>
      </c>
      <c r="G5194" s="2830"/>
      <c r="H5194" s="2830"/>
      <c r="I5194" s="2830"/>
      <c r="J5194" s="72" t="s">
        <v>679</v>
      </c>
      <c r="K5194" s="72" t="s">
        <v>83</v>
      </c>
      <c r="L5194" s="2830"/>
      <c r="M5194" s="2824"/>
      <c r="N5194" s="2573"/>
      <c r="O5194" s="2573"/>
      <c r="P5194" s="2752"/>
      <c r="Q5194" s="2573"/>
      <c r="R5194" s="2830"/>
      <c r="S5194" s="2573"/>
    </row>
    <row r="5195" spans="1:19" s="2129" customFormat="1" hidden="1">
      <c r="A5195" s="2821"/>
      <c r="B5195" s="2824"/>
      <c r="C5195" s="2824"/>
      <c r="D5195" s="2821"/>
      <c r="E5195" s="2824"/>
      <c r="F5195" s="2573"/>
      <c r="G5195" s="2830"/>
      <c r="H5195" s="2830"/>
      <c r="I5195" s="2830"/>
      <c r="J5195" s="2573"/>
      <c r="K5195" s="2573"/>
      <c r="L5195" s="2830"/>
      <c r="M5195" s="2824"/>
      <c r="N5195" s="2573"/>
      <c r="O5195" s="2573"/>
      <c r="P5195" s="2752"/>
      <c r="Q5195" s="2573"/>
      <c r="R5195" s="2830"/>
      <c r="S5195" s="2573"/>
    </row>
    <row r="5196" spans="1:19" s="2129" customFormat="1" hidden="1">
      <c r="A5196" s="2821"/>
      <c r="B5196" s="2821"/>
      <c r="C5196" s="2822"/>
      <c r="D5196" s="2822"/>
      <c r="E5196" s="2822"/>
      <c r="F5196" s="2822"/>
      <c r="G5196" s="2857"/>
      <c r="H5196" s="2857"/>
      <c r="I5196" s="2857"/>
      <c r="J5196" s="2573"/>
      <c r="K5196" s="2573"/>
      <c r="L5196" s="2823"/>
      <c r="M5196" s="2824"/>
      <c r="N5196" s="2573"/>
      <c r="O5196" s="2573"/>
      <c r="P5196" s="2752"/>
      <c r="Q5196" s="2573"/>
      <c r="R5196" s="2823"/>
      <c r="S5196" s="2573"/>
    </row>
    <row r="5197" spans="1:19" s="2129" customFormat="1" ht="15" hidden="1">
      <c r="A5197" s="1" t="s">
        <v>680</v>
      </c>
      <c r="B5197" s="74"/>
      <c r="C5197" s="74"/>
      <c r="D5197" s="70"/>
      <c r="E5197" s="74"/>
      <c r="F5197" s="72"/>
      <c r="G5197" s="74"/>
      <c r="H5197" s="74"/>
      <c r="I5197" s="74"/>
      <c r="J5197" s="72" t="s">
        <v>681</v>
      </c>
      <c r="K5197" s="72" t="s">
        <v>426</v>
      </c>
      <c r="L5197" s="1"/>
      <c r="M5197" s="2828" t="s">
        <v>682</v>
      </c>
      <c r="N5197" s="10">
        <v>456</v>
      </c>
      <c r="O5197" s="72"/>
      <c r="P5197" s="76" t="s">
        <v>170</v>
      </c>
      <c r="Q5197" s="72">
        <v>37</v>
      </c>
      <c r="R5197" s="1"/>
      <c r="S5197" s="72">
        <v>37</v>
      </c>
    </row>
    <row r="5198" spans="1:19" s="2129" customFormat="1" ht="15" hidden="1">
      <c r="A5198" s="1"/>
      <c r="B5198" s="74"/>
      <c r="C5198" s="74"/>
      <c r="D5198" s="70"/>
      <c r="E5198" s="74"/>
      <c r="F5198" s="72"/>
      <c r="G5198" s="74"/>
      <c r="H5198" s="74"/>
      <c r="I5198" s="74"/>
      <c r="J5198" s="72"/>
      <c r="K5198" s="72"/>
      <c r="L5198" s="1"/>
      <c r="M5198" s="2828" t="s">
        <v>683</v>
      </c>
      <c r="N5198" s="10">
        <v>260</v>
      </c>
      <c r="O5198" s="72"/>
      <c r="P5198" s="76" t="s">
        <v>170</v>
      </c>
      <c r="Q5198" s="72">
        <v>12</v>
      </c>
      <c r="R5198" s="1"/>
      <c r="S5198" s="72">
        <v>12</v>
      </c>
    </row>
    <row r="5199" spans="1:19" s="2129" customFormat="1" ht="15" hidden="1">
      <c r="A5199" s="1"/>
      <c r="B5199" s="74"/>
      <c r="C5199" s="74"/>
      <c r="D5199" s="70"/>
      <c r="E5199" s="74"/>
      <c r="F5199" s="72"/>
      <c r="G5199" s="74"/>
      <c r="H5199" s="74"/>
      <c r="I5199" s="74"/>
      <c r="J5199" s="72"/>
      <c r="K5199" s="72"/>
      <c r="L5199" s="1"/>
      <c r="M5199" s="2828" t="s">
        <v>684</v>
      </c>
      <c r="N5199" s="10">
        <v>356</v>
      </c>
      <c r="O5199" s="7">
        <v>2017</v>
      </c>
      <c r="P5199" s="76" t="s">
        <v>675</v>
      </c>
      <c r="Q5199" s="72">
        <v>11</v>
      </c>
      <c r="R5199" s="1"/>
      <c r="S5199" s="72">
        <v>11</v>
      </c>
    </row>
    <row r="5200" spans="1:19" s="2129" customFormat="1" hidden="1">
      <c r="A5200" s="2821"/>
      <c r="B5200" s="2821"/>
      <c r="C5200" s="2822"/>
      <c r="D5200" s="2822"/>
      <c r="E5200" s="2822"/>
      <c r="F5200" s="2822"/>
      <c r="G5200" s="2857"/>
      <c r="H5200" s="2857"/>
      <c r="I5200" s="2857"/>
      <c r="J5200" s="2573"/>
      <c r="K5200" s="2573"/>
      <c r="L5200" s="2823"/>
      <c r="M5200" s="2824"/>
      <c r="N5200" s="2573"/>
      <c r="O5200" s="2573"/>
      <c r="P5200" s="2752"/>
      <c r="Q5200" s="2573"/>
      <c r="R5200" s="2823"/>
      <c r="S5200" s="2573"/>
    </row>
    <row r="5201" spans="1:19" s="2129" customFormat="1" hidden="1">
      <c r="A5201" s="1" t="s">
        <v>685</v>
      </c>
      <c r="B5201" s="74"/>
      <c r="C5201" s="74"/>
      <c r="D5201" s="70"/>
      <c r="E5201" s="74"/>
      <c r="F5201" s="72"/>
      <c r="G5201" s="74"/>
      <c r="H5201" s="74"/>
      <c r="I5201" s="74"/>
      <c r="J5201" s="72" t="s">
        <v>686</v>
      </c>
      <c r="K5201" s="72" t="s">
        <v>98</v>
      </c>
      <c r="L5201" s="1"/>
      <c r="M5201" s="2828" t="s">
        <v>687</v>
      </c>
      <c r="N5201" s="72">
        <v>65</v>
      </c>
      <c r="O5201" s="72"/>
      <c r="P5201" s="76" t="s">
        <v>688</v>
      </c>
      <c r="Q5201" s="7"/>
      <c r="R5201" s="8"/>
      <c r="S5201" s="7"/>
    </row>
    <row r="5202" spans="1:19" s="2129" customFormat="1" hidden="1">
      <c r="A5202" s="1"/>
      <c r="B5202" s="74"/>
      <c r="C5202" s="74"/>
      <c r="D5202" s="70"/>
      <c r="E5202" s="74"/>
      <c r="F5202" s="72"/>
      <c r="G5202" s="74"/>
      <c r="H5202" s="74"/>
      <c r="I5202" s="74"/>
      <c r="J5202" s="72"/>
      <c r="K5202" s="72"/>
      <c r="L5202" s="1"/>
      <c r="M5202" s="2828" t="s">
        <v>689</v>
      </c>
      <c r="N5202" s="72">
        <v>77</v>
      </c>
      <c r="O5202" s="72"/>
      <c r="P5202" s="76" t="s">
        <v>688</v>
      </c>
      <c r="Q5202" s="7"/>
      <c r="R5202" s="8"/>
      <c r="S5202" s="7"/>
    </row>
    <row r="5203" spans="1:19" s="2129" customFormat="1" ht="25.5" hidden="1">
      <c r="A5203" s="1"/>
      <c r="B5203" s="74"/>
      <c r="C5203" s="74"/>
      <c r="D5203" s="70"/>
      <c r="E5203" s="74"/>
      <c r="F5203" s="72"/>
      <c r="G5203" s="74"/>
      <c r="H5203" s="74"/>
      <c r="I5203" s="74"/>
      <c r="J5203" s="72"/>
      <c r="K5203" s="72"/>
      <c r="L5203" s="1"/>
      <c r="M5203" s="2828" t="s">
        <v>690</v>
      </c>
      <c r="N5203" s="72">
        <v>375</v>
      </c>
      <c r="O5203" s="7">
        <v>2018</v>
      </c>
      <c r="P5203" s="76" t="s">
        <v>691</v>
      </c>
      <c r="Q5203" s="7"/>
      <c r="R5203" s="8"/>
      <c r="S5203" s="7"/>
    </row>
    <row r="5204" spans="1:19" s="2129" customFormat="1" hidden="1">
      <c r="A5204" s="1"/>
      <c r="B5204" s="74"/>
      <c r="C5204" s="74"/>
      <c r="D5204" s="70"/>
      <c r="E5204" s="74"/>
      <c r="F5204" s="72"/>
      <c r="G5204" s="74"/>
      <c r="H5204" s="74"/>
      <c r="I5204" s="74"/>
      <c r="J5204" s="72"/>
      <c r="K5204" s="72"/>
      <c r="L5204" s="2823"/>
      <c r="M5204" s="2824"/>
      <c r="N5204" s="2573"/>
      <c r="O5204" s="2573"/>
      <c r="P5204" s="2752"/>
      <c r="Q5204" s="7"/>
      <c r="R5204" s="8"/>
      <c r="S5204" s="7"/>
    </row>
    <row r="5205" spans="1:19" s="2129" customFormat="1" hidden="1">
      <c r="A5205" s="1" t="s">
        <v>692</v>
      </c>
      <c r="B5205" s="74"/>
      <c r="C5205" s="74"/>
      <c r="D5205" s="70"/>
      <c r="E5205" s="74"/>
      <c r="F5205" s="72"/>
      <c r="G5205" s="74"/>
      <c r="H5205" s="74"/>
      <c r="I5205" s="74"/>
      <c r="J5205" s="72" t="s">
        <v>693</v>
      </c>
      <c r="K5205" s="72" t="s">
        <v>426</v>
      </c>
      <c r="L5205" s="8"/>
      <c r="M5205" s="1"/>
      <c r="N5205" s="72"/>
      <c r="O5205" s="72"/>
      <c r="P5205" s="76"/>
      <c r="Q5205" s="7"/>
      <c r="R5205" s="8"/>
      <c r="S5205" s="7"/>
    </row>
    <row r="5206" spans="1:19" s="2129" customFormat="1" hidden="1">
      <c r="A5206" s="1"/>
      <c r="B5206" s="74"/>
      <c r="C5206" s="74"/>
      <c r="D5206" s="70"/>
      <c r="E5206" s="74"/>
      <c r="F5206" s="72"/>
      <c r="G5206" s="74"/>
      <c r="H5206" s="74"/>
      <c r="I5206" s="74"/>
      <c r="J5206" s="72"/>
      <c r="K5206" s="72"/>
      <c r="L5206" s="2823"/>
      <c r="M5206" s="2824"/>
      <c r="N5206" s="2573"/>
      <c r="O5206" s="2573"/>
      <c r="P5206" s="2752"/>
      <c r="Q5206" s="7"/>
      <c r="R5206" s="8"/>
      <c r="S5206" s="7"/>
    </row>
    <row r="5207" spans="1:19" s="2129" customFormat="1" hidden="1">
      <c r="A5207" s="74" t="s">
        <v>694</v>
      </c>
      <c r="B5207" s="74"/>
      <c r="C5207" s="74"/>
      <c r="D5207" s="70"/>
      <c r="E5207" s="74"/>
      <c r="F5207" s="72"/>
      <c r="G5207" s="74"/>
      <c r="H5207" s="74"/>
      <c r="I5207" s="74"/>
      <c r="J5207" s="72" t="s">
        <v>695</v>
      </c>
      <c r="K5207" s="72" t="s">
        <v>27</v>
      </c>
      <c r="L5207" s="8"/>
      <c r="M5207" s="1"/>
      <c r="N5207" s="72"/>
      <c r="O5207" s="72"/>
      <c r="P5207" s="76"/>
      <c r="Q5207" s="7"/>
      <c r="R5207" s="8"/>
      <c r="S5207" s="7"/>
    </row>
    <row r="5208" spans="1:19" s="2129" customFormat="1" hidden="1">
      <c r="A5208" s="74"/>
      <c r="B5208" s="74"/>
      <c r="C5208" s="74"/>
      <c r="D5208" s="70"/>
      <c r="E5208" s="74"/>
      <c r="F5208" s="72"/>
      <c r="G5208" s="74"/>
      <c r="H5208" s="74"/>
      <c r="I5208" s="74"/>
      <c r="J5208" s="72"/>
      <c r="K5208" s="72"/>
      <c r="L5208" s="8"/>
      <c r="M5208" s="1" t="s">
        <v>696</v>
      </c>
      <c r="N5208" s="72">
        <v>311</v>
      </c>
      <c r="O5208" s="72"/>
      <c r="P5208" s="76"/>
      <c r="Q5208" s="7"/>
      <c r="R5208" s="8"/>
      <c r="S5208" s="7"/>
    </row>
    <row r="5209" spans="1:19" s="2129" customFormat="1" hidden="1">
      <c r="A5209" s="74"/>
      <c r="B5209" s="74"/>
      <c r="C5209" s="74"/>
      <c r="D5209" s="70"/>
      <c r="E5209" s="74"/>
      <c r="F5209" s="72"/>
      <c r="G5209" s="74"/>
      <c r="H5209" s="74"/>
      <c r="I5209" s="74"/>
      <c r="J5209" s="72"/>
      <c r="K5209" s="72"/>
      <c r="L5209" s="8"/>
      <c r="M5209" s="1" t="s">
        <v>697</v>
      </c>
      <c r="N5209" s="72">
        <v>314</v>
      </c>
      <c r="O5209" s="72"/>
      <c r="P5209" s="76"/>
      <c r="Q5209" s="7"/>
      <c r="R5209" s="8"/>
      <c r="S5209" s="7"/>
    </row>
    <row r="5210" spans="1:19" s="2129" customFormat="1" hidden="1">
      <c r="A5210" s="1"/>
      <c r="B5210" s="74"/>
      <c r="C5210" s="74"/>
      <c r="D5210" s="70"/>
      <c r="E5210" s="74"/>
      <c r="F5210" s="72"/>
      <c r="G5210" s="74"/>
      <c r="H5210" s="74"/>
      <c r="I5210" s="74"/>
      <c r="J5210" s="72"/>
      <c r="K5210" s="72"/>
      <c r="L5210" s="2823"/>
      <c r="M5210" s="2824"/>
      <c r="N5210" s="2573"/>
      <c r="O5210" s="2573"/>
      <c r="P5210" s="2752"/>
      <c r="Q5210" s="7"/>
      <c r="R5210" s="8"/>
      <c r="S5210" s="7"/>
    </row>
    <row r="5211" spans="1:19" s="2129" customFormat="1" hidden="1">
      <c r="A5211" s="1" t="s">
        <v>698</v>
      </c>
      <c r="B5211" s="74"/>
      <c r="C5211" s="74"/>
      <c r="D5211" s="70"/>
      <c r="E5211" s="74"/>
      <c r="F5211" s="72"/>
      <c r="G5211" s="74"/>
      <c r="H5211" s="74"/>
      <c r="I5211" s="74"/>
      <c r="J5211" s="72" t="s">
        <v>699</v>
      </c>
      <c r="K5211" s="72" t="s">
        <v>243</v>
      </c>
      <c r="L5211" s="1"/>
      <c r="M5211" s="1" t="s">
        <v>700</v>
      </c>
      <c r="N5211" s="72">
        <v>243</v>
      </c>
      <c r="O5211" s="72">
        <v>2015.2018</v>
      </c>
      <c r="P5211" s="76" t="s">
        <v>673</v>
      </c>
      <c r="Q5211" s="72">
        <v>8</v>
      </c>
      <c r="R5211" s="1"/>
      <c r="S5211" s="72">
        <v>8</v>
      </c>
    </row>
    <row r="5212" spans="1:19" s="2129" customFormat="1" ht="25.5" hidden="1">
      <c r="A5212" s="1"/>
      <c r="B5212" s="74"/>
      <c r="C5212" s="74"/>
      <c r="D5212" s="70"/>
      <c r="E5212" s="74"/>
      <c r="F5212" s="72"/>
      <c r="G5212" s="74"/>
      <c r="H5212" s="74"/>
      <c r="I5212" s="74"/>
      <c r="J5212" s="72"/>
      <c r="K5212" s="72"/>
      <c r="L5212" s="6"/>
      <c r="M5212" s="1" t="s">
        <v>701</v>
      </c>
      <c r="N5212" s="72">
        <v>145</v>
      </c>
      <c r="O5212" s="72" t="s">
        <v>702</v>
      </c>
      <c r="P5212" s="6" t="s">
        <v>703</v>
      </c>
      <c r="Q5212" s="72">
        <v>8</v>
      </c>
      <c r="R5212" s="1"/>
      <c r="S5212" s="72">
        <v>8</v>
      </c>
    </row>
    <row r="5213" spans="1:19" s="2129" customFormat="1" hidden="1">
      <c r="A5213" s="1"/>
      <c r="B5213" s="74"/>
      <c r="C5213" s="74"/>
      <c r="D5213" s="70"/>
      <c r="E5213" s="74"/>
      <c r="F5213" s="72"/>
      <c r="G5213" s="74"/>
      <c r="H5213" s="74"/>
      <c r="I5213" s="74"/>
      <c r="J5213" s="72"/>
      <c r="K5213" s="72"/>
      <c r="L5213" s="1"/>
      <c r="M5213" s="1" t="s">
        <v>704</v>
      </c>
      <c r="N5213" s="72">
        <v>439</v>
      </c>
      <c r="O5213" s="72">
        <v>2015</v>
      </c>
      <c r="P5213" s="76" t="s">
        <v>673</v>
      </c>
      <c r="Q5213" s="72">
        <v>14</v>
      </c>
      <c r="R5213" s="1"/>
      <c r="S5213" s="72">
        <v>14</v>
      </c>
    </row>
    <row r="5214" spans="1:19" s="2129" customFormat="1" hidden="1">
      <c r="A5214" s="1"/>
      <c r="B5214" s="74"/>
      <c r="C5214" s="74"/>
      <c r="D5214" s="70"/>
      <c r="E5214" s="74"/>
      <c r="F5214" s="72"/>
      <c r="G5214" s="74"/>
      <c r="H5214" s="74"/>
      <c r="I5214" s="74"/>
      <c r="J5214" s="72"/>
      <c r="K5214" s="72"/>
      <c r="L5214" s="2823"/>
      <c r="M5214" s="2824"/>
      <c r="N5214" s="2573"/>
      <c r="O5214" s="2573"/>
      <c r="P5214" s="2752"/>
      <c r="Q5214" s="72"/>
      <c r="R5214" s="1"/>
      <c r="S5214" s="72"/>
    </row>
    <row r="5215" spans="1:19" s="2129" customFormat="1" hidden="1">
      <c r="A5215" s="1" t="s">
        <v>705</v>
      </c>
      <c r="B5215" s="74"/>
      <c r="C5215" s="74"/>
      <c r="D5215" s="70"/>
      <c r="E5215" s="74"/>
      <c r="F5215" s="72"/>
      <c r="G5215" s="74"/>
      <c r="H5215" s="74"/>
      <c r="I5215" s="74"/>
      <c r="J5215" s="72" t="s">
        <v>706</v>
      </c>
      <c r="K5215" s="72" t="s">
        <v>243</v>
      </c>
      <c r="L5215" s="1"/>
      <c r="M5215" s="1" t="s">
        <v>707</v>
      </c>
      <c r="N5215" s="72">
        <v>191</v>
      </c>
      <c r="O5215" s="72">
        <v>2016</v>
      </c>
      <c r="P5215" s="76" t="s">
        <v>708</v>
      </c>
      <c r="Q5215" s="72">
        <v>6</v>
      </c>
      <c r="R5215" s="1"/>
      <c r="S5215" s="72">
        <v>6</v>
      </c>
    </row>
    <row r="5216" spans="1:19" s="2129" customFormat="1" hidden="1">
      <c r="A5216" s="1"/>
      <c r="B5216" s="74"/>
      <c r="C5216" s="74"/>
      <c r="D5216" s="70"/>
      <c r="E5216" s="74"/>
      <c r="F5216" s="72"/>
      <c r="G5216" s="74"/>
      <c r="H5216" s="74"/>
      <c r="I5216" s="74"/>
      <c r="J5216" s="72"/>
      <c r="K5216" s="72"/>
      <c r="L5216" s="1"/>
      <c r="M5216" s="1" t="s">
        <v>709</v>
      </c>
      <c r="N5216" s="72">
        <v>460</v>
      </c>
      <c r="O5216" s="72">
        <v>2017</v>
      </c>
      <c r="P5216" s="76" t="s">
        <v>691</v>
      </c>
      <c r="Q5216" s="72">
        <v>15</v>
      </c>
      <c r="R5216" s="1"/>
      <c r="S5216" s="72"/>
    </row>
    <row r="5217" spans="1:19" s="2129" customFormat="1" hidden="1">
      <c r="A5217" s="1"/>
      <c r="B5217" s="74"/>
      <c r="C5217" s="74"/>
      <c r="D5217" s="70"/>
      <c r="E5217" s="74"/>
      <c r="F5217" s="72"/>
      <c r="G5217" s="74"/>
      <c r="H5217" s="74"/>
      <c r="I5217" s="74"/>
      <c r="J5217" s="72"/>
      <c r="K5217" s="72"/>
      <c r="L5217" s="2823"/>
      <c r="M5217" s="2824"/>
      <c r="N5217" s="2573"/>
      <c r="O5217" s="2573"/>
      <c r="P5217" s="2752"/>
      <c r="Q5217" s="72"/>
      <c r="R5217" s="1"/>
      <c r="S5217" s="72"/>
    </row>
    <row r="5218" spans="1:19" s="2129" customFormat="1" hidden="1">
      <c r="A5218" s="1" t="s">
        <v>710</v>
      </c>
      <c r="B5218" s="74"/>
      <c r="C5218" s="74"/>
      <c r="D5218" s="70"/>
      <c r="E5218" s="74"/>
      <c r="F5218" s="72"/>
      <c r="G5218" s="74"/>
      <c r="H5218" s="74"/>
      <c r="I5218" s="74"/>
      <c r="J5218" s="72" t="s">
        <v>711</v>
      </c>
      <c r="K5218" s="72" t="s">
        <v>517</v>
      </c>
      <c r="L5218" s="1"/>
      <c r="M5218" s="1"/>
      <c r="N5218" s="72"/>
      <c r="O5218" s="72">
        <v>2016</v>
      </c>
      <c r="P5218" s="76"/>
      <c r="Q5218" s="72"/>
      <c r="R5218" s="1"/>
      <c r="S5218" s="72"/>
    </row>
    <row r="5219" spans="1:19" s="2129" customFormat="1" hidden="1">
      <c r="A5219" s="1"/>
      <c r="B5219" s="74"/>
      <c r="C5219" s="74"/>
      <c r="D5219" s="70"/>
      <c r="E5219" s="74"/>
      <c r="F5219" s="72"/>
      <c r="G5219" s="74"/>
      <c r="H5219" s="74"/>
      <c r="I5219" s="74"/>
      <c r="J5219" s="72"/>
      <c r="K5219" s="72"/>
      <c r="L5219" s="1"/>
      <c r="M5219" s="2824"/>
      <c r="N5219" s="2573"/>
      <c r="O5219" s="2573"/>
      <c r="P5219" s="2752"/>
      <c r="Q5219" s="72"/>
      <c r="R5219" s="1"/>
      <c r="S5219" s="72"/>
    </row>
    <row r="5220" spans="1:19" s="2129" customFormat="1" hidden="1">
      <c r="A5220" s="1" t="s">
        <v>712</v>
      </c>
      <c r="B5220" s="74"/>
      <c r="C5220" s="74"/>
      <c r="D5220" s="70"/>
      <c r="E5220" s="74"/>
      <c r="F5220" s="72"/>
      <c r="G5220" s="74"/>
      <c r="H5220" s="74"/>
      <c r="I5220" s="74"/>
      <c r="J5220" s="72" t="s">
        <v>713</v>
      </c>
      <c r="K5220" s="72" t="s">
        <v>426</v>
      </c>
      <c r="L5220" s="6"/>
      <c r="M5220" s="1" t="s">
        <v>714</v>
      </c>
      <c r="N5220" s="72">
        <v>711</v>
      </c>
      <c r="O5220" s="72" t="s">
        <v>715</v>
      </c>
      <c r="P5220" s="76" t="s">
        <v>716</v>
      </c>
      <c r="Q5220" s="72">
        <v>16</v>
      </c>
      <c r="R5220" s="1"/>
      <c r="S5220" s="72">
        <v>19</v>
      </c>
    </row>
    <row r="5221" spans="1:19" s="2129" customFormat="1" hidden="1">
      <c r="A5221" s="1"/>
      <c r="B5221" s="74"/>
      <c r="C5221" s="74"/>
      <c r="D5221" s="70"/>
      <c r="E5221" s="74"/>
      <c r="F5221" s="72"/>
      <c r="G5221" s="74"/>
      <c r="H5221" s="74"/>
      <c r="I5221" s="74"/>
      <c r="J5221" s="2248"/>
      <c r="K5221" s="2408"/>
      <c r="L5221" s="1"/>
      <c r="M5221" s="1" t="s">
        <v>717</v>
      </c>
      <c r="N5221" s="72">
        <v>144</v>
      </c>
      <c r="O5221" s="2259">
        <v>2019</v>
      </c>
      <c r="P5221" s="76" t="s">
        <v>718</v>
      </c>
      <c r="Q5221" s="72">
        <v>4</v>
      </c>
      <c r="R5221" s="1"/>
      <c r="S5221" s="72">
        <v>7</v>
      </c>
    </row>
    <row r="5222" spans="1:19" s="2129" customFormat="1" hidden="1">
      <c r="A5222" s="1"/>
      <c r="B5222" s="74"/>
      <c r="C5222" s="74"/>
      <c r="D5222" s="70"/>
      <c r="E5222" s="74"/>
      <c r="F5222" s="72"/>
      <c r="G5222" s="74"/>
      <c r="H5222" s="74"/>
      <c r="I5222" s="74"/>
      <c r="J5222" s="2248"/>
      <c r="K5222" s="2408"/>
      <c r="L5222" s="1"/>
      <c r="M5222" s="1" t="s">
        <v>719</v>
      </c>
      <c r="N5222" s="72">
        <v>211</v>
      </c>
      <c r="O5222" s="2259">
        <v>2022</v>
      </c>
      <c r="P5222" s="1" t="s">
        <v>720</v>
      </c>
      <c r="Q5222" s="72">
        <v>12</v>
      </c>
      <c r="R5222" s="1"/>
      <c r="S5222" s="72">
        <v>12</v>
      </c>
    </row>
    <row r="5223" spans="1:19" s="2129" customFormat="1" hidden="1">
      <c r="A5223" s="1"/>
      <c r="B5223" s="74"/>
      <c r="C5223" s="74"/>
      <c r="D5223" s="70"/>
      <c r="E5223" s="74"/>
      <c r="F5223" s="72"/>
      <c r="G5223" s="74"/>
      <c r="H5223" s="74"/>
      <c r="I5223" s="74"/>
      <c r="J5223" s="72"/>
      <c r="K5223" s="72"/>
      <c r="L5223" s="2823"/>
      <c r="M5223" s="2824"/>
      <c r="N5223" s="2573"/>
      <c r="O5223" s="2573"/>
      <c r="P5223" s="2752"/>
      <c r="Q5223" s="72"/>
      <c r="R5223" s="1"/>
      <c r="S5223" s="72"/>
    </row>
    <row r="5224" spans="1:19" s="2129" customFormat="1" hidden="1">
      <c r="A5224" s="74" t="s">
        <v>721</v>
      </c>
      <c r="B5224" s="74"/>
      <c r="C5224" s="74"/>
      <c r="D5224" s="70"/>
      <c r="E5224" s="74"/>
      <c r="F5224" s="72"/>
      <c r="G5224" s="74"/>
      <c r="H5224" s="74"/>
      <c r="I5224" s="74"/>
      <c r="J5224" s="72" t="s">
        <v>722</v>
      </c>
      <c r="K5224" s="72" t="s">
        <v>243</v>
      </c>
      <c r="L5224" s="1"/>
      <c r="M5224" s="1" t="s">
        <v>723</v>
      </c>
      <c r="N5224" s="72">
        <v>313</v>
      </c>
      <c r="O5224" s="72">
        <v>2016</v>
      </c>
      <c r="P5224" s="76" t="s">
        <v>691</v>
      </c>
      <c r="Q5224" s="72">
        <v>11</v>
      </c>
      <c r="R5224" s="1"/>
      <c r="S5224" s="72"/>
    </row>
    <row r="5225" spans="1:19" s="2129" customFormat="1" hidden="1">
      <c r="A5225" s="74"/>
      <c r="B5225" s="74"/>
      <c r="C5225" s="74"/>
      <c r="D5225" s="70"/>
      <c r="E5225" s="74"/>
      <c r="F5225" s="72"/>
      <c r="G5225" s="74"/>
      <c r="H5225" s="74"/>
      <c r="I5225" s="74"/>
      <c r="J5225" s="2248"/>
      <c r="K5225" s="2408"/>
      <c r="L5225" s="1"/>
      <c r="M5225" s="1" t="s">
        <v>724</v>
      </c>
      <c r="N5225" s="72">
        <v>231</v>
      </c>
      <c r="O5225" s="72">
        <v>2016</v>
      </c>
      <c r="P5225" s="76" t="s">
        <v>691</v>
      </c>
      <c r="Q5225" s="72"/>
      <c r="R5225" s="1"/>
      <c r="S5225" s="72"/>
    </row>
    <row r="5226" spans="1:19" s="2129" customFormat="1" hidden="1">
      <c r="A5226" s="1"/>
      <c r="B5226" s="74"/>
      <c r="C5226" s="74"/>
      <c r="D5226" s="70"/>
      <c r="E5226" s="74"/>
      <c r="F5226" s="72"/>
      <c r="G5226" s="74"/>
      <c r="H5226" s="74"/>
      <c r="I5226" s="74"/>
      <c r="J5226" s="72"/>
      <c r="K5226" s="72"/>
      <c r="L5226" s="2823"/>
      <c r="M5226" s="2824"/>
      <c r="N5226" s="72"/>
      <c r="O5226" s="2573"/>
      <c r="P5226" s="2752"/>
      <c r="Q5226" s="72"/>
      <c r="R5226" s="1"/>
      <c r="S5226" s="72"/>
    </row>
    <row r="5227" spans="1:19" s="2129" customFormat="1" hidden="1">
      <c r="A5227" s="1" t="s">
        <v>725</v>
      </c>
      <c r="B5227" s="74"/>
      <c r="C5227" s="74"/>
      <c r="D5227" s="70"/>
      <c r="E5227" s="74"/>
      <c r="F5227" s="72"/>
      <c r="G5227" s="74"/>
      <c r="H5227" s="74"/>
      <c r="I5227" s="74"/>
      <c r="J5227" s="72" t="s">
        <v>726</v>
      </c>
      <c r="K5227" s="72" t="s">
        <v>426</v>
      </c>
      <c r="L5227" s="1"/>
      <c r="M5227" s="1" t="s">
        <v>727</v>
      </c>
      <c r="N5227" s="72">
        <v>265</v>
      </c>
      <c r="O5227" s="72">
        <v>2016</v>
      </c>
      <c r="P5227" s="76" t="s">
        <v>691</v>
      </c>
      <c r="Q5227" s="72"/>
      <c r="R5227" s="1"/>
      <c r="S5227" s="72"/>
    </row>
    <row r="5228" spans="1:19" s="2129" customFormat="1" hidden="1">
      <c r="A5228" s="1"/>
      <c r="B5228" s="74"/>
      <c r="C5228" s="74"/>
      <c r="D5228" s="70"/>
      <c r="E5228" s="74"/>
      <c r="F5228" s="72"/>
      <c r="G5228" s="74"/>
      <c r="H5228" s="74"/>
      <c r="I5228" s="74"/>
      <c r="J5228" s="2248"/>
      <c r="K5228" s="2408"/>
      <c r="L5228" s="1"/>
      <c r="M5228" s="1" t="s">
        <v>728</v>
      </c>
      <c r="N5228" s="72">
        <v>313</v>
      </c>
      <c r="O5228" s="72">
        <v>2016</v>
      </c>
      <c r="P5228" s="76" t="s">
        <v>691</v>
      </c>
      <c r="Q5228" s="72"/>
      <c r="R5228" s="1"/>
      <c r="S5228" s="72"/>
    </row>
    <row r="5229" spans="1:19" s="2129" customFormat="1" hidden="1">
      <c r="A5229" s="1"/>
      <c r="B5229" s="74"/>
      <c r="C5229" s="74"/>
      <c r="D5229" s="70"/>
      <c r="E5229" s="74"/>
      <c r="F5229" s="72"/>
      <c r="G5229" s="74"/>
      <c r="H5229" s="74"/>
      <c r="I5229" s="74"/>
      <c r="J5229" s="72"/>
      <c r="K5229" s="72"/>
      <c r="L5229" s="2823"/>
      <c r="M5229" s="2824"/>
      <c r="N5229" s="72"/>
      <c r="O5229" s="2573"/>
      <c r="P5229" s="2752"/>
      <c r="Q5229" s="72"/>
      <c r="R5229" s="1"/>
      <c r="S5229" s="72"/>
    </row>
    <row r="5230" spans="1:19" s="2129" customFormat="1" hidden="1">
      <c r="A5230" s="1" t="s">
        <v>729</v>
      </c>
      <c r="B5230" s="74"/>
      <c r="C5230" s="74"/>
      <c r="D5230" s="70"/>
      <c r="E5230" s="74"/>
      <c r="F5230" s="72"/>
      <c r="G5230" s="74"/>
      <c r="H5230" s="74"/>
      <c r="I5230" s="74"/>
      <c r="J5230" s="72" t="s">
        <v>730</v>
      </c>
      <c r="K5230" s="72" t="s">
        <v>426</v>
      </c>
      <c r="L5230" s="1"/>
      <c r="M5230" s="1" t="s">
        <v>731</v>
      </c>
      <c r="N5230" s="72">
        <v>310</v>
      </c>
      <c r="O5230" s="72">
        <v>2016</v>
      </c>
      <c r="P5230" s="76" t="s">
        <v>691</v>
      </c>
      <c r="Q5230" s="72">
        <v>14</v>
      </c>
      <c r="R5230" s="1"/>
      <c r="S5230" s="72"/>
    </row>
    <row r="5231" spans="1:19" s="2129" customFormat="1" hidden="1">
      <c r="A5231" s="1"/>
      <c r="B5231" s="74"/>
      <c r="C5231" s="74"/>
      <c r="D5231" s="70"/>
      <c r="E5231" s="74"/>
      <c r="F5231" s="72"/>
      <c r="G5231" s="74"/>
      <c r="H5231" s="74"/>
      <c r="I5231" s="74"/>
      <c r="J5231" s="2248"/>
      <c r="K5231" s="2408"/>
      <c r="L5231" s="1"/>
      <c r="M5231" s="1" t="s">
        <v>732</v>
      </c>
      <c r="N5231" s="72">
        <v>352</v>
      </c>
      <c r="O5231" s="72"/>
      <c r="P5231" s="76" t="s">
        <v>691</v>
      </c>
      <c r="Q5231" s="72"/>
      <c r="R5231" s="1"/>
      <c r="S5231" s="72"/>
    </row>
    <row r="5232" spans="1:19" s="2129" customFormat="1" hidden="1">
      <c r="A5232" s="1"/>
      <c r="B5232" s="74"/>
      <c r="C5232" s="74"/>
      <c r="D5232" s="70"/>
      <c r="E5232" s="74"/>
      <c r="F5232" s="72"/>
      <c r="G5232" s="74"/>
      <c r="H5232" s="74"/>
      <c r="I5232" s="74"/>
      <c r="J5232" s="2767"/>
      <c r="K5232" s="2769"/>
      <c r="L5232" s="2823"/>
      <c r="M5232" s="2824"/>
      <c r="N5232" s="72"/>
      <c r="O5232" s="2573"/>
      <c r="P5232" s="2752"/>
      <c r="Q5232" s="72"/>
      <c r="R5232" s="1"/>
      <c r="S5232" s="72"/>
    </row>
    <row r="5233" spans="1:19" s="2129" customFormat="1" hidden="1">
      <c r="A5233" s="1" t="s">
        <v>733</v>
      </c>
      <c r="B5233" s="74"/>
      <c r="C5233" s="74"/>
      <c r="D5233" s="70"/>
      <c r="E5233" s="74"/>
      <c r="F5233" s="72"/>
      <c r="G5233" s="74"/>
      <c r="H5233" s="74"/>
      <c r="I5233" s="74"/>
      <c r="J5233" s="72" t="s">
        <v>734</v>
      </c>
      <c r="K5233" s="72" t="s">
        <v>243</v>
      </c>
      <c r="L5233" s="1"/>
      <c r="M5233" s="1" t="s">
        <v>735</v>
      </c>
      <c r="N5233" s="72">
        <v>316</v>
      </c>
      <c r="O5233" s="72">
        <v>2016</v>
      </c>
      <c r="P5233" s="76" t="s">
        <v>691</v>
      </c>
      <c r="Q5233" s="72">
        <v>12</v>
      </c>
      <c r="R5233" s="1"/>
      <c r="S5233" s="72"/>
    </row>
    <row r="5234" spans="1:19" s="2129" customFormat="1" hidden="1">
      <c r="A5234" s="1"/>
      <c r="B5234" s="74"/>
      <c r="C5234" s="74"/>
      <c r="D5234" s="70"/>
      <c r="E5234" s="74"/>
      <c r="F5234" s="72"/>
      <c r="G5234" s="74"/>
      <c r="H5234" s="74"/>
      <c r="I5234" s="74"/>
      <c r="J5234" s="72"/>
      <c r="K5234" s="72"/>
      <c r="L5234" s="2823"/>
      <c r="M5234" s="2824"/>
      <c r="N5234" s="72"/>
      <c r="O5234" s="2573"/>
      <c r="P5234" s="2752"/>
      <c r="Q5234" s="72"/>
      <c r="R5234" s="1"/>
      <c r="S5234" s="72"/>
    </row>
    <row r="5235" spans="1:19" s="2129" customFormat="1" hidden="1">
      <c r="A5235" s="1" t="s">
        <v>736</v>
      </c>
      <c r="B5235" s="74"/>
      <c r="C5235" s="74"/>
      <c r="D5235" s="70"/>
      <c r="E5235" s="74"/>
      <c r="F5235" s="72"/>
      <c r="G5235" s="74"/>
      <c r="H5235" s="74"/>
      <c r="I5235" s="74"/>
      <c r="J5235" s="72" t="s">
        <v>43</v>
      </c>
      <c r="K5235" s="72" t="s">
        <v>737</v>
      </c>
      <c r="L5235" s="1"/>
      <c r="M5235" s="1"/>
      <c r="N5235" s="72"/>
      <c r="O5235" s="72">
        <v>2016</v>
      </c>
      <c r="P5235" s="76"/>
      <c r="Q5235" s="72"/>
      <c r="R5235" s="1"/>
      <c r="S5235" s="72"/>
    </row>
    <row r="5236" spans="1:19" s="2129" customFormat="1" hidden="1">
      <c r="A5236" s="1"/>
      <c r="B5236" s="74"/>
      <c r="C5236" s="74"/>
      <c r="D5236" s="70"/>
      <c r="E5236" s="74"/>
      <c r="F5236" s="72"/>
      <c r="G5236" s="74"/>
      <c r="H5236" s="74"/>
      <c r="I5236" s="74"/>
      <c r="J5236" s="72"/>
      <c r="K5236" s="72"/>
      <c r="L5236" s="1"/>
      <c r="M5236" s="1"/>
      <c r="N5236" s="72"/>
      <c r="O5236" s="72"/>
      <c r="P5236" s="76"/>
      <c r="Q5236" s="72"/>
      <c r="R5236" s="1"/>
      <c r="S5236" s="72"/>
    </row>
    <row r="5237" spans="1:19" s="2129" customFormat="1" hidden="1">
      <c r="A5237" s="74" t="s">
        <v>738</v>
      </c>
      <c r="B5237" s="74"/>
      <c r="C5237" s="74"/>
      <c r="D5237" s="70"/>
      <c r="E5237" s="74"/>
      <c r="F5237" s="72"/>
      <c r="G5237" s="74"/>
      <c r="H5237" s="74"/>
      <c r="I5237" s="74"/>
      <c r="J5237" s="72" t="s">
        <v>739</v>
      </c>
      <c r="K5237" s="72" t="s">
        <v>243</v>
      </c>
      <c r="L5237" s="1"/>
      <c r="M5237" s="1" t="s">
        <v>740</v>
      </c>
      <c r="N5237" s="72">
        <v>170</v>
      </c>
      <c r="O5237" s="72">
        <v>2017</v>
      </c>
      <c r="P5237" s="76" t="s">
        <v>741</v>
      </c>
      <c r="Q5237" s="72">
        <v>7</v>
      </c>
      <c r="R5237" s="1"/>
      <c r="S5237" s="72"/>
    </row>
    <row r="5238" spans="1:19" s="2129" customFormat="1" hidden="1">
      <c r="A5238" s="1"/>
      <c r="B5238" s="74"/>
      <c r="C5238" s="74"/>
      <c r="D5238" s="70"/>
      <c r="E5238" s="74"/>
      <c r="F5238" s="72"/>
      <c r="G5238" s="74"/>
      <c r="H5238" s="74"/>
      <c r="I5238" s="74"/>
      <c r="J5238" s="72"/>
      <c r="K5238" s="72"/>
      <c r="L5238" s="2823"/>
      <c r="M5238" s="2824"/>
      <c r="N5238" s="72"/>
      <c r="O5238" s="2573"/>
      <c r="P5238" s="2752"/>
      <c r="Q5238" s="72"/>
      <c r="R5238" s="1"/>
      <c r="S5238" s="72"/>
    </row>
    <row r="5239" spans="1:19" s="2129" customFormat="1" hidden="1">
      <c r="A5239" s="1" t="s">
        <v>742</v>
      </c>
      <c r="B5239" s="74"/>
      <c r="C5239" s="74"/>
      <c r="D5239" s="70"/>
      <c r="E5239" s="74"/>
      <c r="F5239" s="72"/>
      <c r="G5239" s="74"/>
      <c r="H5239" s="74"/>
      <c r="I5239" s="74"/>
      <c r="J5239" s="72" t="s">
        <v>743</v>
      </c>
      <c r="K5239" s="72" t="s">
        <v>98</v>
      </c>
      <c r="L5239" s="1"/>
      <c r="M5239" s="2828" t="s">
        <v>744</v>
      </c>
      <c r="N5239" s="72">
        <v>512</v>
      </c>
      <c r="O5239" s="72">
        <v>2017</v>
      </c>
      <c r="P5239" s="76" t="s">
        <v>691</v>
      </c>
      <c r="Q5239" s="72">
        <v>19</v>
      </c>
      <c r="R5239" s="1"/>
      <c r="S5239" s="72">
        <v>19</v>
      </c>
    </row>
    <row r="5240" spans="1:19" s="2129" customFormat="1" hidden="1">
      <c r="A5240" s="1"/>
      <c r="B5240" s="74"/>
      <c r="C5240" s="74"/>
      <c r="D5240" s="70"/>
      <c r="E5240" s="74"/>
      <c r="F5240" s="72"/>
      <c r="G5240" s="74"/>
      <c r="H5240" s="74"/>
      <c r="I5240" s="74"/>
      <c r="J5240" s="72"/>
      <c r="K5240" s="72"/>
      <c r="L5240" s="1"/>
      <c r="M5240" s="2828" t="s">
        <v>745</v>
      </c>
      <c r="N5240" s="72">
        <v>401</v>
      </c>
      <c r="O5240" s="72">
        <v>2017</v>
      </c>
      <c r="P5240" s="76" t="s">
        <v>691</v>
      </c>
      <c r="Q5240" s="72">
        <v>15</v>
      </c>
      <c r="R5240" s="1"/>
      <c r="S5240" s="72">
        <v>15</v>
      </c>
    </row>
    <row r="5241" spans="1:19" s="2129" customFormat="1" hidden="1">
      <c r="A5241" s="1"/>
      <c r="B5241" s="74"/>
      <c r="C5241" s="74"/>
      <c r="D5241" s="70"/>
      <c r="E5241" s="74"/>
      <c r="F5241" s="72"/>
      <c r="G5241" s="74"/>
      <c r="H5241" s="74"/>
      <c r="I5241" s="74"/>
      <c r="J5241" s="72"/>
      <c r="K5241" s="72"/>
      <c r="L5241" s="1"/>
      <c r="M5241" s="2828" t="s">
        <v>746</v>
      </c>
      <c r="N5241" s="72">
        <v>155</v>
      </c>
      <c r="O5241" s="72">
        <v>2017</v>
      </c>
      <c r="P5241" s="76" t="s">
        <v>691</v>
      </c>
      <c r="Q5241" s="72">
        <v>6</v>
      </c>
      <c r="R5241" s="1"/>
      <c r="S5241" s="72">
        <v>6</v>
      </c>
    </row>
    <row r="5242" spans="1:19" s="2129" customFormat="1" hidden="1">
      <c r="A5242" s="1" t="s">
        <v>747</v>
      </c>
      <c r="B5242" s="74"/>
      <c r="C5242" s="74"/>
      <c r="D5242" s="70"/>
      <c r="E5242" s="74"/>
      <c r="F5242" s="72"/>
      <c r="G5242" s="74"/>
      <c r="H5242" s="74"/>
      <c r="I5242" s="74"/>
      <c r="J5242" s="72"/>
      <c r="K5242" s="72"/>
      <c r="L5242" s="2823"/>
      <c r="M5242" s="2824"/>
      <c r="N5242" s="72"/>
      <c r="O5242" s="2573"/>
      <c r="P5242" s="2752"/>
      <c r="Q5242" s="72"/>
      <c r="R5242" s="1"/>
      <c r="S5242" s="72"/>
    </row>
    <row r="5243" spans="1:19" s="2129" customFormat="1" hidden="1">
      <c r="A5243" s="1"/>
      <c r="B5243" s="74"/>
      <c r="C5243" s="74"/>
      <c r="D5243" s="70"/>
      <c r="E5243" s="74"/>
      <c r="F5243" s="72"/>
      <c r="G5243" s="74"/>
      <c r="H5243" s="74"/>
      <c r="I5243" s="74"/>
      <c r="J5243" s="72" t="s">
        <v>748</v>
      </c>
      <c r="K5243" s="72" t="s">
        <v>426</v>
      </c>
      <c r="L5243" s="1"/>
      <c r="M5243" s="2828" t="s">
        <v>749</v>
      </c>
      <c r="N5243" s="72">
        <v>328</v>
      </c>
      <c r="O5243" s="72">
        <v>2017</v>
      </c>
      <c r="P5243" s="76" t="s">
        <v>691</v>
      </c>
      <c r="Q5243" s="72">
        <v>18</v>
      </c>
      <c r="R5243" s="1"/>
      <c r="S5243" s="72">
        <v>18</v>
      </c>
    </row>
    <row r="5244" spans="1:19" s="2129" customFormat="1" hidden="1">
      <c r="A5244" s="1"/>
      <c r="B5244" s="74"/>
      <c r="C5244" s="74"/>
      <c r="D5244" s="70"/>
      <c r="E5244" s="74"/>
      <c r="F5244" s="72"/>
      <c r="G5244" s="74"/>
      <c r="H5244" s="74"/>
      <c r="I5244" s="74"/>
      <c r="J5244" s="72"/>
      <c r="K5244" s="72"/>
      <c r="L5244" s="1"/>
      <c r="M5244" s="2828" t="s">
        <v>750</v>
      </c>
      <c r="N5244" s="72">
        <v>308</v>
      </c>
      <c r="O5244" s="72">
        <v>2017</v>
      </c>
      <c r="P5244" s="76" t="s">
        <v>691</v>
      </c>
      <c r="Q5244" s="72">
        <v>10</v>
      </c>
      <c r="R5244" s="1"/>
      <c r="S5244" s="72">
        <v>10</v>
      </c>
    </row>
    <row r="5245" spans="1:19" s="2129" customFormat="1" hidden="1">
      <c r="A5245" s="1"/>
      <c r="B5245" s="74"/>
      <c r="C5245" s="74"/>
      <c r="D5245" s="70"/>
      <c r="E5245" s="74"/>
      <c r="F5245" s="72"/>
      <c r="G5245" s="74"/>
      <c r="H5245" s="74"/>
      <c r="I5245" s="74"/>
      <c r="J5245" s="72"/>
      <c r="K5245" s="72"/>
      <c r="L5245" s="1"/>
      <c r="M5245" s="2828" t="s">
        <v>751</v>
      </c>
      <c r="N5245" s="72">
        <v>400</v>
      </c>
      <c r="O5245" s="72">
        <v>2017</v>
      </c>
      <c r="P5245" s="76" t="s">
        <v>691</v>
      </c>
      <c r="Q5245" s="72">
        <v>15</v>
      </c>
      <c r="R5245" s="1"/>
      <c r="S5245" s="72">
        <v>15</v>
      </c>
    </row>
    <row r="5246" spans="1:19" s="2129" customFormat="1" hidden="1">
      <c r="A5246" s="1"/>
      <c r="B5246" s="74"/>
      <c r="C5246" s="74"/>
      <c r="D5246" s="70"/>
      <c r="E5246" s="74"/>
      <c r="F5246" s="72"/>
      <c r="G5246" s="74"/>
      <c r="H5246" s="74"/>
      <c r="I5246" s="74"/>
      <c r="J5246" s="72"/>
      <c r="K5246" s="72"/>
      <c r="L5246" s="2823"/>
      <c r="M5246" s="2824"/>
      <c r="N5246" s="72"/>
      <c r="O5246" s="2573"/>
      <c r="P5246" s="2752"/>
      <c r="Q5246" s="72"/>
      <c r="R5246" s="1"/>
      <c r="S5246" s="72"/>
    </row>
    <row r="5247" spans="1:19" s="2129" customFormat="1" ht="25.5" hidden="1">
      <c r="A5247" s="1" t="s">
        <v>752</v>
      </c>
      <c r="B5247" s="74"/>
      <c r="C5247" s="74"/>
      <c r="D5247" s="70"/>
      <c r="E5247" s="74"/>
      <c r="F5247" s="72"/>
      <c r="G5247" s="74"/>
      <c r="H5247" s="74"/>
      <c r="I5247" s="74"/>
      <c r="J5247" s="72" t="s">
        <v>753</v>
      </c>
      <c r="K5247" s="72" t="s">
        <v>426</v>
      </c>
      <c r="L5247" s="1"/>
      <c r="M5247" s="2828" t="s">
        <v>754</v>
      </c>
      <c r="N5247" s="72">
        <v>116</v>
      </c>
      <c r="O5247" s="72">
        <v>2017</v>
      </c>
      <c r="P5247" s="76" t="s">
        <v>755</v>
      </c>
      <c r="Q5247" s="72">
        <v>5</v>
      </c>
      <c r="R5247" s="1"/>
      <c r="S5247" s="72">
        <v>5</v>
      </c>
    </row>
    <row r="5248" spans="1:19" s="2129" customFormat="1" hidden="1">
      <c r="A5248" s="1"/>
      <c r="B5248" s="74"/>
      <c r="C5248" s="74"/>
      <c r="D5248" s="70"/>
      <c r="E5248" s="74"/>
      <c r="F5248" s="72"/>
      <c r="G5248" s="74"/>
      <c r="H5248" s="74"/>
      <c r="I5248" s="74"/>
      <c r="J5248" s="72"/>
      <c r="K5248" s="72"/>
      <c r="L5248" s="1"/>
      <c r="M5248" s="2828" t="s">
        <v>756</v>
      </c>
      <c r="N5248" s="72">
        <v>470</v>
      </c>
      <c r="O5248" s="72">
        <v>2017</v>
      </c>
      <c r="P5248" s="76" t="s">
        <v>755</v>
      </c>
      <c r="Q5248" s="72">
        <v>19</v>
      </c>
      <c r="R5248" s="1"/>
      <c r="S5248" s="72">
        <v>19</v>
      </c>
    </row>
    <row r="5249" spans="1:19" s="2129" customFormat="1" hidden="1">
      <c r="A5249" s="1"/>
      <c r="B5249" s="74"/>
      <c r="C5249" s="74"/>
      <c r="D5249" s="70"/>
      <c r="E5249" s="74"/>
      <c r="F5249" s="72"/>
      <c r="G5249" s="74"/>
      <c r="H5249" s="74"/>
      <c r="I5249" s="74"/>
      <c r="J5249" s="72"/>
      <c r="K5249" s="72"/>
      <c r="L5249" s="1"/>
      <c r="M5249" s="2828" t="s">
        <v>757</v>
      </c>
      <c r="N5249" s="72">
        <v>187</v>
      </c>
      <c r="O5249" s="72">
        <v>2017</v>
      </c>
      <c r="P5249" s="76" t="s">
        <v>758</v>
      </c>
      <c r="Q5249" s="72">
        <v>7</v>
      </c>
      <c r="R5249" s="1"/>
      <c r="S5249" s="72">
        <v>7</v>
      </c>
    </row>
    <row r="5250" spans="1:19" s="2129" customFormat="1" hidden="1">
      <c r="A5250" s="1"/>
      <c r="B5250" s="74"/>
      <c r="C5250" s="74"/>
      <c r="D5250" s="70"/>
      <c r="E5250" s="74"/>
      <c r="F5250" s="72"/>
      <c r="G5250" s="74"/>
      <c r="H5250" s="74"/>
      <c r="I5250" s="74"/>
      <c r="J5250" s="72"/>
      <c r="K5250" s="72"/>
      <c r="L5250" s="2823"/>
      <c r="M5250" s="2824"/>
      <c r="N5250" s="72"/>
      <c r="O5250" s="2573"/>
      <c r="P5250" s="2752"/>
      <c r="Q5250" s="72"/>
      <c r="R5250" s="1"/>
      <c r="S5250" s="72"/>
    </row>
    <row r="5251" spans="1:19" s="2129" customFormat="1" hidden="1">
      <c r="A5251" s="1" t="s">
        <v>759</v>
      </c>
      <c r="B5251" s="74"/>
      <c r="C5251" s="74"/>
      <c r="D5251" s="70"/>
      <c r="E5251" s="74"/>
      <c r="F5251" s="72"/>
      <c r="G5251" s="74"/>
      <c r="H5251" s="74"/>
      <c r="I5251" s="74"/>
      <c r="J5251" s="72" t="s">
        <v>52</v>
      </c>
      <c r="K5251" s="72" t="s">
        <v>737</v>
      </c>
      <c r="L5251" s="1"/>
      <c r="M5251" s="1"/>
      <c r="N5251" s="72"/>
      <c r="O5251" s="72">
        <v>2017</v>
      </c>
      <c r="P5251" s="76"/>
      <c r="Q5251" s="72"/>
      <c r="R5251" s="1"/>
      <c r="S5251" s="72"/>
    </row>
    <row r="5252" spans="1:19" s="2129" customFormat="1" hidden="1">
      <c r="A5252" s="1"/>
      <c r="B5252" s="74"/>
      <c r="C5252" s="74"/>
      <c r="D5252" s="70"/>
      <c r="E5252" s="74"/>
      <c r="F5252" s="72"/>
      <c r="G5252" s="74"/>
      <c r="H5252" s="74"/>
      <c r="I5252" s="74"/>
      <c r="J5252" s="72"/>
      <c r="K5252" s="72"/>
      <c r="L5252" s="2823"/>
      <c r="M5252" s="2824"/>
      <c r="N5252" s="72"/>
      <c r="O5252" s="2573"/>
      <c r="P5252" s="2752"/>
      <c r="Q5252" s="72"/>
      <c r="R5252" s="1"/>
      <c r="S5252" s="72"/>
    </row>
    <row r="5253" spans="1:19" s="2129" customFormat="1" hidden="1">
      <c r="A5253" s="1" t="s">
        <v>760</v>
      </c>
      <c r="B5253" s="74"/>
      <c r="C5253" s="74"/>
      <c r="D5253" s="70"/>
      <c r="E5253" s="74"/>
      <c r="F5253" s="72"/>
      <c r="G5253" s="74"/>
      <c r="H5253" s="74"/>
      <c r="I5253" s="74"/>
      <c r="J5253" s="72" t="s">
        <v>761</v>
      </c>
      <c r="K5253" s="72" t="s">
        <v>46</v>
      </c>
      <c r="L5253" s="1"/>
      <c r="M5253" s="2828" t="s">
        <v>762</v>
      </c>
      <c r="N5253" s="72">
        <v>45</v>
      </c>
      <c r="O5253" s="72">
        <v>2018</v>
      </c>
      <c r="P5253" s="76" t="s">
        <v>755</v>
      </c>
      <c r="Q5253" s="72">
        <v>2</v>
      </c>
      <c r="R5253" s="74"/>
      <c r="S5253" s="72">
        <v>2</v>
      </c>
    </row>
    <row r="5254" spans="1:19" s="2129" customFormat="1" hidden="1">
      <c r="A5254" s="1"/>
      <c r="B5254" s="74"/>
      <c r="C5254" s="74"/>
      <c r="D5254" s="70"/>
      <c r="E5254" s="74"/>
      <c r="F5254" s="72"/>
      <c r="G5254" s="74"/>
      <c r="H5254" s="74"/>
      <c r="I5254" s="74"/>
      <c r="J5254" s="2248"/>
      <c r="K5254" s="72"/>
      <c r="L5254" s="1"/>
      <c r="M5254" s="2828" t="s">
        <v>763</v>
      </c>
      <c r="N5254" s="72">
        <v>257</v>
      </c>
      <c r="O5254" s="72">
        <v>2019</v>
      </c>
      <c r="P5254" s="76" t="s">
        <v>718</v>
      </c>
      <c r="Q5254" s="72">
        <v>4</v>
      </c>
      <c r="R5254" s="74"/>
      <c r="S5254" s="72">
        <v>4</v>
      </c>
    </row>
    <row r="5255" spans="1:19" s="2129" customFormat="1" hidden="1">
      <c r="A5255" s="1"/>
      <c r="B5255" s="74"/>
      <c r="C5255" s="74"/>
      <c r="D5255" s="70"/>
      <c r="E5255" s="74"/>
      <c r="F5255" s="72"/>
      <c r="G5255" s="74"/>
      <c r="H5255" s="74"/>
      <c r="I5255" s="74"/>
      <c r="J5255" s="72"/>
      <c r="K5255" s="72"/>
      <c r="L5255" s="2823"/>
      <c r="M5255" s="2824"/>
      <c r="N5255" s="72"/>
      <c r="O5255" s="2573"/>
      <c r="P5255" s="2752"/>
      <c r="Q5255" s="72"/>
      <c r="R5255" s="1"/>
      <c r="S5255" s="72"/>
    </row>
    <row r="5256" spans="1:19" s="2129" customFormat="1" hidden="1">
      <c r="A5256" s="1" t="s">
        <v>764</v>
      </c>
      <c r="B5256" s="74"/>
      <c r="C5256" s="74"/>
      <c r="D5256" s="70"/>
      <c r="E5256" s="74"/>
      <c r="F5256" s="72"/>
      <c r="G5256" s="74"/>
      <c r="H5256" s="74"/>
      <c r="I5256" s="74"/>
      <c r="J5256" s="72" t="s">
        <v>765</v>
      </c>
      <c r="K5256" s="72" t="s">
        <v>766</v>
      </c>
      <c r="L5256" s="1"/>
      <c r="M5256" s="2828" t="s">
        <v>767</v>
      </c>
      <c r="N5256" s="72">
        <v>50</v>
      </c>
      <c r="O5256" s="72">
        <v>2018</v>
      </c>
      <c r="P5256" s="76" t="s">
        <v>755</v>
      </c>
      <c r="Q5256" s="72">
        <v>3</v>
      </c>
      <c r="R5256" s="74"/>
      <c r="S5256" s="72">
        <v>3</v>
      </c>
    </row>
    <row r="5257" spans="1:19" s="2129" customFormat="1" hidden="1">
      <c r="A5257" s="1"/>
      <c r="B5257" s="74"/>
      <c r="C5257" s="74"/>
      <c r="D5257" s="70"/>
      <c r="E5257" s="74"/>
      <c r="F5257" s="72"/>
      <c r="G5257" s="74"/>
      <c r="H5257" s="74"/>
      <c r="I5257" s="74"/>
      <c r="J5257" s="2248"/>
      <c r="K5257" s="2408"/>
      <c r="L5257" s="1"/>
      <c r="M5257" s="2828" t="s">
        <v>768</v>
      </c>
      <c r="N5257" s="72">
        <v>5</v>
      </c>
      <c r="O5257" s="2573"/>
      <c r="P5257" s="76" t="s">
        <v>755</v>
      </c>
      <c r="Q5257" s="72">
        <v>1</v>
      </c>
      <c r="R5257" s="74"/>
      <c r="S5257" s="72">
        <v>1</v>
      </c>
    </row>
    <row r="5258" spans="1:19" s="2129" customFormat="1" hidden="1">
      <c r="A5258" s="1"/>
      <c r="B5258" s="74"/>
      <c r="C5258" s="74"/>
      <c r="D5258" s="70"/>
      <c r="E5258" s="74"/>
      <c r="F5258" s="72"/>
      <c r="G5258" s="74"/>
      <c r="H5258" s="74"/>
      <c r="I5258" s="74"/>
      <c r="J5258" s="72"/>
      <c r="K5258" s="72"/>
      <c r="L5258" s="2823"/>
      <c r="M5258" s="2824"/>
      <c r="N5258" s="72"/>
      <c r="O5258" s="2573"/>
      <c r="P5258" s="2752"/>
      <c r="Q5258" s="72"/>
      <c r="R5258" s="1"/>
      <c r="S5258" s="72"/>
    </row>
    <row r="5259" spans="1:19" s="2129" customFormat="1" hidden="1">
      <c r="A5259" s="1" t="s">
        <v>769</v>
      </c>
      <c r="B5259" s="74"/>
      <c r="C5259" s="74"/>
      <c r="D5259" s="70"/>
      <c r="E5259" s="74"/>
      <c r="F5259" s="72"/>
      <c r="G5259" s="74"/>
      <c r="H5259" s="74"/>
      <c r="I5259" s="74"/>
      <c r="J5259" s="72" t="s">
        <v>770</v>
      </c>
      <c r="K5259" s="72" t="s">
        <v>98</v>
      </c>
      <c r="L5259" s="1"/>
      <c r="M5259" s="1"/>
      <c r="N5259" s="72"/>
      <c r="O5259" s="72"/>
      <c r="P5259" s="76"/>
      <c r="Q5259" s="72"/>
      <c r="R5259" s="1"/>
      <c r="S5259" s="72"/>
    </row>
    <row r="5260" spans="1:19" s="2129" customFormat="1" hidden="1">
      <c r="A5260" s="1"/>
      <c r="B5260" s="74"/>
      <c r="C5260" s="74"/>
      <c r="D5260" s="70"/>
      <c r="E5260" s="74"/>
      <c r="F5260" s="72"/>
      <c r="G5260" s="74"/>
      <c r="H5260" s="74"/>
      <c r="I5260" s="74"/>
      <c r="J5260" s="72"/>
      <c r="K5260" s="72"/>
      <c r="L5260" s="1"/>
      <c r="M5260" s="2824"/>
      <c r="N5260" s="2573"/>
      <c r="O5260" s="2573"/>
      <c r="P5260" s="2752"/>
      <c r="Q5260" s="72"/>
      <c r="R5260" s="1"/>
      <c r="S5260" s="72"/>
    </row>
    <row r="5261" spans="1:19" s="2129" customFormat="1" hidden="1">
      <c r="A5261" s="1" t="s">
        <v>771</v>
      </c>
      <c r="B5261" s="74"/>
      <c r="C5261" s="74"/>
      <c r="D5261" s="70"/>
      <c r="E5261" s="74"/>
      <c r="F5261" s="72"/>
      <c r="G5261" s="74"/>
      <c r="H5261" s="74"/>
      <c r="I5261" s="74"/>
      <c r="J5261" s="72" t="s">
        <v>772</v>
      </c>
      <c r="K5261" s="72" t="s">
        <v>426</v>
      </c>
      <c r="L5261" s="1"/>
      <c r="M5261" s="1"/>
      <c r="N5261" s="72"/>
      <c r="O5261" s="72"/>
      <c r="P5261" s="76"/>
      <c r="Q5261" s="72"/>
      <c r="R5261" s="1"/>
      <c r="S5261" s="72"/>
    </row>
    <row r="5262" spans="1:19" s="2129" customFormat="1" hidden="1">
      <c r="A5262" s="1"/>
      <c r="B5262" s="74"/>
      <c r="C5262" s="74"/>
      <c r="D5262" s="70"/>
      <c r="E5262" s="74"/>
      <c r="F5262" s="72"/>
      <c r="G5262" s="74"/>
      <c r="H5262" s="74"/>
      <c r="I5262" s="74"/>
      <c r="J5262" s="72"/>
      <c r="K5262" s="72"/>
      <c r="L5262" s="1"/>
      <c r="M5262" s="2824"/>
      <c r="N5262" s="2573"/>
      <c r="O5262" s="2573"/>
      <c r="P5262" s="2752"/>
      <c r="Q5262" s="72"/>
      <c r="R5262" s="1"/>
      <c r="S5262" s="72"/>
    </row>
    <row r="5263" spans="1:19" s="2129" customFormat="1" hidden="1">
      <c r="A5263" s="1" t="s">
        <v>773</v>
      </c>
      <c r="B5263" s="74"/>
      <c r="C5263" s="74"/>
      <c r="D5263" s="70"/>
      <c r="E5263" s="74"/>
      <c r="F5263" s="72"/>
      <c r="G5263" s="74"/>
      <c r="H5263" s="74"/>
      <c r="I5263" s="74"/>
      <c r="J5263" s="72" t="s">
        <v>774</v>
      </c>
      <c r="K5263" s="72" t="s">
        <v>775</v>
      </c>
      <c r="L5263" s="1"/>
      <c r="M5263" s="1"/>
      <c r="N5263" s="72"/>
      <c r="O5263" s="72"/>
      <c r="P5263" s="76"/>
      <c r="Q5263" s="72"/>
      <c r="R5263" s="1"/>
      <c r="S5263" s="72"/>
    </row>
    <row r="5264" spans="1:19" s="2129" customFormat="1" hidden="1">
      <c r="A5264" s="1"/>
      <c r="B5264" s="74"/>
      <c r="C5264" s="74"/>
      <c r="D5264" s="70"/>
      <c r="E5264" s="74"/>
      <c r="F5264" s="72"/>
      <c r="G5264" s="74"/>
      <c r="H5264" s="74"/>
      <c r="I5264" s="74"/>
      <c r="J5264" s="72"/>
      <c r="K5264" s="72"/>
      <c r="L5264" s="1"/>
      <c r="M5264" s="2824"/>
      <c r="N5264" s="2573"/>
      <c r="O5264" s="2573"/>
      <c r="P5264" s="2752"/>
      <c r="Q5264" s="72"/>
      <c r="R5264" s="1"/>
      <c r="S5264" s="72"/>
    </row>
    <row r="5265" spans="1:19" s="2129" customFormat="1" hidden="1">
      <c r="A5265" s="1" t="s">
        <v>776</v>
      </c>
      <c r="B5265" s="74"/>
      <c r="C5265" s="74"/>
      <c r="D5265" s="70"/>
      <c r="E5265" s="74"/>
      <c r="F5265" s="72"/>
      <c r="G5265" s="74"/>
      <c r="H5265" s="74"/>
      <c r="I5265" s="74"/>
      <c r="J5265" s="72" t="s">
        <v>777</v>
      </c>
      <c r="K5265" s="72" t="s">
        <v>243</v>
      </c>
      <c r="L5265" s="1"/>
      <c r="M5265" s="1"/>
      <c r="N5265" s="72"/>
      <c r="O5265" s="72"/>
      <c r="P5265" s="76"/>
      <c r="Q5265" s="72"/>
      <c r="R5265" s="1"/>
      <c r="S5265" s="72"/>
    </row>
    <row r="5266" spans="1:19" s="2129" customFormat="1" hidden="1">
      <c r="A5266" s="1"/>
      <c r="B5266" s="74"/>
      <c r="C5266" s="74"/>
      <c r="D5266" s="70"/>
      <c r="E5266" s="74"/>
      <c r="F5266" s="72"/>
      <c r="G5266" s="74"/>
      <c r="H5266" s="74"/>
      <c r="I5266" s="74"/>
      <c r="J5266" s="72"/>
      <c r="K5266" s="72"/>
      <c r="L5266" s="1"/>
      <c r="M5266" s="2824"/>
      <c r="N5266" s="2573"/>
      <c r="O5266" s="2573"/>
      <c r="P5266" s="2752"/>
      <c r="Q5266" s="72"/>
      <c r="R5266" s="1"/>
      <c r="S5266" s="72"/>
    </row>
    <row r="5267" spans="1:19" s="2129" customFormat="1" hidden="1">
      <c r="A5267" s="1" t="s">
        <v>778</v>
      </c>
      <c r="B5267" s="74"/>
      <c r="C5267" s="74"/>
      <c r="D5267" s="70"/>
      <c r="E5267" s="74"/>
      <c r="F5267" s="72"/>
      <c r="G5267" s="74"/>
      <c r="H5267" s="74"/>
      <c r="I5267" s="74"/>
      <c r="J5267" s="72" t="s">
        <v>779</v>
      </c>
      <c r="K5267" s="72" t="s">
        <v>83</v>
      </c>
      <c r="L5267" s="8"/>
      <c r="M5267" s="1"/>
      <c r="N5267" s="7"/>
      <c r="O5267" s="72"/>
      <c r="P5267" s="76"/>
      <c r="Q5267" s="7"/>
      <c r="R5267" s="8"/>
      <c r="S5267" s="7"/>
    </row>
    <row r="5268" spans="1:19" s="2129" customFormat="1" hidden="1">
      <c r="A5268" s="1"/>
      <c r="B5268" s="74"/>
      <c r="C5268" s="74"/>
      <c r="D5268" s="70"/>
      <c r="E5268" s="74"/>
      <c r="F5268" s="72"/>
      <c r="G5268" s="74"/>
      <c r="H5268" s="74"/>
      <c r="I5268" s="74"/>
      <c r="J5268" s="72"/>
      <c r="K5268" s="72"/>
      <c r="L5268" s="8"/>
      <c r="M5268" s="1"/>
      <c r="N5268" s="7"/>
      <c r="O5268" s="72"/>
      <c r="P5268" s="76"/>
      <c r="Q5268" s="7"/>
      <c r="R5268" s="8"/>
      <c r="S5268" s="7"/>
    </row>
    <row r="5269" spans="1:19" s="2129" customFormat="1" hidden="1">
      <c r="A5269" s="1" t="s">
        <v>780</v>
      </c>
      <c r="B5269" s="74"/>
      <c r="C5269" s="74"/>
      <c r="D5269" s="70"/>
      <c r="E5269" s="74"/>
      <c r="F5269" s="72"/>
      <c r="G5269" s="74"/>
      <c r="H5269" s="74"/>
      <c r="I5269" s="74"/>
      <c r="J5269" s="72" t="s">
        <v>45</v>
      </c>
      <c r="K5269" s="72" t="s">
        <v>781</v>
      </c>
      <c r="L5269" s="8"/>
      <c r="M5269" s="1"/>
      <c r="N5269" s="7"/>
      <c r="O5269" s="72"/>
      <c r="P5269" s="76"/>
      <c r="Q5269" s="7"/>
      <c r="R5269" s="8"/>
      <c r="S5269" s="7"/>
    </row>
    <row r="5270" spans="1:19" s="2129" customFormat="1" hidden="1">
      <c r="A5270" s="1"/>
      <c r="B5270" s="74"/>
      <c r="C5270" s="74"/>
      <c r="D5270" s="70"/>
      <c r="E5270" s="74"/>
      <c r="F5270" s="72"/>
      <c r="G5270" s="74"/>
      <c r="H5270" s="74"/>
      <c r="I5270" s="74"/>
      <c r="J5270" s="72"/>
      <c r="K5270" s="72"/>
      <c r="L5270" s="8"/>
      <c r="M5270" s="1"/>
      <c r="N5270" s="7"/>
      <c r="O5270" s="72"/>
      <c r="P5270" s="76"/>
      <c r="Q5270" s="7"/>
      <c r="R5270" s="8"/>
      <c r="S5270" s="7"/>
    </row>
    <row r="5271" spans="1:19" s="2129" customFormat="1" hidden="1">
      <c r="A5271" s="1" t="s">
        <v>782</v>
      </c>
      <c r="B5271" s="74"/>
      <c r="C5271" s="74"/>
      <c r="D5271" s="70"/>
      <c r="E5271" s="74"/>
      <c r="F5271" s="72"/>
      <c r="G5271" s="74"/>
      <c r="H5271" s="74"/>
      <c r="I5271" s="74"/>
      <c r="J5271" s="72" t="s">
        <v>783</v>
      </c>
      <c r="K5271" s="72" t="s">
        <v>426</v>
      </c>
      <c r="L5271" s="8"/>
      <c r="M5271" s="1"/>
      <c r="N5271" s="7"/>
      <c r="O5271" s="72"/>
      <c r="P5271" s="76"/>
      <c r="Q5271" s="7"/>
      <c r="R5271" s="8"/>
      <c r="S5271" s="7"/>
    </row>
    <row r="5272" spans="1:19" s="2129" customFormat="1" hidden="1">
      <c r="A5272" s="1"/>
      <c r="B5272" s="74"/>
      <c r="C5272" s="74"/>
      <c r="D5272" s="70"/>
      <c r="E5272" s="74"/>
      <c r="F5272" s="72"/>
      <c r="G5272" s="74"/>
      <c r="H5272" s="74"/>
      <c r="I5272" s="74"/>
      <c r="J5272" s="72"/>
      <c r="K5272" s="72"/>
      <c r="L5272" s="8"/>
      <c r="M5272" s="1"/>
      <c r="N5272" s="7"/>
      <c r="O5272" s="72"/>
      <c r="P5272" s="76"/>
      <c r="Q5272" s="7"/>
      <c r="R5272" s="8"/>
      <c r="S5272" s="7"/>
    </row>
    <row r="5273" spans="1:19" s="2129" customFormat="1" hidden="1">
      <c r="A5273" s="1" t="s">
        <v>784</v>
      </c>
      <c r="B5273" s="74"/>
      <c r="C5273" s="74"/>
      <c r="D5273" s="70"/>
      <c r="E5273" s="74"/>
      <c r="F5273" s="72"/>
      <c r="G5273" s="74"/>
      <c r="H5273" s="74"/>
      <c r="I5273" s="74"/>
      <c r="J5273" s="72" t="s">
        <v>785</v>
      </c>
      <c r="K5273" s="72" t="s">
        <v>98</v>
      </c>
      <c r="L5273" s="8"/>
      <c r="M5273" s="1"/>
      <c r="N5273" s="7"/>
      <c r="O5273" s="72"/>
      <c r="P5273" s="76"/>
      <c r="Q5273" s="7"/>
      <c r="R5273" s="8"/>
      <c r="S5273" s="7"/>
    </row>
    <row r="5274" spans="1:19" s="2129" customFormat="1" hidden="1">
      <c r="A5274" s="1"/>
      <c r="B5274" s="74"/>
      <c r="C5274" s="74"/>
      <c r="D5274" s="70"/>
      <c r="E5274" s="74"/>
      <c r="F5274" s="72"/>
      <c r="G5274" s="74"/>
      <c r="H5274" s="74"/>
      <c r="I5274" s="74"/>
      <c r="J5274" s="72"/>
      <c r="K5274" s="72"/>
      <c r="L5274" s="8"/>
      <c r="M5274" s="1"/>
      <c r="N5274" s="7"/>
      <c r="O5274" s="72"/>
      <c r="P5274" s="76"/>
      <c r="Q5274" s="7"/>
      <c r="R5274" s="8"/>
      <c r="S5274" s="7"/>
    </row>
    <row r="5275" spans="1:19" s="2129" customFormat="1" hidden="1">
      <c r="A5275" s="1" t="s">
        <v>786</v>
      </c>
      <c r="B5275" s="74"/>
      <c r="C5275" s="74"/>
      <c r="D5275" s="70"/>
      <c r="E5275" s="74"/>
      <c r="F5275" s="72"/>
      <c r="G5275" s="74"/>
      <c r="H5275" s="74"/>
      <c r="I5275" s="74"/>
      <c r="J5275" s="72" t="s">
        <v>787</v>
      </c>
      <c r="K5275" s="72" t="s">
        <v>426</v>
      </c>
      <c r="L5275" s="1"/>
      <c r="M5275" s="1" t="s">
        <v>788</v>
      </c>
      <c r="N5275" s="72">
        <v>553</v>
      </c>
      <c r="O5275" s="72">
        <v>2020</v>
      </c>
      <c r="P5275" s="76" t="s">
        <v>691</v>
      </c>
      <c r="Q5275" s="72">
        <v>26</v>
      </c>
      <c r="R5275" s="74"/>
      <c r="S5275" s="72">
        <v>26</v>
      </c>
    </row>
    <row r="5276" spans="1:19" s="2129" customFormat="1" hidden="1">
      <c r="A5276" s="1"/>
      <c r="B5276" s="74"/>
      <c r="C5276" s="74"/>
      <c r="D5276" s="70"/>
      <c r="E5276" s="74"/>
      <c r="F5276" s="72"/>
      <c r="G5276" s="74"/>
      <c r="H5276" s="74"/>
      <c r="I5276" s="74"/>
      <c r="J5276" s="72"/>
      <c r="K5276" s="72"/>
      <c r="L5276" s="2823"/>
      <c r="M5276" s="1"/>
      <c r="N5276" s="72"/>
      <c r="O5276" s="72"/>
      <c r="P5276" s="2752"/>
      <c r="Q5276" s="7"/>
      <c r="R5276" s="8"/>
      <c r="S5276" s="7"/>
    </row>
    <row r="5277" spans="1:19" s="2129" customFormat="1" hidden="1">
      <c r="A5277" s="1" t="s">
        <v>789</v>
      </c>
      <c r="B5277" s="74"/>
      <c r="C5277" s="74"/>
      <c r="D5277" s="70"/>
      <c r="E5277" s="74"/>
      <c r="F5277" s="72"/>
      <c r="G5277" s="74"/>
      <c r="H5277" s="74"/>
      <c r="I5277" s="74"/>
      <c r="J5277" s="72" t="s">
        <v>790</v>
      </c>
      <c r="K5277" s="72" t="s">
        <v>426</v>
      </c>
      <c r="L5277" s="1"/>
      <c r="M5277" s="1" t="s">
        <v>791</v>
      </c>
      <c r="N5277" s="72">
        <v>30</v>
      </c>
      <c r="O5277" s="72">
        <v>2021</v>
      </c>
      <c r="P5277" s="76" t="s">
        <v>691</v>
      </c>
      <c r="Q5277" s="72">
        <v>1</v>
      </c>
      <c r="R5277" s="74"/>
      <c r="S5277" s="72">
        <v>1</v>
      </c>
    </row>
    <row r="5278" spans="1:19" s="2129" customFormat="1" hidden="1">
      <c r="A5278" s="1"/>
      <c r="B5278" s="74"/>
      <c r="C5278" s="74"/>
      <c r="D5278" s="70"/>
      <c r="E5278" s="74"/>
      <c r="F5278" s="72"/>
      <c r="G5278" s="74"/>
      <c r="H5278" s="74"/>
      <c r="I5278" s="74"/>
      <c r="J5278" s="72"/>
      <c r="K5278" s="72"/>
      <c r="L5278" s="2823"/>
      <c r="M5278" s="1"/>
      <c r="N5278" s="72"/>
      <c r="O5278" s="72"/>
      <c r="P5278" s="76"/>
      <c r="Q5278" s="7"/>
      <c r="R5278" s="8"/>
      <c r="S5278" s="7"/>
    </row>
    <row r="5279" spans="1:19" s="2129" customFormat="1" hidden="1">
      <c r="A5279" s="1"/>
      <c r="B5279" s="2870"/>
      <c r="C5279" s="2853"/>
      <c r="D5279" s="70"/>
      <c r="E5279" s="2871"/>
      <c r="F5279" s="2248"/>
      <c r="G5279" s="2871"/>
      <c r="H5279" s="2871"/>
      <c r="I5279" s="2870"/>
      <c r="J5279" s="2767"/>
      <c r="K5279" s="2769"/>
      <c r="L5279" s="2823"/>
      <c r="M5279" s="1"/>
      <c r="N5279" s="72"/>
      <c r="O5279" s="72"/>
      <c r="P5279" s="76"/>
      <c r="Q5279" s="7"/>
      <c r="R5279" s="8"/>
      <c r="S5279" s="7"/>
    </row>
    <row r="5280" spans="1:19" s="2129" customFormat="1" hidden="1">
      <c r="A5280" s="2821"/>
      <c r="B5280" s="2872"/>
      <c r="C5280" s="2873"/>
      <c r="D5280" s="2874"/>
      <c r="E5280" s="2874"/>
      <c r="F5280" s="2874"/>
      <c r="G5280" s="2875"/>
      <c r="H5280" s="2875"/>
      <c r="I5280" s="2876"/>
      <c r="J5280" s="2573"/>
      <c r="K5280" s="2573"/>
      <c r="L5280" s="2823"/>
      <c r="M5280" s="2824"/>
      <c r="N5280" s="2573"/>
      <c r="O5280" s="2573"/>
      <c r="P5280" s="2752"/>
      <c r="Q5280" s="2573"/>
      <c r="R5280" s="2823"/>
      <c r="S5280" s="2573"/>
    </row>
    <row r="5281" spans="1:19" s="2129" customFormat="1" ht="25.5" hidden="1">
      <c r="A5281" s="1" t="s">
        <v>792</v>
      </c>
      <c r="B5281" s="19" t="s">
        <v>793</v>
      </c>
      <c r="C5281" s="2877" t="s">
        <v>794</v>
      </c>
      <c r="D5281" s="2878">
        <v>2250</v>
      </c>
      <c r="E5281" s="72">
        <v>2017</v>
      </c>
      <c r="F5281" s="68" t="s">
        <v>795</v>
      </c>
      <c r="G5281" s="74"/>
      <c r="H5281" s="74"/>
      <c r="I5281" s="74"/>
      <c r="J5281" s="72"/>
      <c r="K5281" s="72"/>
      <c r="L5281" s="8"/>
      <c r="M5281" s="1"/>
      <c r="N5281" s="72"/>
      <c r="O5281" s="72"/>
      <c r="P5281" s="76"/>
      <c r="Q5281" s="7"/>
      <c r="R5281" s="8"/>
      <c r="S5281" s="7"/>
    </row>
    <row r="5282" spans="1:19" s="2129" customFormat="1" ht="15" hidden="1">
      <c r="A5282" s="1"/>
      <c r="B5282" s="74"/>
      <c r="C5282" s="2877" t="s">
        <v>796</v>
      </c>
      <c r="D5282" s="2878">
        <v>1434</v>
      </c>
      <c r="E5282" s="72">
        <v>2017</v>
      </c>
      <c r="F5282" s="68" t="s">
        <v>795</v>
      </c>
      <c r="G5282" s="74"/>
      <c r="H5282" s="74"/>
      <c r="I5282" s="74"/>
      <c r="J5282" s="72"/>
      <c r="K5282" s="72"/>
      <c r="L5282" s="8"/>
      <c r="M5282" s="1"/>
      <c r="N5282" s="72"/>
      <c r="O5282" s="72"/>
      <c r="P5282" s="76"/>
      <c r="Q5282" s="7"/>
      <c r="R5282" s="8"/>
      <c r="S5282" s="7"/>
    </row>
    <row r="5283" spans="1:19" ht="15" hidden="1">
      <c r="A5283" s="1"/>
      <c r="B5283" s="74"/>
      <c r="C5283" s="2877" t="s">
        <v>797</v>
      </c>
      <c r="D5283" s="2878">
        <v>213</v>
      </c>
      <c r="E5283" s="72">
        <v>2020</v>
      </c>
      <c r="F5283" s="68" t="s">
        <v>795</v>
      </c>
      <c r="G5283" s="74"/>
      <c r="H5283" s="74"/>
      <c r="I5283" s="74"/>
      <c r="J5283" s="72"/>
      <c r="K5283" s="72"/>
      <c r="L5283" s="8"/>
      <c r="M5283" s="1"/>
      <c r="N5283" s="72"/>
      <c r="O5283" s="72"/>
      <c r="P5283" s="76"/>
      <c r="Q5283" s="7"/>
      <c r="R5283" s="8"/>
      <c r="S5283" s="7"/>
    </row>
    <row r="5284" spans="1:19" hidden="1">
      <c r="A5284" s="1"/>
      <c r="B5284" s="74"/>
      <c r="C5284" s="74"/>
      <c r="D5284" s="70"/>
      <c r="E5284" s="74"/>
      <c r="F5284" s="72"/>
      <c r="G5284" s="74"/>
      <c r="H5284" s="74"/>
      <c r="I5284" s="74"/>
      <c r="J5284" s="72"/>
      <c r="K5284" s="72"/>
      <c r="L5284" s="8"/>
      <c r="M5284" s="1"/>
      <c r="N5284" s="72"/>
      <c r="O5284" s="72"/>
      <c r="P5284" s="76"/>
      <c r="Q5284" s="7"/>
      <c r="R5284" s="8"/>
      <c r="S5284" s="7"/>
    </row>
    <row r="5285" spans="1:19" hidden="1">
      <c r="A5285" s="1"/>
      <c r="B5285" s="74"/>
      <c r="C5285" s="74"/>
      <c r="D5285" s="70"/>
      <c r="E5285" s="74"/>
      <c r="F5285" s="72"/>
      <c r="G5285" s="74"/>
      <c r="H5285" s="74"/>
      <c r="I5285" s="74"/>
      <c r="J5285" s="72"/>
      <c r="K5285" s="72"/>
      <c r="L5285" s="8"/>
      <c r="M5285" s="1"/>
      <c r="N5285" s="72"/>
      <c r="O5285" s="72"/>
      <c r="P5285" s="76"/>
      <c r="Q5285" s="7"/>
      <c r="R5285" s="8"/>
      <c r="S5285" s="7"/>
    </row>
    <row r="5286" spans="1:19" hidden="1">
      <c r="A5286" s="2821"/>
      <c r="B5286" s="2821"/>
      <c r="C5286" s="2822"/>
      <c r="D5286" s="2822"/>
      <c r="E5286" s="2822"/>
      <c r="F5286" s="2822"/>
      <c r="G5286" s="2857"/>
      <c r="H5286" s="2857"/>
      <c r="I5286" s="2857"/>
      <c r="J5286" s="2573"/>
      <c r="K5286" s="2573"/>
      <c r="L5286" s="2708"/>
      <c r="M5286" s="2824"/>
      <c r="N5286" s="2573"/>
      <c r="O5286" s="2573"/>
      <c r="P5286" s="2752"/>
      <c r="Q5286" s="2573"/>
      <c r="R5286" s="2824"/>
      <c r="S5286" s="2573"/>
    </row>
    <row r="5287" spans="1:19" ht="25.5" hidden="1">
      <c r="A5287" s="1" t="s">
        <v>798</v>
      </c>
      <c r="B5287" s="19" t="s">
        <v>799</v>
      </c>
      <c r="C5287" s="69" t="s">
        <v>800</v>
      </c>
      <c r="D5287" s="68">
        <v>860</v>
      </c>
      <c r="E5287" s="68">
        <v>1980</v>
      </c>
      <c r="F5287" s="68" t="s">
        <v>20</v>
      </c>
      <c r="G5287" s="74"/>
      <c r="H5287" s="74"/>
      <c r="I5287" s="74"/>
      <c r="J5287" s="72"/>
      <c r="K5287" s="72"/>
      <c r="L5287" s="8"/>
      <c r="M5287" s="1"/>
      <c r="N5287" s="72"/>
      <c r="O5287" s="72"/>
      <c r="P5287" s="76"/>
      <c r="Q5287" s="7"/>
      <c r="R5287" s="8"/>
      <c r="S5287" s="7"/>
    </row>
    <row r="5288" spans="1:19" hidden="1">
      <c r="A5288" s="1"/>
      <c r="B5288" s="69"/>
      <c r="C5288" s="69" t="s">
        <v>801</v>
      </c>
      <c r="D5288" s="68">
        <v>300</v>
      </c>
      <c r="E5288" s="68">
        <v>1989</v>
      </c>
      <c r="F5288" s="68" t="s">
        <v>20</v>
      </c>
      <c r="G5288" s="74"/>
      <c r="H5288" s="74"/>
      <c r="I5288" s="74"/>
      <c r="J5288" s="72"/>
      <c r="K5288" s="72"/>
      <c r="L5288" s="8"/>
      <c r="M5288" s="1"/>
      <c r="N5288" s="72"/>
      <c r="O5288" s="72"/>
      <c r="P5288" s="76"/>
      <c r="Q5288" s="7"/>
      <c r="R5288" s="8"/>
      <c r="S5288" s="7"/>
    </row>
    <row r="5289" spans="1:19" ht="25.5" hidden="1">
      <c r="A5289" s="1"/>
      <c r="B5289" s="69"/>
      <c r="C5289" s="69" t="s">
        <v>802</v>
      </c>
      <c r="D5289" s="68">
        <v>577</v>
      </c>
      <c r="E5289" s="68">
        <v>2022</v>
      </c>
      <c r="F5289" s="69" t="s">
        <v>803</v>
      </c>
      <c r="G5289" s="74"/>
      <c r="H5289" s="74"/>
      <c r="I5289" s="74"/>
      <c r="J5289" s="72"/>
      <c r="K5289" s="72"/>
      <c r="L5289" s="8"/>
      <c r="M5289" s="1"/>
      <c r="N5289" s="72"/>
      <c r="O5289" s="72"/>
      <c r="P5289" s="76"/>
      <c r="Q5289" s="7"/>
      <c r="R5289" s="8"/>
      <c r="S5289" s="7"/>
    </row>
    <row r="5290" spans="1:19" hidden="1">
      <c r="A5290" s="1"/>
      <c r="B5290" s="69"/>
      <c r="C5290" s="69" t="s">
        <v>804</v>
      </c>
      <c r="D5290" s="68">
        <v>421</v>
      </c>
      <c r="E5290" s="68">
        <v>1978</v>
      </c>
      <c r="F5290" s="68" t="s">
        <v>20</v>
      </c>
      <c r="G5290" s="74"/>
      <c r="H5290" s="74"/>
      <c r="I5290" s="74"/>
      <c r="J5290" s="72"/>
      <c r="K5290" s="72"/>
      <c r="L5290" s="8"/>
      <c r="M5290" s="1"/>
      <c r="N5290" s="72"/>
      <c r="O5290" s="72"/>
      <c r="P5290" s="76"/>
      <c r="Q5290" s="7"/>
      <c r="R5290" s="8"/>
      <c r="S5290" s="7"/>
    </row>
    <row r="5291" spans="1:19" hidden="1">
      <c r="A5291" s="1"/>
      <c r="B5291" s="69"/>
      <c r="C5291" s="69" t="s">
        <v>805</v>
      </c>
      <c r="D5291" s="68">
        <v>498</v>
      </c>
      <c r="E5291" s="68">
        <v>1985</v>
      </c>
      <c r="F5291" s="68" t="s">
        <v>21</v>
      </c>
      <c r="G5291" s="74"/>
      <c r="H5291" s="74"/>
      <c r="I5291" s="74"/>
      <c r="J5291" s="72"/>
      <c r="K5291" s="72"/>
      <c r="L5291" s="8"/>
      <c r="M5291" s="1"/>
      <c r="N5291" s="72"/>
      <c r="O5291" s="72"/>
      <c r="P5291" s="76"/>
      <c r="Q5291" s="7"/>
      <c r="R5291" s="8"/>
      <c r="S5291" s="7"/>
    </row>
    <row r="5292" spans="1:19" hidden="1">
      <c r="A5292" s="1"/>
      <c r="B5292" s="69"/>
      <c r="C5292" s="69" t="s">
        <v>806</v>
      </c>
      <c r="D5292" s="68">
        <v>400</v>
      </c>
      <c r="E5292" s="68">
        <v>1986</v>
      </c>
      <c r="F5292" s="68" t="s">
        <v>16</v>
      </c>
      <c r="G5292" s="74"/>
      <c r="H5292" s="74"/>
      <c r="I5292" s="74"/>
      <c r="J5292" s="72"/>
      <c r="K5292" s="72"/>
      <c r="L5292" s="8"/>
      <c r="M5292" s="1"/>
      <c r="N5292" s="72"/>
      <c r="O5292" s="72"/>
      <c r="P5292" s="76"/>
      <c r="Q5292" s="7"/>
      <c r="R5292" s="8"/>
      <c r="S5292" s="7"/>
    </row>
    <row r="5293" spans="1:19" hidden="1">
      <c r="A5293" s="1"/>
      <c r="B5293" s="69"/>
      <c r="C5293" s="69" t="s">
        <v>807</v>
      </c>
      <c r="D5293" s="68">
        <v>245</v>
      </c>
      <c r="E5293" s="68">
        <v>1989</v>
      </c>
      <c r="F5293" s="68" t="s">
        <v>21</v>
      </c>
      <c r="G5293" s="74"/>
      <c r="H5293" s="74"/>
      <c r="I5293" s="74"/>
      <c r="J5293" s="72"/>
      <c r="K5293" s="72"/>
      <c r="L5293" s="8"/>
      <c r="M5293" s="1"/>
      <c r="N5293" s="72"/>
      <c r="O5293" s="72"/>
      <c r="P5293" s="76"/>
      <c r="Q5293" s="7"/>
      <c r="R5293" s="8"/>
      <c r="S5293" s="7"/>
    </row>
    <row r="5294" spans="1:19" hidden="1">
      <c r="A5294" s="1"/>
      <c r="B5294" s="69"/>
      <c r="C5294" s="69" t="s">
        <v>808</v>
      </c>
      <c r="D5294" s="68">
        <v>355</v>
      </c>
      <c r="E5294" s="68">
        <v>1988</v>
      </c>
      <c r="F5294" s="68" t="s">
        <v>20</v>
      </c>
      <c r="G5294" s="74"/>
      <c r="H5294" s="74"/>
      <c r="I5294" s="74"/>
      <c r="J5294" s="72"/>
      <c r="K5294" s="72"/>
      <c r="L5294" s="8"/>
      <c r="M5294" s="1"/>
      <c r="N5294" s="72"/>
      <c r="O5294" s="72"/>
      <c r="P5294" s="76"/>
      <c r="Q5294" s="7"/>
      <c r="R5294" s="8"/>
      <c r="S5294" s="7"/>
    </row>
    <row r="5295" spans="1:19" hidden="1">
      <c r="A5295" s="1"/>
      <c r="B5295" s="69"/>
      <c r="C5295" s="69" t="s">
        <v>809</v>
      </c>
      <c r="D5295" s="68">
        <v>360</v>
      </c>
      <c r="E5295" s="68">
        <v>1988</v>
      </c>
      <c r="F5295" s="68" t="s">
        <v>20</v>
      </c>
      <c r="G5295" s="74"/>
      <c r="H5295" s="74"/>
      <c r="I5295" s="74"/>
      <c r="J5295" s="72"/>
      <c r="K5295" s="72"/>
      <c r="L5295" s="8"/>
      <c r="M5295" s="1"/>
      <c r="N5295" s="72"/>
      <c r="O5295" s="72"/>
      <c r="P5295" s="76"/>
      <c r="Q5295" s="7"/>
      <c r="R5295" s="8"/>
      <c r="S5295" s="7"/>
    </row>
    <row r="5296" spans="1:19" hidden="1">
      <c r="A5296" s="1"/>
      <c r="B5296" s="69"/>
      <c r="C5296" s="69" t="s">
        <v>810</v>
      </c>
      <c r="D5296" s="68">
        <v>400</v>
      </c>
      <c r="E5296" s="68">
        <v>1999</v>
      </c>
      <c r="F5296" s="68" t="s">
        <v>21</v>
      </c>
      <c r="G5296" s="74"/>
      <c r="H5296" s="74"/>
      <c r="I5296" s="74"/>
      <c r="J5296" s="72"/>
      <c r="K5296" s="72"/>
      <c r="L5296" s="8"/>
      <c r="M5296" s="1"/>
      <c r="N5296" s="72"/>
      <c r="O5296" s="72"/>
      <c r="P5296" s="76"/>
      <c r="Q5296" s="7"/>
      <c r="R5296" s="8"/>
      <c r="S5296" s="7"/>
    </row>
    <row r="5297" spans="1:19" hidden="1">
      <c r="A5297" s="1"/>
      <c r="B5297" s="69"/>
      <c r="C5297" s="69" t="s">
        <v>811</v>
      </c>
      <c r="D5297" s="68">
        <v>340</v>
      </c>
      <c r="E5297" s="68">
        <v>1989</v>
      </c>
      <c r="F5297" s="68" t="s">
        <v>812</v>
      </c>
      <c r="G5297" s="74"/>
      <c r="H5297" s="74"/>
      <c r="I5297" s="74"/>
      <c r="J5297" s="72"/>
      <c r="K5297" s="72"/>
      <c r="L5297" s="8"/>
      <c r="M5297" s="1"/>
      <c r="N5297" s="72"/>
      <c r="O5297" s="72"/>
      <c r="P5297" s="76"/>
      <c r="Q5297" s="7"/>
      <c r="R5297" s="8"/>
      <c r="S5297" s="7"/>
    </row>
    <row r="5298" spans="1:19" hidden="1">
      <c r="A5298" s="1"/>
      <c r="B5298" s="69"/>
      <c r="C5298" s="69" t="s">
        <v>813</v>
      </c>
      <c r="D5298" s="68">
        <v>488</v>
      </c>
      <c r="E5298" s="68">
        <v>1988</v>
      </c>
      <c r="F5298" s="68" t="s">
        <v>20</v>
      </c>
      <c r="G5298" s="74"/>
      <c r="H5298" s="74"/>
      <c r="I5298" s="74"/>
      <c r="J5298" s="72"/>
      <c r="K5298" s="72"/>
      <c r="L5298" s="8"/>
      <c r="M5298" s="1"/>
      <c r="N5298" s="72"/>
      <c r="O5298" s="72"/>
      <c r="P5298" s="76"/>
      <c r="Q5298" s="7"/>
      <c r="R5298" s="8"/>
      <c r="S5298" s="7"/>
    </row>
    <row r="5299" spans="1:19" hidden="1">
      <c r="A5299" s="1"/>
      <c r="B5299" s="69"/>
      <c r="C5299" s="69" t="s">
        <v>814</v>
      </c>
      <c r="D5299" s="68">
        <v>370</v>
      </c>
      <c r="E5299" s="68">
        <v>2016</v>
      </c>
      <c r="F5299" s="68" t="s">
        <v>815</v>
      </c>
      <c r="G5299" s="74"/>
      <c r="H5299" s="74"/>
      <c r="I5299" s="74"/>
      <c r="J5299" s="72"/>
      <c r="K5299" s="72"/>
      <c r="L5299" s="8"/>
      <c r="M5299" s="1"/>
      <c r="N5299" s="72"/>
      <c r="O5299" s="72"/>
      <c r="P5299" s="76"/>
      <c r="Q5299" s="7"/>
      <c r="R5299" s="8"/>
      <c r="S5299" s="7"/>
    </row>
    <row r="5300" spans="1:19" hidden="1">
      <c r="A5300" s="1"/>
      <c r="B5300" s="69"/>
      <c r="C5300" s="69" t="s">
        <v>814</v>
      </c>
      <c r="D5300" s="68">
        <v>363</v>
      </c>
      <c r="E5300" s="68">
        <v>2016</v>
      </c>
      <c r="F5300" s="68" t="s">
        <v>815</v>
      </c>
      <c r="G5300" s="74"/>
      <c r="H5300" s="74"/>
      <c r="I5300" s="74"/>
      <c r="J5300" s="72"/>
      <c r="K5300" s="72"/>
      <c r="L5300" s="8"/>
      <c r="M5300" s="1"/>
      <c r="N5300" s="72"/>
      <c r="O5300" s="72"/>
      <c r="P5300" s="76"/>
      <c r="Q5300" s="7"/>
      <c r="R5300" s="8"/>
      <c r="S5300" s="7"/>
    </row>
    <row r="5301" spans="1:19" hidden="1">
      <c r="A5301" s="1"/>
      <c r="B5301" s="69"/>
      <c r="C5301" s="69" t="s">
        <v>816</v>
      </c>
      <c r="D5301" s="68">
        <v>660</v>
      </c>
      <c r="E5301" s="68">
        <v>1989</v>
      </c>
      <c r="F5301" s="68" t="s">
        <v>20</v>
      </c>
      <c r="G5301" s="74"/>
      <c r="H5301" s="74"/>
      <c r="I5301" s="74"/>
      <c r="J5301" s="72"/>
      <c r="K5301" s="72"/>
      <c r="L5301" s="8"/>
      <c r="M5301" s="1"/>
      <c r="N5301" s="72"/>
      <c r="O5301" s="72"/>
      <c r="P5301" s="76"/>
      <c r="Q5301" s="7"/>
      <c r="R5301" s="8"/>
      <c r="S5301" s="7"/>
    </row>
    <row r="5302" spans="1:19" hidden="1">
      <c r="A5302" s="1"/>
      <c r="B5302" s="69"/>
      <c r="C5302" s="69" t="s">
        <v>817</v>
      </c>
      <c r="D5302" s="68">
        <v>450</v>
      </c>
      <c r="E5302" s="68">
        <v>1999</v>
      </c>
      <c r="F5302" s="68" t="s">
        <v>21</v>
      </c>
      <c r="G5302" s="74"/>
      <c r="H5302" s="74"/>
      <c r="I5302" s="74"/>
      <c r="J5302" s="72"/>
      <c r="K5302" s="72"/>
      <c r="L5302" s="8"/>
      <c r="M5302" s="1"/>
      <c r="N5302" s="72"/>
      <c r="O5302" s="72"/>
      <c r="P5302" s="76"/>
      <c r="Q5302" s="7"/>
      <c r="R5302" s="8"/>
      <c r="S5302" s="7"/>
    </row>
    <row r="5303" spans="1:19" hidden="1">
      <c r="A5303" s="1"/>
      <c r="B5303" s="69"/>
      <c r="C5303" s="74" t="s">
        <v>818</v>
      </c>
      <c r="D5303" s="68">
        <v>586</v>
      </c>
      <c r="E5303" s="72">
        <v>2017</v>
      </c>
      <c r="F5303" s="68" t="s">
        <v>819</v>
      </c>
      <c r="G5303" s="74"/>
      <c r="H5303" s="74"/>
      <c r="I5303" s="74"/>
      <c r="J5303" s="72"/>
      <c r="K5303" s="72"/>
      <c r="L5303" s="8"/>
      <c r="M5303" s="1"/>
      <c r="N5303" s="72"/>
      <c r="O5303" s="72"/>
      <c r="P5303" s="76"/>
      <c r="Q5303" s="7"/>
      <c r="R5303" s="8"/>
      <c r="S5303" s="7"/>
    </row>
    <row r="5304" spans="1:19" hidden="1">
      <c r="A5304" s="1"/>
      <c r="B5304" s="69"/>
      <c r="C5304" s="74" t="s">
        <v>820</v>
      </c>
      <c r="D5304" s="71">
        <v>721</v>
      </c>
      <c r="E5304" s="72">
        <v>2017</v>
      </c>
      <c r="F5304" s="68" t="s">
        <v>819</v>
      </c>
      <c r="G5304" s="74"/>
      <c r="H5304" s="74"/>
      <c r="I5304" s="74"/>
      <c r="J5304" s="72"/>
      <c r="K5304" s="72"/>
      <c r="L5304" s="8"/>
      <c r="M5304" s="1"/>
      <c r="N5304" s="72"/>
      <c r="O5304" s="72"/>
      <c r="P5304" s="76"/>
      <c r="Q5304" s="2879"/>
      <c r="R5304" s="2880"/>
      <c r="S5304" s="2881"/>
    </row>
    <row r="5305" spans="1:19" hidden="1">
      <c r="A5305" s="1"/>
      <c r="B5305" s="69"/>
      <c r="C5305" s="69" t="s">
        <v>821</v>
      </c>
      <c r="D5305" s="68">
        <v>580</v>
      </c>
      <c r="E5305" s="68">
        <v>1994</v>
      </c>
      <c r="F5305" s="68" t="s">
        <v>20</v>
      </c>
      <c r="G5305" s="74"/>
      <c r="H5305" s="74"/>
      <c r="I5305" s="74"/>
      <c r="J5305" s="72"/>
      <c r="K5305" s="72"/>
      <c r="L5305" s="8"/>
      <c r="M5305" s="1"/>
      <c r="N5305" s="72"/>
      <c r="O5305" s="72"/>
      <c r="P5305" s="76"/>
      <c r="Q5305" s="2879"/>
      <c r="R5305" s="2880"/>
      <c r="S5305" s="2881"/>
    </row>
    <row r="5306" spans="1:19" hidden="1">
      <c r="A5306" s="1"/>
      <c r="B5306" s="69"/>
      <c r="C5306" s="69" t="s">
        <v>822</v>
      </c>
      <c r="D5306" s="71">
        <v>100</v>
      </c>
      <c r="E5306" s="72">
        <v>2018</v>
      </c>
      <c r="F5306" s="68" t="s">
        <v>819</v>
      </c>
      <c r="G5306" s="74"/>
      <c r="H5306" s="74"/>
      <c r="I5306" s="74"/>
      <c r="J5306" s="72"/>
      <c r="K5306" s="72"/>
      <c r="L5306" s="8"/>
      <c r="M5306" s="1"/>
      <c r="N5306" s="72"/>
      <c r="O5306" s="72"/>
      <c r="P5306" s="76"/>
      <c r="Q5306" s="2879"/>
      <c r="R5306" s="2880"/>
      <c r="S5306" s="2881"/>
    </row>
    <row r="5307" spans="1:19" hidden="1">
      <c r="A5307" s="1"/>
      <c r="B5307" s="69"/>
      <c r="C5307" s="74" t="s">
        <v>823</v>
      </c>
      <c r="D5307" s="71">
        <v>4900</v>
      </c>
      <c r="E5307" s="72">
        <v>2018</v>
      </c>
      <c r="F5307" s="68" t="s">
        <v>824</v>
      </c>
      <c r="G5307" s="74"/>
      <c r="H5307" s="74"/>
      <c r="I5307" s="74"/>
      <c r="J5307" s="72"/>
      <c r="K5307" s="72"/>
      <c r="L5307" s="8"/>
      <c r="M5307" s="1"/>
      <c r="N5307" s="72"/>
      <c r="O5307" s="72"/>
      <c r="P5307" s="76"/>
      <c r="Q5307" s="2879"/>
      <c r="R5307" s="2880"/>
      <c r="S5307" s="2881"/>
    </row>
    <row r="5308" spans="1:19" hidden="1">
      <c r="A5308" s="1"/>
      <c r="B5308" s="69"/>
      <c r="C5308" s="74"/>
      <c r="D5308" s="68"/>
      <c r="E5308" s="68"/>
      <c r="F5308" s="68"/>
      <c r="G5308" s="74"/>
      <c r="H5308" s="74"/>
      <c r="I5308" s="74"/>
      <c r="J5308" s="72"/>
      <c r="K5308" s="72"/>
      <c r="L5308" s="8"/>
      <c r="M5308" s="1"/>
      <c r="N5308" s="72"/>
      <c r="O5308" s="72"/>
      <c r="P5308" s="76"/>
      <c r="Q5308" s="2879"/>
      <c r="R5308" s="2880"/>
      <c r="S5308" s="2881"/>
    </row>
    <row r="5309" spans="1:19" hidden="1">
      <c r="A5309" s="1"/>
      <c r="B5309" s="69"/>
      <c r="C5309" s="74"/>
      <c r="D5309" s="68"/>
      <c r="E5309" s="68"/>
      <c r="F5309" s="68"/>
      <c r="G5309" s="74"/>
      <c r="H5309" s="74"/>
      <c r="I5309" s="74"/>
      <c r="J5309" s="72"/>
      <c r="K5309" s="72"/>
      <c r="L5309" s="8"/>
      <c r="M5309" s="1"/>
      <c r="N5309" s="72"/>
      <c r="O5309" s="72"/>
      <c r="P5309" s="76"/>
      <c r="Q5309" s="2879"/>
      <c r="R5309" s="2880"/>
      <c r="S5309" s="2881"/>
    </row>
    <row r="5310" spans="1:19" hidden="1">
      <c r="A5310" s="2821"/>
      <c r="B5310" s="2821"/>
      <c r="C5310" s="2822"/>
      <c r="D5310" s="2822"/>
      <c r="E5310" s="2822"/>
      <c r="F5310" s="2822"/>
      <c r="G5310" s="2857"/>
      <c r="H5310" s="2857"/>
      <c r="I5310" s="2857"/>
      <c r="J5310" s="2573"/>
      <c r="K5310" s="2573"/>
      <c r="L5310" s="2708"/>
      <c r="M5310" s="2824"/>
      <c r="N5310" s="2573"/>
      <c r="O5310" s="2573"/>
      <c r="P5310" s="2752"/>
      <c r="Q5310" s="2573"/>
      <c r="R5310" s="2824"/>
      <c r="S5310" s="2573"/>
    </row>
    <row r="5311" spans="1:19" ht="25.5" hidden="1">
      <c r="A5311" s="1" t="s">
        <v>825</v>
      </c>
      <c r="B5311" s="19" t="s">
        <v>826</v>
      </c>
      <c r="C5311" s="69" t="s">
        <v>827</v>
      </c>
      <c r="D5311" s="68">
        <v>300</v>
      </c>
      <c r="E5311" s="72"/>
      <c r="F5311" s="72"/>
      <c r="G5311" s="74"/>
      <c r="H5311" s="74"/>
      <c r="I5311" s="74"/>
      <c r="J5311" s="72"/>
      <c r="K5311" s="72"/>
      <c r="L5311" s="1"/>
      <c r="M5311" s="1"/>
      <c r="N5311" s="72"/>
      <c r="O5311" s="72"/>
      <c r="P5311" s="76"/>
      <c r="Q5311" s="72"/>
      <c r="R5311" s="1"/>
      <c r="S5311" s="72"/>
    </row>
    <row r="5312" spans="1:19" hidden="1">
      <c r="A5312" s="1"/>
      <c r="B5312" s="69"/>
      <c r="C5312" s="69" t="s">
        <v>828</v>
      </c>
      <c r="D5312" s="68">
        <v>190</v>
      </c>
      <c r="E5312" s="72"/>
      <c r="F5312" s="68" t="s">
        <v>21</v>
      </c>
      <c r="G5312" s="74"/>
      <c r="H5312" s="74"/>
      <c r="I5312" s="74"/>
      <c r="J5312" s="72"/>
      <c r="K5312" s="72"/>
      <c r="L5312" s="1"/>
      <c r="M5312" s="1"/>
      <c r="N5312" s="72"/>
      <c r="O5312" s="72"/>
      <c r="P5312" s="76"/>
      <c r="Q5312" s="72"/>
      <c r="R5312" s="1"/>
      <c r="S5312" s="72"/>
    </row>
    <row r="5313" spans="1:19" hidden="1">
      <c r="A5313" s="1"/>
      <c r="B5313" s="69"/>
      <c r="C5313" s="69" t="s">
        <v>829</v>
      </c>
      <c r="D5313" s="68">
        <v>650</v>
      </c>
      <c r="E5313" s="72">
        <v>1984</v>
      </c>
      <c r="F5313" s="68" t="s">
        <v>21</v>
      </c>
      <c r="G5313" s="74"/>
      <c r="H5313" s="74"/>
      <c r="I5313" s="74"/>
      <c r="J5313" s="72"/>
      <c r="K5313" s="72"/>
      <c r="L5313" s="1"/>
      <c r="M5313" s="1"/>
      <c r="N5313" s="72"/>
      <c r="O5313" s="72"/>
      <c r="P5313" s="76"/>
      <c r="Q5313" s="72"/>
      <c r="R5313" s="70"/>
      <c r="S5313" s="72"/>
    </row>
    <row r="5314" spans="1:19" ht="25.5" hidden="1">
      <c r="A5314" s="1"/>
      <c r="B5314" s="69"/>
      <c r="C5314" s="69" t="s">
        <v>830</v>
      </c>
      <c r="D5314" s="68">
        <v>530</v>
      </c>
      <c r="E5314" s="72">
        <v>2022</v>
      </c>
      <c r="F5314" s="69" t="s">
        <v>803</v>
      </c>
      <c r="G5314" s="74"/>
      <c r="H5314" s="74"/>
      <c r="I5314" s="74"/>
      <c r="J5314" s="72"/>
      <c r="K5314" s="72"/>
      <c r="L5314" s="1"/>
      <c r="M5314" s="1"/>
      <c r="N5314" s="72"/>
      <c r="O5314" s="72"/>
      <c r="P5314" s="76"/>
      <c r="Q5314" s="72"/>
      <c r="R5314" s="1"/>
      <c r="S5314" s="72"/>
    </row>
    <row r="5315" spans="1:19" hidden="1">
      <c r="A5315" s="1"/>
      <c r="B5315" s="69"/>
      <c r="C5315" s="69" t="s">
        <v>831</v>
      </c>
      <c r="D5315" s="68">
        <v>225</v>
      </c>
      <c r="E5315" s="72">
        <v>1983</v>
      </c>
      <c r="F5315" s="68" t="s">
        <v>20</v>
      </c>
      <c r="G5315" s="74"/>
      <c r="H5315" s="74"/>
      <c r="I5315" s="74"/>
      <c r="J5315" s="72"/>
      <c r="K5315" s="72"/>
      <c r="L5315" s="1"/>
      <c r="M5315" s="1"/>
      <c r="N5315" s="72"/>
      <c r="O5315" s="72"/>
      <c r="P5315" s="76"/>
      <c r="Q5315" s="72"/>
      <c r="R5315" s="1"/>
      <c r="S5315" s="72"/>
    </row>
    <row r="5316" spans="1:19" hidden="1">
      <c r="A5316" s="1"/>
      <c r="B5316" s="69"/>
      <c r="C5316" s="69" t="s">
        <v>832</v>
      </c>
      <c r="D5316" s="68">
        <v>350</v>
      </c>
      <c r="E5316" s="72"/>
      <c r="F5316" s="68" t="s">
        <v>20</v>
      </c>
      <c r="G5316" s="74"/>
      <c r="H5316" s="74"/>
      <c r="I5316" s="74"/>
      <c r="J5316" s="72"/>
      <c r="K5316" s="72"/>
      <c r="L5316" s="1"/>
      <c r="M5316" s="1"/>
      <c r="N5316" s="72"/>
      <c r="O5316" s="72"/>
      <c r="P5316" s="76"/>
      <c r="Q5316" s="72"/>
      <c r="R5316" s="1"/>
      <c r="S5316" s="72"/>
    </row>
    <row r="5317" spans="1:19" hidden="1">
      <c r="A5317" s="1"/>
      <c r="B5317" s="69"/>
      <c r="C5317" s="69" t="s">
        <v>833</v>
      </c>
      <c r="D5317" s="68">
        <v>400</v>
      </c>
      <c r="E5317" s="72"/>
      <c r="F5317" s="68" t="s">
        <v>20</v>
      </c>
      <c r="G5317" s="74"/>
      <c r="H5317" s="74"/>
      <c r="I5317" s="74"/>
      <c r="J5317" s="72"/>
      <c r="K5317" s="72"/>
      <c r="L5317" s="1"/>
      <c r="M5317" s="1"/>
      <c r="N5317" s="72"/>
      <c r="O5317" s="72"/>
      <c r="P5317" s="76"/>
      <c r="Q5317" s="72"/>
      <c r="R5317" s="1"/>
      <c r="S5317" s="72"/>
    </row>
    <row r="5318" spans="1:19" hidden="1">
      <c r="A5318" s="1"/>
      <c r="B5318" s="69"/>
      <c r="C5318" s="74" t="s">
        <v>818</v>
      </c>
      <c r="D5318" s="68">
        <v>600</v>
      </c>
      <c r="E5318" s="72">
        <v>2017</v>
      </c>
      <c r="F5318" s="68" t="s">
        <v>819</v>
      </c>
      <c r="G5318" s="74"/>
      <c r="H5318" s="74"/>
      <c r="I5318" s="74"/>
      <c r="J5318" s="72"/>
      <c r="K5318" s="72"/>
      <c r="L5318" s="1"/>
      <c r="M5318" s="1"/>
      <c r="N5318" s="72"/>
      <c r="O5318" s="72"/>
      <c r="P5318" s="76"/>
      <c r="Q5318" s="72"/>
      <c r="R5318" s="1"/>
      <c r="S5318" s="72"/>
    </row>
    <row r="5319" spans="1:19" hidden="1">
      <c r="A5319" s="1"/>
      <c r="B5319" s="74"/>
      <c r="C5319" s="74" t="s">
        <v>820</v>
      </c>
      <c r="D5319" s="71">
        <v>710</v>
      </c>
      <c r="E5319" s="72">
        <v>2017</v>
      </c>
      <c r="F5319" s="68" t="s">
        <v>819</v>
      </c>
      <c r="G5319" s="74"/>
      <c r="H5319" s="74"/>
      <c r="I5319" s="74"/>
      <c r="J5319" s="72"/>
      <c r="K5319" s="72"/>
      <c r="L5319" s="1"/>
      <c r="M5319" s="1"/>
      <c r="N5319" s="72"/>
      <c r="O5319" s="72"/>
      <c r="P5319" s="76"/>
      <c r="Q5319" s="72"/>
      <c r="R5319" s="1"/>
      <c r="S5319" s="72"/>
    </row>
    <row r="5320" spans="1:19" hidden="1">
      <c r="A5320" s="1"/>
      <c r="B5320" s="74"/>
      <c r="C5320" s="69" t="s">
        <v>822</v>
      </c>
      <c r="D5320" s="71">
        <v>100</v>
      </c>
      <c r="E5320" s="72">
        <v>2018</v>
      </c>
      <c r="F5320" s="68" t="s">
        <v>819</v>
      </c>
      <c r="G5320" s="74"/>
      <c r="H5320" s="74"/>
      <c r="I5320" s="74"/>
      <c r="J5320" s="72"/>
      <c r="K5320" s="72"/>
      <c r="L5320" s="1"/>
      <c r="M5320" s="1"/>
      <c r="N5320" s="72"/>
      <c r="O5320" s="72"/>
      <c r="P5320" s="76"/>
      <c r="Q5320" s="72"/>
      <c r="R5320" s="1"/>
      <c r="S5320" s="72"/>
    </row>
    <row r="5321" spans="1:19" hidden="1">
      <c r="A5321" s="1"/>
      <c r="B5321" s="74"/>
      <c r="C5321" s="74" t="s">
        <v>823</v>
      </c>
      <c r="D5321" s="71">
        <v>4900</v>
      </c>
      <c r="E5321" s="72">
        <v>2018</v>
      </c>
      <c r="F5321" s="68" t="s">
        <v>824</v>
      </c>
      <c r="G5321" s="74"/>
      <c r="H5321" s="74"/>
      <c r="I5321" s="74"/>
      <c r="J5321" s="72"/>
      <c r="K5321" s="72"/>
      <c r="L5321" s="1"/>
      <c r="M5321" s="1"/>
      <c r="N5321" s="72"/>
      <c r="O5321" s="72"/>
      <c r="P5321" s="76"/>
      <c r="Q5321" s="72"/>
      <c r="R5321" s="1"/>
      <c r="S5321" s="72"/>
    </row>
    <row r="5322" spans="1:19" hidden="1">
      <c r="A5322" s="2821"/>
      <c r="B5322" s="2821"/>
      <c r="C5322" s="2822"/>
      <c r="D5322" s="2822"/>
      <c r="E5322" s="2822"/>
      <c r="F5322" s="2822"/>
      <c r="G5322" s="2857"/>
      <c r="H5322" s="2857"/>
      <c r="I5322" s="2857"/>
      <c r="J5322" s="2573"/>
      <c r="K5322" s="2573"/>
      <c r="L5322" s="2829"/>
      <c r="M5322" s="2824"/>
      <c r="N5322" s="2573"/>
      <c r="O5322" s="2573"/>
      <c r="P5322" s="2752"/>
      <c r="Q5322" s="2573"/>
      <c r="R5322" s="2824"/>
      <c r="S5322" s="2573"/>
    </row>
    <row r="5323" spans="1:19" ht="25.5" hidden="1">
      <c r="A5323" s="1" t="s">
        <v>834</v>
      </c>
      <c r="B5323" s="19" t="s">
        <v>835</v>
      </c>
      <c r="C5323" s="69" t="s">
        <v>836</v>
      </c>
      <c r="D5323" s="68">
        <v>2910</v>
      </c>
      <c r="E5323" s="72">
        <v>2017</v>
      </c>
      <c r="F5323" s="68" t="s">
        <v>824</v>
      </c>
      <c r="G5323" s="74"/>
      <c r="H5323" s="74"/>
      <c r="I5323" s="74"/>
      <c r="J5323" s="72"/>
      <c r="K5323" s="72"/>
      <c r="L5323" s="8"/>
      <c r="M5323" s="1"/>
      <c r="N5323" s="72"/>
      <c r="O5323" s="72"/>
      <c r="P5323" s="76"/>
      <c r="Q5323" s="72"/>
      <c r="R5323" s="1"/>
      <c r="S5323" s="72"/>
    </row>
    <row r="5324" spans="1:19" hidden="1">
      <c r="A5324" s="2821"/>
      <c r="B5324" s="2821"/>
      <c r="C5324" s="2822"/>
      <c r="D5324" s="2822"/>
      <c r="E5324" s="2822"/>
      <c r="F5324" s="2822"/>
      <c r="G5324" s="2857"/>
      <c r="H5324" s="2857"/>
      <c r="I5324" s="2857"/>
      <c r="J5324" s="2573"/>
      <c r="K5324" s="2573"/>
      <c r="L5324" s="2708"/>
      <c r="M5324" s="2824"/>
      <c r="N5324" s="2573"/>
      <c r="O5324" s="2573"/>
      <c r="P5324" s="2752"/>
      <c r="Q5324" s="2573"/>
      <c r="R5324" s="2824"/>
      <c r="S5324" s="2573"/>
    </row>
    <row r="5325" spans="1:19" ht="25.5" hidden="1">
      <c r="A5325" s="1" t="s">
        <v>837</v>
      </c>
      <c r="B5325" s="19" t="s">
        <v>838</v>
      </c>
      <c r="C5325" s="69" t="s">
        <v>794</v>
      </c>
      <c r="D5325" s="68">
        <v>2250</v>
      </c>
      <c r="E5325" s="72">
        <v>2017</v>
      </c>
      <c r="F5325" s="68" t="s">
        <v>795</v>
      </c>
      <c r="G5325" s="74"/>
      <c r="H5325" s="74"/>
      <c r="I5325" s="74"/>
      <c r="J5325" s="72"/>
      <c r="K5325" s="72"/>
      <c r="L5325" s="8"/>
      <c r="M5325" s="1"/>
      <c r="N5325" s="72"/>
      <c r="O5325" s="72"/>
      <c r="P5325" s="76"/>
      <c r="Q5325" s="72"/>
      <c r="R5325" s="1"/>
      <c r="S5325" s="72"/>
    </row>
    <row r="5326" spans="1:19" hidden="1">
      <c r="A5326" s="1"/>
      <c r="B5326" s="69"/>
      <c r="C5326" s="69" t="s">
        <v>797</v>
      </c>
      <c r="D5326" s="68">
        <v>213</v>
      </c>
      <c r="E5326" s="72">
        <v>2020</v>
      </c>
      <c r="F5326" s="68" t="s">
        <v>795</v>
      </c>
      <c r="G5326" s="74"/>
      <c r="H5326" s="74"/>
      <c r="I5326" s="74"/>
      <c r="J5326" s="72"/>
      <c r="K5326" s="72"/>
      <c r="L5326" s="8"/>
      <c r="M5326" s="1"/>
      <c r="N5326" s="72"/>
      <c r="O5326" s="72"/>
      <c r="P5326" s="76"/>
      <c r="Q5326" s="72"/>
      <c r="R5326" s="1"/>
      <c r="S5326" s="72"/>
    </row>
    <row r="5327" spans="1:19" hidden="1">
      <c r="A5327" s="1"/>
      <c r="B5327" s="69"/>
      <c r="C5327" s="69" t="s">
        <v>796</v>
      </c>
      <c r="D5327" s="68">
        <v>1434</v>
      </c>
      <c r="E5327" s="72">
        <v>2017</v>
      </c>
      <c r="F5327" s="68" t="s">
        <v>795</v>
      </c>
      <c r="G5327" s="74"/>
      <c r="H5327" s="74"/>
      <c r="I5327" s="74"/>
      <c r="J5327" s="72"/>
      <c r="K5327" s="72"/>
      <c r="L5327" s="8"/>
      <c r="M5327" s="1"/>
      <c r="N5327" s="72"/>
      <c r="O5327" s="72"/>
      <c r="P5327" s="76"/>
      <c r="Q5327" s="72"/>
      <c r="R5327" s="1"/>
      <c r="S5327" s="72"/>
    </row>
    <row r="5328" spans="1:19" hidden="1">
      <c r="A5328" s="1"/>
      <c r="B5328" s="74"/>
      <c r="C5328" s="74" t="s">
        <v>839</v>
      </c>
      <c r="D5328" s="68">
        <v>1900</v>
      </c>
      <c r="E5328" s="72">
        <v>1978</v>
      </c>
      <c r="F5328" s="68" t="s">
        <v>20</v>
      </c>
      <c r="G5328" s="74"/>
      <c r="H5328" s="74"/>
      <c r="I5328" s="74"/>
      <c r="J5328" s="72"/>
      <c r="K5328" s="72"/>
      <c r="L5328" s="8"/>
      <c r="M5328" s="1"/>
      <c r="N5328" s="72"/>
      <c r="O5328" s="72"/>
      <c r="P5328" s="76"/>
      <c r="Q5328" s="72"/>
      <c r="R5328" s="70"/>
      <c r="S5328" s="72"/>
    </row>
    <row r="5329" spans="1:19" hidden="1">
      <c r="A5329" s="2821"/>
      <c r="B5329" s="2821"/>
      <c r="C5329" s="2822"/>
      <c r="D5329" s="2822"/>
      <c r="E5329" s="2822"/>
      <c r="F5329" s="2822"/>
      <c r="G5329" s="2857"/>
      <c r="H5329" s="2857"/>
      <c r="I5329" s="2857"/>
      <c r="J5329" s="2573"/>
      <c r="K5329" s="2573"/>
      <c r="L5329" s="2708"/>
      <c r="M5329" s="2824"/>
      <c r="N5329" s="2573"/>
      <c r="O5329" s="2573"/>
      <c r="P5329" s="2752"/>
      <c r="Q5329" s="2573"/>
      <c r="R5329" s="2824"/>
      <c r="S5329" s="2573"/>
    </row>
    <row r="5330" spans="1:19" ht="25.5" hidden="1">
      <c r="A5330" s="1" t="s">
        <v>840</v>
      </c>
      <c r="B5330" s="19" t="s">
        <v>841</v>
      </c>
      <c r="C5330" s="69" t="s">
        <v>842</v>
      </c>
      <c r="D5330" s="68">
        <v>3090</v>
      </c>
      <c r="E5330" s="72">
        <v>2017</v>
      </c>
      <c r="F5330" s="16" t="s">
        <v>824</v>
      </c>
      <c r="G5330" s="74"/>
      <c r="H5330" s="74"/>
      <c r="I5330" s="74"/>
      <c r="J5330" s="72"/>
      <c r="K5330" s="72"/>
      <c r="L5330" s="8"/>
      <c r="M5330" s="1"/>
      <c r="N5330" s="72"/>
      <c r="O5330" s="72"/>
      <c r="P5330" s="76"/>
      <c r="Q5330" s="72"/>
      <c r="R5330" s="70"/>
      <c r="S5330" s="72"/>
    </row>
    <row r="5331" spans="1:19" ht="33.75" hidden="1">
      <c r="A5331" s="1"/>
      <c r="B5331" s="69"/>
      <c r="C5331" s="69" t="s">
        <v>843</v>
      </c>
      <c r="D5331" s="68">
        <v>353</v>
      </c>
      <c r="E5331" s="72">
        <v>2016</v>
      </c>
      <c r="F5331" s="16" t="s">
        <v>844</v>
      </c>
      <c r="G5331" s="74"/>
      <c r="H5331" s="74"/>
      <c r="I5331" s="74"/>
      <c r="J5331" s="72"/>
      <c r="K5331" s="72"/>
      <c r="L5331" s="8"/>
      <c r="M5331" s="1"/>
      <c r="N5331" s="72"/>
      <c r="O5331" s="72"/>
      <c r="P5331" s="76"/>
      <c r="Q5331" s="72"/>
      <c r="R5331" s="1"/>
      <c r="S5331" s="72"/>
    </row>
    <row r="5332" spans="1:19" ht="33.75" hidden="1">
      <c r="A5332" s="1"/>
      <c r="B5332" s="69"/>
      <c r="C5332" s="69" t="s">
        <v>845</v>
      </c>
      <c r="D5332" s="68">
        <v>920</v>
      </c>
      <c r="E5332" s="72">
        <v>2016</v>
      </c>
      <c r="F5332" s="16" t="s">
        <v>846</v>
      </c>
      <c r="G5332" s="74"/>
      <c r="H5332" s="74"/>
      <c r="I5332" s="74"/>
      <c r="J5332" s="72"/>
      <c r="K5332" s="72"/>
      <c r="L5332" s="8"/>
      <c r="M5332" s="1"/>
      <c r="N5332" s="72"/>
      <c r="O5332" s="72"/>
      <c r="P5332" s="76"/>
      <c r="Q5332" s="72"/>
      <c r="R5332" s="1"/>
      <c r="S5332" s="72"/>
    </row>
    <row r="5333" spans="1:19" hidden="1">
      <c r="A5333" s="1"/>
      <c r="B5333" s="69"/>
      <c r="C5333" s="69" t="s">
        <v>847</v>
      </c>
      <c r="D5333" s="68">
        <v>260</v>
      </c>
      <c r="E5333" s="72"/>
      <c r="F5333" s="16"/>
      <c r="G5333" s="74"/>
      <c r="H5333" s="74"/>
      <c r="I5333" s="74"/>
      <c r="J5333" s="72"/>
      <c r="K5333" s="72"/>
      <c r="L5333" s="8"/>
      <c r="M5333" s="1"/>
      <c r="N5333" s="72"/>
      <c r="O5333" s="72"/>
      <c r="P5333" s="76"/>
      <c r="Q5333" s="72"/>
      <c r="R5333" s="1"/>
      <c r="S5333" s="72"/>
    </row>
    <row r="5334" spans="1:19" ht="33.75" hidden="1">
      <c r="A5334" s="1"/>
      <c r="B5334" s="69"/>
      <c r="C5334" s="69" t="s">
        <v>848</v>
      </c>
      <c r="D5334" s="68">
        <v>355</v>
      </c>
      <c r="E5334" s="72">
        <v>2016</v>
      </c>
      <c r="F5334" s="16" t="s">
        <v>849</v>
      </c>
      <c r="G5334" s="74"/>
      <c r="H5334" s="74"/>
      <c r="I5334" s="74"/>
      <c r="J5334" s="72"/>
      <c r="K5334" s="72"/>
      <c r="L5334" s="8"/>
      <c r="M5334" s="1"/>
      <c r="N5334" s="72"/>
      <c r="O5334" s="72"/>
      <c r="P5334" s="76"/>
      <c r="Q5334" s="72"/>
      <c r="R5334" s="70"/>
      <c r="S5334" s="72"/>
    </row>
    <row r="5335" spans="1:19" ht="33.75" hidden="1">
      <c r="A5335" s="1"/>
      <c r="B5335" s="69"/>
      <c r="C5335" s="69" t="s">
        <v>850</v>
      </c>
      <c r="D5335" s="68">
        <v>1700</v>
      </c>
      <c r="E5335" s="72" t="s">
        <v>851</v>
      </c>
      <c r="F5335" s="16" t="s">
        <v>852</v>
      </c>
      <c r="G5335" s="74"/>
      <c r="H5335" s="74"/>
      <c r="I5335" s="74"/>
      <c r="J5335" s="72"/>
      <c r="K5335" s="72"/>
      <c r="L5335" s="8"/>
      <c r="M5335" s="1"/>
      <c r="N5335" s="72"/>
      <c r="O5335" s="72"/>
      <c r="P5335" s="76"/>
      <c r="Q5335" s="72"/>
      <c r="R5335" s="1"/>
      <c r="S5335" s="72"/>
    </row>
    <row r="5336" spans="1:19" ht="33.75" hidden="1">
      <c r="A5336" s="1"/>
      <c r="B5336" s="69"/>
      <c r="C5336" s="69" t="s">
        <v>853</v>
      </c>
      <c r="D5336" s="68">
        <v>253</v>
      </c>
      <c r="E5336" s="72" t="s">
        <v>854</v>
      </c>
      <c r="F5336" s="16" t="s">
        <v>855</v>
      </c>
      <c r="G5336" s="74"/>
      <c r="H5336" s="74"/>
      <c r="I5336" s="74"/>
      <c r="J5336" s="72"/>
      <c r="K5336" s="72"/>
      <c r="L5336" s="8"/>
      <c r="M5336" s="1"/>
      <c r="N5336" s="72"/>
      <c r="O5336" s="72"/>
      <c r="P5336" s="76"/>
      <c r="Q5336" s="72"/>
      <c r="R5336" s="1"/>
      <c r="S5336" s="72"/>
    </row>
    <row r="5337" spans="1:19" ht="33.75" hidden="1">
      <c r="A5337" s="1"/>
      <c r="B5337" s="69"/>
      <c r="C5337" s="69" t="s">
        <v>853</v>
      </c>
      <c r="D5337" s="68">
        <v>250</v>
      </c>
      <c r="E5337" s="72" t="s">
        <v>854</v>
      </c>
      <c r="F5337" s="16" t="s">
        <v>856</v>
      </c>
      <c r="G5337" s="74"/>
      <c r="H5337" s="74"/>
      <c r="I5337" s="74"/>
      <c r="J5337" s="72"/>
      <c r="K5337" s="72"/>
      <c r="L5337" s="8"/>
      <c r="M5337" s="1"/>
      <c r="N5337" s="72"/>
      <c r="O5337" s="72"/>
      <c r="P5337" s="76"/>
      <c r="Q5337" s="72"/>
      <c r="R5337" s="1"/>
      <c r="S5337" s="72"/>
    </row>
    <row r="5338" spans="1:19" hidden="1">
      <c r="A5338" s="1"/>
      <c r="B5338" s="74"/>
      <c r="C5338" s="74" t="s">
        <v>857</v>
      </c>
      <c r="D5338" s="71">
        <v>871</v>
      </c>
      <c r="E5338" s="72">
        <v>2015</v>
      </c>
      <c r="F5338" s="7" t="s">
        <v>819</v>
      </c>
      <c r="G5338" s="74"/>
      <c r="H5338" s="74"/>
      <c r="I5338" s="74"/>
      <c r="J5338" s="72"/>
      <c r="K5338" s="72"/>
      <c r="L5338" s="8"/>
      <c r="M5338" s="1"/>
      <c r="N5338" s="72"/>
      <c r="O5338" s="72"/>
      <c r="P5338" s="76"/>
      <c r="Q5338" s="72"/>
      <c r="R5338" s="1"/>
      <c r="S5338" s="72"/>
    </row>
    <row r="5339" spans="1:19" hidden="1">
      <c r="A5339" s="2821"/>
      <c r="B5339" s="2821"/>
      <c r="C5339" s="2822"/>
      <c r="D5339" s="2822"/>
      <c r="E5339" s="2822"/>
      <c r="F5339" s="2822"/>
      <c r="G5339" s="2857"/>
      <c r="H5339" s="2857"/>
      <c r="I5339" s="2857"/>
      <c r="J5339" s="2573"/>
      <c r="K5339" s="2573"/>
      <c r="L5339" s="2708"/>
      <c r="M5339" s="2824"/>
      <c r="N5339" s="2573"/>
      <c r="O5339" s="2573"/>
      <c r="P5339" s="2752"/>
      <c r="Q5339" s="2573"/>
      <c r="R5339" s="2824"/>
      <c r="S5339" s="2573"/>
    </row>
    <row r="5340" spans="1:19" ht="25.5" hidden="1">
      <c r="A5340" s="1" t="s">
        <v>858</v>
      </c>
      <c r="B5340" s="19" t="s">
        <v>841</v>
      </c>
      <c r="C5340" s="69" t="s">
        <v>859</v>
      </c>
      <c r="D5340" s="72">
        <v>2619</v>
      </c>
      <c r="E5340" s="72">
        <v>2021</v>
      </c>
      <c r="F5340" s="68" t="s">
        <v>860</v>
      </c>
      <c r="G5340" s="74"/>
      <c r="H5340" s="74"/>
      <c r="I5340" s="74"/>
      <c r="J5340" s="72"/>
      <c r="K5340" s="72"/>
      <c r="L5340" s="1"/>
      <c r="M5340" s="1"/>
      <c r="N5340" s="72"/>
      <c r="O5340" s="72"/>
      <c r="P5340" s="76"/>
      <c r="Q5340" s="72"/>
      <c r="R5340" s="70"/>
      <c r="S5340" s="72"/>
    </row>
    <row r="5341" spans="1:19" ht="25.5" hidden="1">
      <c r="A5341" s="1"/>
      <c r="B5341" s="69"/>
      <c r="C5341" s="69" t="s">
        <v>861</v>
      </c>
      <c r="D5341" s="68">
        <v>2318</v>
      </c>
      <c r="E5341" s="72">
        <v>2020</v>
      </c>
      <c r="F5341" s="68" t="s">
        <v>862</v>
      </c>
      <c r="G5341" s="74"/>
      <c r="H5341" s="74"/>
      <c r="I5341" s="74"/>
      <c r="J5341" s="72"/>
      <c r="K5341" s="72"/>
      <c r="L5341" s="1"/>
      <c r="M5341" s="1"/>
      <c r="N5341" s="72"/>
      <c r="O5341" s="72"/>
      <c r="P5341" s="76"/>
      <c r="Q5341" s="72"/>
      <c r="R5341" s="70"/>
      <c r="S5341" s="72"/>
    </row>
    <row r="5342" spans="1:19" hidden="1">
      <c r="A5342" s="1"/>
      <c r="B5342" s="69"/>
      <c r="C5342" s="69" t="s">
        <v>863</v>
      </c>
      <c r="D5342" s="68">
        <v>1300</v>
      </c>
      <c r="E5342" s="68">
        <v>1993</v>
      </c>
      <c r="F5342" s="68" t="s">
        <v>21</v>
      </c>
      <c r="G5342" s="74"/>
      <c r="H5342" s="74"/>
      <c r="I5342" s="74"/>
      <c r="J5342" s="72"/>
      <c r="K5342" s="72"/>
      <c r="L5342" s="1"/>
      <c r="M5342" s="1"/>
      <c r="N5342" s="72"/>
      <c r="O5342" s="72"/>
      <c r="P5342" s="76"/>
      <c r="Q5342" s="72"/>
      <c r="R5342" s="70"/>
      <c r="S5342" s="72"/>
    </row>
    <row r="5343" spans="1:19" hidden="1">
      <c r="A5343" s="1"/>
      <c r="B5343" s="69"/>
      <c r="C5343" s="69" t="s">
        <v>864</v>
      </c>
      <c r="D5343" s="68">
        <v>95</v>
      </c>
      <c r="E5343" s="68">
        <v>2005</v>
      </c>
      <c r="F5343" s="68" t="s">
        <v>38</v>
      </c>
      <c r="G5343" s="74"/>
      <c r="H5343" s="74"/>
      <c r="I5343" s="74"/>
      <c r="J5343" s="72"/>
      <c r="K5343" s="72"/>
      <c r="L5343" s="8"/>
      <c r="M5343" s="1"/>
      <c r="N5343" s="72"/>
      <c r="O5343" s="72"/>
      <c r="P5343" s="76"/>
      <c r="Q5343" s="72"/>
      <c r="R5343" s="70"/>
      <c r="S5343" s="72"/>
    </row>
    <row r="5344" spans="1:19" hidden="1">
      <c r="A5344" s="1"/>
      <c r="B5344" s="69"/>
      <c r="C5344" s="69" t="s">
        <v>865</v>
      </c>
      <c r="D5344" s="68">
        <v>95</v>
      </c>
      <c r="E5344" s="68">
        <v>2005</v>
      </c>
      <c r="F5344" s="68" t="s">
        <v>38</v>
      </c>
      <c r="G5344" s="74"/>
      <c r="H5344" s="74"/>
      <c r="I5344" s="74"/>
      <c r="J5344" s="72"/>
      <c r="K5344" s="72"/>
      <c r="L5344" s="8"/>
      <c r="M5344" s="1"/>
      <c r="N5344" s="72"/>
      <c r="O5344" s="72"/>
      <c r="P5344" s="76"/>
      <c r="Q5344" s="72"/>
      <c r="R5344" s="70"/>
      <c r="S5344" s="72"/>
    </row>
    <row r="5345" spans="1:19" hidden="1">
      <c r="A5345" s="1"/>
      <c r="B5345" s="69"/>
      <c r="C5345" s="69" t="s">
        <v>866</v>
      </c>
      <c r="D5345" s="68">
        <v>160</v>
      </c>
      <c r="E5345" s="68"/>
      <c r="F5345" s="68" t="s">
        <v>20</v>
      </c>
      <c r="G5345" s="74"/>
      <c r="H5345" s="74"/>
      <c r="I5345" s="74"/>
      <c r="J5345" s="72"/>
      <c r="K5345" s="72"/>
      <c r="L5345" s="8"/>
      <c r="M5345" s="1"/>
      <c r="N5345" s="72"/>
      <c r="O5345" s="72"/>
      <c r="P5345" s="76"/>
      <c r="Q5345" s="72"/>
      <c r="R5345" s="70"/>
      <c r="S5345" s="72"/>
    </row>
    <row r="5346" spans="1:19" hidden="1">
      <c r="A5346" s="1"/>
      <c r="B5346" s="69"/>
      <c r="C5346" s="69" t="s">
        <v>867</v>
      </c>
      <c r="D5346" s="68">
        <v>480</v>
      </c>
      <c r="E5346" s="68">
        <v>1994</v>
      </c>
      <c r="F5346" s="68" t="s">
        <v>20</v>
      </c>
      <c r="G5346" s="74"/>
      <c r="H5346" s="74"/>
      <c r="I5346" s="74"/>
      <c r="J5346" s="72"/>
      <c r="K5346" s="72"/>
      <c r="L5346" s="8"/>
      <c r="M5346" s="1"/>
      <c r="N5346" s="72"/>
      <c r="O5346" s="72"/>
      <c r="P5346" s="76"/>
      <c r="Q5346" s="72"/>
      <c r="R5346" s="70"/>
      <c r="S5346" s="72"/>
    </row>
    <row r="5347" spans="1:19" hidden="1">
      <c r="A5347" s="1"/>
      <c r="B5347" s="69"/>
      <c r="C5347" s="69" t="s">
        <v>868</v>
      </c>
      <c r="D5347" s="68">
        <v>750</v>
      </c>
      <c r="E5347" s="68">
        <v>1986</v>
      </c>
      <c r="F5347" s="68" t="s">
        <v>20</v>
      </c>
      <c r="G5347" s="74"/>
      <c r="H5347" s="74"/>
      <c r="I5347" s="74"/>
      <c r="J5347" s="72"/>
      <c r="K5347" s="72"/>
      <c r="L5347" s="8"/>
      <c r="M5347" s="1"/>
      <c r="N5347" s="72"/>
      <c r="O5347" s="72"/>
      <c r="P5347" s="76"/>
      <c r="Q5347" s="72"/>
      <c r="R5347" s="70"/>
      <c r="S5347" s="72"/>
    </row>
    <row r="5348" spans="1:19" hidden="1">
      <c r="A5348" s="1"/>
      <c r="B5348" s="74"/>
      <c r="C5348" s="74"/>
      <c r="D5348" s="70"/>
      <c r="E5348" s="74"/>
      <c r="F5348" s="72"/>
      <c r="G5348" s="74"/>
      <c r="H5348" s="74"/>
      <c r="I5348" s="74"/>
      <c r="J5348" s="72"/>
      <c r="K5348" s="72"/>
      <c r="L5348" s="8"/>
      <c r="M5348" s="1"/>
      <c r="N5348" s="72"/>
      <c r="O5348" s="72"/>
      <c r="P5348" s="76"/>
      <c r="Q5348" s="72"/>
      <c r="R5348" s="70"/>
      <c r="S5348" s="72"/>
    </row>
    <row r="5349" spans="1:19" hidden="1">
      <c r="A5349" s="2821"/>
      <c r="B5349" s="2821"/>
      <c r="C5349" s="2822"/>
      <c r="D5349" s="2822"/>
      <c r="E5349" s="2822"/>
      <c r="F5349" s="2822"/>
      <c r="G5349" s="2857"/>
      <c r="H5349" s="2857"/>
      <c r="I5349" s="2857"/>
      <c r="J5349" s="2573"/>
      <c r="K5349" s="2573"/>
      <c r="L5349" s="2829"/>
      <c r="M5349" s="2824"/>
      <c r="N5349" s="2573"/>
      <c r="O5349" s="2573"/>
      <c r="P5349" s="2752"/>
      <c r="Q5349" s="2573"/>
      <c r="R5349" s="2824"/>
      <c r="S5349" s="2573"/>
    </row>
    <row r="5350" spans="1:19" ht="38.25" hidden="1">
      <c r="A5350" s="1" t="s">
        <v>869</v>
      </c>
      <c r="B5350" s="19" t="s">
        <v>870</v>
      </c>
      <c r="C5350" s="69" t="s">
        <v>871</v>
      </c>
      <c r="D5350" s="68">
        <v>1650</v>
      </c>
      <c r="E5350" s="72">
        <v>1979</v>
      </c>
      <c r="F5350" s="68" t="s">
        <v>872</v>
      </c>
      <c r="G5350" s="74"/>
      <c r="H5350" s="74"/>
      <c r="I5350" s="74"/>
      <c r="J5350" s="72"/>
      <c r="K5350" s="72"/>
      <c r="L5350" s="1"/>
      <c r="M5350" s="74"/>
      <c r="N5350" s="72"/>
      <c r="O5350" s="72"/>
      <c r="P5350" s="76"/>
      <c r="Q5350" s="72"/>
      <c r="R5350" s="74"/>
      <c r="S5350" s="72"/>
    </row>
    <row r="5351" spans="1:19" hidden="1">
      <c r="A5351" s="2821"/>
      <c r="B5351" s="2821"/>
      <c r="C5351" s="2822"/>
      <c r="D5351" s="2822"/>
      <c r="E5351" s="2822"/>
      <c r="F5351" s="2822"/>
      <c r="G5351" s="2857"/>
      <c r="H5351" s="2857"/>
      <c r="I5351" s="2857"/>
      <c r="J5351" s="2573"/>
      <c r="K5351" s="2573"/>
      <c r="L5351" s="2708"/>
      <c r="M5351" s="2824"/>
      <c r="N5351" s="2573"/>
      <c r="O5351" s="2573"/>
      <c r="P5351" s="2752"/>
      <c r="Q5351" s="2573"/>
      <c r="R5351" s="2824"/>
      <c r="S5351" s="2573"/>
    </row>
    <row r="5352" spans="1:19" ht="25.5" hidden="1">
      <c r="A5352" s="1" t="s">
        <v>873</v>
      </c>
      <c r="B5352" s="19" t="s">
        <v>874</v>
      </c>
      <c r="C5352" s="69" t="s">
        <v>875</v>
      </c>
      <c r="D5352" s="68">
        <v>350</v>
      </c>
      <c r="E5352" s="72">
        <v>1979</v>
      </c>
      <c r="F5352" s="68" t="s">
        <v>21</v>
      </c>
      <c r="G5352" s="74"/>
      <c r="H5352" s="74"/>
      <c r="I5352" s="74"/>
      <c r="J5352" s="72"/>
      <c r="K5352" s="72"/>
      <c r="L5352" s="1"/>
      <c r="M5352" s="74"/>
      <c r="N5352" s="72"/>
      <c r="O5352" s="72"/>
      <c r="P5352" s="76"/>
      <c r="Q5352" s="72"/>
      <c r="R5352" s="74"/>
      <c r="S5352" s="72"/>
    </row>
    <row r="5353" spans="1:19" hidden="1">
      <c r="A5353" s="2821"/>
      <c r="B5353" s="2821"/>
      <c r="C5353" s="2822"/>
      <c r="D5353" s="2822"/>
      <c r="E5353" s="2822"/>
      <c r="F5353" s="2822"/>
      <c r="G5353" s="2857"/>
      <c r="H5353" s="2857"/>
      <c r="I5353" s="2857"/>
      <c r="J5353" s="2573"/>
      <c r="K5353" s="2573"/>
      <c r="L5353" s="2708"/>
      <c r="M5353" s="2824"/>
      <c r="N5353" s="2573"/>
      <c r="O5353" s="2573"/>
      <c r="P5353" s="2752"/>
      <c r="Q5353" s="2573"/>
      <c r="R5353" s="2824"/>
      <c r="S5353" s="2573"/>
    </row>
    <row r="5354" spans="1:19" ht="38.25" hidden="1">
      <c r="A5354" s="1" t="s">
        <v>876</v>
      </c>
      <c r="B5354" s="19" t="s">
        <v>877</v>
      </c>
      <c r="C5354" s="69" t="s">
        <v>871</v>
      </c>
      <c r="D5354" s="68">
        <v>1650</v>
      </c>
      <c r="E5354" s="72">
        <v>1979</v>
      </c>
      <c r="F5354" s="68" t="s">
        <v>872</v>
      </c>
      <c r="G5354" s="1"/>
      <c r="H5354" s="1"/>
      <c r="I5354" s="1"/>
      <c r="J5354" s="72"/>
      <c r="K5354" s="72"/>
      <c r="L5354" s="1"/>
      <c r="M5354" s="1"/>
      <c r="N5354" s="72"/>
      <c r="O5354" s="72"/>
      <c r="P5354" s="76"/>
      <c r="Q5354" s="72"/>
      <c r="R5354" s="70"/>
      <c r="S5354" s="72"/>
    </row>
    <row r="5355" spans="1:19" hidden="1">
      <c r="A5355" s="1"/>
      <c r="B5355" s="1"/>
      <c r="C5355" s="74"/>
      <c r="D5355" s="1"/>
      <c r="E5355" s="74"/>
      <c r="F5355" s="72"/>
      <c r="G5355" s="1"/>
      <c r="H5355" s="1"/>
      <c r="I5355" s="1"/>
      <c r="J5355" s="72"/>
      <c r="K5355" s="72"/>
      <c r="L5355" s="1"/>
      <c r="M5355" s="1"/>
      <c r="N5355" s="72"/>
      <c r="O5355" s="72"/>
      <c r="P5355" s="76"/>
      <c r="Q5355" s="72"/>
      <c r="R5355" s="1"/>
      <c r="S5355" s="72"/>
    </row>
    <row r="5356" spans="1:19" hidden="1">
      <c r="A5356" s="2821"/>
      <c r="B5356" s="2821"/>
      <c r="C5356" s="2822"/>
      <c r="D5356" s="2822"/>
      <c r="E5356" s="2822"/>
      <c r="F5356" s="2822"/>
      <c r="G5356" s="2857"/>
      <c r="H5356" s="2857"/>
      <c r="I5356" s="2857"/>
      <c r="J5356" s="2573"/>
      <c r="K5356" s="2573"/>
      <c r="L5356" s="2708"/>
      <c r="M5356" s="2824"/>
      <c r="N5356" s="2573"/>
      <c r="O5356" s="2573"/>
      <c r="P5356" s="2752"/>
      <c r="Q5356" s="2573"/>
      <c r="R5356" s="2824"/>
      <c r="S5356" s="2573"/>
    </row>
    <row r="5357" spans="1:19" ht="25.5" hidden="1">
      <c r="A5357" s="1" t="s">
        <v>878</v>
      </c>
      <c r="B5357" s="19" t="s">
        <v>877</v>
      </c>
      <c r="C5357" s="69" t="s">
        <v>861</v>
      </c>
      <c r="D5357" s="68">
        <v>2317</v>
      </c>
      <c r="E5357" s="72">
        <v>2020</v>
      </c>
      <c r="F5357" s="68" t="s">
        <v>862</v>
      </c>
      <c r="G5357" s="74"/>
      <c r="H5357" s="74"/>
      <c r="I5357" s="74"/>
      <c r="J5357" s="72"/>
      <c r="K5357" s="72"/>
      <c r="L5357" s="1"/>
      <c r="M5357" s="1"/>
      <c r="N5357" s="72"/>
      <c r="O5357" s="72"/>
      <c r="P5357" s="76"/>
      <c r="Q5357" s="72"/>
      <c r="R5357" s="70"/>
      <c r="S5357" s="72"/>
    </row>
    <row r="5358" spans="1:19" ht="25.5" hidden="1">
      <c r="A5358" s="1"/>
      <c r="B5358" s="69"/>
      <c r="C5358" s="69" t="s">
        <v>859</v>
      </c>
      <c r="D5358" s="72">
        <v>2619</v>
      </c>
      <c r="E5358" s="72">
        <v>2021</v>
      </c>
      <c r="F5358" s="68" t="s">
        <v>860</v>
      </c>
      <c r="G5358" s="74"/>
      <c r="H5358" s="74"/>
      <c r="I5358" s="74"/>
      <c r="J5358" s="72"/>
      <c r="K5358" s="72"/>
      <c r="L5358" s="1"/>
      <c r="M5358" s="1"/>
      <c r="N5358" s="72"/>
      <c r="O5358" s="72"/>
      <c r="P5358" s="76"/>
      <c r="Q5358" s="72"/>
      <c r="R5358" s="70"/>
      <c r="S5358" s="72"/>
    </row>
    <row r="5359" spans="1:19" hidden="1">
      <c r="A5359" s="1"/>
      <c r="B5359" s="74"/>
      <c r="C5359" s="69" t="s">
        <v>863</v>
      </c>
      <c r="D5359" s="68">
        <v>1525</v>
      </c>
      <c r="E5359" s="72">
        <v>2019</v>
      </c>
      <c r="F5359" s="68" t="s">
        <v>819</v>
      </c>
      <c r="G5359" s="74"/>
      <c r="H5359" s="74"/>
      <c r="I5359" s="74"/>
      <c r="J5359" s="72"/>
      <c r="K5359" s="72"/>
      <c r="L5359" s="1"/>
      <c r="M5359" s="1"/>
      <c r="N5359" s="72"/>
      <c r="O5359" s="72"/>
      <c r="P5359" s="76"/>
      <c r="Q5359" s="72"/>
      <c r="R5359" s="1"/>
      <c r="S5359" s="72"/>
    </row>
    <row r="5360" spans="1:19" hidden="1">
      <c r="A5360" s="1"/>
      <c r="B5360" s="74"/>
      <c r="C5360" s="74"/>
      <c r="D5360" s="70"/>
      <c r="E5360" s="74"/>
      <c r="F5360" s="72"/>
      <c r="G5360" s="74"/>
      <c r="H5360" s="74"/>
      <c r="I5360" s="74"/>
      <c r="J5360" s="72"/>
      <c r="K5360" s="72"/>
      <c r="L5360" s="1"/>
      <c r="M5360" s="1"/>
      <c r="N5360" s="72"/>
      <c r="O5360" s="72"/>
      <c r="P5360" s="76"/>
      <c r="Q5360" s="72"/>
      <c r="R5360" s="1"/>
      <c r="S5360" s="72"/>
    </row>
    <row r="5361" spans="1:19" hidden="1">
      <c r="A5361" s="2821"/>
      <c r="B5361" s="2821"/>
      <c r="C5361" s="2822"/>
      <c r="D5361" s="2822"/>
      <c r="E5361" s="2822"/>
      <c r="F5361" s="2822"/>
      <c r="G5361" s="2857"/>
      <c r="H5361" s="2857"/>
      <c r="I5361" s="2857"/>
      <c r="J5361" s="2573"/>
      <c r="K5361" s="2573"/>
      <c r="L5361" s="2708"/>
      <c r="M5361" s="2824"/>
      <c r="N5361" s="2573"/>
      <c r="O5361" s="2573"/>
      <c r="P5361" s="2752"/>
      <c r="Q5361" s="2573"/>
      <c r="R5361" s="2824"/>
      <c r="S5361" s="2573"/>
    </row>
    <row r="5362" spans="1:19" ht="25.5" hidden="1">
      <c r="A5362" s="1" t="s">
        <v>879</v>
      </c>
      <c r="B5362" s="17" t="s">
        <v>880</v>
      </c>
      <c r="C5362" s="19" t="s">
        <v>881</v>
      </c>
      <c r="D5362" s="18">
        <v>2846</v>
      </c>
      <c r="E5362" s="72">
        <v>2017</v>
      </c>
      <c r="F5362" s="12" t="s">
        <v>882</v>
      </c>
      <c r="G5362" s="72">
        <v>72</v>
      </c>
      <c r="H5362" s="72"/>
      <c r="I5362" s="72">
        <v>72</v>
      </c>
      <c r="J5362" s="72"/>
      <c r="K5362" s="72"/>
      <c r="L5362" s="1"/>
      <c r="M5362" s="1"/>
      <c r="N5362" s="72"/>
      <c r="O5362" s="72"/>
      <c r="P5362" s="76"/>
      <c r="Q5362" s="72"/>
      <c r="R5362" s="1"/>
      <c r="S5362" s="72"/>
    </row>
    <row r="5363" spans="1:19" hidden="1">
      <c r="A5363" s="1"/>
      <c r="B5363" s="74" t="s">
        <v>883</v>
      </c>
      <c r="C5363" s="19"/>
      <c r="D5363" s="71">
        <v>6</v>
      </c>
      <c r="E5363" s="72">
        <v>2016</v>
      </c>
      <c r="F5363" s="72" t="s">
        <v>884</v>
      </c>
      <c r="G5363" s="74"/>
      <c r="H5363" s="74"/>
      <c r="I5363" s="74"/>
      <c r="J5363" s="72"/>
      <c r="K5363" s="72"/>
      <c r="L5363" s="1"/>
      <c r="M5363" s="1"/>
      <c r="N5363" s="72"/>
      <c r="O5363" s="72"/>
      <c r="P5363" s="76"/>
      <c r="Q5363" s="72"/>
      <c r="R5363" s="1"/>
      <c r="S5363" s="72"/>
    </row>
    <row r="5364" spans="1:19" hidden="1">
      <c r="A5364" s="1"/>
      <c r="B5364" s="74" t="s">
        <v>885</v>
      </c>
      <c r="C5364" s="74"/>
      <c r="D5364" s="71">
        <v>118</v>
      </c>
      <c r="E5364" s="72">
        <v>2016</v>
      </c>
      <c r="F5364" s="72" t="s">
        <v>884</v>
      </c>
      <c r="G5364" s="74"/>
      <c r="H5364" s="74"/>
      <c r="I5364" s="74"/>
      <c r="J5364" s="72"/>
      <c r="K5364" s="72"/>
      <c r="L5364" s="1"/>
      <c r="M5364" s="1"/>
      <c r="N5364" s="72"/>
      <c r="O5364" s="72"/>
      <c r="P5364" s="76"/>
      <c r="Q5364" s="72"/>
      <c r="R5364" s="1"/>
      <c r="S5364" s="72"/>
    </row>
    <row r="5365" spans="1:19" hidden="1">
      <c r="A5365" s="1"/>
      <c r="B5365" s="1"/>
      <c r="C5365" s="74"/>
      <c r="D5365" s="1"/>
      <c r="E5365" s="72"/>
      <c r="F5365" s="72"/>
      <c r="G5365" s="74"/>
      <c r="H5365" s="74"/>
      <c r="I5365" s="74"/>
      <c r="J5365" s="72"/>
      <c r="K5365" s="72"/>
      <c r="L5365" s="1"/>
      <c r="M5365" s="1"/>
      <c r="N5365" s="72"/>
      <c r="O5365" s="72"/>
      <c r="P5365" s="76"/>
      <c r="Q5365" s="72"/>
      <c r="R5365" s="70"/>
      <c r="S5365" s="72"/>
    </row>
    <row r="5366" spans="1:19" hidden="1">
      <c r="A5366" s="1"/>
      <c r="B5366" s="74" t="s">
        <v>886</v>
      </c>
      <c r="C5366" s="74"/>
      <c r="D5366" s="71">
        <v>283</v>
      </c>
      <c r="E5366" s="72">
        <v>2016</v>
      </c>
      <c r="F5366" s="12" t="s">
        <v>882</v>
      </c>
      <c r="G5366" s="74"/>
      <c r="H5366" s="74"/>
      <c r="I5366" s="74"/>
      <c r="J5366" s="72"/>
      <c r="K5366" s="72"/>
      <c r="L5366" s="1"/>
      <c r="M5366" s="1"/>
      <c r="N5366" s="72"/>
      <c r="O5366" s="72"/>
      <c r="P5366" s="76"/>
      <c r="Q5366" s="72"/>
      <c r="R5366" s="70"/>
      <c r="S5366" s="72"/>
    </row>
    <row r="5367" spans="1:19" ht="25.5" hidden="1">
      <c r="A5367" s="1"/>
      <c r="B5367" s="17" t="s">
        <v>887</v>
      </c>
      <c r="C5367" s="74"/>
      <c r="D5367" s="18">
        <v>5250</v>
      </c>
      <c r="E5367" s="72">
        <v>1978</v>
      </c>
      <c r="F5367" s="12" t="s">
        <v>34</v>
      </c>
      <c r="G5367" s="74"/>
      <c r="H5367" s="74"/>
      <c r="I5367" s="74"/>
      <c r="J5367" s="72"/>
      <c r="K5367" s="72"/>
      <c r="L5367" s="1"/>
      <c r="M5367" s="1"/>
      <c r="N5367" s="72"/>
      <c r="O5367" s="72"/>
      <c r="P5367" s="76"/>
      <c r="Q5367" s="72"/>
      <c r="R5367" s="70"/>
      <c r="S5367" s="72"/>
    </row>
    <row r="5368" spans="1:19" hidden="1">
      <c r="A5368" s="1"/>
      <c r="B5368" s="17" t="s">
        <v>888</v>
      </c>
      <c r="C5368" s="74"/>
      <c r="D5368" s="18"/>
      <c r="E5368" s="17"/>
      <c r="F5368" s="12"/>
      <c r="G5368" s="74"/>
      <c r="H5368" s="74"/>
      <c r="I5368" s="74"/>
      <c r="J5368" s="72"/>
      <c r="K5368" s="72"/>
      <c r="L5368" s="1"/>
      <c r="M5368" s="1"/>
      <c r="N5368" s="72"/>
      <c r="O5368" s="72"/>
      <c r="P5368" s="76"/>
      <c r="Q5368" s="72"/>
      <c r="R5368" s="70"/>
      <c r="S5368" s="72"/>
    </row>
    <row r="5369" spans="1:19" hidden="1">
      <c r="A5369" s="1"/>
      <c r="B5369" s="17"/>
      <c r="C5369" s="74" t="s">
        <v>883</v>
      </c>
      <c r="D5369" s="72">
        <v>60</v>
      </c>
      <c r="E5369" s="72">
        <v>2016</v>
      </c>
      <c r="F5369" s="72" t="s">
        <v>889</v>
      </c>
      <c r="G5369" s="74"/>
      <c r="H5369" s="74"/>
      <c r="I5369" s="74"/>
      <c r="J5369" s="72"/>
      <c r="K5369" s="72"/>
      <c r="L5369" s="1"/>
      <c r="M5369" s="1"/>
      <c r="N5369" s="72"/>
      <c r="O5369" s="72"/>
      <c r="P5369" s="76"/>
      <c r="Q5369" s="72"/>
      <c r="R5369" s="70"/>
      <c r="S5369" s="72"/>
    </row>
    <row r="5370" spans="1:19" hidden="1">
      <c r="A5370" s="1"/>
      <c r="B5370" s="17"/>
      <c r="C5370" s="74" t="s">
        <v>890</v>
      </c>
      <c r="D5370" s="72">
        <v>870</v>
      </c>
      <c r="E5370" s="72">
        <v>2010</v>
      </c>
      <c r="F5370" s="72" t="s">
        <v>891</v>
      </c>
      <c r="G5370" s="74"/>
      <c r="H5370" s="74"/>
      <c r="I5370" s="74"/>
      <c r="J5370" s="72"/>
      <c r="K5370" s="72"/>
      <c r="L5370" s="1"/>
      <c r="M5370" s="1"/>
      <c r="N5370" s="72"/>
      <c r="O5370" s="72"/>
      <c r="P5370" s="76"/>
      <c r="Q5370" s="72"/>
      <c r="R5370" s="70"/>
      <c r="S5370" s="72"/>
    </row>
    <row r="5371" spans="1:19" hidden="1">
      <c r="A5371" s="1"/>
      <c r="B5371" s="17"/>
      <c r="C5371" s="74" t="s">
        <v>892</v>
      </c>
      <c r="D5371" s="72">
        <v>347</v>
      </c>
      <c r="E5371" s="72">
        <v>2010</v>
      </c>
      <c r="F5371" s="72" t="s">
        <v>891</v>
      </c>
      <c r="G5371" s="74"/>
      <c r="H5371" s="74"/>
      <c r="I5371" s="74"/>
      <c r="J5371" s="72"/>
      <c r="K5371" s="72"/>
      <c r="L5371" s="1"/>
      <c r="M5371" s="1"/>
      <c r="N5371" s="72"/>
      <c r="O5371" s="72"/>
      <c r="P5371" s="76"/>
      <c r="Q5371" s="72"/>
      <c r="R5371" s="70"/>
      <c r="S5371" s="72"/>
    </row>
    <row r="5372" spans="1:19" hidden="1">
      <c r="A5372" s="1"/>
      <c r="B5372" s="17"/>
      <c r="C5372" s="74" t="s">
        <v>893</v>
      </c>
      <c r="D5372" s="72">
        <v>36</v>
      </c>
      <c r="E5372" s="72">
        <v>2020</v>
      </c>
      <c r="F5372" s="72" t="s">
        <v>891</v>
      </c>
      <c r="G5372" s="74"/>
      <c r="H5372" s="74"/>
      <c r="I5372" s="74"/>
      <c r="J5372" s="72"/>
      <c r="K5372" s="72"/>
      <c r="L5372" s="1"/>
      <c r="M5372" s="1"/>
      <c r="N5372" s="72"/>
      <c r="O5372" s="72"/>
      <c r="P5372" s="76"/>
      <c r="Q5372" s="72"/>
      <c r="R5372" s="70"/>
      <c r="S5372" s="72"/>
    </row>
    <row r="5373" spans="1:19" hidden="1">
      <c r="A5373" s="1"/>
      <c r="B5373" s="1"/>
      <c r="C5373" s="2822"/>
      <c r="D5373" s="2822"/>
      <c r="E5373" s="2822"/>
      <c r="F5373" s="2822"/>
      <c r="G5373" s="74"/>
      <c r="H5373" s="74"/>
      <c r="I5373" s="74"/>
      <c r="J5373" s="72"/>
      <c r="K5373" s="72"/>
      <c r="L5373" s="1"/>
      <c r="M5373" s="1"/>
      <c r="N5373" s="72"/>
      <c r="O5373" s="72"/>
      <c r="P5373" s="76"/>
      <c r="Q5373" s="72"/>
      <c r="R5373" s="70"/>
      <c r="S5373" s="72"/>
    </row>
    <row r="5374" spans="1:19" hidden="1">
      <c r="A5374" s="2821"/>
      <c r="B5374" s="2821"/>
      <c r="C5374" s="2822"/>
      <c r="D5374" s="2822"/>
      <c r="E5374" s="2822"/>
      <c r="F5374" s="2822"/>
      <c r="G5374" s="2857"/>
      <c r="H5374" s="2857"/>
      <c r="I5374" s="2857"/>
      <c r="J5374" s="2573"/>
      <c r="K5374" s="2573"/>
      <c r="L5374" s="2708"/>
      <c r="M5374" s="2824"/>
      <c r="N5374" s="2573"/>
      <c r="O5374" s="2573"/>
      <c r="P5374" s="2752"/>
      <c r="Q5374" s="2573"/>
      <c r="R5374" s="2824"/>
      <c r="S5374" s="2573"/>
    </row>
    <row r="5375" spans="1:19" ht="25.5" hidden="1">
      <c r="A5375" s="1" t="s">
        <v>894</v>
      </c>
      <c r="B5375" s="17" t="s">
        <v>895</v>
      </c>
      <c r="C5375" s="19" t="s">
        <v>896</v>
      </c>
      <c r="D5375" s="18">
        <v>1350</v>
      </c>
      <c r="E5375" s="72">
        <v>2013</v>
      </c>
      <c r="F5375" s="12" t="s">
        <v>882</v>
      </c>
      <c r="G5375" s="74"/>
      <c r="H5375" s="74"/>
      <c r="I5375" s="74"/>
      <c r="J5375" s="72"/>
      <c r="K5375" s="72"/>
      <c r="L5375" s="1"/>
      <c r="M5375" s="1"/>
      <c r="N5375" s="72"/>
      <c r="O5375" s="72"/>
      <c r="P5375" s="76"/>
      <c r="Q5375" s="72"/>
      <c r="R5375" s="1"/>
      <c r="S5375" s="72"/>
    </row>
    <row r="5376" spans="1:19" hidden="1">
      <c r="A5376" s="1"/>
      <c r="B5376" s="17" t="s">
        <v>897</v>
      </c>
      <c r="C5376" s="74"/>
      <c r="D5376" s="18">
        <v>750</v>
      </c>
      <c r="E5376" s="72" t="s">
        <v>898</v>
      </c>
      <c r="F5376" s="68"/>
      <c r="G5376" s="74"/>
      <c r="H5376" s="74"/>
      <c r="I5376" s="74"/>
      <c r="J5376" s="72"/>
      <c r="K5376" s="72"/>
      <c r="L5376" s="1"/>
      <c r="M5376" s="1"/>
      <c r="N5376" s="72"/>
      <c r="O5376" s="72"/>
      <c r="P5376" s="76"/>
      <c r="Q5376" s="72"/>
      <c r="R5376" s="1"/>
      <c r="S5376" s="72"/>
    </row>
    <row r="5377" spans="1:19" hidden="1">
      <c r="A5377" s="1"/>
      <c r="B5377" s="17" t="s">
        <v>899</v>
      </c>
      <c r="C5377" s="74"/>
      <c r="D5377" s="18">
        <v>700</v>
      </c>
      <c r="E5377" s="72"/>
      <c r="F5377" s="12" t="s">
        <v>900</v>
      </c>
      <c r="G5377" s="74"/>
      <c r="H5377" s="74"/>
      <c r="I5377" s="74"/>
      <c r="J5377" s="72"/>
      <c r="K5377" s="72"/>
      <c r="L5377" s="1"/>
      <c r="M5377" s="1"/>
      <c r="N5377" s="72"/>
      <c r="O5377" s="72"/>
      <c r="P5377" s="76"/>
      <c r="Q5377" s="72"/>
      <c r="R5377" s="1"/>
      <c r="S5377" s="72"/>
    </row>
    <row r="5378" spans="1:19" hidden="1">
      <c r="A5378" s="1"/>
      <c r="B5378" s="17" t="s">
        <v>901</v>
      </c>
      <c r="C5378" s="74"/>
      <c r="D5378" s="18">
        <v>180</v>
      </c>
      <c r="E5378" s="72"/>
      <c r="F5378" s="68"/>
      <c r="G5378" s="74"/>
      <c r="H5378" s="74"/>
      <c r="I5378" s="74"/>
      <c r="J5378" s="72"/>
      <c r="K5378" s="72"/>
      <c r="L5378" s="1"/>
      <c r="M5378" s="1"/>
      <c r="N5378" s="72"/>
      <c r="O5378" s="72"/>
      <c r="P5378" s="76"/>
      <c r="Q5378" s="72"/>
      <c r="R5378" s="1"/>
      <c r="S5378" s="72"/>
    </row>
    <row r="5379" spans="1:19" hidden="1">
      <c r="A5379" s="1"/>
      <c r="B5379" s="74"/>
      <c r="C5379" s="74"/>
      <c r="D5379" s="70"/>
      <c r="E5379" s="74"/>
      <c r="F5379" s="72"/>
      <c r="G5379" s="74"/>
      <c r="H5379" s="74"/>
      <c r="I5379" s="74"/>
      <c r="J5379" s="72"/>
      <c r="K5379" s="72"/>
      <c r="L5379" s="1"/>
      <c r="M5379" s="1"/>
      <c r="N5379" s="72"/>
      <c r="O5379" s="72"/>
      <c r="P5379" s="76"/>
      <c r="Q5379" s="72"/>
      <c r="R5379" s="1"/>
      <c r="S5379" s="72"/>
    </row>
    <row r="5380" spans="1:19" hidden="1">
      <c r="A5380" s="2821"/>
      <c r="B5380" s="2821"/>
      <c r="C5380" s="2822"/>
      <c r="D5380" s="2822"/>
      <c r="E5380" s="2822"/>
      <c r="F5380" s="2822"/>
      <c r="G5380" s="2857"/>
      <c r="H5380" s="2857"/>
      <c r="I5380" s="2857"/>
      <c r="J5380" s="2573"/>
      <c r="K5380" s="2573"/>
      <c r="L5380" s="2708"/>
      <c r="M5380" s="2824"/>
      <c r="N5380" s="2573"/>
      <c r="O5380" s="2573"/>
      <c r="P5380" s="2752"/>
      <c r="Q5380" s="2573"/>
      <c r="R5380" s="2824"/>
      <c r="S5380" s="2573"/>
    </row>
    <row r="5381" spans="1:19" ht="25.5" hidden="1">
      <c r="A5381" s="1" t="s">
        <v>902</v>
      </c>
      <c r="B5381" s="17" t="s">
        <v>903</v>
      </c>
      <c r="C5381" s="19" t="s">
        <v>904</v>
      </c>
      <c r="D5381" s="18">
        <v>1674</v>
      </c>
      <c r="E5381" s="74">
        <v>2012</v>
      </c>
      <c r="F5381" s="12" t="s">
        <v>900</v>
      </c>
      <c r="G5381" s="74"/>
      <c r="H5381" s="74"/>
      <c r="I5381" s="74"/>
      <c r="J5381" s="72"/>
      <c r="K5381" s="72"/>
      <c r="L5381" s="1"/>
      <c r="M5381" s="74"/>
      <c r="N5381" s="72"/>
      <c r="O5381" s="72"/>
      <c r="P5381" s="76"/>
      <c r="Q5381" s="72"/>
      <c r="R5381" s="70"/>
      <c r="S5381" s="72"/>
    </row>
    <row r="5382" spans="1:19" hidden="1">
      <c r="A5382" s="1"/>
      <c r="B5382" s="17" t="s">
        <v>905</v>
      </c>
      <c r="C5382" s="74"/>
      <c r="D5382" s="18">
        <v>300</v>
      </c>
      <c r="E5382" s="74">
        <v>2012</v>
      </c>
      <c r="F5382" s="12" t="s">
        <v>900</v>
      </c>
      <c r="G5382" s="74"/>
      <c r="H5382" s="74"/>
      <c r="I5382" s="74"/>
      <c r="J5382" s="72"/>
      <c r="K5382" s="72"/>
      <c r="L5382" s="1"/>
      <c r="M5382" s="74"/>
      <c r="N5382" s="72"/>
      <c r="O5382" s="72"/>
      <c r="P5382" s="76"/>
      <c r="Q5382" s="72"/>
      <c r="R5382" s="70"/>
      <c r="S5382" s="72"/>
    </row>
    <row r="5383" spans="1:19" hidden="1">
      <c r="A5383" s="1"/>
      <c r="B5383" s="74"/>
      <c r="C5383" s="74"/>
      <c r="D5383" s="70"/>
      <c r="E5383" s="74"/>
      <c r="F5383" s="72"/>
      <c r="G5383" s="74"/>
      <c r="H5383" s="74"/>
      <c r="I5383" s="74"/>
      <c r="J5383" s="72"/>
      <c r="K5383" s="72"/>
      <c r="L5383" s="1"/>
      <c r="M5383" s="74"/>
      <c r="N5383" s="72"/>
      <c r="O5383" s="72"/>
      <c r="P5383" s="76"/>
      <c r="Q5383" s="72"/>
      <c r="R5383" s="70"/>
      <c r="S5383" s="72"/>
    </row>
    <row r="5384" spans="1:19" hidden="1">
      <c r="A5384" s="2821"/>
      <c r="B5384" s="2821"/>
      <c r="C5384" s="2822"/>
      <c r="D5384" s="2822"/>
      <c r="E5384" s="2822"/>
      <c r="F5384" s="2822"/>
      <c r="G5384" s="2857"/>
      <c r="H5384" s="2857"/>
      <c r="I5384" s="2857"/>
      <c r="J5384" s="2573"/>
      <c r="K5384" s="2573"/>
      <c r="L5384" s="2708"/>
      <c r="M5384" s="2824"/>
      <c r="N5384" s="2573"/>
      <c r="O5384" s="2573"/>
      <c r="P5384" s="2752"/>
      <c r="Q5384" s="2573"/>
      <c r="R5384" s="2824"/>
      <c r="S5384" s="2573"/>
    </row>
    <row r="5385" spans="1:19" ht="25.5" hidden="1">
      <c r="A5385" s="1" t="s">
        <v>906</v>
      </c>
      <c r="B5385" s="17" t="s">
        <v>907</v>
      </c>
      <c r="C5385" s="19" t="s">
        <v>908</v>
      </c>
      <c r="D5385" s="18">
        <v>600</v>
      </c>
      <c r="E5385" s="74">
        <v>1975</v>
      </c>
      <c r="F5385" s="12" t="s">
        <v>900</v>
      </c>
      <c r="G5385" s="74"/>
      <c r="H5385" s="74"/>
      <c r="I5385" s="74"/>
      <c r="J5385" s="72"/>
      <c r="K5385" s="72"/>
      <c r="L5385" s="8"/>
      <c r="M5385" s="1"/>
      <c r="N5385" s="72"/>
      <c r="O5385" s="72"/>
      <c r="P5385" s="76"/>
      <c r="Q5385" s="72"/>
      <c r="R5385" s="70"/>
      <c r="S5385" s="72"/>
    </row>
    <row r="5386" spans="1:19" ht="25.5" hidden="1">
      <c r="A5386" s="1"/>
      <c r="B5386" s="17" t="s">
        <v>909</v>
      </c>
      <c r="C5386" s="74"/>
      <c r="D5386" s="18">
        <v>500</v>
      </c>
      <c r="E5386" s="74">
        <v>1975</v>
      </c>
      <c r="F5386" s="68"/>
      <c r="G5386" s="74"/>
      <c r="H5386" s="74"/>
      <c r="I5386" s="74"/>
      <c r="J5386" s="72"/>
      <c r="K5386" s="72"/>
      <c r="L5386" s="8"/>
      <c r="M5386" s="1"/>
      <c r="N5386" s="72"/>
      <c r="O5386" s="72"/>
      <c r="P5386" s="76"/>
      <c r="Q5386" s="72"/>
      <c r="R5386" s="70"/>
      <c r="S5386" s="72"/>
    </row>
    <row r="5387" spans="1:19" hidden="1">
      <c r="A5387" s="1"/>
      <c r="B5387" s="4"/>
      <c r="C5387" s="74"/>
      <c r="D5387" s="70"/>
      <c r="E5387" s="4"/>
      <c r="F5387" s="72"/>
      <c r="G5387" s="74"/>
      <c r="H5387" s="74"/>
      <c r="I5387" s="74"/>
      <c r="J5387" s="72"/>
      <c r="K5387" s="72"/>
      <c r="L5387" s="8"/>
      <c r="M5387" s="1"/>
      <c r="N5387" s="72"/>
      <c r="O5387" s="72"/>
      <c r="P5387" s="76"/>
      <c r="Q5387" s="72"/>
      <c r="R5387" s="70"/>
      <c r="S5387" s="72"/>
    </row>
    <row r="5388" spans="1:19" hidden="1">
      <c r="A5388" s="1"/>
      <c r="B5388" s="4"/>
      <c r="C5388" s="74"/>
      <c r="D5388" s="70"/>
      <c r="E5388" s="4"/>
      <c r="F5388" s="72"/>
      <c r="G5388" s="74"/>
      <c r="H5388" s="74"/>
      <c r="I5388" s="74"/>
      <c r="J5388" s="72"/>
      <c r="K5388" s="72"/>
      <c r="L5388" s="8"/>
      <c r="M5388" s="1"/>
      <c r="N5388" s="72"/>
      <c r="O5388" s="72"/>
      <c r="P5388" s="76"/>
      <c r="Q5388" s="72"/>
      <c r="R5388" s="70"/>
      <c r="S5388" s="72"/>
    </row>
    <row r="5389" spans="1:19" hidden="1">
      <c r="A5389" s="2821"/>
      <c r="B5389" s="2821"/>
      <c r="C5389" s="2822"/>
      <c r="D5389" s="2822"/>
      <c r="E5389" s="2822"/>
      <c r="F5389" s="2822"/>
      <c r="G5389" s="2857"/>
      <c r="H5389" s="2857"/>
      <c r="I5389" s="2857"/>
      <c r="J5389" s="2573"/>
      <c r="K5389" s="2573"/>
      <c r="L5389" s="2708"/>
      <c r="M5389" s="2824"/>
      <c r="N5389" s="2573"/>
      <c r="O5389" s="2573"/>
      <c r="P5389" s="2752"/>
      <c r="Q5389" s="2573"/>
      <c r="R5389" s="2824"/>
      <c r="S5389" s="2573"/>
    </row>
    <row r="5390" spans="1:19" ht="25.5" hidden="1">
      <c r="A5390" s="1" t="s">
        <v>910</v>
      </c>
      <c r="B5390" s="17" t="s">
        <v>911</v>
      </c>
      <c r="C5390" s="19" t="s">
        <v>912</v>
      </c>
      <c r="D5390" s="18">
        <v>650</v>
      </c>
      <c r="E5390" s="18" t="s">
        <v>913</v>
      </c>
      <c r="F5390" s="12" t="s">
        <v>900</v>
      </c>
      <c r="G5390" s="74"/>
      <c r="H5390" s="74"/>
      <c r="I5390" s="74"/>
      <c r="J5390" s="72"/>
      <c r="K5390" s="72"/>
      <c r="L5390" s="8"/>
      <c r="M5390" s="74"/>
      <c r="N5390" s="72"/>
      <c r="O5390" s="72"/>
      <c r="P5390" s="76"/>
      <c r="Q5390" s="72"/>
      <c r="R5390" s="1"/>
      <c r="S5390" s="72"/>
    </row>
    <row r="5391" spans="1:19" hidden="1">
      <c r="A5391" s="1"/>
      <c r="B5391" s="17" t="s">
        <v>914</v>
      </c>
      <c r="C5391" s="19"/>
      <c r="D5391" s="18">
        <v>360</v>
      </c>
      <c r="E5391" s="18"/>
      <c r="F5391" s="12" t="s">
        <v>915</v>
      </c>
      <c r="G5391" s="74"/>
      <c r="H5391" s="74"/>
      <c r="I5391" s="74"/>
      <c r="J5391" s="72"/>
      <c r="K5391" s="72"/>
      <c r="L5391" s="8"/>
      <c r="M5391" s="74"/>
      <c r="N5391" s="72"/>
      <c r="O5391" s="72"/>
      <c r="P5391" s="76"/>
      <c r="Q5391" s="72"/>
      <c r="R5391" s="1"/>
      <c r="S5391" s="72"/>
    </row>
    <row r="5392" spans="1:19" hidden="1">
      <c r="A5392" s="1"/>
      <c r="B5392" s="17" t="s">
        <v>916</v>
      </c>
      <c r="C5392" s="19"/>
      <c r="D5392" s="18">
        <v>500</v>
      </c>
      <c r="E5392" s="18" t="s">
        <v>898</v>
      </c>
      <c r="F5392" s="12" t="s">
        <v>915</v>
      </c>
      <c r="G5392" s="74"/>
      <c r="H5392" s="74"/>
      <c r="I5392" s="74"/>
      <c r="J5392" s="72"/>
      <c r="K5392" s="72"/>
      <c r="L5392" s="8"/>
      <c r="M5392" s="74"/>
      <c r="N5392" s="72"/>
      <c r="O5392" s="72"/>
      <c r="P5392" s="76"/>
      <c r="Q5392" s="72"/>
      <c r="R5392" s="1"/>
      <c r="S5392" s="72"/>
    </row>
    <row r="5393" spans="1:19" hidden="1">
      <c r="A5393" s="1"/>
      <c r="B5393" s="17" t="s">
        <v>917</v>
      </c>
      <c r="C5393" s="1"/>
      <c r="D5393" s="18">
        <v>400</v>
      </c>
      <c r="E5393" s="18">
        <v>2018</v>
      </c>
      <c r="F5393" s="12" t="s">
        <v>915</v>
      </c>
      <c r="G5393" s="1"/>
      <c r="H5393" s="1"/>
      <c r="I5393" s="1"/>
      <c r="J5393" s="72"/>
      <c r="K5393" s="72"/>
      <c r="L5393" s="1"/>
      <c r="M5393" s="1"/>
      <c r="N5393" s="72"/>
      <c r="O5393" s="72"/>
      <c r="P5393" s="76"/>
      <c r="Q5393" s="72"/>
      <c r="R5393" s="70"/>
      <c r="S5393" s="72"/>
    </row>
    <row r="5394" spans="1:19" hidden="1">
      <c r="A5394" s="1"/>
      <c r="B5394" s="74" t="s">
        <v>918</v>
      </c>
      <c r="C5394" s="74"/>
      <c r="D5394" s="71">
        <v>75</v>
      </c>
      <c r="E5394" s="18">
        <v>2017</v>
      </c>
      <c r="F5394" s="12" t="s">
        <v>915</v>
      </c>
      <c r="G5394" s="74"/>
      <c r="H5394" s="74"/>
      <c r="I5394" s="74"/>
      <c r="J5394" s="72"/>
      <c r="K5394" s="72"/>
      <c r="L5394" s="8"/>
      <c r="M5394" s="74"/>
      <c r="N5394" s="72"/>
      <c r="O5394" s="72"/>
      <c r="P5394" s="76"/>
      <c r="Q5394" s="72"/>
      <c r="R5394" s="70"/>
      <c r="S5394" s="72"/>
    </row>
    <row r="5395" spans="1:19" hidden="1">
      <c r="A5395" s="2821"/>
      <c r="B5395" s="2821"/>
      <c r="C5395" s="2822"/>
      <c r="D5395" s="2822"/>
      <c r="E5395" s="2822"/>
      <c r="F5395" s="2822"/>
      <c r="G5395" s="2857"/>
      <c r="H5395" s="2857"/>
      <c r="I5395" s="2857"/>
      <c r="J5395" s="2573"/>
      <c r="K5395" s="2573"/>
      <c r="L5395" s="2823"/>
      <c r="M5395" s="2824"/>
      <c r="N5395" s="2573"/>
      <c r="O5395" s="2573"/>
      <c r="P5395" s="2752"/>
      <c r="Q5395" s="2573"/>
      <c r="R5395" s="2824"/>
      <c r="S5395" s="2573"/>
    </row>
    <row r="5396" spans="1:19" ht="25.5" hidden="1">
      <c r="A5396" s="1" t="s">
        <v>919</v>
      </c>
      <c r="B5396" s="17" t="s">
        <v>920</v>
      </c>
      <c r="C5396" s="19" t="s">
        <v>921</v>
      </c>
      <c r="D5396" s="12">
        <v>2750</v>
      </c>
      <c r="E5396" s="18">
        <v>2014</v>
      </c>
      <c r="F5396" s="12" t="s">
        <v>915</v>
      </c>
      <c r="G5396" s="74"/>
      <c r="H5396" s="74"/>
      <c r="I5396" s="74"/>
      <c r="J5396" s="72"/>
      <c r="K5396" s="72"/>
      <c r="L5396" s="8"/>
      <c r="M5396" s="74"/>
      <c r="N5396" s="72"/>
      <c r="O5396" s="72"/>
      <c r="P5396" s="76"/>
      <c r="Q5396" s="72"/>
      <c r="R5396" s="74"/>
      <c r="S5396" s="72"/>
    </row>
    <row r="5397" spans="1:19" ht="25.5" hidden="1">
      <c r="A5397" s="1"/>
      <c r="B5397" s="17" t="s">
        <v>922</v>
      </c>
      <c r="C5397" s="74"/>
      <c r="D5397" s="12">
        <v>5000</v>
      </c>
      <c r="E5397" s="18">
        <v>2017</v>
      </c>
      <c r="F5397" s="12" t="s">
        <v>915</v>
      </c>
      <c r="G5397" s="74"/>
      <c r="H5397" s="74"/>
      <c r="I5397" s="74"/>
      <c r="J5397" s="72"/>
      <c r="K5397" s="72"/>
      <c r="L5397" s="8"/>
      <c r="M5397" s="74"/>
      <c r="N5397" s="72"/>
      <c r="O5397" s="72"/>
      <c r="P5397" s="76"/>
      <c r="Q5397" s="72"/>
      <c r="R5397" s="74"/>
      <c r="S5397" s="72"/>
    </row>
    <row r="5398" spans="1:19" ht="38.25" hidden="1">
      <c r="A5398" s="1"/>
      <c r="B5398" s="17" t="s">
        <v>923</v>
      </c>
      <c r="C5398" s="74"/>
      <c r="D5398" s="12">
        <v>754</v>
      </c>
      <c r="E5398" s="18">
        <v>2016</v>
      </c>
      <c r="F5398" s="12" t="s">
        <v>915</v>
      </c>
      <c r="G5398" s="74"/>
      <c r="H5398" s="74"/>
      <c r="I5398" s="74"/>
      <c r="J5398" s="72"/>
      <c r="K5398" s="72"/>
      <c r="L5398" s="8"/>
      <c r="M5398" s="74"/>
      <c r="N5398" s="72"/>
      <c r="O5398" s="72"/>
      <c r="P5398" s="76"/>
      <c r="Q5398" s="72"/>
      <c r="R5398" s="74"/>
      <c r="S5398" s="72"/>
    </row>
    <row r="5399" spans="1:19" ht="25.5" hidden="1">
      <c r="A5399" s="1"/>
      <c r="B5399" s="17" t="s">
        <v>924</v>
      </c>
      <c r="C5399" s="74"/>
      <c r="D5399" s="12">
        <v>930</v>
      </c>
      <c r="E5399" s="18">
        <v>2016</v>
      </c>
      <c r="F5399" s="12" t="s">
        <v>915</v>
      </c>
      <c r="G5399" s="74"/>
      <c r="H5399" s="74"/>
      <c r="I5399" s="74"/>
      <c r="J5399" s="72"/>
      <c r="K5399" s="72"/>
      <c r="L5399" s="8"/>
      <c r="M5399" s="74"/>
      <c r="N5399" s="72"/>
      <c r="O5399" s="72"/>
      <c r="P5399" s="76"/>
      <c r="Q5399" s="72"/>
      <c r="R5399" s="74"/>
      <c r="S5399" s="72"/>
    </row>
    <row r="5400" spans="1:19" ht="25.5" hidden="1">
      <c r="A5400" s="1"/>
      <c r="B5400" s="17" t="s">
        <v>925</v>
      </c>
      <c r="C5400" s="74"/>
      <c r="D5400" s="12">
        <v>405</v>
      </c>
      <c r="E5400" s="18">
        <v>2016</v>
      </c>
      <c r="F5400" s="12" t="s">
        <v>915</v>
      </c>
      <c r="G5400" s="74"/>
      <c r="H5400" s="74"/>
      <c r="I5400" s="74"/>
      <c r="J5400" s="72"/>
      <c r="K5400" s="72"/>
      <c r="L5400" s="8"/>
      <c r="M5400" s="74"/>
      <c r="N5400" s="72"/>
      <c r="O5400" s="72"/>
      <c r="P5400" s="76"/>
      <c r="Q5400" s="72"/>
      <c r="R5400" s="74"/>
      <c r="S5400" s="72"/>
    </row>
    <row r="5401" spans="1:19" hidden="1">
      <c r="A5401" s="1"/>
      <c r="B5401" s="17" t="s">
        <v>926</v>
      </c>
      <c r="C5401" s="74"/>
      <c r="D5401" s="12">
        <v>1200</v>
      </c>
      <c r="E5401" s="18">
        <v>2013</v>
      </c>
      <c r="F5401" s="12" t="s">
        <v>915</v>
      </c>
      <c r="G5401" s="74"/>
      <c r="H5401" s="74"/>
      <c r="I5401" s="74"/>
      <c r="J5401" s="72"/>
      <c r="K5401" s="72"/>
      <c r="L5401" s="8"/>
      <c r="M5401" s="74"/>
      <c r="N5401" s="72"/>
      <c r="O5401" s="72"/>
      <c r="P5401" s="76"/>
      <c r="Q5401" s="72"/>
      <c r="R5401" s="74"/>
      <c r="S5401" s="72"/>
    </row>
    <row r="5402" spans="1:19" ht="38.25" hidden="1">
      <c r="A5402" s="1"/>
      <c r="B5402" s="17" t="s">
        <v>927</v>
      </c>
      <c r="C5402" s="19" t="s">
        <v>928</v>
      </c>
      <c r="D5402" s="72">
        <v>103</v>
      </c>
      <c r="E5402" s="18">
        <v>1980</v>
      </c>
      <c r="F5402" s="12" t="s">
        <v>34</v>
      </c>
      <c r="G5402" s="74"/>
      <c r="H5402" s="74"/>
      <c r="I5402" s="74"/>
      <c r="J5402" s="72"/>
      <c r="K5402" s="72"/>
      <c r="L5402" s="8"/>
      <c r="M5402" s="74"/>
      <c r="N5402" s="72"/>
      <c r="O5402" s="72"/>
      <c r="P5402" s="76"/>
      <c r="Q5402" s="72"/>
      <c r="R5402" s="74"/>
      <c r="S5402" s="72"/>
    </row>
    <row r="5403" spans="1:19" ht="38.25" hidden="1">
      <c r="A5403" s="1"/>
      <c r="B5403" s="19" t="s">
        <v>929</v>
      </c>
      <c r="C5403" s="19" t="s">
        <v>929</v>
      </c>
      <c r="D5403" s="12">
        <v>940</v>
      </c>
      <c r="E5403" s="18">
        <v>2005</v>
      </c>
      <c r="F5403" s="12" t="s">
        <v>930</v>
      </c>
      <c r="G5403" s="74"/>
      <c r="H5403" s="74"/>
      <c r="I5403" s="74"/>
      <c r="J5403" s="72"/>
      <c r="K5403" s="72"/>
      <c r="L5403" s="8"/>
      <c r="M5403" s="74"/>
      <c r="N5403" s="72"/>
      <c r="O5403" s="72"/>
      <c r="P5403" s="76"/>
      <c r="Q5403" s="72"/>
      <c r="R5403" s="74"/>
      <c r="S5403" s="72"/>
    </row>
    <row r="5404" spans="1:19" ht="25.5" hidden="1">
      <c r="A5404" s="1"/>
      <c r="B5404" s="19" t="s">
        <v>931</v>
      </c>
      <c r="C5404" s="6" t="s">
        <v>932</v>
      </c>
      <c r="D5404" s="72">
        <v>85</v>
      </c>
      <c r="E5404" s="18">
        <v>1988</v>
      </c>
      <c r="F5404" s="72" t="s">
        <v>24</v>
      </c>
      <c r="G5404" s="74"/>
      <c r="H5404" s="74"/>
      <c r="I5404" s="74"/>
      <c r="J5404" s="72"/>
      <c r="K5404" s="72"/>
      <c r="L5404" s="8"/>
      <c r="M5404" s="74"/>
      <c r="N5404" s="72"/>
      <c r="O5404" s="72"/>
      <c r="P5404" s="76"/>
      <c r="Q5404" s="72"/>
      <c r="R5404" s="74"/>
      <c r="S5404" s="72"/>
    </row>
    <row r="5405" spans="1:19" hidden="1">
      <c r="A5405" s="2821"/>
      <c r="B5405" s="2821"/>
      <c r="C5405" s="2822"/>
      <c r="D5405" s="2822"/>
      <c r="E5405" s="2822"/>
      <c r="F5405" s="2822"/>
      <c r="G5405" s="2857"/>
      <c r="H5405" s="2857"/>
      <c r="I5405" s="2857"/>
      <c r="J5405" s="2573"/>
      <c r="K5405" s="2573"/>
      <c r="L5405" s="2708"/>
      <c r="M5405" s="2824"/>
      <c r="N5405" s="2573"/>
      <c r="O5405" s="2573"/>
      <c r="P5405" s="2752"/>
      <c r="Q5405" s="2573"/>
      <c r="R5405" s="2824"/>
      <c r="S5405" s="2573"/>
    </row>
    <row r="5406" spans="1:19" ht="38.25" hidden="1">
      <c r="A5406" s="74" t="s">
        <v>933</v>
      </c>
      <c r="B5406" s="17" t="s">
        <v>934</v>
      </c>
      <c r="C5406" s="19" t="s">
        <v>935</v>
      </c>
      <c r="D5406" s="72">
        <v>7200</v>
      </c>
      <c r="E5406" s="72">
        <v>1982</v>
      </c>
      <c r="F5406" s="72" t="s">
        <v>936</v>
      </c>
      <c r="G5406" s="72">
        <v>103</v>
      </c>
      <c r="H5406" s="72"/>
      <c r="I5406" s="72">
        <v>103</v>
      </c>
      <c r="J5406" s="72"/>
      <c r="K5406" s="72"/>
      <c r="L5406" s="8"/>
      <c r="M5406" s="74"/>
      <c r="N5406" s="72"/>
      <c r="O5406" s="72"/>
      <c r="P5406" s="76"/>
      <c r="Q5406" s="72"/>
      <c r="R5406" s="74"/>
      <c r="S5406" s="72"/>
    </row>
    <row r="5407" spans="1:19" hidden="1">
      <c r="A5407" s="1"/>
      <c r="B5407" s="74" t="s">
        <v>937</v>
      </c>
      <c r="C5407" s="74"/>
      <c r="D5407" s="72">
        <v>245</v>
      </c>
      <c r="E5407" s="72">
        <v>2017</v>
      </c>
      <c r="F5407" s="72" t="s">
        <v>938</v>
      </c>
      <c r="G5407" s="72">
        <v>5</v>
      </c>
      <c r="H5407" s="72"/>
      <c r="I5407" s="72">
        <v>5</v>
      </c>
      <c r="J5407" s="72"/>
      <c r="K5407" s="72"/>
      <c r="L5407" s="8"/>
      <c r="M5407" s="74"/>
      <c r="N5407" s="72"/>
      <c r="O5407" s="72"/>
      <c r="P5407" s="76"/>
      <c r="Q5407" s="72"/>
      <c r="R5407" s="74"/>
      <c r="S5407" s="72"/>
    </row>
    <row r="5408" spans="1:19" hidden="1">
      <c r="A5408" s="1"/>
      <c r="B5408" s="74"/>
      <c r="C5408" s="74"/>
      <c r="D5408" s="70"/>
      <c r="E5408" s="74"/>
      <c r="F5408" s="72"/>
      <c r="G5408" s="74"/>
      <c r="H5408" s="74"/>
      <c r="I5408" s="74"/>
      <c r="J5408" s="72"/>
      <c r="K5408" s="7"/>
      <c r="L5408" s="8"/>
      <c r="M5408" s="74"/>
      <c r="N5408" s="72"/>
      <c r="O5408" s="72"/>
      <c r="P5408" s="76"/>
      <c r="Q5408" s="72"/>
      <c r="R5408" s="74"/>
      <c r="S5408" s="72"/>
    </row>
    <row r="5409" spans="1:19" hidden="1">
      <c r="A5409" s="2821"/>
      <c r="B5409" s="2821"/>
      <c r="C5409" s="2822"/>
      <c r="D5409" s="2822"/>
      <c r="E5409" s="2822"/>
      <c r="F5409" s="2822"/>
      <c r="G5409" s="2857"/>
      <c r="H5409" s="2857"/>
      <c r="I5409" s="2857"/>
      <c r="J5409" s="2573"/>
      <c r="K5409" s="2573"/>
      <c r="L5409" s="2708"/>
      <c r="M5409" s="2824"/>
      <c r="N5409" s="2573"/>
      <c r="O5409" s="2573"/>
      <c r="P5409" s="2752"/>
      <c r="Q5409" s="2573"/>
      <c r="R5409" s="2824"/>
      <c r="S5409" s="2573"/>
    </row>
    <row r="5410" spans="1:19" ht="25.5" hidden="1">
      <c r="A5410" s="74" t="s">
        <v>939</v>
      </c>
      <c r="B5410" s="17" t="s">
        <v>940</v>
      </c>
      <c r="C5410" s="19" t="s">
        <v>941</v>
      </c>
      <c r="D5410" s="72">
        <v>1830</v>
      </c>
      <c r="E5410" s="72">
        <v>2009</v>
      </c>
      <c r="F5410" s="12" t="s">
        <v>900</v>
      </c>
      <c r="G5410" s="74"/>
      <c r="H5410" s="74"/>
      <c r="I5410" s="74"/>
      <c r="J5410" s="72"/>
      <c r="K5410" s="72"/>
      <c r="L5410" s="8"/>
      <c r="M5410" s="74"/>
      <c r="N5410" s="72"/>
      <c r="O5410" s="72"/>
      <c r="P5410" s="76"/>
      <c r="Q5410" s="72"/>
      <c r="R5410" s="74"/>
      <c r="S5410" s="72"/>
    </row>
    <row r="5411" spans="1:19" hidden="1">
      <c r="A5411" s="2821"/>
      <c r="B5411" s="2821"/>
      <c r="C5411" s="2822"/>
      <c r="D5411" s="2822"/>
      <c r="E5411" s="2822"/>
      <c r="F5411" s="2822"/>
      <c r="G5411" s="2857"/>
      <c r="H5411" s="2857"/>
      <c r="I5411" s="2857"/>
      <c r="J5411" s="2573"/>
      <c r="K5411" s="2573"/>
      <c r="L5411" s="2708"/>
      <c r="M5411" s="2824"/>
      <c r="N5411" s="2573"/>
      <c r="O5411" s="2573"/>
      <c r="P5411" s="2752"/>
      <c r="Q5411" s="2573"/>
      <c r="R5411" s="2824"/>
      <c r="S5411" s="2573"/>
    </row>
    <row r="5412" spans="1:19" ht="25.5" hidden="1">
      <c r="A5412" s="74" t="s">
        <v>942</v>
      </c>
      <c r="B5412" s="17" t="s">
        <v>943</v>
      </c>
      <c r="C5412" s="19" t="s">
        <v>944</v>
      </c>
      <c r="D5412" s="72">
        <v>3663</v>
      </c>
      <c r="E5412" s="72">
        <v>1995</v>
      </c>
      <c r="F5412" s="12" t="s">
        <v>900</v>
      </c>
      <c r="G5412" s="74"/>
      <c r="H5412" s="74"/>
      <c r="I5412" s="74"/>
      <c r="J5412" s="72"/>
      <c r="K5412" s="72"/>
      <c r="L5412" s="8"/>
      <c r="M5412" s="74"/>
      <c r="N5412" s="72"/>
      <c r="O5412" s="72"/>
      <c r="P5412" s="76"/>
      <c r="Q5412" s="72"/>
      <c r="R5412" s="74"/>
      <c r="S5412" s="72"/>
    </row>
    <row r="5413" spans="1:19" hidden="1">
      <c r="A5413" s="2821"/>
      <c r="B5413" s="2821"/>
      <c r="C5413" s="2822"/>
      <c r="D5413" s="2822"/>
      <c r="E5413" s="2822"/>
      <c r="F5413" s="2822"/>
      <c r="G5413" s="2857"/>
      <c r="H5413" s="2857"/>
      <c r="I5413" s="2857"/>
      <c r="J5413" s="2573"/>
      <c r="K5413" s="2573"/>
      <c r="L5413" s="2708"/>
      <c r="M5413" s="2824"/>
      <c r="N5413" s="2573"/>
      <c r="O5413" s="2573"/>
      <c r="P5413" s="2752"/>
      <c r="Q5413" s="2573"/>
      <c r="R5413" s="2824"/>
      <c r="S5413" s="2573"/>
    </row>
    <row r="5414" spans="1:19" ht="25.5" hidden="1">
      <c r="A5414" s="74" t="s">
        <v>945</v>
      </c>
      <c r="B5414" s="17" t="s">
        <v>946</v>
      </c>
      <c r="C5414" s="19" t="s">
        <v>947</v>
      </c>
      <c r="D5414" s="72">
        <v>1919</v>
      </c>
      <c r="E5414" s="72">
        <v>2016</v>
      </c>
      <c r="F5414" s="72" t="s">
        <v>936</v>
      </c>
      <c r="G5414" s="2830"/>
      <c r="H5414" s="2830"/>
      <c r="I5414" s="2830"/>
      <c r="J5414" s="72"/>
      <c r="K5414" s="72"/>
      <c r="L5414" s="2708"/>
      <c r="M5414" s="2824"/>
      <c r="N5414" s="2573"/>
      <c r="O5414" s="2573"/>
      <c r="P5414" s="2752"/>
      <c r="Q5414" s="2573"/>
      <c r="R5414" s="2824"/>
      <c r="S5414" s="2573"/>
    </row>
    <row r="5415" spans="1:19" ht="25.5" hidden="1">
      <c r="A5415" s="1"/>
      <c r="B5415" s="17" t="s">
        <v>948</v>
      </c>
      <c r="C5415" s="19"/>
      <c r="D5415" s="72">
        <v>500</v>
      </c>
      <c r="E5415" s="72">
        <v>2016</v>
      </c>
      <c r="F5415" s="72" t="s">
        <v>936</v>
      </c>
      <c r="G5415" s="2830"/>
      <c r="H5415" s="2830"/>
      <c r="I5415" s="2830"/>
      <c r="J5415" s="72"/>
      <c r="K5415" s="72"/>
      <c r="L5415" s="2708"/>
      <c r="M5415" s="2824"/>
      <c r="N5415" s="2573"/>
      <c r="O5415" s="2573"/>
      <c r="P5415" s="2752"/>
      <c r="Q5415" s="2573"/>
      <c r="R5415" s="2824"/>
      <c r="S5415" s="2573"/>
    </row>
    <row r="5416" spans="1:19" hidden="1">
      <c r="A5416" s="1"/>
      <c r="B5416" s="17" t="s">
        <v>949</v>
      </c>
      <c r="C5416" s="19"/>
      <c r="D5416" s="72">
        <v>1540</v>
      </c>
      <c r="E5416" s="72">
        <v>2016</v>
      </c>
      <c r="F5416" s="72" t="s">
        <v>936</v>
      </c>
      <c r="G5416" s="2830"/>
      <c r="H5416" s="2830"/>
      <c r="I5416" s="2830"/>
      <c r="J5416" s="72"/>
      <c r="K5416" s="72"/>
      <c r="L5416" s="2708"/>
      <c r="M5416" s="2824"/>
      <c r="N5416" s="2573"/>
      <c r="O5416" s="2573"/>
      <c r="P5416" s="2752"/>
      <c r="Q5416" s="2573"/>
      <c r="R5416" s="2824"/>
      <c r="S5416" s="2573"/>
    </row>
    <row r="5417" spans="1:19" ht="25.5" hidden="1">
      <c r="A5417" s="1"/>
      <c r="B5417" s="17" t="s">
        <v>950</v>
      </c>
      <c r="C5417" s="19"/>
      <c r="D5417" s="72">
        <v>400</v>
      </c>
      <c r="E5417" s="72">
        <v>2016</v>
      </c>
      <c r="F5417" s="72" t="s">
        <v>936</v>
      </c>
      <c r="G5417" s="2830"/>
      <c r="H5417" s="2830"/>
      <c r="I5417" s="2830"/>
      <c r="J5417" s="72"/>
      <c r="K5417" s="72"/>
      <c r="L5417" s="2708"/>
      <c r="M5417" s="2824"/>
      <c r="N5417" s="2573"/>
      <c r="O5417" s="2573"/>
      <c r="P5417" s="2752"/>
      <c r="Q5417" s="2573"/>
      <c r="R5417" s="2824"/>
      <c r="S5417" s="2573"/>
    </row>
    <row r="5418" spans="1:19" ht="25.5" hidden="1">
      <c r="A5418" s="1"/>
      <c r="B5418" s="17" t="s">
        <v>951</v>
      </c>
      <c r="C5418" s="19"/>
      <c r="D5418" s="72">
        <v>1060</v>
      </c>
      <c r="E5418" s="72">
        <v>2016</v>
      </c>
      <c r="F5418" s="72" t="s">
        <v>936</v>
      </c>
      <c r="G5418" s="2830"/>
      <c r="H5418" s="2830"/>
      <c r="I5418" s="2830"/>
      <c r="J5418" s="72"/>
      <c r="K5418" s="72"/>
      <c r="L5418" s="2708"/>
      <c r="M5418" s="2824"/>
      <c r="N5418" s="2573"/>
      <c r="O5418" s="2573"/>
      <c r="P5418" s="2752"/>
      <c r="Q5418" s="2573"/>
      <c r="R5418" s="2824"/>
      <c r="S5418" s="2573"/>
    </row>
    <row r="5419" spans="1:19" hidden="1">
      <c r="A5419" s="1"/>
      <c r="B5419" s="74" t="s">
        <v>952</v>
      </c>
      <c r="C5419" s="1"/>
      <c r="D5419" s="72">
        <v>201</v>
      </c>
      <c r="E5419" s="72">
        <v>2012</v>
      </c>
      <c r="F5419" s="72" t="s">
        <v>936</v>
      </c>
      <c r="G5419" s="74"/>
      <c r="H5419" s="74"/>
      <c r="I5419" s="74"/>
      <c r="J5419" s="72"/>
      <c r="K5419" s="72"/>
      <c r="L5419" s="8"/>
      <c r="M5419" s="74"/>
      <c r="N5419" s="72"/>
      <c r="O5419" s="72"/>
      <c r="P5419" s="76"/>
      <c r="Q5419" s="72"/>
      <c r="R5419" s="74"/>
      <c r="S5419" s="72"/>
    </row>
    <row r="5420" spans="1:19" hidden="1">
      <c r="A5420" s="1"/>
      <c r="B5420" s="74" t="s">
        <v>953</v>
      </c>
      <c r="C5420" s="1"/>
      <c r="D5420" s="72">
        <v>290</v>
      </c>
      <c r="E5420" s="72">
        <v>2019</v>
      </c>
      <c r="F5420" s="72" t="s">
        <v>936</v>
      </c>
      <c r="G5420" s="74"/>
      <c r="H5420" s="74"/>
      <c r="I5420" s="74"/>
      <c r="J5420" s="72"/>
      <c r="K5420" s="72"/>
      <c r="L5420" s="8"/>
      <c r="M5420" s="74"/>
      <c r="N5420" s="72"/>
      <c r="O5420" s="72"/>
      <c r="P5420" s="76"/>
      <c r="Q5420" s="72"/>
      <c r="R5420" s="74"/>
      <c r="S5420" s="72"/>
    </row>
    <row r="5421" spans="1:19" hidden="1">
      <c r="A5421" s="1"/>
      <c r="B5421" s="74"/>
      <c r="C5421" s="74"/>
      <c r="D5421" s="70"/>
      <c r="E5421" s="74"/>
      <c r="F5421" s="72"/>
      <c r="G5421" s="74"/>
      <c r="H5421" s="74"/>
      <c r="I5421" s="74"/>
      <c r="J5421" s="72"/>
      <c r="K5421" s="72"/>
      <c r="L5421" s="8"/>
      <c r="M5421" s="74"/>
      <c r="N5421" s="72"/>
      <c r="O5421" s="72"/>
      <c r="P5421" s="76"/>
      <c r="Q5421" s="72"/>
      <c r="R5421" s="74"/>
      <c r="S5421" s="72"/>
    </row>
    <row r="5422" spans="1:19" hidden="1">
      <c r="A5422" s="2821"/>
      <c r="B5422" s="2824"/>
      <c r="C5422" s="1"/>
      <c r="D5422" s="2824"/>
      <c r="E5422" s="1"/>
      <c r="F5422" s="72"/>
      <c r="G5422" s="2875"/>
      <c r="H5422" s="2875"/>
      <c r="I5422" s="2876"/>
      <c r="J5422" s="2573"/>
      <c r="K5422" s="2573"/>
      <c r="L5422" s="2882"/>
      <c r="M5422" s="2883"/>
      <c r="N5422" s="2573"/>
      <c r="O5422" s="2573"/>
      <c r="P5422" s="2752"/>
      <c r="Q5422" s="2573"/>
      <c r="R5422" s="2824"/>
      <c r="S5422" s="2573"/>
    </row>
  </sheetData>
  <mergeCells count="567">
    <mergeCell ref="G5422:I5422"/>
    <mergeCell ref="C5409:F5409"/>
    <mergeCell ref="G5409:I5409"/>
    <mergeCell ref="C5411:F5411"/>
    <mergeCell ref="G5411:I5411"/>
    <mergeCell ref="C5413:F5413"/>
    <mergeCell ref="G5413:I5413"/>
    <mergeCell ref="C5389:F5389"/>
    <mergeCell ref="G5389:I5389"/>
    <mergeCell ref="C5395:F5395"/>
    <mergeCell ref="G5395:I5395"/>
    <mergeCell ref="C5405:F5405"/>
    <mergeCell ref="G5405:I5405"/>
    <mergeCell ref="C5373:F5373"/>
    <mergeCell ref="C5374:F5374"/>
    <mergeCell ref="G5374:I5374"/>
    <mergeCell ref="C5380:F5380"/>
    <mergeCell ref="G5380:I5380"/>
    <mergeCell ref="C5384:F5384"/>
    <mergeCell ref="G5384:I5384"/>
    <mergeCell ref="C5353:F5353"/>
    <mergeCell ref="G5353:I5353"/>
    <mergeCell ref="C5356:F5356"/>
    <mergeCell ref="G5356:I5356"/>
    <mergeCell ref="C5361:F5361"/>
    <mergeCell ref="G5361:I5361"/>
    <mergeCell ref="C5339:F5339"/>
    <mergeCell ref="G5339:I5339"/>
    <mergeCell ref="C5349:F5349"/>
    <mergeCell ref="G5349:I5349"/>
    <mergeCell ref="C5351:F5351"/>
    <mergeCell ref="G5351:I5351"/>
    <mergeCell ref="C5322:F5322"/>
    <mergeCell ref="G5322:I5322"/>
    <mergeCell ref="C5324:F5324"/>
    <mergeCell ref="G5324:I5324"/>
    <mergeCell ref="C5329:F5329"/>
    <mergeCell ref="G5329:I5329"/>
    <mergeCell ref="C5280:F5280"/>
    <mergeCell ref="G5280:I5280"/>
    <mergeCell ref="C5286:F5286"/>
    <mergeCell ref="G5286:I5286"/>
    <mergeCell ref="C5310:F5310"/>
    <mergeCell ref="G5310:I5310"/>
    <mergeCell ref="C5193:F5193"/>
    <mergeCell ref="G5193:I5193"/>
    <mergeCell ref="C5196:F5196"/>
    <mergeCell ref="G5196:I5196"/>
    <mergeCell ref="C5200:F5200"/>
    <mergeCell ref="G5200:I5200"/>
    <mergeCell ref="A5174:S5174"/>
    <mergeCell ref="C5177:F5177"/>
    <mergeCell ref="G5177:I5177"/>
    <mergeCell ref="C5184:F5184"/>
    <mergeCell ref="G5184:I5184"/>
    <mergeCell ref="C5188:F5188"/>
    <mergeCell ref="G5188:I5188"/>
    <mergeCell ref="C5171:F5171"/>
    <mergeCell ref="G5171:I5171"/>
    <mergeCell ref="A5172:C5173"/>
    <mergeCell ref="E5172:F5172"/>
    <mergeCell ref="G5172:I5172"/>
    <mergeCell ref="G5173:I5173"/>
    <mergeCell ref="A5161:A5162"/>
    <mergeCell ref="C5161:F5161"/>
    <mergeCell ref="G5161:I5161"/>
    <mergeCell ref="C5162:F5162"/>
    <mergeCell ref="G5162:I5162"/>
    <mergeCell ref="C5166:F5166"/>
    <mergeCell ref="A5152:A5153"/>
    <mergeCell ref="C5152:F5152"/>
    <mergeCell ref="G5152:I5152"/>
    <mergeCell ref="C5153:F5153"/>
    <mergeCell ref="G5153:I5153"/>
    <mergeCell ref="G5154:G5155"/>
    <mergeCell ref="H5154:H5155"/>
    <mergeCell ref="I5154:I5155"/>
    <mergeCell ref="C5140:F5140"/>
    <mergeCell ref="A5145:A5146"/>
    <mergeCell ref="C5145:F5145"/>
    <mergeCell ref="G5145:I5145"/>
    <mergeCell ref="C5146:F5146"/>
    <mergeCell ref="G5146:I5146"/>
    <mergeCell ref="C5106:F5106"/>
    <mergeCell ref="C5118:F5118"/>
    <mergeCell ref="G5118:I5118"/>
    <mergeCell ref="C5126:F5126"/>
    <mergeCell ref="G5126:I5126"/>
    <mergeCell ref="C5135:F5135"/>
    <mergeCell ref="G5135:I5135"/>
    <mergeCell ref="C5089:F5089"/>
    <mergeCell ref="G5089:I5089"/>
    <mergeCell ref="C5096:F5096"/>
    <mergeCell ref="G5096:I5096"/>
    <mergeCell ref="C5102:F5102"/>
    <mergeCell ref="G5102:I5102"/>
    <mergeCell ref="R5070:R5071"/>
    <mergeCell ref="S5070:S5071"/>
    <mergeCell ref="C5077:F5077"/>
    <mergeCell ref="G5077:I5077"/>
    <mergeCell ref="G5079:I5079"/>
    <mergeCell ref="J5070:J5071"/>
    <mergeCell ref="K5070:K5071"/>
    <mergeCell ref="N5070:N5071"/>
    <mergeCell ref="O5070:O5071"/>
    <mergeCell ref="P5070:P5071"/>
    <mergeCell ref="Q5070:Q5071"/>
    <mergeCell ref="A5070:A5071"/>
    <mergeCell ref="B5070:B5071"/>
    <mergeCell ref="D5070:D5071"/>
    <mergeCell ref="G5070:G5071"/>
    <mergeCell ref="H5070:H5071"/>
    <mergeCell ref="I5070:I5071"/>
    <mergeCell ref="C5056:F5056"/>
    <mergeCell ref="G5056:I5056"/>
    <mergeCell ref="C5062:F5062"/>
    <mergeCell ref="G5062:I5062"/>
    <mergeCell ref="C5067:F5067"/>
    <mergeCell ref="G5067:I5067"/>
    <mergeCell ref="C5014:F5014"/>
    <mergeCell ref="G5014:I5014"/>
    <mergeCell ref="C5030:F5030"/>
    <mergeCell ref="G5030:I5030"/>
    <mergeCell ref="C5048:F5048"/>
    <mergeCell ref="G5048:I5048"/>
    <mergeCell ref="C4987:F4987"/>
    <mergeCell ref="G4987:I4987"/>
    <mergeCell ref="C4991:F4991"/>
    <mergeCell ref="G4991:I4991"/>
    <mergeCell ref="C4996:F4996"/>
    <mergeCell ref="G4996:I4996"/>
    <mergeCell ref="A4978:C4979"/>
    <mergeCell ref="E4978:F4978"/>
    <mergeCell ref="G4978:K4978"/>
    <mergeCell ref="E4979:F4979"/>
    <mergeCell ref="G4979:K4979"/>
    <mergeCell ref="A4980:S4980"/>
    <mergeCell ref="A4976:A4977"/>
    <mergeCell ref="C4976:F4976"/>
    <mergeCell ref="M4976:S4976"/>
    <mergeCell ref="C4977:F4977"/>
    <mergeCell ref="G4977:K4977"/>
    <mergeCell ref="M4977:S4977"/>
    <mergeCell ref="G4971:G4972"/>
    <mergeCell ref="H4971:H4972"/>
    <mergeCell ref="I4971:I4972"/>
    <mergeCell ref="Q4973:Q4974"/>
    <mergeCell ref="R4973:R4974"/>
    <mergeCell ref="S4973:S4974"/>
    <mergeCell ref="S4965:S4966"/>
    <mergeCell ref="A4968:A4969"/>
    <mergeCell ref="C4968:F4968"/>
    <mergeCell ref="G4968:K4968"/>
    <mergeCell ref="C4969:F4969"/>
    <mergeCell ref="G4969:K4969"/>
    <mergeCell ref="M4969:S4969"/>
    <mergeCell ref="B4965:B4966"/>
    <mergeCell ref="G4965:G4967"/>
    <mergeCell ref="H4965:H4967"/>
    <mergeCell ref="I4965:I4967"/>
    <mergeCell ref="Q4965:Q4966"/>
    <mergeCell ref="R4965:R4966"/>
    <mergeCell ref="H4961:H4962"/>
    <mergeCell ref="I4961:I4962"/>
    <mergeCell ref="A4963:A4964"/>
    <mergeCell ref="C4963:F4963"/>
    <mergeCell ref="M4963:S4963"/>
    <mergeCell ref="C4964:F4964"/>
    <mergeCell ref="G4964:K4964"/>
    <mergeCell ref="M4964:S4964"/>
    <mergeCell ref="C4940:F4940"/>
    <mergeCell ref="C4948:F4948"/>
    <mergeCell ref="C4952:F4952"/>
    <mergeCell ref="C4960:F4960"/>
    <mergeCell ref="B4961:B4962"/>
    <mergeCell ref="G4961:G4962"/>
    <mergeCell ref="C4844:F4844"/>
    <mergeCell ref="C4864:F4864"/>
    <mergeCell ref="C4893:F4893"/>
    <mergeCell ref="C4911:F4911"/>
    <mergeCell ref="C4919:F4919"/>
    <mergeCell ref="C4936:F4936"/>
    <mergeCell ref="C4825:F4825"/>
    <mergeCell ref="G4825:K4825"/>
    <mergeCell ref="C4832:F4832"/>
    <mergeCell ref="G4832:K4832"/>
    <mergeCell ref="C4836:F4836"/>
    <mergeCell ref="C4840:F4840"/>
    <mergeCell ref="G4755:K4755"/>
    <mergeCell ref="C4784:F4784"/>
    <mergeCell ref="G4784:K4784"/>
    <mergeCell ref="C4794:F4794"/>
    <mergeCell ref="G4794:K4794"/>
    <mergeCell ref="C4814:F4814"/>
    <mergeCell ref="G4814:K4814"/>
    <mergeCell ref="C4729:F4729"/>
    <mergeCell ref="G4729:K4729"/>
    <mergeCell ref="C4735:F4735"/>
    <mergeCell ref="G4735:K4735"/>
    <mergeCell ref="C4750:F4750"/>
    <mergeCell ref="G4750:K4750"/>
    <mergeCell ref="C4708:F4708"/>
    <mergeCell ref="G4708:K4708"/>
    <mergeCell ref="C4711:F4711"/>
    <mergeCell ref="G4711:K4711"/>
    <mergeCell ref="C4722:F4722"/>
    <mergeCell ref="G4722:K4722"/>
    <mergeCell ref="K2689:K2690"/>
    <mergeCell ref="M2689:M2690"/>
    <mergeCell ref="B2691:C2691"/>
    <mergeCell ref="B2692:C2692"/>
    <mergeCell ref="B2671:C2671"/>
    <mergeCell ref="K2671:K2673"/>
    <mergeCell ref="B2674:C2674"/>
    <mergeCell ref="B2680:C2680"/>
    <mergeCell ref="D2665:D2669"/>
    <mergeCell ref="E2665:E2669"/>
    <mergeCell ref="F2665:F2669"/>
    <mergeCell ref="G2665:G2669"/>
    <mergeCell ref="H2665:H2669"/>
    <mergeCell ref="I2665:I2669"/>
    <mergeCell ref="B2652:C2652"/>
    <mergeCell ref="K2652:K2663"/>
    <mergeCell ref="B2662:C2662"/>
    <mergeCell ref="B2663:C2663"/>
    <mergeCell ref="B2664:C2664"/>
    <mergeCell ref="K2664:K2669"/>
    <mergeCell ref="B2633:C2633"/>
    <mergeCell ref="K2633:K2650"/>
    <mergeCell ref="O2639:O2641"/>
    <mergeCell ref="G2619:G2623"/>
    <mergeCell ref="H2619:H2623"/>
    <mergeCell ref="I2619:I2623"/>
    <mergeCell ref="B2624:C2624"/>
    <mergeCell ref="B2618:C2618"/>
    <mergeCell ref="B2619:C2623"/>
    <mergeCell ref="D2619:D2623"/>
    <mergeCell ref="E2619:E2623"/>
    <mergeCell ref="F2619:F2623"/>
    <mergeCell ref="B2613:C2613"/>
    <mergeCell ref="J2613:J2617"/>
    <mergeCell ref="B2614:C2614"/>
    <mergeCell ref="B2615:C2615"/>
    <mergeCell ref="B2616:C2616"/>
    <mergeCell ref="B2617:C2617"/>
    <mergeCell ref="B2608:C2609"/>
    <mergeCell ref="E2608:E2609"/>
    <mergeCell ref="B2610:C2610"/>
    <mergeCell ref="B2611:C2611"/>
    <mergeCell ref="B2612:C2612"/>
    <mergeCell ref="B2600:C2600"/>
    <mergeCell ref="B2601:C2601"/>
    <mergeCell ref="B2602:C2602"/>
    <mergeCell ref="B2582:C2582"/>
    <mergeCell ref="B2592:C2592"/>
    <mergeCell ref="B2593:C2593"/>
    <mergeCell ref="J2575:J2580"/>
    <mergeCell ref="M2579:M2580"/>
    <mergeCell ref="B2581:C2581"/>
    <mergeCell ref="B2574:C2580"/>
    <mergeCell ref="D2574:D2580"/>
    <mergeCell ref="E2574:E2580"/>
    <mergeCell ref="F2574:F2580"/>
    <mergeCell ref="G2574:G2580"/>
    <mergeCell ref="H2574:H2580"/>
    <mergeCell ref="I2574:I2580"/>
    <mergeCell ref="K2574:K2580"/>
    <mergeCell ref="G2558:G2570"/>
    <mergeCell ref="H2558:H2570"/>
    <mergeCell ref="I2558:I2570"/>
    <mergeCell ref="K2558:K2570"/>
    <mergeCell ref="B2547:C2547"/>
    <mergeCell ref="B2548:C2548"/>
    <mergeCell ref="B2549:C2549"/>
    <mergeCell ref="B2550:C2550"/>
    <mergeCell ref="B2551:C2551"/>
    <mergeCell ref="B2552:C2552"/>
    <mergeCell ref="B2533:C2533"/>
    <mergeCell ref="B2536:C2536"/>
    <mergeCell ref="B2540:D2540"/>
    <mergeCell ref="K2540:K2545"/>
    <mergeCell ref="B2541:C2541"/>
    <mergeCell ref="B2542:C2542"/>
    <mergeCell ref="B2512:C2512"/>
    <mergeCell ref="B2522:C2522"/>
    <mergeCell ref="B2523:C2523"/>
    <mergeCell ref="B2524:C2524"/>
    <mergeCell ref="B2467:C2467"/>
    <mergeCell ref="B2486:C2486"/>
    <mergeCell ref="B2487:C2487"/>
    <mergeCell ref="K2447:K2465"/>
    <mergeCell ref="B2466:C2466"/>
    <mergeCell ref="B2441:C2441"/>
    <mergeCell ref="B2442:C2442"/>
    <mergeCell ref="B2443:C2443"/>
    <mergeCell ref="B2444:C2444"/>
    <mergeCell ref="B2445:C2445"/>
    <mergeCell ref="B2436:C2436"/>
    <mergeCell ref="B2437:C2437"/>
    <mergeCell ref="L2437:L2438"/>
    <mergeCell ref="B2440:C2440"/>
    <mergeCell ref="K2400:K2411"/>
    <mergeCell ref="M2411:M2412"/>
    <mergeCell ref="B2435:C2435"/>
    <mergeCell ref="B2375:C2375"/>
    <mergeCell ref="J2377:J2379"/>
    <mergeCell ref="B2380:C2380"/>
    <mergeCell ref="M2390:M2391"/>
    <mergeCell ref="B2365:C2365"/>
    <mergeCell ref="B2367:C2367"/>
    <mergeCell ref="B2368:C2368"/>
    <mergeCell ref="B2369:C2369"/>
    <mergeCell ref="B2372:C2372"/>
    <mergeCell ref="B2373:C2373"/>
    <mergeCell ref="J2373:J2374"/>
    <mergeCell ref="B2374:C2374"/>
    <mergeCell ref="M2324:M2325"/>
    <mergeCell ref="B2297:C2297"/>
    <mergeCell ref="B2298:C2298"/>
    <mergeCell ref="B2301:C2301"/>
    <mergeCell ref="B2266:C2266"/>
    <mergeCell ref="B2277:C2277"/>
    <mergeCell ref="B2278:C2278"/>
    <mergeCell ref="B2259:C2259"/>
    <mergeCell ref="B2260:C2261"/>
    <mergeCell ref="B2208:C2208"/>
    <mergeCell ref="B2221:C2222"/>
    <mergeCell ref="B2231:C2232"/>
    <mergeCell ref="B2198:C2199"/>
    <mergeCell ref="B2201:C2201"/>
    <mergeCell ref="O2140:O2141"/>
    <mergeCell ref="O2144:O2145"/>
    <mergeCell ref="B2174:C2174"/>
    <mergeCell ref="B2177:C2178"/>
    <mergeCell ref="B2138:C2138"/>
    <mergeCell ref="B2139:C2139"/>
    <mergeCell ref="K2139:K2140"/>
    <mergeCell ref="B2103:C2103"/>
    <mergeCell ref="K2104:K2113"/>
    <mergeCell ref="J2105:J2106"/>
    <mergeCell ref="B2106:C2106"/>
    <mergeCell ref="B2114:C2114"/>
    <mergeCell ref="M2090:M2091"/>
    <mergeCell ref="M2095:M2096"/>
    <mergeCell ref="M2097:M2098"/>
    <mergeCell ref="B2086:C2086"/>
    <mergeCell ref="B2087:C2087"/>
    <mergeCell ref="B2088:C2088"/>
    <mergeCell ref="K2088:K2090"/>
    <mergeCell ref="J2089:J2090"/>
    <mergeCell ref="B2080:C2080"/>
    <mergeCell ref="K2080:K2082"/>
    <mergeCell ref="J2081:J2082"/>
    <mergeCell ref="B2085:C2085"/>
    <mergeCell ref="B2069:C2069"/>
    <mergeCell ref="B2072:C2072"/>
    <mergeCell ref="B2073:C2073"/>
    <mergeCell ref="B2079:C2079"/>
    <mergeCell ref="B2060:C2060"/>
    <mergeCell ref="B2062:C2062"/>
    <mergeCell ref="B2063:C2063"/>
    <mergeCell ref="F2065:F2066"/>
    <mergeCell ref="L2065:L2066"/>
    <mergeCell ref="M2054:M2055"/>
    <mergeCell ref="J2056:J2057"/>
    <mergeCell ref="B2057:C2057"/>
    <mergeCell ref="E2057:E2058"/>
    <mergeCell ref="B2058:C2058"/>
    <mergeCell ref="B2042:C2042"/>
    <mergeCell ref="B2043:C2043"/>
    <mergeCell ref="B2048:C2048"/>
    <mergeCell ref="K2049:K2050"/>
    <mergeCell ref="B2037:C2037"/>
    <mergeCell ref="J2038:J2039"/>
    <mergeCell ref="Q2039:S2039"/>
    <mergeCell ref="G2014:G2015"/>
    <mergeCell ref="H2014:H2015"/>
    <mergeCell ref="I2014:I2015"/>
    <mergeCell ref="B2016:C2016"/>
    <mergeCell ref="B2018:C2018"/>
    <mergeCell ref="B2001:C2001"/>
    <mergeCell ref="B2009:C2009"/>
    <mergeCell ref="B2014:C2015"/>
    <mergeCell ref="D2014:D2015"/>
    <mergeCell ref="E2014:E2015"/>
    <mergeCell ref="F2014:F2015"/>
    <mergeCell ref="B1995:C1997"/>
    <mergeCell ref="D1995:D1997"/>
    <mergeCell ref="E1995:E1997"/>
    <mergeCell ref="K1999:K2000"/>
    <mergeCell ref="L1999:L2000"/>
    <mergeCell ref="M1999:M2000"/>
    <mergeCell ref="L1946:L1947"/>
    <mergeCell ref="B1990:C1990"/>
    <mergeCell ref="B1991:C1991"/>
    <mergeCell ref="B1992:C1992"/>
    <mergeCell ref="B1993:C1993"/>
    <mergeCell ref="B1994:C1994"/>
    <mergeCell ref="K1928:K1929"/>
    <mergeCell ref="Q1873:S1873"/>
    <mergeCell ref="B1876:C1876"/>
    <mergeCell ref="B1893:C1893"/>
    <mergeCell ref="B1863:C1863"/>
    <mergeCell ref="H1863:I1863"/>
    <mergeCell ref="B1864:C1864"/>
    <mergeCell ref="B1865:C1865"/>
    <mergeCell ref="K1866:K1867"/>
    <mergeCell ref="B1857:C1857"/>
    <mergeCell ref="O1861:O1862"/>
    <mergeCell ref="Q1861:Q1862"/>
    <mergeCell ref="S1861:S1862"/>
    <mergeCell ref="B1814:C1814"/>
    <mergeCell ref="K1841:K1850"/>
    <mergeCell ref="B1801:C1801"/>
    <mergeCell ref="K1802:K1803"/>
    <mergeCell ref="J1809:J1813"/>
    <mergeCell ref="K1809:K1813"/>
    <mergeCell ref="L1809:L1812"/>
    <mergeCell ref="D1800:D1801"/>
    <mergeCell ref="E1800:E1801"/>
    <mergeCell ref="F1800:F1801"/>
    <mergeCell ref="G1800:G1801"/>
    <mergeCell ref="H1800:H1801"/>
    <mergeCell ref="I1800:I1801"/>
    <mergeCell ref="B1793:C1793"/>
    <mergeCell ref="B1794:C1794"/>
    <mergeCell ref="B1797:C1797"/>
    <mergeCell ref="B1798:C1798"/>
    <mergeCell ref="B1799:C1799"/>
    <mergeCell ref="B1800:C1800"/>
    <mergeCell ref="S1786:S1787"/>
    <mergeCell ref="B1787:C1787"/>
    <mergeCell ref="K1787:K1792"/>
    <mergeCell ref="D1788:D1792"/>
    <mergeCell ref="E1788:E1792"/>
    <mergeCell ref="F1788:F1792"/>
    <mergeCell ref="G1788:G1792"/>
    <mergeCell ref="H1788:H1792"/>
    <mergeCell ref="I1788:I1792"/>
    <mergeCell ref="M1786:M1787"/>
    <mergeCell ref="N1786:N1787"/>
    <mergeCell ref="O1786:O1787"/>
    <mergeCell ref="P1786:P1787"/>
    <mergeCell ref="Q1786:Q1787"/>
    <mergeCell ref="R1786:R1787"/>
    <mergeCell ref="B1781:C1781"/>
    <mergeCell ref="B1782:C1782"/>
    <mergeCell ref="B1783:C1784"/>
    <mergeCell ref="B1786:C1786"/>
    <mergeCell ref="J1766:J1767"/>
    <mergeCell ref="B1776:C1777"/>
    <mergeCell ref="B1778:C1778"/>
    <mergeCell ref="B1779:C1779"/>
    <mergeCell ref="B1750:C1750"/>
    <mergeCell ref="B1760:C1760"/>
    <mergeCell ref="B1761:C1761"/>
    <mergeCell ref="K1762:K1764"/>
    <mergeCell ref="K1722:K1725"/>
    <mergeCell ref="B1743:C1743"/>
    <mergeCell ref="B1744:C1744"/>
    <mergeCell ref="B1745:C1745"/>
    <mergeCell ref="B1746:C1746"/>
    <mergeCell ref="B1747:C1747"/>
    <mergeCell ref="K1747:K1749"/>
    <mergeCell ref="B1748:C1748"/>
    <mergeCell ref="B1749:C1749"/>
    <mergeCell ref="Q1697:S1697"/>
    <mergeCell ref="B1698:C1698"/>
    <mergeCell ref="K1698:K1699"/>
    <mergeCell ref="K1700:K1708"/>
    <mergeCell ref="K1714:K1716"/>
    <mergeCell ref="J1715:J1716"/>
    <mergeCell ref="K1680:K1681"/>
    <mergeCell ref="Q1694:S1694"/>
    <mergeCell ref="D1695:D1696"/>
    <mergeCell ref="E1695:E1696"/>
    <mergeCell ref="F1695:F1696"/>
    <mergeCell ref="G1695:G1696"/>
    <mergeCell ref="K1695:K1696"/>
    <mergeCell ref="Q1695:S1695"/>
    <mergeCell ref="B1666:C1666"/>
    <mergeCell ref="B1672:C1672"/>
    <mergeCell ref="K1673:K1675"/>
    <mergeCell ref="B1654:C1654"/>
    <mergeCell ref="B1655:C1656"/>
    <mergeCell ref="D1655:D1656"/>
    <mergeCell ref="E1655:E1656"/>
    <mergeCell ref="F1655:F1656"/>
    <mergeCell ref="I1637:I1653"/>
    <mergeCell ref="H1638:H1653"/>
    <mergeCell ref="G1639:G1653"/>
    <mergeCell ref="J1649:J1653"/>
    <mergeCell ref="K1649:K1653"/>
    <mergeCell ref="B1629:C1630"/>
    <mergeCell ref="B1636:C1636"/>
    <mergeCell ref="B1637:C1653"/>
    <mergeCell ref="D1637:D1653"/>
    <mergeCell ref="E1637:E1653"/>
    <mergeCell ref="F1637:F1653"/>
    <mergeCell ref="B1620:C1620"/>
    <mergeCell ref="B1621:C1621"/>
    <mergeCell ref="B1622:C1622"/>
    <mergeCell ref="B1626:C1626"/>
    <mergeCell ref="M1626:M1628"/>
    <mergeCell ref="B1627:C1627"/>
    <mergeCell ref="B1628:C1628"/>
    <mergeCell ref="B1608:C1608"/>
    <mergeCell ref="B1614:C1614"/>
    <mergeCell ref="B1616:C1616"/>
    <mergeCell ref="I1563:I1565"/>
    <mergeCell ref="B1579:C1579"/>
    <mergeCell ref="B1563:B1565"/>
    <mergeCell ref="C1563:C1565"/>
    <mergeCell ref="D1563:D1565"/>
    <mergeCell ref="E1563:E1565"/>
    <mergeCell ref="F1563:F1565"/>
    <mergeCell ref="L1544:L1550"/>
    <mergeCell ref="K1545:K1551"/>
    <mergeCell ref="B1552:C1552"/>
    <mergeCell ref="B1553:C1553"/>
    <mergeCell ref="B1554:C1554"/>
    <mergeCell ref="K1555:K1565"/>
    <mergeCell ref="J1558:J1565"/>
    <mergeCell ref="G1563:G1565"/>
    <mergeCell ref="H1563:H1565"/>
    <mergeCell ref="C881:K881"/>
    <mergeCell ref="C1058:K1058"/>
    <mergeCell ref="B1543:C1543"/>
    <mergeCell ref="B1544:C1545"/>
    <mergeCell ref="C671:K671"/>
    <mergeCell ref="C749:K749"/>
    <mergeCell ref="C768:K768"/>
    <mergeCell ref="C831:K831"/>
    <mergeCell ref="C834:K834"/>
    <mergeCell ref="C867:K867"/>
    <mergeCell ref="C415:K415"/>
    <mergeCell ref="C422:K422"/>
    <mergeCell ref="C440:K440"/>
    <mergeCell ref="C603:K603"/>
    <mergeCell ref="C637:K637"/>
    <mergeCell ref="C647:K647"/>
    <mergeCell ref="C34:K34"/>
    <mergeCell ref="C209:K209"/>
    <mergeCell ref="C293:K293"/>
    <mergeCell ref="C318:K318"/>
    <mergeCell ref="C324:K324"/>
    <mergeCell ref="C368:K368"/>
    <mergeCell ref="Q3:S3"/>
    <mergeCell ref="C6:K6"/>
    <mergeCell ref="L9:L12"/>
    <mergeCell ref="N9:N12"/>
    <mergeCell ref="O9:O12"/>
    <mergeCell ref="P9:P12"/>
    <mergeCell ref="S9:S12"/>
    <mergeCell ref="K3:K4"/>
    <mergeCell ref="L3:M4"/>
    <mergeCell ref="N3:N4"/>
    <mergeCell ref="O3:O4"/>
    <mergeCell ref="P3:P4"/>
    <mergeCell ref="B2:S2"/>
    <mergeCell ref="A3:A4"/>
    <mergeCell ref="B3:C4"/>
    <mergeCell ref="D3:D4"/>
    <mergeCell ref="E3:E4"/>
    <mergeCell ref="F3:F4"/>
    <mergeCell ref="G3:I3"/>
    <mergeCell ref="J3:J4"/>
  </mergeCells>
  <hyperlinks>
    <hyperlink ref="M2719" display="КЛ 0.4 кВ ТП- 1-5 П.3Р.1 м-н.&quot;Воронеж&quot;, ул.Ленинградская 6" xr:uid="{B1F4F803-C2A6-43C1-A86D-737B2D7BCDF9}"/>
    <hyperlink ref="M2720" display="КЛ 0.4 кВ ТП- 1-5 П.3Р.2 С.к&quot;Малахит&quot;,Ленинградская 5" xr:uid="{C57B0FC7-B456-46A5-8396-DEC0362055BE}"/>
    <hyperlink ref="M2721" display="КЛ 0.4 кВ ТП- 1-5 П.3Р.3 Д.сад №12,ул.Соколова 1" xr:uid="{BD99872F-70B0-451A-89A0-6956B86B6AAE}"/>
    <hyperlink ref="M2722" display="КЛ 0.4 кВ ТП- 1-5 П.1Р.3 ИВС ул.Боровая д.24" xr:uid="{457FB24D-4E49-4990-ADAE-ACFC2CDC8E35}"/>
    <hyperlink ref="M2725" display="КЛ 0.4 кВ ТП- 1-5 П.1Р.2 Светофор" xr:uid="{C0172239-8791-47B6-8DA9-7C8FCEAC2932}"/>
    <hyperlink ref="M2953" display="КЛ 0.4 кВ ТП- 3-4 П.3Р.1 Солнечная 3 " xr:uid="{CED16398-400A-488B-A524-B1E1BC0E8BE3}"/>
    <hyperlink ref="M2949" display="КЛ 0.4 кВ ТП- 3-4 П.1Р.3 КД ТП 3-4А, вв.1" xr:uid="{858E7CDB-F2EB-4545-9476-B2C3EA0B4E98}"/>
    <hyperlink ref="M2948" display="КЛ 0.4 кВ ТП- 3-4 П.1Р.2 КД 3-2 &quot;Бригантина&quot;" xr:uid="{EDC3A624-215A-4795-871D-355D01CDCA06}"/>
    <hyperlink ref="M2947" display="КЛ 0.4 кВ ТП- 3-4 П.1Р.1 Сибирская 4" xr:uid="{D2521E76-C038-48F0-A672-7035D26A88B5}"/>
    <hyperlink ref="M2958" display="КЛ 0.4 кВ ТП- 3-4 П.3Р.4 д/с №5 Солн.1" xr:uid="{B237F50C-5867-4212-9FF9-E8FC80D4A17B}"/>
    <hyperlink ref="M2955" display="КЛ 0.4 кВ ТП- 3-4 П.3Р.1 Солнечная 5-7       " xr:uid="{7F1F7B04-FE89-4ED0-9772-39269E06072C}"/>
    <hyperlink ref="M2952" display="КЛ 0.4 кВ ТП- 3-4 П.1Р.4 Сибирская 2" xr:uid="{1B61F287-1520-4956-8A1F-4F76F63138A0}"/>
    <hyperlink ref="M2956" display="КЛ 0.4 кВ ТП- 3-4 П.3Р.2 КД 3-1 Сибирская 1" xr:uid="{7376AD98-6B67-4F3E-8137-0BA019365AE0}"/>
    <hyperlink ref="M3027" display="КЛ 0.4 кВ ТП- 4-2 П.1Р.2 Пр.Героев 31" xr:uid="{C8650D90-627B-4004-AA01-BA0B2637E0C8}"/>
    <hyperlink ref="M3028" display="КЛ 0.4 кВ ТП- 4-2 П.1Р.4 Пр.Героев 31" xr:uid="{E3A1C134-401C-4123-A2AB-7B2C22A7C92E}"/>
    <hyperlink ref="M3030" display="КЛ 0.4 кВ ТП- 4-2 П.3Р.1 Пр. Героев 27" xr:uid="{CB220660-B4E8-4D8C-B0C1-5BECFF69004C}"/>
    <hyperlink ref="M3032" display="КЛ 0.4 кВ ТП- 4-2 П.3Р.2 Пр.Героев 29" xr:uid="{A6E5E26E-04F0-49D1-B690-33836E237E01}"/>
    <hyperlink ref="M3033" display="КЛ 0.4 кВ ТП- 4-2 П.3Р.4 Пр.Героев 29" xr:uid="{8126AFC7-A40E-4343-92E4-1CCC69AADE79}"/>
    <hyperlink ref="M3026" display="КЛ 0.4 кВ ТП- 4-2 П.1Р.1 Пр.Героев 31" xr:uid="{7D6E2694-9F69-4846-B223-823751CA99E4}"/>
    <hyperlink ref="M3048" display="КЛ 0.4 кВ ТП-4-3 П.4Р.4 Пр.Героев 23" xr:uid="{4A590E8A-7EF5-44C6-B099-381D4C86F9D2}"/>
    <hyperlink ref="M3036" display="КЛ 0.4 кВ ТП-4-3 П.1Р.1 кафе&quot;Ковчег&quot; Пр.Героев 31а" xr:uid="{0ADCACBC-131A-493C-9F92-04B7342A9903}"/>
    <hyperlink ref="M3037" display="КЛ 0.4 кВ ТП-4-3 П.1Р.2 Пр.Героев 15" xr:uid="{B95AF548-FD9E-4B55-A6A6-DBFC3B217DFA}"/>
    <hyperlink ref="M3039" display="КЛ 0.4 кВ ТП-4-3 П.1Р.3 кафе&quot;Ковчег&quot; Пр.Героев 31а" xr:uid="{4DD5ADA9-C67F-49D8-A4C6-DD475B858EAD}"/>
    <hyperlink ref="M3046" display="КЛ 0.4 кВ ТП-4-3 П.3Р.4 Пр.Героев 64" xr:uid="{E6534F36-954F-43D5-BDB1-EE7B4E55BC1D}"/>
    <hyperlink ref="M3045" display="КЛ 0.4 кВ ТП-4-3 П.3Р.2 Пр.Героев 64" xr:uid="{1E978BC1-E046-4A5A-BCBE-ABC00EED885E}"/>
    <hyperlink ref="M3040" display="КЛ 0.4 кВ ТП-4-3 П.1Р.4 Пр.Героев 13" xr:uid="{99D5BDDC-B6C9-4DE4-BA0B-1C721752C224}"/>
    <hyperlink ref="M3042" display="КЛ 0.4 кВ ТП-4-3 П.3Р.1 Пр.Героев 66,66а,68" xr:uid="{C9B9DDA0-0B14-462C-8B7F-327A396441A3}"/>
    <hyperlink ref="M3047" display="КЛ 0.4 кВ ТП-4-3 П.4Р.2 д.с.№6,Пр.Героев 72" xr:uid="{BF551906-C2BB-4A52-B152-F46F75400420}"/>
    <hyperlink ref="M3051" display="КЛ 0.4 кВ ТП-4-4 П.1Р.3 Кафе, Героев 66а" xr:uid="{B075E7EB-B1E0-4744-96C0-CFFDB189839D}"/>
    <hyperlink ref="M3052" display="КЛ 0.4 кВ ТП-4-4 П.1Р.4 Пр.Героев 70" xr:uid="{DFB92AC2-99B6-4FE0-82A7-74FAFBB4C074}"/>
    <hyperlink ref="M3054" display="КЛ 0.4 кВ ТП-4-4 П.3Р.2 д.с.№6,Пр.Героев 72" xr:uid="{9F0C4F3F-1602-4404-8043-A2E21FEEEE82}"/>
    <hyperlink ref="M3050" display="КЛ 0.4 кВ ТП-4-4 П.1Р.2 Пр. Героев 64" xr:uid="{B927E88C-3E7C-4341-B6F0-6FDD03743565}"/>
    <hyperlink ref="M3055" display="КЛ 0.4 кВ ТП-4-4 П.3Р.4 Пр.Героев 64" xr:uid="{67433EDB-5701-426D-82EE-5EBA6066A6C1}"/>
    <hyperlink ref="M3059" display="КЛ 0.4 кВ ТП-4-5 П.2Р.1 Сауна, Пр.Героев 74" xr:uid="{2F1DEC69-5909-48E3-8C3A-C16DC39E9762}"/>
    <hyperlink ref="M3060" display="КЛ 0.4 кВ ТП-4-5 П.2Р.2 м-н&quot;Эвридика&quot;,Пр.Героев 74" xr:uid="{E2B35797-17F4-4404-8EB8-E87E55A76A4E}"/>
    <hyperlink ref="M3061" display="КЛ 0.4 кВ ТП-4-5 П.2Р.3 м-н&quot;Якорь&quot;Пр.Героев 74/1" xr:uid="{5FD13E41-BC28-4496-BF7D-16189F484620}"/>
    <hyperlink ref="M3058" display="КЛ 0.4 кВ ТП-4-5 П.5Р.2 м-н&quot;Эвридика&quot;Пр.Героев 74" xr:uid="{1434EF9F-7497-4A9D-A542-E5AEAB2A5B1E}"/>
    <hyperlink ref="M3065" display="КЛ 0.4 кВ ТП- 4-6 П.1Р.2 Лицей № 8, Ленинградская 64" xr:uid="{28260592-6D9A-459A-BCFA-22B901D022C2}"/>
    <hyperlink ref="M3064" display="КЛ 0.4 кВ ТП- 4-6 П.1Р.1 Ленинградская 62а" xr:uid="{A8A6FADF-3B2C-4635-BFE7-AFD4B525F17A}"/>
    <hyperlink ref="M3076" display="КЛ 0.4 кВ ТП- 4-6 П.7Р.2 Ленинградская 66" xr:uid="{034AD0C8-65DB-48E6-8445-D0245DC4E5AD}"/>
    <hyperlink ref="M3070" display="КЛ 0.4 кВ ТП- 4-6 П.3Р.4 Ленинградская 62" xr:uid="{32F6A2C7-167E-42A4-B7CC-30CE3B1FE77E}"/>
    <hyperlink ref="M3071" display="КЛ 0.4 кВ ТП- 4-6 П.5Р.1 Ленинградская 62" xr:uid="{8CBE9E76-73D4-4EA8-820A-09A90B4CEE68}"/>
    <hyperlink ref="M3072" display="КЛ 0.4 кВ ТП- 4-6 П.5Р.2 Лицей №8 Ленинградская 64" xr:uid="{BFD262C8-D355-479C-9C01-FE328AA577CB}"/>
    <hyperlink ref="M3073" display="КЛ 0.4 кВ ТП- 4-6 П.5Р.3 Ленинградская 66а" xr:uid="{CD84B639-730F-4E83-9023-7508571C66F1}"/>
    <hyperlink ref="M3074" display="КЛ 0.4 кВ ТП- 4-6 П.5Р.4 Лицей №8,Ленинградская 64" xr:uid="{BDAD6A76-E850-4875-BBD2-8DD6395AD3CD}"/>
    <hyperlink ref="M3075" display="КЛ 0.4 кВ ТП- 4-6 П.7Р.1 Храм" xr:uid="{43197B98-1E8E-4AE8-A22D-4794BCCD4C98}"/>
    <hyperlink ref="M3069" display="КЛ 0.4 кВ ТП- 4-6 П.3Р.2 Ленинградская 66" xr:uid="{D45132C0-F681-4991-BFBA-627D09F34FEA}"/>
    <hyperlink ref="M3068" display="КЛ 0.4 кВ ТП- 4-6 П.3Р.1 Храм" xr:uid="{2C9AFE52-5AE7-4B15-AE42-B796556A9823}"/>
    <hyperlink ref="M3067" display="КЛ 0.4 кВ ТП- 4-6 П.1Р.4 Лицей №8,Ленинградская 64" xr:uid="{40D4716B-11E6-4E94-87EB-07F39DB95F11}"/>
    <hyperlink ref="M3066" display="КЛ 0.4 кВ ТП- 4-6 П.1Р.3 Ленинградская 66а" xr:uid="{0EBDED45-A5D9-476A-843E-0B2F764FE3E4}"/>
    <hyperlink ref="M3078" display="КЛ 0.4 кВ ТП- 4-6 П.7Р.4 Ленинградская 62" xr:uid="{31F41111-E34B-4274-B110-94165DF8B54C}"/>
    <hyperlink ref="M3081" display="КЛ 0.4 кВ ТП-4-7 П.1Р.3 Д.с.№ 4,Пр.Героев 7" xr:uid="{87D2EA0A-8765-4C51-B64E-BE25F86DC880}"/>
    <hyperlink ref="M3083" display="КЛ 0.4 кВ ТП-4-7 П.1Р.4 Героев 5" xr:uid="{C0AA035C-5535-45A8-9B49-437E217EB173}"/>
    <hyperlink ref="M3086" display="КЛ 0.4 кВ ТП-4-7 П.3Р.2 Пр.Героев 11" xr:uid="{02BDC067-4780-44E8-B573-8D25A2AF2A87}"/>
    <hyperlink ref="M3080" display="КЛ 0.4 кВ ТП-4-7 П.1Р.2 Пр.Героев 5" xr:uid="{62FFE313-8305-43BA-894E-36D0BA9D9493}"/>
    <hyperlink ref="M3085" display="КЛ 0.4 кВ ТП-4-7 П.3Р.1 Пр. Героев 9- Героев,23" xr:uid="{940C076D-5F72-4CB1-8DD5-81EC9ADB2F7E}"/>
    <hyperlink ref="M3104" display="КЛ 0.4 кВ ТП- 4-8 П.7Р.2 Ленингр.40,38 ***" xr:uid="{54B136D7-2044-49B0-9F32-996863DD6DA9}"/>
    <hyperlink ref="M3106" display="КЛ 0.4 кВ ТП- 4-8 П.9Р.3 Ленинградская 44,44а,44б" xr:uid="{05B33AE4-C2B1-40C8-BEC3-690D4474D2C2}"/>
    <hyperlink ref="M3107" display="КЛ 0.4 кВ ТП- 4-8 П.9Р.4 Ленинградская 32" xr:uid="{2C748703-075A-41D9-9C26-B351FDFD8424}"/>
    <hyperlink ref="M3090" display="КЛ 0.4 кВ ТП- 4-8 П.1Р.1 Ленинградская 42" xr:uid="{1E86531E-8915-4482-86CB-3F42F2BAF5E3}"/>
    <hyperlink ref="M3091" display="КЛ 0.4 кВ ТП- 4-8 П.1Р.2 Ленинградская 40 " xr:uid="{D9DC74BB-0FC8-4826-8FC5-715CFBD6133F}"/>
    <hyperlink ref="M3093" display="КЛ 0.4 кВ ТП- 4-8 П.1Р.3 Ленинградская 36" xr:uid="{33DA2CA0-4AEA-4D6C-BC43-87E56202214A}"/>
    <hyperlink ref="M3103" display="КЛ 0.4 кВ ТП- 4-8 П.7Р.2 Ленинградская 40 " xr:uid="{E4064DE0-8C8E-47A7-A7A2-79E54DA2DCB3}"/>
    <hyperlink ref="M3094" display="КЛ 0.4 кВ ТП- 4-8 П.1Р.4 Ленинградская 34" xr:uid="{40EFA1F6-FD53-415B-89EB-0F3B6CF804AE}"/>
    <hyperlink ref="M3095" display="КЛ 0.4 кВ ТП- 4-8 П.3Р.2 Ленинградская 30" xr:uid="{8E731AB0-09FE-4D7F-883F-F4DF33043A8D}"/>
    <hyperlink ref="M3102" display="КЛ 0.4 кВ ТП- 4-8 П.7Р.1 Ленинградская 42" xr:uid="{2E899256-0381-4DA4-AF71-C629C52DBD42}"/>
    <hyperlink ref="M3096" display="КЛ 0.4 кВ ТП- 4-8 П.3Р.3 Ленинградская 30" xr:uid="{C6D13858-D31F-4738-BC09-F0730822E364}"/>
    <hyperlink ref="M3097" display="КЛ 0.4 кВ ТП- 4-8 П.3Р.4 Мэрия,Ленинградская 46" xr:uid="{2AE240F3-8B10-4609-910C-DBECD1B589CD}"/>
    <hyperlink ref="M3098" display="КЛ 0.4 кВ ТП- 4-8 П.6Р.1 Ленинградская 30 с.1-с.2" xr:uid="{3E1C8066-10F1-4736-8ADD-0D01CF84AFD6}"/>
    <hyperlink ref="M3099" display="КЛ 0.4 кВ ТП- 4-8 П.6Р.2 Ленинградская 34" xr:uid="{9A5868F3-C3B7-4792-A3EE-02189E17D5DC}"/>
    <hyperlink ref="M3108" display="КЛ 0.4 кВ ТП- 4-8 П.10Р.3, Ленинградская 44,44а,44б" xr:uid="{A30BA9EE-8D6C-4964-8D9D-40A78F418E46}"/>
    <hyperlink ref="M3109" display="КЛ 0.4 кВ ТП- 4-8 П.10Р.4 Ленинградская 32" xr:uid="{828B6A0B-672C-45A5-9193-63DE82AE9242}"/>
    <hyperlink ref="M3105" display="КЛ 0.4 кВ ТП- 4-8 П.7Р.4 Ленинградская 30" xr:uid="{909143E8-011C-4A24-B657-B5AA5757201C}"/>
    <hyperlink ref="M3100" display="КЛ 0.4 кВ ТП- 4-8 П.6Р.3 Ленинградская 36" xr:uid="{002CEE7A-1B2A-447C-BB3D-5F21BF60494F}"/>
    <hyperlink ref="M3101" display="КЛ 0.4 кВ ТП- 4-8 П.6Р.4 Мэрия, Ленинградская 46" xr:uid="{5BB2856A-07ED-4A17-9A30-06E4259865F3}"/>
    <hyperlink ref="M3092" display="КЛ 0.4 кВ ТП- 4-8 П.1Р.2 Ленинградская 40 -38" xr:uid="{168F7E43-D018-4D86-A780-22E6CC06DB9E}"/>
    <hyperlink ref="M3131" display="КЛ 0.4 кВ ТП- 4-9 П.7Р.1 Музей,Ленинградская 54" xr:uid="{4CFFF13C-216D-497B-94E2-89F22E4162A3}"/>
    <hyperlink ref="M3133" display="КЛ 0.4 кВ ТП- 4-9 П.7Р.3 наружное освещение" xr:uid="{6C05D688-5F74-4556-B726-3DF40118218C}"/>
    <hyperlink ref="M3115" display="КЛ 0.4 кВ ТП- 4-9 П.1Р.2 Ленинградская 60" xr:uid="{F487ACEE-86C5-40D7-A75A-17267E44D2E7}"/>
    <hyperlink ref="M3116" display="КЛ 0.4 кВ ТП- 4-9 П.1Р.3 Музей,Ленинградская 54" xr:uid="{F79F166E-863A-45EE-ABF4-AA2BD45E3B41}"/>
    <hyperlink ref="M3132" display="КЛ 0.4 кВ ТП- 4-9 П.7Р.2 Ленинградская 60" xr:uid="{8AEC97ED-567B-4A19-8911-8908BF3D7BC8}"/>
    <hyperlink ref="M3129" display="КЛ 0.4 кВ ТП- 4-9 П.6Р.3 Мэрия ВРУ Вв-1" xr:uid="{1BBC4E9A-0FBD-4450-8A6F-B8A8BB0032A8}"/>
    <hyperlink ref="M3127" display="КЛ 0.4 кВ ТП- 4-9 П.6Р.2 Ленинградская 56 " xr:uid="{33B72CCE-0B07-4165-AD5A-F350E6C38EB4}"/>
    <hyperlink ref="M3122" display="КЛ 0.4 кВ ТП- 4-9 П.3Р.4 Ленинградская 56 " xr:uid="{27B61E32-CB38-47DC-98B5-016EB592B52C}"/>
    <hyperlink ref="M3121" display="КЛ 0.4 кВ ТП- 4-9 П.3Р.3 Ленинградская 48 " xr:uid="{60DECB03-3DD3-4EBF-899C-33F15AFA12A3}"/>
    <hyperlink ref="M3119" display="КЛ 0.4 кВ ТП- 4-9 П.3Р.1 Ленинградская 52" xr:uid="{DAAF5663-A378-4898-BF8E-B8E0A7EFCFEF}"/>
    <hyperlink ref="M3114" display="КЛ 0.4 кВ ТП- 4-9 П.1Р.1 Мэрия ВРУ-2,Вв -1" xr:uid="{3579C9F3-783A-43DF-8348-00876B90F966}"/>
    <hyperlink ref="M3135" display="КЛ 0.4 кВ ТП- 4-9 П.9Р.4 Мэрия ВРУ 1-11-10 Вв-2" xr:uid="{23177D82-7B0D-4351-85F5-D7DDF9F5B38D}"/>
    <hyperlink ref="M3134" display="КЛ 0.4 кВ ТП- 4-9 П.7Р.4 Ленинградская 60" xr:uid="{2FEB3A39-F965-4E1E-A1C0-8966F634EC31}"/>
    <hyperlink ref="M3117" display="КЛ 0.4 кВ ТП- 4-9 П.1Р.4 Ленинградская 60" xr:uid="{6F39E95E-D5BF-47A8-B3CD-ACA24D7FB84C}"/>
    <hyperlink ref="M3130" display="КЛ 0.4 кВ ТП- 4-9 П.6Р.4 Ленинградская 52" xr:uid="{69CE0880-3E56-4C50-814A-1F106A5C5E4D}"/>
    <hyperlink ref="M3120" display="КЛ 0.4 кВ ТП- 4-9 П.3Р.2 Мэрия ВРУ-1 Вв-2" xr:uid="{E616234E-1237-4819-856E-A2F89E45E09C}"/>
    <hyperlink ref="M3128" display="КЛ 0.4 кВ ТП- 4-9 П.6Р.2 Ленинградская 56-58  " xr:uid="{0A8AA942-406C-474F-8652-1CCD673C2F89}"/>
    <hyperlink ref="M3124" display="КЛ 0.4 кВ ТП- 4-9 П.3Р.4 Ленинградская 56-58 " xr:uid="{6FFCC21E-2BEC-4763-A753-FF9E2AB3ADBE}"/>
    <hyperlink ref="M3123" display="КЛ 0.4 кВ ТП- 4-9 П.3Р.3 Ленинградская 48-50 " xr:uid="{0903DBC5-22AA-4B0A-AAEB-5CDA9BB778B8}"/>
    <hyperlink ref="M3126" display="КЛ 0.4 кВ ТП- 4-9 П.6Р.1 Ленинградская 48 " xr:uid="{801E6A06-1DD6-4DF5-8786-C3345CA98561}"/>
    <hyperlink ref="M3162" display="КЛ 0.4 кВ ТП- 7-1 П.9Р.1 Липовский 1а,гостиница" xr:uid="{91FCDDE8-A3BA-4B5E-82AC-73C7C64F8756}"/>
    <hyperlink ref="M3163" display="КЛ 0.4 кВ ТП- 7-1 П.6Р.1 Липовский пр.3" xr:uid="{BC1EA7C1-011D-4B9F-9113-A350BA35A2A2}"/>
    <hyperlink ref="M3170" display="КЛ 0.4 кВ ТП- 7-1 П.7Р.4 Парковая 14" xr:uid="{9D0A81C2-17C0-4657-B61F-2C8587E386FB}"/>
    <hyperlink ref="M3172" display="КЛ 0.4 кВ ТП- 7-1 П.8Р.1 Липовский 1а,гостиница" xr:uid="{6B6DC835-4D14-47CF-8E52-556C28D53BEE}"/>
    <hyperlink ref="M3173" display="КЛ 0.4 кВ ТП- 7-1 П.8Р.2 Липовский пр.1" xr:uid="{C3CC5514-02CD-483D-A03B-13EB1B7E8EDB}"/>
    <hyperlink ref="M3155" display="КЛ 0.4 кВ ТП- 7-1 П.1Р.3 Липовский 3" xr:uid="{170ED6B7-DDA0-4760-B5DF-04DEAB1CEC2E}"/>
    <hyperlink ref="M3156" display="КЛ 0.4 кВ ТП- 7-1 П.1Р.4 Парковая 18" xr:uid="{ACF279E3-325E-4A15-BE4D-DCFA2CE9B56A}"/>
    <hyperlink ref="M3164" display="КЛ 0.4 кВ ТП- 7-1 П.6Р.2 Стамотология,Парковая 20а" xr:uid="{83532755-4DF5-476A-A7EC-305CBB639D0F}"/>
    <hyperlink ref="M3165" display="КЛ 0.4 кВ ТП- 7-1 П.6Р.3 Парковая 16" xr:uid="{A351F474-6A46-4534-B6AE-4153F3E71499}"/>
    <hyperlink ref="M3166" display="КЛ 0.4 кВ ТП- 7-1 П.6Р.4 Парковая 18" xr:uid="{4B2C47B1-2884-4291-8425-80F99E06D090}"/>
    <hyperlink ref="M3167" display="КЛ 0.4 кВ ТП- 7-1 П.7Р.1 Парковая 20" xr:uid="{E5450A77-315A-4643-AFAF-C59F36444703}"/>
    <hyperlink ref="M3168" display="КЛ 0.4 кВ ТП- 7-1 П.7Р.2 Парковая 24" xr:uid="{F4161B66-792B-407E-A2BB-14681363D8F3}"/>
    <hyperlink ref="M3169" display="КЛ 0.4 кВ ТП- 7-1 П.7Р.3 ШНО" xr:uid="{E30CE12C-2EF1-4FCE-9E21-108A1C4A9FE5}"/>
    <hyperlink ref="M3161" display="КЛ 0.4 кВ ТП- 7-1 П.3Р.4 Парковая 14" xr:uid="{F374DB3A-6CC8-45A8-98EC-F8D66D92200F}"/>
    <hyperlink ref="M3159" display="КЛ 0.4 кВ ТП- 7-1 П.3Р.3 Парковая 16 с.2" xr:uid="{655DEFE6-C662-43DA-ABA7-636752A360F8}"/>
    <hyperlink ref="M3158" display="КЛ 0.4 кВ ТП- 7-1 П.3Р.2 Парковая 24" xr:uid="{DC4B3A35-4E59-4DE0-AF77-5624346DB3FB}"/>
    <hyperlink ref="M3157" display="КЛ 0.4 кВ ТП- 7-1 П.3Р.1 Парковая 20" xr:uid="{64E2EBE3-874F-43DF-B7CA-71A3D3DF1573}"/>
    <hyperlink ref="M3153" display="КЛ 0.4 кВ ТП- 7-1 П.1Р.1 Стамотология,Парковая 20а" xr:uid="{D75AF970-44B7-4890-91FA-5A26EEC93BC0}"/>
    <hyperlink ref="M3154" display="КЛ 0.4 кВ ТП- 7-1 П.1Р.2 Липовский пр.1" xr:uid="{3CA09507-B82E-4E1D-9D56-E0CCE083F486}"/>
    <hyperlink ref="M3171" display="КЛ 0.4 кВ ТП- 7-1 П.7Р.4 Парковая д.14-павильон ТС" xr:uid="{F87BAA69-5557-47C5-A28A-FFE9214A7863}"/>
    <hyperlink ref="M3186" display="КЛ 0.4 кВ ТП-7-2 П.3Р.4 Парковая 36" xr:uid="{63AC04D7-A596-45F7-BA2B-C6A6C345B7E2}"/>
    <hyperlink ref="M3191" display="КЛ 0.4 кВ ТП-7-2 П.7Р.2 КД Парковая 32" xr:uid="{73249549-7E33-4667-AF8C-AE3FB62C7074}"/>
    <hyperlink ref="M3193" display="КЛ 0.4 кВ ТП-7-2 П.7Р.4 Парковая 26" xr:uid="{AF114CDA-873F-4604-96F0-9AE47D6B2BE7}"/>
    <hyperlink ref="M3178" display="КЛ 0.4 кВ ТП-7-2 П.1Р.2 Парковая 26" xr:uid="{C0DE668D-349C-4069-8C27-FDF2D483766C}"/>
    <hyperlink ref="M3180" display="КЛ 0.4 кВ ТП-7-2 П.1Р.4 КД Парковая 32" xr:uid="{853D01EB-90A8-4505-8A55-6FC67473FBBA}"/>
    <hyperlink ref="M3184" display="КЛ 0.4 кВ ТП-7-2 П.3Р.2 Парковая 30" xr:uid="{2FDC1D89-6C1A-484C-96D0-2061DBE22602}"/>
    <hyperlink ref="M3185" display="КЛ 0.4 кВ ТП-7-2 П.3Р.3 Парковая 22" xr:uid="{A0BB77A8-7D2E-4AFA-AB18-54C5C19666F1}"/>
    <hyperlink ref="M3187" display="КЛ 0.4 кВ ТП-7-2 П.6Р.1 Парковая 22" xr:uid="{EB75B451-C576-42A5-91A7-CA06008F843C}"/>
    <hyperlink ref="M3188" display="КЛ 0.4 кВ ТП-7-2 П.6Р.2 Парковая 36" xr:uid="{8CDFBBAF-B844-48FD-8533-B1EBCB061F77}"/>
    <hyperlink ref="M3189" display="КЛ 0.4 кВ ТП-7-2 П.6Р.3 м-н &quot;Ваш дом&quot;, Парковая 38а" xr:uid="{EFDA54A1-886B-41D0-939B-5DA26F75E948}"/>
    <hyperlink ref="M3190" display="КЛ 0.4 кВ ТП-7-2 П.6Р.4 Парковая 30" xr:uid="{D77F8C1A-84BC-41B0-ADEE-1337B8774546}"/>
    <hyperlink ref="M3175" display="КЛ 0.4 кВ ТП-7-2 П.1Р.1 Парковая 28,28а,38" xr:uid="{43F87FAC-9A68-4874-8ABC-9A8B6ED9AEBF}"/>
    <hyperlink ref="M3179" display="КЛ 0.4 кВ ТП-7-2 П.1Р.3 м-н &quot;Самара&quot; Липовский пр.2" xr:uid="{FF1A35A8-F9CA-4E6F-B332-861A8847CDAD}"/>
    <hyperlink ref="M3183" display="КЛ 0.4 кВ ТП-7-2 П.3Р.1 м-н&quot;Ваш дом&quot;,Парковая 38а" xr:uid="{13729849-EF0D-44A6-ACD3-5627F04D07EA}"/>
    <hyperlink ref="M3192" display="КЛ 0.4 кВ ТП-7-2 П.7Р.3 ШНО" xr:uid="{FDFFABF4-5303-4BCC-AC7D-9017B40F6EE4}"/>
    <hyperlink ref="M3176" display="КЛ 0.4 кВ ТП-7-2 П.1Р.1 Парковая 28,38 ***" xr:uid="{25BBCDAE-7D16-4795-AE17-8553DDBD214D}"/>
    <hyperlink ref="M3195" display="КЛ 0.4 кВ ТП-7-3 П.1Р.1 Липовский пр.11" xr:uid="{80A69817-6935-4D5E-918A-431ED40F7370}"/>
    <hyperlink ref="M3197" display="КЛ 0.4 кВ ТП-7-3 П.3Р.2 КД 7-2 Липовский пр.19а" xr:uid="{0B524B9F-0DAB-4AF3-AE5B-EBBD7B5D5BE5}"/>
    <hyperlink ref="M3204" display="КЛ 0.4 кВ ТП-7-3 П.7Р.2 КД пр.Героев 33б" xr:uid="{0CF85E6F-8AE3-4CC6-81DC-7FE485E1656F}"/>
    <hyperlink ref="M3205" display="КЛ 0.4 кВ ТП-7-3 П.7Р.3 Липовский пр.11" xr:uid="{85104BAB-0E32-4611-B4F5-2C74192FF33E}"/>
    <hyperlink ref="M3206" display="КЛ 0.4 кВ ТП-7-3 П.7Р.4 Липовский пр.17" xr:uid="{988CA1B1-9E93-4F53-A5CC-1C295AFA5C3F}"/>
    <hyperlink ref="M3196" display="КЛ 0.4 кВ ТП-7-3 П.1Р.2 Липовский пр.17" xr:uid="{5D1979A1-AAA7-4156-B8AF-6B43F20A7D70}"/>
    <hyperlink ref="M3200" display="КЛ 0.4 кВ ТП-7-3 П.6Р.1 Ларек" xr:uid="{AC532D4B-2D55-45B3-9B9C-6CE9637A0108}"/>
    <hyperlink ref="M3201" display="КЛ 0.4 кВ ТП-7-3 П.6Р.2 КД 7-1 Липовский пр.19" xr:uid="{B4C13EDD-6DF8-477D-89E0-04032ED1F897}"/>
    <hyperlink ref="M3202" display="КЛ 0.4 кВ ТП-7-3 П.6Р.4 КД пр.Героев 33б" xr:uid="{76EEA131-0A30-4639-9810-AA6809B41065}"/>
    <hyperlink ref="M3203" display="КЛ 0.4 кВ ТП-7-3 П.7Р.1 Ларек Цветы" xr:uid="{F599BA06-AAFB-4B03-8967-A06F35C51877}"/>
    <hyperlink ref="M3219" display="КЛ 0.4 кВ ТП-7-4 П.6Р.2 Аптека" xr:uid="{2E3B28E0-6963-4C4C-83DE-A3B0147F9DB0}"/>
    <hyperlink ref="M3220" display="КЛ 0.4 кВ ТП-7-4 П.6Р.3 Парковая 40" xr:uid="{0BD79F9E-F904-4F8B-B106-48EE5E66D3F6}"/>
    <hyperlink ref="M3221" display="КЛ 0.4 кВ ТП-7-4 П.6Р.4 КД Липовский 23" xr:uid="{A036EEBE-F83B-4615-810F-B4B8AE181C44}"/>
    <hyperlink ref="M3222" display="КЛ 0.4 кВ ТП-7-4 П.7Р.1 Парковая 52" xr:uid="{3B6BB1C7-155F-4923-A441-FD9D78668D62}"/>
    <hyperlink ref="M3223" display="КЛ 0.4 кВ ТП-7-4 П.7Р.2 Парковая 48" xr:uid="{592EB0AF-9012-4642-B5A3-ECA14D2C143E}"/>
    <hyperlink ref="M3218" display="КЛ 0.4 кВ ТП-7-4 П.6Р.1 Парковая 44" xr:uid="{65F40409-B117-4A9B-9351-7C087A1CAAE4}"/>
    <hyperlink ref="M3217" display="КЛ 0.4 кВ ТП-7-4 П.3Р.4 Парковая 48" xr:uid="{B5A8F5C7-8D76-4C83-BFB0-15C3675D1058}"/>
    <hyperlink ref="M3216" display="КЛ 0.4 кВ ТП-7-4 П.3Р.3 Парковая 40" xr:uid="{6BB4EFD8-412A-4406-8A19-4AADAB8CB4FA}"/>
    <hyperlink ref="M3214" display="КЛ 0.4 кВ ТП-7-4 П.3Р.2 КД Липовский 23а" xr:uid="{700A3FE0-29C1-49DA-917E-B4AE9E104603}"/>
    <hyperlink ref="M3213" display="КЛ 0.4 кВ ТП-7-4 П.3Р.1 Парковая 44" xr:uid="{38C8FD6F-1992-4041-AA2A-68D96290375C}"/>
    <hyperlink ref="M3212" display="КЛ 0.4 кВ ТП-7-4 П.1Р.4 Павильон &quot;Овощи&quot;" xr:uid="{F38737FB-897B-45D8-9C4A-204D3930D9AF}"/>
    <hyperlink ref="M3210" display="КЛ 0.4 кВ ТП-7-4 П.1Р.3 КД Парковая 54" xr:uid="{1D097539-5972-4DBD-8513-AB16A9F1734A}"/>
    <hyperlink ref="M3209" display="КЛ 0.4 кВ ТП-7-4 П.1Р.2 КД Липовский пр.23" xr:uid="{760C4689-1D9E-4D1B-BD87-C38CB2FD4FC5}"/>
    <hyperlink ref="M3208" display="КЛ 0.4 кВ ТП-7-4 П.1Р.1 Парковая 52" xr:uid="{89344BC4-203C-4443-BB20-77EDB5942B5A}"/>
    <hyperlink ref="M3225" display="КЛ 0.4 кВ ТП-7-4 П.7Р.4 КД Липовский 23а" xr:uid="{3977A33F-20F2-4B1E-9891-318D71C0E2D7}"/>
    <hyperlink ref="M3224" display="КЛ 0.4 кВ ТП-7-4 П.7Р.3 КД Парковая 54" xr:uid="{50296330-212F-4407-9561-79DD325C4C33}"/>
    <hyperlink ref="M3226" display="КЛ 0.4 кВ ТП-7-4 П.8 наружное освещение" xr:uid="{F6913B55-20A9-4CF2-A292-B82731D75F00}"/>
    <hyperlink ref="M3236" display="КЛ 0.4 кВ ТП-7-5 П.7Р.3 наружное освещение" xr:uid="{BA9A87DB-D3D6-4CF3-9C4D-90CEF576E389}"/>
    <hyperlink ref="M3232" display="КЛ 0.4 кВ ТП-7-5 П.3Р.4 Парковая 64" xr:uid="{DF670EA0-52D7-4B05-AD89-2AEE33925D4A}"/>
    <hyperlink ref="M3233" display="КЛ 0.4 кВ ТП-7-5 П.5Р.2 Парковая 66" xr:uid="{C58AE2CA-8DBA-46D4-974B-0A7A4DC88CE0}"/>
    <hyperlink ref="M3234" display="КЛ 0.4 кВ ТП-7-5 П.5Р.4 Парковая 72" xr:uid="{1A83842E-D7CC-4B06-99A2-AEDA19058C0F}"/>
    <hyperlink ref="M3235" display="КЛ 0.4 кВ ТП-7-5 П.7Р.4 Парковая 64" xr:uid="{AF6ED25E-D7BF-4D64-B378-E97C09E3EE3C}"/>
    <hyperlink ref="M3231" display="КЛ 0.4 кВ ТП-7-5 П.3Р.2 Парковая 72" xr:uid="{CDF74BE3-5A86-4DA8-BED1-B9FB2A1BCBC0}"/>
    <hyperlink ref="M3228" display="КЛ 0.4 кВ ТП-7-5 П.1Р.2 Парковая 66" xr:uid="{6890319F-F55B-43C5-88E0-37BB0493EB07}"/>
    <hyperlink ref="M3242" display="КЛ 0.4 кВ ТП-7-6 П.3Р.4 Бизнесцентр" xr:uid="{21FBE6FE-556B-474C-A1A2-6753750E8C14}"/>
    <hyperlink ref="M3243" display="КЛ 0.4 кВ ТП-7-6 П.5Р.1 КД 7-3 Липовский пр.31" xr:uid="{7AAF5884-5185-4CEA-849F-B2A8C32CACAD}"/>
    <hyperlink ref="M3244" display="КЛ 0.4 кВ ТП-7-6 П.5Р.3 Липовский пр.33" xr:uid="{54CD0CE0-0076-4FF2-9514-04F8C8534CAC}"/>
    <hyperlink ref="M3241" display="КЛ 0.4 кВ ТП-7-6 П.3Р.2 Парковая 74" xr:uid="{D4F4012B-8FC8-4A53-95C7-85D5EE56FF33}"/>
    <hyperlink ref="M3246" display="КЛ 0.4 кВ ТП-7-6 П.6Р.2 Бизнесцентр" xr:uid="{2037C3E5-18E7-4946-B0AB-737DDCF1C78E}"/>
    <hyperlink ref="M3240" display="КЛ 0.4 кВ ТП-7-6 П.2Р.3 Липовский пр.33" xr:uid="{B2E11028-5B65-4A3D-9D32-255FF6A9FDF6}"/>
    <hyperlink ref="M3239" display="КЛ 0.4 кВ ТП-7-6 П.2Р.2 Липовский пр.29" xr:uid="{6314541C-9F92-4403-B4C5-CB98CDD096FB}"/>
    <hyperlink ref="M3238" display="КЛ 0.4 кВ ТП-7-6 П.2Р.1 КД 7-3 Липовский пр.31" xr:uid="{A89A853C-9B9C-413B-9116-9AE713ABC702}"/>
    <hyperlink ref="M3245" display="КЛ 0.4 кВ ТП-7-6 П.5Р.2 Липовский пр.29" xr:uid="{3B98C4D0-FF5F-4A4D-9993-03AE5129A6DC}"/>
    <hyperlink ref="M3247" display="КЛ 0.4 кВ ТП-7-6 П.6Р.3 Парковая 74" xr:uid="{8FBD8DCA-475D-4BE4-B3F3-BF6774966DFE}"/>
    <hyperlink ref="M3254" display="КЛ 0.4 кВ ТП-7-7 П.4Р.4 школа №9, Липовский 13" xr:uid="{BBAD751C-6293-4510-B14A-1A3FD575D233}"/>
    <hyperlink ref="M3251" display="КЛ 0.4 кВ ТП-7-7 П.3Р.4&quot;Караван&quot;,Ленинградская 72" xr:uid="{F1DB08A9-ABC3-44D6-9728-7D966686AD05}"/>
    <hyperlink ref="M3253" display="КЛ 0.4 кВ ТП-7-7 П.4Р.3 наружное освещение" xr:uid="{537E8701-34DC-4C73-B587-39EFE1A623CA}"/>
    <hyperlink ref="M3252" display="КЛ 0.4 кВ ТП-7-7 П.4Р.2 Школа №9 Липовский 13" xr:uid="{B88CAA47-86A8-428C-A617-5F9D25A6042D}"/>
    <hyperlink ref="M3255" display="КЛ 0.4 кВ ТП-7-7 П.6Р.2 &quot;Караван&quot;,Ленинградская 72" xr:uid="{2DE3220A-BFD0-4654-B7E9-09934F28D5A1}"/>
    <hyperlink ref="M3249" display="КЛ 0.4 кВ ТП-7-7 П.1Р.2 Школа №9 Липовский 13" xr:uid="{CDCCA51E-5C6A-4DA7-B2B8-2FCD40E33850}"/>
    <hyperlink ref="M3250" display="КЛ 0.4 кВ ТП-7-7 П.1Р.4 Школа № 9 Липовский 13" xr:uid="{786CA6A4-0068-4B9A-913B-C63CC2D6B179}"/>
    <hyperlink ref="M3261" display="КЛ 0.4 кВ ТП-7-8 П.3Р.4 Парковая 60" xr:uid="{FC5EC28A-D4A2-4A6E-812D-6FDBC353AF26}"/>
    <hyperlink ref="M3262" display="КЛ 0.4 кВ ТП-7-8 П.6Р.1 Парковая 42" xr:uid="{9A8F1649-413F-490E-B03D-06FE32382B64}"/>
    <hyperlink ref="M3263" display="КЛ 0.4 кВ ТП-7-8 П.6Р.2 Парковая 46" xr:uid="{9771E84B-98B6-472D-9F3A-E30BA35149ED}"/>
    <hyperlink ref="M3264" display="КЛ 0.4 кВ ТП-7-8 П.6Р.3 кафе &quot;Манхеттен&quot;" xr:uid="{5150CC6C-5B9E-46F7-B115-88BE4562A254}"/>
    <hyperlink ref="M3265" display="КЛ 0.4 кВ ТП-7-8 П.6Р.4 Парковая 60" xr:uid="{9B495388-2349-4759-A7C6-9B235D135DE9}"/>
    <hyperlink ref="M3266" display="КЛ 0.4 кВ ТП-7-8 П.7Р.1 Парковая 62" xr:uid="{FD03F5B2-C0C6-476B-A1B1-0CAB667993C0}"/>
    <hyperlink ref="M3267" display="КЛ 0.4 кВ ТП-7-8 П.7Р.3 Стройплощадка зд.60/7" xr:uid="{78DA546F-21EF-4F7B-AC98-AF6EB9B16B12}"/>
    <hyperlink ref="M3258" display="КЛ 0.4 кВ ТП-7-8 П.1Р.1 кафе&quot;Манхеттен&quot;зд.59/7" xr:uid="{60095EB1-3E07-4485-945F-461996A02C64}"/>
    <hyperlink ref="M3259" display="КЛ 0.4 кВ ТП-7-8 П.1Р.4 Парковая 46" xr:uid="{4D7BDDBB-BC72-41AF-8CD7-6D2A11AA78F5}"/>
    <hyperlink ref="M3268" display="КЛ 0.4 кВ ТП-7-8 П.3Р.1 Торговый павильон" xr:uid="{E2BB5587-B0AB-4B90-9D1F-5A3B803099D2}"/>
    <hyperlink ref="M3260" display="КЛ 0.4 кВ ТП-7-8 П.3Р.3 Парковая 62" xr:uid="{63627D8D-9E0C-4736-91B7-859699C59BC9}"/>
    <hyperlink ref="M3275" display="КЛ 0.4 кВ ТП-7-9 П.7А.1 Парковая 15" xr:uid="{0522EAAB-0DBB-4291-9EA4-64A146CA765D}"/>
    <hyperlink ref="M3276" display="КЛ 0.4 кВ ТП-7-9 П.7А.2 Парковая 17" xr:uid="{0C176461-38D1-45E1-9770-8B0CECA4924B}"/>
    <hyperlink ref="M3277" display="КЛ 0.4 кВ ТП-7-9 П.7А.3 Парковая 13" xr:uid="{0E342F76-C6B4-4D51-9942-1A0C18EA41AD}"/>
    <hyperlink ref="M3278" display="КЛ 0.4 кВ ТП-7-9 П.10А.2 АЗС, ввод 1" xr:uid="{C3E5B4D3-9CA7-4473-892B-0BCC8AE77772}"/>
    <hyperlink ref="M3270" display="КЛ 0.4 кВ ТП-7-9 П.1А.4 АЗС,ввод 1" xr:uid="{41873FCF-CEC3-493B-B341-32D88C04276D}"/>
    <hyperlink ref="M3272" display="КЛ 0.4 кВ ТП-7-9 П.3А.3 Парковая 17" xr:uid="{CCEE40E8-94AB-438A-8447-C924D97C6686}"/>
    <hyperlink ref="M3273" display="КЛ 0.4 кВ ТП-7-9 П.3А.4 Парковая 13" xr:uid="{C655F4E4-DF0A-478B-9F52-99ED4B9A6193}"/>
    <hyperlink ref="M3274" display="КЛ 0.4 кВ ТП-7-9 П.4А.3 ПНО №8" xr:uid="{33CCFF07-A3DE-454D-AC41-E4A2254CCE31}"/>
    <hyperlink ref="M3271" display="КЛ 0.4 кВ ТП-7-9 П.3А.1 Парковая 15" xr:uid="{C1E3A3CF-BDDD-43AE-BDC1-D97F64E84D61}"/>
    <hyperlink ref="M3287" display="КЛ 0.4 кВ ТП-7-10 П.5Р.3 ПНО" xr:uid="{E8A1E222-633B-43DD-9DAE-B2C5D6996CE7}"/>
    <hyperlink ref="M3283" display="КЛ 0.4 кВ ТП-7-10 П.3Р.2 ВРУ &quot;Канон&quot;" xr:uid="{08F3DD98-CD8F-4288-B7BF-9A83748D9FEE}"/>
    <hyperlink ref="M3284" display="КЛ 0.4 кВ ТП-7-10 П.3Р.3 ШР 1-1 &quot;Викинг&quot;" xr:uid="{965C9D57-18D0-4EC1-B59E-4CD67C444159}"/>
    <hyperlink ref="M3285" display="КЛ 0.4 кВ ТП-7-10 П.3Р.4 ШР 1-1" xr:uid="{DED548A9-D33B-4BA5-BCFD-8C4C7F98BFE1}"/>
    <hyperlink ref="M3288" display="КЛ 0.4 кВ ТП-7-10 П.5Р.4 ШР 2-1 &quot;Викинг&quot;" xr:uid="{B22B35D1-CA99-46F1-8DB3-5FABA9915727}"/>
    <hyperlink ref="M3291" display="КЛ 0.4 кВ ТП-7-10 П.7Р.1 ШР 4-1" xr:uid="{2AAB7030-9F3F-457B-95BD-92B04DC04618}"/>
    <hyperlink ref="M3293" display="КЛ 0.4 кВ ТП-7-10 П.7Р.2 ВРУ &quot;&quot;Канон&quot;" xr:uid="{1E2A7B0E-CD29-4278-BFF5-B978528215A5}"/>
    <hyperlink ref="M3294" display="КЛ 0.4 кВ ТП-7-10 П.7Р.3 ШР 2-1" xr:uid="{F501B5A3-17CD-498D-AD8E-75035BB46DF8}"/>
    <hyperlink ref="M3280" display="КЛ 0.4 кВ ТП-7-10 П.1Р.4 А.В Чекмарев" xr:uid="{559672B7-E9A9-4CB3-BFDD-32F86B64A741}"/>
    <hyperlink ref="M3281" display="КЛ 0.4 кВ ТП-7-10 П.3Р.1 ШР 3-1" xr:uid="{75AA2F09-31D7-4AFB-BCB7-B7AF39757789}"/>
    <hyperlink ref="M3306" display="КЛ 0.4 кВ ТП- 7-11 2 Сек.Р.2 Липовский пр.5б" xr:uid="{3083C958-F8A7-4CF9-A9C4-A0A18213D470}"/>
    <hyperlink ref="M3305" display="КЛ 0.4 кВ ТП- 7-11 2 Сек.Р.1 Липовский пр.5а" xr:uid="{D25E63C1-72FF-4EF5-8F44-96D405F3A0CA}"/>
    <hyperlink ref="M3303" display="КЛ 0.4 кВ ТП- 7-11 1 Сек.Р.8 кафе&quot;Мороженое&quot;" xr:uid="{2695F795-C1F8-4794-B746-64A19B17777A}"/>
    <hyperlink ref="M3309" display="КЛ 0.4 кВ ТП- 7-11 2 Сек.Р.6 Липовский пр.3б" xr:uid="{0F791188-65C5-48C8-9416-97604DEAD05D}"/>
    <hyperlink ref="M3301" display="КЛ 0.4 кВ ТП- 7-11 1 Сек.Р.6 Липовский пр.3б" xr:uid="{393F890B-C03C-4E4A-8314-4F982996AD6D}"/>
    <hyperlink ref="M3299" display="КЛ 0.4 кВ ТП- 7-11 1 Сек.Р.4 Липовский пр. 5г." xr:uid="{F90FEA06-ADB4-40FB-925D-55C52B053E92}"/>
    <hyperlink ref="M3312" display="КЛ 0.4 кВ ТП- 7-11 2 Сек.Р.9 наружное освещ." xr:uid="{79538A7E-0831-4932-8DA4-5FDD47EB7A7D}"/>
    <hyperlink ref="M3304" display="КЛ 0.4 кВ ТП- 7-11 1 Сек.Р.10 Липовский 5в" xr:uid="{966D2FED-3075-4363-B28E-C4ED5C37E682}"/>
    <hyperlink ref="M3307" display="КЛ 0.4 кВ ТП- 7-11 2 Сек.Р.4 Липовский 5г" xr:uid="{4CA30413-80EC-4F40-8FC1-69F282973CFD}"/>
    <hyperlink ref="M3308" display="КЛ 0.4 кВ ТП- 7-11 2 Сек.Р.5 Липовский пр.3а" xr:uid="{FF99A84D-9E9E-41C4-BB07-DE6E702063B8}"/>
    <hyperlink ref="M3302" display="КЛ 0.4 кВ ТП- 7-11 1 Сек.Р.7 Липовский 3в" xr:uid="{EA49AFFE-BE07-4541-A22B-E4090ECE8088}"/>
    <hyperlink ref="M3300" display="КЛ 0.4 кВ ТП- 7-11 1 Сек.Р.5 Липовский пр.3а" xr:uid="{198D5F55-6EC4-4A95-9F4A-DC6BFDD26FE3}"/>
    <hyperlink ref="M3310" display="КЛ 0.4 кВ ТП- 7-11 2 Сек.Р.7 Липовский пр. 3в" xr:uid="{D04AC2AE-E5BC-4CFA-9337-CD9510972CF8}"/>
    <hyperlink ref="M3311" display="КЛ 0.4 кВ ТП- 7-11 2 Сек.Р.8 Липовский пр.5в" xr:uid="{0CAEA57F-1B98-4F62-9735-DF17737F4EF6}"/>
    <hyperlink ref="M3297" display="КЛ 0.4 кВ ТП- 7-11 1 Сек.Р.1 Липовский пр.5а" xr:uid="{41A7F3EB-06FF-4A17-B762-1C2A47264442}"/>
    <hyperlink ref="M3355" display="КЛ 0.4 кВ ТП- 8-1 П.3Р.3 Хоккейный корт" xr:uid="{2C19D2CD-6DB0-4CF3-8809-2DCCCC3FAEDC}"/>
    <hyperlink ref="M3353" display="КЛ 0.4 кВ ТП- 8-1 П.3Р.2 Солнечная 20" xr:uid="{398797DD-B8D1-40DB-848B-B77E0E80A02E}"/>
    <hyperlink ref="M3346" display="КЛ 0.4 кВ ТП- 8-1 П.1Р.1 Торговый павильон" xr:uid="{EEB203D3-96E9-4A92-B053-74E73519410F}"/>
    <hyperlink ref="M3347" display="КЛ 0.4 кВ ТП- 8-1 П.1Р.2 КД8-2 м-н&quot;Моряк&quot;,ул.Солнечная 16" xr:uid="{11E3DEB7-1EAC-412E-973D-97DD7224DCA5}"/>
    <hyperlink ref="M3350" display="КЛ 0.4 кВ ТП- 8-1 П.1Р.3 лаборатория" xr:uid="{6F43214E-78E3-4265-A906-82D01EEFB735}"/>
    <hyperlink ref="M3351" display="КЛ 0.4 кВ ТП- 8-1 П.1Р.4 Освещение ТП" xr:uid="{37C5330D-E8E2-469C-BC87-14236866E6D5}"/>
    <hyperlink ref="M3356" display="КЛ 0.4 кВ ТП- 8-1 П.3Р.4 КД 8-3,д.с.Солнечная 18" xr:uid="{C86630C0-7F39-4FDD-B394-96CFDD78F1ED}"/>
    <hyperlink ref="M3360" display="КЛ 0.4 кВ ТП- 8-2 П.1Р.2 пр.Героев 14" xr:uid="{49BB8976-29B3-495F-A2AE-83CF2D50C85D}"/>
    <hyperlink ref="M3361" display="КЛ 0.4 кВ ТП- 8-2 П.1Р.3 павильон &quot;Цветы&quot;" xr:uid="{7C824E1A-DACB-4D1C-891A-8F230C778C4A}"/>
    <hyperlink ref="M3362" display="КЛ 0.4 кВ ТП- 8-2 П.1Р.4 Пр.Героев 4" xr:uid="{7B5AD949-2972-4FA4-82AC-E11CA37F89EC}"/>
    <hyperlink ref="M3363" display="КЛ 0.4 кВ ТП- 8-2 П.3Р.1 пр.Героев 6" xr:uid="{5C91636E-9A03-48C9-AD9C-F5271D05B8CF}"/>
    <hyperlink ref="M3364" display="КЛ 0.4 кВ ТП- 8-2 П.3Р.2 Пр.Героев 8" xr:uid="{D8CE2506-0003-479B-A3B5-A22665BD2169}"/>
    <hyperlink ref="M3366" display="КЛ 0.4 кВ ТП- 8-2 П.3Р.3 Пр.Героев 6" xr:uid="{414820F8-B49D-4E18-B24B-A7C85C5D7648}"/>
    <hyperlink ref="M3359" display="КЛ 0.4 кВ ТП- 8-2 П.1Р.1 кафе&quot;Гавань&quot;" xr:uid="{E10F62D3-2101-4FDC-99DA-A31ED20AD3C0}"/>
    <hyperlink ref="M3367" display="КЛ 0.4 кВ ТП- 8-2 П.3Р.4 Пр.Героев 8" xr:uid="{23F2BE0D-51E4-4109-B1A2-681FFB9DF76F}"/>
    <hyperlink ref="M3368" display="КЛ 0.4 кВ ТП- 8-2 П.4А.1 ШНО" xr:uid="{37D1FCD4-1C63-4382-93FA-DCA3F16F2906}"/>
    <hyperlink ref="M3369" display="КЛ 0.4 кВ ТП- 8-2 П.4А.2 КД 8-1 Пр.Героев 14" xr:uid="{B2B596C8-6ABB-48E9-B31C-A2FAFBFF290B}"/>
    <hyperlink ref="M3386" display="КЛ 0.4 кВ ТП- 8-3 П.2Р.4 Пр.Героев 14" xr:uid="{1B8935E3-0764-4DD9-B704-B13119DA3BBD}"/>
    <hyperlink ref="M3385" display="КЛ 0.4 кВ ТП- 8-3 П.2Р.3 Кр.Фортов 14" xr:uid="{E077527B-6B64-4009-A243-D5B89BC4979A}"/>
    <hyperlink ref="M3387" display="КЛ 0.4 кВ ТП- 8-3 П.4Р.1 м-н.&quot;Квартал,ул.Кр.Фортов 14" xr:uid="{5F6D6BF4-F29A-440A-B8C7-5C13E1494AD9}"/>
    <hyperlink ref="M3375" display="КЛ 0.4 кВ ТП- 8-3 П.1Р.4 Красных Фортов 6" xr:uid="{BBDB3BEE-3659-435D-B74C-42CF5137EEBE}"/>
    <hyperlink ref="M3379" display="КЛ 0.4 кВ ТП- 8-3 П.2Р.2 КД пр.Героев 32" xr:uid="{CA416930-30D1-4943-AD1B-EFAB033D54B5}"/>
    <hyperlink ref="M3388" display="КЛ 0.4 кВ ТП- 8-3 П.4Р.2 пр.Героев 18,д.с.,пр.Героев 20" xr:uid="{D0482FF5-A888-4A21-8740-3DBE9A51A402}"/>
    <hyperlink ref="M3391" display="КЛ 0.4 кВ ТП- 8-3 П.4Р.3 Склад ЖКХ,пр.Героев 18" xr:uid="{7FBFDC1D-B446-46DF-A44E-C5A7E95AB2C0}"/>
    <hyperlink ref="M3392" display="КЛ 0.4 кВ ТП- 8-3 П.4Р.4 пр.Героев 12" xr:uid="{49117C07-73D0-4A96-AC53-B50C00789395}"/>
    <hyperlink ref="M3372" display="КЛ 0.4 кВ ТП- 8-3 П.1Р.1КД Пр.Героев 34" xr:uid="{542D52F9-C873-46EF-93B5-68081F15E55A}"/>
    <hyperlink ref="M3373" display="КЛ 0.4 кВ ТП- 8-3 П.1Р.2 Кр.Фортов 14 (ГКЦ)" xr:uid="{FFE15B8A-88A8-4180-94C3-8D42A0B11729}"/>
    <hyperlink ref="M3374" display="КЛ 0.4 кВ ТП- 8-3 П.1Р.3 павильон &quot;Овощи&quot;" xr:uid="{489CDA68-E8C6-451D-81BA-541171345167}"/>
    <hyperlink ref="M3378" display="КЛ 0.4 кВ ТП- 8-3 П.2Р.1 м-н&quot;Квартал&quot;Кр.Фортов14(ГКЦ)" xr:uid="{5F661B8D-BD5D-4C39-965D-FF7AB9BCC4BB}"/>
    <hyperlink ref="M3401" display="КЛ 0.4 кВ ТП- 8-4 П.1Р.4 Кр.Фортов 16" xr:uid="{CD2C4006-885C-42B4-8585-9AFB0AA21E88}"/>
    <hyperlink ref="M3404" display="КЛ 0.4 кВ ТП- 8-4 П.3Р.1 Кр.Фортов 10" xr:uid="{F1BC7917-D8DF-40F5-B80E-A54AAD530F27}"/>
    <hyperlink ref="M3405" display="КЛ 0.4 кВ ТП- 8-4 П.3Р.2 КД 8-4 школа №4" xr:uid="{D480EAD0-4B02-4FDE-866F-6B9456EAEB22}"/>
    <hyperlink ref="M3407" display="КЛ 0.4 кВ ТП- 8-4 П.3Р.4 м-н&quot;Форт&quot;,ввод-1,Кр.Фортов 10а" xr:uid="{2A3B6469-D1A0-4731-883D-31F6228ED1BC}"/>
    <hyperlink ref="M3397" display="КЛ 0.4 кВ ТП- 8-4 П.1Р.1 Кр.Фортов 10" xr:uid="{E5F79F70-FB93-4D71-8190-BB063B3D5205}"/>
    <hyperlink ref="M3399" display="КЛ 0.4 кВ ТП- 8-4 П.1Р.2 м-н &quot;Форт&quot;,Кр.Фортов 10а" xr:uid="{17B504B2-F9C5-43FA-9884-109C519EDC40}"/>
    <hyperlink ref="M3400" display="КЛ 0.4 кВ ТП- 8-4 П.1Р.3 офис,Кр.Фортов 22" xr:uid="{43DA9BD4-BD70-4B64-BDDE-2D63B83C7625}"/>
    <hyperlink ref="M3406" display="КЛ 0.4 кВ ТП- 8-4 П.3Р.3КД пр.Героев 34" xr:uid="{EBABC091-3A6E-4AAF-B729-07AF21380CC5}"/>
    <hyperlink ref="M3415" display="КЛ 0.4 кВ ТП- 8-5 П.3Р.2 Пр.Героев 38" xr:uid="{55CAF493-EB03-4AF4-ACEB-3ED120543A93}"/>
    <hyperlink ref="M3409" display="КЛ 0.4 кВ ТП- 8-5 П.1Р.2 Пр.Героев 40" xr:uid="{4B35D78E-8463-4C38-8FEB-E94F46AFD1F5}"/>
    <hyperlink ref="M3412" display="КЛ 0.4 кВ ТП- 8-5 П.1Р.3 Школа № 4, Пр.Героев 36" xr:uid="{F7444F18-E337-4832-AEFB-9ECAF22B2705}"/>
    <hyperlink ref="M3413" display="КЛ 0.4 кВ ТП- 8-5 П.1Р.4 Пр.Героев 44" xr:uid="{D486C1EC-357E-4B92-95B4-90BF48E717FF}"/>
    <hyperlink ref="M3414" display="КЛ 0.4 кВ ТП- 8-5 П.3Р.1 Автостоянка.Светофорный пост" xr:uid="{6322CCFD-6358-4F06-8880-CB3E727C0A1A}"/>
    <hyperlink ref="M3417" display="КЛ 0.4 кВ ТП- 8-5 П.3Р.3 Пр.Героев 46" xr:uid="{0E1428EB-1622-4763-AE59-F210AAB8CC5D}"/>
    <hyperlink ref="M3418" display="КЛ 0.4 кВ ТП- 8-5 П.3Р.4 Пр.Героев 46" xr:uid="{D6A9709D-5F9D-4124-997D-60619C5B576F}"/>
    <hyperlink ref="M3423" display="КЛ 0.4 кВ ТП- 8-6 П.1Р.4 Пр.Героев 50" xr:uid="{2EAA550C-C0B4-48D5-A656-7020D29CDA1E}"/>
    <hyperlink ref="M3424" display="КЛ 0.4 кВ ТП- 8-6 П.3Р.2 Офис Кр.Фортов 22" xr:uid="{4FD6AD88-3E5E-4147-B63F-FF4901683185}"/>
    <hyperlink ref="M3426" display="КЛ 0.4 кВ ТП- 8-6 П.3Р.4 Пр.Героев 52" xr:uid="{0D86FDB4-8F28-41E6-8428-B15FCA028DB3}"/>
    <hyperlink ref="M3422" display="КЛ 0.4 кВ ТП- 8-6 П.1Р.2 Пр.Героев 50" xr:uid="{AF17C930-2705-4EAB-9B87-E1914F115DB8}"/>
    <hyperlink ref="M3438" display="КЛ 0.4 кВ ТП- 9-1 П.3Р.2 ул.Солнеч.26,Кр.Форт.7,М.Земля 3" xr:uid="{A96D586E-458A-4C5E-8EC0-925B3E6947D9}"/>
    <hyperlink ref="M3441" display="КЛ 0.4 кВ ТП- 9-1 П.3Р.3 ТЦ &quot;Питер&quot;" xr:uid="{4B1A9DCC-C1AC-4C0B-A0DE-8794E64FC6D9}"/>
    <hyperlink ref="M3442" display="КЛ 0.4 кВ ТП- 9-1 П.4Р.2 Кафе&quot;Кристалл&quot;,Солнечная 24а" xr:uid="{6F91548D-3D4E-4231-93A0-C6DEEBC338C4}"/>
    <hyperlink ref="M3443" display="КЛ 0.4 кВ ТП- 9-1 П.4Р.3 наружное освещение" xr:uid="{40DBF9DC-A0B6-4108-8278-12BF2D654562}"/>
    <hyperlink ref="M3439" display="КЛ 0.4 кВ ТП- 9-1 П.3Р.2 Кр.Форты 7,Солнечная 26 ***" xr:uid="{B315D363-788C-49C1-A119-647A99E09037}"/>
    <hyperlink ref="M3433" display="КЛ 0.4 кВ ТП- 9-1 П.1Р.3 Кр.Форты 5,9 ***" xr:uid="{1949B5AA-4FB0-4CC7-8140-370EFF8553D0}"/>
    <hyperlink ref="M3440" display="КЛ 0.4 кВ ТП- 9-1 П.3Р.2 Кр.Форты 7,Малая Земля 3 ***" xr:uid="{B0E35276-96CC-4D72-8097-70C0E8611C41}"/>
    <hyperlink ref="M3432" display="КЛ 0.4 кВ ТП- 9-1 П.1Р.3 Кр.форт.5,9,7 М.Земля 3" xr:uid="{0FF6B066-FB1E-4E15-9B82-DC760C514462}"/>
    <hyperlink ref="M3429" display="КЛ 0.4 кВ ТП- 9-1 П.1Р.1 КД 9-4 Солнечная 24, Банк, аптека" xr:uid="{F61D7840-CA28-444C-A30B-B2CDC2682501}"/>
    <hyperlink ref="M3448" display="КЛ 0.4 кВ ТП- 9-1 П.4Р.4 Торг.пав.Кр.Фортов 3а" xr:uid="{554848BB-B399-46B9-AA8D-BE5CC11F18DC}"/>
    <hyperlink ref="M3444" display="КЛ 0.4 кВ ТП- 9-1 П.4Р.1 кафе &quot;Кристалл&quot;,Солнечная 24а" xr:uid="{08FE19D5-3A1A-400E-A1B1-F2BF39B553F0}"/>
    <hyperlink ref="M3437" display="КЛ 0.4 кВ ТП- 9-1 П.1Р.3 Кр.Форты 7,9 ***" xr:uid="{98BF09E7-54C7-41D7-9995-6AEA11320D85}"/>
    <hyperlink ref="M3459" display="КЛ 0.4 кВ ТП- 9-2 П.3Р.3 Кр.Фортов 15,17" xr:uid="{278E0C95-738E-44FB-8284-645761FFDA94}"/>
    <hyperlink ref="M3454" display="КЛ 0.4 кВ ТП- 9-2 П.4Р.3 Школа №3 ВРУ-2" xr:uid="{AA50D4C9-C8AA-4CF0-AA6F-1D84907A1942}"/>
    <hyperlink ref="M3461" display="КЛ 0.4 кВ ТП- 9-2 П.4Р.1 Малая Земля 3" xr:uid="{0F4B82FB-1CBD-43BE-AAF0-4C9300DC85BB}"/>
    <hyperlink ref="M3460" display="КЛ 0.4 кВ ТП- 9-2 П.3Р.2 Кр.Форты 13" xr:uid="{9022A986-0FE9-43B5-8DEE-9E2518494E7F}"/>
    <hyperlink ref="M3462" display="КЛ 0.4 кВ ТП- 9-2 П.3Р.4 Красные Форты 11/2" xr:uid="{46B09EE5-50A1-4E9E-B916-D2B4FE09C517}"/>
    <hyperlink ref="M3456" display="КЛ 0.4 кВ ТП- 9-2 П.1Р.4 д.с.№9,Малая Земля 4,6,8" xr:uid="{51453BA2-5B6A-4801-B55F-77DBFF192FFA}"/>
    <hyperlink ref="M3451" display="КЛ 0.4 кВ ТП- 9-2 П.1Р.2 Кр.Фортов 13" xr:uid="{4CAEE842-8338-4C1F-ABF3-C4715E7370D6}"/>
    <hyperlink ref="M3450" display="КЛ 0.4 кВ ТП- 9-2 П.1Р.1 нар.осв." xr:uid="{B963A579-E1E4-4CA1-BFCE-CA65F1AFC847}"/>
    <hyperlink ref="M3458" display="КЛ 0.4 кВ ТП- 9-2 П.1Р.4 Малая Земля 4, 6 ***" xr:uid="{D0A8F4C9-A191-4CE6-9400-0D7DC7866DAF}"/>
    <hyperlink ref="M3466" display="КЛ 0.4 кВ ТП-9-3 П.1Р.4 Кр.Фортов 17" xr:uid="{AB3D84B7-9BCD-4C5F-A6EA-E50D20D58574}"/>
    <hyperlink ref="M3467" display="КЛ 0.4 кВ ТП-9-3 П.3Р.1 пр.Героев 54" xr:uid="{F896615F-4651-4D6C-8E22-0DD9C9BB5519}"/>
    <hyperlink ref="M3468" display="КЛ 0.4 кВ ТП-9-3 П.3Р.2 пр.Героев 56,58, Малая Земля 6" xr:uid="{BE5FF817-3A7A-408C-AFBD-50B75D7192AF}"/>
    <hyperlink ref="M3471" display="КЛ 0.4 кВ ТП-9-3 П.3Р.4 Малая земля 6" xr:uid="{732A26E4-AAAE-466D-81B9-33F441079C67}"/>
    <hyperlink ref="M3472" display="КЛ 0.4 кВ ТП-9-3 П.1Р.3 Светофор" xr:uid="{7D32FF56-9AAA-4536-B64C-5965B5350DB0}"/>
    <hyperlink ref="M3465" display="КЛ 0.4 кВ ТП-9-3 П.1Р.2 пр.Героев 54" xr:uid="{A13185C3-A2A5-43F9-AFB8-7F3031775A75}"/>
    <hyperlink ref="M3473" display="КЛ 0.4 кВ ТП-9-3 П.3Р.3 Кафе НИТИ,Кр.Фортов 11/2" xr:uid="{6E920650-2C79-44FA-B094-D9B7969FCC2A}"/>
    <hyperlink ref="M3464" display="КЛ 0.4 кВ ТП-9-3 П.1Р.1 Павильон остановки" xr:uid="{C39135B9-8B3A-49F0-8E92-27FA9C7D32B5}"/>
    <hyperlink ref="M3469" display="КЛ 0.4 кВ ТП-9-3 П.3Р.2 Пр.Героев 58,56 ***" xr:uid="{126B3684-187D-4CA3-9A89-3DD408C52888}"/>
    <hyperlink ref="M3474" display="КЛ 0.4 кВ ТП-9-3 П.3Р.2 Пр.Героев 56, Малая Земля 6 ***" xr:uid="{911BE42B-0347-4A4D-8A9F-43AF39CDBE5D}"/>
    <hyperlink ref="M3484" display="КЛ 0.4 кВ ТП- 9-4 П.3Р.1 Молодёжная 15,д.с.Молодёжн.11" xr:uid="{98FFAEFD-267B-446A-B12E-FDF5A9A64240}"/>
    <hyperlink ref="M3476" display="КЛ 0.4 кВ ТП- 9-4 П.1Р.1 ГРП ф.В" xr:uid="{F7A05BC7-7E57-47E1-9FED-A250EF876110}"/>
    <hyperlink ref="M3478" display="КЛ 0.4 кВ ТП- 9-4 П.1Р.2 Малая Земля 12,КД-9,Мал.Зем.14" xr:uid="{5AC93170-7298-4CEE-9493-15994E71E858}"/>
    <hyperlink ref="M3482" display="КЛ 0.4 кВ ТП- 9-4 П.1Р.3 Пр.Героев 62,60" xr:uid="{F9213E3A-8947-4F0D-A73E-7AEAD955C080}"/>
    <hyperlink ref="M3486" display="КЛ 0.4 кВ ТП- 9-4 П.3Р.2 Малая Земля 10,8,4 д.сад №9" xr:uid="{E03C191A-7EF5-4006-B829-3F2A9D24A44C}"/>
    <hyperlink ref="M3481" display="КЛ 0.4 кВ ТП- 9-4 П.3Р.4 пр.Героев 62" xr:uid="{3B66A051-31F1-4617-ABE0-DDA7D93393FC}"/>
    <hyperlink ref="M3483" display="КЛ 0.4 кВ ТП- 9-4 П.1Р.4 ул.Малая Земля 16" xr:uid="{EA73FA7B-40BE-47DD-9733-B202F7ACEA34}"/>
    <hyperlink ref="M3487" display="КЛ 0.4 кВ ТП- 9-4 П.3Р.2 Малая Земля 4,8 ***" xr:uid="{5A2E3DF0-9B5E-4223-88FD-93F6EC4A23B0}"/>
    <hyperlink ref="M3491" display="КЛ 0.4 кВ ТП-9-5 П.1Р.4 КД 9-6,Малая Земля 16" xr:uid="{07806D55-2E86-434F-B8BB-6C44AF385B96}"/>
    <hyperlink ref="M3492" display="КЛ 0.4 кВ ТП-9-5 П.3Р.1 Стройплощад. &quot;Панацея&quot;" xr:uid="{A52F98AE-56FF-4A28-AFDB-5FAD4905AEAE}"/>
    <hyperlink ref="M3490" display="КЛ 0.4 кВ ТП-9-5 П.1Р.3 д.с №11,Молодёжная 11" xr:uid="{C3333C10-64E0-426C-9E2B-024FA38FAA2B}"/>
    <hyperlink ref="M3489" display="КЛ 0.4 кВ ТП-9-5 П.1Р.2 школа № 3" xr:uid="{3AA80697-1625-4765-BC2E-21677BB1E298}"/>
    <hyperlink ref="M3494" display="КЛ 0.4 кВ ТП-9-5 П.3Р.3 КД 9-2,Молодёжная 7" xr:uid="{13E12B6E-C612-4432-8824-42AF4E70227F}"/>
    <hyperlink ref="M3493" display="КЛ 0.4 кВ ТП-9-5 П.3Р.2 КД 9-3,Малая Земля 14" xr:uid="{4DCCB661-CD2A-4D74-8D09-7F0A14125C6E}"/>
    <hyperlink ref="M3504" display="КЛ 0.4 кВ ТП- 9-6 П.3Р.1 Т/ц &quot;Питер&quot;" xr:uid="{A2213DD0-A03E-44D7-A3DB-0FD099B450DF}"/>
    <hyperlink ref="M3502" display="КЛ 0.4 кВ ТП- 9-6 П.3Р.3 НО ШДУ-5" xr:uid="{7F78E2CC-F131-472F-B32C-D71AB03D57BF}"/>
    <hyperlink ref="M3499" display="КЛ 0.4 кВ ТП- 9-6 П.1Р.3 НО ШДУ-5" xr:uid="{DA4B0D62-36AE-4DEA-B5F0-D3E1C5297876}"/>
    <hyperlink ref="M3500" display="КЛ 0.4 кВ ТП- 9-6 П.3Р.2 КД 9-1 Молодёжная 1" xr:uid="{A9DCD906-2AE3-41A3-8947-60FCE44315EA}"/>
    <hyperlink ref="M3503" display="КЛ 0.4 кВ ТП- 9-6 П.3Р.4 КД 9-1, Молодёжная 1" xr:uid="{938A6A1E-DA3C-4578-8B27-CD6E72EFCF7B}"/>
    <hyperlink ref="M3497" display="КЛ 0.4 кВ ТП- 9-6 П.1Р.1 наружн.освещение" xr:uid="{2C707F90-6781-4F80-9FCD-DC2993434A77}"/>
    <hyperlink ref="M3498" display="КЛ 0.4 кВ ТП- 9-6 П.1Р.2 д.с.№14,ул.Молодёжная 5" xr:uid="{3158F99B-DD69-4D39-9F0A-AF07C3E82843}"/>
    <hyperlink ref="M3518" display="КЛ 0.4 кВ ТП- 9-7 П.3Р.2 Солнечная 30,32 ОРС" xr:uid="{CD6C0551-8859-42B9-990F-C8D89778F81E}"/>
    <hyperlink ref="M3514" display="КЛ 0.4 кВ ТП- 9-7 П.1Р.4 Солнечная 30/2, 32, СБТ" xr:uid="{D5A0E453-B598-4A63-BE6B-051230F74DEC}"/>
    <hyperlink ref="M3517" display="КЛ 0.4 кВ ТП- 9-7 П.3Р.1 т/ц&quot;Ленинград&quot;,ул.Солнечная 28" xr:uid="{A16DF805-5C5E-4890-8A81-F7427C35121F}"/>
    <hyperlink ref="M3511" display="КЛ 0.4 кВ ТП- 9-7 П.1Р.1 Цветочный киоск" xr:uid="{831B0A48-4FDC-4691-9CB2-3797638341C2}"/>
    <hyperlink ref="M3512" display="КЛ 0.4 кВ ТП- 9-7 П.1Р.2 КД 9-5,Солнечная 26" xr:uid="{979E8A1B-1704-44CB-A8AB-7AEB44E662CA}"/>
    <hyperlink ref="M3513" display="КЛ 0.4 кВ ТП- 9-7 П.1Р.3 т/ц.&quot;Ленинград&quot;,ул.Солнечная 28" xr:uid="{167C757E-5E88-4024-A223-79656D0F3DF7}"/>
    <hyperlink ref="M3519" display="КЛ 0.4 кВ ТП- 9-7 П.3Р.2 Солнечная 30,32 ***" xr:uid="{D7F21614-D7FD-4DC7-93E9-6D8266105D19}"/>
    <hyperlink ref="M3516" display="КЛ 0.4 кВ ТП- 9-7 П.1Р.4 Солнечная 32,СБТ Солнеч.28а ***" xr:uid="{B6E96B7B-3EEA-4941-81E0-BD763F12F853}"/>
    <hyperlink ref="M3520" display="КЛ 0.4 кВ ТП- 9-7 П.3Р.4 Солнечная 30,34 ***" xr:uid="{45BB4E88-AAB4-452F-8FD6-42685CD21737}"/>
    <hyperlink ref="M3535" display="КЛ 0.4 кВ ТП- 9-8 П.8Р.1 Станция &quot;Теле-2&quot;" xr:uid="{7BA5F759-9339-4CAC-8EE7-12D7E56378FB}"/>
    <hyperlink ref="M3523" display="КЛ 0.4 кВ ТП- 9-8 П.1Р.2 Теплопункт" xr:uid="{7143D74A-03A9-49A2-83B8-CC4B50DD4AA8}"/>
    <hyperlink ref="M3524" display="КЛ 0.4 кВ ТП- 9-8 П.1Р.3 ЩАВР ввод 1" xr:uid="{96908A69-E7D9-4D7A-A695-82BE64FE000A}"/>
    <hyperlink ref="M3536" display="КЛ 0.4 кВ ТП- 9-8 П.9 наружное освещение" xr:uid="{15606F60-966C-46D2-A516-19753D35EB94}"/>
    <hyperlink ref="M3529" display="КЛ 0.4 кВ ТП- 9-8 П.5Р.1 Бизнесцентр&quot;Балтпорткомплекс&quot;" xr:uid="{79D5C9E7-497A-4E67-A3D9-B583199B4F2E}"/>
    <hyperlink ref="M3530" display="КЛ 0.4 кВ ТП- 9-8 П.5Р.2 гаражи пожарное депо" xr:uid="{7EFE5D49-CBE5-4FF6-9499-30B01BC6EA4C}"/>
    <hyperlink ref="M3532" display="КЛ 0.4 кВ ТП- 9-8 П.5Р.4 м-н&quot;Пятёрочка&quot;,Молодёжная 6" xr:uid="{00675EE9-86C1-4EAA-B5C6-81B9B064E1CF}"/>
    <hyperlink ref="M3522" display="КЛ 0.4 кВ ТП- 9-8 П.1Р.1 Автостоянка" xr:uid="{C054CF2E-B552-4AEB-A52D-978C7BA98A03}"/>
    <hyperlink ref="M3525" display="КЛ 0.4 кВ ТП- 9-8 П.1Р.4 м-н &quot;Пятёрочка&quot;,ул.Молодёжная 6" xr:uid="{C5210DB0-B153-48AE-BCC5-E40F6339C7F2}"/>
    <hyperlink ref="M3526" display="КЛ 0.4 кВ ТП- 9-8 П.3Р.1 станция &quot;Билайн&quot;" xr:uid="{27D9EDF8-C407-4A86-8FB4-0A01D9EA3B06}"/>
    <hyperlink ref="M3528" display="КЛ 0.4 кВ ТП- 9-8 П.3Р.4 Пожарное депо" xr:uid="{DE47BCA1-644F-4BC1-8C0F-56149C4E7DFC}"/>
    <hyperlink ref="M3527" display="КЛ 0.4 кВ ТП- 9-8 П.3Р.2 Бизнесцентр &quot;Балтпорткомплекс&quot;" xr:uid="{F753B7A2-E2B0-40A3-91A3-619B10E280A4}"/>
    <hyperlink ref="M3534" display="КЛ 0.4 кВ ТП- 9-8 П.7Р.4 наружное освещение" xr:uid="{F46E4199-8AF5-4AB6-AA39-285ED0AB173A}"/>
    <hyperlink ref="M3533" display="КЛ 0.4 кВ ТП- 9-8 П.7Р.1 Станция&quot;Билайн&quot;" xr:uid="{B53D11B0-C82C-44AF-A313-30C0023C2C91}"/>
    <hyperlink ref="M3531" display="КЛ 0.4 кВ ТП- 9-8 П.5Р.3 ЩАВР ввод 2" xr:uid="{10EA91DE-EEAE-44FE-B36E-CE07D0460627}"/>
    <hyperlink ref="M3551" display="КЛ 0.4 кВ ТП- 10-1 П.1Р.2 Пр.Героев 55" xr:uid="{E3113BF8-953B-4266-9036-1100AEA3A101}"/>
    <hyperlink ref="M3552" display="КЛ 0.4 кВ ТП- 10-1 П.1Р.4 Пр.Героев 57" xr:uid="{760B4CBC-C508-42D8-8F0A-742F77BA4ADD}"/>
    <hyperlink ref="M3556" display="КЛ 0.4 кВ ТП- 10-1 П.3Р.2 Молодёжная 17" xr:uid="{0F635CEC-F9D3-48DA-B8EE-26E0F24DE6C0}"/>
    <hyperlink ref="M3559" display="КЛ 0.4 кВ ТП- 10-1 ж/д 19 ул.Молодежная" xr:uid="{72D4B3A4-9D99-49D0-848D-1972BFF8E88F}"/>
    <hyperlink ref="M3558" display="КЛ 0.4 кВ ТП- 10-1 П.3Р.3 Молодёжная 19" xr:uid="{999E8743-FBA4-4B77-AF28-C80D3A3E6139}"/>
    <hyperlink ref="M3574" display="КЛ 0.4 кВ ТП-10-2 П.3Р.1 Молодёжная 19" xr:uid="{FF4D3200-116F-4FF3-98FB-7B2E185EF5B4}"/>
    <hyperlink ref="M3565" display="КЛ 0.4 кВ ТП-10-2 П.1Р.2 д.с.Машиностр.10,КД Машин.8" xr:uid="{266DD33C-32E1-4F00-990B-CC66F18745CE}"/>
    <hyperlink ref="M3576" display="КЛ 0.4 кВ ТП-10-2 П.3Р.4 Кр.Форты 33" xr:uid="{1D294858-1A32-4D67-8373-04F4EB3B6886}"/>
    <hyperlink ref="M3566" display="КЛ 0.4 кВ ТП-10-2 П.1Р.2 Машиностр.10,КД Машиностр.8" xr:uid="{790655EE-69D8-4976-946C-4AA1053CF451}"/>
    <hyperlink ref="M3563" display="КЛ 0.4 кВ ТП-10-2 П.1Р.1 Красные Форты 31,33 ***" xr:uid="{D32BE7E2-FDAB-40B3-A666-F2B78B6BBDF1}"/>
    <hyperlink ref="M3571" display="КЛ 0.4 кВ ТП-10-2 П.1Р.3 Молодёжная 21,23 ***" xr:uid="{EA928B9C-4D8C-4C93-9CD8-75A2FB95D71E}"/>
    <hyperlink ref="M3568" display="КЛ 0.4 кВ ТП-10-2 П.1Р.3 КД Молодёжная 19а,21 ***" xr:uid="{CCEDB7DB-8A3B-4E04-A16A-A451D77030F9}"/>
    <hyperlink ref="M3569" display="КЛ 0.4 кВ ТП-10-2 П.1Р.4 КД Молод.25,Бар&quot;Форт&quot;,Мол.21а" xr:uid="{F2730F11-A206-471B-8B84-908394ED504E}"/>
    <hyperlink ref="M3567" display="КЛ 0.4 кВ ТП-10-2 П.1Р.3 КД,Мол.21,19а,17,23,29,Кук.театр" xr:uid="{9F206688-60C2-45AF-BB1D-990621B388CF}"/>
    <hyperlink ref="M3562" display="КЛ 0.4 кВ ТП-10-2 П.1Р.1 Красные форты 33,31,29" xr:uid="{F52AEA02-7BAA-4C5E-AED6-A913778A86C4}"/>
    <hyperlink ref="M3589" display="КЛ 0.4 кВ ТП-10-3 П.3 Р.3 ВРУ ж/д 29 ул. Кр.Форты" xr:uid="{FBADEE34-D527-4750-91E7-CC0F704F2D67}"/>
    <hyperlink ref="M3587" display="КЛ 0.4 кВ ТП-10-3 П.1Р.4 Героев 53,51" xr:uid="{82D379BA-1EAC-400F-B5B2-1E1D84F48CF5}"/>
    <hyperlink ref="M3588" display="КЛ 0.4 кВ ТП-10-3 П.3Р.2 пр.Героев 51" xr:uid="{FE55BE2F-3B1D-452D-8683-6A7C1D7238B7}"/>
    <hyperlink ref="M3590" display="КЛ 0.4 кВ ТП-10-3 П.3Р.4 Красных Фортов 23" xr:uid="{A61D1B90-8145-4905-8A92-11327D581164}"/>
    <hyperlink ref="M3581" display="КЛ 0.4 кВ ТП-10-3 П.1Р.2 Кр.Фортов 25,29" xr:uid="{7F0502E2-84A8-497F-A72B-7694BF7FF261}"/>
    <hyperlink ref="M3579" display="КЛ 0.4 кВ ТП-10-3 П.1Р.1 м-н &quot;Квартал&quot; пр.Героев,49" xr:uid="{1B4234CC-EBBB-4F37-8D72-F940302A51CC}"/>
    <hyperlink ref="M3583" display="КЛ 0.4 кВ ТП-10-3 ВРУ ж/д 25 ул. Красные Форты" xr:uid="{8CB25554-D0F2-4FB6-8262-76E9D8B0E0AB}"/>
    <hyperlink ref="M3591" display="КЛ 0.4 кВ ТП-10-3 ВРУ ж/д 25 ул. Кр.Форты" xr:uid="{54947BFC-C7FF-4917-846A-8EA232B433B2}"/>
    <hyperlink ref="M3586" display="КЛ 0.4 кВ ТП-10-3 П.1 Р.4 -пр. Героев,53" xr:uid="{61735121-AE58-4971-BEBE-901657F7F5AC}"/>
    <hyperlink ref="M3593" display="КЛ 0.4 кВ ТП-10-3 пр. Героев, 51 м-н &quot;Карат&quot;" xr:uid="{98BD65A3-35F0-4670-B28F-BC6A6CEDEDB8}"/>
    <hyperlink ref="M3595" display="КЛ 0.4 кВ ТП-10-4 П.1Р.2 Кр.Фортов 27" xr:uid="{B367C8B1-6EBC-41EC-9D45-BE9A6F4AD85C}"/>
    <hyperlink ref="M3596" display="КЛ 0.4 кВ ТП-10-4 П.1Р.3 Красных Фортов 35" xr:uid="{104AD37E-745C-493B-B1C0-70CC1195B4F7}"/>
    <hyperlink ref="M3597" display="КЛ 0.4 кВ ТП-10-4 П.1Р.4 Кр.Фортов 31" xr:uid="{6D62DCDA-28B2-4D76-B3C5-A65ADD0A56AF}"/>
    <hyperlink ref="M3598" display="КЛ 0.4 кВ ТП-10-4 П.3Р.2 Пр.Героев 51" xr:uid="{8688997A-AAC6-4F27-869B-24109FC59C4A}"/>
    <hyperlink ref="M3599" display="КЛ 0.4 кВ ТП-10-4 П.3Р.3 Кр.Фортов 35" xr:uid="{4F762689-323D-4FD1-BCCB-2BF17EB131E3}"/>
    <hyperlink ref="M3603" display="КЛ 0.4 кВ ТП-10-4 П.3Р.4 Кр.Форты 23" xr:uid="{80B21C0A-6271-46FB-A994-D59E8794A74B}"/>
    <hyperlink ref="M3607" display="КЛ 0.4 кВ ТП- 10-5 П.3Р.4 ул.Кр.фортов д.39" xr:uid="{503E9B47-203C-4EFE-95CD-7F7BB77A7527}"/>
    <hyperlink ref="M3608" display="КЛ 0.4 кВ ТП- 10-5 П.1Р.3 ул.Машиностроителей д.2" xr:uid="{BEE84DC7-D3BC-4A22-B224-8653C47A5AF7}"/>
    <hyperlink ref="M3609" display="КЛ 0.4 кВ ТП- 10-5 П.1Р.4 ул.Машиностроителей д.4" xr:uid="{E3496880-7CFF-430E-A691-A987416D0809}"/>
    <hyperlink ref="M3610" display="КЛ 0.4 кВ ТП- 10-5 П.3Р.2 ул.Машиностроителей д.8" xr:uid="{93F519AA-E101-4A00-8900-C2D6B202D56B}"/>
    <hyperlink ref="M3605" display="КЛ 0.4 кВ ТП- 10-5 П.1Р.1 д.сад № 16 ул.Кр.Форты 43" xr:uid="{581D4809-ADB3-4DA3-819F-E8F2AF2C6E6F}"/>
    <hyperlink ref="M3606" display="КЛ 0.4 кВ ТП- 10-5 П.1Р.2 д.сад № 16 ул.Кр.Форты 43" xr:uid="{1F7C1475-55D6-4200-BAB9-5B49087AD903}"/>
    <hyperlink ref="M3616" display="КЛ 0.4 кВ ТП- 10-6 П.6Р.2 м-н,&quot;Юбилейный&quot;,ул.Кр.Форт д.49" xr:uid="{011647D4-D28D-4892-8814-649ED85CE482}"/>
    <hyperlink ref="M3617" display="КЛ 0.4 кВ ТП- 10-6 П.6Р.3 КБО ввод-2" xr:uid="{02AA63BE-8A27-4D41-888C-8838B322712C}"/>
    <hyperlink ref="M3619" display="КЛ 0.4 кВ ТП- 10-6 П.7Р.2 кафе,м-н&quot;Мебель&quot; ул.Кр.Ф. д.49А" xr:uid="{B8E33492-37F1-4C78-AF7F-197E2CE84508}"/>
    <hyperlink ref="M3614" display="КЛ 0.4 кВ ТП- 10-6 П.3Р.2 кафе,м-н &quot;Мебель&quot;ул.Кр.Ф.д.49а" xr:uid="{0CCCDAA6-003C-490B-A5AD-32A425140748}"/>
    <hyperlink ref="M3618" display="КЛ 0.4 кВ ТП- 10-6 П.6Р.4 ул. Красных Фортов д.47" xr:uid="{58B76532-9008-4C46-9759-1847E38663DB}"/>
    <hyperlink ref="M3621" display="КЛ 0.4 кВ ТП- 10-6 П.7Р.4 ул.Кр.Фортов д.41" xr:uid="{BC042392-6DF7-4861-A273-6890D8C0596F}"/>
    <hyperlink ref="M3612" display="КЛ 0.4 кВ ТП- 10-6 П.1Р.2 м-н&quot;Юбилейный&quot;,ул.Кр.Ф.д.49" xr:uid="{9EDC60CE-F803-4B2A-9ADF-1C434E2AB4EB}"/>
    <hyperlink ref="M3613" display="КЛ 0.4 кВ ТП- 10-6 П.3Р.1 КБО ввод-1" xr:uid="{2FEFAE21-3DB5-4994-B6A4-F3D6227BB5FE}"/>
    <hyperlink ref="M3630" display="КЛ 0.4 кВ ТП- 10-7 П.3Р.2 Машиностроителей 4,2 ***" xr:uid="{F87888D1-0874-440D-891D-9A0B281E6A10}"/>
    <hyperlink ref="M3636" display="КЛ 0.4 кВ ТП- 10-7 П.4Р.4 Машиностроителей 6,8 ***" xr:uid="{7C645DF2-F15B-4E3A-803B-FC8E94152125}"/>
    <hyperlink ref="M3633" display="КЛ 0.4 кВ ТП- 10-7 П.3Р.4 Машиностр.4,Молодёжнн.39,41" xr:uid="{5682F04F-7BD6-4D77-8490-CF8E5DA7719C}"/>
    <hyperlink ref="M3629" display="КЛ 0.4 кВ ТП- 10-7 П.3Р.2 ул.Машиностроителей 4,2" xr:uid="{06C64C30-F4BD-469D-9BE1-1101E03D7B79}"/>
    <hyperlink ref="M3634" display="КЛ 0.4 кВ ТП- 10-7 П.4Р.2 Машиностроителей д.6" xr:uid="{46DAD226-6FC7-4CAF-96E7-5F7C2509C8B3}"/>
    <hyperlink ref="M3640" display="КЛ 0.4 кВ ТП- 10-8 П.3Р.2 Молодёжная 39,41***" xr:uid="{7640E285-5996-4924-974B-9C775212B0C6}"/>
    <hyperlink ref="M3639" display="КЛ 0.4 кВ ТП- 10-8 П.1Р.4 КД ул.Молод.37,КД д.с. Мол.35" xr:uid="{D341D42C-055F-4767-AF35-6065955C9035}"/>
    <hyperlink ref="M3642" display="КЛ 0.4 кВ ТП- 10-8 П.3Р.4 Молодёжная 33" xr:uid="{15C7BFB2-1E0F-43B1-9362-DD79A1A90189}"/>
    <hyperlink ref="M3643" display="КЛ 0.4 кВ ТП- 10-8 П.3Р.1 нар.освещ." xr:uid="{0F48C98D-648D-4069-B5E8-690A96BBC2BE}"/>
    <hyperlink ref="M3638" display="КЛ 0.4 кВ ТП- 10-8 П.1Р.1Торг.павильон" xr:uid="{04B5A457-F478-4BE5-A19B-6C2B170CDD51}"/>
    <hyperlink ref="M3647" display="КЛ 0.4 кВ ТП- 10-9 П.3Р.2 Молодёжная 33" xr:uid="{57F6F653-640C-4B4D-93DD-33B0C6DB823A}"/>
    <hyperlink ref="M3650" display="КЛ 0.4 кВ ТП- 10-9 П.6Р.2 КД д.с. ул.Молодёжная 35" xr:uid="{F6CF6484-DD7D-43B2-BF13-C29433B2BB58}"/>
    <hyperlink ref="M3651" display="КЛ 0.4 кВ ТП- 10-9 П.6Р.4 Школа №6,Молодёжная 31" xr:uid="{69207B5F-3F0F-48EA-A270-9039E55ABED2}"/>
    <hyperlink ref="M3645" display="КЛ 0.4 кВ ТП- 10-9 П.1Р.2 школа № 6 ул.Молодёжная 31" xr:uid="{43FDB058-9E94-44EC-9D75-5ED5321C9857}"/>
    <hyperlink ref="M3646" display="КЛ 0.4 кВ ТП- 10-9 П.1Р.4 Павильон &quot;Овощи&quot;" xr:uid="{6F0089DF-D8AD-4BD2-B05B-0426608869FE}"/>
    <hyperlink ref="M3648" display="КЛ 0.4 кВ ТП- 10-9 П.3Р.3 Машиностроителей 8" xr:uid="{8780A7B7-CF29-4248-A522-383E70790D7D}"/>
    <hyperlink ref="M3649" display="КЛ 0.4 кВ ТП- 10-9 П.3Р.4 КД д.с. Молодёжная 35" xr:uid="{99D99F0E-0622-4E67-A7BD-9C2E7984F758}"/>
    <hyperlink ref="M3656" display="КЛ 0.4 кВ ТП-10-10 П.1Р.2 Молодёжная 8,10" xr:uid="{21B17B50-01A3-4B7E-8581-7E7E88518AA7}"/>
    <hyperlink ref="M3660" display="КЛ 0.4 кВ ТП-10-10 П.3Р.2ПР.Героев 63" xr:uid="{C49A7BB4-4E88-434D-986A-CD81209AA949}"/>
    <hyperlink ref="M3669" display="КЛ 0.4 кВ ТП-10-10 П.9Р.1 Пр.Героев 61а,63а" xr:uid="{FE236755-A32F-4B89-A91F-A6A91A7E129B}"/>
    <hyperlink ref="M3654" display="КЛ 0.4 кВ ТП-10-10 П.1Р.1 Пр.Героев 61а,63а" xr:uid="{1996D40B-3CD3-44A9-8C7E-7C38679A6D7D}"/>
    <hyperlink ref="M3657" display="КЛ 0.4 кВ ТП-10-10 П.1Р.3 Пр.Героев 65" xr:uid="{5793DDB9-045F-470D-9466-A44921BA272D}"/>
    <hyperlink ref="M3658" display="КЛ 0.4 кВ ТП-10-10 П.1Р.4 Пр Героев 61" xr:uid="{F367D6C5-0A20-45A2-9AD8-62F44ECD1BDC}"/>
    <hyperlink ref="M3659" display="КЛ 0.4 кВ ТП-10-10 П.3Р.1 Пр.Героев 59а" xr:uid="{6C20B519-C384-451E-82C4-EC5B7863F71A}"/>
    <hyperlink ref="M3661" display="КЛ 0.4 кВ ТП-10-10 П.3Р.3 Пр.Героев 59" xr:uid="{C31996C7-1231-40A7-BD6D-1352491C2D8E}"/>
    <hyperlink ref="M3662" display="КЛ 0.4 кВ ТП-10-10 П.3Р.4 м-н&quot;квартал&quot;Молодёжная 36" xr:uid="{7C16358E-F4AB-4153-9B60-3B06562BA983}"/>
    <hyperlink ref="M3663" display="КЛ 0.4 кВ ТП-10-10 П.6Р.1 Пр.Героев 59" xr:uid="{CDD0D1B4-5CA1-4637-81EA-D28EF6A7FAD7}"/>
    <hyperlink ref="M3664" display="КЛ 0.4 кВ ТП-10-10 П.6Р.2 Молодёжная 8-10" xr:uid="{E3273FA3-9DF6-4C3E-90A9-ED97DAB23A1E}"/>
    <hyperlink ref="M3665" display="КЛ 0.4 кВ ТП-10-10 П.6Р.3 Пр.Героев 65" xr:uid="{2B313E97-4B99-41E5-8500-293808EBE772}"/>
    <hyperlink ref="M3666" display="КЛ 0.4 кВ ТП-10-10 П.7Р.2 Пр.Героев 63" xr:uid="{8BB2E30B-9660-405F-975D-17AFDEB8454A}"/>
    <hyperlink ref="M3667" display="КЛ 0.4 кВ ТП-10-10 П.7Р.3 Пр.Героев 59а" xr:uid="{7A7ADF95-D6FC-43B0-9D3A-3802C29BA8E4}"/>
    <hyperlink ref="M3668" display="КЛ 0.4 кВ ТП-10-10 П.7Р.4 Пр.Героев 61" xr:uid="{C0D44C2C-B690-496B-96D3-189A05893091}"/>
    <hyperlink ref="M3670" display="КЛ 0.4 кВ ТП-10-10 П.9Р.3 Молодёжная д.36/1" xr:uid="{18764EAC-203B-4AA6-A170-3C72E870EA5B}"/>
    <hyperlink ref="M3675" display="КЛ 0.4 кВ ТП- 10-11 П.1Р.3 салон красоты,Молодёжная 18а" xr:uid="{3FB89EBD-FDD6-4FF9-B3CA-0E82D3F2D2C3}"/>
    <hyperlink ref="M3678" display="КЛ 0.4 кВ ТП- 10-11 П.3Р.2 Молодёжная 20,22" xr:uid="{3784918C-045F-4C64-AE33-D595533EA0D5}"/>
    <hyperlink ref="M3679" display="КЛ 0.4 кВ ТП- 10-11 П.3Р.4 Молодёжная 24,26" xr:uid="{8C2A6FE7-FEAB-419D-82E8-8A35761B7A0B}"/>
    <hyperlink ref="M3685" display="КЛ 0.4 кВ ТП- 10-11 П.6Р.4 Молодёжная 16" xr:uid="{F33F64E1-25CC-49EA-82EB-ADBE0D9D0D6B}"/>
    <hyperlink ref="M3686" display="КЛ 0.4 кВ ТП- 10-11 П.7Р.1 наружное освещение" xr:uid="{0BC86F1E-DE14-474E-8795-B9A267BD1B84}"/>
    <hyperlink ref="M3687" display="КЛ 0.4 кВ ТП- 10-11 П.7Р.2 Молодёжная 24, 26" xr:uid="{86EA9F93-3E74-4947-9CD1-8C9AF0928F28}"/>
    <hyperlink ref="M3689" display="КЛ 0.4 кВ ТП- 10-11 П.7Р.3 д.сад, ул.Молодёжная 40" xr:uid="{7DA4FE99-FE38-4516-82F7-15BDE251219C}"/>
    <hyperlink ref="M3682" display="КЛ 0.4 кВ ТП- 10-11 П.3Р.5 Молодёжная 42,44***" xr:uid="{10D99FD0-4627-49D0-AC4E-A43D02CF6B8A}"/>
    <hyperlink ref="M3691" display="КЛ 0.4 кВ ТП- 10-11 П.7Р.4 Молодёжная 20,22 ***" xr:uid="{9B0EA19E-2C1C-4EF0-B713-C4AD13D739E7}"/>
    <hyperlink ref="M3674" display="КЛ 0.4 кВ ТП- 10-11 П.1Р.2 Молодёжная 12,18 ***" xr:uid="{2AAB8F10-FAF3-447F-BDE8-7E35EA9E7A4A}"/>
    <hyperlink ref="M3677" display="КЛ 0.4 кВ ТП- 10-11 П.1Р.4 Молодёжная 16,16а ***" xr:uid="{3B2AB777-6C36-45A4-A5FB-02FAB4D90165}"/>
    <hyperlink ref="M3676" display="КЛ 0.4 кВ ТП- 10-11 П.1Р.4 Молодёжная 16,16а" xr:uid="{43EAFB62-1D01-4380-8009-630783561927}"/>
    <hyperlink ref="M3672" display="КЛ 0.4 кВ ТП- 10-11 П.1Р.1д.с.ул.Молодёжная д.40" xr:uid="{4D7EEC3E-BB3B-4F3B-9194-B4ED0F21D488}"/>
    <hyperlink ref="M3673" display="КЛ 0.4 кВ ТП- 10-11 П.1Р.2 Молодёжная 12,18" xr:uid="{B6400594-00C2-4859-AF86-7E91E9D8FBBE}"/>
    <hyperlink ref="M3681" display="КЛ 0.4 кВ ТП- 10-11 П.3Р.5 Молодёжная 42,44" xr:uid="{AD5D5A6E-B3EE-4FF6-8F60-79D91B93565F}"/>
    <hyperlink ref="M3683" display="КЛ 0.4 кВ ТП- 10-11 П.6Р.1 салон красоты,Молодёжная 18а" xr:uid="{B216FF27-BF58-4675-A74A-2AE994F8E122}"/>
    <hyperlink ref="M3684" display="КЛ 0.4 кВ ТП- 10-11 П.6Р.2 Молодёжная 12,18" xr:uid="{80AA1816-37BE-4170-9672-C95930A9F403}"/>
    <hyperlink ref="M3690" display="КЛ 0.4 кВ ТП- 10-11 П.7Р.4 Молодёжная 20,22" xr:uid="{9716761B-EFB1-423B-9601-D52733E9D186}"/>
    <hyperlink ref="M3693" display="КЛ 0.4 кВ ТП-10-12 А1 школа № 7 начальные классы" xr:uid="{E2564AC4-17A4-4D16-86A4-A6933CCC78B3}"/>
    <hyperlink ref="M3694" display="КЛ 0.4 кВ ТП-10-12 П.1Р.1 шк.№7,Молодёжная 32" xr:uid="{93FBD3D9-EC7E-44F8-BE60-9C5C807A3B42}"/>
    <hyperlink ref="M3695" display="КЛ 0.4 кВ ТП-10-12 П.1Р.2 шк.№7 Молодёжная 32" xr:uid="{36765C7F-A1D0-4EB7-B3DA-C556F33BECE9}"/>
    <hyperlink ref="M3699" display="КЛ 0.4 кВ ТП-10-12 П.3Р.1 КНС №23" xr:uid="{F0B2C29A-9DE7-4B38-8991-60B734A3C026}"/>
    <hyperlink ref="M3700" display="КЛ 0.4 кВ ТП-10-12 П.3Р.2 Молодёжная 54,56" xr:uid="{B2C85606-FBF6-4AA2-B00C-FD115D626137}"/>
    <hyperlink ref="M3702" display="КЛ 0.4 кВ ТП-10-12 П.3Р.3 д.сад Молодёжная 50" xr:uid="{0491043C-569F-49D2-A0E5-19F09F7ECDF9}"/>
    <hyperlink ref="M3704" display="КЛ 0.4 кВ ТП-10-12 П.6Р.3 КНС №23" xr:uid="{671F9B6D-95C3-4414-9C90-4E6EEDC80142}"/>
    <hyperlink ref="M3701" display="КЛ 0.4 кВ ТП-10-12 П.3Р.2 Молодёжная 54,56 ***" xr:uid="{9791F41F-8A3C-49D6-82CC-529851B6A89D}"/>
    <hyperlink ref="M3698" display="КЛ 0.4 кВ ТП-10-12 П.1Р.4 Молодёжная 48,46,вв.1 ***" xr:uid="{12A50C4D-DCB9-493A-B9B4-EF6FAC016E3E}"/>
    <hyperlink ref="M3696" display="КЛ 0.4 кВ ТП-10-12 П.1Р.3 Молодёжная 28" xr:uid="{B037AF9E-3090-47FB-B322-E4A007DCA4EB}"/>
    <hyperlink ref="M3697" display="КЛ 0.4 кВ ТП-10-12 П.1Р.4 Молодёжная 48,46" xr:uid="{23C8512F-B191-429B-A27A-5E02A19D748E}"/>
    <hyperlink ref="M3703" display="КЛ 0.4 кВ ТП-10-12 П.3Р.4 Молодёжная 28,30" xr:uid="{E4FA2A5B-6200-4A7A-89D7-20E1506A02ED}"/>
    <hyperlink ref="M3705" display="КЛ 0.4 кВ ТП-10-12 П.6Р.1 кафе &quot;Галера&quot;" xr:uid="{B721BDD6-5BD8-4744-AE39-9B2E9C8AABF3}"/>
    <hyperlink ref="M3706" display="КЛ 0.4 кВ ТП-10-12 П.6Р.2 шк.№7 молодёжная 32" xr:uid="{7D4A6DD9-3A61-4CDE-9D82-68321813A145}"/>
    <hyperlink ref="M3707" display="КЛ 0.4 кВ ТП-10-12 П.7Р.1 кафе&quot;Галера&quot;" xr:uid="{4F1ED982-BD4E-44B0-9A56-3CD212F3F202}"/>
    <hyperlink ref="M3708" display="КЛ 0.4 кВ ТП-10-12 П.7Р.2 д.сад ул.Молодёжная 50" xr:uid="{CF1A34A3-4702-4A2E-BC5B-B4DD38FED532}"/>
    <hyperlink ref="M3709" display="КЛ 0.4 кВ ТП-10-12 П.7Р.4 Молодёжная 54,56" xr:uid="{4A736D92-6F39-42B9-A27F-45AF7894A9F0}"/>
    <hyperlink ref="M3710" display="КЛ 0.4 кВ ТП-10-12 П.9Р.1 КНС №23" xr:uid="{84F40D4A-D29B-45FB-A026-C2160C3C8EB1}"/>
    <hyperlink ref="M3711" display="КЛ 0.4 кВ ТП-10-12 П.9Р.2 шк.№7 начальные классы" xr:uid="{D2E91D00-94D3-4B38-AED5-BE4C17E423AD}"/>
    <hyperlink ref="M3712" display="КЛ 0.4 кВ ТП-10-12 П.9Р.3 Молодёжная 28" xr:uid="{4BC3990E-B44D-49CC-9CFA-A51A559E624E}"/>
    <hyperlink ref="M3713" display="КЛ 0.4 кВ ТП-10-12 П.9Р.4 Молодёжная 48,46 вв.2" xr:uid="{5D4314FD-7913-4055-9CDB-4D6229AAA4C5}"/>
    <hyperlink ref="M3732" display="КЛ 0.4 кВ ТП-10-13 - уличное освещение" xr:uid="{400E0EB1-7FC5-46BE-9F6B-DB71AD3BC12E}"/>
    <hyperlink ref="M3730" display="КЛ 0.4 кВ ТП-10-13 П.10Р.2 Молодёжная 66" xr:uid="{3BBE2A31-4161-49BB-A50C-584993026A79}"/>
    <hyperlink ref="M3731" display="КЛ 0.4 кВ ТП-10-13 П.10Р.4 Автостоянка" xr:uid="{8B565F8A-9415-42C2-880F-CBF86CE69E0F}"/>
    <hyperlink ref="M3719" display="КЛ 0.4 кВ ТП-10-13 П.1Р.2 Молодёжная 68,66а" xr:uid="{AB67B359-0747-409C-809A-AF8DDDE99651}"/>
    <hyperlink ref="M3720" display="КЛ 0.4 кВ ТП-10-13 П.1Р.4 Молодёжная 64" xr:uid="{2E7F36CD-0A69-4DB0-966B-6F2B1245F2AD}"/>
    <hyperlink ref="M3721" display="КЛ 0.4 кВ ТП-10-13 П.3Р.2 Молодёжная 60" xr:uid="{B5432700-02D9-4010-BF3C-2A4299D9EF9F}"/>
    <hyperlink ref="M3723" display="КЛ 0.4 кВ ТП-10-13 П.5Р.2 Молодёжная 68,66а" xr:uid="{5B2AF798-BBA3-4C84-8F85-8DE6E8422763}"/>
    <hyperlink ref="M3725" display="КЛ 0.4 кВ ТП-10-13 П.5Р.4 Молодёжная 64" xr:uid="{69455112-D511-4E99-BA07-948FCD8F9442}"/>
    <hyperlink ref="M3726" display="КЛ 0.4 кВ ТП-10-13 П.7Р.1 Молодёжная 84,82,80" xr:uid="{B7A18072-7273-42E4-B39C-7C97C6505017}"/>
    <hyperlink ref="M3727" display="КЛ 0.4 кВ ТП-10-13 П.7Р.2 Молодёжная 62" xr:uid="{DD91F820-E7F8-4C09-9669-42F7649422E2}"/>
    <hyperlink ref="M3728" display="КЛ 0.4 кВ ТП-10-13 П.7Р.4 Молодёжная 60" xr:uid="{227CDB70-5C9E-4588-B414-14972F8E6928}"/>
    <hyperlink ref="M3729" display="КЛ 0.4 кВ ТП-10-13 П.9Р.2 Молодёжная 66" xr:uid="{D7D6C026-4A6F-4CD8-BA00-793B5CA2B70F}"/>
    <hyperlink ref="M3716" display="КЛ 0.4 кВ ТП-10-13 П.1Р.1 Молодёжная 84,82,80" xr:uid="{A6AAA38B-F70D-472E-A9E1-C55C6202B6E5}"/>
    <hyperlink ref="M3722" display="КЛ 0.4 кВ ТП-10-13 П.3Р.4 Молодёжная 62" xr:uid="{BE9327B9-4A2F-4E33-9340-8F805DD859C9}"/>
    <hyperlink ref="M3724" display="КЛ 0.4 кВ ТП-10-13 П.5Р.2 Молодёжная 68,66а ***" xr:uid="{089D29C0-C87A-4F81-B310-16EBC4B45A2B}"/>
    <hyperlink ref="M3718" display="КЛ 0.4 кВ ТП-10-13 П.1Р.1 Молодёжная 82,84 ***" xr:uid="{87D81583-F2A6-45FF-AB14-3585358FACDD}"/>
    <hyperlink ref="M3717" display="КЛ 0.4 кВ ТП-10-13 П.1Р.1 Молодёжная 80,82 ***" xr:uid="{B89C146B-6C29-44F2-9919-6A30000E017B}"/>
    <hyperlink ref="M3738" display="КЛ 0.4 кВ ТП-10-14 П.7Р.1 Молодёжная 72" xr:uid="{7C71761B-BB06-4EE0-AFAA-CA89AA831FE2}"/>
    <hyperlink ref="M3737" display="КЛ 0.4 кВ ТП-10-14 П.6Р.2 Молодёжная 76,74" xr:uid="{E7493C60-115F-4620-B042-084947DAC836}"/>
    <hyperlink ref="M3735" display="КЛ 0.4 кВ ТП-10-14 П.3Р.4 Молодёжная 76,74" xr:uid="{B864B4C7-3EE9-4CE5-A125-BF98D5520FFC}"/>
    <hyperlink ref="M3734" display="КЛ 0.4 кВ ТП-10-14 П.1Р.1 Молодёжная 72" xr:uid="{19E5DFD0-AB90-485E-80C9-CB4B69B2FB1A}"/>
    <hyperlink ref="M3736" display="КЛ 0.4 кВ ТП-10-14 П.3Р.4 Молодёжная 76,74 ***" xr:uid="{CF8586AA-C8E0-45B7-ADD0-9500202314BE}"/>
    <hyperlink ref="M3764" display="КЛ 0.4 кВ ТП-10-16" xr:uid="{12CA660C-99D3-4107-81EA-25A5005A0DA3}"/>
    <hyperlink ref="M3783" display="КЛ 0.4 кВ ТП-13-1 П.7 Р.2 ул.Космонавтов д.26" xr:uid="{C39B3822-7B5F-4520-819C-FE2B9A0ED0E7}"/>
    <hyperlink ref="M3782" display="КЛ 0.4 кВ ТП-13-1 П.7 Р.1общ. ул.Космонавтов 22" xr:uid="{D6ED2D00-FC10-4423-98FF-5EABC97D3CCC}"/>
    <hyperlink ref="M3777" display="КЛ 0.4 кВ ТП-13-1 П.3.Р.3 мех.мастерск.уч.корп.5" xr:uid="{16C4C2D0-1428-4FE3-A32B-ADF1BDBB8BE0}"/>
    <hyperlink ref="M3791" display="КЛ 0.4 кВ ТП-13-1 П.9 Р.4 ул.Космонавтов 24" xr:uid="{73016FFD-FAF5-4CE6-88F4-254514E426CF}"/>
    <hyperlink ref="M3780" display="КЛ 0.4 кВ ТП-13-1 П.6 Р.2 &quot;ДК&quot; Стр.зрит.зал.Солн.19" xr:uid="{FACADABD-555D-4A55-A630-5CED988F5077}"/>
    <hyperlink ref="M3775" display="КЛ 0.4 кВ ТП-13-1 П.3 Р.1 ул.Космонавтов д.26" xr:uid="{98051A39-8A30-48A9-ADBB-7AFFA55ADB51}"/>
    <hyperlink ref="M3789" display="КЛ 0.4 кВ ТП-13-1 П.9.Р.1 ул. Космонавтов д.24" xr:uid="{B113C5C8-5A8A-4132-8DF3-1E5E38B015BC}"/>
    <hyperlink ref="M3776" display="КЛ 0.4 кВ ТП-13-1 П 3 Р.2 общ. ул.Космонавтов 22" xr:uid="{4B615734-5F3A-4E9F-943A-A8CFC2CA4D2A}"/>
    <hyperlink ref="M3778" display="КЛ 0.4 кВ ТП-13-1 П.3 Р.4 общ.корп.№3 столовая" xr:uid="{872A5692-445F-4E5C-B710-C08963255297}"/>
    <hyperlink ref="M3784" display="КЛ 0.4 кВ ТП-13-1 П.7.Р.3 свар.уч.,мех.маст." xr:uid="{8E88EC7F-7520-450D-9E53-1E9599298B59}"/>
    <hyperlink ref="M3785" display="КЛ 0.4 кВ ТП-13-1 П.7 Р.4 корп.№3 мех.маст." xr:uid="{DC7CA756-08EC-484E-94F6-AA497349B988}"/>
    <hyperlink ref="M3781" display="КЛ 0.4 кВ ТП-13-1 П.6 Р.3 &quot;ДК&quot; Стр.б-ка,Солн.19" xr:uid="{98003BDC-7902-4C82-A556-67AF32903CE1}"/>
    <hyperlink ref="M3790" display="КЛ 0.4 кВ ТП-13-1 П.9 Р.3 учебн.корпус1А ПЛ-36" xr:uid="{373B2748-B510-4EA2-8BBE-4BB002DD81DD}"/>
    <hyperlink ref="M3788" display="КЛ 0.4 кВ ТП-13-1 П.8 Р.4 учебн.корпус1А ПЛ-361" xr:uid="{060B84AF-05BF-4739-8BEB-B546192C8438}"/>
    <hyperlink ref="M3779" display="КЛ 0.4 кВ ТП-13-1 П.6 Р.1 корп.№ 3 мех.маст." xr:uid="{E4B6DB7F-4AAD-4E6B-9BC9-C48C78CCC6B4}"/>
    <hyperlink ref="M3786" display="КЛ 0.4 кВ ТП-13-1 П.8 Р.2 Космонавтов 24" xr:uid="{E2392007-5089-4624-9E42-DF0FEC0A2D6A}"/>
    <hyperlink ref="M3774" display="КЛ 0.4 кВ ТП-13-1 П.2 Р.2 ДК зрит.зал,ул.Солнечн.19" xr:uid="{F581C274-B07A-4BBF-A0BA-03547F22D316}"/>
    <hyperlink ref="M3787" display="КЛ 0.4 кВ ТП-13-1 П.8 Р.3 ул.Косм.26,Сауна&quot;Ваш дом&quot;" xr:uid="{51C8A90D-CD3F-495A-AC8A-7E06C74998C5}"/>
    <hyperlink ref="M3794" display="КЛ 0.4 кВ ТП-13-2 П.1Р.4 Солнечная 23А" xr:uid="{20165FA2-087B-4ED9-A7BA-18FFBD2BE09B}"/>
    <hyperlink ref="M3795" display="КЛ 0.4 кВ ТП-13-2 П.3Р.1 Солнечная 23" xr:uid="{690E7B8E-EA6B-4058-8FB3-CBC48A101DA0}"/>
    <hyperlink ref="M3797" display="КЛ 0.4 кВ ТП-13-2 П.3Р.2 КД 13-1 Солнечная 23" xr:uid="{9423FC12-5EBE-4DF7-A0BD-C9C47ED1C467}"/>
    <hyperlink ref="M3798" display="КЛ 0.4 кВ ТП-13-2 П.3 Р.3 ДЮСШ,Солнечная 21" xr:uid="{85AEF999-A10F-439B-816C-A79981B4469F}"/>
    <hyperlink ref="M3800" display="КЛ 0.4 кВ ТП-13-2 П.6Р.2 КД 13-2 Солнечная 23" xr:uid="{B2571BDC-F54E-4B2A-9091-91DE0CDBAA41}"/>
    <hyperlink ref="M3804" display="КЛ 0.4 кВ ТП-13-2 П.10Р.1 павильон &quot;Причал&quot;" xr:uid="{5D0D8DC2-E613-4B06-ACE4-CF760209B1FD}"/>
    <hyperlink ref="M3808" display="КЛ 0.4 кВ ТП-13-2 П.11 Р.2 Теле 2" xr:uid="{261143B1-805B-434B-9C4E-5EF38422D2AB}"/>
    <hyperlink ref="M3793" display="КЛ 0.4 кВ ТП-13-2 П.1 Р.2 Космонавтов, 26А" xr:uid="{6C5D3D31-88BA-4E48-9452-095F9C7F1C99}"/>
    <hyperlink ref="M3803" display="КЛ 0.4 кВ ТП-13-2 П.7Р.4 Солнечная 23А" xr:uid="{81246DD4-D6F3-43E0-94F8-E669468E752C}"/>
    <hyperlink ref="M3806" display="КЛ 0.4 кВ ТП-13-2 П.10Р.4 ДК Библиотека" xr:uid="{6C98639C-0ACB-4D17-A5BE-252E5BA62FA7}"/>
    <hyperlink ref="M3809" display="КЛ 0.4 кВ ТП-13-2 П11.Р.2 Газетный киоск" xr:uid="{C37D3CCF-4ABA-404C-9D3F-9884AA4BB10C}"/>
    <hyperlink ref="M3818" display="КЛ 0.4 кВ ТП- 13-5 П.1Р.4 ул.Солнечная д.27" xr:uid="{F6C3BE94-0AFF-44F5-9E22-2BDAA589A27A}"/>
    <hyperlink ref="M3819" display="КЛ 0.4 кВ ТП- 13-5 П.3Р.1 Казарма" xr:uid="{F0297D25-1A91-4D81-BA69-512213AC88ED}"/>
    <hyperlink ref="M3822" display="КЛ 0.4 кВ ТП- 13-5 П.3Р.4 ул.Солнечная д.25А" xr:uid="{5366BBB2-0CBC-4A40-84D4-B09C87911E89}"/>
    <hyperlink ref="M3823" display="КЛ 0.4 кВ ТП- 13-5 П.6Р.1 ул. Солнечная д. 27" xr:uid="{1A1926AE-CDAE-41EA-B116-B9A2D263E68D}"/>
    <hyperlink ref="M3825" display="КЛ 0.4 кВ ТП- 13-5 П.6Р.3 д.сад ул. Солнечная д.55" xr:uid="{D9410A5C-EDC5-4B3B-9A56-700A495314CC}"/>
    <hyperlink ref="M3827" display="КЛ 0.4 кВ ТП- 13-5 П.6Р.4 Столовая ВМФ" xr:uid="{AF587E2C-C152-4A6B-B8BB-87A9E51AD989}"/>
    <hyperlink ref="M3820" display="КЛ 0.4 кВ ТП- 13-5 П.3Р.2 д.сад ул. Солнечная д. 55" xr:uid="{D623A6B2-49E9-40EC-8014-5A7F7F9DA9B5}"/>
    <hyperlink ref="M3824" display="КЛ 0.4 кВ ТП- 13-5 П.6Р.2 ул. Солнечная 27" xr:uid="{0A3B04A1-ABFA-41D7-9FC8-228B19CBD005}"/>
    <hyperlink ref="M3838" display="КЛ 0.4 кВ ТП- 14-1 (КЗ-3) П.3Р.3 баня" xr:uid="{C7AB1EBB-8592-457B-BA06-D14813338D4B}"/>
    <hyperlink ref="M3831" display="КЛ 0.4 кВ ТП- 14-1 (КЗ-3) П.1Р.1 ФАП &quot;Профи&quot; ВРУ-1" xr:uid="{559EE20C-EEE9-4F0F-AF0A-0FC058A9E7C5}"/>
    <hyperlink ref="M3832" display="КЛ 0.4 кВ ТП- 14-1 (КЗ-3) П.1Р.3 ШНО" xr:uid="{CFB7D06B-9404-422C-B6B7-DA069F188259}"/>
    <hyperlink ref="M3836" display="КЛ 0.4 кВ ТП- 14-1 (КЗ-3) П.3Р.1КД 14-1 Р.6 Зд.№3 ХТС ГЭС" xr:uid="{47539E9A-6D79-4900-94B9-F916B13034C6}"/>
    <hyperlink ref="M3842" display="КЛ 0.4 кВ ТП- 14-1 (КЗ-3) П.3Р.1 КД 14-1 Р.3 ЩАВР Вв.-2" xr:uid="{A6B584E3-808B-4D4C-9BE1-625EEE613685}"/>
    <hyperlink ref="M3837" display="КЛ 0.4 кВ ТП- 14-1 (КЗ-3) П.3Р.1 КД 14-1 Р.7 гаражи" xr:uid="{3E12A4CE-274F-440D-BEBF-9A5CD2D13751}"/>
    <hyperlink ref="M3844" display="КЛ 0.4 кВ ТП- 14-1 (КЗ-3) П.3Р.4 ФАП&quot;Профи&quot; ВРУ-2" xr:uid="{BFCA1288-D2B0-4C43-A74D-2FC7F0D72554}"/>
    <hyperlink ref="M3839" display="КЛ 0.4 кВ ТП- 14-1 (КЗ-3) П.3Р.1 КД 14-1 Р-8 зд.№1" xr:uid="{F8F67076-B24E-4A01-9CBC-D51671E47466}"/>
    <hyperlink ref="M3840" display="КЛ 0.4 кВ ТП- 14-1 (КЗ-3) П.3Р.1 КД 14-1 Р.4 свар.пост." xr:uid="{3D1706EA-3B9F-4D28-A166-E86B8F63DE6B}"/>
    <hyperlink ref="M3835" display="КЛ 0.4 кВ ТП- 14-1 (КЗ-3) П.3Р.1 КД 14-1 Р.2 зд.№2" xr:uid="{4762E3C0-CF6E-4DFB-93D1-BE78C621E0B6}"/>
    <hyperlink ref="M3834" display="КЛ 0.4 кВ ТП- 14-1 (КЗ-3) П.3Р.1 КД 14-1Р.1 ТМХ зд.№2" xr:uid="{8C499896-23E3-4E80-8C29-722D61F1F501}"/>
    <hyperlink ref="M3852" display="КЛ 0.4 кВ ТП- 14-2 П.6Р.1КД КНС №3" xr:uid="{5D885CAE-C111-4352-BF12-1019BC15FA2F}"/>
    <hyperlink ref="M3853" display="КЛ 0.4 кВ ТП- 14-2 П.6Р.2 детская поликл-ка" xr:uid="{6897794B-F961-41ED-9E8F-E6408D0F88F3}"/>
    <hyperlink ref="M3854" display="КЛ 0.4 кВ ТП- 14-2 П.6Р.3 Пищеблок" xr:uid="{076ACB7B-DA5C-4B68-B75E-9385E110ED4E}"/>
    <hyperlink ref="M3855" display="КЛ 0.4 кВ ТП- 14-2 П.6Р.4 Инфекционный корпус" xr:uid="{431D5D33-208F-4FEF-AE06-DD2B4E5A44E2}"/>
    <hyperlink ref="M3857" display="КЛ 0.4 кВ ТП- 14-2 П.7Р.2 Хлораторная" xr:uid="{602333EA-2B69-441A-A02E-E38B2D1DB174}"/>
    <hyperlink ref="M3858" display="КЛ 0.4 кВ ТП- 14-2 П.7Р.4 ШАВР зд. №1 компьют.сети" xr:uid="{A0EE249D-87D3-4AEC-BEC5-30D73B1C56FC}"/>
    <hyperlink ref="M3849" display="КЛ 0.4 кВ ТП- 14-2 П.3Р.2 детская поликл-ка." xr:uid="{9017AC34-415C-4D8B-84BB-97AF3C932D03}"/>
    <hyperlink ref="M3848" display="КЛ 0.4 кВ ТП- 14-2 П.2Р.4 КД хоз.блок" xr:uid="{E90BAC78-A688-481E-AD57-3412537B784D}"/>
    <hyperlink ref="M3847" display="КЛ 0.4 кВ ТП- 14-2 П.2Р.3 КД КНС №3" xr:uid="{4B65999F-0AEC-4120-8A97-A8CC2A7DCE81}"/>
    <hyperlink ref="M3846" display="КЛ 0.4 кВ ТП- 14-2 П.2Р.2 ЦСО" xr:uid="{D1D8950C-57F8-4448-AD82-E740E348AAC4}"/>
    <hyperlink ref="M3850" display="КЛ 0.4 кВ ТП- 14-2 П.3Р.3 ШНО" xr:uid="{D691F6AB-ECE3-4DD9-95DE-8792D5494E88}"/>
    <hyperlink ref="M3851" display="КЛ 0.4 кВ ТП- 14-2 П.3Р.4 КНС №3 ст." xr:uid="{2DC3039B-7CA7-41D9-816D-55FC180A3B04}"/>
    <hyperlink ref="M3864" display="КЛ 0.4 кВ ТП-14-3 П.3Р.2 д.поликлиника ВРУ-2" xr:uid="{01BB71AD-01BD-4375-80D0-E8B0D920DD74}"/>
    <hyperlink ref="M3865" display="КЛ 0.4 кВ ТП-14-3 П.3Р.4 д.поликлиника ВРУ-1" xr:uid="{4197D045-6EA8-4513-9A20-33BB49AE59F9}"/>
    <hyperlink ref="M3863" display="КЛ 0.4 кВ ТП-14-3 П.2Р.4 поликлиника ВРУ(стар)" xr:uid="{2B3A229B-559A-47B0-B1F4-3C65EF850F09}"/>
    <hyperlink ref="M3862" display="КЛ 0.4 кВ ТП-14-3 П.2Р.3 Кислородная станция" xr:uid="{2BA96105-4704-43C8-B817-7C1C679A30A1}"/>
    <hyperlink ref="M3866" display="КЛ 0.4 кВ ТП-14-3 П.6Р.2 д.поликлиника ВРУ-1" xr:uid="{49EA74A8-AAAF-48AE-8528-DCF90719271F}"/>
    <hyperlink ref="M3867" display="КЛ 0.4 кВ ТП-14-3 П.6Р.4 д.поликлиника ВРУ-2" xr:uid="{E068F7C0-07A8-4986-A774-D0D3565B7EF9}"/>
    <hyperlink ref="M3868" display="КЛ 0.4 кВ ТП-14-3 П.7Р.2 Поликлиника ВРУ (стар)" xr:uid="{A3688029-049A-4CFE-88F3-30ACD330D5F6}"/>
    <hyperlink ref="M3869" display="КЛ 0.4 кВ ТП-14-3 П.7Р.4 поликлиника ВРУ(нов)" xr:uid="{B89651F6-2400-4020-927D-61EA15CA206A}"/>
    <hyperlink ref="M3861" display="КЛ 0.4 кВ ТП-14-3 П.2Р.2 поликлиника ВРУ(нов)" xr:uid="{9054BC18-501F-46C7-AFEA-DF06917C2B62}"/>
    <hyperlink ref="M3882" display="КЛ 0.4 кВ ТП- 14-4 П.7Р.1 Рентгеновский аппарат" xr:uid="{A8FD3FD5-4FC7-4292-8C67-E3397BF96DCB}"/>
    <hyperlink ref="M3881" display="КЛ 0.4 кВ ТП- 14-4 П.6Р.4 Ренгеновский аппарат" xr:uid="{F89737A7-A582-4A37-95F0-15DF63BF5144}"/>
    <hyperlink ref="M3883" display="КЛ 0.4 кВ ТП- 14-4 П.7Р.2 Больница Эл.щитов.,№3,блок Г,Д" xr:uid="{94690E2E-5B0C-4068-8502-51FF7294742C}"/>
    <hyperlink ref="M3885" display="КЛ 0.4 кВ ТП- 14-4 П.8Р.1 Больница Эл.щит.№3,блок Г,Д" xr:uid="{0227C4FC-1686-4282-B443-9B7DFD0CBCD6}"/>
    <hyperlink ref="M3886" display="КЛ 0.4 кВ ТП- 14-4 П.8Р.2 СП-2 эл.щитовая бл.В,Б" xr:uid="{2D0C8D8E-2918-4742-AD0E-9782C5EEB0DF}"/>
    <hyperlink ref="M3887" display="КЛ 0.4 кВ ТП- 14-4 П.8Р.3 наружное освещие" xr:uid="{04B8A913-3B5C-4F51-8639-4D1D73133389}"/>
    <hyperlink ref="M3888" display="КЛ 0.4 кВ ТП- 14-4 П.8Р.4 СП-2 эл.щитовая" xr:uid="{6FFFEB51-AC7C-4F8A-8466-ED5BBEFDFF00}"/>
    <hyperlink ref="M3872" display="КЛ 0.4 кВ ТП- 14-4 П.2Р.2 Больница бл.В,Б" xr:uid="{977E428D-747B-47E2-B152-B5FF8F223E1C}"/>
    <hyperlink ref="M3873" display="КЛ 0.4 кВ ТП- 14-4 П.2Р.3 Больница бл.В.Б" xr:uid="{CA8389A9-925B-400E-BF1E-E65211BACF83}"/>
    <hyperlink ref="M3874" display="КЛ 0.4 кВ ТП- 14-4 П.5Р.1 Пищеблок (освещение)" xr:uid="{B9FBBEDF-CC4C-43DA-B08C-0654ED4B2A6F}"/>
    <hyperlink ref="M3875" display="КЛ 0.4 кВ ТП- 14-4 П.5Р.2 Эл.щитовая бл.А,Б" xr:uid="{F0FA64A7-259A-4024-9CBE-F383782D864A}"/>
    <hyperlink ref="M3877" display="КЛ 0.4 кВ ТП- 14-4 П.5Р.4 Больница бл.В (освещ.)" xr:uid="{3435E84E-76A3-4664-96D6-B31BF171267B}"/>
    <hyperlink ref="M3884" display="КЛ 0.4 кВ ТП- 14-4 П.7Р.4 больница Эл.щитовая №3" xr:uid="{27E4A038-A347-4999-9886-881C43E974D5}"/>
    <hyperlink ref="M3871" display="КЛ 0.4 кВ ТП- 14-4 П.2Р.1 Пищеблок" xr:uid="{E275BC68-57B1-4BB0-9AA5-45F481EE8D48}"/>
    <hyperlink ref="M3876" display="КЛ 0.4 кВ ТП- 14-4 П.5Р.3 Эл.щитовая бл.А,Б" xr:uid="{C764A969-6AA7-41AE-8229-46B4692CBCBC}"/>
    <hyperlink ref="M3878" display="КЛ 0.4 кВ ТП- 14-4 П.6Р.1 Эл.щитовая №3 бл.Г,Д" xr:uid="{AECD51E3-D6F2-4E3D-9919-E07E270173A1}"/>
    <hyperlink ref="M3879" display="КЛ 0.4 кВ ТП- 14-4 П.6Р.2 Эл.щитовая №3 бл.Г,Д" xr:uid="{E6EE1E17-326B-4834-B5AB-15DC6297D322}"/>
    <hyperlink ref="M3880" display="КЛ 0.4 кВ ТП- 14-4 П.6Р.3 Эл.щитовая №3 бл.Г,Д" xr:uid="{7E00625C-2707-46C1-9FB5-07051723192D}"/>
    <hyperlink ref="M3893" display="КЛ 0.4 кВ ТП- 14-5 П.2Р.4 Род.дом" xr:uid="{B1126D2C-36F9-4D32-BCE7-397A85BB4EC1}"/>
    <hyperlink ref="M3894" display="КЛ 0.4 кВ ТП- 14-5 П.5Р.1 Стамотолог.корпус" xr:uid="{4F7211DA-DA7F-4EE3-9072-4A39A26D43A3}"/>
    <hyperlink ref="M3895" display="КЛ 0.4 кВ ТП- 14-5 П.5Р.2 СЭС" xr:uid="{9C5DF5C0-55BD-40FA-B2A6-48804A36C36C}"/>
    <hyperlink ref="M3896" display="КЛ 0.4 кВ ТП- 14-5 П.5Р.4 Род.дом" xr:uid="{1AFB2560-16FE-48ED-AB4A-75913D963964}"/>
    <hyperlink ref="M3897" display="КЛ 0.4 кВ ТП- 14-5 П.6Р.1 НО ЩДУ-3" xr:uid="{6AFA28D1-D8E6-4711-81EA-1D879BA8C785}"/>
    <hyperlink ref="M3898" display="КЛ 0.4 кВ ТП- 14-5 П.6Р.2 Мастерская" xr:uid="{94CC41FB-1144-4512-AD53-A0E4CDBB4ADD}"/>
    <hyperlink ref="M3900" display="КЛ 0.4 кВ ТП- 14-5 П.6Р.4 Прачечная" xr:uid="{D4DFC86D-5799-441D-92FE-E21DF94C2F75}"/>
    <hyperlink ref="M3901" display="КЛ 0.4 кВ ТП- 14-5 П.7Р.1 наружное освещение" xr:uid="{E008FE45-8816-4293-9784-ADD056CE6978}"/>
    <hyperlink ref="M3902" display="КЛ 0.4 кВ ТП- 14-5 П.7Р.2 Аптека" xr:uid="{0327C252-AE21-4BAC-B3C4-8B14B32B62D8}"/>
    <hyperlink ref="M3903" display="КЛ 0.4 кВ ТП- 14-5 П.7Р.3 Мастерская" xr:uid="{497C2F8A-802E-4295-B6C4-2BDFFCA80092}"/>
    <hyperlink ref="M3892" display="КЛ 0.4 кВ ТП- 14-5 П.2Р.2 СЭС" xr:uid="{11F17C39-DFC1-4E59-97F3-36BF597F4BA1}"/>
    <hyperlink ref="M3891" display="КЛ 0.4 кВ ТП- 14-5 П.2Р.1 кожное отделение" xr:uid="{AA28737C-A34C-48F2-A97D-1DE79C46C4C6}"/>
    <hyperlink ref="M3904" display="КЛ 0.4 кВ ТП- 14-5 П.7Р.4 Прачечная" xr:uid="{E855DC57-CB18-431C-BF31-177625193D01}"/>
    <hyperlink ref="M3918" display="КЛ 0.4 кВ ТП-15-1 П.3Р.1 КД Солнечная 39,37" xr:uid="{9D981416-4049-4695-930D-C90751E915CA}"/>
    <hyperlink ref="M3929" display="КЛ 0.4 кВ ТП-15-1 П.3Р.2 КД Солнечная 33,35" xr:uid="{7153A4FC-7FED-4A8A-B255-0B697B6016F4}"/>
    <hyperlink ref="M3920" display="КЛ 0.4 кВ ТП-15-1 П.3Р.3 Солнечная 45" xr:uid="{E9701B18-0022-4D63-9FD2-07127508B0F7}"/>
    <hyperlink ref="M3921" display="КЛ 0.4 кВ ТП-15-1 П.3Р.4 Гимназия №5 Солнечная 31" xr:uid="{16D62E5F-81CE-4AC6-B56A-973B23C0C7A1}"/>
    <hyperlink ref="M3922" display="КЛ 0.4 кВ ТП-15-1 П.6Р.1 Солнечная 43/2" xr:uid="{CA4E2018-5F81-4F47-976A-8A9FD48E8F3A}"/>
    <hyperlink ref="M3923" display="КЛ 0.4 кВ ТП-15-1 П.6Р.2 наружное освещение" xr:uid="{DC435E47-485F-455B-92B8-3277D83D059D}"/>
    <hyperlink ref="M3916" display="КЛ 0.4 кВ ТП-15-1 П.2Р.4 Солнечная 43" xr:uid="{CFDBAE44-08E3-4ECE-A883-12343D717D5E}"/>
    <hyperlink ref="M3914" display="КЛ 0.4 кВ ТП-15-1 П.2Р.3 Солнечная 49,47" xr:uid="{0A09327F-C4C9-462C-BA2B-F6D025D91FA3}"/>
    <hyperlink ref="M3913" display="КЛ 0.4 кВ ТП-15-1 П.2Р.2 Политех.институт ядерной энерг." xr:uid="{4220E574-5206-46E5-8A4F-7C801C9F6F97}"/>
    <hyperlink ref="M3912" display="КЛ 0.4 кВ ТП-15-1 П.2Р.1 Солнечная 47" xr:uid="{B5F6C954-60B8-4C7E-B0A9-F450B888C4CA}"/>
    <hyperlink ref="M3924" display="КЛ 0.4 кВ ТП-15-1 П.6Р.3 Солнечная 45" xr:uid="{3B98B3D4-FBDD-42EE-81AA-D2AC3937B62A}"/>
    <hyperlink ref="M3925" display="КЛ 0.4 кВ ТП-15-1 П.7Р.1 Политех.институт,ядерной энерг." xr:uid="{A144F9B4-EDA6-48CB-B3AC-821738CEC4D8}"/>
    <hyperlink ref="M3926" display="КЛ 0.4 кВ ТП-15-1 П.7Р.2 Гимназия №5,Солнечная 31" xr:uid="{E6DF15CF-7DD2-4003-95B5-EDAFE2FD616F}"/>
    <hyperlink ref="M3930" display="КЛ 0.4 кВ ТП-15-1 П.6Р.4 КД 15-1 Солнечная 33" xr:uid="{9C68FF73-25C1-4A12-9124-04783BCA78DD}"/>
    <hyperlink ref="M3927" display="КЛ 0.4 кВ ТП-15-1 П.7Р.4 КД 15-2,Солнечная 39" xr:uid="{682B9F51-4C13-4B26-B658-5201D12A1DD4}"/>
    <hyperlink ref="M3931" display="КЛ 0.4 кВ ТП-15-1 ЯРВ-2 ШР-11 Солнечная 33а" xr:uid="{C366EEAB-E0D9-42DA-8DF8-D0F9D9FF8102}"/>
    <hyperlink ref="M3928" display="КЛ 0.4 кВ ТП-15-1 П.7 ЯРВ-2 ШР-1 Солнечная 33а" xr:uid="{67AA3FFD-8314-4CB1-A9F1-F405B3C7DC0B}"/>
    <hyperlink ref="M3915" display="КЛ 0.4 кВ ТП-15-1 П.2Р.3 Солнечная 49,47 ***" xr:uid="{27C4BC26-5B3E-4050-98CC-C2FD2C9EF2AE}"/>
    <hyperlink ref="M3919" display="КЛ 0.4 кВ ТП-15-1 П.3Р.1 КД Солнечная 39,37 ***" xr:uid="{8822A2C1-6C92-41A4-9F9B-3DE9473EAF80}"/>
    <hyperlink ref="M3940" display="КЛ 0.4 кВ ТП-15-2 П.3Р.2 Солнечная 51" xr:uid="{4DBEEE42-3A91-4490-B4E2-16E942E74C85}"/>
    <hyperlink ref="M3937" display="КЛ 0.4 кВ ТП-15-2 П.1Р.2 Солнечная 49,47" xr:uid="{E33BE2CD-521E-458F-BB11-49E7B247E0BB}"/>
    <hyperlink ref="M3938" display="КЛ 0.4 кВ ТП-15-2 П.1Р.3 Солнечная 53" xr:uid="{9D553E10-3974-41CD-9DE0-9D8BD68EA743}"/>
    <hyperlink ref="M3942" display="КЛ 0.4 кВ ТП-15-2 П.6Р.2 КНС-15" xr:uid="{2E5624A1-AB19-455B-872C-65C057EA6108}"/>
    <hyperlink ref="M3941" display="КЛ 0.4 кВ ТП-15-2 П.6Р.1 Солнечная 49" xr:uid="{6F8C8DFB-35B6-414B-8FD8-48C01CBF104C}"/>
    <hyperlink ref="M3947" display="КЛ 0.4 кВ ТП-15-2 П.7Р.4 Солнечная 51,КД 15-3" xr:uid="{2268928C-D8A4-4592-B657-C29455ED921E}"/>
    <hyperlink ref="M3944" display="КЛ 0.4 кВ ТП-15-2 П.7Р.1 Солнечная 53" xr:uid="{06F4CA51-3885-4C10-8A95-958DE1AFD1C6}"/>
    <hyperlink ref="M3939" display="КЛ 0.4 кВ ТП-15-2 П.1Р.4 Солнечная 55" xr:uid="{CED0F42B-7716-4555-827A-B60BF959BEFA}"/>
    <hyperlink ref="M3945" display="КЛ 0.4 кВ ТП-15-2 П.7Р.2 Солнечная 55" xr:uid="{6D6F2D44-7802-4D9E-9270-0732A50913C6}"/>
    <hyperlink ref="M3936" display="КЛ 0.4 кВ ТП-15-2 П.1Р.1 КД 15-3" xr:uid="{5A501BF1-F77D-4619-9031-2359F0C9C956}"/>
    <hyperlink ref="M3943" display="КЛ 0.4 кВ ТП-15-2 П.6Р.4 Солнечная 51" xr:uid="{A8492D6E-B7EF-4671-8CA3-E7DE20DCA29E}"/>
    <hyperlink ref="M3946" display="КЛ 0.4 кВ ТП-15-2 П.7Р.3 КНС-15 КД1,2,рынок,&quot;Сильвер&quot;" xr:uid="{D7274350-A35E-4449-B289-343410AFA067}"/>
    <hyperlink ref="M3949" display="КЛ 0.4 кВ ТП- 15-3 П.6Р.4 Мойка а/машин" xr:uid="{8C8D6682-D943-4822-987B-36F0834377C7}"/>
    <hyperlink ref="M3950" display="КЛ 0.4 кВ ТП- 15-3 П.7Р.4 Атомэнергоспецмонтаж" xr:uid="{969CE63D-158D-40C7-81CE-A70653BB8BB6}"/>
    <hyperlink ref="M3951" display="КЛ 0.4 кВ ТП- 15-3 П.1Р.3 Управление АТП" xr:uid="{C7FB1886-44AA-4D9C-A1AB-B14E72FCD184}"/>
    <hyperlink ref="M3952" display="КЛ 0.4 кВ ТП- 15-3 П.1Р.4 рем.мастерская" xr:uid="{10576DCE-1D09-46E2-A5BC-02865B248C73}"/>
    <hyperlink ref="M3953" display="КЛ 0.4 кВ ТП- 15-3 П.3Р.1 профилакторий" xr:uid="{8C493081-1C26-4D7F-A78C-857C18EDAEFB}"/>
    <hyperlink ref="M3954" display="КЛ 0.4 кВ ТП- 15-3 П.3Р.2 Стенд обкатки" xr:uid="{B63D6FEB-951C-4FF0-95D1-1CF4781C2FC7}"/>
    <hyperlink ref="M3955" display="КЛ 0.4 кВ ТП- 15-3 П.3Р.3 мойка а/машин" xr:uid="{505FE0F0-D36A-4202-9515-DAE721F05170}"/>
    <hyperlink ref="M3956" display="КЛ 0.4 кВ ТП- 15-3 П.3Р.4 Компрессор" xr:uid="{5B04B486-405D-4327-827F-1E1564B1F9A8}"/>
    <hyperlink ref="M3957" display="КЛ 0.4 кВ ТП- 15-3 П.6Р.1 АЗС" xr:uid="{186B876A-1974-4C65-BE6A-948B8A86A519}"/>
    <hyperlink ref="M3958" display="КЛ 0.4 кВ ТП- 15-3 П.6Р.2 Линия обогрева Т-1,Т-2" xr:uid="{48A13EFB-AFD2-400A-87CF-6CC24EE93022}"/>
    <hyperlink ref="M3959" display="КЛ 0.4 кВ ТП- 15-3 П.6Р.3 Линия обогрева Т-3,Т-4" xr:uid="{7EAFD2DF-3F15-490F-B10A-84336DB81539}"/>
    <hyperlink ref="M3960" display="КЛ 0.4 кВ ТП- 15-3 П.7Р.1 Линия обогрева Т-7,Т-8" xr:uid="{740677E5-82C5-4310-ADFA-46AC90A68A59}"/>
    <hyperlink ref="M3961" display="КЛ 0.4 кВ ТП- 15-3 П.7Р.2 Линия обогрева Т-5,Т-6" xr:uid="{1C349E40-182A-494E-9865-1EF0057E68AD}"/>
    <hyperlink ref="M3962" display="КЛ 0.4 кВ ТП- 15-3 П.7Р.3 Атомэнергоспецмонтаж" xr:uid="{30374287-145F-419B-8E5B-761A9A031D13}"/>
    <hyperlink ref="M3963" display="КЛ 0.4 кВ ТП- 15-3 П.1Р.2 ремонтная мастерская" xr:uid="{39E6F465-ED73-4C11-9666-C5654FFBDAAE}"/>
    <hyperlink ref="M4023" display="КЛ 0.4 кВ ТП-16-1 П.3Р.1 Сбербанк,пр.Героев 47" xr:uid="{C1CD4C5C-6D1F-4ECB-B0FB-B376506CF75A}"/>
    <hyperlink ref="M4024" display="КЛ 0.4 кВ ТП-16-1 П.7Р.1 Сбербанк,пр.Героев 47" xr:uid="{6401A096-0D57-4F44-B052-2AF703601D83}"/>
    <hyperlink ref="M4093" display="КЛ 0.4 кВ ТП- УК-1 П.6Р.3 Мира 5" xr:uid="{D08E53E8-5B90-42DD-9711-D5F07723CB56}"/>
    <hyperlink ref="M4095" display="КЛ 0.4 кВ ТП- УК-1 П.7Р.2 Учебный корпус" xr:uid="{CA7089EE-0E2A-4363-93AB-CFFC1C865DA3}"/>
    <hyperlink ref="M4096" display="КЛ 0.4 кВ ТП- УК-1 П.7Р.3 Наружное освещение" xr:uid="{20C16DAB-63F8-4064-AD4E-C32617779E95}"/>
    <hyperlink ref="M4097" display="КЛ 0.4 кВ ТП- УК-1 П.7Р.4 столовая" xr:uid="{15DC6370-B4B6-4A85-8B9E-6D8A90A4505F}"/>
    <hyperlink ref="M4084" display="КЛ 0.4 кВ ТП- УК-1 П.1Р.1 Мира 5" xr:uid="{0FEF9DF9-5B95-420A-93B3-9951B2575847}"/>
    <hyperlink ref="M4086" display="КЛ 0.4 кВ ТП- УК-1 П.1Р.4 Быт.корпус" xr:uid="{7224BFB4-5426-4E69-A41E-135F5B97F51F}"/>
    <hyperlink ref="M4089" display="КЛ 0.4 кВ ТП- УК-1 П.3Р.2 Мира 3" xr:uid="{549B9354-79B7-49F8-96BE-74DBF970EA11}"/>
    <hyperlink ref="M4090" display="КЛ 0.4 кВ ТП- УК-1 П.3Р.4 Учебный корпус" xr:uid="{18A64F8F-F71B-498D-B27B-D8382949F029}"/>
    <hyperlink ref="M4092" display="КЛ 0.4 кВ ТП- УК-1 П.6Р.2 Мастерские ПЛ-21" xr:uid="{36F57EB2-CAF7-40FC-B398-1CB2473A915A}"/>
    <hyperlink ref="M4094" display="КЛ 0.4 кВ ТП- УК-1 П.6Р.4 Мира 3" xr:uid="{FA43030F-39E7-4468-9F8F-8A4F3740EC06}"/>
    <hyperlink ref="M4098" display="КЛ 0.4 кВ ТП- УК-1 П.7Р.4 быт.корпус" xr:uid="{CAC8B6D6-9894-4BFB-AD63-356C7DC8F478}"/>
    <hyperlink ref="M4085" display="КЛ 0.4 кВ ТП- УК-1 П.1Р.2 Мастерская ПЛ-21" xr:uid="{7EB91A6B-1A70-4456-A4BE-FD7D5A8698A6}"/>
    <hyperlink ref="M4087" display="КЛ 0.4 кВ ТП- УК-1 П.1Р.4 Столовая" xr:uid="{772696E7-1C83-46FA-811C-43434D1C2DFC}"/>
    <hyperlink ref="M4091" display="КЛ 0.4 кВ ТП- УК-1 П.6Р.1 Советская 15" xr:uid="{B32E2109-10F4-4971-BD27-2791058844C4}"/>
    <hyperlink ref="M4102" display="КЛ 0.4 кВ ТП- УК-2 П.6Р.2 Академия,Мира 8(общежитие)" xr:uid="{74004774-9C83-4727-8CDB-A6D59A29F132}"/>
    <hyperlink ref="M4103" display="КЛ 0.4 кВ ТП- УК-2 П.6Р.3 Речная 2" xr:uid="{22B06BDA-377C-4F5E-BDF8-4FC16A373D13}"/>
    <hyperlink ref="M4104" display="КЛ 0.4 кВ ТП- УК-2 П.6Р.4 Храм боптистов" xr:uid="{3E27EE9C-1DC8-4B9A-8584-AE029821C9F0}"/>
    <hyperlink ref="M4105" display="КЛ 0.4 кВ ТП- УК-2 П.7Р.1 Речная 6а" xr:uid="{4E0FC670-D74C-4BE2-B041-1C20DD45B2C6}"/>
    <hyperlink ref="M4106" display="КЛ 0.4 кВ ТП- УК-2 П.7Р.3 наружное освещение" xr:uid="{20A4E93C-ADC1-42D6-9A5A-264438480EFB}"/>
    <hyperlink ref="M4107" display="КЛ 0.4 кВ ТП- УК-2 П.1Р.2 ВРУ прокуратура" xr:uid="{11E91DD7-3BF8-4774-BC92-51DCA824DB09}"/>
    <hyperlink ref="M4108" display="КЛ 0.4 кВ ТП- УК-2 П.1Р.4 ООО&quot;Север&quot;" xr:uid="{DB61BE9C-3A5F-4594-8B87-B4605287759D}"/>
    <hyperlink ref="M4109" display="КЛ 0.4 кВ ТП- УК-2 П.3Р.4 Академия,Мира 8(общеж.СУС)" xr:uid="{89A0C7FB-6034-4082-AD8B-AA7052B6DD51}"/>
    <hyperlink ref="M4110" display="КЛ 0.4 кВ ТП- УК-2 П.6Р.1 ВРУ прокуратура" xr:uid="{CC485F7B-FD61-4878-951C-9F5101A1D237}"/>
    <hyperlink ref="M4111" display="КЛ 0.4 кВ ТП- УК-2 П.7Р.2 Речная 4,3" xr:uid="{C9D858E6-2428-4C4D-A857-3A07E128D3BF}"/>
    <hyperlink ref="M4112" display="КЛ 0.4 кВ ТП- УК-2 П.7Р.4 ВРУ общежитие (прокуратура)" xr:uid="{FD1CE41B-794B-4DE2-8263-CFED1450F2B5}"/>
    <hyperlink ref="M4113" display="КЛ 0.4 кВ ТП- УК-2 79" xr:uid="{A964AB09-3D79-45F3-9D31-16C041D7E003}"/>
    <hyperlink ref="M4114" display="КЛ 0.4 кВ ТП- УК-2 П.1Р.1 ВРУ общежитие(прокуратура)" xr:uid="{545DFFF2-2227-412B-BBCD-CDC7B878AFEF}"/>
    <hyperlink ref="M4138" display="КЛ 0.4 кВ ТП-БО-1 П.1Р.2 Освещение цеха &quot;Композит&quot;" xr:uid="{C5F82D4E-4933-446F-BCDE-D2F0F74FEE4D}"/>
    <hyperlink ref="M4124" display="КЛ 0.4 кВ ТП-БО-1 П.1Р.3 Адм.зд.столовая(ОАО&quot;СПК&quot;)" xr:uid="{5ED26629-AE4C-46FC-8D9C-17A215BE5E0D}"/>
    <hyperlink ref="M4125" display="КЛ 0.4 кВ ТП-БО-1 П.1Р.4 &quot;Композит&quot;" xr:uid="{F7C136F9-EE36-4DA2-BE54-B563F03F5A09}"/>
    <hyperlink ref="M4126" display="КЛ 0.4 кВ ТП-БО-1 П.7Р.2 Микана" xr:uid="{366ECD40-15F8-4A90-8D4E-4FD48A486A67}"/>
    <hyperlink ref="M4127" display="КЛ 0.4 кВ ТП-БО-1 П.8 ВА 04-36 40А Светофор" xr:uid="{891AAF2F-2F91-47BE-8EF8-D17D18A9438D}"/>
    <hyperlink ref="M4128" display="КЛ 0.4 кВ ТП-БО-1 П.9Р.1 ВА 04-36 63А магазин &quot;Мебель&quot;" xr:uid="{AFB9ABDB-FBE8-46DB-85EE-A3CB5C0431E7}"/>
    <hyperlink ref="M4129" display="КЛ 0.4 кВ ТП-БО-1 П.1Р.1 Петрохлеб (цех выпечки)" xr:uid="{0B782CAF-8BD0-47F2-8A98-7B9B17543786}"/>
    <hyperlink ref="M4130" display="КЛ 0.4 кВ ТП-БО-1 П.3Р.4 Микана (бывш.х/з)" xr:uid="{D4FF04C1-816D-4C7B-8365-3463CA1E11BA}"/>
    <hyperlink ref="M4131" display="КЛ 0.4 кВ ТП-БО-1 П.7Р.4 ШНО обл.автодор." xr:uid="{ADF4C478-9147-4691-9080-B7B126EB321E}"/>
    <hyperlink ref="M4132" display="КЛ 0.4 кВ ТП-БО-1 П.8 ВА 04-36 63А магазин &quot;Мебель&quot;" xr:uid="{814F01EA-0C1C-4BD9-BC05-800ACEFF10C9}"/>
    <hyperlink ref="M4133" display="КЛ 0.4 кВ ТП-БО-1 П.9Р.2 ВА 04-36 100А магазин &quot;ВИКС&quot;" xr:uid="{1677F0E3-23BE-47F1-87F6-0A17125CED6A}"/>
    <hyperlink ref="M4134" display="КЛ 0.4 кВ ТП-БО-1 П.8 ВА 04-36 100А АЗС" xr:uid="{9E164058-F066-4E39-870B-A4BE72B13247}"/>
    <hyperlink ref="M4135" display="КЛ 0.4 кВ ТП-БО-1 П.8 ВА 04-36 40А ОАО &quot;Мегафон&quot;" xr:uid="{6CEB5CE5-8113-4799-9DDB-74933A6AF670}"/>
    <hyperlink ref="M4136" display="КЛ 0.4 кВ ТП-БО-1 П.9Р.1ВА 04-36 40А Светофор" xr:uid="{FB40D285-8BC6-493F-9DDC-5759BC9775A8}"/>
    <hyperlink ref="M4137" display="КЛ 0.4 кВ ТП-БО-1 П.9Р.2 ВА 04-36 40А Киоск &quot;Петрохлеб&quot;" xr:uid="{823A4536-333E-4E52-ACF0-21A9163C35BB}"/>
    <hyperlink ref="M4142" display="КЛ 0.4 кВ ТП-БО-2 П.4Р.4 Произв.база ООО&quot;Социум-строй&quot;" xr:uid="{574ACEE6-F553-41A5-8212-C79632CD8C71}"/>
    <hyperlink ref="M4143" display="КЛ 0.4 кВ ТП-БО-2 П.12Р.1 Колб.цех(СМК)" xr:uid="{554D0288-8403-4F64-8704-76868A2378A7}"/>
    <hyperlink ref="M4144" display="КЛ 0.4 кВ ТП-БО-2 П.2Р.1 военный склад" xr:uid="{C36C5DF4-5C66-4430-9D0E-AF2A0ACAE060}"/>
    <hyperlink ref="M4145" display="КЛ 0.4 кВ ТП-БО-2 П.2Р.3 маг.Метрика" xr:uid="{10DEB3C1-E86A-4E98-9DD3-876019CF8A03}"/>
    <hyperlink ref="M4146" display="КЛ 0.4 кВ ТП-БО-2 П.4Р.3 Прод.склад в/ч." xr:uid="{35E94DE1-9599-4D8C-B484-8617A6EBF46F}"/>
    <hyperlink ref="M4147" display="КЛ 0.4 кВ ТП-БО-2 П.6Р.2 ВРУ склад ИП Белов" xr:uid="{D14B8ACB-4F57-4ED0-8C73-8CD1508D6D5A}"/>
    <hyperlink ref="M4148" display="КЛ 0.4 кВ ТП-БО-2 П.6Р.3 ООО&quot;Плутон&quot;" xr:uid="{82800746-2844-4D23-BC97-85088F3DDAB8}"/>
    <hyperlink ref="M4149" display="КЛ 0.4 кВ ТП-БО-2 П.12Р.3 Сосновоборский холодильник" xr:uid="{D28B750C-6BE7-4DA7-84C5-814985B00048}"/>
    <hyperlink ref="M4150" display="КЛ 0.4 кВ ТП-БО-2 П.2Р.2 АБК ООО&quot;Промальп&quot;" xr:uid="{3E4AD289-3184-4C56-9E09-BF643A788327}"/>
    <hyperlink ref="M4151" display="КЛ 0.4 кВ ТП-БО-2 П.2Р.4 ООО&quot;Росопт&quot;,склад 7/12" xr:uid="{069F356C-8AB7-491F-9F6F-E9B6F3EA579E}"/>
    <hyperlink ref="M4152" display="КЛ 0.4 кВ ТП-БО-2 П.4Р.1 &quot;Гамбрин&quot;" xr:uid="{898FEB36-2693-4B56-AC9A-8F089EEE0377}"/>
    <hyperlink ref="M2705" display="КЛ 0.4 кВ ТП-1-2 Р.3.СМУП ТСП" xr:uid="{FC4AD848-D5C2-4E41-83C4-5506628E0E05}"/>
    <hyperlink ref="M2703" display="КЛ 0.4 кВ ТП-1-2 г/к &quot;Дека&quot; зд.КНС" xr:uid="{1F3CF60B-431C-4351-95DC-181C8F344345}"/>
    <hyperlink ref="M2704" display="КЛ 0.4 кВ ТП-1-2 Р.2 г/к &quot;Омега&quot;" xr:uid="{1A333B4C-FAEE-464B-902D-C36598EF2259}"/>
    <hyperlink ref="M2702" display="КЛ 0.4 кВ ТП-1-2 КНС №3 Водоканал" xr:uid="{CF7AAD77-E2B4-49B0-BDDF-0EBA2C04267C}"/>
    <hyperlink ref="M2706" display="КЛ 0.4 кВ ТП-1-2 Р.5 Общ.Гидром.ГК&quot;Флотский&quot;" xr:uid="{3971C31A-7797-4F61-B932-68617ED32D32}"/>
    <hyperlink ref="M2712" display="КЛ 0.4 кВ ТП-1-3 Р.1 г/к &quot;Электрон-3&quot;" xr:uid="{6BC64634-E0EB-4F7E-8476-A88FFA9B2E47}"/>
    <hyperlink ref="M2713" display="КЛ 0.4 кВ ТП-1-3 Р.2 г/к &quot;ФАТ&quot;" xr:uid="{0DBBF057-2E42-4BDD-96B5-6E00CF584738}"/>
    <hyperlink ref="M2714" display="КЛ 0.4 кВ ТП-1-3 Р.3 РП-1ГК" xr:uid="{8795DA10-89BA-42E4-A1E2-D96A4178D3FC}"/>
    <hyperlink ref="M2715" display="КЛ 0.4 кВ ТП-1-3 Р.4 КНС №3" xr:uid="{B682621C-21DD-4331-B85E-8EF290ECA056}"/>
    <hyperlink ref="M2716" display="КЛ 0.4 кВ ТП-1-3 Р.5 В-1 Общежитие Гидромонтаж" xr:uid="{8F98B96C-94AF-4656-91E8-7015C9507A37}"/>
    <hyperlink ref="M2717" display="КЛ 0.4 кВ ТП-1-3 Р.6 РП-2 ГК" xr:uid="{745B0EE7-3EE4-4A84-B35F-76B4BB365B05}"/>
    <hyperlink ref="M3744" display="КЛ 0.4 кВ ТП- 10-15 П.3А.1 павильон 3Г" xr:uid="{DE2B7B30-588A-4EFF-B88D-6C6F48DE099B}"/>
    <hyperlink ref="M3745" display="КЛ 0.4 кВ ТП- 10-15 П.3А.2 м-н &quot;Дуэт&quot;,Молодёжная 17/1" xr:uid="{CE9E92A9-FEC0-4C8F-9E15-3EA9D25D79A4}"/>
    <hyperlink ref="M3746" display="КЛ 0.4 кВ ТП- 10-15 П.4А.4 павильон кафе №8" xr:uid="{64B82E26-FABF-414A-9DAB-B383FC5AAA67}"/>
    <hyperlink ref="M3747" display="КЛ 0.4 кВ ТП- 10-15 П.1А.1 павильон Б" xr:uid="{829BB270-42A8-4B0E-8E14-E1BECFB8BC78}"/>
    <hyperlink ref="M3748" display="КЛ 0.4 кВ ТП- 10-15 П.1 А.2 павильон 4Б" xr:uid="{69F671CA-4745-4CC3-9152-49111D7279E6}"/>
    <hyperlink ref="M3749" display="КЛ 0.4 кВ ТП- 10-15 П.2 А.4 павильон 4А" xr:uid="{89B4235E-A757-4905-9F54-07F8C89AB538}"/>
    <hyperlink ref="M3750" display="КЛ 0.4 кВ ТП- 10-15 П.2А.3 павильон 3Б" xr:uid="{44D3482C-066D-4121-95BD-1B5368B2831B}"/>
    <hyperlink ref="M3751" display="КЛ 0.4 кВ ТП- 10-15 П.4А.3 киоск" xr:uid="{5EEFA476-C8B0-4170-B98F-02F1C0EBECC8}"/>
    <hyperlink ref="M3752" display="КЛ 0.4 кВ ТП- 10-15 П.5А.1 м-н &quot;Дуэт&quot;,Молодёжная 17/1" xr:uid="{9DDACD0D-67D4-43D0-A445-AA1B0BBF84B5}"/>
    <hyperlink ref="M3753" display="КЛ 0.4 кВ ТП- 10-15 П.5А.2 павильон 3Б" xr:uid="{74DE313A-2634-484F-B908-586411F3789C}"/>
    <hyperlink ref="M3754" display="КЛ 0.4 кВ ТП- 10-15 П.5 А.4 павильон № 4А" xr:uid="{DC58D118-B6DB-4C43-B33C-EC7E5FCB33B2}"/>
    <hyperlink ref="M3755" display="КЛ 0.4 кВ ТП- 10-15 П.7А.3 павильон 4Б" xr:uid="{3393548C-7F65-4746-8190-2528152BD003}"/>
    <hyperlink ref="M3756" display="КЛ 0.4 кВ ТП- 10-15 П.7А.4 павильон Б" xr:uid="{1B761E16-6405-4766-870D-BC4076198400}"/>
    <hyperlink ref="M3757" display="КЛ 0.4 кВ ТП- 10-15 П.7А.5 светофор" xr:uid="{D2E92ABE-3759-452C-ABAF-8F4BCED97692}"/>
    <hyperlink ref="M3758" display="КЛ 0.4 кВ ТП- 10-15 П.7А.5 светофор1" xr:uid="{4C474D65-8EED-4C9B-B607-A0F922C82090}"/>
    <hyperlink ref="M3759" display="КЛ 0.4 кВ ТП- 10-15 П.5 А.3 ШНО" xr:uid="{7DA1BC2F-ACF2-443D-A2C3-7BCE103103AA}"/>
    <hyperlink ref="M3760" display="КЛ 0.4 кВ ТП- 10-15 П.7А.1 павильон Кафе" xr:uid="{934F3CB8-404C-4444-A888-FFBDFF1DB9A6}"/>
    <hyperlink ref="M3761" display="КЛ 0.4 кВ ТП- 10-15 П.7А.2 павильон №3Б" xr:uid="{B3BFA093-0B07-4CDD-891C-1016CA871CB1}"/>
    <hyperlink ref="M3762" display="КЛ 0.4 кВ ТП- 10-15 П.5А.2 павильон 3Б" xr:uid="{5023509D-10A1-4AE6-BB5C-BBD23EDBF106}"/>
    <hyperlink ref="M2723" display="КЛ 0.4 кВ ТП- 1-5 П.1Р.3 ИВС ГОВД ул.Боровая д.18" xr:uid="{97FDCB5B-257F-4FC6-A002-BB4DC622B768}"/>
    <hyperlink ref="M3062" display="КЛ 0.4 кВ ТП-4-5 П.6Р.1 торговый киоск" xr:uid="{B15144A2-B9CD-4BC0-9CA1-85600D2B69CC}"/>
    <hyperlink ref="M2946" display="КЛ 0.4 кВ ТП- 3-4 П.1А.1 Андерсенград" xr:uid="{A9B6121B-DEC5-4076-A3EE-23A30DD459B7}"/>
    <hyperlink ref="M3056" display="КЛ 0.4 кВ ТП-4-4 П.3Р.4 Пр.Героев 64 сек.1 - сек.2" xr:uid="{B4E14920-8376-4551-AB18-134D4F35CA2B}"/>
    <hyperlink ref="M3053" display="КЛ 0.4 кВ ТП-4-4  Пр.Героев 70-68" xr:uid="{300C62DF-2A98-44C7-9C45-FD1F46FABB6E}"/>
    <hyperlink ref="M3077" display="КЛ 0.4 кВ ТП- 4-6 П.7Р.2 Ленинградская 66 с.1-4" xr:uid="{C886AF61-EE21-4F8E-BB60-8C1EAB171358}"/>
    <hyperlink ref="M3082" display="КЛ 0.4 кВ ТП-4-7 Пр.Героев 13 - -пр.Героев,9" xr:uid="{C156EE7A-A502-4C65-9CF9-ED6BDDE1CE92}"/>
    <hyperlink ref="M3087" display="КЛ 0.4 кВ ТП-4-7 Пр.Героев 11 - -пр.Героев,19" xr:uid="{CF8C0C9B-3CDC-4482-A6EB-F2F488D20A66}"/>
    <hyperlink ref="M3084" display="КЛ 0.4 кВ ТП-4-7 П.3Р.1 Пр. Героев 9" xr:uid="{1F989B51-A6AA-4610-8099-3B1371480ED8}"/>
    <hyperlink ref="M3111" display="КЛ 0.4 кВ ТП- 4-8 П.11Р.2 ул.Ленинг.34А ВТБ-24" xr:uid="{88823BB1-AFBA-4F49-88D6-124DA90B8711}"/>
    <hyperlink ref="M3112" display="КЛ 0.4 кВ ТП- 4-8 П.12Р.2 ул.Ленинг.34А ВТБ-24" xr:uid="{13A4D29E-8D7A-4709-B4C1-35B72253E8EC}"/>
    <hyperlink ref="M3110" display="КЛ 0.4 кВ ТП- 4-8 П.11,12Р.4, кафе Ленинградская 30а" xr:uid="{78FCDA10-D1E0-4B04-BA31-81A7F8E0A5D4}"/>
    <hyperlink ref="M3118" display="КЛ 0.4 кВ ТП- 4-9 П.1Р.4 Ленинградская 60 с.1-2" xr:uid="{6707332D-D124-4667-9C57-A8F5F9A8A6EF}"/>
    <hyperlink ref="M3125" display="КЛ 0.4 кВ ТП- 4-9 П.6Р.1 Ленинградская 48,50" xr:uid="{C3E5DF26-7EF7-47C0-A5B2-AC28CEFA11DF}"/>
    <hyperlink ref="M3160" display="КЛ 0.4 кВ ТП- 7-1 П.3Р.3 Парковая 16 с.2-с.1" xr:uid="{2BFA5542-7877-4B96-9BE4-798F3E5E3C48}"/>
    <hyperlink ref="M2957" display="КЛ 0.4 кВ ТП- 3-4 П.1Р.3 КД ТП 3-4А, вв.1" xr:uid="{BFCDF915-931D-4FA9-B4AB-FC3C5D5850CA}"/>
    <hyperlink ref="M2954" display="КЛ 0.4 кВ ТП- 3-4 П.3Р.1 Солнечная 5-7       " xr:uid="{B2D30D99-9C47-4431-B758-16BE1470DAAC}"/>
    <hyperlink ref="M3031" display="КЛ 0.4 кВ ТП- 4-2 П.3Р.1 Пр. Героев 27" xr:uid="{258B0367-375F-4EBB-898A-B4EC02A56B76}"/>
    <hyperlink ref="M3029" display="КЛ 0.4 кВ ТП- 4-2 П.1Р.4 Пр.Героев 31" xr:uid="{9503745B-BE9E-421C-9E5B-9593B3BDC28A}"/>
    <hyperlink ref="M3034" display="КЛ 0.4 кВ ТП- 4-2 П.3Р.4 Пр.Героев 29" xr:uid="{E9BC4E90-6B3F-41DE-A9D0-4C3B729A6216}"/>
    <hyperlink ref="M3038" display="КЛ 0.4 кВ ТП-4-3 П.1Р.2 Пр.Героев 15" xr:uid="{C5611C71-868A-4218-B676-FAAE1BDACBE5}"/>
    <hyperlink ref="M3043" display="КЛ 0.4 кВ ТП-4-3 П.3Р.1 Пр.Героев 66,66а,68" xr:uid="{12FD674B-CDC9-4445-BC48-D64A2C0F6262}"/>
    <hyperlink ref="M3044" display="КЛ 0.4 кВ ТП-4-3 П.3Р.1 Пр.Героев 66,66а,68" xr:uid="{449F35E6-FD53-4764-AB2A-34A34161A494}"/>
    <hyperlink ref="M3041" display="КЛ 0.4 кВ ТП-4-3 П.1Р.4 Пр.Героев 13" xr:uid="{44B667E4-1C0F-49C1-98E3-CB3103BD1B16}"/>
    <hyperlink ref="M3140" display="КЛ 0.4 кВ ТП- 4-9 П.9Р.4 Мэрия ВРУ 1-11-10 Вв-2" xr:uid="{FA2D4A59-9BC0-4798-BE5C-BE4281CEEF40}"/>
    <hyperlink ref="M3181" display="КЛ 0.4 кВ ТП-7-2 П.1Р.4 КД Парковая 32" xr:uid="{7AB549A4-795F-4D96-8E11-99108FDBCCBE}"/>
    <hyperlink ref="M3182" display="КЛ 0.4 кВ ТП-7-2 П.1Р.4 КД Парковая 32" xr:uid="{C434940A-1BD0-4724-BBA0-6078FA8F6939}"/>
    <hyperlink ref="M3177" display="КЛ 0.4 кВ ТП-7-2 П.7Р.1 Парковая 28,28а,38" xr:uid="{310A7CF4-F62E-45BE-9DCD-13D5AD6EFC97}"/>
    <hyperlink ref="M3199" display="КЛ 0.4 кВ ТП-7-3 П.3Р.4 КД пр.Героев 33б" xr:uid="{CD22B3DC-4440-44B6-A0DE-B57F0415A5EE}"/>
    <hyperlink ref="M3198" display="КЛ 0.4 кВ ТП-7-3 П.3Р.2 КД 7-2 Липовский пр.19а" xr:uid="{A434311E-BC27-4E1D-8257-1C9FB7C7642A}"/>
    <hyperlink ref="M3211" display="КЛ 0.4 кВ ТП-7-4 П.1Р.3 КД Парковая 54" xr:uid="{A8728116-AFE2-4C21-B88C-0BEB6794D72B}"/>
    <hyperlink ref="M3229" display="КЛ 0.4 кВ ТП-7-5 П.1Р.2 Парковая 66" xr:uid="{8CCB80FF-ED0F-49D6-B1B5-D1A4A6E2D750}"/>
    <hyperlink ref="M3230" display="КЛ 0.4 кВ ТП-7-5 П.1Р.2 Парковая 66" xr:uid="{F79F8F0A-76F7-47A3-8440-A3F7655F84F4}"/>
    <hyperlink ref="M3286" display="КЛ 0.4 кВ ТП-7-10 П.3Р.4 ШР 1-1" xr:uid="{D74D58B8-32BA-47A8-A8C1-ABD3203F8D25}"/>
    <hyperlink ref="M3289" display="КЛ 0.4 кВ ТП-7-10 П.5Р.4 ШР 2-1 &quot;Викинг&quot;" xr:uid="{84A88233-D667-4F5C-A734-534DBFA5F003}"/>
    <hyperlink ref="M3290" display="КЛ 0.4 кВ ТП-7-10 П.5Р.4 ШР 2-1 &quot;Викинг&quot;" xr:uid="{CE7D0A97-4F6F-460C-921E-7314F22E8EC7}"/>
    <hyperlink ref="M3282" display="КЛ 0.4 кВ ТП-7-10 П.3Р.1 ШР 3-1" xr:uid="{0309B0BA-BAF1-4CCD-810D-67EC4DCB5B16}"/>
    <hyperlink ref="M3292" display="КЛ 0.4 кВ ТП-7-10 П.7Р.1 ШР 4-1" xr:uid="{A84AC619-4F41-4A7F-BFE5-78471C5BC391}"/>
    <hyperlink ref="M3295" display="КЛ 0.4 кВ ТП-7-10 П.7Р.3 ШР 2-1" xr:uid="{5549C4AE-6BE6-49EF-B4FA-C05F40D3BDFC}"/>
    <hyperlink ref="M3298" display="КЛ 0.4 кВ ТП- 7-11 2 Сек.Р.2 Липовский пр.5б" xr:uid="{1C5B1B0B-BF80-4EC7-86B7-850548AF368A}"/>
    <hyperlink ref="M3348" display="КЛ 0.4 кВ ТП- 8-1 П.1Р.2 КД8-2 м-н&quot;Моряк&quot;,ул.Солнечная 16" xr:uid="{A28D509B-6B35-4DBE-902C-71930E3B8F83}"/>
    <hyperlink ref="M3349" display="КЛ 0.4 кВ ТП- 8-1 П.1Р.2 КД8-2 м-н&quot;Моряк&quot;,ул.Солнечная 16" xr:uid="{264DEB8C-1CFE-4FFA-ABE3-63927294DD98}"/>
    <hyperlink ref="M3352" display="КЛ 0.4 кВ ТП- 8-1 П.3Р.2 Солнечная 20" xr:uid="{7536FA26-F2A0-45EA-9CE3-496E3A26EDEB}"/>
    <hyperlink ref="M3354" display="КЛ 0.4 кВ ТП- 8-1 П.3Р.2 Солнечная 20" xr:uid="{759AD3A3-816D-403C-9C6A-4BAA126F23E9}"/>
    <hyperlink ref="M3365" display="КЛ 0.4 кВ ТП- 8-2 П.3Р.2 Пр.Героев 8" xr:uid="{080D9851-1E49-4EC1-AF3F-B24C5248D6A3}"/>
    <hyperlink ref="M3376" display="КЛ 0.4 кВ ТП- 8-3 П.1Р.4 Красных Фортов 6" xr:uid="{A4201090-9447-431A-9488-4CF91AE7AEB5}"/>
    <hyperlink ref="M3377" display="КЛ 0.4 кВ ТП- 8-3 П.1Р.4 Красных Фортов 6" xr:uid="{8F4B00E4-2DA5-422B-8BA0-8997424805C6}"/>
    <hyperlink ref="M3380" display="КЛ 0.4 кВ ТП- 8-3 П.2Р.2 КД пр.Героев 32" xr:uid="{D092A77F-8FDE-4DF9-857A-15A852A6E529}"/>
    <hyperlink ref="M3381" display="КЛ 0.4 кВ ТП- 8-3 П.2Р.2 КД пр.Героев 32" xr:uid="{B3377D61-67E5-4B3E-A154-F99C2D66F790}"/>
    <hyperlink ref="M3382" display="КЛ 0.4 кВ ТП- 8-3 П.2Р.2 КД пр.Героев 32" xr:uid="{DF9C9FEA-D8CF-4244-B03E-837AB7F563CB}"/>
    <hyperlink ref="M3383" display="КЛ 0.4 кВ ТП- 8-3 П.2Р.2 КД пр.Героев 32" xr:uid="{EA760E88-CEAC-4B4E-8AAD-4AB51B1EF514}"/>
    <hyperlink ref="M3384" display="КЛ 0.4 кВ ТП- 8-3 П.2Р.2 КД пр.Героев 32" xr:uid="{B3C3742A-E084-49DB-B699-04C7ECB1B0E3}"/>
    <hyperlink ref="M3389" display="КЛ 0.4 кВ ТП- 8-3 П.4Р.2 пр.Героев 18,д.с.,пр.Героев 20" xr:uid="{61EE05B2-AFC9-41C5-8994-54F92AF5CBC0}"/>
    <hyperlink ref="M3394" display="КЛ 0.4 кВ ТП- 8-3 П.4Р.4 пр.Героев 12" xr:uid="{44293105-607A-4039-90A5-FA728602794E}"/>
    <hyperlink ref="M3395" display="КЛ 0.4 кВ ТП- 8-3 П.4Р.4 пр.Героев 12" xr:uid="{16398147-5E36-405E-909C-A6F5C454CEED}"/>
    <hyperlink ref="M3390" display="КЛ 0.4 кВ ТП- 8-3 П.4Р.2 пр.Героев 18,д.с.,пр.Героев 20" xr:uid="{F2697FB5-9043-4EB5-8928-32D0FECA9232}"/>
    <hyperlink ref="M3398" display="КЛ 0.4 кВ ТП- 8-3 П.1Р.4 Красных Фортов 6" xr:uid="{26AB9984-A470-4E62-BBD3-38DAE10FD547}"/>
    <hyperlink ref="M3402" display="КЛ 0.4 кВ ТП- 8-4 П.1Р.2 м-н &quot;Форт&quot;,Кр.Фортов 10а" xr:uid="{35C6E5C9-8861-4B70-A807-A923133A6920}"/>
    <hyperlink ref="M3403" display="КЛ 0.4 кВ ТП- 8-4 П.1Р.4 Кр.Фортов 16" xr:uid="{C9C1D1D6-893B-4DAE-BD3E-62F9D8B832D5}"/>
    <hyperlink ref="M3410" display="КЛ 0.4 кВ ТП- 8-5 П.1Р.2 Пр.Героев 40" xr:uid="{1AF19E90-9BA7-46C0-95C4-BF8669898B68}"/>
    <hyperlink ref="M3411" display="КЛ 0.4 кВ ТП- 8-5 П.1Р.2 Пр.Героев 40" xr:uid="{1238CDCE-EEDF-4044-A959-935981F1BDAA}"/>
    <hyperlink ref="M3416" display="КЛ 0.4 кВ ТП- 8-5 П.3Р.2 Пр.Героев 38" xr:uid="{3591F988-7B17-4488-8107-BB14B9B7C607}"/>
    <hyperlink ref="M3419" display="КЛ 0.4 кВ ТП- 8-5 П.3Р.4 Пр.Героев 46" xr:uid="{EBA5741A-5738-44EE-A6B6-84C19249DABD}"/>
    <hyperlink ref="M3420" display="КЛ 0.4 кВ ТП- 8-5 П.3Р.4 Пр.Героев 46" xr:uid="{72E0E108-B0E8-4903-8817-F4F589532B85}"/>
    <hyperlink ref="M3430" display="КЛ 0.4 кВ ТП- 9-1 П.1Р.1 КД 9-4 Солнечная 24, Банк, аптека" xr:uid="{5706DBB5-D120-496D-B73D-934741D3B5C2}"/>
    <hyperlink ref="M3431" display="КЛ 0.4 кВ ТП- 9-1 П.1Р.1 КД 9-4 Солнечная 24, Банк, аптека" xr:uid="{34355E97-82D4-46A1-A21D-0999BF4FD0D4}"/>
    <hyperlink ref="M3452" display="КЛ 0.4 кВ ТП- 9-2 П.3Р.2 Кр.Форты 13" xr:uid="{6CDD4E26-D654-4E47-849E-1F416EF9E5D8}"/>
    <hyperlink ref="M3453" display="КЛ 0.4 кВ ТП- 9-2 П.3Р.2 Кр.Форты 13" xr:uid="{3D3757E5-B859-4D21-8579-F1670A8D9D8A}"/>
    <hyperlink ref="M3455" display="КЛ 0.4 кВ ТП- 9-2 П.1Р.1 нар.осв." xr:uid="{52F110EB-C488-4AE5-9030-D52D78409959}"/>
    <hyperlink ref="M3457" display="КЛ 0.4 кВ ТП- 9-2 П.1Р.4 Малая Земля 4, 6 ***" xr:uid="{CAFFD251-AF25-4EA5-90E2-0A4056F3D495}"/>
    <hyperlink ref="M3470" display="КЛ 0.4 кВ ТП-9-3 П.3Р.2 Пр.Героев 58,56 ***" xr:uid="{B3089872-6332-4C9E-A16D-F8A8E30FDA27}"/>
    <hyperlink ref="M3477" display="КЛ 0.4 кВ ТП- 9-4 П.1Р.1 ГРП ф.В" xr:uid="{783D4A51-B077-42A0-8946-B69DB3081AAA}"/>
    <hyperlink ref="M3479" display="КЛ 0.4 кВ ТП- 9-4 П.1Р.2 Малая Земля 12,КД-9,Мал.Зем.14" xr:uid="{A9450221-E461-40CC-B2EA-95AB0F134811}"/>
    <hyperlink ref="M3480" display="КЛ 0.4 кВ ТП- 9-4 П.1Р.2 Малая Земля 12,КД-9,Мал.Зем.14" xr:uid="{893D0691-A9E9-46E2-B8E4-491B1873CA20}"/>
    <hyperlink ref="M3495" display="КЛ 0.4 кВ ТП-9-5 П.3Р.3 КД 9-2,Молодёжная 7" xr:uid="{095FA058-1E8F-4512-A138-840E3DF14C64}"/>
    <hyperlink ref="M3506" display="КЛ 0.4 кВ ТП- 9-6 П.3Р.2 КД 9-1 Молодёжная 1" xr:uid="{E2388A90-352A-4191-B804-7B66CDF9B2AD}"/>
    <hyperlink ref="M3507" display="КЛ 0.4 кВ ТП- 9-6 П.3Р.2 КД 9-1 Молодёжная 1" xr:uid="{141A29A5-F57E-4391-BD14-22F6C158C580}"/>
    <hyperlink ref="M3508" display="КЛ 0.4 кВ ТП- 9-6 П.3Р.2 КД 9-1 Молодёжная 1" xr:uid="{4D86E05B-4889-4C96-BB70-D79C1B19E676}"/>
    <hyperlink ref="M3501" display="КЛ 0.4 кВ ТП- 9-6 П.3Р.2 КД 9-1 Молодёжная 1" xr:uid="{B5291EB8-DF73-41D9-875C-7BBEBAE997B0}"/>
    <hyperlink ref="M3515" display="КЛ 0.4 кВ ТП- 9-7 П.3Р.2 Солнечная 30,32 ***" xr:uid="{F2B7ED95-1C09-4203-9600-208C454D3FA2}"/>
    <hyperlink ref="M3554" display="КЛ 0.4 кВ ТП- 10-1 П.1Р.2 Пр.Героев 55" xr:uid="{4F1E7860-863C-45A1-B4FE-FAB2992F5E29}"/>
    <hyperlink ref="M3557" display="КЛ 0.4 кВ ТП- 10-1 П.3Р.2 Молодёжная 17" xr:uid="{2F36A407-6C34-4E7C-9BB9-95AF870E5474}"/>
    <hyperlink ref="M3553" display="КЛ 0.4 кВ ТП- 10-1 П.1Р.4 Пр.Героев 57" xr:uid="{91507E47-FD4D-43F0-8DDA-9731A410BC40}"/>
    <hyperlink ref="M3564" display="КЛ 0.4 кВ ТП-10-2 П.1Р.1 Красные Форты 31,33 ***" xr:uid="{9C248C26-D908-4C50-9A13-93A3BF897CF1}"/>
    <hyperlink ref="M3570" display="КЛ 0.4 кВ ТП-10-2 П.1Р.4 КД Молод.25,Бар&quot;Форт&quot;,Мол.21а" xr:uid="{E0E666ED-1EB3-406A-BE8D-577487806203}"/>
    <hyperlink ref="M3572" display="КЛ 0.4 кВ ТП-10-2 П.1Р.3 Молодёжная 23,17 ***" xr:uid="{71183A62-C29E-4297-B1FC-D6A40A9C2AE5}"/>
    <hyperlink ref="M3573" display="КЛ 0.4 кВ ТП-10-2 П.1Р.3 Молодёжная 23,17 ***" xr:uid="{2A23EC56-0C0D-48FA-9981-08A0E24EA6AA}"/>
    <hyperlink ref="M3575" display="КЛ 0.4 кВ ТП-10-2 П.3Р.1 Молодёжная 19" xr:uid="{9F5C5CD8-A4BF-4F57-8A3A-B4DB6B518C06}"/>
    <hyperlink ref="M3580" display="КЛ 0.4 кВ ТП-10-3 П.1Р.1 м-н &quot;Квартал&quot; пр.Героев,49" xr:uid="{FF6BB588-4922-4591-BBD0-A799E3E06118}"/>
    <hyperlink ref="M3582" display="КЛ 0.4 кВ ТП-10-3 П.1Р.2 Кр.Фортов 25,29" xr:uid="{60B5D32A-4E57-42AD-BE98-B5E1505FA2F4}"/>
    <hyperlink ref="M3585" display="КЛ 0.4 кВ ТП-10-3 П.1Р.3 Кр.Фортов 25" xr:uid="{6D894F80-A210-45D5-BE15-C814DC5482BD}"/>
    <hyperlink ref="M3584" display="КЛ 0.4 кВ ТП-10-3 ВРУ ж/д 25 ул. Красные Форты" xr:uid="{D22797FD-1AE9-46BF-B241-DE1D5B3AD732}"/>
    <hyperlink ref="M3600" display="КЛ 0.4 кВ ТП-10-4 П.3Р.3 Кр.Фортов 35" xr:uid="{AA906A11-B8D4-4268-ABA9-1055E59DADA1}"/>
    <hyperlink ref="M3601" display="КЛ 0.4 кВ ТП-10-4 П.3Р.3 Кр.Фортов 35" xr:uid="{C212FF56-CF80-46CB-B21A-60F8B74452DB}"/>
    <hyperlink ref="M3602" display="КЛ 0.4 кВ ТП-10-4 П.3Р.3 Кр.Фортов 35" xr:uid="{EFCC93B2-D386-4388-8D45-55E8B4AE7F15}"/>
    <hyperlink ref="M3622" display="КЛ 0.4 кВ ТП- 10-6 П.7Р.4 ул.Кр.Фортов д.41" xr:uid="{9103BEBB-AF48-4FE5-ADD0-4B6DA0B02CDB}"/>
    <hyperlink ref="M3620" display="КЛ 0.4 кВ ТП- 10-6 П.6Р.3 КБО ввод-2" xr:uid="{E3665DB1-EE48-40EA-B5B5-7F18F079D247}"/>
    <hyperlink ref="M3615" display="КЛ 0.4 кВ ТП- 10-6 П.6Р.3 КБО ввод-2" xr:uid="{372E2CE9-0E82-40F9-A696-F36E3CEBD6DB}"/>
    <hyperlink ref="M3631" display="КЛ 0.4 кВ ТП- 10-7 П.3Р.2 ул.Машиностроителей 4,2" xr:uid="{0AD45B50-C0FB-4477-9425-0B9965C1BBED}"/>
    <hyperlink ref="M3632" display="КЛ 0.4 кВ ТП- 10-7 П.3Р.2 ул.Машиностроителей 4,2" xr:uid="{B7F728F3-3B2B-4B26-8ED7-D853FAA0C027}"/>
    <hyperlink ref="M3635" display="КЛ 0.4 кВ ТП- 10-7 П.4Р.2 Машиностроителей д.6" xr:uid="{AD8BD148-468E-42F6-A880-373BC7F5C6CE}"/>
    <hyperlink ref="M3655" display="КЛ 0.4 кВ ТП-10-10 П.1Р.1 Пр.Героев 61а,63а" xr:uid="{02814C56-E72A-4E56-82EE-50CA3947765E}"/>
    <hyperlink ref="M3739" display="КЛ 0.4 кВ ТП-10-14 П.3Р.4 Молодёжная 76,74" xr:uid="{3A9359FA-592C-4A54-B1CE-681E84BA80F7}"/>
    <hyperlink ref="M3765" display="КЛ 0.4 кВ ТП-10-16" xr:uid="{C16CF552-739D-4208-A30D-372E76CACFE2}"/>
    <hyperlink ref="M3799" display="КЛ 0.4 кВ ТП-13-2 П.3Р.1 Солнечная 23" xr:uid="{611244BC-4457-4B73-909C-6E173176EE04}"/>
    <hyperlink ref="M3801" display="КЛ 0.4 кВ ТП-13-2 П.3Р.1 Солнечная 23" xr:uid="{4BE7B303-6B7F-4946-81A6-FCE957EAC030}"/>
    <hyperlink ref="M3802" display="КЛ 0.4 кВ ТП-13-2 П.1 Р.2 Космонавтов, 26А" xr:uid="{132C5E78-1598-46EC-8845-3F2EF6FAAE33}"/>
    <hyperlink ref="M3805" display="КЛ 0.4 кВ ТП-13-2 П.10Р.2 сварочный участок ПЛ-36" xr:uid="{521262F4-B395-4132-9CBE-1EC3CCBA1B26}"/>
    <hyperlink ref="M3807" display="КЛ 0.4 кВ ТП-13-2 П.11 Р.2 Теле 2" xr:uid="{8AF31EDE-8DDA-4FD2-9A93-DF29A09FF8BE}"/>
    <hyperlink ref="M3796" display="КЛ 0.4 кВ ТП-13-2 П.3Р.1 Солнечная 23" xr:uid="{783B179E-DDA4-4904-9E3F-D734832CBB2F}"/>
    <hyperlink ref="M3817" display="КЛ 0.4 кВ ТП- 13-5 П.1Р.4 ул.Солнечная д.27" xr:uid="{4123BD0B-C024-47B1-A109-2200A4024F8E}"/>
    <hyperlink ref="M3826" display="КЛ 0.4 кВ ТП- 13-5 П.6Р.1 ул.Солнечная 25А" xr:uid="{3E3E8B3E-403D-4728-A217-64D9FD083580}"/>
    <hyperlink ref="M3828" display="КЛ 0.4 кВ ТП- 13-5 П.6Р.4 Столовая ВМФ" xr:uid="{7FF88E5F-C03D-4768-BE8F-9AE12C672E93}"/>
    <hyperlink ref="M3821" display="КЛ 0.4 кВ ТП- 13-5 П.6Р.4 Столовая ВМФ" xr:uid="{E711BC8E-A62B-4932-A84B-702CC249D6A0}"/>
    <hyperlink ref="M3829" display="КЛ 0.4 кВ ТП- 13-5 П.6Р.4 Столовая ВМФ" xr:uid="{AE699FC3-2E18-460B-9BD3-7C358AF44609}"/>
    <hyperlink ref="M3856" display="КЛ 0.4 кВ ТП- 14-2 П.6Р.4 Инфекционный корпус" xr:uid="{26BD5F62-FF75-4406-889F-0CFCEF770C31}"/>
    <hyperlink ref="M3899" display="КЛ 0.4 кВ ТП- 14-5 П.6Р.2 Мастерская" xr:uid="{ABFFF8BB-7D7E-44FE-8CAF-C79813000D43}"/>
    <hyperlink ref="M3932" display="КЛ 0.4 кВ ТП-15-1 ЯРВ-2 ШР-11 Солнечная 33а" xr:uid="{C3974DCA-11E5-4BAB-8AA7-42BDFBBD736B}"/>
    <hyperlink ref="M3933" display="КЛ 0.4 кВ ТП-15-1 ЯРВ-2 ШР-11 Солнечная 33а" xr:uid="{665AEACF-8D5A-4B51-9943-40BAAC2B2265}"/>
    <hyperlink ref="M3934" display="КЛ 0.4 кВ ТП-15-1 ЯРВ-2 ШР-11 Солнечная 33а" xr:uid="{017FB5F6-6925-4175-B79F-FF9D5A028EB8}"/>
    <hyperlink ref="M3917" display="КЛ 0.4 кВ ТП-15-1 П.2Р.4 Солнечная 43" xr:uid="{4ABEC60E-8D76-42D4-9FC0-5E8C9A35163D}"/>
    <hyperlink ref="M4088" display="КЛ 0.4 кВ ТП- УК-1 П.3Р.2 Мира 3" xr:uid="{7EBC766F-6B2D-4DA8-964E-44E7E12AC6A6}"/>
    <hyperlink ref="M4022" display="КЛ 0.4 кВ ТП-16-1 П.7Р.1 Сбербанк,пр.Героев 47" xr:uid="{74FACF1E-6B78-4D66-9AF5-E2AE4A947D69}"/>
    <hyperlink ref="M4025" display="КЛ 0.4 кВ ТП-16-1 П.7Р.1 Сбербанк,пр.Героев 47" xr:uid="{DE7033AA-7EB4-40BE-95D3-3571DA98D72D}"/>
    <hyperlink ref="M3843" display="КЛ 0.4 кВ ТП- 14-1 (КЗ-3) П.3Р.1 КД 14-1 Р-8 зд.№1" xr:uid="{98E52B2A-0296-443E-BC47-1AAF09C1AE66}"/>
    <hyperlink ref="M3841" display="КЛ 0.4 кВ ТП- 14-1 (КЗ-3) П.3Р.1 КД 14-1 Р-8 зд.№1" xr:uid="{310509DB-C025-4C45-8E84-57CC9E94C201}"/>
    <hyperlink ref="M3560" display="КЛ 0.4 кВ ТП- 10-1 П.3Р.2 Молодёжная 17" xr:uid="{7317E408-8419-4BF8-B6E0-65C91794E50D}"/>
    <hyperlink ref="M3427" display="КЛ 0.4 кВ ТП- 8-6 П.3Р.4 Пр.Героев 52" xr:uid="{5832BA99-C36C-4880-9242-E9A9F75F8751}"/>
    <hyperlink ref="M3547" display="КЛ 0.4 кВ ТП- 9-8 П.9 наружное освещение" xr:uid="{36B315F4-5F98-4369-81F0-FC0C016030CD}"/>
    <hyperlink ref="M3577" display="КЛ 0.4 кВ ТП-10-2 П.3Р.4 Кр.Форты 33" xr:uid="{E7D61E34-EAD8-4EF4-BB75-14F59D0E2FDA}"/>
    <hyperlink ref="M3555" display="КЛ 0.4 кВ ТП- 10-1 П.1Р.2 Пр.Героев 55" xr:uid="{5B2061E3-8E06-4543-9F08-A6B5C4BE5140}"/>
    <hyperlink ref="M3215" display="КЛ 0.4 кВ ТП-7-4 П.3Р.2 КД Липовский 23а" xr:uid="{AF895B28-3D53-4499-9866-BFEEED49E8C5}"/>
    <hyperlink ref="M3393" display="КЛ 0.4 кВ ТП- 8-3 П.2Р.2 КД пр.Героев 32" xr:uid="{3A764869-8083-48A0-B940-3B5BDA03983A}"/>
    <hyperlink ref="M3425" display="КЛ 0.4 кВ ТП- 8-6 П.3Р.2 Офис Кр.Фортов 22" xr:uid="{7126384F-0C9F-4A20-B296-1B10F1545188}"/>
    <hyperlink ref="M3485" display="КЛ 0.4 кВ ТП- 9-4 П.3Р.1 Молодёжная 15,д.с.Молодёжн.11" xr:uid="{50845557-6A22-41F2-82C4-A899F3EEE9E4}"/>
    <hyperlink ref="M3505" display="КЛ 0.4 кВ ТП- 9-6 П.1Р.2 д.с.№14,ул.Молодёжная 5" xr:uid="{78236EFA-D9E3-4CED-BF9D-4F94CBD3FF81}"/>
    <hyperlink ref="M3623" display="КЛ 0.4 кВ ТП- 10-6 П.6Р.4 ул. Красных Фортов д.47" xr:uid="{91E5CDB7-4F85-45B4-8715-8C2A3D0C031B}"/>
    <hyperlink ref="M3641" display="КЛ 0.4 кВ ТП- 10-8 П.3Р.2 Молодёжная 39,41***" xr:uid="{1005A8DA-D8C2-41E7-89BD-999065E78DF5}"/>
    <hyperlink ref="M3141" display="КЛ 0.4 кВ ТП- 4-9 П.9Р.4 Мэрия ВРУ 1-11-10 Вв-2" xr:uid="{59BE9F88-0344-4BAD-A5A6-C1743971DDB6}"/>
    <hyperlink ref="M3971" display="КЛ 0.4 кВ ТП- 15-3 П.1Р.2 ремонтная мастерская" xr:uid="{AE707FD7-7944-4941-A6FE-3122E63130C6}"/>
    <hyperlink ref="M4165" display="КЛ 0.4 кВ ТП-БО-2 П.2Р.2 АБК ООО&quot;Промальп&quot;" xr:uid="{30833BDD-AAE9-449F-801D-9B1F1882903B}"/>
    <hyperlink ref="M2959" display="КЛ 0.4 кВ ТП- 3-4 П.1Р.4 Сибирская 2" xr:uid="{EDFC0C01-B422-4F5E-AE24-490587F84559}"/>
    <hyperlink ref="M2960" display="КЛ 0.4 кВ ТП- 3-4 П.1Р.4 Сибирская 2" xr:uid="{BB455647-FEF4-40D8-99F4-B28E4436F31B}"/>
    <hyperlink ref="M2961" display="КЛ 0.4 кВ ТП- 3-4 П.1Р.4 Сибирская 2" xr:uid="{C053541C-20DC-4BF2-9AF0-CBE30288C3E0}"/>
    <hyperlink ref="M2979" display="КЛ 0.4 кВ ТП- 3-4 П.1Р.4 Сибирская 2" xr:uid="{571C0227-91B8-4EA1-8A66-6E487C28A4A1}"/>
    <hyperlink ref="M2980" display="КЛ 0.4 кВ ТП- 3-4 П.1Р.4 Сибирская 2" xr:uid="{D37B57A0-6A9B-4C8F-BDF0-93011B22F694}"/>
    <hyperlink ref="M3447" display="КЛ 0.4 кВ ТП- 9-1 П.3Р.2 Кр.Форты 7,Малая Земля 3 ***" xr:uid="{1EF09DD7-FF77-473F-8A30-318CF9963170}"/>
    <hyperlink ref="M3445" display="КЛ 0.4 кВ ТП- 9-1 П.3Р.2 Кр.Форты 7,Малая Земля 3 ***" xr:uid="{25F40A62-A5B8-4835-82E2-489D8D27CB31}"/>
    <hyperlink ref="M3446" display="КЛ 0.4 кВ ТП- 9-1 П.3Р.2 Кр.Форты 7,Малая Земля 3 ***" xr:uid="{449FC9BA-8096-466E-81F5-2F52D827DECC}"/>
    <hyperlink ref="M3537" display="КЛ 0.4 кВ ТП- 9-8 П.9 наружное освещение" xr:uid="{004B5B91-40B5-4C78-B8B5-6BBA3879C249}"/>
    <hyperlink ref="M3833" display="КЛ 0.4 кВ ТП- 14-1 (КЗ-3) П.3Р.4 ФАП&quot;Профи&quot; ВРУ-2" xr:uid="{D9D1D558-19A1-45F6-82F3-A4EB4203B6A0}"/>
    <hyperlink ref="M3434" display="КЛ 0.4 кВ ТП- 9-1 П.1Р.3 Кр.Форты 7,9 ***" xr:uid="{8D0D84AD-62E8-47D1-9E36-63C59A5F6DCA}"/>
    <hyperlink ref="M3435" display="КЛ 0.4 кВ ТП- 9-1 П.1Р.3 Кр.Форты 7,9 ***" xr:uid="{83566EBB-5952-401F-BA98-E10ADA92820A}"/>
    <hyperlink ref="M3436" display="КЛ 0.4 кВ ТП- 9-1 П.1Р.3 Кр.Форты 7,9 ***" xr:uid="{B0C742A7-D19C-4CF8-9430-EBC0BA1DBF4A}"/>
    <hyperlink ref="M3509" display="КЛ 0.4 кВ ТП- 9-6 П.3Р.2 КД 9-1 Молодёжная 1" xr:uid="{807B1314-139B-4B7F-AF1E-382808F8DA53}"/>
    <hyperlink ref="M3714" display="КЛ 0.4 кВ ТП-10-12 П.9Р.4 Молодёжная 48,46 вв.2" xr:uid="{66B2D155-FD58-4D67-826D-F16E776458DC}"/>
    <hyperlink ref="M3624" display="КЛ 0.4 кВ ТП- 10-6 П.6Р.4 ул. Красных Фортов д.47" xr:uid="{A1D05CEC-F9F2-427C-8093-AA3A52B7BDA8}"/>
    <hyperlink ref="M3548" display="КЛ 0.4 кВ ТП- 9-8 П.9 наружное освещение" xr:uid="{A0F634AD-DA85-4350-9F17-B6C0D5A78BB8}"/>
    <hyperlink ref="M3330" display="КЛ 0.4 кВ ТП- 7-11 2 Сек.Р.9 наружное освещ." xr:uid="{1687245C-99D7-4D7B-B857-78DA22519596}"/>
    <hyperlink ref="M3910" display="КЛ 0.4 кВ ТП-15-1 П.2Р.1 Солнечная 47" xr:uid="{D8117E0F-43FF-43BA-B05E-2E8BEC125D53}"/>
    <hyperlink ref="M3972" display="КЛ 0.4 кВ ТП- 15-3 П.1Р.2 ремонтная мастерская" xr:uid="{B9276F60-06E3-4A17-99A3-817D906ABA53}"/>
    <hyperlink ref="M3766" display="КЛ 0.4 кВ ТП-10-16" xr:uid="{715447E0-8B1C-4C15-8663-7F3CABD939CB}"/>
    <hyperlink ref="M3973" display="КЛ 0.4 кВ ТП- 15-3 П.1Р.2 ремонтная мастерская" xr:uid="{D6B428B4-3068-4D90-AB72-F7E2FEF0CA9C}"/>
    <hyperlink ref="M3652" display="КЛ 0.4 кВ ТП- 10-9 П.6Р.4 Школа №6,Молодёжная 31" xr:uid="{6370425F-E535-4180-A762-4ADF6D3E54A2}"/>
    <hyperlink ref="M3149" display="КЛ 0.4 кВ ТП- 7-1 П.1Р.2 Липовский пр.1" xr:uid="{D9C8972C-735C-4052-A84C-A2E96EB118A7}"/>
  </hyperlinks>
  <pageMargins left="0" right="0" top="0.19685039370078741" bottom="0" header="0.51181102362204722" footer="0"/>
  <pageSetup paperSize="9" scale="44" orientation="landscape" verticalDpi="300" r:id="rId1"/>
  <headerFooter alignWithMargins="0"/>
  <rowBreaks count="2" manualBreakCount="2">
    <brk id="5373" max="21" man="1"/>
    <brk id="545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6EB1D-54B5-4BD6-8074-14A16FB3E087}">
  <dimension ref="A2:CW2051"/>
  <sheetViews>
    <sheetView view="pageBreakPreview" zoomScale="60" zoomScaleNormal="66" workbookViewId="0">
      <selection activeCell="G23" sqref="G23"/>
    </sheetView>
  </sheetViews>
  <sheetFormatPr defaultRowHeight="15"/>
  <cols>
    <col min="1" max="1" width="9.140625" style="1307"/>
    <col min="2" max="2" width="9.140625" style="1308"/>
    <col min="3" max="3" width="19" style="1309" customWidth="1"/>
    <col min="4" max="5" width="9.140625" style="1307"/>
    <col min="6" max="6" width="16.140625" style="1307" customWidth="1"/>
    <col min="7" max="9" width="9.140625" style="1307"/>
    <col min="10" max="10" width="13.5703125" style="1307" customWidth="1"/>
    <col min="11" max="12" width="9.140625" style="1307"/>
    <col min="13" max="13" width="32" style="1310" customWidth="1"/>
    <col min="14" max="15" width="9.140625" style="1307"/>
    <col min="16" max="16" width="25.28515625" style="1307" customWidth="1"/>
    <col min="17" max="19" width="9.140625" style="1311"/>
    <col min="20" max="20" width="26.5703125" style="1312" customWidth="1"/>
    <col min="21" max="22" width="9.140625" style="1307"/>
    <col min="23" max="23" width="25.28515625" style="1307" customWidth="1"/>
    <col min="24" max="24" width="9.140625" style="1313"/>
    <col min="25" max="25" width="19" style="1314" customWidth="1"/>
    <col min="26" max="26" width="9.140625" style="1315"/>
    <col min="27" max="27" width="9.140625" style="1307"/>
    <col min="28" max="28" width="16.140625" style="1315" customWidth="1"/>
    <col min="29" max="16384" width="9.140625" style="1307"/>
  </cols>
  <sheetData>
    <row r="2" spans="1:101" ht="15.75">
      <c r="A2" s="1316"/>
      <c r="B2" s="1317"/>
      <c r="C2" s="1318"/>
      <c r="D2" s="1316"/>
      <c r="E2" s="1316"/>
      <c r="F2" s="1319"/>
      <c r="G2" s="1316"/>
      <c r="H2" s="1316"/>
      <c r="I2" s="1316"/>
      <c r="J2" s="1319"/>
      <c r="K2" s="1319"/>
      <c r="L2" s="1320"/>
      <c r="M2" s="1321"/>
      <c r="N2" s="1319"/>
      <c r="O2" s="1319"/>
      <c r="P2" s="1322"/>
      <c r="Q2" s="1323"/>
      <c r="R2" s="1323"/>
      <c r="S2" s="1323"/>
      <c r="T2" s="1324"/>
      <c r="U2" s="1319"/>
      <c r="V2" s="1319"/>
      <c r="W2" s="1322"/>
      <c r="X2" s="1325"/>
      <c r="Y2" s="1326"/>
      <c r="Z2" s="1319"/>
      <c r="AA2" s="1316"/>
      <c r="AB2" s="1319"/>
    </row>
    <row r="3" spans="1:101" ht="16.5" thickBot="1">
      <c r="A3" s="1316"/>
      <c r="B3" s="1317"/>
      <c r="C3" s="1318"/>
      <c r="D3" s="1316"/>
      <c r="E3" s="1316"/>
      <c r="F3" s="1319"/>
      <c r="G3" s="1316"/>
      <c r="H3" s="1316"/>
      <c r="I3" s="1316"/>
      <c r="J3" s="1319"/>
      <c r="K3" s="1319"/>
      <c r="L3" s="1320"/>
      <c r="M3" s="1321"/>
      <c r="N3" s="1319"/>
      <c r="O3" s="1319"/>
      <c r="P3" s="1428"/>
      <c r="Q3" s="1428"/>
      <c r="R3" s="1323"/>
      <c r="S3" s="1323"/>
      <c r="T3" s="1324"/>
      <c r="U3" s="1319"/>
      <c r="V3" s="1319"/>
      <c r="W3" s="1316"/>
      <c r="X3" s="1325"/>
      <c r="Y3" s="1326"/>
      <c r="Z3" s="1319"/>
      <c r="AA3" s="1316"/>
      <c r="AB3" s="1319"/>
    </row>
    <row r="4" spans="1:101" s="1109" customFormat="1" ht="27.75" customHeight="1" thickBot="1">
      <c r="A4" s="1429" t="s">
        <v>8654</v>
      </c>
      <c r="B4" s="1430"/>
      <c r="C4" s="1430"/>
      <c r="D4" s="1430"/>
      <c r="E4" s="1430"/>
      <c r="F4" s="1430"/>
      <c r="G4" s="1430"/>
      <c r="H4" s="1430"/>
      <c r="I4" s="1430"/>
      <c r="J4" s="1430"/>
      <c r="K4" s="1430"/>
      <c r="L4" s="1430"/>
      <c r="M4" s="1430"/>
      <c r="N4" s="1430"/>
      <c r="O4" s="1430"/>
      <c r="P4" s="1430"/>
      <c r="Q4" s="1430"/>
      <c r="R4" s="1430"/>
      <c r="S4" s="1430"/>
      <c r="T4" s="1430"/>
      <c r="U4" s="1430"/>
      <c r="V4" s="1430"/>
      <c r="W4" s="1430"/>
      <c r="X4" s="1430"/>
      <c r="Y4" s="1430"/>
      <c r="Z4" s="1430"/>
      <c r="AA4" s="1430"/>
      <c r="AB4" s="1431"/>
      <c r="AC4" s="1051"/>
      <c r="AD4" s="1051"/>
      <c r="AE4" s="1051"/>
      <c r="AF4" s="1051"/>
      <c r="AG4" s="1051"/>
      <c r="AH4" s="1051"/>
      <c r="AI4" s="1051"/>
      <c r="AJ4" s="1051"/>
      <c r="AK4" s="1051"/>
      <c r="AL4" s="1051"/>
      <c r="AM4" s="1051"/>
      <c r="AN4" s="1051"/>
      <c r="AO4" s="1051"/>
      <c r="AP4" s="1051"/>
      <c r="AQ4" s="1051"/>
      <c r="AR4" s="1051"/>
      <c r="AS4" s="1051"/>
      <c r="AT4" s="1051"/>
      <c r="AU4" s="1051"/>
      <c r="AV4" s="1051"/>
      <c r="AW4" s="1051"/>
      <c r="AX4" s="1051"/>
      <c r="AY4" s="1051"/>
      <c r="AZ4" s="1051"/>
      <c r="BA4" s="1051"/>
      <c r="BB4" s="1051"/>
      <c r="BC4" s="1051"/>
      <c r="BD4" s="1051"/>
      <c r="BE4" s="1051"/>
      <c r="BF4" s="1051"/>
      <c r="BG4" s="1051"/>
      <c r="BH4" s="1051"/>
      <c r="BI4" s="1051"/>
      <c r="BJ4" s="1051"/>
      <c r="BK4" s="1051"/>
      <c r="BL4" s="1051"/>
      <c r="BM4" s="1051"/>
      <c r="BN4" s="1051"/>
      <c r="BO4" s="1051"/>
      <c r="BP4" s="1051"/>
      <c r="BQ4" s="1051"/>
      <c r="BR4" s="1051"/>
      <c r="BS4" s="1051"/>
      <c r="BT4" s="1051"/>
      <c r="BU4" s="1051"/>
      <c r="BV4" s="1051"/>
      <c r="BW4" s="1051"/>
      <c r="BX4" s="1051"/>
      <c r="BY4" s="1051"/>
      <c r="BZ4" s="1051"/>
      <c r="CA4" s="1051"/>
      <c r="CB4" s="1051"/>
      <c r="CC4" s="1051"/>
      <c r="CD4" s="1051"/>
      <c r="CE4" s="1051"/>
      <c r="CF4" s="1051"/>
      <c r="CG4" s="1051"/>
      <c r="CH4" s="1051"/>
      <c r="CI4" s="1051"/>
      <c r="CJ4" s="1051"/>
      <c r="CK4" s="1051"/>
      <c r="CL4" s="1051"/>
      <c r="CM4" s="1051"/>
      <c r="CN4" s="1051"/>
      <c r="CO4" s="1051"/>
      <c r="CP4" s="1051"/>
      <c r="CQ4" s="1051"/>
      <c r="CR4" s="1051"/>
      <c r="CS4" s="1051"/>
      <c r="CT4" s="1051"/>
      <c r="CU4" s="1051"/>
      <c r="CV4" s="1051"/>
      <c r="CW4" s="1051"/>
    </row>
    <row r="5" spans="1:101" s="1109" customFormat="1" ht="16.5" customHeight="1" thickBot="1">
      <c r="A5" s="1432" t="s">
        <v>967</v>
      </c>
      <c r="B5" s="1435" t="s">
        <v>968</v>
      </c>
      <c r="C5" s="1438" t="s">
        <v>969</v>
      </c>
      <c r="D5" s="1439"/>
      <c r="E5" s="1439"/>
      <c r="F5" s="1439"/>
      <c r="G5" s="1439"/>
      <c r="H5" s="1439"/>
      <c r="I5" s="1439"/>
      <c r="J5" s="1439"/>
      <c r="K5" s="1439"/>
      <c r="L5" s="1439"/>
      <c r="M5" s="1430"/>
      <c r="N5" s="1430"/>
      <c r="O5" s="1430"/>
      <c r="P5" s="1430"/>
      <c r="Q5" s="1430"/>
      <c r="R5" s="1430"/>
      <c r="S5" s="1430"/>
      <c r="T5" s="1439"/>
      <c r="U5" s="1439"/>
      <c r="V5" s="1439"/>
      <c r="W5" s="1439"/>
      <c r="X5" s="1439"/>
      <c r="Y5" s="1439"/>
      <c r="Z5" s="1439"/>
      <c r="AA5" s="1439"/>
      <c r="AB5" s="1440"/>
      <c r="AC5" s="1051"/>
      <c r="AD5" s="1051"/>
      <c r="AE5" s="1051"/>
      <c r="AF5" s="1051"/>
      <c r="AG5" s="1051"/>
      <c r="AH5" s="1051"/>
      <c r="AI5" s="1051"/>
      <c r="AJ5" s="1051"/>
      <c r="AK5" s="1051"/>
      <c r="AL5" s="1051"/>
      <c r="AM5" s="1051"/>
      <c r="AN5" s="1051"/>
      <c r="AO5" s="1051"/>
      <c r="AP5" s="1051"/>
      <c r="AQ5" s="1051"/>
      <c r="AR5" s="1051"/>
      <c r="AS5" s="1051"/>
      <c r="AT5" s="1051"/>
      <c r="AU5" s="1051"/>
      <c r="AV5" s="1051"/>
      <c r="AW5" s="1051"/>
      <c r="AX5" s="1051"/>
      <c r="AY5" s="1051"/>
      <c r="AZ5" s="1051"/>
      <c r="BA5" s="1051"/>
      <c r="BB5" s="1051"/>
      <c r="BC5" s="1051"/>
      <c r="BD5" s="1051"/>
      <c r="BE5" s="1051"/>
      <c r="BF5" s="1051"/>
      <c r="BG5" s="1051"/>
      <c r="BH5" s="1051"/>
      <c r="BI5" s="1051"/>
      <c r="BJ5" s="1051"/>
      <c r="BK5" s="1051"/>
      <c r="BL5" s="1051"/>
      <c r="BM5" s="1051"/>
      <c r="BN5" s="1051"/>
      <c r="BO5" s="1051"/>
      <c r="BP5" s="1051"/>
      <c r="BQ5" s="1051"/>
      <c r="BR5" s="1051"/>
      <c r="BS5" s="1051"/>
      <c r="BT5" s="1051"/>
      <c r="BU5" s="1051"/>
      <c r="BV5" s="1051"/>
      <c r="BW5" s="1051"/>
      <c r="BX5" s="1051"/>
      <c r="BY5" s="1051"/>
      <c r="BZ5" s="1051"/>
      <c r="CA5" s="1051"/>
      <c r="CB5" s="1051"/>
      <c r="CC5" s="1051"/>
      <c r="CD5" s="1051"/>
      <c r="CE5" s="1051"/>
      <c r="CF5" s="1051"/>
      <c r="CG5" s="1051"/>
      <c r="CH5" s="1051"/>
      <c r="CI5" s="1051"/>
      <c r="CJ5" s="1051"/>
      <c r="CK5" s="1051"/>
      <c r="CL5" s="1051"/>
      <c r="CM5" s="1051"/>
      <c r="CN5" s="1051"/>
      <c r="CO5" s="1051"/>
      <c r="CP5" s="1051"/>
      <c r="CQ5" s="1051"/>
      <c r="CR5" s="1051"/>
      <c r="CS5" s="1051"/>
      <c r="CT5" s="1051"/>
      <c r="CU5" s="1051"/>
      <c r="CV5" s="1051"/>
      <c r="CW5" s="1051"/>
    </row>
    <row r="6" spans="1:101" s="1109" customFormat="1" ht="31.5" customHeight="1" thickBot="1">
      <c r="A6" s="1433"/>
      <c r="B6" s="1436"/>
      <c r="C6" s="1429" t="s">
        <v>970</v>
      </c>
      <c r="D6" s="1430"/>
      <c r="E6" s="1430"/>
      <c r="F6" s="1430"/>
      <c r="G6" s="1430"/>
      <c r="H6" s="1430"/>
      <c r="I6" s="1430"/>
      <c r="J6" s="1438" t="s">
        <v>971</v>
      </c>
      <c r="K6" s="1439"/>
      <c r="L6" s="1440"/>
      <c r="M6" s="1110" t="s">
        <v>972</v>
      </c>
      <c r="N6" s="1439"/>
      <c r="O6" s="1439"/>
      <c r="P6" s="1439"/>
      <c r="Q6" s="1439"/>
      <c r="R6" s="1439"/>
      <c r="S6" s="1440"/>
      <c r="T6" s="1439" t="s">
        <v>3217</v>
      </c>
      <c r="U6" s="1439"/>
      <c r="V6" s="1439"/>
      <c r="W6" s="1439"/>
      <c r="X6" s="1438" t="s">
        <v>974</v>
      </c>
      <c r="Y6" s="1439"/>
      <c r="Z6" s="1439"/>
      <c r="AA6" s="1439"/>
      <c r="AB6" s="1440"/>
      <c r="AC6" s="1051"/>
      <c r="AD6" s="1051"/>
      <c r="AE6" s="1051"/>
      <c r="AF6" s="1051"/>
      <c r="AG6" s="1051"/>
      <c r="AH6" s="1051"/>
      <c r="AI6" s="1051"/>
      <c r="AJ6" s="1051"/>
      <c r="AK6" s="1051"/>
      <c r="AL6" s="1051"/>
      <c r="AM6" s="1051"/>
      <c r="AN6" s="1051"/>
      <c r="AO6" s="1051"/>
      <c r="AP6" s="1051"/>
      <c r="AQ6" s="1051"/>
      <c r="AR6" s="1051"/>
      <c r="AS6" s="1051"/>
      <c r="AT6" s="1051"/>
      <c r="AU6" s="1051"/>
      <c r="AV6" s="1051"/>
      <c r="AW6" s="1051"/>
      <c r="AX6" s="1051"/>
      <c r="AY6" s="1051"/>
      <c r="AZ6" s="1051"/>
      <c r="BA6" s="1051"/>
      <c r="BB6" s="1051"/>
      <c r="BC6" s="1051"/>
      <c r="BD6" s="1051"/>
      <c r="BE6" s="1051"/>
      <c r="BF6" s="1051"/>
      <c r="BG6" s="1051"/>
      <c r="BH6" s="1051"/>
      <c r="BI6" s="1051"/>
      <c r="BJ6" s="1051"/>
      <c r="BK6" s="1051"/>
      <c r="BL6" s="1051"/>
      <c r="BM6" s="1051"/>
      <c r="BN6" s="1051"/>
      <c r="BO6" s="1051"/>
      <c r="BP6" s="1051"/>
      <c r="BQ6" s="1051"/>
      <c r="BR6" s="1051"/>
      <c r="BS6" s="1051"/>
      <c r="BT6" s="1051"/>
      <c r="BU6" s="1051"/>
      <c r="BV6" s="1051"/>
      <c r="BW6" s="1051"/>
      <c r="BX6" s="1051"/>
      <c r="BY6" s="1051"/>
      <c r="BZ6" s="1051"/>
      <c r="CA6" s="1051"/>
      <c r="CB6" s="1051"/>
      <c r="CC6" s="1051"/>
      <c r="CD6" s="1051"/>
      <c r="CE6" s="1051"/>
      <c r="CF6" s="1051"/>
      <c r="CG6" s="1051"/>
      <c r="CH6" s="1051"/>
      <c r="CI6" s="1051"/>
      <c r="CJ6" s="1051"/>
      <c r="CK6" s="1051"/>
      <c r="CL6" s="1051"/>
      <c r="CM6" s="1051"/>
      <c r="CN6" s="1051"/>
      <c r="CO6" s="1051"/>
      <c r="CP6" s="1051"/>
      <c r="CQ6" s="1051"/>
      <c r="CR6" s="1051"/>
      <c r="CS6" s="1051"/>
      <c r="CT6" s="1051"/>
      <c r="CU6" s="1051"/>
      <c r="CV6" s="1051"/>
      <c r="CW6" s="1051"/>
    </row>
    <row r="7" spans="1:101" s="1109" customFormat="1" ht="15.75" customHeight="1" thickBot="1">
      <c r="A7" s="1433"/>
      <c r="B7" s="1436"/>
      <c r="C7" s="1392" t="s">
        <v>975</v>
      </c>
      <c r="D7" s="1424" t="s">
        <v>9</v>
      </c>
      <c r="E7" s="1424" t="s">
        <v>976</v>
      </c>
      <c r="F7" s="1424" t="s">
        <v>977</v>
      </c>
      <c r="G7" s="1426" t="s">
        <v>978</v>
      </c>
      <c r="H7" s="1427"/>
      <c r="I7" s="1427"/>
      <c r="J7" s="1407" t="s">
        <v>975</v>
      </c>
      <c r="K7" s="1424" t="s">
        <v>9</v>
      </c>
      <c r="L7" s="1410" t="s">
        <v>979</v>
      </c>
      <c r="M7" s="1407" t="s">
        <v>980</v>
      </c>
      <c r="N7" s="1419" t="s">
        <v>9</v>
      </c>
      <c r="O7" s="1392" t="s">
        <v>976</v>
      </c>
      <c r="P7" s="1407" t="s">
        <v>977</v>
      </c>
      <c r="Q7" s="1421" t="s">
        <v>978</v>
      </c>
      <c r="R7" s="1422"/>
      <c r="S7" s="1423"/>
      <c r="T7" s="1392" t="s">
        <v>975</v>
      </c>
      <c r="U7" s="1395" t="s">
        <v>9</v>
      </c>
      <c r="V7" s="1407" t="s">
        <v>976</v>
      </c>
      <c r="W7" s="1410" t="s">
        <v>977</v>
      </c>
      <c r="X7" s="1413" t="s">
        <v>975</v>
      </c>
      <c r="Y7" s="1414"/>
      <c r="Z7" s="1419" t="s">
        <v>9</v>
      </c>
      <c r="AA7" s="1392" t="s">
        <v>976</v>
      </c>
      <c r="AB7" s="1395" t="s">
        <v>977</v>
      </c>
      <c r="AC7" s="1051"/>
      <c r="AD7" s="1051"/>
      <c r="AE7" s="1051"/>
      <c r="AF7" s="1051"/>
      <c r="AG7" s="1051"/>
      <c r="AH7" s="1051"/>
      <c r="AI7" s="1051"/>
      <c r="AJ7" s="1051"/>
      <c r="AK7" s="1051"/>
      <c r="AL7" s="1051"/>
      <c r="AM7" s="1051"/>
      <c r="AN7" s="1051"/>
      <c r="AO7" s="1051"/>
      <c r="AP7" s="1051"/>
      <c r="AQ7" s="1051"/>
      <c r="AR7" s="1051"/>
      <c r="AS7" s="1051"/>
      <c r="AT7" s="1051"/>
      <c r="AU7" s="1051"/>
      <c r="AV7" s="1051"/>
      <c r="AW7" s="1051"/>
      <c r="AX7" s="1051"/>
      <c r="AY7" s="1051"/>
      <c r="AZ7" s="1051"/>
      <c r="BA7" s="1051"/>
      <c r="BB7" s="1051"/>
      <c r="BC7" s="1051"/>
      <c r="BD7" s="1051"/>
      <c r="BE7" s="1051"/>
      <c r="BF7" s="1051"/>
      <c r="BG7" s="1051"/>
      <c r="BH7" s="1051"/>
      <c r="BI7" s="1051"/>
      <c r="BJ7" s="1051"/>
      <c r="BK7" s="1051"/>
      <c r="BL7" s="1051"/>
      <c r="BM7" s="1051"/>
      <c r="BN7" s="1051"/>
      <c r="BO7" s="1051"/>
      <c r="BP7" s="1051"/>
      <c r="BQ7" s="1051"/>
      <c r="BR7" s="1051"/>
      <c r="BS7" s="1051"/>
      <c r="BT7" s="1051"/>
      <c r="BU7" s="1051"/>
      <c r="BV7" s="1051"/>
      <c r="BW7" s="1051"/>
      <c r="BX7" s="1051"/>
      <c r="BY7" s="1051"/>
      <c r="BZ7" s="1051"/>
      <c r="CA7" s="1051"/>
      <c r="CB7" s="1051"/>
      <c r="CC7" s="1051"/>
      <c r="CD7" s="1051"/>
      <c r="CE7" s="1051"/>
      <c r="CF7" s="1051"/>
      <c r="CG7" s="1051"/>
      <c r="CH7" s="1051"/>
      <c r="CI7" s="1051"/>
      <c r="CJ7" s="1051"/>
      <c r="CK7" s="1051"/>
      <c r="CL7" s="1051"/>
      <c r="CM7" s="1051"/>
      <c r="CN7" s="1051"/>
      <c r="CO7" s="1051"/>
      <c r="CP7" s="1051"/>
      <c r="CQ7" s="1051"/>
      <c r="CR7" s="1051"/>
      <c r="CS7" s="1051"/>
      <c r="CT7" s="1051"/>
      <c r="CU7" s="1051"/>
      <c r="CV7" s="1051"/>
      <c r="CW7" s="1051"/>
    </row>
    <row r="8" spans="1:101" s="1109" customFormat="1" ht="15" customHeight="1">
      <c r="A8" s="1433"/>
      <c r="B8" s="1436"/>
      <c r="C8" s="1393"/>
      <c r="D8" s="1425"/>
      <c r="E8" s="1425"/>
      <c r="F8" s="1425"/>
      <c r="G8" s="1398" t="s">
        <v>981</v>
      </c>
      <c r="H8" s="1398" t="s">
        <v>982</v>
      </c>
      <c r="I8" s="1400" t="s">
        <v>7</v>
      </c>
      <c r="J8" s="1408"/>
      <c r="K8" s="1425"/>
      <c r="L8" s="1411"/>
      <c r="M8" s="1408"/>
      <c r="N8" s="1420"/>
      <c r="O8" s="1393"/>
      <c r="P8" s="1408"/>
      <c r="Q8" s="1402" t="s">
        <v>981</v>
      </c>
      <c r="R8" s="1402" t="s">
        <v>982</v>
      </c>
      <c r="S8" s="1404" t="s">
        <v>7</v>
      </c>
      <c r="T8" s="1393"/>
      <c r="U8" s="1396"/>
      <c r="V8" s="1408"/>
      <c r="W8" s="1411"/>
      <c r="X8" s="1415"/>
      <c r="Y8" s="1416"/>
      <c r="Z8" s="1420"/>
      <c r="AA8" s="1393"/>
      <c r="AB8" s="1396"/>
      <c r="AC8" s="1051"/>
      <c r="AD8" s="1051"/>
      <c r="AE8" s="1051"/>
      <c r="AF8" s="1051"/>
      <c r="AG8" s="1051"/>
      <c r="AH8" s="1051"/>
      <c r="AI8" s="1051"/>
      <c r="AJ8" s="1051"/>
      <c r="AK8" s="1051"/>
      <c r="AL8" s="1051"/>
      <c r="AM8" s="1051"/>
      <c r="AN8" s="1051"/>
      <c r="AO8" s="1051"/>
      <c r="AP8" s="1051"/>
      <c r="AQ8" s="1051"/>
      <c r="AR8" s="1051"/>
      <c r="AS8" s="1051"/>
      <c r="AT8" s="1051"/>
      <c r="AU8" s="1051"/>
      <c r="AV8" s="1051"/>
      <c r="AW8" s="1051"/>
      <c r="AX8" s="1051"/>
      <c r="AY8" s="1051"/>
      <c r="AZ8" s="1051"/>
      <c r="BA8" s="1051"/>
      <c r="BB8" s="1051"/>
      <c r="BC8" s="1051"/>
      <c r="BD8" s="1051"/>
      <c r="BE8" s="1051"/>
      <c r="BF8" s="1051"/>
      <c r="BG8" s="1051"/>
      <c r="BH8" s="1051"/>
      <c r="BI8" s="1051"/>
      <c r="BJ8" s="1051"/>
      <c r="BK8" s="1051"/>
      <c r="BL8" s="1051"/>
      <c r="BM8" s="1051"/>
      <c r="BN8" s="1051"/>
      <c r="BO8" s="1051"/>
      <c r="BP8" s="1051"/>
      <c r="BQ8" s="1051"/>
      <c r="BR8" s="1051"/>
      <c r="BS8" s="1051"/>
      <c r="BT8" s="1051"/>
      <c r="BU8" s="1051"/>
      <c r="BV8" s="1051"/>
      <c r="BW8" s="1051"/>
      <c r="BX8" s="1051"/>
      <c r="BY8" s="1051"/>
      <c r="BZ8" s="1051"/>
      <c r="CA8" s="1051"/>
      <c r="CB8" s="1051"/>
      <c r="CC8" s="1051"/>
      <c r="CD8" s="1051"/>
      <c r="CE8" s="1051"/>
      <c r="CF8" s="1051"/>
      <c r="CG8" s="1051"/>
      <c r="CH8" s="1051"/>
      <c r="CI8" s="1051"/>
      <c r="CJ8" s="1051"/>
      <c r="CK8" s="1051"/>
      <c r="CL8" s="1051"/>
      <c r="CM8" s="1051"/>
      <c r="CN8" s="1051"/>
      <c r="CO8" s="1051"/>
      <c r="CP8" s="1051"/>
      <c r="CQ8" s="1051"/>
      <c r="CR8" s="1051"/>
      <c r="CS8" s="1051"/>
      <c r="CT8" s="1051"/>
      <c r="CU8" s="1051"/>
      <c r="CV8" s="1051"/>
      <c r="CW8" s="1051"/>
    </row>
    <row r="9" spans="1:101" s="1109" customFormat="1" ht="83.25" customHeight="1" thickBot="1">
      <c r="A9" s="1434"/>
      <c r="B9" s="1437"/>
      <c r="C9" s="1394"/>
      <c r="D9" s="1399"/>
      <c r="E9" s="1399"/>
      <c r="F9" s="1399"/>
      <c r="G9" s="1399"/>
      <c r="H9" s="1399"/>
      <c r="I9" s="1401"/>
      <c r="J9" s="1409"/>
      <c r="K9" s="1399"/>
      <c r="L9" s="1412"/>
      <c r="M9" s="1409"/>
      <c r="N9" s="1401"/>
      <c r="O9" s="1394"/>
      <c r="P9" s="1409"/>
      <c r="Q9" s="1403"/>
      <c r="R9" s="1403"/>
      <c r="S9" s="1405"/>
      <c r="T9" s="1394"/>
      <c r="U9" s="1406"/>
      <c r="V9" s="1409"/>
      <c r="W9" s="1412"/>
      <c r="X9" s="1417"/>
      <c r="Y9" s="1418"/>
      <c r="Z9" s="1401"/>
      <c r="AA9" s="1394"/>
      <c r="AB9" s="1397"/>
      <c r="AC9" s="1051"/>
      <c r="AD9" s="1051"/>
      <c r="AE9" s="1051"/>
      <c r="AF9" s="1051"/>
      <c r="AG9" s="1051"/>
      <c r="AH9" s="1051"/>
      <c r="AI9" s="1051"/>
      <c r="AJ9" s="1051"/>
      <c r="AK9" s="1051"/>
      <c r="AL9" s="1051"/>
      <c r="AM9" s="1051"/>
      <c r="AN9" s="1051"/>
      <c r="AO9" s="1051"/>
      <c r="AP9" s="1051"/>
      <c r="AQ9" s="1051"/>
      <c r="AR9" s="1051"/>
      <c r="AS9" s="1051"/>
      <c r="AT9" s="1051"/>
      <c r="AU9" s="1051"/>
      <c r="AV9" s="1051"/>
      <c r="AW9" s="1051"/>
      <c r="AX9" s="1051"/>
      <c r="AY9" s="1051"/>
      <c r="AZ9" s="1051"/>
      <c r="BA9" s="1051"/>
      <c r="BB9" s="1051"/>
      <c r="BC9" s="1051"/>
      <c r="BD9" s="1051"/>
      <c r="BE9" s="1051"/>
      <c r="BF9" s="1051"/>
      <c r="BG9" s="1051"/>
      <c r="BH9" s="1051"/>
      <c r="BI9" s="1051"/>
      <c r="BJ9" s="1051"/>
      <c r="BK9" s="1051"/>
      <c r="BL9" s="1051"/>
      <c r="BM9" s="1051"/>
      <c r="BN9" s="1051"/>
      <c r="BO9" s="1051"/>
      <c r="BP9" s="1051"/>
      <c r="BQ9" s="1051"/>
      <c r="BR9" s="1051"/>
      <c r="BS9" s="1051"/>
      <c r="BT9" s="1051"/>
      <c r="BU9" s="1051"/>
      <c r="BV9" s="1051"/>
      <c r="BW9" s="1051"/>
      <c r="BX9" s="1051"/>
      <c r="BY9" s="1051"/>
      <c r="BZ9" s="1051"/>
      <c r="CA9" s="1051"/>
      <c r="CB9" s="1051"/>
      <c r="CC9" s="1051"/>
      <c r="CD9" s="1051"/>
      <c r="CE9" s="1051"/>
      <c r="CF9" s="1051"/>
      <c r="CG9" s="1051"/>
      <c r="CH9" s="1051"/>
      <c r="CI9" s="1051"/>
      <c r="CJ9" s="1051"/>
      <c r="CK9" s="1051"/>
      <c r="CL9" s="1051"/>
      <c r="CM9" s="1051"/>
      <c r="CN9" s="1051"/>
      <c r="CO9" s="1051"/>
      <c r="CP9" s="1051"/>
      <c r="CQ9" s="1051"/>
      <c r="CR9" s="1051"/>
      <c r="CS9" s="1051"/>
      <c r="CT9" s="1051"/>
      <c r="CU9" s="1051"/>
      <c r="CV9" s="1051"/>
      <c r="CW9" s="1051"/>
    </row>
    <row r="10" spans="1:101" s="1328" customFormat="1" ht="15.75" thickBot="1">
      <c r="A10" s="1111">
        <v>1</v>
      </c>
      <c r="B10" s="1112">
        <v>2</v>
      </c>
      <c r="C10" s="1113">
        <v>3</v>
      </c>
      <c r="D10" s="1114" t="s">
        <v>984</v>
      </c>
      <c r="E10" s="1114" t="s">
        <v>985</v>
      </c>
      <c r="F10" s="1114" t="s">
        <v>986</v>
      </c>
      <c r="G10" s="1114" t="s">
        <v>987</v>
      </c>
      <c r="H10" s="1114" t="s">
        <v>988</v>
      </c>
      <c r="I10" s="1115" t="s">
        <v>989</v>
      </c>
      <c r="J10" s="1116" t="s">
        <v>1026</v>
      </c>
      <c r="K10" s="1114" t="s">
        <v>990</v>
      </c>
      <c r="L10" s="1117" t="s">
        <v>1036</v>
      </c>
      <c r="M10" s="1118">
        <v>15</v>
      </c>
      <c r="N10" s="1119">
        <v>17</v>
      </c>
      <c r="O10" s="1120">
        <v>18</v>
      </c>
      <c r="P10" s="1119">
        <v>19</v>
      </c>
      <c r="Q10" s="1121">
        <v>20</v>
      </c>
      <c r="R10" s="1122">
        <v>21</v>
      </c>
      <c r="S10" s="1123">
        <v>22</v>
      </c>
      <c r="T10" s="1124">
        <v>23</v>
      </c>
      <c r="U10" s="1125">
        <v>25</v>
      </c>
      <c r="V10" s="1126">
        <v>26</v>
      </c>
      <c r="W10" s="1127">
        <v>27</v>
      </c>
      <c r="X10" s="1387" t="s">
        <v>1081</v>
      </c>
      <c r="Y10" s="1388"/>
      <c r="Z10" s="1128">
        <v>30</v>
      </c>
      <c r="AA10" s="1129">
        <v>31</v>
      </c>
      <c r="AB10" s="1113">
        <v>32</v>
      </c>
      <c r="AC10" s="1327"/>
      <c r="AD10" s="1327"/>
      <c r="AE10" s="1327"/>
      <c r="AF10" s="1327"/>
      <c r="AG10" s="1327"/>
      <c r="AH10" s="1327"/>
      <c r="AI10" s="1327"/>
      <c r="AJ10" s="1327"/>
      <c r="AK10" s="1327"/>
      <c r="AL10" s="1327"/>
      <c r="AM10" s="1327"/>
      <c r="AN10" s="1327"/>
      <c r="AO10" s="1327"/>
      <c r="AP10" s="1327"/>
      <c r="AQ10" s="1327"/>
      <c r="AR10" s="1327"/>
      <c r="AS10" s="1327"/>
      <c r="AT10" s="1327"/>
      <c r="AU10" s="1327"/>
      <c r="AV10" s="1327"/>
      <c r="AW10" s="1327"/>
      <c r="AX10" s="1327"/>
      <c r="AY10" s="1327"/>
      <c r="AZ10" s="1327"/>
      <c r="BA10" s="1327"/>
      <c r="BB10" s="1327"/>
      <c r="BC10" s="1327"/>
      <c r="BD10" s="1327"/>
      <c r="BE10" s="1327"/>
      <c r="BF10" s="1327"/>
      <c r="BG10" s="1327"/>
      <c r="BH10" s="1327"/>
      <c r="BI10" s="1327"/>
      <c r="BJ10" s="1327"/>
      <c r="BK10" s="1327"/>
      <c r="BL10" s="1327"/>
      <c r="BM10" s="1327"/>
      <c r="BN10" s="1327"/>
      <c r="BO10" s="1327"/>
      <c r="BP10" s="1327"/>
      <c r="BQ10" s="1327"/>
      <c r="BR10" s="1327"/>
      <c r="BS10" s="1327"/>
      <c r="BT10" s="1327"/>
      <c r="BU10" s="1327"/>
      <c r="BV10" s="1327"/>
      <c r="BW10" s="1327"/>
      <c r="BX10" s="1327"/>
      <c r="BY10" s="1327"/>
      <c r="BZ10" s="1327"/>
      <c r="CA10" s="1327"/>
      <c r="CB10" s="1327"/>
      <c r="CC10" s="1327"/>
      <c r="CD10" s="1327"/>
      <c r="CE10" s="1327"/>
      <c r="CF10" s="1327"/>
      <c r="CG10" s="1327"/>
      <c r="CH10" s="1327"/>
      <c r="CI10" s="1327"/>
      <c r="CJ10" s="1327"/>
      <c r="CK10" s="1327"/>
      <c r="CL10" s="1327"/>
      <c r="CM10" s="1327"/>
      <c r="CN10" s="1327"/>
      <c r="CO10" s="1327"/>
      <c r="CP10" s="1327"/>
      <c r="CQ10" s="1327"/>
      <c r="CR10" s="1327"/>
      <c r="CS10" s="1327"/>
      <c r="CT10" s="1327"/>
      <c r="CU10" s="1327"/>
      <c r="CV10" s="1327"/>
      <c r="CW10" s="1327"/>
    </row>
    <row r="11" spans="1:101" ht="15" customHeight="1" thickBot="1">
      <c r="A11" s="1329"/>
      <c r="B11" s="1330"/>
      <c r="C11" s="1331"/>
      <c r="D11" s="1332"/>
      <c r="E11" s="1332"/>
      <c r="F11" s="1333"/>
      <c r="G11" s="1332"/>
      <c r="H11" s="1332"/>
      <c r="I11" s="1334"/>
      <c r="J11" s="1335"/>
      <c r="K11" s="1078"/>
      <c r="L11" s="1219"/>
      <c r="M11" s="1265"/>
      <c r="N11" s="1078"/>
      <c r="O11" s="1078"/>
      <c r="P11" s="1226"/>
      <c r="Q11" s="1222"/>
      <c r="R11" s="1222"/>
      <c r="S11" s="1223"/>
      <c r="T11" s="1336"/>
      <c r="U11" s="1333"/>
      <c r="V11" s="1333"/>
      <c r="W11" s="1337"/>
      <c r="X11" s="1338"/>
      <c r="Y11" s="1339"/>
      <c r="Z11" s="1333"/>
      <c r="AA11" s="1332"/>
      <c r="AB11" s="1340"/>
    </row>
    <row r="12" spans="1:101" ht="24" customHeight="1">
      <c r="A12" s="1130" t="s">
        <v>3218</v>
      </c>
      <c r="B12" s="1131" t="s">
        <v>3216</v>
      </c>
      <c r="C12" s="1052"/>
      <c r="D12" s="1132"/>
      <c r="E12" s="1053"/>
      <c r="F12" s="1053"/>
      <c r="G12" s="1132"/>
      <c r="H12" s="1132"/>
      <c r="I12" s="1133"/>
      <c r="J12" s="1134" t="s">
        <v>3219</v>
      </c>
      <c r="K12" s="1053" t="s">
        <v>3220</v>
      </c>
      <c r="L12" s="1135" t="s">
        <v>27</v>
      </c>
      <c r="M12" s="1341"/>
      <c r="N12" s="1053"/>
      <c r="O12" s="1053"/>
      <c r="P12" s="1136"/>
      <c r="Q12" s="1137"/>
      <c r="R12" s="1137"/>
      <c r="S12" s="1138"/>
      <c r="T12" s="1342"/>
      <c r="U12" s="1053"/>
      <c r="V12" s="1053"/>
      <c r="W12" s="1139"/>
      <c r="X12" s="1140"/>
      <c r="Y12" s="1132" t="s">
        <v>3221</v>
      </c>
      <c r="Z12" s="1053">
        <v>1979</v>
      </c>
      <c r="AA12" s="1053">
        <v>600</v>
      </c>
      <c r="AB12" s="1141" t="s">
        <v>3222</v>
      </c>
    </row>
    <row r="13" spans="1:101" ht="15" customHeight="1">
      <c r="A13" s="1056"/>
      <c r="B13" s="1070"/>
      <c r="C13" s="1054"/>
      <c r="D13" s="1061"/>
      <c r="E13" s="1055"/>
      <c r="F13" s="1055"/>
      <c r="G13" s="1061"/>
      <c r="H13" s="1061"/>
      <c r="I13" s="1062"/>
      <c r="J13" s="1142"/>
      <c r="K13" s="1055"/>
      <c r="L13" s="1058"/>
      <c r="M13" s="1085"/>
      <c r="N13" s="1055"/>
      <c r="O13" s="1055"/>
      <c r="P13" s="1068"/>
      <c r="Q13" s="1088"/>
      <c r="R13" s="1088"/>
      <c r="S13" s="1092"/>
      <c r="T13" s="1285"/>
      <c r="U13" s="1055"/>
      <c r="V13" s="1055"/>
      <c r="W13" s="1143"/>
      <c r="X13" s="1144" t="s">
        <v>3223</v>
      </c>
      <c r="Y13" s="1061" t="s">
        <v>3224</v>
      </c>
      <c r="Z13" s="1055">
        <v>1979</v>
      </c>
      <c r="AA13" s="1055">
        <v>564</v>
      </c>
      <c r="AB13" s="1075" t="s">
        <v>1752</v>
      </c>
    </row>
    <row r="14" spans="1:101" ht="15" customHeight="1">
      <c r="A14" s="1056"/>
      <c r="B14" s="1070"/>
      <c r="C14" s="1054"/>
      <c r="D14" s="1061"/>
      <c r="E14" s="1055"/>
      <c r="F14" s="1055"/>
      <c r="G14" s="1061"/>
      <c r="H14" s="1061"/>
      <c r="I14" s="1062"/>
      <c r="J14" s="1142"/>
      <c r="K14" s="1055"/>
      <c r="L14" s="1058"/>
      <c r="M14" s="1085"/>
      <c r="N14" s="1055"/>
      <c r="O14" s="1055"/>
      <c r="P14" s="1068"/>
      <c r="Q14" s="1088"/>
      <c r="R14" s="1088"/>
      <c r="S14" s="1092"/>
      <c r="T14" s="1285"/>
      <c r="U14" s="1055"/>
      <c r="V14" s="1055"/>
      <c r="W14" s="1143"/>
      <c r="X14" s="1144"/>
      <c r="Y14" s="1061"/>
      <c r="Z14" s="1055"/>
      <c r="AA14" s="1055"/>
      <c r="AB14" s="1075"/>
    </row>
    <row r="15" spans="1:101" ht="15" customHeight="1">
      <c r="A15" s="1056"/>
      <c r="B15" s="1070"/>
      <c r="C15" s="1054"/>
      <c r="D15" s="1061"/>
      <c r="E15" s="1055"/>
      <c r="F15" s="1055"/>
      <c r="G15" s="1061"/>
      <c r="H15" s="1061"/>
      <c r="I15" s="1062"/>
      <c r="J15" s="1142"/>
      <c r="K15" s="1055"/>
      <c r="L15" s="1058"/>
      <c r="M15" s="1085"/>
      <c r="N15" s="1055"/>
      <c r="O15" s="1055"/>
      <c r="P15" s="1068"/>
      <c r="Q15" s="1088"/>
      <c r="R15" s="1088"/>
      <c r="S15" s="1092"/>
      <c r="T15" s="1285"/>
      <c r="U15" s="1055"/>
      <c r="V15" s="1055"/>
      <c r="W15" s="1143"/>
      <c r="X15" s="1144"/>
      <c r="Y15" s="1061"/>
      <c r="Z15" s="1055"/>
      <c r="AA15" s="1055"/>
      <c r="AB15" s="1075"/>
    </row>
    <row r="16" spans="1:101" ht="15" customHeight="1">
      <c r="A16" s="1056"/>
      <c r="B16" s="1070"/>
      <c r="C16" s="1054"/>
      <c r="D16" s="1061"/>
      <c r="E16" s="1055"/>
      <c r="F16" s="1055"/>
      <c r="G16" s="1061"/>
      <c r="H16" s="1061"/>
      <c r="I16" s="1062"/>
      <c r="J16" s="1142"/>
      <c r="K16" s="1055"/>
      <c r="L16" s="1058"/>
      <c r="M16" s="1085"/>
      <c r="N16" s="1055"/>
      <c r="O16" s="1055"/>
      <c r="P16" s="1068"/>
      <c r="Q16" s="1088"/>
      <c r="R16" s="1088"/>
      <c r="S16" s="1092"/>
      <c r="T16" s="1285"/>
      <c r="U16" s="1055"/>
      <c r="V16" s="1055"/>
      <c r="W16" s="1143"/>
      <c r="X16" s="1144"/>
      <c r="Y16" s="1061"/>
      <c r="Z16" s="1055"/>
      <c r="AA16" s="1055"/>
      <c r="AB16" s="1075"/>
    </row>
    <row r="17" spans="1:28" ht="15" customHeight="1">
      <c r="A17" s="1069"/>
      <c r="B17" s="1071"/>
      <c r="C17" s="1072"/>
      <c r="D17" s="1073"/>
      <c r="E17" s="1343"/>
      <c r="F17" s="1344"/>
      <c r="G17" s="1343"/>
      <c r="H17" s="1343"/>
      <c r="I17" s="1345"/>
      <c r="J17" s="1145"/>
      <c r="K17" s="1063"/>
      <c r="L17" s="1067"/>
      <c r="M17" s="1085"/>
      <c r="N17" s="1063"/>
      <c r="O17" s="1063"/>
      <c r="P17" s="1073"/>
      <c r="Q17" s="1146"/>
      <c r="R17" s="1146"/>
      <c r="S17" s="1147"/>
      <c r="T17" s="1285"/>
      <c r="U17" s="1063"/>
      <c r="V17" s="1063"/>
      <c r="W17" s="1186"/>
      <c r="X17" s="1184"/>
      <c r="Y17" s="1064"/>
      <c r="Z17" s="1063"/>
      <c r="AA17" s="1343"/>
      <c r="AB17" s="1346"/>
    </row>
    <row r="18" spans="1:28" ht="51" customHeight="1">
      <c r="A18" s="1056">
        <v>92</v>
      </c>
      <c r="B18" s="1070" t="s">
        <v>3216</v>
      </c>
      <c r="C18" s="1054"/>
      <c r="D18" s="1055"/>
      <c r="E18" s="1055"/>
      <c r="F18" s="1055"/>
      <c r="G18" s="1061"/>
      <c r="H18" s="1061"/>
      <c r="I18" s="1062"/>
      <c r="J18" s="1142" t="s">
        <v>3225</v>
      </c>
      <c r="K18" s="1055" t="s">
        <v>3220</v>
      </c>
      <c r="L18" s="1058" t="s">
        <v>98</v>
      </c>
      <c r="M18" s="1085"/>
      <c r="N18" s="1055"/>
      <c r="O18" s="1055"/>
      <c r="P18" s="1068"/>
      <c r="Q18" s="1088"/>
      <c r="R18" s="1088"/>
      <c r="S18" s="1092"/>
      <c r="T18" s="1285" t="s">
        <v>3226</v>
      </c>
      <c r="U18" s="1055"/>
      <c r="V18" s="1055"/>
      <c r="W18" s="1143"/>
      <c r="X18" s="1144" t="s">
        <v>3216</v>
      </c>
      <c r="Y18" s="1061" t="s">
        <v>3227</v>
      </c>
      <c r="Z18" s="1055">
        <v>1987</v>
      </c>
      <c r="AA18" s="1055">
        <v>300</v>
      </c>
      <c r="AB18" s="1075" t="s">
        <v>1752</v>
      </c>
    </row>
    <row r="19" spans="1:28" ht="51" customHeight="1">
      <c r="A19" s="1056"/>
      <c r="B19" s="1070" t="s">
        <v>3228</v>
      </c>
      <c r="C19" s="1054"/>
      <c r="D19" s="1055"/>
      <c r="E19" s="1055"/>
      <c r="F19" s="1055"/>
      <c r="G19" s="1061"/>
      <c r="H19" s="1061"/>
      <c r="I19" s="1062"/>
      <c r="J19" s="1142"/>
      <c r="K19" s="1055"/>
      <c r="L19" s="1058"/>
      <c r="M19" s="1085"/>
      <c r="N19" s="1055"/>
      <c r="O19" s="1055"/>
      <c r="P19" s="1068"/>
      <c r="Q19" s="1088"/>
      <c r="R19" s="1088"/>
      <c r="S19" s="1092"/>
      <c r="T19" s="1285" t="s">
        <v>3229</v>
      </c>
      <c r="U19" s="1055"/>
      <c r="V19" s="1055"/>
      <c r="W19" s="1143"/>
      <c r="X19" s="1144" t="s">
        <v>3228</v>
      </c>
      <c r="Y19" s="1061" t="s">
        <v>3230</v>
      </c>
      <c r="Z19" s="1055">
        <v>1987</v>
      </c>
      <c r="AA19" s="1055">
        <v>10</v>
      </c>
      <c r="AB19" s="1075" t="s">
        <v>1752</v>
      </c>
    </row>
    <row r="20" spans="1:28" ht="20.25" customHeight="1">
      <c r="A20" s="1056"/>
      <c r="B20" s="1070"/>
      <c r="C20" s="1054"/>
      <c r="D20" s="1055"/>
      <c r="E20" s="1055"/>
      <c r="F20" s="1055"/>
      <c r="G20" s="1061"/>
      <c r="H20" s="1061"/>
      <c r="I20" s="1062"/>
      <c r="J20" s="1142"/>
      <c r="K20" s="1055"/>
      <c r="L20" s="1058"/>
      <c r="M20" s="1085"/>
      <c r="N20" s="1055"/>
      <c r="O20" s="1055"/>
      <c r="P20" s="1068"/>
      <c r="Q20" s="1088"/>
      <c r="R20" s="1088"/>
      <c r="S20" s="1092"/>
      <c r="T20" s="1285" t="s">
        <v>3231</v>
      </c>
      <c r="U20" s="1055"/>
      <c r="V20" s="1055"/>
      <c r="W20" s="1143"/>
      <c r="X20" s="1144"/>
      <c r="Y20" s="1061"/>
      <c r="Z20" s="1055"/>
      <c r="AA20" s="1055"/>
      <c r="AB20" s="1075"/>
    </row>
    <row r="21" spans="1:28" ht="26.25" customHeight="1">
      <c r="A21" s="1056"/>
      <c r="B21" s="1070"/>
      <c r="C21" s="1054"/>
      <c r="D21" s="1055"/>
      <c r="E21" s="1055"/>
      <c r="F21" s="1055"/>
      <c r="G21" s="1061"/>
      <c r="H21" s="1061"/>
      <c r="I21" s="1062"/>
      <c r="J21" s="1142"/>
      <c r="K21" s="1055"/>
      <c r="L21" s="1058"/>
      <c r="M21" s="1085"/>
      <c r="N21" s="1055"/>
      <c r="O21" s="1055"/>
      <c r="P21" s="1068"/>
      <c r="Q21" s="1088"/>
      <c r="R21" s="1088"/>
      <c r="S21" s="1092"/>
      <c r="T21" s="1285" t="s">
        <v>3232</v>
      </c>
      <c r="U21" s="1055"/>
      <c r="V21" s="1055"/>
      <c r="W21" s="1143"/>
      <c r="X21" s="1144"/>
      <c r="Y21" s="1061"/>
      <c r="Z21" s="1055"/>
      <c r="AA21" s="1055"/>
      <c r="AB21" s="1075"/>
    </row>
    <row r="22" spans="1:28" ht="26.25" customHeight="1">
      <c r="A22" s="1056"/>
      <c r="B22" s="1070"/>
      <c r="C22" s="1054"/>
      <c r="D22" s="1055"/>
      <c r="E22" s="1055"/>
      <c r="F22" s="1055"/>
      <c r="G22" s="1061"/>
      <c r="H22" s="1061"/>
      <c r="I22" s="1062"/>
      <c r="J22" s="1142"/>
      <c r="K22" s="1055"/>
      <c r="L22" s="1058"/>
      <c r="M22" s="1085"/>
      <c r="N22" s="1055"/>
      <c r="O22" s="1055"/>
      <c r="P22" s="1068"/>
      <c r="Q22" s="1088"/>
      <c r="R22" s="1088"/>
      <c r="S22" s="1092"/>
      <c r="T22" s="1285" t="s">
        <v>3233</v>
      </c>
      <c r="U22" s="1055"/>
      <c r="V22" s="1055"/>
      <c r="W22" s="1143"/>
      <c r="X22" s="1144"/>
      <c r="Y22" s="1061"/>
      <c r="Z22" s="1055"/>
      <c r="AA22" s="1055"/>
      <c r="AB22" s="1075"/>
    </row>
    <row r="23" spans="1:28" ht="26.25" customHeight="1">
      <c r="A23" s="1056"/>
      <c r="B23" s="1148"/>
      <c r="C23" s="1054"/>
      <c r="D23" s="1055"/>
      <c r="E23" s="1055"/>
      <c r="F23" s="1055"/>
      <c r="G23" s="1061"/>
      <c r="H23" s="1061"/>
      <c r="I23" s="1062"/>
      <c r="J23" s="1142"/>
      <c r="K23" s="1055"/>
      <c r="L23" s="1058"/>
      <c r="M23" s="1085"/>
      <c r="N23" s="1055"/>
      <c r="O23" s="1055"/>
      <c r="P23" s="1068"/>
      <c r="Q23" s="1088"/>
      <c r="R23" s="1088"/>
      <c r="S23" s="1092"/>
      <c r="T23" s="1285" t="s">
        <v>3234</v>
      </c>
      <c r="U23" s="1055">
        <v>2021</v>
      </c>
      <c r="V23" s="1055">
        <v>218</v>
      </c>
      <c r="W23" s="1143" t="s">
        <v>3235</v>
      </c>
      <c r="X23" s="1149"/>
      <c r="Y23" s="1061"/>
      <c r="Z23" s="1055"/>
      <c r="AA23" s="1055"/>
      <c r="AB23" s="1075"/>
    </row>
    <row r="24" spans="1:28" ht="26.25" customHeight="1">
      <c r="A24" s="1056"/>
      <c r="B24" s="1070"/>
      <c r="C24" s="1054"/>
      <c r="D24" s="1055"/>
      <c r="E24" s="1055"/>
      <c r="F24" s="1055"/>
      <c r="G24" s="1061"/>
      <c r="H24" s="1061"/>
      <c r="I24" s="1062"/>
      <c r="J24" s="1142"/>
      <c r="K24" s="1055"/>
      <c r="L24" s="1058"/>
      <c r="M24" s="1085"/>
      <c r="N24" s="1055"/>
      <c r="O24" s="1055"/>
      <c r="P24" s="1068"/>
      <c r="Q24" s="1088"/>
      <c r="R24" s="1088"/>
      <c r="S24" s="1092"/>
      <c r="T24" s="1285" t="s">
        <v>3236</v>
      </c>
      <c r="U24" s="1055">
        <v>2021</v>
      </c>
      <c r="V24" s="1055">
        <v>130</v>
      </c>
      <c r="W24" s="1143" t="s">
        <v>3235</v>
      </c>
      <c r="X24" s="1144"/>
      <c r="Y24" s="1061"/>
      <c r="Z24" s="1055"/>
      <c r="AA24" s="1055"/>
      <c r="AB24" s="1075"/>
    </row>
    <row r="25" spans="1:28" ht="26.25" customHeight="1">
      <c r="A25" s="1056"/>
      <c r="B25" s="1070"/>
      <c r="C25" s="1054"/>
      <c r="D25" s="1055"/>
      <c r="E25" s="1055"/>
      <c r="F25" s="1055"/>
      <c r="G25" s="1061"/>
      <c r="H25" s="1061"/>
      <c r="I25" s="1062"/>
      <c r="J25" s="1142"/>
      <c r="K25" s="1055"/>
      <c r="L25" s="1058"/>
      <c r="M25" s="1085"/>
      <c r="N25" s="1055"/>
      <c r="O25" s="1055"/>
      <c r="P25" s="1068"/>
      <c r="Q25" s="1088"/>
      <c r="R25" s="1088"/>
      <c r="S25" s="1092"/>
      <c r="T25" s="1285" t="s">
        <v>3237</v>
      </c>
      <c r="U25" s="1055">
        <v>2021</v>
      </c>
      <c r="V25" s="1055">
        <v>34</v>
      </c>
      <c r="W25" s="1143" t="s">
        <v>3238</v>
      </c>
      <c r="X25" s="1144"/>
      <c r="Y25" s="1061"/>
      <c r="Z25" s="1055"/>
      <c r="AA25" s="1055"/>
      <c r="AB25" s="1075"/>
    </row>
    <row r="26" spans="1:28" ht="26.25" customHeight="1">
      <c r="A26" s="1069"/>
      <c r="B26" s="1071"/>
      <c r="C26" s="1072"/>
      <c r="D26" s="1073"/>
      <c r="E26" s="1073"/>
      <c r="F26" s="1063"/>
      <c r="G26" s="1073"/>
      <c r="H26" s="1073"/>
      <c r="I26" s="1186"/>
      <c r="J26" s="1150"/>
      <c r="K26" s="1151"/>
      <c r="L26" s="1152"/>
      <c r="M26" s="1085"/>
      <c r="N26" s="1063"/>
      <c r="O26" s="1063"/>
      <c r="P26" s="1073"/>
      <c r="Q26" s="1146"/>
      <c r="R26" s="1146"/>
      <c r="S26" s="1147"/>
      <c r="T26" s="1285"/>
      <c r="U26" s="1196"/>
      <c r="V26" s="1063"/>
      <c r="W26" s="1186"/>
      <c r="X26" s="1184"/>
      <c r="Y26" s="1064"/>
      <c r="Z26" s="1080"/>
      <c r="AA26" s="1203"/>
      <c r="AB26" s="1199"/>
    </row>
    <row r="27" spans="1:28" ht="26.25" customHeight="1">
      <c r="A27" s="1056">
        <v>91</v>
      </c>
      <c r="B27" s="1070" t="s">
        <v>3216</v>
      </c>
      <c r="C27" s="1054"/>
      <c r="D27" s="1055"/>
      <c r="E27" s="1055"/>
      <c r="F27" s="1055"/>
      <c r="G27" s="1061"/>
      <c r="H27" s="1061"/>
      <c r="I27" s="1143"/>
      <c r="J27" s="1142" t="s">
        <v>3239</v>
      </c>
      <c r="K27" s="1055" t="s">
        <v>3220</v>
      </c>
      <c r="L27" s="1058" t="s">
        <v>98</v>
      </c>
      <c r="M27" s="1085"/>
      <c r="N27" s="1055"/>
      <c r="O27" s="1055"/>
      <c r="P27" s="1068"/>
      <c r="Q27" s="1088"/>
      <c r="R27" s="1088"/>
      <c r="S27" s="1092"/>
      <c r="T27" s="1179"/>
      <c r="U27" s="1055"/>
      <c r="V27" s="1055"/>
      <c r="W27" s="1143"/>
      <c r="X27" s="1144" t="s">
        <v>3216</v>
      </c>
      <c r="Y27" s="1061" t="s">
        <v>3240</v>
      </c>
      <c r="Z27" s="1055">
        <v>1987</v>
      </c>
      <c r="AA27" s="1055">
        <v>300</v>
      </c>
      <c r="AB27" s="1075" t="s">
        <v>1752</v>
      </c>
    </row>
    <row r="28" spans="1:28" ht="26.25" customHeight="1">
      <c r="A28" s="1056"/>
      <c r="B28" s="1070"/>
      <c r="C28" s="1054"/>
      <c r="D28" s="1055"/>
      <c r="E28" s="1055"/>
      <c r="F28" s="1055"/>
      <c r="G28" s="1061"/>
      <c r="H28" s="1061"/>
      <c r="I28" s="1062"/>
      <c r="J28" s="1142"/>
      <c r="K28" s="1055"/>
      <c r="L28" s="1058"/>
      <c r="M28" s="1085"/>
      <c r="N28" s="1055"/>
      <c r="O28" s="1055"/>
      <c r="P28" s="1068"/>
      <c r="Q28" s="1088"/>
      <c r="R28" s="1088"/>
      <c r="S28" s="1092"/>
      <c r="T28" s="1179"/>
      <c r="U28" s="1055"/>
      <c r="V28" s="1055"/>
      <c r="W28" s="1143"/>
      <c r="X28" s="1144"/>
      <c r="Y28" s="1061" t="s">
        <v>3241</v>
      </c>
      <c r="Z28" s="1055">
        <v>2019</v>
      </c>
      <c r="AA28" s="1055">
        <v>2914</v>
      </c>
      <c r="AB28" s="1075" t="s">
        <v>3222</v>
      </c>
    </row>
    <row r="29" spans="1:28" ht="26.25" customHeight="1">
      <c r="A29" s="1056"/>
      <c r="B29" s="1070"/>
      <c r="C29" s="1054"/>
      <c r="D29" s="1055"/>
      <c r="E29" s="1055"/>
      <c r="F29" s="1055"/>
      <c r="G29" s="1061"/>
      <c r="H29" s="1061"/>
      <c r="I29" s="1062"/>
      <c r="J29" s="1142"/>
      <c r="K29" s="1055"/>
      <c r="L29" s="1058"/>
      <c r="M29" s="1085"/>
      <c r="N29" s="1055"/>
      <c r="O29" s="1055"/>
      <c r="P29" s="1068"/>
      <c r="Q29" s="1088"/>
      <c r="R29" s="1088"/>
      <c r="S29" s="1092"/>
      <c r="T29" s="1285" t="s">
        <v>3242</v>
      </c>
      <c r="U29" s="1055"/>
      <c r="V29" s="1055"/>
      <c r="W29" s="1143"/>
      <c r="X29" s="1144"/>
      <c r="Y29" s="1061" t="s">
        <v>3241</v>
      </c>
      <c r="Z29" s="1055">
        <v>2019</v>
      </c>
      <c r="AA29" s="1055">
        <v>2914</v>
      </c>
      <c r="AB29" s="1075" t="s">
        <v>3243</v>
      </c>
    </row>
    <row r="30" spans="1:28" ht="38.25" customHeight="1">
      <c r="A30" s="1056"/>
      <c r="B30" s="1070"/>
      <c r="C30" s="1054"/>
      <c r="D30" s="1055"/>
      <c r="E30" s="1055"/>
      <c r="F30" s="1055"/>
      <c r="G30" s="1061"/>
      <c r="H30" s="1061"/>
      <c r="I30" s="1062"/>
      <c r="J30" s="1142"/>
      <c r="K30" s="1055"/>
      <c r="L30" s="1058"/>
      <c r="M30" s="1085"/>
      <c r="N30" s="1055"/>
      <c r="O30" s="1055"/>
      <c r="P30" s="1068"/>
      <c r="Q30" s="1088"/>
      <c r="R30" s="1088"/>
      <c r="S30" s="1092"/>
      <c r="T30" s="1285" t="s">
        <v>3244</v>
      </c>
      <c r="U30" s="1055"/>
      <c r="V30" s="1055"/>
      <c r="W30" s="1143"/>
      <c r="X30" s="1144"/>
      <c r="Y30" s="1061"/>
      <c r="Z30" s="1055"/>
      <c r="AA30" s="1055"/>
      <c r="AB30" s="1075"/>
    </row>
    <row r="31" spans="1:28" ht="76.5" customHeight="1">
      <c r="A31" s="1056"/>
      <c r="B31" s="1070"/>
      <c r="C31" s="1054"/>
      <c r="D31" s="1055"/>
      <c r="E31" s="1055"/>
      <c r="F31" s="1055"/>
      <c r="G31" s="1061"/>
      <c r="H31" s="1061"/>
      <c r="I31" s="1062"/>
      <c r="J31" s="1142"/>
      <c r="K31" s="1055"/>
      <c r="L31" s="1058"/>
      <c r="M31" s="1085"/>
      <c r="N31" s="1055"/>
      <c r="O31" s="1055"/>
      <c r="P31" s="1068"/>
      <c r="Q31" s="1088"/>
      <c r="R31" s="1088"/>
      <c r="S31" s="1092"/>
      <c r="T31" s="1285" t="s">
        <v>3245</v>
      </c>
      <c r="U31" s="1055"/>
      <c r="V31" s="1055"/>
      <c r="W31" s="1143"/>
      <c r="X31" s="1144"/>
      <c r="Y31" s="1061"/>
      <c r="Z31" s="1055"/>
      <c r="AA31" s="1055"/>
      <c r="AB31" s="1075"/>
    </row>
    <row r="32" spans="1:28" ht="38.25" customHeight="1">
      <c r="A32" s="1056"/>
      <c r="B32" s="1070"/>
      <c r="C32" s="1054"/>
      <c r="D32" s="1055"/>
      <c r="E32" s="1055"/>
      <c r="F32" s="1055"/>
      <c r="G32" s="1061"/>
      <c r="H32" s="1061"/>
      <c r="I32" s="1062"/>
      <c r="J32" s="1142"/>
      <c r="K32" s="1055"/>
      <c r="L32" s="1058"/>
      <c r="M32" s="1085"/>
      <c r="N32" s="1055"/>
      <c r="O32" s="1055"/>
      <c r="P32" s="1068"/>
      <c r="Q32" s="1088"/>
      <c r="R32" s="1088"/>
      <c r="S32" s="1092"/>
      <c r="T32" s="1285" t="s">
        <v>3246</v>
      </c>
      <c r="U32" s="1055"/>
      <c r="V32" s="1055"/>
      <c r="W32" s="1143"/>
      <c r="X32" s="1144"/>
      <c r="Y32" s="1061"/>
      <c r="Z32" s="1055"/>
      <c r="AA32" s="1055"/>
      <c r="AB32" s="1075"/>
    </row>
    <row r="33" spans="1:28">
      <c r="A33" s="1069"/>
      <c r="B33" s="1071"/>
      <c r="C33" s="1072"/>
      <c r="D33" s="1073"/>
      <c r="E33" s="1073"/>
      <c r="F33" s="1063"/>
      <c r="G33" s="1073"/>
      <c r="H33" s="1073"/>
      <c r="I33" s="1186"/>
      <c r="J33" s="1145"/>
      <c r="K33" s="1063"/>
      <c r="L33" s="1067"/>
      <c r="M33" s="1085"/>
      <c r="N33" s="1063"/>
      <c r="O33" s="1063"/>
      <c r="P33" s="1073"/>
      <c r="Q33" s="1146"/>
      <c r="R33" s="1146"/>
      <c r="S33" s="1147"/>
      <c r="T33" s="1285"/>
      <c r="U33" s="1063"/>
      <c r="V33" s="1063"/>
      <c r="W33" s="1186"/>
      <c r="X33" s="1184"/>
      <c r="Y33" s="1064"/>
      <c r="Z33" s="1063"/>
      <c r="AA33" s="1073"/>
      <c r="AB33" s="1066"/>
    </row>
    <row r="34" spans="1:28" ht="89.25" customHeight="1">
      <c r="A34" s="1056">
        <v>130</v>
      </c>
      <c r="B34" s="1070" t="s">
        <v>3247</v>
      </c>
      <c r="C34" s="1054"/>
      <c r="D34" s="1068"/>
      <c r="E34" s="1055"/>
      <c r="F34" s="1055"/>
      <c r="G34" s="1061"/>
      <c r="H34" s="1061"/>
      <c r="I34" s="1062"/>
      <c r="J34" s="1142" t="s">
        <v>3248</v>
      </c>
      <c r="K34" s="1055" t="s">
        <v>3249</v>
      </c>
      <c r="L34" s="1058" t="s">
        <v>3250</v>
      </c>
      <c r="M34" s="1085"/>
      <c r="N34" s="1055"/>
      <c r="O34" s="1055"/>
      <c r="P34" s="1068"/>
      <c r="Q34" s="1088"/>
      <c r="R34" s="1088"/>
      <c r="S34" s="1092"/>
      <c r="T34" s="1285" t="s">
        <v>3251</v>
      </c>
      <c r="U34" s="1055">
        <v>2012</v>
      </c>
      <c r="V34" s="1055">
        <v>155</v>
      </c>
      <c r="W34" s="1143" t="s">
        <v>3252</v>
      </c>
      <c r="X34" s="1144" t="s">
        <v>3247</v>
      </c>
      <c r="Y34" s="1061" t="s">
        <v>3253</v>
      </c>
      <c r="Z34" s="1055">
        <v>1965</v>
      </c>
      <c r="AA34" s="1055">
        <v>320</v>
      </c>
      <c r="AB34" s="1075" t="s">
        <v>3254</v>
      </c>
    </row>
    <row r="35" spans="1:28" ht="76.5" customHeight="1">
      <c r="A35" s="1056"/>
      <c r="B35" s="1070"/>
      <c r="C35" s="1054"/>
      <c r="D35" s="1055"/>
      <c r="E35" s="1055"/>
      <c r="F35" s="1055"/>
      <c r="G35" s="1061"/>
      <c r="H35" s="1061"/>
      <c r="I35" s="1062"/>
      <c r="J35" s="1142"/>
      <c r="K35" s="1055"/>
      <c r="L35" s="1058"/>
      <c r="M35" s="1085"/>
      <c r="N35" s="1055"/>
      <c r="O35" s="1055"/>
      <c r="P35" s="1068"/>
      <c r="Q35" s="1088"/>
      <c r="R35" s="1088"/>
      <c r="S35" s="1092"/>
      <c r="T35" s="1285" t="s">
        <v>3255</v>
      </c>
      <c r="U35" s="1055">
        <v>2006</v>
      </c>
      <c r="V35" s="1055">
        <v>155</v>
      </c>
      <c r="W35" s="1143" t="s">
        <v>3256</v>
      </c>
      <c r="X35" s="1144"/>
      <c r="Y35" s="1061" t="s">
        <v>3257</v>
      </c>
      <c r="Z35" s="1055">
        <v>2012</v>
      </c>
      <c r="AA35" s="1055">
        <v>160</v>
      </c>
      <c r="AB35" s="1075" t="s">
        <v>20</v>
      </c>
    </row>
    <row r="36" spans="1:28" ht="76.5" customHeight="1">
      <c r="A36" s="1056"/>
      <c r="B36" s="1070"/>
      <c r="C36" s="1054"/>
      <c r="D36" s="1055"/>
      <c r="E36" s="1055"/>
      <c r="F36" s="1055"/>
      <c r="G36" s="1061"/>
      <c r="H36" s="1061"/>
      <c r="I36" s="1062"/>
      <c r="J36" s="1142"/>
      <c r="K36" s="1055"/>
      <c r="L36" s="1058"/>
      <c r="M36" s="1085"/>
      <c r="N36" s="1055"/>
      <c r="O36" s="1055"/>
      <c r="P36" s="1068"/>
      <c r="Q36" s="1088"/>
      <c r="R36" s="1088"/>
      <c r="S36" s="1092"/>
      <c r="T36" s="1285" t="s">
        <v>3258</v>
      </c>
      <c r="U36" s="1055">
        <v>2007</v>
      </c>
      <c r="V36" s="1055">
        <v>290</v>
      </c>
      <c r="W36" s="1143" t="s">
        <v>3252</v>
      </c>
      <c r="X36" s="1144"/>
      <c r="Y36" s="1061"/>
      <c r="Z36" s="1055"/>
      <c r="AA36" s="1055"/>
      <c r="AB36" s="1075"/>
    </row>
    <row r="37" spans="1:28" ht="63.75" customHeight="1">
      <c r="A37" s="1056"/>
      <c r="B37" s="1070"/>
      <c r="C37" s="1054"/>
      <c r="D37" s="1055"/>
      <c r="E37" s="1055"/>
      <c r="F37" s="1055"/>
      <c r="G37" s="1061"/>
      <c r="H37" s="1061"/>
      <c r="I37" s="1062"/>
      <c r="J37" s="1142"/>
      <c r="K37" s="1055"/>
      <c r="L37" s="1058"/>
      <c r="M37" s="1085"/>
      <c r="N37" s="1055"/>
      <c r="O37" s="1055"/>
      <c r="P37" s="1068"/>
      <c r="Q37" s="1088"/>
      <c r="R37" s="1088"/>
      <c r="S37" s="1092"/>
      <c r="T37" s="1285" t="s">
        <v>3259</v>
      </c>
      <c r="U37" s="1055">
        <v>2000</v>
      </c>
      <c r="V37" s="1055">
        <v>725</v>
      </c>
      <c r="W37" s="1143" t="s">
        <v>3260</v>
      </c>
      <c r="X37" s="1144"/>
      <c r="Y37" s="1061"/>
      <c r="Z37" s="1055"/>
      <c r="AA37" s="1055"/>
      <c r="AB37" s="1075"/>
    </row>
    <row r="38" spans="1:28" ht="76.5" customHeight="1">
      <c r="A38" s="1056"/>
      <c r="B38" s="1070"/>
      <c r="C38" s="1054"/>
      <c r="D38" s="1055"/>
      <c r="E38" s="1055"/>
      <c r="F38" s="1055"/>
      <c r="G38" s="1061"/>
      <c r="H38" s="1061"/>
      <c r="I38" s="1062"/>
      <c r="J38" s="1142"/>
      <c r="K38" s="1055"/>
      <c r="L38" s="1058"/>
      <c r="M38" s="1085"/>
      <c r="N38" s="1055"/>
      <c r="O38" s="1055"/>
      <c r="P38" s="1068"/>
      <c r="Q38" s="1088"/>
      <c r="R38" s="1088"/>
      <c r="S38" s="1092"/>
      <c r="T38" s="1285" t="s">
        <v>3261</v>
      </c>
      <c r="U38" s="1055">
        <v>2000</v>
      </c>
      <c r="V38" s="1055">
        <v>220</v>
      </c>
      <c r="W38" s="1143" t="s">
        <v>3260</v>
      </c>
      <c r="X38" s="1144"/>
      <c r="Y38" s="1061"/>
      <c r="Z38" s="1055"/>
      <c r="AA38" s="1055"/>
      <c r="AB38" s="1075"/>
    </row>
    <row r="39" spans="1:28" ht="89.25" customHeight="1">
      <c r="A39" s="1056"/>
      <c r="B39" s="1070"/>
      <c r="C39" s="1054"/>
      <c r="D39" s="1055"/>
      <c r="E39" s="1055"/>
      <c r="F39" s="1055"/>
      <c r="G39" s="1061"/>
      <c r="H39" s="1061"/>
      <c r="I39" s="1062"/>
      <c r="J39" s="1142"/>
      <c r="K39" s="1055"/>
      <c r="L39" s="1058"/>
      <c r="M39" s="1085"/>
      <c r="N39" s="1055"/>
      <c r="O39" s="1055"/>
      <c r="P39" s="1068"/>
      <c r="Q39" s="1088"/>
      <c r="R39" s="1088"/>
      <c r="S39" s="1092"/>
      <c r="T39" s="1285" t="s">
        <v>3262</v>
      </c>
      <c r="U39" s="1055">
        <v>2005</v>
      </c>
      <c r="V39" s="1055">
        <v>176</v>
      </c>
      <c r="W39" s="1143" t="s">
        <v>3263</v>
      </c>
      <c r="X39" s="1144"/>
      <c r="Y39" s="1061"/>
      <c r="Z39" s="1055"/>
      <c r="AA39" s="1055"/>
      <c r="AB39" s="1075"/>
    </row>
    <row r="40" spans="1:28" ht="51" customHeight="1">
      <c r="A40" s="1056"/>
      <c r="B40" s="1070"/>
      <c r="C40" s="1054"/>
      <c r="D40" s="1055"/>
      <c r="E40" s="1055"/>
      <c r="F40" s="1055"/>
      <c r="G40" s="1061"/>
      <c r="H40" s="1061"/>
      <c r="I40" s="1062"/>
      <c r="J40" s="1142"/>
      <c r="K40" s="1055"/>
      <c r="L40" s="1058"/>
      <c r="M40" s="1085"/>
      <c r="N40" s="1055"/>
      <c r="O40" s="1055"/>
      <c r="P40" s="1068"/>
      <c r="Q40" s="1088"/>
      <c r="R40" s="1088"/>
      <c r="S40" s="1092"/>
      <c r="T40" s="1285" t="s">
        <v>3264</v>
      </c>
      <c r="U40" s="1055">
        <v>2005</v>
      </c>
      <c r="V40" s="1055" t="s">
        <v>1191</v>
      </c>
      <c r="W40" s="1143" t="s">
        <v>3265</v>
      </c>
      <c r="X40" s="1144"/>
      <c r="Y40" s="1061"/>
      <c r="Z40" s="1055"/>
      <c r="AA40" s="1055"/>
      <c r="AB40" s="1075"/>
    </row>
    <row r="41" spans="1:28" ht="89.25" customHeight="1">
      <c r="A41" s="1056"/>
      <c r="B41" s="1070"/>
      <c r="C41" s="1054"/>
      <c r="D41" s="1055"/>
      <c r="E41" s="1055"/>
      <c r="F41" s="1055"/>
      <c r="G41" s="1061"/>
      <c r="H41" s="1061"/>
      <c r="I41" s="1062"/>
      <c r="J41" s="1142"/>
      <c r="K41" s="1055"/>
      <c r="L41" s="1058"/>
      <c r="M41" s="1085"/>
      <c r="N41" s="1055"/>
      <c r="O41" s="1055"/>
      <c r="P41" s="1068"/>
      <c r="Q41" s="1088"/>
      <c r="R41" s="1088"/>
      <c r="S41" s="1092"/>
      <c r="T41" s="1285" t="s">
        <v>3266</v>
      </c>
      <c r="U41" s="1055">
        <v>1970</v>
      </c>
      <c r="V41" s="1055"/>
      <c r="W41" s="1143" t="s">
        <v>3263</v>
      </c>
      <c r="X41" s="1144"/>
      <c r="Y41" s="1061"/>
      <c r="Z41" s="1055"/>
      <c r="AA41" s="1055"/>
      <c r="AB41" s="1075"/>
    </row>
    <row r="42" spans="1:28">
      <c r="A42" s="1069"/>
      <c r="B42" s="1071"/>
      <c r="C42" s="1072"/>
      <c r="D42" s="1073"/>
      <c r="E42" s="1073"/>
      <c r="F42" s="1063"/>
      <c r="G42" s="1073"/>
      <c r="H42" s="1073"/>
      <c r="I42" s="1186"/>
      <c r="J42" s="1150"/>
      <c r="K42" s="1151"/>
      <c r="L42" s="1152"/>
      <c r="M42" s="1085"/>
      <c r="N42" s="1196"/>
      <c r="O42" s="1063"/>
      <c r="P42" s="1073"/>
      <c r="Q42" s="1155"/>
      <c r="R42" s="1155"/>
      <c r="S42" s="1156"/>
      <c r="T42" s="1197"/>
      <c r="U42" s="1196"/>
      <c r="V42" s="1063"/>
      <c r="W42" s="1186"/>
      <c r="X42" s="1184"/>
      <c r="Y42" s="1064"/>
      <c r="Z42" s="1080"/>
      <c r="AA42" s="1203"/>
      <c r="AB42" s="1199"/>
    </row>
    <row r="43" spans="1:28" ht="63.75" customHeight="1">
      <c r="A43" s="1056">
        <v>10</v>
      </c>
      <c r="B43" s="1070" t="s">
        <v>3247</v>
      </c>
      <c r="C43" s="1054"/>
      <c r="D43" s="1068"/>
      <c r="E43" s="1055"/>
      <c r="F43" s="1055"/>
      <c r="G43" s="1068"/>
      <c r="H43" s="1068"/>
      <c r="I43" s="1143"/>
      <c r="J43" s="1142" t="s">
        <v>3267</v>
      </c>
      <c r="K43" s="1055" t="s">
        <v>3249</v>
      </c>
      <c r="L43" s="1058" t="s">
        <v>517</v>
      </c>
      <c r="M43" s="1085"/>
      <c r="N43" s="1055"/>
      <c r="O43" s="1055"/>
      <c r="P43" s="1068"/>
      <c r="Q43" s="1088"/>
      <c r="R43" s="1088"/>
      <c r="S43" s="1092"/>
      <c r="T43" s="1085" t="s">
        <v>3268</v>
      </c>
      <c r="U43" s="1055">
        <v>1990</v>
      </c>
      <c r="V43" s="1055">
        <v>220</v>
      </c>
      <c r="W43" s="1143" t="s">
        <v>3269</v>
      </c>
      <c r="X43" s="1144" t="s">
        <v>3247</v>
      </c>
      <c r="Y43" s="1061" t="s">
        <v>3270</v>
      </c>
      <c r="Z43" s="1153">
        <v>1983</v>
      </c>
      <c r="AA43" s="1055">
        <v>60</v>
      </c>
      <c r="AB43" s="1075" t="s">
        <v>1752</v>
      </c>
    </row>
    <row r="44" spans="1:28" ht="76.5" customHeight="1">
      <c r="A44" s="1056"/>
      <c r="B44" s="1070"/>
      <c r="C44" s="1054"/>
      <c r="D44" s="1068"/>
      <c r="E44" s="1068"/>
      <c r="F44" s="1055"/>
      <c r="G44" s="1068"/>
      <c r="H44" s="1068"/>
      <c r="I44" s="1143"/>
      <c r="J44" s="1142"/>
      <c r="K44" s="1055"/>
      <c r="L44" s="1058"/>
      <c r="M44" s="1085"/>
      <c r="N44" s="1055"/>
      <c r="O44" s="1055"/>
      <c r="P44" s="1068"/>
      <c r="Q44" s="1088"/>
      <c r="R44" s="1088"/>
      <c r="S44" s="1092"/>
      <c r="T44" s="1154" t="s">
        <v>3271</v>
      </c>
      <c r="U44" s="1055">
        <v>1969</v>
      </c>
      <c r="V44" s="1055">
        <v>86</v>
      </c>
      <c r="W44" s="1143" t="s">
        <v>3272</v>
      </c>
      <c r="X44" s="1144"/>
      <c r="Y44" s="1061"/>
      <c r="Z44" s="1055"/>
      <c r="AA44" s="1068"/>
      <c r="AB44" s="1075"/>
    </row>
    <row r="45" spans="1:28" ht="63.75" customHeight="1">
      <c r="A45" s="1056"/>
      <c r="B45" s="1070"/>
      <c r="C45" s="1054"/>
      <c r="D45" s="1055"/>
      <c r="E45" s="1055"/>
      <c r="F45" s="1055"/>
      <c r="G45" s="1068"/>
      <c r="H45" s="1068"/>
      <c r="I45" s="1143"/>
      <c r="J45" s="1142"/>
      <c r="K45" s="1055"/>
      <c r="L45" s="1058"/>
      <c r="M45" s="1085"/>
      <c r="N45" s="1055"/>
      <c r="O45" s="1055"/>
      <c r="P45" s="1068"/>
      <c r="Q45" s="1088"/>
      <c r="R45" s="1088"/>
      <c r="S45" s="1092"/>
      <c r="T45" s="1154" t="s">
        <v>3273</v>
      </c>
      <c r="U45" s="1055">
        <v>1990</v>
      </c>
      <c r="V45" s="1055">
        <v>86</v>
      </c>
      <c r="W45" s="1143" t="s">
        <v>3272</v>
      </c>
      <c r="X45" s="1144"/>
      <c r="Y45" s="1061"/>
      <c r="Z45" s="1055"/>
      <c r="AA45" s="1055"/>
      <c r="AB45" s="1075"/>
    </row>
    <row r="46" spans="1:28" ht="26.25" customHeight="1">
      <c r="A46" s="1056"/>
      <c r="B46" s="1070"/>
      <c r="C46" s="1054"/>
      <c r="D46" s="1055"/>
      <c r="E46" s="1055"/>
      <c r="F46" s="1055"/>
      <c r="G46" s="1068"/>
      <c r="H46" s="1068"/>
      <c r="I46" s="1143"/>
      <c r="J46" s="1142"/>
      <c r="K46" s="1055"/>
      <c r="L46" s="1058"/>
      <c r="M46" s="1085"/>
      <c r="N46" s="1055"/>
      <c r="O46" s="1055"/>
      <c r="P46" s="1068"/>
      <c r="Q46" s="1088"/>
      <c r="R46" s="1088"/>
      <c r="S46" s="1092"/>
      <c r="T46" s="1154" t="s">
        <v>3274</v>
      </c>
      <c r="U46" s="1055">
        <v>1990</v>
      </c>
      <c r="V46" s="1055">
        <v>86</v>
      </c>
      <c r="W46" s="1143" t="s">
        <v>3272</v>
      </c>
      <c r="X46" s="1144"/>
      <c r="Y46" s="1061"/>
      <c r="Z46" s="1055"/>
      <c r="AA46" s="1055"/>
      <c r="AB46" s="1075"/>
    </row>
    <row r="47" spans="1:28" ht="26.25" customHeight="1">
      <c r="A47" s="1056"/>
      <c r="B47" s="1070"/>
      <c r="C47" s="1054"/>
      <c r="D47" s="1055"/>
      <c r="E47" s="1055"/>
      <c r="F47" s="1055"/>
      <c r="G47" s="1068"/>
      <c r="H47" s="1068"/>
      <c r="I47" s="1143"/>
      <c r="J47" s="1142"/>
      <c r="K47" s="1055"/>
      <c r="L47" s="1058"/>
      <c r="M47" s="1085"/>
      <c r="N47" s="1055"/>
      <c r="O47" s="1055"/>
      <c r="P47" s="1068"/>
      <c r="Q47" s="1088"/>
      <c r="R47" s="1088"/>
      <c r="S47" s="1092"/>
      <c r="T47" s="1085" t="s">
        <v>3275</v>
      </c>
      <c r="U47" s="1055">
        <v>2006</v>
      </c>
      <c r="V47" s="1055">
        <v>250</v>
      </c>
      <c r="W47" s="1143" t="s">
        <v>3276</v>
      </c>
      <c r="X47" s="1144"/>
      <c r="Y47" s="1061"/>
      <c r="Z47" s="1055"/>
      <c r="AA47" s="1055"/>
      <c r="AB47" s="1075"/>
    </row>
    <row r="48" spans="1:28" ht="26.25" customHeight="1">
      <c r="A48" s="1056"/>
      <c r="B48" s="1070"/>
      <c r="C48" s="1054"/>
      <c r="D48" s="1055"/>
      <c r="E48" s="1055"/>
      <c r="F48" s="1055"/>
      <c r="G48" s="1068"/>
      <c r="H48" s="1068"/>
      <c r="I48" s="1143"/>
      <c r="J48" s="1142"/>
      <c r="K48" s="1055"/>
      <c r="L48" s="1058"/>
      <c r="M48" s="1085"/>
      <c r="N48" s="1055"/>
      <c r="O48" s="1055"/>
      <c r="P48" s="1068"/>
      <c r="Q48" s="1088"/>
      <c r="R48" s="1088"/>
      <c r="S48" s="1092"/>
      <c r="T48" s="1154" t="s">
        <v>3277</v>
      </c>
      <c r="U48" s="1055">
        <v>2003</v>
      </c>
      <c r="V48" s="1055"/>
      <c r="W48" s="1143" t="s">
        <v>3278</v>
      </c>
      <c r="X48" s="1144"/>
      <c r="Y48" s="1061"/>
      <c r="Z48" s="1055"/>
      <c r="AA48" s="1055"/>
      <c r="AB48" s="1075"/>
    </row>
    <row r="49" spans="1:28" ht="26.25" customHeight="1">
      <c r="A49" s="1056"/>
      <c r="B49" s="1070"/>
      <c r="C49" s="1054"/>
      <c r="D49" s="1055"/>
      <c r="E49" s="1055"/>
      <c r="F49" s="1055"/>
      <c r="G49" s="1068"/>
      <c r="H49" s="1068"/>
      <c r="I49" s="1143"/>
      <c r="J49" s="1142"/>
      <c r="K49" s="1055"/>
      <c r="L49" s="1058"/>
      <c r="M49" s="1085"/>
      <c r="N49" s="1055"/>
      <c r="O49" s="1055"/>
      <c r="P49" s="1068"/>
      <c r="Q49" s="1088"/>
      <c r="R49" s="1088"/>
      <c r="S49" s="1092"/>
      <c r="T49" s="1154" t="s">
        <v>3279</v>
      </c>
      <c r="U49" s="1055">
        <v>2005</v>
      </c>
      <c r="V49" s="1055"/>
      <c r="W49" s="1143" t="s">
        <v>3272</v>
      </c>
      <c r="X49" s="1144"/>
      <c r="Y49" s="1061"/>
      <c r="Z49" s="1055"/>
      <c r="AA49" s="1055"/>
      <c r="AB49" s="1075"/>
    </row>
    <row r="50" spans="1:28" ht="26.25" customHeight="1">
      <c r="A50" s="1056"/>
      <c r="B50" s="1070"/>
      <c r="C50" s="1054"/>
      <c r="D50" s="1055"/>
      <c r="E50" s="1055"/>
      <c r="F50" s="1055"/>
      <c r="G50" s="1068"/>
      <c r="H50" s="1068"/>
      <c r="I50" s="1143"/>
      <c r="J50" s="1142"/>
      <c r="K50" s="1055"/>
      <c r="L50" s="1058"/>
      <c r="M50" s="1085"/>
      <c r="N50" s="1055"/>
      <c r="O50" s="1055"/>
      <c r="P50" s="1068"/>
      <c r="Q50" s="1088"/>
      <c r="R50" s="1088"/>
      <c r="S50" s="1092"/>
      <c r="T50" s="1154" t="s">
        <v>3280</v>
      </c>
      <c r="U50" s="1055">
        <v>1990</v>
      </c>
      <c r="V50" s="1055"/>
      <c r="W50" s="1143" t="s">
        <v>3281</v>
      </c>
      <c r="X50" s="1144"/>
      <c r="Y50" s="1061"/>
      <c r="Z50" s="1055"/>
      <c r="AA50" s="1055"/>
      <c r="AB50" s="1075"/>
    </row>
    <row r="51" spans="1:28" ht="26.25" customHeight="1">
      <c r="A51" s="1069"/>
      <c r="B51" s="1071"/>
      <c r="C51" s="1072"/>
      <c r="D51" s="1073"/>
      <c r="E51" s="1073"/>
      <c r="F51" s="1063"/>
      <c r="G51" s="1073"/>
      <c r="H51" s="1073"/>
      <c r="I51" s="1186"/>
      <c r="J51" s="1150"/>
      <c r="K51" s="1151"/>
      <c r="L51" s="1152"/>
      <c r="M51" s="1085"/>
      <c r="N51" s="1196"/>
      <c r="O51" s="1063"/>
      <c r="P51" s="1073"/>
      <c r="Q51" s="1155"/>
      <c r="R51" s="1155"/>
      <c r="S51" s="1156"/>
      <c r="T51" s="1197" t="s">
        <v>650</v>
      </c>
      <c r="U51" s="1196"/>
      <c r="V51" s="1063" t="s">
        <v>1191</v>
      </c>
      <c r="W51" s="1186" t="s">
        <v>3282</v>
      </c>
      <c r="X51" s="1184" t="s">
        <v>226</v>
      </c>
      <c r="Y51" s="1064" t="s">
        <v>226</v>
      </c>
      <c r="Z51" s="1080" t="s">
        <v>407</v>
      </c>
      <c r="AA51" s="1203"/>
      <c r="AB51" s="1199"/>
    </row>
    <row r="52" spans="1:28" ht="26.25" customHeight="1">
      <c r="A52" s="1056">
        <v>27</v>
      </c>
      <c r="B52" s="1070" t="s">
        <v>3247</v>
      </c>
      <c r="C52" s="1054"/>
      <c r="D52" s="1068"/>
      <c r="E52" s="1055"/>
      <c r="F52" s="1055"/>
      <c r="G52" s="1068"/>
      <c r="H52" s="1068"/>
      <c r="I52" s="1143"/>
      <c r="J52" s="1142" t="s">
        <v>3283</v>
      </c>
      <c r="K52" s="1055" t="s">
        <v>3249</v>
      </c>
      <c r="L52" s="1058" t="s">
        <v>83</v>
      </c>
      <c r="M52" s="1085"/>
      <c r="N52" s="1055"/>
      <c r="O52" s="1055"/>
      <c r="P52" s="1068"/>
      <c r="Q52" s="1088"/>
      <c r="R52" s="1088"/>
      <c r="S52" s="1092"/>
      <c r="T52" s="1154" t="s">
        <v>3284</v>
      </c>
      <c r="U52" s="1055">
        <v>1983</v>
      </c>
      <c r="V52" s="1055">
        <v>120</v>
      </c>
      <c r="W52" s="1143" t="s">
        <v>3285</v>
      </c>
      <c r="X52" s="1144" t="s">
        <v>3247</v>
      </c>
      <c r="Y52" s="1061" t="s">
        <v>3286</v>
      </c>
      <c r="Z52" s="1055">
        <v>2018</v>
      </c>
      <c r="AA52" s="1055">
        <v>789</v>
      </c>
      <c r="AB52" s="1075" t="s">
        <v>1752</v>
      </c>
    </row>
    <row r="53" spans="1:28" ht="26.25" customHeight="1">
      <c r="A53" s="1056"/>
      <c r="B53" s="1157"/>
      <c r="C53" s="1054"/>
      <c r="D53" s="1068"/>
      <c r="E53" s="1055"/>
      <c r="F53" s="1055"/>
      <c r="G53" s="1068"/>
      <c r="H53" s="1068"/>
      <c r="I53" s="1143"/>
      <c r="J53" s="1142"/>
      <c r="K53" s="1055"/>
      <c r="L53" s="1058"/>
      <c r="M53" s="1085"/>
      <c r="N53" s="1055"/>
      <c r="O53" s="1055"/>
      <c r="P53" s="1068"/>
      <c r="Q53" s="1088"/>
      <c r="R53" s="1088"/>
      <c r="S53" s="1092"/>
      <c r="T53" s="1085" t="s">
        <v>3287</v>
      </c>
      <c r="U53" s="1055">
        <v>1993</v>
      </c>
      <c r="V53" s="1055">
        <v>160</v>
      </c>
      <c r="W53" s="1143" t="s">
        <v>3288</v>
      </c>
      <c r="X53" s="1158"/>
      <c r="Y53" s="1061" t="s">
        <v>3289</v>
      </c>
      <c r="Z53" s="1055"/>
      <c r="AA53" s="1055">
        <v>370</v>
      </c>
      <c r="AB53" s="1075" t="s">
        <v>1752</v>
      </c>
    </row>
    <row r="54" spans="1:28" ht="26.25" customHeight="1">
      <c r="A54" s="1056"/>
      <c r="B54" s="1157"/>
      <c r="C54" s="1054"/>
      <c r="D54" s="1068"/>
      <c r="E54" s="1068"/>
      <c r="F54" s="1055"/>
      <c r="G54" s="1068"/>
      <c r="H54" s="1068"/>
      <c r="I54" s="1143"/>
      <c r="J54" s="1142"/>
      <c r="K54" s="1055"/>
      <c r="L54" s="1058"/>
      <c r="M54" s="1085"/>
      <c r="N54" s="1055"/>
      <c r="O54" s="1055"/>
      <c r="P54" s="1068"/>
      <c r="Q54" s="1088"/>
      <c r="R54" s="1088"/>
      <c r="S54" s="1092"/>
      <c r="T54" s="1154" t="s">
        <v>3290</v>
      </c>
      <c r="U54" s="1055">
        <v>1989</v>
      </c>
      <c r="V54" s="1055"/>
      <c r="W54" s="1143" t="s">
        <v>3291</v>
      </c>
      <c r="X54" s="1158"/>
      <c r="Y54" s="1061"/>
      <c r="Z54" s="1055"/>
      <c r="AA54" s="1068"/>
      <c r="AB54" s="1075"/>
    </row>
    <row r="55" spans="1:28" ht="26.25" customHeight="1">
      <c r="A55" s="1056"/>
      <c r="B55" s="1157"/>
      <c r="C55" s="1054"/>
      <c r="D55" s="1068"/>
      <c r="E55" s="1055"/>
      <c r="F55" s="1055"/>
      <c r="G55" s="1068"/>
      <c r="H55" s="1068"/>
      <c r="I55" s="1143"/>
      <c r="J55" s="1142"/>
      <c r="K55" s="1055"/>
      <c r="L55" s="1058"/>
      <c r="M55" s="1085"/>
      <c r="N55" s="1055"/>
      <c r="O55" s="1055"/>
      <c r="P55" s="1068"/>
      <c r="Q55" s="1088"/>
      <c r="R55" s="1088"/>
      <c r="S55" s="1092"/>
      <c r="T55" s="1154" t="s">
        <v>3292</v>
      </c>
      <c r="U55" s="1055">
        <v>1989</v>
      </c>
      <c r="V55" s="1055"/>
      <c r="W55" s="1143" t="s">
        <v>3293</v>
      </c>
      <c r="X55" s="1158"/>
      <c r="Y55" s="1061"/>
      <c r="Z55" s="1055"/>
      <c r="AA55" s="1055"/>
      <c r="AB55" s="1075"/>
    </row>
    <row r="56" spans="1:28" ht="26.25" customHeight="1">
      <c r="A56" s="1056"/>
      <c r="B56" s="1157"/>
      <c r="C56" s="1054"/>
      <c r="D56" s="1068"/>
      <c r="E56" s="1055"/>
      <c r="F56" s="1055"/>
      <c r="G56" s="1068"/>
      <c r="H56" s="1068"/>
      <c r="I56" s="1143"/>
      <c r="J56" s="1142"/>
      <c r="K56" s="1055"/>
      <c r="L56" s="1058"/>
      <c r="M56" s="1085"/>
      <c r="N56" s="1055"/>
      <c r="O56" s="1055"/>
      <c r="P56" s="1068"/>
      <c r="Q56" s="1088"/>
      <c r="R56" s="1088"/>
      <c r="S56" s="1092"/>
      <c r="T56" s="1154" t="s">
        <v>3294</v>
      </c>
      <c r="U56" s="1055">
        <v>1983</v>
      </c>
      <c r="V56" s="1055"/>
      <c r="W56" s="1143" t="s">
        <v>3295</v>
      </c>
      <c r="X56" s="1158"/>
      <c r="Y56" s="1061"/>
      <c r="Z56" s="1055"/>
      <c r="AA56" s="1055"/>
      <c r="AB56" s="1075"/>
    </row>
    <row r="57" spans="1:28" ht="26.25" customHeight="1">
      <c r="A57" s="1056"/>
      <c r="B57" s="1157"/>
      <c r="C57" s="1054"/>
      <c r="D57" s="1068"/>
      <c r="E57" s="1055"/>
      <c r="F57" s="1055"/>
      <c r="G57" s="1068"/>
      <c r="H57" s="1068"/>
      <c r="I57" s="1143"/>
      <c r="J57" s="1142"/>
      <c r="K57" s="1055"/>
      <c r="L57" s="1058"/>
      <c r="M57" s="1085"/>
      <c r="N57" s="1055"/>
      <c r="O57" s="1055"/>
      <c r="P57" s="1068"/>
      <c r="Q57" s="1088"/>
      <c r="R57" s="1088"/>
      <c r="S57" s="1092"/>
      <c r="T57" s="1154" t="s">
        <v>3296</v>
      </c>
      <c r="U57" s="1055">
        <v>1989</v>
      </c>
      <c r="V57" s="1055"/>
      <c r="W57" s="1143" t="s">
        <v>3297</v>
      </c>
      <c r="X57" s="1158"/>
      <c r="Y57" s="1061"/>
      <c r="Z57" s="1055"/>
      <c r="AA57" s="1055"/>
      <c r="AB57" s="1075"/>
    </row>
    <row r="58" spans="1:28" ht="26.25" customHeight="1">
      <c r="A58" s="1056"/>
      <c r="B58" s="1157"/>
      <c r="C58" s="1054"/>
      <c r="D58" s="1068"/>
      <c r="E58" s="1055"/>
      <c r="F58" s="1055"/>
      <c r="G58" s="1068"/>
      <c r="H58" s="1068"/>
      <c r="I58" s="1143"/>
      <c r="J58" s="1142"/>
      <c r="K58" s="1055"/>
      <c r="L58" s="1058"/>
      <c r="M58" s="1085"/>
      <c r="N58" s="1055"/>
      <c r="O58" s="1055"/>
      <c r="P58" s="1068"/>
      <c r="Q58" s="1088"/>
      <c r="R58" s="1088"/>
      <c r="S58" s="1092"/>
      <c r="T58" s="1154" t="s">
        <v>3298</v>
      </c>
      <c r="U58" s="1055">
        <v>1989</v>
      </c>
      <c r="V58" s="1055"/>
      <c r="W58" s="1143" t="s">
        <v>3299</v>
      </c>
      <c r="X58" s="1158"/>
      <c r="Y58" s="1061"/>
      <c r="Z58" s="1055"/>
      <c r="AA58" s="1055"/>
      <c r="AB58" s="1075"/>
    </row>
    <row r="59" spans="1:28" ht="26.25" customHeight="1">
      <c r="A59" s="1056"/>
      <c r="B59" s="1157"/>
      <c r="C59" s="1054"/>
      <c r="D59" s="1068"/>
      <c r="E59" s="1055"/>
      <c r="F59" s="1055"/>
      <c r="G59" s="1068"/>
      <c r="H59" s="1068"/>
      <c r="I59" s="1143"/>
      <c r="J59" s="1142"/>
      <c r="K59" s="1055"/>
      <c r="L59" s="1058"/>
      <c r="M59" s="1085"/>
      <c r="N59" s="1055"/>
      <c r="O59" s="1055"/>
      <c r="P59" s="1068"/>
      <c r="Q59" s="1088"/>
      <c r="R59" s="1088"/>
      <c r="S59" s="1092"/>
      <c r="T59" s="1154" t="s">
        <v>3300</v>
      </c>
      <c r="U59" s="1055">
        <v>1989</v>
      </c>
      <c r="V59" s="1055"/>
      <c r="W59" s="1143" t="s">
        <v>3301</v>
      </c>
      <c r="X59" s="1158"/>
      <c r="Y59" s="1061"/>
      <c r="Z59" s="1055"/>
      <c r="AA59" s="1055"/>
      <c r="AB59" s="1075"/>
    </row>
    <row r="60" spans="1:28" ht="26.25" customHeight="1">
      <c r="A60" s="1056"/>
      <c r="B60" s="1157"/>
      <c r="C60" s="1054"/>
      <c r="D60" s="1068"/>
      <c r="E60" s="1055"/>
      <c r="F60" s="1055"/>
      <c r="G60" s="1068"/>
      <c r="H60" s="1068"/>
      <c r="I60" s="1143"/>
      <c r="J60" s="1142"/>
      <c r="K60" s="1055"/>
      <c r="L60" s="1058"/>
      <c r="M60" s="1085"/>
      <c r="N60" s="1055"/>
      <c r="O60" s="1055"/>
      <c r="P60" s="1068"/>
      <c r="Q60" s="1088"/>
      <c r="R60" s="1088"/>
      <c r="S60" s="1092"/>
      <c r="T60" s="1154" t="s">
        <v>3302</v>
      </c>
      <c r="U60" s="1055">
        <v>2002</v>
      </c>
      <c r="V60" s="1055"/>
      <c r="W60" s="1143" t="s">
        <v>3303</v>
      </c>
      <c r="X60" s="1158"/>
      <c r="Y60" s="1061"/>
      <c r="Z60" s="1055"/>
      <c r="AA60" s="1055"/>
      <c r="AB60" s="1075"/>
    </row>
    <row r="61" spans="1:28" ht="15.75" thickBot="1">
      <c r="A61" s="1056"/>
      <c r="B61" s="1157"/>
      <c r="C61" s="1054"/>
      <c r="D61" s="1068"/>
      <c r="E61" s="1055"/>
      <c r="F61" s="1055"/>
      <c r="G61" s="1068"/>
      <c r="H61" s="1068"/>
      <c r="I61" s="1143"/>
      <c r="J61" s="1142"/>
      <c r="K61" s="1055"/>
      <c r="L61" s="1058"/>
      <c r="M61" s="1085" t="s">
        <v>3304</v>
      </c>
      <c r="N61" s="1055">
        <v>2008</v>
      </c>
      <c r="O61" s="1055">
        <v>338</v>
      </c>
      <c r="P61" s="1068" t="s">
        <v>3305</v>
      </c>
      <c r="Q61" s="1088">
        <v>12</v>
      </c>
      <c r="R61" s="1088"/>
      <c r="S61" s="1092">
        <f>Q61</f>
        <v>12</v>
      </c>
      <c r="T61" s="1085"/>
      <c r="U61" s="1055"/>
      <c r="V61" s="1055"/>
      <c r="W61" s="1143"/>
      <c r="X61" s="1158"/>
      <c r="Y61" s="1061"/>
      <c r="Z61" s="1055"/>
      <c r="AA61" s="1055"/>
      <c r="AB61" s="1075"/>
    </row>
    <row r="62" spans="1:28" ht="15.75" thickBot="1">
      <c r="A62" s="1056"/>
      <c r="B62" s="1157"/>
      <c r="C62" s="1054"/>
      <c r="D62" s="1068"/>
      <c r="E62" s="1055"/>
      <c r="F62" s="1055"/>
      <c r="G62" s="1068"/>
      <c r="H62" s="1068"/>
      <c r="I62" s="1143"/>
      <c r="J62" s="1142"/>
      <c r="K62" s="1055"/>
      <c r="L62" s="1058"/>
      <c r="M62" s="1085"/>
      <c r="N62" s="1166"/>
      <c r="O62" s="1347"/>
      <c r="P62" s="1348"/>
      <c r="Q62" s="1088"/>
      <c r="R62" s="1088"/>
      <c r="S62" s="1092"/>
      <c r="T62" s="1349" t="s">
        <v>3306</v>
      </c>
      <c r="U62" s="1350">
        <v>2013</v>
      </c>
      <c r="V62" s="1347">
        <v>169</v>
      </c>
      <c r="W62" s="1178" t="s">
        <v>3307</v>
      </c>
      <c r="X62" s="1158"/>
      <c r="Y62" s="1061"/>
      <c r="Z62" s="1055"/>
      <c r="AA62" s="1055"/>
      <c r="AB62" s="1075"/>
    </row>
    <row r="63" spans="1:28" ht="15.75" thickBot="1">
      <c r="A63" s="1056"/>
      <c r="B63" s="1157"/>
      <c r="C63" s="1054"/>
      <c r="D63" s="1068"/>
      <c r="E63" s="1055"/>
      <c r="F63" s="1055"/>
      <c r="G63" s="1068"/>
      <c r="H63" s="1068"/>
      <c r="I63" s="1143"/>
      <c r="J63" s="1142"/>
      <c r="K63" s="1055"/>
      <c r="L63" s="1058"/>
      <c r="M63" s="1085"/>
      <c r="N63" s="1166"/>
      <c r="O63" s="1347"/>
      <c r="P63" s="1348"/>
      <c r="Q63" s="1088"/>
      <c r="R63" s="1088"/>
      <c r="S63" s="1092"/>
      <c r="T63" s="1349" t="s">
        <v>3308</v>
      </c>
      <c r="U63" s="1350">
        <v>2013</v>
      </c>
      <c r="V63" s="1347">
        <v>321</v>
      </c>
      <c r="W63" s="1178" t="s">
        <v>3307</v>
      </c>
      <c r="X63" s="1158"/>
      <c r="Y63" s="1061"/>
      <c r="Z63" s="1055"/>
      <c r="AA63" s="1055"/>
      <c r="AB63" s="1075"/>
    </row>
    <row r="64" spans="1:28">
      <c r="A64" s="1056"/>
      <c r="B64" s="1157"/>
      <c r="C64" s="1054"/>
      <c r="D64" s="1068"/>
      <c r="E64" s="1055"/>
      <c r="F64" s="1055"/>
      <c r="G64" s="1068"/>
      <c r="H64" s="1068"/>
      <c r="I64" s="1143"/>
      <c r="J64" s="1142"/>
      <c r="K64" s="1055"/>
      <c r="L64" s="1058"/>
      <c r="M64" s="1085"/>
      <c r="N64" s="1089"/>
      <c r="O64" s="1089">
        <v>70</v>
      </c>
      <c r="P64" s="1068" t="s">
        <v>3309</v>
      </c>
      <c r="Q64" s="1088"/>
      <c r="R64" s="1088"/>
      <c r="S64" s="1092"/>
      <c r="T64" s="1154"/>
      <c r="U64" s="1055"/>
      <c r="V64" s="1055"/>
      <c r="W64" s="1143"/>
      <c r="X64" s="1158"/>
      <c r="Y64" s="1061"/>
      <c r="Z64" s="1055"/>
      <c r="AA64" s="1055"/>
      <c r="AB64" s="1075"/>
    </row>
    <row r="65" spans="1:28">
      <c r="A65" s="1069"/>
      <c r="B65" s="1071"/>
      <c r="C65" s="1072"/>
      <c r="D65" s="1073"/>
      <c r="E65" s="1073"/>
      <c r="F65" s="1063"/>
      <c r="G65" s="1073"/>
      <c r="H65" s="1073"/>
      <c r="I65" s="1186"/>
      <c r="J65" s="1145"/>
      <c r="K65" s="1063"/>
      <c r="L65" s="1067"/>
      <c r="M65" s="1085"/>
      <c r="N65" s="1063"/>
      <c r="O65" s="1063"/>
      <c r="P65" s="1073"/>
      <c r="Q65" s="1146"/>
      <c r="R65" s="1146"/>
      <c r="S65" s="1147"/>
      <c r="T65" s="1185"/>
      <c r="U65" s="1063"/>
      <c r="V65" s="1063"/>
      <c r="W65" s="1186"/>
      <c r="X65" s="1184"/>
      <c r="Y65" s="1064"/>
      <c r="Z65" s="1063"/>
      <c r="AA65" s="1073"/>
      <c r="AB65" s="1066"/>
    </row>
    <row r="66" spans="1:28" ht="27.75" customHeight="1">
      <c r="A66" s="1056">
        <v>66</v>
      </c>
      <c r="B66" s="1070" t="s">
        <v>3247</v>
      </c>
      <c r="C66" s="1054"/>
      <c r="D66" s="1055"/>
      <c r="E66" s="1055"/>
      <c r="F66" s="1055"/>
      <c r="G66" s="1061"/>
      <c r="H66" s="1061"/>
      <c r="I66" s="1062"/>
      <c r="J66" s="1142" t="s">
        <v>3310</v>
      </c>
      <c r="K66" s="1055" t="s">
        <v>3249</v>
      </c>
      <c r="L66" s="1058" t="s">
        <v>27</v>
      </c>
      <c r="M66" s="1085"/>
      <c r="N66" s="1055"/>
      <c r="O66" s="1055"/>
      <c r="P66" s="1061"/>
      <c r="Q66" s="1088"/>
      <c r="R66" s="1088"/>
      <c r="S66" s="1092"/>
      <c r="T66" s="1085" t="s">
        <v>3311</v>
      </c>
      <c r="U66" s="1055">
        <v>1998</v>
      </c>
      <c r="V66" s="1055">
        <v>300</v>
      </c>
      <c r="W66" s="1062" t="s">
        <v>3312</v>
      </c>
      <c r="X66" s="1144" t="s">
        <v>3247</v>
      </c>
      <c r="Y66" s="1061" t="s">
        <v>3313</v>
      </c>
      <c r="Z66" s="1055">
        <v>1999</v>
      </c>
      <c r="AA66" s="1055">
        <v>860</v>
      </c>
      <c r="AB66" s="1075" t="s">
        <v>19</v>
      </c>
    </row>
    <row r="67" spans="1:28" ht="24" customHeight="1">
      <c r="A67" s="1056"/>
      <c r="B67" s="1070"/>
      <c r="C67" s="1054"/>
      <c r="D67" s="1055"/>
      <c r="E67" s="1055"/>
      <c r="F67" s="1055"/>
      <c r="G67" s="1061"/>
      <c r="H67" s="1061"/>
      <c r="I67" s="1062"/>
      <c r="J67" s="1142"/>
      <c r="K67" s="1055"/>
      <c r="L67" s="1058"/>
      <c r="M67" s="1085"/>
      <c r="N67" s="1055"/>
      <c r="O67" s="1055"/>
      <c r="P67" s="1061"/>
      <c r="Q67" s="1088"/>
      <c r="R67" s="1088"/>
      <c r="S67" s="1092"/>
      <c r="T67" s="1154" t="s">
        <v>3314</v>
      </c>
      <c r="U67" s="1055">
        <v>1998</v>
      </c>
      <c r="V67" s="1055"/>
      <c r="W67" s="1062" t="s">
        <v>3315</v>
      </c>
      <c r="X67" s="1144"/>
      <c r="Y67" s="1061" t="s">
        <v>3316</v>
      </c>
      <c r="Z67" s="1055">
        <v>1988</v>
      </c>
      <c r="AA67" s="1055">
        <v>630</v>
      </c>
      <c r="AB67" s="1075" t="s">
        <v>19</v>
      </c>
    </row>
    <row r="68" spans="1:28" ht="24" customHeight="1">
      <c r="A68" s="1056"/>
      <c r="B68" s="1070"/>
      <c r="C68" s="1054"/>
      <c r="D68" s="1055"/>
      <c r="E68" s="1055"/>
      <c r="F68" s="1055"/>
      <c r="G68" s="1061"/>
      <c r="H68" s="1061"/>
      <c r="I68" s="1062"/>
      <c r="J68" s="1142"/>
      <c r="K68" s="1055"/>
      <c r="L68" s="1058"/>
      <c r="M68" s="1085"/>
      <c r="N68" s="1055"/>
      <c r="O68" s="1055"/>
      <c r="P68" s="1061"/>
      <c r="Q68" s="1088"/>
      <c r="R68" s="1088"/>
      <c r="S68" s="1092"/>
      <c r="T68" s="1154" t="s">
        <v>3317</v>
      </c>
      <c r="U68" s="1055">
        <v>1998</v>
      </c>
      <c r="V68" s="1055"/>
      <c r="W68" s="1062" t="s">
        <v>3318</v>
      </c>
      <c r="X68" s="1144"/>
      <c r="Y68" s="1061"/>
      <c r="Z68" s="1055"/>
      <c r="AA68" s="1055"/>
      <c r="AB68" s="1075"/>
    </row>
    <row r="69" spans="1:28" ht="24" customHeight="1">
      <c r="A69" s="1056"/>
      <c r="B69" s="1070"/>
      <c r="C69" s="1054"/>
      <c r="D69" s="1055"/>
      <c r="E69" s="1055"/>
      <c r="F69" s="1055"/>
      <c r="G69" s="1061"/>
      <c r="H69" s="1061"/>
      <c r="I69" s="1062"/>
      <c r="J69" s="1142"/>
      <c r="K69" s="1055"/>
      <c r="L69" s="1058"/>
      <c r="M69" s="1085"/>
      <c r="N69" s="1055"/>
      <c r="O69" s="1055"/>
      <c r="P69" s="1061"/>
      <c r="Q69" s="1088"/>
      <c r="R69" s="1088"/>
      <c r="S69" s="1092"/>
      <c r="T69" s="1154" t="s">
        <v>3319</v>
      </c>
      <c r="U69" s="1055">
        <v>1998</v>
      </c>
      <c r="V69" s="1055"/>
      <c r="W69" s="1062" t="s">
        <v>3318</v>
      </c>
      <c r="X69" s="1144"/>
      <c r="Y69" s="1061"/>
      <c r="Z69" s="1055"/>
      <c r="AA69" s="1055"/>
      <c r="AB69" s="1075"/>
    </row>
    <row r="70" spans="1:28" ht="24" customHeight="1">
      <c r="A70" s="1056"/>
      <c r="B70" s="1070"/>
      <c r="C70" s="1054"/>
      <c r="D70" s="1055"/>
      <c r="E70" s="1055"/>
      <c r="F70" s="1055"/>
      <c r="G70" s="1061"/>
      <c r="H70" s="1061"/>
      <c r="I70" s="1062"/>
      <c r="J70" s="1142"/>
      <c r="K70" s="1055"/>
      <c r="L70" s="1058"/>
      <c r="M70" s="1085"/>
      <c r="N70" s="1055"/>
      <c r="O70" s="1055"/>
      <c r="P70" s="1061"/>
      <c r="Q70" s="1088"/>
      <c r="R70" s="1088"/>
      <c r="S70" s="1092"/>
      <c r="T70" s="1154" t="s">
        <v>3320</v>
      </c>
      <c r="U70" s="1055">
        <v>1998</v>
      </c>
      <c r="V70" s="1055"/>
      <c r="W70" s="1062" t="s">
        <v>3315</v>
      </c>
      <c r="X70" s="1144"/>
      <c r="Y70" s="1061"/>
      <c r="Z70" s="1055"/>
      <c r="AA70" s="1055"/>
      <c r="AB70" s="1075"/>
    </row>
    <row r="71" spans="1:28" ht="51" customHeight="1">
      <c r="A71" s="1056"/>
      <c r="B71" s="1070"/>
      <c r="C71" s="1054"/>
      <c r="D71" s="1055"/>
      <c r="E71" s="1055"/>
      <c r="F71" s="1055"/>
      <c r="G71" s="1061"/>
      <c r="H71" s="1061"/>
      <c r="I71" s="1062"/>
      <c r="J71" s="1142"/>
      <c r="K71" s="1055"/>
      <c r="L71" s="1058"/>
      <c r="M71" s="1085" t="s">
        <v>3321</v>
      </c>
      <c r="N71" s="1055"/>
      <c r="O71" s="1055">
        <v>181</v>
      </c>
      <c r="P71" s="1068" t="s">
        <v>3322</v>
      </c>
      <c r="Q71" s="1088"/>
      <c r="R71" s="1088">
        <v>3</v>
      </c>
      <c r="S71" s="1092">
        <f>SUM(Q71:R71)</f>
        <v>3</v>
      </c>
      <c r="T71" s="1085"/>
      <c r="U71" s="1055"/>
      <c r="V71" s="1055"/>
      <c r="W71" s="1143"/>
      <c r="X71" s="1144"/>
      <c r="Y71" s="1061"/>
      <c r="Z71" s="1055"/>
      <c r="AA71" s="1055"/>
      <c r="AB71" s="1075"/>
    </row>
    <row r="72" spans="1:28" ht="25.5" customHeight="1">
      <c r="A72" s="1056">
        <v>197</v>
      </c>
      <c r="B72" s="1057" t="s">
        <v>3323</v>
      </c>
      <c r="C72" s="1054" t="s">
        <v>3324</v>
      </c>
      <c r="D72" s="1055">
        <v>2014</v>
      </c>
      <c r="E72" s="1055">
        <v>850</v>
      </c>
      <c r="F72" s="1055" t="s">
        <v>3325</v>
      </c>
      <c r="G72" s="1055">
        <v>25</v>
      </c>
      <c r="H72" s="1055"/>
      <c r="I72" s="1075">
        <f>SUM(G72:H72)</f>
        <v>25</v>
      </c>
      <c r="J72" s="1142" t="s">
        <v>3326</v>
      </c>
      <c r="K72" s="1055" t="s">
        <v>3220</v>
      </c>
      <c r="L72" s="1058" t="s">
        <v>98</v>
      </c>
      <c r="M72" s="1085" t="s">
        <v>3327</v>
      </c>
      <c r="N72" s="1247"/>
      <c r="O72" s="1055"/>
      <c r="P72" s="1055"/>
      <c r="Q72" s="1088"/>
      <c r="R72" s="1088"/>
      <c r="S72" s="1092"/>
      <c r="T72" s="1240"/>
      <c r="U72" s="1247"/>
      <c r="V72" s="1055"/>
      <c r="W72" s="1075"/>
      <c r="X72" s="1159"/>
      <c r="Y72" s="1061"/>
      <c r="Z72" s="1079"/>
      <c r="AA72" s="1055"/>
      <c r="AB72" s="1075"/>
    </row>
    <row r="73" spans="1:28">
      <c r="A73" s="1056"/>
      <c r="B73" s="1057"/>
      <c r="C73" s="1059"/>
      <c r="D73" s="1055"/>
      <c r="E73" s="1055"/>
      <c r="F73" s="1055"/>
      <c r="G73" s="1055"/>
      <c r="H73" s="1055"/>
      <c r="I73" s="1075"/>
      <c r="J73" s="1142"/>
      <c r="K73" s="1055"/>
      <c r="L73" s="1058"/>
      <c r="M73" s="1085"/>
      <c r="N73" s="1055"/>
      <c r="O73" s="1055"/>
      <c r="P73" s="1055"/>
      <c r="Q73" s="1088"/>
      <c r="R73" s="1088"/>
      <c r="S73" s="1092"/>
      <c r="T73" s="1085"/>
      <c r="U73" s="1055"/>
      <c r="V73" s="1055"/>
      <c r="W73" s="1075"/>
      <c r="X73" s="1159"/>
      <c r="Y73" s="1061"/>
      <c r="Z73" s="1055"/>
      <c r="AA73" s="1055"/>
      <c r="AB73" s="1075"/>
    </row>
    <row r="74" spans="1:28">
      <c r="A74" s="1056"/>
      <c r="B74" s="1057"/>
      <c r="C74" s="1054"/>
      <c r="D74" s="1055"/>
      <c r="E74" s="1055"/>
      <c r="F74" s="1055"/>
      <c r="G74" s="1055"/>
      <c r="H74" s="1055"/>
      <c r="I74" s="1075"/>
      <c r="J74" s="1142"/>
      <c r="K74" s="1055"/>
      <c r="L74" s="1058"/>
      <c r="M74" s="1085"/>
      <c r="N74" s="1055"/>
      <c r="O74" s="1055"/>
      <c r="P74" s="1055"/>
      <c r="Q74" s="1088"/>
      <c r="R74" s="1088"/>
      <c r="S74" s="1092"/>
      <c r="T74" s="1085"/>
      <c r="U74" s="1055"/>
      <c r="V74" s="1055"/>
      <c r="W74" s="1075"/>
      <c r="X74" s="1159"/>
      <c r="Y74" s="1061"/>
      <c r="Z74" s="1055"/>
      <c r="AA74" s="1055"/>
      <c r="AB74" s="1075"/>
    </row>
    <row r="75" spans="1:28">
      <c r="A75" s="1056"/>
      <c r="B75" s="1057"/>
      <c r="C75" s="1059"/>
      <c r="D75" s="1055"/>
      <c r="E75" s="1055"/>
      <c r="F75" s="1055"/>
      <c r="G75" s="1055"/>
      <c r="H75" s="1055"/>
      <c r="I75" s="1075"/>
      <c r="J75" s="1142"/>
      <c r="K75" s="1055"/>
      <c r="L75" s="1058"/>
      <c r="M75" s="1085"/>
      <c r="N75" s="1055"/>
      <c r="O75" s="1055"/>
      <c r="P75" s="1055"/>
      <c r="Q75" s="1088"/>
      <c r="R75" s="1088"/>
      <c r="S75" s="1092"/>
      <c r="T75" s="1085"/>
      <c r="U75" s="1055"/>
      <c r="V75" s="1055"/>
      <c r="W75" s="1075"/>
      <c r="X75" s="1159"/>
      <c r="Y75" s="1061" t="s">
        <v>3328</v>
      </c>
      <c r="Z75" s="1055">
        <v>2014</v>
      </c>
      <c r="AA75" s="1055">
        <v>22</v>
      </c>
      <c r="AB75" s="1075" t="s">
        <v>21</v>
      </c>
    </row>
    <row r="76" spans="1:28">
      <c r="A76" s="1056"/>
      <c r="B76" s="1057"/>
      <c r="C76" s="1054"/>
      <c r="D76" s="1055"/>
      <c r="E76" s="1055"/>
      <c r="F76" s="1055"/>
      <c r="G76" s="1055"/>
      <c r="H76" s="1055"/>
      <c r="I76" s="1075"/>
      <c r="J76" s="1142"/>
      <c r="K76" s="1055"/>
      <c r="L76" s="1058"/>
      <c r="M76" s="1085"/>
      <c r="N76" s="1055"/>
      <c r="O76" s="1055"/>
      <c r="P76" s="1055"/>
      <c r="Q76" s="1088"/>
      <c r="R76" s="1088"/>
      <c r="S76" s="1092"/>
      <c r="T76" s="1085"/>
      <c r="U76" s="1055"/>
      <c r="V76" s="1055"/>
      <c r="W76" s="1075"/>
      <c r="X76" s="1159"/>
      <c r="Y76" s="1061"/>
      <c r="Z76" s="1055"/>
      <c r="AA76" s="1055"/>
      <c r="AB76" s="1075"/>
    </row>
    <row r="77" spans="1:28" ht="33.75">
      <c r="A77" s="1056">
        <v>134</v>
      </c>
      <c r="B77" s="1160" t="s">
        <v>3329</v>
      </c>
      <c r="C77" s="1060"/>
      <c r="D77" s="1055"/>
      <c r="E77" s="1055"/>
      <c r="F77" s="1055"/>
      <c r="G77" s="1061"/>
      <c r="H77" s="1061"/>
      <c r="I77" s="1062"/>
      <c r="J77" s="1142" t="s">
        <v>3330</v>
      </c>
      <c r="K77" s="1055" t="s">
        <v>3331</v>
      </c>
      <c r="L77" s="1058" t="s">
        <v>2522</v>
      </c>
      <c r="M77" s="1085"/>
      <c r="N77" s="1055"/>
      <c r="O77" s="1055"/>
      <c r="P77" s="1061"/>
      <c r="Q77" s="1088"/>
      <c r="R77" s="1088"/>
      <c r="S77" s="1092"/>
      <c r="T77" s="1085"/>
      <c r="U77" s="1055"/>
      <c r="V77" s="1055"/>
      <c r="W77" s="1062"/>
      <c r="X77" s="1161" t="s">
        <v>3329</v>
      </c>
      <c r="Y77" s="1162" t="s">
        <v>3329</v>
      </c>
      <c r="Z77" s="1055">
        <v>2006</v>
      </c>
      <c r="AA77" s="1055">
        <v>2300</v>
      </c>
      <c r="AB77" s="1075" t="s">
        <v>3332</v>
      </c>
    </row>
    <row r="78" spans="1:28" ht="45">
      <c r="A78" s="1056"/>
      <c r="B78" s="1160" t="s">
        <v>3333</v>
      </c>
      <c r="C78" s="1060"/>
      <c r="D78" s="1055"/>
      <c r="E78" s="1055"/>
      <c r="F78" s="1055"/>
      <c r="G78" s="1061"/>
      <c r="H78" s="1061"/>
      <c r="I78" s="1062"/>
      <c r="J78" s="1142"/>
      <c r="K78" s="1055"/>
      <c r="L78" s="1058"/>
      <c r="M78" s="1085"/>
      <c r="N78" s="1055"/>
      <c r="O78" s="1055"/>
      <c r="P78" s="1061"/>
      <c r="Q78" s="1088"/>
      <c r="R78" s="1088"/>
      <c r="S78" s="1092"/>
      <c r="T78" s="1085"/>
      <c r="U78" s="1055"/>
      <c r="V78" s="1055"/>
      <c r="W78" s="1062"/>
      <c r="X78" s="1161" t="s">
        <v>3333</v>
      </c>
      <c r="Y78" s="1162" t="s">
        <v>3334</v>
      </c>
      <c r="Z78" s="1055">
        <v>2006</v>
      </c>
      <c r="AA78" s="1055">
        <v>2300</v>
      </c>
      <c r="AB78" s="1075" t="s">
        <v>3332</v>
      </c>
    </row>
    <row r="79" spans="1:28">
      <c r="A79" s="1056"/>
      <c r="B79" s="1160"/>
      <c r="C79" s="1060"/>
      <c r="D79" s="1055"/>
      <c r="E79" s="1055"/>
      <c r="F79" s="1055"/>
      <c r="G79" s="1061"/>
      <c r="H79" s="1061"/>
      <c r="I79" s="1062"/>
      <c r="J79" s="1142"/>
      <c r="K79" s="1055"/>
      <c r="L79" s="1058"/>
      <c r="M79" s="1085"/>
      <c r="N79" s="1055"/>
      <c r="O79" s="1055"/>
      <c r="P79" s="1061"/>
      <c r="Q79" s="1088"/>
      <c r="R79" s="1088"/>
      <c r="S79" s="1092"/>
      <c r="T79" s="1085"/>
      <c r="U79" s="1055"/>
      <c r="V79" s="1055"/>
      <c r="W79" s="1062"/>
      <c r="X79" s="1161"/>
      <c r="Y79" s="1162" t="s">
        <v>3335</v>
      </c>
      <c r="Z79" s="1055">
        <v>2006</v>
      </c>
      <c r="AA79" s="1055">
        <v>460</v>
      </c>
      <c r="AB79" s="1075" t="s">
        <v>3336</v>
      </c>
    </row>
    <row r="80" spans="1:28" ht="15" customHeight="1">
      <c r="A80" s="1056"/>
      <c r="B80" s="1160"/>
      <c r="C80" s="1163"/>
      <c r="D80" s="1055"/>
      <c r="E80" s="1055"/>
      <c r="F80" s="1055"/>
      <c r="G80" s="1061"/>
      <c r="H80" s="1061"/>
      <c r="I80" s="1062"/>
      <c r="J80" s="1142"/>
      <c r="K80" s="1055"/>
      <c r="L80" s="1058"/>
      <c r="M80" s="1085"/>
      <c r="N80" s="1055"/>
      <c r="O80" s="1055"/>
      <c r="P80" s="1061"/>
      <c r="Q80" s="1088"/>
      <c r="R80" s="1088"/>
      <c r="S80" s="1092"/>
      <c r="T80" s="1085"/>
      <c r="U80" s="1055"/>
      <c r="V80" s="1055"/>
      <c r="W80" s="1062"/>
      <c r="X80" s="1161"/>
      <c r="Y80" s="1164"/>
      <c r="Z80" s="1055"/>
      <c r="AA80" s="1055"/>
      <c r="AB80" s="1075"/>
    </row>
    <row r="81" spans="1:28" ht="15" customHeight="1">
      <c r="A81" s="1056"/>
      <c r="B81" s="1160" t="s">
        <v>1191</v>
      </c>
      <c r="C81" s="1163" t="s">
        <v>1191</v>
      </c>
      <c r="D81" s="1055"/>
      <c r="E81" s="1055"/>
      <c r="F81" s="1055"/>
      <c r="G81" s="1061"/>
      <c r="H81" s="1061"/>
      <c r="I81" s="1062"/>
      <c r="J81" s="1142"/>
      <c r="K81" s="1055"/>
      <c r="L81" s="1058"/>
      <c r="M81" s="1085"/>
      <c r="N81" s="1055"/>
      <c r="O81" s="1055"/>
      <c r="P81" s="1061"/>
      <c r="Q81" s="1088"/>
      <c r="R81" s="1088"/>
      <c r="S81" s="1092"/>
      <c r="T81" s="1085"/>
      <c r="U81" s="1055"/>
      <c r="V81" s="1055"/>
      <c r="W81" s="1062"/>
      <c r="X81" s="1161" t="s">
        <v>1191</v>
      </c>
      <c r="Y81" s="1164" t="s">
        <v>1191</v>
      </c>
      <c r="Z81" s="1055"/>
      <c r="AA81" s="1055"/>
      <c r="AB81" s="1075"/>
    </row>
    <row r="82" spans="1:28" ht="15" customHeight="1">
      <c r="A82" s="1056"/>
      <c r="B82" s="1165"/>
      <c r="C82" s="1059"/>
      <c r="D82" s="1166"/>
      <c r="E82" s="1166"/>
      <c r="F82" s="1166"/>
      <c r="G82" s="1061"/>
      <c r="H82" s="1061"/>
      <c r="I82" s="1062"/>
      <c r="J82" s="1142"/>
      <c r="K82" s="1055"/>
      <c r="L82" s="1058"/>
      <c r="M82" s="1085"/>
      <c r="N82" s="1055"/>
      <c r="O82" s="1055"/>
      <c r="P82" s="1061"/>
      <c r="Q82" s="1088"/>
      <c r="R82" s="1088"/>
      <c r="S82" s="1092"/>
      <c r="T82" s="1085"/>
      <c r="U82" s="1055"/>
      <c r="V82" s="1055"/>
      <c r="W82" s="1062"/>
      <c r="X82" s="1167"/>
      <c r="Y82" s="1061"/>
      <c r="Z82" s="1055"/>
      <c r="AA82" s="1166"/>
      <c r="AB82" s="1075"/>
    </row>
    <row r="83" spans="1:28" ht="15" customHeight="1">
      <c r="A83" s="1056"/>
      <c r="B83" s="1165"/>
      <c r="C83" s="1059"/>
      <c r="D83" s="1166"/>
      <c r="E83" s="1166"/>
      <c r="F83" s="1166"/>
      <c r="G83" s="1061"/>
      <c r="H83" s="1061"/>
      <c r="I83" s="1062"/>
      <c r="J83" s="1142"/>
      <c r="K83" s="1055"/>
      <c r="L83" s="1058"/>
      <c r="M83" s="1085"/>
      <c r="N83" s="1055"/>
      <c r="O83" s="1055"/>
      <c r="P83" s="1061"/>
      <c r="Q83" s="1088"/>
      <c r="R83" s="1088"/>
      <c r="S83" s="1092"/>
      <c r="T83" s="1085"/>
      <c r="U83" s="1055"/>
      <c r="V83" s="1055"/>
      <c r="W83" s="1062"/>
      <c r="X83" s="1167"/>
      <c r="Y83" s="1061"/>
      <c r="Z83" s="1055"/>
      <c r="AA83" s="1166"/>
      <c r="AB83" s="1075"/>
    </row>
    <row r="84" spans="1:28" ht="15.75" customHeight="1">
      <c r="A84" s="1056"/>
      <c r="B84" s="1160"/>
      <c r="C84" s="1163"/>
      <c r="D84" s="1055"/>
      <c r="E84" s="1055"/>
      <c r="F84" s="1055"/>
      <c r="G84" s="1061"/>
      <c r="H84" s="1061"/>
      <c r="I84" s="1062"/>
      <c r="J84" s="1142"/>
      <c r="K84" s="1055"/>
      <c r="L84" s="1058"/>
      <c r="M84" s="1085"/>
      <c r="N84" s="1055"/>
      <c r="O84" s="1055"/>
      <c r="P84" s="1061"/>
      <c r="Q84" s="1088"/>
      <c r="R84" s="1088"/>
      <c r="S84" s="1092"/>
      <c r="T84" s="1085"/>
      <c r="U84" s="1055"/>
      <c r="V84" s="1055"/>
      <c r="W84" s="1062"/>
      <c r="X84" s="1161"/>
      <c r="Y84" s="1164"/>
      <c r="Z84" s="1055"/>
      <c r="AA84" s="1055"/>
      <c r="AB84" s="1075"/>
    </row>
    <row r="85" spans="1:28">
      <c r="A85" s="1069"/>
      <c r="B85" s="1071"/>
      <c r="C85" s="1072"/>
      <c r="D85" s="1073"/>
      <c r="E85" s="1073"/>
      <c r="F85" s="1063"/>
      <c r="G85" s="1073"/>
      <c r="H85" s="1073"/>
      <c r="I85" s="1186"/>
      <c r="J85" s="1145"/>
      <c r="K85" s="1063"/>
      <c r="L85" s="1067"/>
      <c r="M85" s="1085"/>
      <c r="N85" s="1063"/>
      <c r="O85" s="1063"/>
      <c r="P85" s="1073"/>
      <c r="Q85" s="1146"/>
      <c r="R85" s="1146"/>
      <c r="S85" s="1147"/>
      <c r="T85" s="1185"/>
      <c r="U85" s="1063"/>
      <c r="V85" s="1063"/>
      <c r="W85" s="1186"/>
      <c r="X85" s="1184"/>
      <c r="Y85" s="1064"/>
      <c r="Z85" s="1063"/>
      <c r="AA85" s="1073"/>
      <c r="AB85" s="1066"/>
    </row>
    <row r="86" spans="1:28" ht="38.25" customHeight="1">
      <c r="A86" s="1056">
        <v>191</v>
      </c>
      <c r="B86" s="1070" t="s">
        <v>3247</v>
      </c>
      <c r="C86" s="1054" t="s">
        <v>3337</v>
      </c>
      <c r="D86" s="1063">
        <v>2010</v>
      </c>
      <c r="E86" s="1063">
        <v>125</v>
      </c>
      <c r="F86" s="1063" t="s">
        <v>3338</v>
      </c>
      <c r="G86" s="1064">
        <v>3</v>
      </c>
      <c r="H86" s="1064"/>
      <c r="I86" s="1065">
        <f>SUM(G86:H86)</f>
        <v>3</v>
      </c>
      <c r="J86" s="1142" t="s">
        <v>3339</v>
      </c>
      <c r="K86" s="1063" t="s">
        <v>3340</v>
      </c>
      <c r="L86" s="1066" t="s">
        <v>47</v>
      </c>
      <c r="M86" s="1085"/>
      <c r="N86" s="1063"/>
      <c r="O86" s="1063"/>
      <c r="P86" s="1073"/>
      <c r="Q86" s="1146"/>
      <c r="R86" s="1146"/>
      <c r="S86" s="1147"/>
      <c r="T86" s="1185"/>
      <c r="U86" s="1063"/>
      <c r="V86" s="1063"/>
      <c r="W86" s="1186"/>
      <c r="X86" s="1144"/>
      <c r="Y86" s="1061"/>
      <c r="Z86" s="1063"/>
      <c r="AA86" s="1063"/>
      <c r="AB86" s="1066"/>
    </row>
    <row r="87" spans="1:28" ht="15" customHeight="1">
      <c r="A87" s="1056"/>
      <c r="B87" s="1070"/>
      <c r="C87" s="1054" t="s">
        <v>3341</v>
      </c>
      <c r="D87" s="1063"/>
      <c r="E87" s="1063"/>
      <c r="F87" s="1063"/>
      <c r="G87" s="1064"/>
      <c r="H87" s="1064"/>
      <c r="I87" s="1065"/>
      <c r="J87" s="1142"/>
      <c r="K87" s="1327"/>
      <c r="L87" s="1067"/>
      <c r="M87" s="1085"/>
      <c r="N87" s="1063"/>
      <c r="O87" s="1063"/>
      <c r="P87" s="1073"/>
      <c r="Q87" s="1146"/>
      <c r="R87" s="1146"/>
      <c r="S87" s="1147"/>
      <c r="T87" s="1185"/>
      <c r="U87" s="1063"/>
      <c r="V87" s="1063"/>
      <c r="W87" s="1186"/>
      <c r="X87" s="1144"/>
      <c r="Y87" s="1061"/>
      <c r="Z87" s="1063"/>
      <c r="AA87" s="1063"/>
      <c r="AB87" s="1066"/>
    </row>
    <row r="88" spans="1:28">
      <c r="A88" s="1069"/>
      <c r="B88" s="1071"/>
      <c r="C88" s="1072"/>
      <c r="D88" s="1073"/>
      <c r="E88" s="1063"/>
      <c r="F88" s="1063"/>
      <c r="G88" s="1073"/>
      <c r="H88" s="1073"/>
      <c r="I88" s="1186"/>
      <c r="J88" s="1145"/>
      <c r="K88" s="1063"/>
      <c r="L88" s="1067"/>
      <c r="M88" s="1085"/>
      <c r="N88" s="1063"/>
      <c r="O88" s="1063"/>
      <c r="P88" s="1073"/>
      <c r="Q88" s="1146"/>
      <c r="R88" s="1146"/>
      <c r="S88" s="1147"/>
      <c r="T88" s="1185"/>
      <c r="U88" s="1063"/>
      <c r="V88" s="1063"/>
      <c r="W88" s="1186"/>
      <c r="X88" s="1184"/>
      <c r="Y88" s="1064"/>
      <c r="Z88" s="1063"/>
      <c r="AA88" s="1063"/>
      <c r="AB88" s="1066"/>
    </row>
    <row r="89" spans="1:28">
      <c r="A89" s="1056"/>
      <c r="B89" s="1057" t="s">
        <v>3342</v>
      </c>
      <c r="C89" s="1054"/>
      <c r="D89" s="1055"/>
      <c r="E89" s="1055"/>
      <c r="F89" s="1061"/>
      <c r="G89" s="1061"/>
      <c r="H89" s="1061"/>
      <c r="I89" s="1062"/>
      <c r="J89" s="1142" t="s">
        <v>3343</v>
      </c>
      <c r="K89" s="1055" t="s">
        <v>3344</v>
      </c>
      <c r="L89" s="1075" t="s">
        <v>426</v>
      </c>
      <c r="M89" s="1085" t="s">
        <v>3345</v>
      </c>
      <c r="N89" s="1055">
        <v>2023</v>
      </c>
      <c r="O89" s="1055">
        <v>200</v>
      </c>
      <c r="P89" s="1068" t="s">
        <v>70</v>
      </c>
      <c r="Q89" s="1088">
        <v>7</v>
      </c>
      <c r="R89" s="1168"/>
      <c r="S89" s="1092">
        <f ca="1">SUM(Q89:X89)</f>
        <v>28</v>
      </c>
      <c r="T89" s="1085"/>
      <c r="U89" s="1055"/>
      <c r="V89" s="1055"/>
      <c r="W89" s="1143"/>
      <c r="X89" s="1159" t="s">
        <v>3342</v>
      </c>
      <c r="Y89" s="1061" t="s">
        <v>3346</v>
      </c>
      <c r="Z89" s="1055">
        <v>2023</v>
      </c>
      <c r="AA89" s="1055">
        <v>282</v>
      </c>
      <c r="AB89" s="1075" t="s">
        <v>3347</v>
      </c>
    </row>
    <row r="90" spans="1:28" ht="51" customHeight="1">
      <c r="A90" s="1056"/>
      <c r="B90" s="1157"/>
      <c r="C90" s="1054"/>
      <c r="D90" s="1055"/>
      <c r="E90" s="1055"/>
      <c r="F90" s="1068"/>
      <c r="G90" s="1061"/>
      <c r="H90" s="1061"/>
      <c r="I90" s="1062"/>
      <c r="J90" s="1142"/>
      <c r="K90" s="1327"/>
      <c r="L90" s="1058"/>
      <c r="M90" s="1085"/>
      <c r="N90" s="1055"/>
      <c r="O90" s="1055"/>
      <c r="P90" s="1068"/>
      <c r="Q90" s="1168"/>
      <c r="R90" s="1088"/>
      <c r="S90" s="1092"/>
      <c r="T90" s="1085" t="s">
        <v>3348</v>
      </c>
      <c r="U90" s="1055">
        <v>2023</v>
      </c>
      <c r="V90" s="1055">
        <v>110</v>
      </c>
      <c r="W90" s="1143" t="s">
        <v>3349</v>
      </c>
      <c r="X90" s="1158"/>
      <c r="Y90" s="1061"/>
      <c r="Z90" s="1055"/>
      <c r="AA90" s="1055"/>
      <c r="AB90" s="1075"/>
    </row>
    <row r="91" spans="1:28">
      <c r="A91" s="1056"/>
      <c r="B91" s="1157"/>
      <c r="C91" s="1054"/>
      <c r="D91" s="1055"/>
      <c r="E91" s="1055"/>
      <c r="F91" s="1068"/>
      <c r="G91" s="1061"/>
      <c r="H91" s="1061"/>
      <c r="I91" s="1062"/>
      <c r="J91" s="1142"/>
      <c r="K91" s="1061"/>
      <c r="L91" s="1058"/>
      <c r="M91" s="1085"/>
      <c r="N91" s="1061"/>
      <c r="O91" s="1061"/>
      <c r="P91" s="1169"/>
      <c r="Q91" s="1088"/>
      <c r="R91" s="1088"/>
      <c r="S91" s="1092"/>
      <c r="T91" s="1085"/>
      <c r="U91" s="1061"/>
      <c r="V91" s="1061"/>
      <c r="W91" s="1170"/>
      <c r="X91" s="1158"/>
      <c r="Y91" s="1061"/>
      <c r="Z91" s="1055"/>
      <c r="AA91" s="1055"/>
      <c r="AB91" s="1075"/>
    </row>
    <row r="92" spans="1:28">
      <c r="A92" s="1056"/>
      <c r="B92" s="1157"/>
      <c r="C92" s="1054"/>
      <c r="D92" s="1055"/>
      <c r="E92" s="1055"/>
      <c r="F92" s="1068"/>
      <c r="G92" s="1061"/>
      <c r="H92" s="1061"/>
      <c r="I92" s="1062"/>
      <c r="J92" s="1142"/>
      <c r="K92" s="1171"/>
      <c r="L92" s="1058"/>
      <c r="M92" s="1085"/>
      <c r="N92" s="1171"/>
      <c r="O92" s="1171"/>
      <c r="P92" s="1172"/>
      <c r="Q92" s="1173"/>
      <c r="R92" s="1088"/>
      <c r="S92" s="1092"/>
      <c r="T92" s="1240"/>
      <c r="U92" s="1171"/>
      <c r="V92" s="1171"/>
      <c r="W92" s="1174"/>
      <c r="X92" s="1158"/>
      <c r="Y92" s="1061"/>
      <c r="Z92" s="1055"/>
      <c r="AA92" s="1055"/>
      <c r="AB92" s="1075"/>
    </row>
    <row r="93" spans="1:28">
      <c r="A93" s="1069"/>
      <c r="B93" s="1351"/>
      <c r="C93" s="1072"/>
      <c r="D93" s="1073"/>
      <c r="E93" s="1073"/>
      <c r="F93" s="1073"/>
      <c r="G93" s="1073"/>
      <c r="H93" s="1073"/>
      <c r="I93" s="1186"/>
      <c r="J93" s="1145"/>
      <c r="K93" s="1239"/>
      <c r="L93" s="1058"/>
      <c r="M93" s="1085"/>
      <c r="N93" s="1239"/>
      <c r="O93" s="1239"/>
      <c r="P93" s="1239"/>
      <c r="Q93" s="1173"/>
      <c r="R93" s="1088"/>
      <c r="S93" s="1147"/>
      <c r="T93" s="1240"/>
      <c r="U93" s="1239"/>
      <c r="V93" s="1239"/>
      <c r="W93" s="1352"/>
      <c r="X93" s="1353"/>
      <c r="Y93" s="1064"/>
      <c r="Z93" s="1063"/>
      <c r="AA93" s="1073"/>
      <c r="AB93" s="1066"/>
    </row>
    <row r="94" spans="1:28" ht="45" customHeight="1">
      <c r="A94" s="1056"/>
      <c r="B94" s="1070" t="s">
        <v>3350</v>
      </c>
      <c r="C94" s="1054"/>
      <c r="D94" s="1068"/>
      <c r="E94" s="1055"/>
      <c r="F94" s="1055"/>
      <c r="G94" s="1061"/>
      <c r="H94" s="1061"/>
      <c r="I94" s="1062"/>
      <c r="J94" s="1142" t="s">
        <v>3351</v>
      </c>
      <c r="K94" s="1055" t="s">
        <v>3331</v>
      </c>
      <c r="L94" s="1075" t="s">
        <v>27</v>
      </c>
      <c r="M94" s="1085"/>
      <c r="N94" s="1055"/>
      <c r="O94" s="1055"/>
      <c r="P94" s="1068"/>
      <c r="Q94" s="1088"/>
      <c r="R94" s="1088"/>
      <c r="S94" s="1092"/>
      <c r="T94" s="1085" t="s">
        <v>3352</v>
      </c>
      <c r="U94" s="1055">
        <v>2019</v>
      </c>
      <c r="V94" s="1055">
        <v>60.2</v>
      </c>
      <c r="W94" s="1143" t="s">
        <v>3353</v>
      </c>
      <c r="X94" s="1144" t="s">
        <v>3350</v>
      </c>
      <c r="Y94" s="1061" t="s">
        <v>3354</v>
      </c>
      <c r="Z94" s="1055">
        <v>2019</v>
      </c>
      <c r="AA94" s="1055">
        <v>1556</v>
      </c>
      <c r="AB94" s="1075" t="s">
        <v>38</v>
      </c>
    </row>
    <row r="95" spans="1:28" ht="38.25" customHeight="1">
      <c r="A95" s="1056"/>
      <c r="B95" s="1070"/>
      <c r="C95" s="1054"/>
      <c r="D95" s="1068"/>
      <c r="E95" s="1055"/>
      <c r="F95" s="1055"/>
      <c r="G95" s="1061"/>
      <c r="H95" s="1061"/>
      <c r="I95" s="1062"/>
      <c r="J95" s="1142"/>
      <c r="K95" s="1055"/>
      <c r="L95" s="1075"/>
      <c r="M95" s="1054"/>
      <c r="N95" s="1055"/>
      <c r="O95" s="1055"/>
      <c r="P95" s="1068"/>
      <c r="Q95" s="1088"/>
      <c r="R95" s="1088"/>
      <c r="S95" s="1092"/>
      <c r="T95" s="1085" t="s">
        <v>3355</v>
      </c>
      <c r="U95" s="1055">
        <v>2019</v>
      </c>
      <c r="V95" s="1055">
        <v>60.2</v>
      </c>
      <c r="W95" s="1143" t="s">
        <v>3353</v>
      </c>
      <c r="X95" s="1144"/>
      <c r="Y95" s="1061" t="s">
        <v>3356</v>
      </c>
      <c r="Z95" s="1055">
        <v>2019</v>
      </c>
      <c r="AA95" s="1055">
        <v>1556</v>
      </c>
      <c r="AB95" s="1075" t="s">
        <v>38</v>
      </c>
    </row>
    <row r="96" spans="1:28" ht="38.25" customHeight="1">
      <c r="A96" s="1056"/>
      <c r="B96" s="1070"/>
      <c r="C96" s="1054"/>
      <c r="D96" s="1068"/>
      <c r="E96" s="1055"/>
      <c r="F96" s="1055"/>
      <c r="G96" s="1061"/>
      <c r="H96" s="1061"/>
      <c r="I96" s="1062"/>
      <c r="J96" s="1142"/>
      <c r="K96" s="1055"/>
      <c r="L96" s="1075"/>
      <c r="M96" s="1054"/>
      <c r="N96" s="1055"/>
      <c r="O96" s="1055"/>
      <c r="P96" s="1068"/>
      <c r="Q96" s="1088"/>
      <c r="R96" s="1088"/>
      <c r="S96" s="1092"/>
      <c r="T96" s="1085" t="s">
        <v>3357</v>
      </c>
      <c r="U96" s="1055">
        <v>2019</v>
      </c>
      <c r="V96" s="1055">
        <v>60.2</v>
      </c>
      <c r="W96" s="1143" t="s">
        <v>3353</v>
      </c>
      <c r="X96" s="1144"/>
      <c r="Y96" s="1061"/>
      <c r="Z96" s="1055"/>
      <c r="AA96" s="1055"/>
      <c r="AB96" s="1075"/>
    </row>
    <row r="97" spans="1:28" ht="38.25" customHeight="1">
      <c r="A97" s="1056"/>
      <c r="B97" s="1070"/>
      <c r="C97" s="1054"/>
      <c r="D97" s="1068"/>
      <c r="E97" s="1055"/>
      <c r="F97" s="1055"/>
      <c r="G97" s="1061"/>
      <c r="H97" s="1061"/>
      <c r="I97" s="1062"/>
      <c r="J97" s="1142"/>
      <c r="K97" s="1055"/>
      <c r="L97" s="1075"/>
      <c r="M97" s="1054"/>
      <c r="N97" s="1055"/>
      <c r="O97" s="1055"/>
      <c r="P97" s="1068"/>
      <c r="Q97" s="1088"/>
      <c r="R97" s="1088"/>
      <c r="S97" s="1092"/>
      <c r="T97" s="1085" t="s">
        <v>3358</v>
      </c>
      <c r="U97" s="1055">
        <v>2019</v>
      </c>
      <c r="V97" s="1055">
        <v>60.2</v>
      </c>
      <c r="W97" s="1143" t="s">
        <v>3353</v>
      </c>
      <c r="X97" s="1144"/>
      <c r="Y97" s="1061"/>
      <c r="Z97" s="1055"/>
      <c r="AA97" s="1055"/>
      <c r="AB97" s="1075"/>
    </row>
    <row r="98" spans="1:28">
      <c r="A98" s="1069"/>
      <c r="B98" s="1071"/>
      <c r="C98" s="1072"/>
      <c r="D98" s="1073"/>
      <c r="E98" s="1073"/>
      <c r="F98" s="1063"/>
      <c r="G98" s="1073"/>
      <c r="H98" s="1073"/>
      <c r="I98" s="1186"/>
      <c r="J98" s="1145"/>
      <c r="K98" s="1063"/>
      <c r="L98" s="1067"/>
      <c r="M98" s="1085"/>
      <c r="N98" s="1063"/>
      <c r="O98" s="1063"/>
      <c r="P98" s="1073"/>
      <c r="Q98" s="1146"/>
      <c r="R98" s="1146"/>
      <c r="S98" s="1147"/>
      <c r="T98" s="1185"/>
      <c r="U98" s="1063"/>
      <c r="V98" s="1063"/>
      <c r="W98" s="1186"/>
      <c r="X98" s="1184"/>
      <c r="Y98" s="1064"/>
      <c r="Z98" s="1063"/>
      <c r="AA98" s="1073"/>
      <c r="AB98" s="1066"/>
    </row>
    <row r="99" spans="1:28" ht="38.25" customHeight="1">
      <c r="A99" s="1056">
        <v>100</v>
      </c>
      <c r="B99" s="1070" t="s">
        <v>3359</v>
      </c>
      <c r="C99" s="1054"/>
      <c r="D99" s="1068"/>
      <c r="E99" s="1055"/>
      <c r="F99" s="1055"/>
      <c r="G99" s="1061"/>
      <c r="H99" s="1061"/>
      <c r="I99" s="1062"/>
      <c r="J99" s="1142" t="s">
        <v>3360</v>
      </c>
      <c r="K99" s="1055" t="s">
        <v>3220</v>
      </c>
      <c r="L99" s="1075" t="s">
        <v>98</v>
      </c>
      <c r="M99" s="1085"/>
      <c r="N99" s="1055"/>
      <c r="O99" s="1055"/>
      <c r="P99" s="1068"/>
      <c r="Q99" s="1088"/>
      <c r="R99" s="1088"/>
      <c r="S99" s="1092"/>
      <c r="T99" s="1085" t="s">
        <v>3361</v>
      </c>
      <c r="U99" s="1055">
        <v>2005</v>
      </c>
      <c r="V99" s="1055">
        <v>16</v>
      </c>
      <c r="W99" s="1143" t="s">
        <v>3362</v>
      </c>
      <c r="X99" s="1144" t="s">
        <v>3359</v>
      </c>
      <c r="Y99" s="1061" t="s">
        <v>3363</v>
      </c>
      <c r="Z99" s="1055">
        <v>2019</v>
      </c>
      <c r="AA99" s="1055">
        <v>520</v>
      </c>
      <c r="AB99" s="1075" t="s">
        <v>16</v>
      </c>
    </row>
    <row r="100" spans="1:28" ht="25.5" customHeight="1">
      <c r="A100" s="1056"/>
      <c r="B100" s="1070"/>
      <c r="C100" s="1054"/>
      <c r="D100" s="1068"/>
      <c r="E100" s="1055"/>
      <c r="F100" s="1055"/>
      <c r="G100" s="1061"/>
      <c r="H100" s="1061"/>
      <c r="I100" s="1062"/>
      <c r="J100" s="1142"/>
      <c r="K100" s="1327"/>
      <c r="L100" s="1058"/>
      <c r="M100" s="1085" t="s">
        <v>3364</v>
      </c>
      <c r="N100" s="1055">
        <v>2004</v>
      </c>
      <c r="O100" s="1055">
        <v>584</v>
      </c>
      <c r="P100" s="1068" t="s">
        <v>3365</v>
      </c>
      <c r="Q100" s="1088">
        <v>18</v>
      </c>
      <c r="R100" s="1088">
        <v>18</v>
      </c>
      <c r="S100" s="1092">
        <f>SUM(Q100:R104)</f>
        <v>36</v>
      </c>
      <c r="T100" s="1085"/>
      <c r="U100" s="1055"/>
      <c r="V100" s="1055"/>
      <c r="W100" s="1143"/>
      <c r="X100" s="1144"/>
      <c r="Y100" s="1061" t="s">
        <v>3366</v>
      </c>
      <c r="Z100" s="1055">
        <v>2019</v>
      </c>
      <c r="AA100" s="1055">
        <v>740</v>
      </c>
      <c r="AB100" s="1075" t="s">
        <v>16</v>
      </c>
    </row>
    <row r="101" spans="1:28" ht="38.25" customHeight="1">
      <c r="A101" s="1056"/>
      <c r="B101" s="1070"/>
      <c r="C101" s="1054"/>
      <c r="D101" s="1068"/>
      <c r="E101" s="1055"/>
      <c r="F101" s="1055"/>
      <c r="G101" s="1061"/>
      <c r="H101" s="1061"/>
      <c r="I101" s="1062"/>
      <c r="J101" s="1142"/>
      <c r="K101" s="1055"/>
      <c r="L101" s="1058"/>
      <c r="M101" s="1085" t="s">
        <v>3367</v>
      </c>
      <c r="N101" s="1055"/>
      <c r="O101" s="1055">
        <v>103</v>
      </c>
      <c r="P101" s="1068" t="s">
        <v>659</v>
      </c>
      <c r="Q101" s="1088"/>
      <c r="R101" s="1088"/>
      <c r="S101" s="1092"/>
      <c r="T101" s="1085"/>
      <c r="U101" s="1055"/>
      <c r="V101" s="1055"/>
      <c r="W101" s="1143"/>
      <c r="X101" s="1144"/>
      <c r="Y101" s="1061"/>
      <c r="Z101" s="1055"/>
      <c r="AA101" s="1055"/>
      <c r="AB101" s="1075"/>
    </row>
    <row r="102" spans="1:28" ht="38.25" customHeight="1">
      <c r="A102" s="1056"/>
      <c r="B102" s="1070"/>
      <c r="C102" s="1054"/>
      <c r="D102" s="1068"/>
      <c r="E102" s="1055"/>
      <c r="F102" s="1055"/>
      <c r="G102" s="1061"/>
      <c r="H102" s="1061"/>
      <c r="I102" s="1062"/>
      <c r="J102" s="1142"/>
      <c r="K102" s="1055"/>
      <c r="L102" s="1058"/>
      <c r="M102" s="1085"/>
      <c r="N102" s="1055"/>
      <c r="O102" s="1055"/>
      <c r="P102" s="1068"/>
      <c r="Q102" s="1088"/>
      <c r="R102" s="1088"/>
      <c r="S102" s="1092"/>
      <c r="T102" s="1085" t="s">
        <v>3368</v>
      </c>
      <c r="U102" s="1055">
        <v>2005</v>
      </c>
      <c r="V102" s="1055">
        <v>16</v>
      </c>
      <c r="W102" s="1143" t="s">
        <v>3362</v>
      </c>
      <c r="X102" s="1144"/>
      <c r="Y102" s="1061"/>
      <c r="Z102" s="1055"/>
      <c r="AA102" s="1055"/>
      <c r="AB102" s="1075"/>
    </row>
    <row r="103" spans="1:28" ht="38.25" customHeight="1">
      <c r="A103" s="1056"/>
      <c r="B103" s="1165"/>
      <c r="C103" s="1059"/>
      <c r="D103" s="1166"/>
      <c r="E103" s="1166"/>
      <c r="F103" s="1166"/>
      <c r="G103" s="1061"/>
      <c r="H103" s="1061"/>
      <c r="I103" s="1062"/>
      <c r="J103" s="1142"/>
      <c r="K103" s="1055"/>
      <c r="L103" s="1058"/>
      <c r="M103" s="1085"/>
      <c r="N103" s="1055"/>
      <c r="O103" s="1055"/>
      <c r="P103" s="1061"/>
      <c r="Q103" s="1088"/>
      <c r="R103" s="1088"/>
      <c r="S103" s="1092"/>
      <c r="T103" s="1154" t="s">
        <v>3369</v>
      </c>
      <c r="U103" s="1055"/>
      <c r="V103" s="1055"/>
      <c r="W103" s="1062"/>
      <c r="X103" s="1167"/>
      <c r="Y103" s="1061"/>
      <c r="Z103" s="1055"/>
      <c r="AA103" s="1166"/>
      <c r="AB103" s="1175"/>
    </row>
    <row r="104" spans="1:28" ht="38.25" customHeight="1">
      <c r="A104" s="1056"/>
      <c r="B104" s="1070"/>
      <c r="C104" s="1054"/>
      <c r="D104" s="1068"/>
      <c r="E104" s="1055"/>
      <c r="F104" s="1055"/>
      <c r="G104" s="1061"/>
      <c r="H104" s="1061"/>
      <c r="I104" s="1062"/>
      <c r="J104" s="1142"/>
      <c r="K104" s="1055"/>
      <c r="L104" s="1058"/>
      <c r="M104" s="1085" t="s">
        <v>3370</v>
      </c>
      <c r="N104" s="1055"/>
      <c r="O104" s="1055">
        <v>20</v>
      </c>
      <c r="P104" s="1068" t="s">
        <v>3371</v>
      </c>
      <c r="Q104" s="1088"/>
      <c r="R104" s="1088"/>
      <c r="S104" s="1092"/>
      <c r="T104" s="1085"/>
      <c r="U104" s="1055"/>
      <c r="V104" s="1055"/>
      <c r="W104" s="1143"/>
      <c r="X104" s="1144"/>
      <c r="Y104" s="1061"/>
      <c r="Z104" s="1055"/>
      <c r="AA104" s="1055"/>
      <c r="AB104" s="1075"/>
    </row>
    <row r="105" spans="1:28">
      <c r="A105" s="1056"/>
      <c r="B105" s="1070"/>
      <c r="C105" s="1054"/>
      <c r="D105" s="1068"/>
      <c r="E105" s="1055"/>
      <c r="F105" s="1055"/>
      <c r="G105" s="1061"/>
      <c r="H105" s="1061"/>
      <c r="I105" s="1062"/>
      <c r="J105" s="1142"/>
      <c r="K105" s="1055"/>
      <c r="L105" s="1058"/>
      <c r="M105" s="1085"/>
      <c r="N105" s="1055"/>
      <c r="O105" s="1055"/>
      <c r="P105" s="1061"/>
      <c r="Q105" s="1088"/>
      <c r="R105" s="1088"/>
      <c r="S105" s="1092"/>
      <c r="T105" s="1154"/>
      <c r="U105" s="1055"/>
      <c r="V105" s="1055"/>
      <c r="W105" s="1062"/>
      <c r="X105" s="1144"/>
      <c r="Y105" s="1061"/>
      <c r="Z105" s="1055"/>
      <c r="AA105" s="1055"/>
      <c r="AB105" s="1075"/>
    </row>
    <row r="106" spans="1:28">
      <c r="A106" s="1069"/>
      <c r="B106" s="1071"/>
      <c r="C106" s="1072"/>
      <c r="D106" s="1073"/>
      <c r="E106" s="1073"/>
      <c r="F106" s="1063"/>
      <c r="G106" s="1073"/>
      <c r="H106" s="1073"/>
      <c r="I106" s="1186"/>
      <c r="J106" s="1145"/>
      <c r="K106" s="1063"/>
      <c r="L106" s="1067"/>
      <c r="M106" s="1085"/>
      <c r="N106" s="1063"/>
      <c r="O106" s="1063"/>
      <c r="P106" s="1073"/>
      <c r="Q106" s="1146"/>
      <c r="R106" s="1146"/>
      <c r="S106" s="1147"/>
      <c r="T106" s="1185"/>
      <c r="U106" s="1063"/>
      <c r="V106" s="1063"/>
      <c r="W106" s="1186"/>
      <c r="X106" s="1184"/>
      <c r="Y106" s="1064"/>
      <c r="Z106" s="1063"/>
      <c r="AA106" s="1073"/>
      <c r="AB106" s="1066"/>
    </row>
    <row r="107" spans="1:28" ht="63.75" customHeight="1">
      <c r="A107" s="1056">
        <v>131</v>
      </c>
      <c r="B107" s="1070" t="s">
        <v>3372</v>
      </c>
      <c r="C107" s="1054"/>
      <c r="D107" s="1055"/>
      <c r="E107" s="1055"/>
      <c r="F107" s="1055"/>
      <c r="G107" s="1061"/>
      <c r="H107" s="1061"/>
      <c r="I107" s="1062"/>
      <c r="J107" s="1142" t="s">
        <v>3373</v>
      </c>
      <c r="K107" s="1055" t="s">
        <v>3249</v>
      </c>
      <c r="L107" s="1075" t="s">
        <v>31</v>
      </c>
      <c r="M107" s="1085"/>
      <c r="N107" s="1055"/>
      <c r="O107" s="1055"/>
      <c r="P107" s="1068"/>
      <c r="Q107" s="1088"/>
      <c r="R107" s="1088"/>
      <c r="S107" s="1092"/>
      <c r="T107" s="1085" t="s">
        <v>3374</v>
      </c>
      <c r="U107" s="1055">
        <v>1972</v>
      </c>
      <c r="V107" s="1055">
        <v>180</v>
      </c>
      <c r="W107" s="1143" t="s">
        <v>3301</v>
      </c>
      <c r="X107" s="1144" t="s">
        <v>3372</v>
      </c>
      <c r="Y107" s="1061" t="s">
        <v>3375</v>
      </c>
      <c r="Z107" s="1055">
        <v>1969</v>
      </c>
      <c r="AA107" s="1055">
        <v>268</v>
      </c>
      <c r="AB107" s="1075" t="s">
        <v>16</v>
      </c>
    </row>
    <row r="108" spans="1:28" ht="51" customHeight="1">
      <c r="A108" s="1056"/>
      <c r="B108" s="1070"/>
      <c r="C108" s="1054"/>
      <c r="D108" s="1061"/>
      <c r="E108" s="1055"/>
      <c r="F108" s="1055"/>
      <c r="G108" s="1061"/>
      <c r="H108" s="1061"/>
      <c r="I108" s="1062"/>
      <c r="J108" s="1142"/>
      <c r="K108" s="1327"/>
      <c r="L108" s="1058"/>
      <c r="M108" s="1085"/>
      <c r="N108" s="1055"/>
      <c r="O108" s="1055"/>
      <c r="P108" s="1068"/>
      <c r="Q108" s="1088"/>
      <c r="R108" s="1088"/>
      <c r="S108" s="1092"/>
      <c r="T108" s="1085" t="s">
        <v>3376</v>
      </c>
      <c r="U108" s="1055">
        <v>2013</v>
      </c>
      <c r="V108" s="1055">
        <v>160</v>
      </c>
      <c r="W108" s="1143" t="s">
        <v>3377</v>
      </c>
      <c r="X108" s="1144"/>
      <c r="Y108" s="1061"/>
      <c r="Z108" s="1055"/>
      <c r="AA108" s="1055"/>
      <c r="AB108" s="1075"/>
    </row>
    <row r="109" spans="1:28" ht="76.5" customHeight="1">
      <c r="A109" s="1056"/>
      <c r="B109" s="1070"/>
      <c r="C109" s="1054"/>
      <c r="D109" s="1061"/>
      <c r="E109" s="1055"/>
      <c r="F109" s="1055"/>
      <c r="G109" s="1061"/>
      <c r="H109" s="1061"/>
      <c r="I109" s="1062"/>
      <c r="J109" s="1142"/>
      <c r="K109" s="1055"/>
      <c r="L109" s="1058"/>
      <c r="M109" s="1085"/>
      <c r="N109" s="1055"/>
      <c r="O109" s="1055"/>
      <c r="P109" s="1068"/>
      <c r="Q109" s="1088"/>
      <c r="R109" s="1088"/>
      <c r="S109" s="1092"/>
      <c r="T109" s="1154" t="s">
        <v>3378</v>
      </c>
      <c r="U109" s="1055">
        <v>2013</v>
      </c>
      <c r="V109" s="1055"/>
      <c r="W109" s="1143" t="s">
        <v>3379</v>
      </c>
      <c r="X109" s="1144"/>
      <c r="Y109" s="1061"/>
      <c r="Z109" s="1055"/>
      <c r="AA109" s="1055"/>
      <c r="AB109" s="1075"/>
    </row>
    <row r="110" spans="1:28" ht="63.75" customHeight="1">
      <c r="A110" s="1056"/>
      <c r="B110" s="1070"/>
      <c r="C110" s="1054"/>
      <c r="D110" s="1061"/>
      <c r="E110" s="1055"/>
      <c r="F110" s="1055"/>
      <c r="G110" s="1061"/>
      <c r="H110" s="1061"/>
      <c r="I110" s="1062"/>
      <c r="J110" s="1142"/>
      <c r="K110" s="1055"/>
      <c r="L110" s="1058"/>
      <c r="M110" s="1085"/>
      <c r="N110" s="1055"/>
      <c r="O110" s="1055"/>
      <c r="P110" s="1068"/>
      <c r="Q110" s="1088"/>
      <c r="R110" s="1088"/>
      <c r="S110" s="1092"/>
      <c r="T110" s="1085" t="s">
        <v>3380</v>
      </c>
      <c r="U110" s="1055"/>
      <c r="V110" s="1055"/>
      <c r="W110" s="1143" t="s">
        <v>3381</v>
      </c>
      <c r="X110" s="1144"/>
      <c r="Y110" s="1061"/>
      <c r="Z110" s="1055"/>
      <c r="AA110" s="1055"/>
      <c r="AB110" s="1075"/>
    </row>
    <row r="111" spans="1:28" ht="25.5" customHeight="1">
      <c r="A111" s="1056"/>
      <c r="B111" s="1070"/>
      <c r="C111" s="1054"/>
      <c r="D111" s="1061"/>
      <c r="E111" s="1055"/>
      <c r="F111" s="1055"/>
      <c r="G111" s="1061"/>
      <c r="H111" s="1061"/>
      <c r="I111" s="1062"/>
      <c r="J111" s="1142"/>
      <c r="K111" s="1055"/>
      <c r="L111" s="1058"/>
      <c r="M111" s="1085"/>
      <c r="N111" s="1055"/>
      <c r="O111" s="1055"/>
      <c r="P111" s="1068"/>
      <c r="Q111" s="1088"/>
      <c r="R111" s="1088"/>
      <c r="S111" s="1092"/>
      <c r="T111" s="1085" t="s">
        <v>3382</v>
      </c>
      <c r="U111" s="1055">
        <v>1991</v>
      </c>
      <c r="V111" s="1055">
        <v>236</v>
      </c>
      <c r="W111" s="1143" t="s">
        <v>3383</v>
      </c>
      <c r="X111" s="1144"/>
      <c r="Y111" s="1061"/>
      <c r="Z111" s="1055"/>
      <c r="AA111" s="1055"/>
      <c r="AB111" s="1075"/>
    </row>
    <row r="112" spans="1:28" ht="20.25" customHeight="1">
      <c r="A112" s="1056"/>
      <c r="B112" s="1070"/>
      <c r="C112" s="1054"/>
      <c r="D112" s="1061"/>
      <c r="E112" s="1055"/>
      <c r="F112" s="1055"/>
      <c r="G112" s="1061"/>
      <c r="H112" s="1061"/>
      <c r="I112" s="1062"/>
      <c r="J112" s="1142"/>
      <c r="K112" s="1055"/>
      <c r="L112" s="1058"/>
      <c r="M112" s="1085"/>
      <c r="N112" s="1055"/>
      <c r="O112" s="1055"/>
      <c r="P112" s="1068"/>
      <c r="Q112" s="1088"/>
      <c r="R112" s="1088"/>
      <c r="S112" s="1092"/>
      <c r="T112" s="1085" t="s">
        <v>3384</v>
      </c>
      <c r="U112" s="1055"/>
      <c r="V112" s="1055"/>
      <c r="W112" s="1143"/>
      <c r="X112" s="1144"/>
      <c r="Y112" s="1061"/>
      <c r="Z112" s="1055"/>
      <c r="AA112" s="1055"/>
      <c r="AB112" s="1075"/>
    </row>
    <row r="113" spans="1:28" ht="15" customHeight="1">
      <c r="A113" s="1056"/>
      <c r="B113" s="1070"/>
      <c r="C113" s="1054"/>
      <c r="D113" s="1061"/>
      <c r="E113" s="1055"/>
      <c r="F113" s="1055"/>
      <c r="G113" s="1061"/>
      <c r="H113" s="1061"/>
      <c r="I113" s="1062"/>
      <c r="J113" s="1142"/>
      <c r="K113" s="1055"/>
      <c r="L113" s="1058"/>
      <c r="M113" s="1085"/>
      <c r="N113" s="1055"/>
      <c r="O113" s="1055"/>
      <c r="P113" s="1068"/>
      <c r="Q113" s="1088"/>
      <c r="R113" s="1088"/>
      <c r="S113" s="1092"/>
      <c r="T113" s="1085" t="s">
        <v>3385</v>
      </c>
      <c r="U113" s="1055">
        <v>1991</v>
      </c>
      <c r="V113" s="1055">
        <v>220</v>
      </c>
      <c r="W113" s="1143" t="s">
        <v>3386</v>
      </c>
      <c r="X113" s="1144"/>
      <c r="Y113" s="1061"/>
      <c r="Z113" s="1055"/>
      <c r="AA113" s="1055"/>
      <c r="AB113" s="1075"/>
    </row>
    <row r="114" spans="1:28" ht="15" customHeight="1">
      <c r="A114" s="1056"/>
      <c r="B114" s="1070"/>
      <c r="C114" s="1054"/>
      <c r="D114" s="1061"/>
      <c r="E114" s="1055"/>
      <c r="F114" s="1055"/>
      <c r="G114" s="1061"/>
      <c r="H114" s="1061"/>
      <c r="I114" s="1062"/>
      <c r="J114" s="1142"/>
      <c r="K114" s="1055"/>
      <c r="L114" s="1058"/>
      <c r="M114" s="1085"/>
      <c r="N114" s="1055"/>
      <c r="O114" s="1055"/>
      <c r="P114" s="1068"/>
      <c r="Q114" s="1088"/>
      <c r="R114" s="1088"/>
      <c r="S114" s="1092"/>
      <c r="T114" s="1154" t="s">
        <v>3387</v>
      </c>
      <c r="U114" s="1055">
        <v>1991</v>
      </c>
      <c r="V114" s="1055">
        <v>60</v>
      </c>
      <c r="W114" s="1143" t="s">
        <v>3388</v>
      </c>
      <c r="X114" s="1144"/>
      <c r="Y114" s="1061"/>
      <c r="Z114" s="1055"/>
      <c r="AA114" s="1055"/>
      <c r="AB114" s="1075"/>
    </row>
    <row r="115" spans="1:28" ht="15" customHeight="1">
      <c r="A115" s="1056"/>
      <c r="B115" s="1070"/>
      <c r="C115" s="1054"/>
      <c r="D115" s="1061"/>
      <c r="E115" s="1055"/>
      <c r="F115" s="1055"/>
      <c r="G115" s="1061"/>
      <c r="H115" s="1061"/>
      <c r="I115" s="1062"/>
      <c r="J115" s="1142"/>
      <c r="K115" s="1055"/>
      <c r="L115" s="1058"/>
      <c r="M115" s="1085"/>
      <c r="N115" s="1055"/>
      <c r="O115" s="1055"/>
      <c r="P115" s="1068"/>
      <c r="Q115" s="1088"/>
      <c r="R115" s="1088"/>
      <c r="S115" s="1092"/>
      <c r="T115" s="1085" t="s">
        <v>3389</v>
      </c>
      <c r="U115" s="1055">
        <v>1991</v>
      </c>
      <c r="V115" s="1055">
        <v>105</v>
      </c>
      <c r="W115" s="1143" t="s">
        <v>3390</v>
      </c>
      <c r="X115" s="1144"/>
      <c r="Y115" s="1061"/>
      <c r="Z115" s="1055"/>
      <c r="AA115" s="1055"/>
      <c r="AB115" s="1075"/>
    </row>
    <row r="116" spans="1:28" ht="25.5">
      <c r="A116" s="1056"/>
      <c r="B116" s="1070"/>
      <c r="C116" s="1054"/>
      <c r="D116" s="1061"/>
      <c r="E116" s="1055"/>
      <c r="F116" s="1055"/>
      <c r="G116" s="1061"/>
      <c r="H116" s="1061"/>
      <c r="I116" s="1062"/>
      <c r="J116" s="1142"/>
      <c r="K116" s="1055"/>
      <c r="L116" s="1058"/>
      <c r="M116" s="1085"/>
      <c r="N116" s="1055"/>
      <c r="O116" s="1055"/>
      <c r="P116" s="1068"/>
      <c r="Q116" s="1088"/>
      <c r="R116" s="1088"/>
      <c r="S116" s="1092"/>
      <c r="T116" s="1085" t="s">
        <v>3391</v>
      </c>
      <c r="U116" s="1055">
        <v>1972</v>
      </c>
      <c r="V116" s="1055">
        <v>380</v>
      </c>
      <c r="W116" s="1143" t="s">
        <v>3390</v>
      </c>
      <c r="X116" s="1144"/>
      <c r="Y116" s="1061"/>
      <c r="Z116" s="1055"/>
      <c r="AA116" s="1055"/>
      <c r="AB116" s="1075"/>
    </row>
    <row r="117" spans="1:28" ht="25.5">
      <c r="A117" s="1056"/>
      <c r="B117" s="1070"/>
      <c r="C117" s="1054"/>
      <c r="D117" s="1061"/>
      <c r="E117" s="1055"/>
      <c r="F117" s="1055"/>
      <c r="G117" s="1061"/>
      <c r="H117" s="1061"/>
      <c r="I117" s="1062"/>
      <c r="J117" s="1142"/>
      <c r="K117" s="1055"/>
      <c r="L117" s="1058"/>
      <c r="M117" s="1085"/>
      <c r="N117" s="1055"/>
      <c r="O117" s="1055"/>
      <c r="P117" s="1068"/>
      <c r="Q117" s="1088"/>
      <c r="R117" s="1088"/>
      <c r="S117" s="1092"/>
      <c r="T117" s="1085" t="s">
        <v>3392</v>
      </c>
      <c r="U117" s="1055">
        <v>2013</v>
      </c>
      <c r="V117" s="1055">
        <v>160</v>
      </c>
      <c r="W117" s="1143" t="s">
        <v>3377</v>
      </c>
      <c r="X117" s="1144"/>
      <c r="Y117" s="1061"/>
      <c r="Z117" s="1055"/>
      <c r="AA117" s="1055"/>
      <c r="AB117" s="1075"/>
    </row>
    <row r="118" spans="1:28">
      <c r="A118" s="1056"/>
      <c r="B118" s="1070"/>
      <c r="C118" s="1054"/>
      <c r="D118" s="1061"/>
      <c r="E118" s="1055"/>
      <c r="F118" s="1055"/>
      <c r="G118" s="1061"/>
      <c r="H118" s="1061"/>
      <c r="I118" s="1062"/>
      <c r="J118" s="1142"/>
      <c r="K118" s="1055"/>
      <c r="L118" s="1058"/>
      <c r="M118" s="1085"/>
      <c r="N118" s="1055"/>
      <c r="O118" s="1055"/>
      <c r="P118" s="1176"/>
      <c r="Q118" s="1088"/>
      <c r="R118" s="1088"/>
      <c r="S118" s="1092"/>
      <c r="T118" s="1085" t="s">
        <v>3393</v>
      </c>
      <c r="U118" s="1055">
        <v>2013</v>
      </c>
      <c r="V118" s="1055">
        <v>130</v>
      </c>
      <c r="W118" s="1177" t="s">
        <v>3394</v>
      </c>
      <c r="X118" s="1144"/>
      <c r="Y118" s="1061"/>
      <c r="Z118" s="1055"/>
      <c r="AA118" s="1055"/>
      <c r="AB118" s="1075"/>
    </row>
    <row r="119" spans="1:28">
      <c r="A119" s="1056"/>
      <c r="B119" s="1070"/>
      <c r="C119" s="1054"/>
      <c r="D119" s="1061"/>
      <c r="E119" s="1055"/>
      <c r="F119" s="1055"/>
      <c r="G119" s="1061"/>
      <c r="H119" s="1061"/>
      <c r="I119" s="1062"/>
      <c r="J119" s="1142"/>
      <c r="K119" s="1055"/>
      <c r="L119" s="1058"/>
      <c r="M119" s="1085"/>
      <c r="N119" s="1055"/>
      <c r="O119" s="1055"/>
      <c r="P119" s="1176"/>
      <c r="Q119" s="1088"/>
      <c r="R119" s="1088"/>
      <c r="S119" s="1092"/>
      <c r="T119" s="1085" t="s">
        <v>3395</v>
      </c>
      <c r="U119" s="1055">
        <v>2013</v>
      </c>
      <c r="V119" s="1055">
        <v>220</v>
      </c>
      <c r="W119" s="1177" t="s">
        <v>3394</v>
      </c>
      <c r="X119" s="1144"/>
      <c r="Y119" s="1061"/>
      <c r="Z119" s="1055"/>
      <c r="AA119" s="1055"/>
      <c r="AB119" s="1075"/>
    </row>
    <row r="120" spans="1:28" ht="25.5" customHeight="1">
      <c r="A120" s="1056"/>
      <c r="B120" s="1070"/>
      <c r="C120" s="1054"/>
      <c r="D120" s="1061"/>
      <c r="E120" s="1055"/>
      <c r="F120" s="1055"/>
      <c r="G120" s="1061"/>
      <c r="H120" s="1061"/>
      <c r="I120" s="1062"/>
      <c r="J120" s="1142"/>
      <c r="K120" s="1055"/>
      <c r="L120" s="1058"/>
      <c r="M120" s="1085"/>
      <c r="N120" s="1055"/>
      <c r="O120" s="1055"/>
      <c r="P120" s="1176"/>
      <c r="Q120" s="1088"/>
      <c r="R120" s="1088"/>
      <c r="S120" s="1092"/>
      <c r="T120" s="1085" t="s">
        <v>3396</v>
      </c>
      <c r="U120" s="1055">
        <v>2013</v>
      </c>
      <c r="V120" s="1055">
        <v>210</v>
      </c>
      <c r="W120" s="1177" t="s">
        <v>3394</v>
      </c>
      <c r="X120" s="1144"/>
      <c r="Y120" s="1061"/>
      <c r="Z120" s="1055"/>
      <c r="AA120" s="1055"/>
      <c r="AB120" s="1075"/>
    </row>
    <row r="121" spans="1:28">
      <c r="A121" s="1056"/>
      <c r="B121" s="1070"/>
      <c r="C121" s="1054"/>
      <c r="D121" s="1061"/>
      <c r="E121" s="1055"/>
      <c r="F121" s="1055"/>
      <c r="G121" s="1061"/>
      <c r="H121" s="1061"/>
      <c r="I121" s="1062"/>
      <c r="J121" s="1142"/>
      <c r="K121" s="1055"/>
      <c r="L121" s="1058"/>
      <c r="M121" s="1085"/>
      <c r="N121" s="1055"/>
      <c r="O121" s="1055"/>
      <c r="P121" s="1176"/>
      <c r="Q121" s="1088"/>
      <c r="R121" s="1088"/>
      <c r="S121" s="1092"/>
      <c r="T121" s="1085" t="s">
        <v>3397</v>
      </c>
      <c r="U121" s="1055">
        <v>2013</v>
      </c>
      <c r="V121" s="1055">
        <v>190</v>
      </c>
      <c r="W121" s="1177" t="s">
        <v>3394</v>
      </c>
      <c r="X121" s="1144"/>
      <c r="Y121" s="1061"/>
      <c r="Z121" s="1055"/>
      <c r="AA121" s="1055"/>
      <c r="AB121" s="1075"/>
    </row>
    <row r="122" spans="1:28" ht="63.75" customHeight="1">
      <c r="A122" s="1056"/>
      <c r="B122" s="1070"/>
      <c r="C122" s="1054"/>
      <c r="D122" s="1061"/>
      <c r="E122" s="1055"/>
      <c r="F122" s="1055"/>
      <c r="G122" s="1061"/>
      <c r="H122" s="1061"/>
      <c r="I122" s="1062"/>
      <c r="J122" s="1142"/>
      <c r="K122" s="1055"/>
      <c r="L122" s="1058"/>
      <c r="M122" s="1085"/>
      <c r="N122" s="1055"/>
      <c r="O122" s="1055"/>
      <c r="P122" s="1068"/>
      <c r="Q122" s="1088"/>
      <c r="R122" s="1088"/>
      <c r="S122" s="1092"/>
      <c r="T122" s="1154" t="s">
        <v>3398</v>
      </c>
      <c r="U122" s="1055">
        <v>1991</v>
      </c>
      <c r="V122" s="1055"/>
      <c r="W122" s="1143" t="s">
        <v>3399</v>
      </c>
      <c r="X122" s="1144"/>
      <c r="Y122" s="1061"/>
      <c r="Z122" s="1055"/>
      <c r="AA122" s="1055"/>
      <c r="AB122" s="1075"/>
    </row>
    <row r="123" spans="1:28" ht="76.5" customHeight="1">
      <c r="A123" s="1056"/>
      <c r="B123" s="1070"/>
      <c r="C123" s="1054"/>
      <c r="D123" s="1061"/>
      <c r="E123" s="1055"/>
      <c r="F123" s="1055"/>
      <c r="G123" s="1061"/>
      <c r="H123" s="1061"/>
      <c r="I123" s="1062"/>
      <c r="J123" s="1142"/>
      <c r="K123" s="1055"/>
      <c r="L123" s="1058"/>
      <c r="M123" s="1085"/>
      <c r="N123" s="1055"/>
      <c r="O123" s="1055"/>
      <c r="P123" s="1068"/>
      <c r="Q123" s="1088"/>
      <c r="R123" s="1088"/>
      <c r="S123" s="1092"/>
      <c r="T123" s="1085" t="s">
        <v>3400</v>
      </c>
      <c r="U123" s="1055">
        <v>1991</v>
      </c>
      <c r="V123" s="1055">
        <v>105</v>
      </c>
      <c r="W123" s="1143" t="s">
        <v>3390</v>
      </c>
      <c r="X123" s="1144"/>
      <c r="Y123" s="1061"/>
      <c r="Z123" s="1055"/>
      <c r="AA123" s="1055"/>
      <c r="AB123" s="1075"/>
    </row>
    <row r="124" spans="1:28" ht="89.25" customHeight="1">
      <c r="A124" s="1056"/>
      <c r="B124" s="1070"/>
      <c r="C124" s="1054"/>
      <c r="D124" s="1061"/>
      <c r="E124" s="1055"/>
      <c r="F124" s="1055"/>
      <c r="G124" s="1061"/>
      <c r="H124" s="1061"/>
      <c r="I124" s="1062"/>
      <c r="J124" s="1142"/>
      <c r="K124" s="1055"/>
      <c r="L124" s="1058"/>
      <c r="M124" s="1085"/>
      <c r="N124" s="1055"/>
      <c r="O124" s="1055"/>
      <c r="P124" s="1068"/>
      <c r="Q124" s="1088"/>
      <c r="R124" s="1088"/>
      <c r="S124" s="1092"/>
      <c r="T124" s="1154" t="s">
        <v>3401</v>
      </c>
      <c r="U124" s="1055">
        <v>2010</v>
      </c>
      <c r="V124" s="1055"/>
      <c r="W124" s="1143" t="s">
        <v>3402</v>
      </c>
      <c r="X124" s="1144"/>
      <c r="Y124" s="1061"/>
      <c r="Z124" s="1055"/>
      <c r="AA124" s="1055"/>
      <c r="AB124" s="1075"/>
    </row>
    <row r="125" spans="1:28" ht="38.25">
      <c r="A125" s="1056"/>
      <c r="B125" s="1070"/>
      <c r="C125" s="1054"/>
      <c r="D125" s="1061"/>
      <c r="E125" s="1055"/>
      <c r="F125" s="1055"/>
      <c r="G125" s="1061"/>
      <c r="H125" s="1061"/>
      <c r="I125" s="1062"/>
      <c r="J125" s="1142"/>
      <c r="K125" s="1055"/>
      <c r="L125" s="1058"/>
      <c r="M125" s="1085"/>
      <c r="N125" s="1055"/>
      <c r="O125" s="1055"/>
      <c r="P125" s="1068"/>
      <c r="Q125" s="1088"/>
      <c r="R125" s="1088"/>
      <c r="S125" s="1092"/>
      <c r="T125" s="1154" t="s">
        <v>3403</v>
      </c>
      <c r="U125" s="1055">
        <v>2013</v>
      </c>
      <c r="V125" s="1055">
        <v>210</v>
      </c>
      <c r="W125" s="1143" t="s">
        <v>3379</v>
      </c>
      <c r="X125" s="1144"/>
      <c r="Y125" s="1061"/>
      <c r="Z125" s="1055"/>
      <c r="AA125" s="1055"/>
      <c r="AB125" s="1075"/>
    </row>
    <row r="126" spans="1:28">
      <c r="A126" s="1069"/>
      <c r="B126" s="1071"/>
      <c r="C126" s="1072"/>
      <c r="D126" s="1073"/>
      <c r="E126" s="1073"/>
      <c r="F126" s="1063"/>
      <c r="G126" s="1073"/>
      <c r="H126" s="1073"/>
      <c r="I126" s="1186"/>
      <c r="J126" s="1145"/>
      <c r="K126" s="1063"/>
      <c r="L126" s="1067"/>
      <c r="M126" s="1085"/>
      <c r="N126" s="1063"/>
      <c r="O126" s="1063"/>
      <c r="P126" s="1073"/>
      <c r="Q126" s="1146"/>
      <c r="R126" s="1146"/>
      <c r="S126" s="1147"/>
      <c r="T126" s="1185"/>
      <c r="U126" s="1063"/>
      <c r="V126" s="1063"/>
      <c r="W126" s="1186"/>
      <c r="X126" s="1184"/>
      <c r="Y126" s="1064"/>
      <c r="Z126" s="1063"/>
      <c r="AA126" s="1073"/>
      <c r="AB126" s="1066"/>
    </row>
    <row r="127" spans="1:28" ht="38.25" customHeight="1">
      <c r="A127" s="1056">
        <v>132</v>
      </c>
      <c r="B127" s="1070" t="s">
        <v>3372</v>
      </c>
      <c r="C127" s="1054"/>
      <c r="D127" s="1055"/>
      <c r="E127" s="1055"/>
      <c r="F127" s="1055"/>
      <c r="G127" s="1061"/>
      <c r="H127" s="1061"/>
      <c r="I127" s="1062"/>
      <c r="J127" s="1142" t="s">
        <v>3404</v>
      </c>
      <c r="K127" s="1055" t="s">
        <v>3249</v>
      </c>
      <c r="L127" s="1075" t="s">
        <v>31</v>
      </c>
      <c r="M127" s="1085"/>
      <c r="N127" s="1055"/>
      <c r="O127" s="1055"/>
      <c r="P127" s="1166"/>
      <c r="Q127" s="1088"/>
      <c r="R127" s="1088"/>
      <c r="S127" s="1092"/>
      <c r="T127" s="1085" t="s">
        <v>3405</v>
      </c>
      <c r="U127" s="1055">
        <v>2014</v>
      </c>
      <c r="V127" s="1055">
        <v>10</v>
      </c>
      <c r="W127" s="1178" t="s">
        <v>3406</v>
      </c>
      <c r="X127" s="1144" t="s">
        <v>3372</v>
      </c>
      <c r="Y127" s="1061" t="s">
        <v>3407</v>
      </c>
      <c r="Z127" s="1055">
        <v>1969</v>
      </c>
      <c r="AA127" s="1055">
        <v>289</v>
      </c>
      <c r="AB127" s="1075" t="s">
        <v>16</v>
      </c>
    </row>
    <row r="128" spans="1:28" ht="38.25">
      <c r="A128" s="1056"/>
      <c r="B128" s="1070"/>
      <c r="C128" s="1054"/>
      <c r="D128" s="1055"/>
      <c r="E128" s="1055"/>
      <c r="F128" s="1055"/>
      <c r="G128" s="1061"/>
      <c r="H128" s="1061"/>
      <c r="I128" s="1062"/>
      <c r="J128" s="1142"/>
      <c r="K128" s="1327"/>
      <c r="L128" s="1058"/>
      <c r="M128" s="1085"/>
      <c r="N128" s="1055"/>
      <c r="O128" s="1055"/>
      <c r="P128" s="1068"/>
      <c r="Q128" s="1088"/>
      <c r="R128" s="1088"/>
      <c r="S128" s="1092"/>
      <c r="T128" s="1085" t="s">
        <v>3408</v>
      </c>
      <c r="U128" s="1055">
        <v>2010</v>
      </c>
      <c r="V128" s="1055">
        <v>200</v>
      </c>
      <c r="W128" s="1143" t="s">
        <v>3409</v>
      </c>
      <c r="X128" s="1144"/>
      <c r="Y128" s="1061" t="s">
        <v>3410</v>
      </c>
      <c r="Z128" s="1055">
        <v>1969</v>
      </c>
      <c r="AA128" s="1055">
        <v>240</v>
      </c>
      <c r="AB128" s="1075" t="s">
        <v>1752</v>
      </c>
    </row>
    <row r="129" spans="1:28" ht="25.5">
      <c r="A129" s="1056"/>
      <c r="B129" s="1070"/>
      <c r="C129" s="1054"/>
      <c r="D129" s="1055"/>
      <c r="E129" s="1055"/>
      <c r="F129" s="1055"/>
      <c r="G129" s="1061"/>
      <c r="H129" s="1061"/>
      <c r="I129" s="1062"/>
      <c r="J129" s="1142"/>
      <c r="K129" s="1055"/>
      <c r="L129" s="1058"/>
      <c r="M129" s="1085"/>
      <c r="N129" s="1055"/>
      <c r="O129" s="1055"/>
      <c r="P129" s="1068"/>
      <c r="Q129" s="1088"/>
      <c r="R129" s="1088"/>
      <c r="S129" s="1092"/>
      <c r="T129" s="1085" t="s">
        <v>3411</v>
      </c>
      <c r="U129" s="1055">
        <v>1965</v>
      </c>
      <c r="V129" s="1055">
        <v>250</v>
      </c>
      <c r="W129" s="1143" t="s">
        <v>3412</v>
      </c>
      <c r="X129" s="1144"/>
      <c r="Y129" s="1061"/>
      <c r="Z129" s="1055"/>
      <c r="AA129" s="1055"/>
      <c r="AB129" s="1075"/>
    </row>
    <row r="130" spans="1:28" ht="25.5">
      <c r="A130" s="1056"/>
      <c r="B130" s="1070"/>
      <c r="C130" s="1054"/>
      <c r="D130" s="1055"/>
      <c r="E130" s="1055"/>
      <c r="F130" s="1055"/>
      <c r="G130" s="1061"/>
      <c r="H130" s="1061"/>
      <c r="I130" s="1062"/>
      <c r="J130" s="1142"/>
      <c r="K130" s="1055"/>
      <c r="L130" s="1058"/>
      <c r="M130" s="1085"/>
      <c r="N130" s="1055"/>
      <c r="O130" s="1055"/>
      <c r="P130" s="1068"/>
      <c r="Q130" s="1088"/>
      <c r="R130" s="1088"/>
      <c r="S130" s="1092"/>
      <c r="T130" s="1085" t="s">
        <v>3413</v>
      </c>
      <c r="U130" s="1055">
        <v>1965</v>
      </c>
      <c r="V130" s="1055">
        <v>160</v>
      </c>
      <c r="W130" s="1143" t="s">
        <v>3414</v>
      </c>
      <c r="X130" s="1144"/>
      <c r="Y130" s="1061"/>
      <c r="Z130" s="1055"/>
      <c r="AA130" s="1055"/>
      <c r="AB130" s="1075"/>
    </row>
    <row r="131" spans="1:28" ht="25.5">
      <c r="A131" s="1056"/>
      <c r="B131" s="1070"/>
      <c r="C131" s="1054"/>
      <c r="D131" s="1055"/>
      <c r="E131" s="1055"/>
      <c r="F131" s="1055"/>
      <c r="G131" s="1061"/>
      <c r="H131" s="1061"/>
      <c r="I131" s="1062"/>
      <c r="J131" s="1142"/>
      <c r="K131" s="1055"/>
      <c r="L131" s="1058"/>
      <c r="M131" s="1085"/>
      <c r="N131" s="1055"/>
      <c r="O131" s="1055"/>
      <c r="P131" s="1068"/>
      <c r="Q131" s="1088"/>
      <c r="R131" s="1088"/>
      <c r="S131" s="1092"/>
      <c r="T131" s="1085" t="s">
        <v>3415</v>
      </c>
      <c r="U131" s="1055">
        <v>1966</v>
      </c>
      <c r="V131" s="1055">
        <v>262</v>
      </c>
      <c r="W131" s="1143" t="s">
        <v>3416</v>
      </c>
      <c r="X131" s="1144"/>
      <c r="Y131" s="1061"/>
      <c r="Z131" s="1055"/>
      <c r="AA131" s="1055"/>
      <c r="AB131" s="1075"/>
    </row>
    <row r="132" spans="1:28" ht="20.25" customHeight="1">
      <c r="A132" s="1056"/>
      <c r="B132" s="1070"/>
      <c r="C132" s="1054"/>
      <c r="D132" s="1055"/>
      <c r="E132" s="1055"/>
      <c r="F132" s="1055"/>
      <c r="G132" s="1061"/>
      <c r="H132" s="1061"/>
      <c r="I132" s="1062"/>
      <c r="J132" s="1142"/>
      <c r="K132" s="1055"/>
      <c r="L132" s="1058"/>
      <c r="M132" s="1085"/>
      <c r="N132" s="1055"/>
      <c r="O132" s="1055"/>
      <c r="P132" s="1068"/>
      <c r="Q132" s="1088"/>
      <c r="R132" s="1088"/>
      <c r="S132" s="1092"/>
      <c r="T132" s="1085" t="s">
        <v>3417</v>
      </c>
      <c r="U132" s="1055">
        <v>1966</v>
      </c>
      <c r="V132" s="1055">
        <v>126</v>
      </c>
      <c r="W132" s="1143" t="s">
        <v>3416</v>
      </c>
      <c r="X132" s="1144"/>
      <c r="Y132" s="1061"/>
      <c r="Z132" s="1055"/>
      <c r="AA132" s="1055"/>
      <c r="AB132" s="1075"/>
    </row>
    <row r="133" spans="1:28" ht="15" customHeight="1">
      <c r="A133" s="1056"/>
      <c r="B133" s="1070"/>
      <c r="C133" s="1054"/>
      <c r="D133" s="1055"/>
      <c r="E133" s="1055"/>
      <c r="F133" s="1055"/>
      <c r="G133" s="1061"/>
      <c r="H133" s="1061"/>
      <c r="I133" s="1062"/>
      <c r="J133" s="1142"/>
      <c r="K133" s="1055"/>
      <c r="L133" s="1058"/>
      <c r="M133" s="1085"/>
      <c r="N133" s="1055"/>
      <c r="O133" s="1055"/>
      <c r="P133" s="1068"/>
      <c r="Q133" s="1088"/>
      <c r="R133" s="1088"/>
      <c r="S133" s="1092"/>
      <c r="T133" s="1085" t="s">
        <v>3418</v>
      </c>
      <c r="U133" s="1055">
        <v>1993</v>
      </c>
      <c r="V133" s="1055">
        <v>100</v>
      </c>
      <c r="W133" s="1143" t="s">
        <v>3416</v>
      </c>
      <c r="X133" s="1144"/>
      <c r="Y133" s="1061"/>
      <c r="Z133" s="1055"/>
      <c r="AA133" s="1055"/>
      <c r="AB133" s="1075"/>
    </row>
    <row r="134" spans="1:28" ht="15" customHeight="1">
      <c r="A134" s="1056"/>
      <c r="B134" s="1070"/>
      <c r="C134" s="1054"/>
      <c r="D134" s="1055"/>
      <c r="E134" s="1055"/>
      <c r="F134" s="1055"/>
      <c r="G134" s="1061"/>
      <c r="H134" s="1061"/>
      <c r="I134" s="1062"/>
      <c r="J134" s="1142"/>
      <c r="K134" s="1055"/>
      <c r="L134" s="1058"/>
      <c r="M134" s="1085"/>
      <c r="N134" s="1055"/>
      <c r="O134" s="1055"/>
      <c r="P134" s="1068"/>
      <c r="Q134" s="1088"/>
      <c r="R134" s="1088"/>
      <c r="S134" s="1092"/>
      <c r="T134" s="1085" t="s">
        <v>3419</v>
      </c>
      <c r="U134" s="1055">
        <v>1964</v>
      </c>
      <c r="V134" s="1055">
        <v>50</v>
      </c>
      <c r="W134" s="1143" t="s">
        <v>3416</v>
      </c>
      <c r="X134" s="1144"/>
      <c r="Y134" s="1061"/>
      <c r="Z134" s="1055"/>
      <c r="AA134" s="1055"/>
      <c r="AB134" s="1075"/>
    </row>
    <row r="135" spans="1:28" ht="15" customHeight="1">
      <c r="A135" s="1056"/>
      <c r="B135" s="1070"/>
      <c r="C135" s="1054"/>
      <c r="D135" s="1055"/>
      <c r="E135" s="1055"/>
      <c r="F135" s="1055"/>
      <c r="G135" s="1061"/>
      <c r="H135" s="1061"/>
      <c r="I135" s="1062"/>
      <c r="J135" s="1142"/>
      <c r="K135" s="1055"/>
      <c r="L135" s="1058"/>
      <c r="M135" s="1085"/>
      <c r="N135" s="1055"/>
      <c r="O135" s="1055"/>
      <c r="P135" s="1068"/>
      <c r="Q135" s="1088"/>
      <c r="R135" s="1088"/>
      <c r="S135" s="1092"/>
      <c r="T135" s="1085" t="s">
        <v>3420</v>
      </c>
      <c r="U135" s="1055">
        <v>1964</v>
      </c>
      <c r="V135" s="1055">
        <v>120</v>
      </c>
      <c r="W135" s="1143" t="s">
        <v>3416</v>
      </c>
      <c r="X135" s="1144"/>
      <c r="Y135" s="1061"/>
      <c r="Z135" s="1055"/>
      <c r="AA135" s="1055"/>
      <c r="AB135" s="1075"/>
    </row>
    <row r="136" spans="1:28" ht="15" customHeight="1">
      <c r="A136" s="1056"/>
      <c r="B136" s="1070"/>
      <c r="C136" s="1054"/>
      <c r="D136" s="1055"/>
      <c r="E136" s="1055"/>
      <c r="F136" s="1055"/>
      <c r="G136" s="1061"/>
      <c r="H136" s="1061"/>
      <c r="I136" s="1062"/>
      <c r="J136" s="1142"/>
      <c r="K136" s="1055"/>
      <c r="L136" s="1058"/>
      <c r="M136" s="1085"/>
      <c r="N136" s="1055"/>
      <c r="O136" s="1055"/>
      <c r="P136" s="1166"/>
      <c r="Q136" s="1088"/>
      <c r="R136" s="1088"/>
      <c r="S136" s="1092"/>
      <c r="T136" s="1085" t="s">
        <v>3421</v>
      </c>
      <c r="U136" s="1055">
        <v>1964</v>
      </c>
      <c r="V136" s="1055">
        <v>390</v>
      </c>
      <c r="W136" s="1178" t="s">
        <v>3422</v>
      </c>
      <c r="X136" s="1144"/>
      <c r="Y136" s="1061"/>
      <c r="Z136" s="1055"/>
      <c r="AA136" s="1055"/>
      <c r="AB136" s="1075"/>
    </row>
    <row r="137" spans="1:28">
      <c r="A137" s="1056"/>
      <c r="B137" s="1070"/>
      <c r="C137" s="1054"/>
      <c r="D137" s="1055"/>
      <c r="E137" s="1055"/>
      <c r="F137" s="1055"/>
      <c r="G137" s="1061"/>
      <c r="H137" s="1061"/>
      <c r="I137" s="1062"/>
      <c r="J137" s="1142"/>
      <c r="K137" s="1055"/>
      <c r="L137" s="1058"/>
      <c r="M137" s="1085"/>
      <c r="N137" s="1166"/>
      <c r="O137" s="1166"/>
      <c r="P137" s="1348"/>
      <c r="Q137" s="1088"/>
      <c r="R137" s="1088"/>
      <c r="S137" s="1092"/>
      <c r="T137" s="1179" t="s">
        <v>3423</v>
      </c>
      <c r="U137" s="1166">
        <v>2013</v>
      </c>
      <c r="V137" s="1166">
        <v>320</v>
      </c>
      <c r="W137" s="1178" t="s">
        <v>3424</v>
      </c>
      <c r="X137" s="1144"/>
      <c r="Y137" s="1061"/>
      <c r="Z137" s="1055"/>
      <c r="AA137" s="1055"/>
      <c r="AB137" s="1075"/>
    </row>
    <row r="138" spans="1:28">
      <c r="A138" s="1056"/>
      <c r="B138" s="1070"/>
      <c r="C138" s="1054"/>
      <c r="D138" s="1055"/>
      <c r="E138" s="1055"/>
      <c r="F138" s="1055"/>
      <c r="G138" s="1061"/>
      <c r="H138" s="1061"/>
      <c r="I138" s="1062"/>
      <c r="J138" s="1142"/>
      <c r="K138" s="1055"/>
      <c r="L138" s="1058"/>
      <c r="M138" s="1085"/>
      <c r="N138" s="1166"/>
      <c r="O138" s="1166"/>
      <c r="P138" s="1348"/>
      <c r="Q138" s="1088"/>
      <c r="R138" s="1088"/>
      <c r="S138" s="1092"/>
      <c r="T138" s="1179" t="s">
        <v>3393</v>
      </c>
      <c r="U138" s="1166">
        <v>2013</v>
      </c>
      <c r="V138" s="1166">
        <v>130</v>
      </c>
      <c r="W138" s="1178" t="s">
        <v>3394</v>
      </c>
      <c r="X138" s="1144"/>
      <c r="Y138" s="1061"/>
      <c r="Z138" s="1055"/>
      <c r="AA138" s="1055"/>
      <c r="AB138" s="1075"/>
    </row>
    <row r="139" spans="1:28">
      <c r="A139" s="1056"/>
      <c r="B139" s="1070"/>
      <c r="C139" s="1054"/>
      <c r="D139" s="1055"/>
      <c r="E139" s="1055"/>
      <c r="F139" s="1055"/>
      <c r="G139" s="1061"/>
      <c r="H139" s="1061"/>
      <c r="I139" s="1062"/>
      <c r="J139" s="1142"/>
      <c r="K139" s="1055"/>
      <c r="L139" s="1058"/>
      <c r="M139" s="1085"/>
      <c r="N139" s="1166"/>
      <c r="O139" s="1166"/>
      <c r="P139" s="1348"/>
      <c r="Q139" s="1088"/>
      <c r="R139" s="1088"/>
      <c r="S139" s="1092"/>
      <c r="T139" s="1179" t="s">
        <v>3395</v>
      </c>
      <c r="U139" s="1166">
        <v>2013</v>
      </c>
      <c r="V139" s="1166">
        <v>220</v>
      </c>
      <c r="W139" s="1178" t="s">
        <v>3394</v>
      </c>
      <c r="X139" s="1144"/>
      <c r="Y139" s="1061"/>
      <c r="Z139" s="1055"/>
      <c r="AA139" s="1055"/>
      <c r="AB139" s="1075"/>
    </row>
    <row r="140" spans="1:28">
      <c r="A140" s="1056"/>
      <c r="B140" s="1070"/>
      <c r="C140" s="1054"/>
      <c r="D140" s="1055"/>
      <c r="E140" s="1055"/>
      <c r="F140" s="1055"/>
      <c r="G140" s="1061"/>
      <c r="H140" s="1061"/>
      <c r="I140" s="1062"/>
      <c r="J140" s="1142"/>
      <c r="K140" s="1055"/>
      <c r="L140" s="1058"/>
      <c r="M140" s="1085"/>
      <c r="N140" s="1166"/>
      <c r="O140" s="1166"/>
      <c r="P140" s="1348"/>
      <c r="Q140" s="1088"/>
      <c r="R140" s="1088"/>
      <c r="S140" s="1092"/>
      <c r="T140" s="1179" t="s">
        <v>3396</v>
      </c>
      <c r="U140" s="1166">
        <v>2013</v>
      </c>
      <c r="V140" s="1166">
        <v>210</v>
      </c>
      <c r="W140" s="1178" t="s">
        <v>3394</v>
      </c>
      <c r="X140" s="1144"/>
      <c r="Y140" s="1061"/>
      <c r="Z140" s="1055"/>
      <c r="AA140" s="1055"/>
      <c r="AB140" s="1075"/>
    </row>
    <row r="141" spans="1:28">
      <c r="A141" s="1056"/>
      <c r="B141" s="1070"/>
      <c r="C141" s="1054"/>
      <c r="D141" s="1055"/>
      <c r="E141" s="1055"/>
      <c r="F141" s="1055"/>
      <c r="G141" s="1061"/>
      <c r="H141" s="1061"/>
      <c r="I141" s="1062"/>
      <c r="J141" s="1142"/>
      <c r="K141" s="1055"/>
      <c r="L141" s="1058"/>
      <c r="M141" s="1085"/>
      <c r="N141" s="1166"/>
      <c r="O141" s="1166"/>
      <c r="P141" s="1348"/>
      <c r="Q141" s="1088"/>
      <c r="R141" s="1088"/>
      <c r="S141" s="1092"/>
      <c r="T141" s="1179" t="s">
        <v>3397</v>
      </c>
      <c r="U141" s="1166">
        <v>2013</v>
      </c>
      <c r="V141" s="1166">
        <v>190</v>
      </c>
      <c r="W141" s="1178" t="s">
        <v>3394</v>
      </c>
      <c r="X141" s="1144"/>
      <c r="Y141" s="1061"/>
      <c r="Z141" s="1055"/>
      <c r="AA141" s="1055"/>
      <c r="AB141" s="1075"/>
    </row>
    <row r="142" spans="1:28" ht="15" customHeight="1">
      <c r="A142" s="1056"/>
      <c r="B142" s="1070"/>
      <c r="C142" s="1054"/>
      <c r="D142" s="1055"/>
      <c r="E142" s="1055"/>
      <c r="F142" s="1055"/>
      <c r="G142" s="1061"/>
      <c r="H142" s="1061"/>
      <c r="I142" s="1062"/>
      <c r="J142" s="1142"/>
      <c r="K142" s="1055"/>
      <c r="L142" s="1058"/>
      <c r="M142" s="1085"/>
      <c r="N142" s="1055"/>
      <c r="O142" s="1055"/>
      <c r="P142" s="1068"/>
      <c r="Q142" s="1088"/>
      <c r="R142" s="1088"/>
      <c r="S142" s="1092"/>
      <c r="T142" s="1085" t="s">
        <v>3425</v>
      </c>
      <c r="U142" s="1055">
        <v>2018</v>
      </c>
      <c r="V142" s="1055">
        <v>123</v>
      </c>
      <c r="W142" s="1143" t="s">
        <v>3426</v>
      </c>
      <c r="X142" s="1144"/>
      <c r="Y142" s="1061"/>
      <c r="Z142" s="1055"/>
      <c r="AA142" s="1055"/>
      <c r="AB142" s="1075"/>
    </row>
    <row r="143" spans="1:28" ht="63.75" customHeight="1">
      <c r="A143" s="1056"/>
      <c r="B143" s="1070"/>
      <c r="C143" s="1054"/>
      <c r="D143" s="1055"/>
      <c r="E143" s="1055"/>
      <c r="F143" s="1055"/>
      <c r="G143" s="1061"/>
      <c r="H143" s="1061"/>
      <c r="I143" s="1062"/>
      <c r="J143" s="1142"/>
      <c r="K143" s="1055"/>
      <c r="L143" s="1058"/>
      <c r="M143" s="1085"/>
      <c r="N143" s="1055"/>
      <c r="O143" s="1055"/>
      <c r="P143" s="1068"/>
      <c r="Q143" s="1088"/>
      <c r="R143" s="1088"/>
      <c r="S143" s="1092"/>
      <c r="T143" s="1085" t="s">
        <v>3427</v>
      </c>
      <c r="U143" s="1055">
        <v>2018</v>
      </c>
      <c r="V143" s="1055">
        <v>73</v>
      </c>
      <c r="W143" s="1143" t="s">
        <v>3426</v>
      </c>
      <c r="X143" s="1144"/>
      <c r="Y143" s="1061"/>
      <c r="Z143" s="1055"/>
      <c r="AA143" s="1055"/>
      <c r="AB143" s="1075"/>
    </row>
    <row r="144" spans="1:28" ht="25.5">
      <c r="A144" s="1056"/>
      <c r="B144" s="1070"/>
      <c r="C144" s="1054"/>
      <c r="D144" s="1055"/>
      <c r="E144" s="1055"/>
      <c r="F144" s="1055"/>
      <c r="G144" s="1061"/>
      <c r="H144" s="1061"/>
      <c r="I144" s="1062"/>
      <c r="J144" s="1142"/>
      <c r="K144" s="1055"/>
      <c r="L144" s="1058"/>
      <c r="M144" s="1085"/>
      <c r="N144" s="1055"/>
      <c r="O144" s="1055"/>
      <c r="P144" s="1068"/>
      <c r="Q144" s="1088"/>
      <c r="R144" s="1088"/>
      <c r="S144" s="1092"/>
      <c r="T144" s="1085" t="s">
        <v>3428</v>
      </c>
      <c r="U144" s="1055">
        <v>2018</v>
      </c>
      <c r="V144" s="1055">
        <v>78</v>
      </c>
      <c r="W144" s="1143" t="s">
        <v>3426</v>
      </c>
      <c r="X144" s="1144"/>
      <c r="Y144" s="1061"/>
      <c r="Z144" s="1055"/>
      <c r="AA144" s="1055"/>
      <c r="AB144" s="1075"/>
    </row>
    <row r="145" spans="1:28" ht="25.5">
      <c r="A145" s="1056"/>
      <c r="B145" s="1070"/>
      <c r="C145" s="1054"/>
      <c r="D145" s="1055"/>
      <c r="E145" s="1055"/>
      <c r="F145" s="1055"/>
      <c r="G145" s="1061"/>
      <c r="H145" s="1061"/>
      <c r="I145" s="1062"/>
      <c r="J145" s="1142"/>
      <c r="K145" s="1055"/>
      <c r="L145" s="1058"/>
      <c r="M145" s="1085"/>
      <c r="N145" s="1055"/>
      <c r="O145" s="1055"/>
      <c r="P145" s="1068"/>
      <c r="Q145" s="1088"/>
      <c r="R145" s="1088"/>
      <c r="S145" s="1092"/>
      <c r="T145" s="1085" t="s">
        <v>3429</v>
      </c>
      <c r="U145" s="1055">
        <v>2018</v>
      </c>
      <c r="V145" s="1055">
        <v>72</v>
      </c>
      <c r="W145" s="1143" t="s">
        <v>3426</v>
      </c>
      <c r="X145" s="1144"/>
      <c r="Y145" s="1061"/>
      <c r="Z145" s="1055"/>
      <c r="AA145" s="1055"/>
      <c r="AB145" s="1075"/>
    </row>
    <row r="146" spans="1:28" ht="25.5">
      <c r="A146" s="1056"/>
      <c r="B146" s="1070"/>
      <c r="C146" s="1054"/>
      <c r="D146" s="1055"/>
      <c r="E146" s="1055"/>
      <c r="F146" s="1055"/>
      <c r="G146" s="1061"/>
      <c r="H146" s="1061"/>
      <c r="I146" s="1062"/>
      <c r="J146" s="1142"/>
      <c r="K146" s="1055"/>
      <c r="L146" s="1058"/>
      <c r="M146" s="1085"/>
      <c r="N146" s="1055"/>
      <c r="O146" s="1055"/>
      <c r="P146" s="1068"/>
      <c r="Q146" s="1088"/>
      <c r="R146" s="1088"/>
      <c r="S146" s="1092"/>
      <c r="T146" s="1085" t="s">
        <v>3430</v>
      </c>
      <c r="U146" s="1055">
        <v>2018</v>
      </c>
      <c r="V146" s="1055">
        <v>75</v>
      </c>
      <c r="W146" s="1143" t="s">
        <v>3426</v>
      </c>
      <c r="X146" s="1144"/>
      <c r="Y146" s="1061"/>
      <c r="Z146" s="1055"/>
      <c r="AA146" s="1055"/>
      <c r="AB146" s="1075"/>
    </row>
    <row r="147" spans="1:28" ht="25.5">
      <c r="A147" s="1056"/>
      <c r="B147" s="1070"/>
      <c r="C147" s="1054"/>
      <c r="D147" s="1055"/>
      <c r="E147" s="1055"/>
      <c r="F147" s="1055"/>
      <c r="G147" s="1061"/>
      <c r="H147" s="1061"/>
      <c r="I147" s="1062"/>
      <c r="J147" s="1142"/>
      <c r="K147" s="1055"/>
      <c r="L147" s="1058"/>
      <c r="M147" s="1085"/>
      <c r="N147" s="1055"/>
      <c r="O147" s="1055"/>
      <c r="P147" s="1068"/>
      <c r="Q147" s="1088"/>
      <c r="R147" s="1088"/>
      <c r="S147" s="1092"/>
      <c r="T147" s="1085" t="s">
        <v>3431</v>
      </c>
      <c r="U147" s="1055">
        <v>2018</v>
      </c>
      <c r="V147" s="1055">
        <v>80</v>
      </c>
      <c r="W147" s="1143" t="s">
        <v>3426</v>
      </c>
      <c r="X147" s="1144"/>
      <c r="Y147" s="1061"/>
      <c r="Z147" s="1055"/>
      <c r="AA147" s="1055"/>
      <c r="AB147" s="1075"/>
    </row>
    <row r="148" spans="1:28" ht="63.75" customHeight="1">
      <c r="A148" s="1056"/>
      <c r="B148" s="1070"/>
      <c r="C148" s="1054"/>
      <c r="D148" s="1055"/>
      <c r="E148" s="1055"/>
      <c r="F148" s="1055"/>
      <c r="G148" s="1061"/>
      <c r="H148" s="1061"/>
      <c r="I148" s="1062"/>
      <c r="J148" s="1142"/>
      <c r="K148" s="1055"/>
      <c r="L148" s="1058"/>
      <c r="M148" s="1085"/>
      <c r="N148" s="1055"/>
      <c r="O148" s="1055"/>
      <c r="P148" s="1068"/>
      <c r="Q148" s="1088"/>
      <c r="R148" s="1088"/>
      <c r="S148" s="1092"/>
      <c r="T148" s="1085" t="s">
        <v>3432</v>
      </c>
      <c r="U148" s="1055">
        <v>2018</v>
      </c>
      <c r="V148" s="1055">
        <v>80</v>
      </c>
      <c r="W148" s="1143" t="s">
        <v>3426</v>
      </c>
      <c r="X148" s="1144"/>
      <c r="Y148" s="1061"/>
      <c r="Z148" s="1055"/>
      <c r="AA148" s="1055"/>
      <c r="AB148" s="1075"/>
    </row>
    <row r="149" spans="1:28" ht="38.25" customHeight="1">
      <c r="A149" s="1056"/>
      <c r="B149" s="1070"/>
      <c r="C149" s="1054"/>
      <c r="D149" s="1055"/>
      <c r="E149" s="1055"/>
      <c r="F149" s="1055"/>
      <c r="G149" s="1061"/>
      <c r="H149" s="1061"/>
      <c r="I149" s="1062"/>
      <c r="J149" s="1142"/>
      <c r="K149" s="1055"/>
      <c r="L149" s="1058"/>
      <c r="M149" s="1085"/>
      <c r="N149" s="1055"/>
      <c r="O149" s="1055"/>
      <c r="P149" s="1166"/>
      <c r="Q149" s="1088"/>
      <c r="R149" s="1088"/>
      <c r="S149" s="1092"/>
      <c r="T149" s="1179" t="s">
        <v>3433</v>
      </c>
      <c r="U149" s="1055">
        <v>2014</v>
      </c>
      <c r="V149" s="1055">
        <v>10</v>
      </c>
      <c r="W149" s="1178" t="s">
        <v>3406</v>
      </c>
      <c r="X149" s="1144"/>
      <c r="Y149" s="1061"/>
      <c r="Z149" s="1055"/>
      <c r="AA149" s="1055"/>
      <c r="AB149" s="1075"/>
    </row>
    <row r="150" spans="1:28" ht="25.5">
      <c r="A150" s="1056"/>
      <c r="B150" s="1070"/>
      <c r="C150" s="1054"/>
      <c r="D150" s="1055"/>
      <c r="E150" s="1055"/>
      <c r="F150" s="1055"/>
      <c r="G150" s="1061"/>
      <c r="H150" s="1061"/>
      <c r="I150" s="1062"/>
      <c r="J150" s="1142"/>
      <c r="K150" s="1055"/>
      <c r="L150" s="1058"/>
      <c r="M150" s="1085"/>
      <c r="N150" s="1055"/>
      <c r="O150" s="1055"/>
      <c r="P150" s="1068"/>
      <c r="Q150" s="1088"/>
      <c r="R150" s="1088"/>
      <c r="S150" s="1092"/>
      <c r="T150" s="1085" t="s">
        <v>3434</v>
      </c>
      <c r="U150" s="1055">
        <v>2005</v>
      </c>
      <c r="V150" s="1055">
        <v>80</v>
      </c>
      <c r="W150" s="1143" t="s">
        <v>3435</v>
      </c>
      <c r="X150" s="1144"/>
      <c r="Y150" s="1061"/>
      <c r="Z150" s="1055"/>
      <c r="AA150" s="1055"/>
      <c r="AB150" s="1075"/>
    </row>
    <row r="151" spans="1:28" ht="20.25" customHeight="1">
      <c r="A151" s="1056"/>
      <c r="B151" s="1070"/>
      <c r="C151" s="1054"/>
      <c r="D151" s="1055"/>
      <c r="E151" s="1055"/>
      <c r="F151" s="1055"/>
      <c r="G151" s="1061"/>
      <c r="H151" s="1061"/>
      <c r="I151" s="1062"/>
      <c r="J151" s="1142"/>
      <c r="K151" s="1055"/>
      <c r="L151" s="1058"/>
      <c r="M151" s="1085"/>
      <c r="N151" s="1055"/>
      <c r="O151" s="1055"/>
      <c r="P151" s="1068"/>
      <c r="Q151" s="1088"/>
      <c r="R151" s="1088"/>
      <c r="S151" s="1092"/>
      <c r="T151" s="1085" t="s">
        <v>3436</v>
      </c>
      <c r="U151" s="1055">
        <v>2010</v>
      </c>
      <c r="V151" s="1055">
        <v>200</v>
      </c>
      <c r="W151" s="1143" t="s">
        <v>3409</v>
      </c>
      <c r="X151" s="1144"/>
      <c r="Y151" s="1061"/>
      <c r="Z151" s="1055"/>
      <c r="AA151" s="1055"/>
      <c r="AB151" s="1075"/>
    </row>
    <row r="152" spans="1:28" ht="24" customHeight="1">
      <c r="A152" s="1056"/>
      <c r="B152" s="1070"/>
      <c r="C152" s="1054"/>
      <c r="D152" s="1055"/>
      <c r="E152" s="1055"/>
      <c r="F152" s="1055"/>
      <c r="G152" s="1061"/>
      <c r="H152" s="1061"/>
      <c r="I152" s="1062"/>
      <c r="J152" s="1142"/>
      <c r="K152" s="1055"/>
      <c r="L152" s="1058"/>
      <c r="M152" s="1085"/>
      <c r="N152" s="1055"/>
      <c r="O152" s="1055"/>
      <c r="P152" s="1068"/>
      <c r="Q152" s="1088"/>
      <c r="R152" s="1088"/>
      <c r="S152" s="1092"/>
      <c r="T152" s="1085" t="s">
        <v>3437</v>
      </c>
      <c r="U152" s="1055">
        <v>1965</v>
      </c>
      <c r="V152" s="1055">
        <v>85</v>
      </c>
      <c r="W152" s="1143" t="s">
        <v>3414</v>
      </c>
      <c r="X152" s="1144"/>
      <c r="Y152" s="1061"/>
      <c r="Z152" s="1055"/>
      <c r="AA152" s="1055"/>
      <c r="AB152" s="1075"/>
    </row>
    <row r="153" spans="1:28" ht="24" customHeight="1">
      <c r="A153" s="1056"/>
      <c r="B153" s="1070"/>
      <c r="C153" s="1054"/>
      <c r="D153" s="1055"/>
      <c r="E153" s="1055"/>
      <c r="F153" s="1055"/>
      <c r="G153" s="1061"/>
      <c r="H153" s="1061"/>
      <c r="I153" s="1062"/>
      <c r="J153" s="1142"/>
      <c r="K153" s="1055"/>
      <c r="L153" s="1058"/>
      <c r="M153" s="1085"/>
      <c r="N153" s="1055"/>
      <c r="O153" s="1055"/>
      <c r="P153" s="1068"/>
      <c r="Q153" s="1088"/>
      <c r="R153" s="1088"/>
      <c r="S153" s="1092"/>
      <c r="T153" s="1085" t="s">
        <v>3438</v>
      </c>
      <c r="U153" s="1055">
        <v>1965</v>
      </c>
      <c r="V153" s="1055">
        <v>80</v>
      </c>
      <c r="W153" s="1143" t="s">
        <v>3414</v>
      </c>
      <c r="X153" s="1144"/>
      <c r="Y153" s="1061"/>
      <c r="Z153" s="1055"/>
      <c r="AA153" s="1055"/>
      <c r="AB153" s="1075"/>
    </row>
    <row r="154" spans="1:28" ht="24" customHeight="1">
      <c r="A154" s="1056"/>
      <c r="B154" s="1070"/>
      <c r="C154" s="1054"/>
      <c r="D154" s="1055"/>
      <c r="E154" s="1055"/>
      <c r="F154" s="1055"/>
      <c r="G154" s="1061"/>
      <c r="H154" s="1061"/>
      <c r="I154" s="1062"/>
      <c r="J154" s="1142"/>
      <c r="K154" s="1055"/>
      <c r="L154" s="1058"/>
      <c r="M154" s="1085"/>
      <c r="N154" s="1055"/>
      <c r="O154" s="1055"/>
      <c r="P154" s="1068"/>
      <c r="Q154" s="1088"/>
      <c r="R154" s="1088"/>
      <c r="S154" s="1092"/>
      <c r="T154" s="1085" t="s">
        <v>3439</v>
      </c>
      <c r="U154" s="1055">
        <v>1965</v>
      </c>
      <c r="V154" s="1055">
        <v>76</v>
      </c>
      <c r="W154" s="1143" t="s">
        <v>3412</v>
      </c>
      <c r="X154" s="1144"/>
      <c r="Y154" s="1061"/>
      <c r="Z154" s="1055"/>
      <c r="AA154" s="1055"/>
      <c r="AB154" s="1075"/>
    </row>
    <row r="155" spans="1:28" ht="24" customHeight="1">
      <c r="A155" s="1056"/>
      <c r="B155" s="1070"/>
      <c r="C155" s="1054"/>
      <c r="D155" s="1055"/>
      <c r="E155" s="1055"/>
      <c r="F155" s="1055"/>
      <c r="G155" s="1061"/>
      <c r="H155" s="1061"/>
      <c r="I155" s="1062"/>
      <c r="J155" s="1142"/>
      <c r="K155" s="1055"/>
      <c r="L155" s="1058"/>
      <c r="M155" s="1085"/>
      <c r="N155" s="1055"/>
      <c r="O155" s="1055"/>
      <c r="P155" s="1068"/>
      <c r="Q155" s="1088"/>
      <c r="R155" s="1088"/>
      <c r="S155" s="1092"/>
      <c r="T155" s="1085" t="s">
        <v>3440</v>
      </c>
      <c r="U155" s="1055">
        <v>1965</v>
      </c>
      <c r="V155" s="1055">
        <v>76</v>
      </c>
      <c r="W155" s="1143" t="s">
        <v>3412</v>
      </c>
      <c r="X155" s="1144"/>
      <c r="Y155" s="1061"/>
      <c r="Z155" s="1055"/>
      <c r="AA155" s="1055"/>
      <c r="AB155" s="1075"/>
    </row>
    <row r="156" spans="1:28" ht="24" customHeight="1">
      <c r="A156" s="1056"/>
      <c r="B156" s="1070"/>
      <c r="C156" s="1054"/>
      <c r="D156" s="1055"/>
      <c r="E156" s="1055"/>
      <c r="F156" s="1055"/>
      <c r="G156" s="1061"/>
      <c r="H156" s="1061"/>
      <c r="I156" s="1062"/>
      <c r="J156" s="1142"/>
      <c r="K156" s="1055"/>
      <c r="L156" s="1058"/>
      <c r="M156" s="1085"/>
      <c r="N156" s="1055"/>
      <c r="O156" s="1055"/>
      <c r="P156" s="1068"/>
      <c r="Q156" s="1088"/>
      <c r="R156" s="1088"/>
      <c r="S156" s="1092"/>
      <c r="T156" s="1085" t="s">
        <v>3441</v>
      </c>
      <c r="U156" s="1055">
        <v>1965</v>
      </c>
      <c r="V156" s="1055">
        <v>76</v>
      </c>
      <c r="W156" s="1143" t="s">
        <v>3414</v>
      </c>
      <c r="X156" s="1144"/>
      <c r="Y156" s="1061"/>
      <c r="Z156" s="1055"/>
      <c r="AA156" s="1055"/>
      <c r="AB156" s="1075"/>
    </row>
    <row r="157" spans="1:28" ht="24" customHeight="1">
      <c r="A157" s="1056"/>
      <c r="B157" s="1070"/>
      <c r="C157" s="1054"/>
      <c r="D157" s="1055"/>
      <c r="E157" s="1055"/>
      <c r="F157" s="1055"/>
      <c r="G157" s="1061"/>
      <c r="H157" s="1061"/>
      <c r="I157" s="1062"/>
      <c r="J157" s="1142"/>
      <c r="K157" s="1055"/>
      <c r="L157" s="1058"/>
      <c r="M157" s="1085"/>
      <c r="N157" s="1055"/>
      <c r="O157" s="1055"/>
      <c r="P157" s="1068"/>
      <c r="Q157" s="1088"/>
      <c r="R157" s="1088"/>
      <c r="S157" s="1092"/>
      <c r="T157" s="1085" t="s">
        <v>3442</v>
      </c>
      <c r="U157" s="1055">
        <v>2018</v>
      </c>
      <c r="V157" s="1055">
        <v>290</v>
      </c>
      <c r="W157" s="1143" t="s">
        <v>3443</v>
      </c>
      <c r="X157" s="1144"/>
      <c r="Y157" s="1061"/>
      <c r="Z157" s="1055"/>
      <c r="AA157" s="1055"/>
      <c r="AB157" s="1075"/>
    </row>
    <row r="158" spans="1:28" ht="24" customHeight="1">
      <c r="A158" s="1056"/>
      <c r="B158" s="1070"/>
      <c r="C158" s="1054"/>
      <c r="D158" s="1055"/>
      <c r="E158" s="1055"/>
      <c r="F158" s="1055"/>
      <c r="G158" s="1061"/>
      <c r="H158" s="1061"/>
      <c r="I158" s="1062"/>
      <c r="J158" s="1142"/>
      <c r="K158" s="1055"/>
      <c r="L158" s="1058"/>
      <c r="M158" s="1085"/>
      <c r="N158" s="1055"/>
      <c r="O158" s="1055"/>
      <c r="P158" s="1068"/>
      <c r="Q158" s="1088"/>
      <c r="R158" s="1088"/>
      <c r="S158" s="1092"/>
      <c r="T158" s="1085" t="s">
        <v>3444</v>
      </c>
      <c r="U158" s="1055">
        <v>2018</v>
      </c>
      <c r="V158" s="1055">
        <v>658</v>
      </c>
      <c r="W158" s="1143" t="s">
        <v>3445</v>
      </c>
      <c r="X158" s="1144"/>
      <c r="Y158" s="1061"/>
      <c r="Z158" s="1055"/>
      <c r="AA158" s="1055"/>
      <c r="AB158" s="1075"/>
    </row>
    <row r="159" spans="1:28" ht="24" customHeight="1">
      <c r="A159" s="1056"/>
      <c r="B159" s="1070"/>
      <c r="C159" s="1054"/>
      <c r="D159" s="1055"/>
      <c r="E159" s="1055"/>
      <c r="F159" s="1055"/>
      <c r="G159" s="1061"/>
      <c r="H159" s="1061"/>
      <c r="I159" s="1062"/>
      <c r="J159" s="1142"/>
      <c r="K159" s="1055"/>
      <c r="L159" s="1058"/>
      <c r="M159" s="1085"/>
      <c r="N159" s="1055"/>
      <c r="O159" s="1055"/>
      <c r="P159" s="1068"/>
      <c r="Q159" s="1088"/>
      <c r="R159" s="1088"/>
      <c r="S159" s="1092"/>
      <c r="T159" s="1085" t="s">
        <v>3446</v>
      </c>
      <c r="U159" s="1055">
        <v>2018</v>
      </c>
      <c r="V159" s="1055">
        <v>155</v>
      </c>
      <c r="W159" s="1143" t="s">
        <v>3445</v>
      </c>
      <c r="X159" s="1144"/>
      <c r="Y159" s="1061"/>
      <c r="Z159" s="1055"/>
      <c r="AA159" s="1055"/>
      <c r="AB159" s="1075"/>
    </row>
    <row r="160" spans="1:28" ht="51" customHeight="1">
      <c r="A160" s="1056"/>
      <c r="B160" s="1070"/>
      <c r="C160" s="1054"/>
      <c r="D160" s="1055"/>
      <c r="E160" s="1055"/>
      <c r="F160" s="1055"/>
      <c r="G160" s="1061"/>
      <c r="H160" s="1061"/>
      <c r="I160" s="1062"/>
      <c r="J160" s="1142"/>
      <c r="K160" s="1055"/>
      <c r="L160" s="1058"/>
      <c r="M160" s="1085"/>
      <c r="N160" s="1055"/>
      <c r="O160" s="1055"/>
      <c r="P160" s="1068"/>
      <c r="Q160" s="1088"/>
      <c r="R160" s="1088"/>
      <c r="S160" s="1092"/>
      <c r="T160" s="1085" t="s">
        <v>3447</v>
      </c>
      <c r="U160" s="1055">
        <v>2018</v>
      </c>
      <c r="V160" s="1055">
        <v>140</v>
      </c>
      <c r="W160" s="1143" t="s">
        <v>3448</v>
      </c>
      <c r="X160" s="1144"/>
      <c r="Y160" s="1061"/>
      <c r="Z160" s="1055"/>
      <c r="AA160" s="1055"/>
      <c r="AB160" s="1075"/>
    </row>
    <row r="161" spans="1:28">
      <c r="A161" s="1056"/>
      <c r="B161" s="1070"/>
      <c r="C161" s="1054"/>
      <c r="D161" s="1055"/>
      <c r="E161" s="1055"/>
      <c r="F161" s="1055"/>
      <c r="G161" s="1061"/>
      <c r="H161" s="1061"/>
      <c r="I161" s="1062"/>
      <c r="J161" s="1142"/>
      <c r="K161" s="1055"/>
      <c r="L161" s="1058"/>
      <c r="M161" s="1185"/>
      <c r="N161" s="1063"/>
      <c r="O161" s="1063"/>
      <c r="P161" s="1073"/>
      <c r="Q161" s="1088"/>
      <c r="R161" s="1088"/>
      <c r="S161" s="1092"/>
      <c r="T161" s="1185"/>
      <c r="U161" s="1063"/>
      <c r="V161" s="1063"/>
      <c r="W161" s="1186"/>
      <c r="X161" s="1144"/>
      <c r="Y161" s="1061"/>
      <c r="Z161" s="1055"/>
      <c r="AA161" s="1055"/>
      <c r="AB161" s="1075"/>
    </row>
    <row r="162" spans="1:28" ht="32.25" customHeight="1">
      <c r="A162" s="1056">
        <v>133</v>
      </c>
      <c r="B162" s="1070" t="s">
        <v>3372</v>
      </c>
      <c r="C162" s="1054"/>
      <c r="D162" s="1055"/>
      <c r="E162" s="1055"/>
      <c r="F162" s="1055"/>
      <c r="G162" s="1061"/>
      <c r="H162" s="1061"/>
      <c r="I162" s="1062"/>
      <c r="J162" s="1142" t="s">
        <v>3449</v>
      </c>
      <c r="K162" s="1055" t="s">
        <v>3249</v>
      </c>
      <c r="L162" s="1075" t="s">
        <v>83</v>
      </c>
      <c r="M162" s="1085"/>
      <c r="N162" s="1055"/>
      <c r="O162" s="1055"/>
      <c r="P162" s="1068"/>
      <c r="Q162" s="1088"/>
      <c r="R162" s="1088"/>
      <c r="S162" s="1092"/>
      <c r="T162" s="1085" t="s">
        <v>3450</v>
      </c>
      <c r="U162" s="1055">
        <v>1968</v>
      </c>
      <c r="V162" s="1055">
        <v>105</v>
      </c>
      <c r="W162" s="1143" t="s">
        <v>3399</v>
      </c>
      <c r="X162" s="1144" t="s">
        <v>3372</v>
      </c>
      <c r="Y162" s="1061" t="s">
        <v>3451</v>
      </c>
      <c r="Z162" s="1055">
        <v>1969</v>
      </c>
      <c r="AA162" s="1055">
        <v>240</v>
      </c>
      <c r="AB162" s="1075" t="s">
        <v>1752</v>
      </c>
    </row>
    <row r="163" spans="1:28" ht="32.25" customHeight="1">
      <c r="A163" s="1056"/>
      <c r="B163" s="1070"/>
      <c r="C163" s="1054"/>
      <c r="D163" s="1055"/>
      <c r="E163" s="1055"/>
      <c r="F163" s="1055"/>
      <c r="G163" s="1061"/>
      <c r="H163" s="1061"/>
      <c r="I163" s="1062"/>
      <c r="J163" s="1142"/>
      <c r="K163" s="1327"/>
      <c r="L163" s="1058"/>
      <c r="M163" s="1085"/>
      <c r="N163" s="1055"/>
      <c r="O163" s="1055"/>
      <c r="P163" s="1068"/>
      <c r="Q163" s="1088"/>
      <c r="R163" s="1088"/>
      <c r="S163" s="1092"/>
      <c r="T163" s="1085" t="s">
        <v>3452</v>
      </c>
      <c r="U163" s="1055">
        <v>1968</v>
      </c>
      <c r="V163" s="1055">
        <v>40</v>
      </c>
      <c r="W163" s="1143" t="s">
        <v>3399</v>
      </c>
      <c r="X163" s="1144"/>
      <c r="Y163" s="1061" t="s">
        <v>3453</v>
      </c>
      <c r="Z163" s="1055">
        <v>1998</v>
      </c>
      <c r="AA163" s="1055">
        <v>370</v>
      </c>
      <c r="AB163" s="1075" t="s">
        <v>19</v>
      </c>
    </row>
    <row r="164" spans="1:28" ht="32.25" customHeight="1">
      <c r="A164" s="1180"/>
      <c r="B164" s="1165"/>
      <c r="C164" s="1059"/>
      <c r="D164" s="1166"/>
      <c r="E164" s="1166"/>
      <c r="F164" s="1055"/>
      <c r="G164" s="1166"/>
      <c r="H164" s="1166"/>
      <c r="I164" s="1178"/>
      <c r="J164" s="1142"/>
      <c r="K164" s="1055"/>
      <c r="L164" s="1058"/>
      <c r="M164" s="1085"/>
      <c r="N164" s="1055"/>
      <c r="O164" s="1055"/>
      <c r="P164" s="1068"/>
      <c r="Q164" s="1088"/>
      <c r="R164" s="1088"/>
      <c r="S164" s="1092"/>
      <c r="T164" s="1085" t="s">
        <v>3454</v>
      </c>
      <c r="U164" s="1055">
        <v>1965</v>
      </c>
      <c r="V164" s="1055">
        <v>86</v>
      </c>
      <c r="W164" s="1143" t="s">
        <v>3399</v>
      </c>
      <c r="X164" s="1167"/>
      <c r="Y164" s="1061"/>
      <c r="Z164" s="1055"/>
      <c r="AA164" s="1166"/>
      <c r="AB164" s="1075"/>
    </row>
    <row r="165" spans="1:28" ht="32.25" customHeight="1">
      <c r="A165" s="1056"/>
      <c r="B165" s="1070"/>
      <c r="C165" s="1054"/>
      <c r="D165" s="1055"/>
      <c r="E165" s="1055"/>
      <c r="F165" s="1055"/>
      <c r="G165" s="1061"/>
      <c r="H165" s="1061"/>
      <c r="I165" s="1062"/>
      <c r="J165" s="1142"/>
      <c r="K165" s="1055"/>
      <c r="L165" s="1058"/>
      <c r="M165" s="1085"/>
      <c r="N165" s="1055"/>
      <c r="O165" s="1055"/>
      <c r="P165" s="1068"/>
      <c r="Q165" s="1088"/>
      <c r="R165" s="1088"/>
      <c r="S165" s="1092"/>
      <c r="T165" s="1085" t="s">
        <v>3455</v>
      </c>
      <c r="U165" s="1055">
        <v>1965</v>
      </c>
      <c r="V165" s="1055">
        <v>82</v>
      </c>
      <c r="W165" s="1143" t="s">
        <v>3399</v>
      </c>
      <c r="X165" s="1144"/>
      <c r="Y165" s="1061"/>
      <c r="Z165" s="1055"/>
      <c r="AA165" s="1055"/>
      <c r="AB165" s="1075"/>
    </row>
    <row r="166" spans="1:28" ht="32.25" customHeight="1">
      <c r="A166" s="1056"/>
      <c r="B166" s="1070"/>
      <c r="C166" s="1054"/>
      <c r="D166" s="1055"/>
      <c r="E166" s="1055"/>
      <c r="F166" s="1055"/>
      <c r="G166" s="1061"/>
      <c r="H166" s="1061"/>
      <c r="I166" s="1062"/>
      <c r="J166" s="1142"/>
      <c r="K166" s="1055"/>
      <c r="L166" s="1058"/>
      <c r="M166" s="1085"/>
      <c r="N166" s="1055"/>
      <c r="O166" s="1055"/>
      <c r="P166" s="1068"/>
      <c r="Q166" s="1088"/>
      <c r="R166" s="1088"/>
      <c r="S166" s="1092"/>
      <c r="T166" s="1085" t="s">
        <v>3456</v>
      </c>
      <c r="U166" s="1055">
        <v>1965</v>
      </c>
      <c r="V166" s="1055">
        <v>70</v>
      </c>
      <c r="W166" s="1143" t="s">
        <v>3399</v>
      </c>
      <c r="X166" s="1144"/>
      <c r="Y166" s="1061"/>
      <c r="Z166" s="1055"/>
      <c r="AA166" s="1055"/>
      <c r="AB166" s="1075"/>
    </row>
    <row r="167" spans="1:28" ht="32.25" customHeight="1">
      <c r="A167" s="1056"/>
      <c r="B167" s="1070"/>
      <c r="C167" s="1054"/>
      <c r="D167" s="1055"/>
      <c r="E167" s="1055"/>
      <c r="F167" s="1055"/>
      <c r="G167" s="1061"/>
      <c r="H167" s="1061"/>
      <c r="I167" s="1062"/>
      <c r="J167" s="1142"/>
      <c r="K167" s="1055"/>
      <c r="L167" s="1058"/>
      <c r="M167" s="1085"/>
      <c r="N167" s="1055"/>
      <c r="O167" s="1055"/>
      <c r="P167" s="1068"/>
      <c r="Q167" s="1088"/>
      <c r="R167" s="1088"/>
      <c r="S167" s="1092"/>
      <c r="T167" s="1085" t="s">
        <v>3457</v>
      </c>
      <c r="U167" s="1055">
        <v>2006</v>
      </c>
      <c r="V167" s="1055">
        <v>140</v>
      </c>
      <c r="W167" s="1143" t="s">
        <v>3409</v>
      </c>
      <c r="X167" s="1144"/>
      <c r="Y167" s="1061"/>
      <c r="Z167" s="1055"/>
      <c r="AA167" s="1055"/>
      <c r="AB167" s="1075"/>
    </row>
    <row r="168" spans="1:28" ht="27.75" customHeight="1">
      <c r="A168" s="1056"/>
      <c r="B168" s="1070"/>
      <c r="C168" s="1054"/>
      <c r="D168" s="1055"/>
      <c r="E168" s="1055"/>
      <c r="F168" s="1055"/>
      <c r="G168" s="1061"/>
      <c r="H168" s="1061"/>
      <c r="I168" s="1062"/>
      <c r="J168" s="1142"/>
      <c r="K168" s="1055"/>
      <c r="L168" s="1058"/>
      <c r="M168" s="1154"/>
      <c r="N168" s="1055"/>
      <c r="O168" s="1055"/>
      <c r="P168" s="1068"/>
      <c r="Q168" s="1088"/>
      <c r="R168" s="1088"/>
      <c r="S168" s="1092"/>
      <c r="T168" s="1154" t="s">
        <v>3458</v>
      </c>
      <c r="U168" s="1055">
        <v>1969</v>
      </c>
      <c r="V168" s="1055">
        <v>55</v>
      </c>
      <c r="W168" s="1143" t="s">
        <v>3399</v>
      </c>
      <c r="X168" s="1144"/>
      <c r="Y168" s="1061"/>
      <c r="Z168" s="1055"/>
      <c r="AA168" s="1055"/>
      <c r="AB168" s="1075"/>
    </row>
    <row r="169" spans="1:28" ht="63.75" customHeight="1">
      <c r="A169" s="1056"/>
      <c r="B169" s="1070"/>
      <c r="C169" s="1054"/>
      <c r="D169" s="1055"/>
      <c r="E169" s="1055"/>
      <c r="F169" s="1055"/>
      <c r="G169" s="1061"/>
      <c r="H169" s="1061"/>
      <c r="I169" s="1062"/>
      <c r="J169" s="1142"/>
      <c r="K169" s="1055"/>
      <c r="L169" s="1058"/>
      <c r="M169" s="1085"/>
      <c r="N169" s="1055"/>
      <c r="O169" s="1055"/>
      <c r="P169" s="1068"/>
      <c r="Q169" s="1088"/>
      <c r="R169" s="1088"/>
      <c r="S169" s="1092"/>
      <c r="T169" s="1085" t="s">
        <v>3459</v>
      </c>
      <c r="U169" s="1055">
        <v>1969</v>
      </c>
      <c r="V169" s="1055">
        <v>85</v>
      </c>
      <c r="W169" s="1143" t="s">
        <v>3399</v>
      </c>
      <c r="X169" s="1144"/>
      <c r="Y169" s="1061"/>
      <c r="Z169" s="1055"/>
      <c r="AA169" s="1055"/>
      <c r="AB169" s="1075"/>
    </row>
    <row r="170" spans="1:28" ht="23.25" customHeight="1">
      <c r="A170" s="1056"/>
      <c r="B170" s="1070"/>
      <c r="C170" s="1054"/>
      <c r="D170" s="1055"/>
      <c r="E170" s="1055"/>
      <c r="F170" s="1055"/>
      <c r="G170" s="1061"/>
      <c r="H170" s="1061"/>
      <c r="I170" s="1062"/>
      <c r="J170" s="1142"/>
      <c r="K170" s="1055"/>
      <c r="L170" s="1058"/>
      <c r="M170" s="1085"/>
      <c r="N170" s="1055"/>
      <c r="O170" s="1055"/>
      <c r="P170" s="1068"/>
      <c r="Q170" s="1088"/>
      <c r="R170" s="1088"/>
      <c r="S170" s="1092"/>
      <c r="T170" s="1085" t="s">
        <v>3460</v>
      </c>
      <c r="U170" s="1055">
        <v>1969</v>
      </c>
      <c r="V170" s="1055">
        <v>70</v>
      </c>
      <c r="W170" s="1143" t="s">
        <v>3399</v>
      </c>
      <c r="X170" s="1144"/>
      <c r="Y170" s="1061"/>
      <c r="Z170" s="1055"/>
      <c r="AA170" s="1055"/>
      <c r="AB170" s="1075"/>
    </row>
    <row r="171" spans="1:28" ht="23.25" customHeight="1">
      <c r="A171" s="1056"/>
      <c r="B171" s="1070"/>
      <c r="C171" s="1054"/>
      <c r="D171" s="1055"/>
      <c r="E171" s="1055"/>
      <c r="F171" s="1055"/>
      <c r="G171" s="1061"/>
      <c r="H171" s="1061"/>
      <c r="I171" s="1062"/>
      <c r="J171" s="1142"/>
      <c r="K171" s="1055"/>
      <c r="L171" s="1058"/>
      <c r="M171" s="1085"/>
      <c r="N171" s="1055"/>
      <c r="O171" s="1055"/>
      <c r="P171" s="1068"/>
      <c r="Q171" s="1088"/>
      <c r="R171" s="1088"/>
      <c r="S171" s="1092"/>
      <c r="T171" s="1085" t="s">
        <v>3461</v>
      </c>
      <c r="U171" s="1055">
        <v>1969</v>
      </c>
      <c r="V171" s="1055">
        <v>80</v>
      </c>
      <c r="W171" s="1143" t="s">
        <v>3462</v>
      </c>
      <c r="X171" s="1144"/>
      <c r="Y171" s="1061"/>
      <c r="Z171" s="1055"/>
      <c r="AA171" s="1055"/>
      <c r="AB171" s="1075"/>
    </row>
    <row r="172" spans="1:28" ht="21.75" customHeight="1">
      <c r="A172" s="1069"/>
      <c r="B172" s="1071"/>
      <c r="C172" s="1072"/>
      <c r="D172" s="1073"/>
      <c r="E172" s="1073"/>
      <c r="F172" s="1063"/>
      <c r="G172" s="1073"/>
      <c r="H172" s="1073"/>
      <c r="I172" s="1186"/>
      <c r="J172" s="1145"/>
      <c r="K172" s="1063"/>
      <c r="L172" s="1067"/>
      <c r="M172" s="1085"/>
      <c r="N172" s="1055"/>
      <c r="O172" s="1055"/>
      <c r="P172" s="1068"/>
      <c r="Q172" s="1146"/>
      <c r="R172" s="1146"/>
      <c r="S172" s="1147"/>
      <c r="T172" s="1085" t="s">
        <v>3463</v>
      </c>
      <c r="U172" s="1055">
        <v>1969</v>
      </c>
      <c r="V172" s="1055">
        <v>70</v>
      </c>
      <c r="W172" s="1143" t="s">
        <v>3399</v>
      </c>
      <c r="X172" s="1184"/>
      <c r="Y172" s="1064"/>
      <c r="Z172" s="1063"/>
      <c r="AA172" s="1073"/>
      <c r="AB172" s="1066"/>
    </row>
    <row r="173" spans="1:28">
      <c r="A173" s="1069"/>
      <c r="B173" s="1071"/>
      <c r="C173" s="1072"/>
      <c r="D173" s="1073"/>
      <c r="E173" s="1073"/>
      <c r="F173" s="1063"/>
      <c r="G173" s="1073"/>
      <c r="H173" s="1073"/>
      <c r="I173" s="1186"/>
      <c r="J173" s="1145"/>
      <c r="K173" s="1063"/>
      <c r="L173" s="1067"/>
      <c r="M173" s="1185"/>
      <c r="N173" s="1063"/>
      <c r="O173" s="1063"/>
      <c r="P173" s="1073"/>
      <c r="Q173" s="1146"/>
      <c r="R173" s="1146"/>
      <c r="S173" s="1147"/>
      <c r="T173" s="1185"/>
      <c r="U173" s="1063"/>
      <c r="V173" s="1063"/>
      <c r="W173" s="1186"/>
      <c r="X173" s="1184"/>
      <c r="Y173" s="1064"/>
      <c r="Z173" s="1063"/>
      <c r="AA173" s="1073"/>
      <c r="AB173" s="1066"/>
    </row>
    <row r="174" spans="1:28" ht="25.5">
      <c r="A174" s="1056">
        <v>29</v>
      </c>
      <c r="B174" s="1070" t="s">
        <v>3372</v>
      </c>
      <c r="C174" s="1054"/>
      <c r="D174" s="1055"/>
      <c r="E174" s="1055"/>
      <c r="F174" s="1055"/>
      <c r="G174" s="1061"/>
      <c r="H174" s="1061"/>
      <c r="I174" s="1062"/>
      <c r="J174" s="1142" t="s">
        <v>3464</v>
      </c>
      <c r="K174" s="1055" t="s">
        <v>3249</v>
      </c>
      <c r="L174" s="1075" t="s">
        <v>83</v>
      </c>
      <c r="M174" s="1085"/>
      <c r="N174" s="1055"/>
      <c r="O174" s="1055"/>
      <c r="P174" s="1068"/>
      <c r="Q174" s="1182"/>
      <c r="R174" s="1182"/>
      <c r="S174" s="1183"/>
      <c r="T174" s="1085"/>
      <c r="U174" s="1055"/>
      <c r="V174" s="1055"/>
      <c r="W174" s="1143"/>
      <c r="X174" s="1144" t="s">
        <v>3372</v>
      </c>
      <c r="Y174" s="1061" t="s">
        <v>3465</v>
      </c>
      <c r="Z174" s="1055">
        <v>1968</v>
      </c>
      <c r="AA174" s="1055">
        <v>380</v>
      </c>
      <c r="AB174" s="1075" t="s">
        <v>16</v>
      </c>
    </row>
    <row r="175" spans="1:28" ht="29.25" customHeight="1">
      <c r="A175" s="1056"/>
      <c r="B175" s="1070"/>
      <c r="C175" s="1054"/>
      <c r="D175" s="1055"/>
      <c r="E175" s="1055"/>
      <c r="F175" s="1055"/>
      <c r="G175" s="1061"/>
      <c r="H175" s="1061"/>
      <c r="I175" s="1062"/>
      <c r="J175" s="1142"/>
      <c r="K175" s="1327"/>
      <c r="L175" s="1058"/>
      <c r="M175" s="1154"/>
      <c r="N175" s="1055"/>
      <c r="O175" s="1055"/>
      <c r="P175" s="1068"/>
      <c r="Q175" s="1182"/>
      <c r="R175" s="1182"/>
      <c r="S175" s="1183"/>
      <c r="T175" s="1154" t="s">
        <v>3466</v>
      </c>
      <c r="U175" s="1055">
        <v>2005</v>
      </c>
      <c r="V175" s="1055">
        <v>200</v>
      </c>
      <c r="W175" s="1143" t="s">
        <v>3467</v>
      </c>
      <c r="X175" s="1144"/>
      <c r="Y175" s="1061"/>
      <c r="Z175" s="1055"/>
      <c r="AA175" s="1055"/>
      <c r="AB175" s="1075"/>
    </row>
    <row r="176" spans="1:28" ht="29.25" customHeight="1">
      <c r="A176" s="1056"/>
      <c r="B176" s="1070"/>
      <c r="C176" s="1054"/>
      <c r="D176" s="1055"/>
      <c r="E176" s="1055"/>
      <c r="F176" s="1055"/>
      <c r="G176" s="1061"/>
      <c r="H176" s="1061"/>
      <c r="I176" s="1062"/>
      <c r="J176" s="1142"/>
      <c r="K176" s="1055"/>
      <c r="L176" s="1058"/>
      <c r="M176" s="1085"/>
      <c r="N176" s="1055"/>
      <c r="O176" s="1055"/>
      <c r="P176" s="1068"/>
      <c r="Q176" s="1182"/>
      <c r="R176" s="1182"/>
      <c r="S176" s="1183"/>
      <c r="T176" s="1085" t="s">
        <v>3468</v>
      </c>
      <c r="U176" s="1055">
        <v>1968</v>
      </c>
      <c r="V176" s="1055">
        <v>60</v>
      </c>
      <c r="W176" s="1143" t="s">
        <v>3399</v>
      </c>
      <c r="X176" s="1144"/>
      <c r="Y176" s="1061"/>
      <c r="Z176" s="1055"/>
      <c r="AA176" s="1055"/>
      <c r="AB176" s="1075"/>
    </row>
    <row r="177" spans="1:28" ht="29.25" customHeight="1">
      <c r="A177" s="1056"/>
      <c r="B177" s="1070"/>
      <c r="C177" s="1054"/>
      <c r="D177" s="1068"/>
      <c r="E177" s="1068"/>
      <c r="F177" s="1055"/>
      <c r="G177" s="1061"/>
      <c r="H177" s="1061"/>
      <c r="I177" s="1062"/>
      <c r="J177" s="1142"/>
      <c r="K177" s="1055"/>
      <c r="L177" s="1058"/>
      <c r="M177" s="1085"/>
      <c r="N177" s="1055"/>
      <c r="O177" s="1055"/>
      <c r="P177" s="1068"/>
      <c r="Q177" s="1182"/>
      <c r="R177" s="1182"/>
      <c r="S177" s="1183"/>
      <c r="T177" s="1085" t="s">
        <v>3469</v>
      </c>
      <c r="U177" s="1055">
        <v>1968</v>
      </c>
      <c r="V177" s="1055">
        <v>120</v>
      </c>
      <c r="W177" s="1143" t="s">
        <v>3399</v>
      </c>
      <c r="X177" s="1144"/>
      <c r="Y177" s="1061"/>
      <c r="Z177" s="1055"/>
      <c r="AA177" s="1068"/>
      <c r="AB177" s="1075"/>
    </row>
    <row r="178" spans="1:28" ht="29.25" customHeight="1">
      <c r="A178" s="1180"/>
      <c r="B178" s="1165"/>
      <c r="C178" s="1059"/>
      <c r="D178" s="1166"/>
      <c r="E178" s="1166"/>
      <c r="F178" s="1055"/>
      <c r="G178" s="1166"/>
      <c r="H178" s="1166"/>
      <c r="I178" s="1178"/>
      <c r="J178" s="1142"/>
      <c r="K178" s="1055"/>
      <c r="L178" s="1058"/>
      <c r="M178" s="1154"/>
      <c r="N178" s="1055"/>
      <c r="O178" s="1055"/>
      <c r="P178" s="1068"/>
      <c r="Q178" s="1088"/>
      <c r="R178" s="1088"/>
      <c r="S178" s="1092"/>
      <c r="T178" s="1154" t="s">
        <v>3470</v>
      </c>
      <c r="U178" s="1055">
        <v>1968</v>
      </c>
      <c r="V178" s="1055"/>
      <c r="W178" s="1143" t="s">
        <v>3471</v>
      </c>
      <c r="X178" s="1167"/>
      <c r="Y178" s="1061"/>
      <c r="Z178" s="1055"/>
      <c r="AA178" s="1166"/>
      <c r="AB178" s="1075"/>
    </row>
    <row r="179" spans="1:28" ht="29.25" customHeight="1">
      <c r="A179" s="1056"/>
      <c r="B179" s="1070"/>
      <c r="C179" s="1054"/>
      <c r="D179" s="1055"/>
      <c r="E179" s="1055"/>
      <c r="F179" s="1055"/>
      <c r="G179" s="1061"/>
      <c r="H179" s="1061"/>
      <c r="I179" s="1062"/>
      <c r="J179" s="1142"/>
      <c r="K179" s="1055"/>
      <c r="L179" s="1058"/>
      <c r="M179" s="1085"/>
      <c r="N179" s="1055"/>
      <c r="O179" s="1055"/>
      <c r="P179" s="1068"/>
      <c r="Q179" s="1182"/>
      <c r="R179" s="1182"/>
      <c r="S179" s="1183"/>
      <c r="T179" s="1085" t="s">
        <v>3472</v>
      </c>
      <c r="U179" s="1055">
        <v>1968</v>
      </c>
      <c r="V179" s="1055">
        <v>280</v>
      </c>
      <c r="W179" s="1143" t="s">
        <v>3416</v>
      </c>
      <c r="X179" s="1144"/>
      <c r="Y179" s="1061"/>
      <c r="Z179" s="1055"/>
      <c r="AA179" s="1055"/>
      <c r="AB179" s="1075"/>
    </row>
    <row r="180" spans="1:28" ht="29.25" customHeight="1">
      <c r="A180" s="1056"/>
      <c r="B180" s="1070"/>
      <c r="C180" s="1054"/>
      <c r="D180" s="1055"/>
      <c r="E180" s="1055"/>
      <c r="F180" s="1055"/>
      <c r="G180" s="1061"/>
      <c r="H180" s="1061"/>
      <c r="I180" s="1062"/>
      <c r="J180" s="1142"/>
      <c r="K180" s="1055"/>
      <c r="L180" s="1058"/>
      <c r="M180" s="1085"/>
      <c r="N180" s="1055"/>
      <c r="O180" s="1055"/>
      <c r="P180" s="1068"/>
      <c r="Q180" s="1182"/>
      <c r="R180" s="1182"/>
      <c r="S180" s="1183"/>
      <c r="T180" s="1085" t="s">
        <v>3473</v>
      </c>
      <c r="U180" s="1055">
        <v>1968</v>
      </c>
      <c r="V180" s="1055">
        <v>100</v>
      </c>
      <c r="W180" s="1143" t="s">
        <v>3416</v>
      </c>
      <c r="X180" s="1144"/>
      <c r="Y180" s="1061"/>
      <c r="Z180" s="1055"/>
      <c r="AA180" s="1055"/>
      <c r="AB180" s="1075"/>
    </row>
    <row r="181" spans="1:28" ht="29.25" customHeight="1">
      <c r="A181" s="1056"/>
      <c r="B181" s="1070"/>
      <c r="C181" s="1054"/>
      <c r="D181" s="1055"/>
      <c r="E181" s="1055"/>
      <c r="F181" s="1055"/>
      <c r="G181" s="1061"/>
      <c r="H181" s="1061"/>
      <c r="I181" s="1062"/>
      <c r="J181" s="1142"/>
      <c r="K181" s="1055"/>
      <c r="L181" s="1058"/>
      <c r="M181" s="1154"/>
      <c r="N181" s="1055"/>
      <c r="O181" s="1055"/>
      <c r="P181" s="1068"/>
      <c r="Q181" s="1182"/>
      <c r="R181" s="1182"/>
      <c r="S181" s="1183"/>
      <c r="T181" s="1154" t="s">
        <v>3474</v>
      </c>
      <c r="U181" s="1055">
        <v>1975</v>
      </c>
      <c r="V181" s="1055"/>
      <c r="W181" s="1143" t="s">
        <v>3475</v>
      </c>
      <c r="X181" s="1144"/>
      <c r="Y181" s="1061"/>
      <c r="Z181" s="1055"/>
      <c r="AA181" s="1055"/>
      <c r="AB181" s="1075"/>
    </row>
    <row r="182" spans="1:28" ht="29.25" customHeight="1">
      <c r="A182" s="1056"/>
      <c r="B182" s="1070"/>
      <c r="C182" s="1054"/>
      <c r="D182" s="1055"/>
      <c r="E182" s="1055"/>
      <c r="F182" s="1055"/>
      <c r="G182" s="1061"/>
      <c r="H182" s="1061"/>
      <c r="I182" s="1062"/>
      <c r="J182" s="1142"/>
      <c r="K182" s="1055"/>
      <c r="L182" s="1058"/>
      <c r="M182" s="1085"/>
      <c r="N182" s="1055"/>
      <c r="O182" s="1055"/>
      <c r="P182" s="1068"/>
      <c r="Q182" s="1182"/>
      <c r="R182" s="1182"/>
      <c r="S182" s="1183"/>
      <c r="T182" s="1085" t="s">
        <v>3476</v>
      </c>
      <c r="U182" s="1055">
        <v>1968</v>
      </c>
      <c r="V182" s="1055">
        <v>100</v>
      </c>
      <c r="W182" s="1143" t="s">
        <v>3399</v>
      </c>
      <c r="X182" s="1144"/>
      <c r="Y182" s="1061"/>
      <c r="Z182" s="1055"/>
      <c r="AA182" s="1055"/>
      <c r="AB182" s="1075"/>
    </row>
    <row r="183" spans="1:28" ht="29.25" customHeight="1">
      <c r="A183" s="1056"/>
      <c r="B183" s="1070"/>
      <c r="C183" s="1054"/>
      <c r="D183" s="1055"/>
      <c r="E183" s="1055"/>
      <c r="F183" s="1055"/>
      <c r="G183" s="1061"/>
      <c r="H183" s="1061"/>
      <c r="I183" s="1062"/>
      <c r="J183" s="1142"/>
      <c r="K183" s="1055"/>
      <c r="L183" s="1058"/>
      <c r="M183" s="1085"/>
      <c r="N183" s="1055"/>
      <c r="O183" s="1055"/>
      <c r="P183" s="1068"/>
      <c r="Q183" s="1182"/>
      <c r="R183" s="1182"/>
      <c r="S183" s="1183"/>
      <c r="T183" s="1085" t="s">
        <v>3477</v>
      </c>
      <c r="U183" s="1055">
        <v>1968</v>
      </c>
      <c r="V183" s="1055"/>
      <c r="W183" s="1143" t="s">
        <v>3399</v>
      </c>
      <c r="X183" s="1144"/>
      <c r="Y183" s="1061"/>
      <c r="Z183" s="1055"/>
      <c r="AA183" s="1055"/>
      <c r="AB183" s="1075"/>
    </row>
    <row r="184" spans="1:28" ht="29.25" customHeight="1">
      <c r="A184" s="1056"/>
      <c r="B184" s="1070"/>
      <c r="C184" s="1054"/>
      <c r="D184" s="1055"/>
      <c r="E184" s="1055"/>
      <c r="F184" s="1055"/>
      <c r="G184" s="1061"/>
      <c r="H184" s="1061"/>
      <c r="I184" s="1062"/>
      <c r="J184" s="1142"/>
      <c r="K184" s="1055"/>
      <c r="L184" s="1058"/>
      <c r="M184" s="1085"/>
      <c r="N184" s="1055"/>
      <c r="O184" s="1055"/>
      <c r="P184" s="1068"/>
      <c r="Q184" s="1182"/>
      <c r="R184" s="1182"/>
      <c r="S184" s="1183"/>
      <c r="T184" s="1085" t="s">
        <v>3478</v>
      </c>
      <c r="U184" s="1055">
        <v>1968</v>
      </c>
      <c r="V184" s="1055"/>
      <c r="W184" s="1143" t="s">
        <v>3399</v>
      </c>
      <c r="X184" s="1144"/>
      <c r="Y184" s="1061"/>
      <c r="Z184" s="1055"/>
      <c r="AA184" s="1055"/>
      <c r="AB184" s="1075"/>
    </row>
    <row r="185" spans="1:28" ht="29.25" customHeight="1">
      <c r="A185" s="1056"/>
      <c r="B185" s="1070"/>
      <c r="C185" s="1054"/>
      <c r="D185" s="1055"/>
      <c r="E185" s="1055"/>
      <c r="F185" s="1055"/>
      <c r="G185" s="1061"/>
      <c r="H185" s="1061"/>
      <c r="I185" s="1062"/>
      <c r="J185" s="1142"/>
      <c r="K185" s="1055"/>
      <c r="L185" s="1058"/>
      <c r="M185" s="1085"/>
      <c r="N185" s="1055"/>
      <c r="O185" s="1055"/>
      <c r="P185" s="1068"/>
      <c r="Q185" s="1182"/>
      <c r="R185" s="1182"/>
      <c r="S185" s="1183"/>
      <c r="T185" s="1085" t="s">
        <v>3479</v>
      </c>
      <c r="U185" s="1055">
        <v>1975</v>
      </c>
      <c r="V185" s="1055">
        <v>90</v>
      </c>
      <c r="W185" s="1143" t="s">
        <v>3399</v>
      </c>
      <c r="X185" s="1144"/>
      <c r="Y185" s="1061"/>
      <c r="Z185" s="1055"/>
      <c r="AA185" s="1055"/>
      <c r="AB185" s="1075"/>
    </row>
    <row r="186" spans="1:28">
      <c r="A186" s="1069"/>
      <c r="B186" s="1071"/>
      <c r="C186" s="1072"/>
      <c r="D186" s="1073"/>
      <c r="E186" s="1073"/>
      <c r="F186" s="1063"/>
      <c r="G186" s="1073"/>
      <c r="H186" s="1073"/>
      <c r="I186" s="1186"/>
      <c r="J186" s="1145"/>
      <c r="K186" s="1063"/>
      <c r="L186" s="1067"/>
      <c r="M186" s="1085"/>
      <c r="N186" s="1055"/>
      <c r="O186" s="1055"/>
      <c r="P186" s="1068"/>
      <c r="Q186" s="1146"/>
      <c r="R186" s="1146"/>
      <c r="S186" s="1147"/>
      <c r="T186" s="1085"/>
      <c r="U186" s="1055"/>
      <c r="V186" s="1055"/>
      <c r="W186" s="1143"/>
      <c r="X186" s="1184"/>
      <c r="Y186" s="1064"/>
      <c r="Z186" s="1063"/>
      <c r="AA186" s="1073"/>
      <c r="AB186" s="1066"/>
    </row>
    <row r="187" spans="1:28" ht="24" customHeight="1">
      <c r="A187" s="1056">
        <v>25</v>
      </c>
      <c r="B187" s="1070" t="s">
        <v>3247</v>
      </c>
      <c r="C187" s="1054"/>
      <c r="D187" s="1055"/>
      <c r="E187" s="1055"/>
      <c r="F187" s="1055"/>
      <c r="G187" s="1061"/>
      <c r="H187" s="1061"/>
      <c r="I187" s="1062"/>
      <c r="J187" s="1142" t="s">
        <v>3480</v>
      </c>
      <c r="K187" s="1055" t="s">
        <v>3249</v>
      </c>
      <c r="L187" s="1075" t="s">
        <v>31</v>
      </c>
      <c r="M187" s="1154"/>
      <c r="N187" s="1055"/>
      <c r="O187" s="1055"/>
      <c r="P187" s="1068"/>
      <c r="Q187" s="1088"/>
      <c r="R187" s="1088"/>
      <c r="S187" s="1092"/>
      <c r="T187" s="1154" t="s">
        <v>3481</v>
      </c>
      <c r="U187" s="1055">
        <v>2008</v>
      </c>
      <c r="V187" s="1055"/>
      <c r="W187" s="1143" t="s">
        <v>3482</v>
      </c>
      <c r="X187" s="1144" t="s">
        <v>3247</v>
      </c>
      <c r="Y187" s="1061" t="s">
        <v>3483</v>
      </c>
      <c r="Z187" s="1055">
        <v>1968</v>
      </c>
      <c r="AA187" s="1055">
        <v>475</v>
      </c>
      <c r="AB187" s="1075" t="s">
        <v>19</v>
      </c>
    </row>
    <row r="188" spans="1:28" ht="24" customHeight="1">
      <c r="A188" s="1056"/>
      <c r="B188" s="1070"/>
      <c r="C188" s="1054"/>
      <c r="D188" s="1055"/>
      <c r="E188" s="1055"/>
      <c r="F188" s="1055"/>
      <c r="G188" s="1061"/>
      <c r="H188" s="1061"/>
      <c r="I188" s="1062"/>
      <c r="J188" s="1142"/>
      <c r="K188" s="1327"/>
      <c r="L188" s="1058"/>
      <c r="M188" s="1085"/>
      <c r="N188" s="1055"/>
      <c r="O188" s="1055"/>
      <c r="P188" s="1068"/>
      <c r="Q188" s="1088"/>
      <c r="R188" s="1088"/>
      <c r="S188" s="1092"/>
      <c r="T188" s="1085" t="s">
        <v>3484</v>
      </c>
      <c r="U188" s="1055">
        <v>1988</v>
      </c>
      <c r="V188" s="1055">
        <v>43</v>
      </c>
      <c r="W188" s="1143" t="s">
        <v>3485</v>
      </c>
      <c r="X188" s="1144"/>
      <c r="Y188" s="1061"/>
      <c r="Z188" s="1055"/>
      <c r="AA188" s="1055"/>
      <c r="AB188" s="1075"/>
    </row>
    <row r="189" spans="1:28" ht="24" customHeight="1">
      <c r="A189" s="1056"/>
      <c r="B189" s="1070"/>
      <c r="C189" s="1054"/>
      <c r="D189" s="1055"/>
      <c r="E189" s="1055"/>
      <c r="F189" s="1055"/>
      <c r="G189" s="1061"/>
      <c r="H189" s="1061"/>
      <c r="I189" s="1062"/>
      <c r="J189" s="1142"/>
      <c r="K189" s="1055"/>
      <c r="L189" s="1058"/>
      <c r="M189" s="1085"/>
      <c r="N189" s="1055"/>
      <c r="O189" s="1055"/>
      <c r="P189" s="1068"/>
      <c r="Q189" s="1088"/>
      <c r="R189" s="1088"/>
      <c r="S189" s="1092"/>
      <c r="T189" s="1085" t="s">
        <v>3486</v>
      </c>
      <c r="U189" s="1055">
        <v>1968</v>
      </c>
      <c r="V189" s="1055">
        <v>57</v>
      </c>
      <c r="W189" s="1143" t="s">
        <v>3487</v>
      </c>
      <c r="X189" s="1144"/>
      <c r="Y189" s="1061"/>
      <c r="Z189" s="1055"/>
      <c r="AA189" s="1055"/>
      <c r="AB189" s="1075"/>
    </row>
    <row r="190" spans="1:28" ht="24" customHeight="1">
      <c r="A190" s="1056"/>
      <c r="B190" s="1070"/>
      <c r="C190" s="1054"/>
      <c r="D190" s="1055"/>
      <c r="E190" s="1055"/>
      <c r="F190" s="1055"/>
      <c r="G190" s="1061"/>
      <c r="H190" s="1061"/>
      <c r="I190" s="1062"/>
      <c r="J190" s="1142"/>
      <c r="K190" s="1055"/>
      <c r="L190" s="1058"/>
      <c r="M190" s="1085"/>
      <c r="N190" s="1055"/>
      <c r="O190" s="1055"/>
      <c r="P190" s="1068"/>
      <c r="Q190" s="1088"/>
      <c r="R190" s="1088"/>
      <c r="S190" s="1092"/>
      <c r="T190" s="1085" t="s">
        <v>3488</v>
      </c>
      <c r="U190" s="1055">
        <v>1968</v>
      </c>
      <c r="V190" s="1055">
        <v>162</v>
      </c>
      <c r="W190" s="1143" t="s">
        <v>3487</v>
      </c>
      <c r="X190" s="1144"/>
      <c r="Y190" s="1061"/>
      <c r="Z190" s="1055"/>
      <c r="AA190" s="1055"/>
      <c r="AB190" s="1075"/>
    </row>
    <row r="191" spans="1:28" ht="24" customHeight="1">
      <c r="A191" s="1056"/>
      <c r="B191" s="1070"/>
      <c r="C191" s="1054"/>
      <c r="D191" s="1055"/>
      <c r="E191" s="1055"/>
      <c r="F191" s="1055"/>
      <c r="G191" s="1061"/>
      <c r="H191" s="1061"/>
      <c r="I191" s="1062"/>
      <c r="J191" s="1142"/>
      <c r="K191" s="1055"/>
      <c r="L191" s="1058"/>
      <c r="M191" s="1085"/>
      <c r="N191" s="1055"/>
      <c r="O191" s="1055"/>
      <c r="P191" s="1068"/>
      <c r="Q191" s="1182"/>
      <c r="R191" s="1182"/>
      <c r="S191" s="1183"/>
      <c r="T191" s="1085" t="s">
        <v>3489</v>
      </c>
      <c r="U191" s="1055">
        <v>1968</v>
      </c>
      <c r="V191" s="1055">
        <v>266</v>
      </c>
      <c r="W191" s="1143" t="s">
        <v>3490</v>
      </c>
      <c r="X191" s="1144"/>
      <c r="Y191" s="1061"/>
      <c r="Z191" s="1055"/>
      <c r="AA191" s="1055"/>
      <c r="AB191" s="1075"/>
    </row>
    <row r="192" spans="1:28" ht="24" customHeight="1">
      <c r="A192" s="1056"/>
      <c r="B192" s="1070"/>
      <c r="C192" s="1054"/>
      <c r="D192" s="1055"/>
      <c r="E192" s="1055"/>
      <c r="F192" s="1055"/>
      <c r="G192" s="1061"/>
      <c r="H192" s="1061"/>
      <c r="I192" s="1062"/>
      <c r="J192" s="1142"/>
      <c r="K192" s="1055"/>
      <c r="L192" s="1058"/>
      <c r="M192" s="1085"/>
      <c r="N192" s="1055"/>
      <c r="O192" s="1055"/>
      <c r="P192" s="1068"/>
      <c r="Q192" s="1182"/>
      <c r="R192" s="1182"/>
      <c r="S192" s="1183"/>
      <c r="T192" s="1085" t="s">
        <v>3491</v>
      </c>
      <c r="U192" s="1055">
        <v>1968</v>
      </c>
      <c r="V192" s="1055">
        <v>141</v>
      </c>
      <c r="W192" s="1143" t="s">
        <v>3490</v>
      </c>
      <c r="X192" s="1144"/>
      <c r="Y192" s="1061"/>
      <c r="Z192" s="1055"/>
      <c r="AA192" s="1055"/>
      <c r="AB192" s="1075"/>
    </row>
    <row r="193" spans="1:28" ht="24" customHeight="1">
      <c r="A193" s="1056"/>
      <c r="B193" s="1070"/>
      <c r="C193" s="1054"/>
      <c r="D193" s="1055"/>
      <c r="E193" s="1055"/>
      <c r="F193" s="1055"/>
      <c r="G193" s="1061"/>
      <c r="H193" s="1061"/>
      <c r="I193" s="1062"/>
      <c r="J193" s="1142"/>
      <c r="K193" s="1055"/>
      <c r="L193" s="1058"/>
      <c r="M193" s="1085"/>
      <c r="N193" s="1055"/>
      <c r="O193" s="1055"/>
      <c r="P193" s="1068"/>
      <c r="Q193" s="1182"/>
      <c r="R193" s="1182"/>
      <c r="S193" s="1183"/>
      <c r="T193" s="1085" t="s">
        <v>3492</v>
      </c>
      <c r="U193" s="1055">
        <v>1968</v>
      </c>
      <c r="V193" s="1055">
        <v>162</v>
      </c>
      <c r="W193" s="1143" t="s">
        <v>3490</v>
      </c>
      <c r="X193" s="1144"/>
      <c r="Y193" s="1061"/>
      <c r="Z193" s="1055"/>
      <c r="AA193" s="1055"/>
      <c r="AB193" s="1075"/>
    </row>
    <row r="194" spans="1:28" ht="24" customHeight="1">
      <c r="A194" s="1056"/>
      <c r="B194" s="1070"/>
      <c r="C194" s="1054"/>
      <c r="D194" s="1055"/>
      <c r="E194" s="1055"/>
      <c r="F194" s="1055"/>
      <c r="G194" s="1061"/>
      <c r="H194" s="1061"/>
      <c r="I194" s="1062"/>
      <c r="J194" s="1142"/>
      <c r="K194" s="1055"/>
      <c r="L194" s="1058"/>
      <c r="M194" s="1085"/>
      <c r="N194" s="1055"/>
      <c r="O194" s="1055"/>
      <c r="P194" s="1068"/>
      <c r="Q194" s="1182"/>
      <c r="R194" s="1182"/>
      <c r="S194" s="1183"/>
      <c r="T194" s="1085" t="s">
        <v>3493</v>
      </c>
      <c r="U194" s="1055">
        <v>1988</v>
      </c>
      <c r="V194" s="1055">
        <v>40</v>
      </c>
      <c r="W194" s="1143" t="s">
        <v>3462</v>
      </c>
      <c r="X194" s="1144"/>
      <c r="Y194" s="1061"/>
      <c r="Z194" s="1055"/>
      <c r="AA194" s="1055"/>
      <c r="AB194" s="1075"/>
    </row>
    <row r="195" spans="1:28" ht="24" customHeight="1">
      <c r="A195" s="1056"/>
      <c r="B195" s="1070"/>
      <c r="C195" s="1054"/>
      <c r="D195" s="1055"/>
      <c r="E195" s="1055"/>
      <c r="F195" s="1055"/>
      <c r="G195" s="1061"/>
      <c r="H195" s="1061"/>
      <c r="I195" s="1062"/>
      <c r="J195" s="1142"/>
      <c r="K195" s="1055"/>
      <c r="L195" s="1058"/>
      <c r="M195" s="1085"/>
      <c r="N195" s="1055"/>
      <c r="O195" s="1055"/>
      <c r="P195" s="1068"/>
      <c r="Q195" s="1182"/>
      <c r="R195" s="1182"/>
      <c r="S195" s="1183"/>
      <c r="T195" s="1085" t="s">
        <v>3494</v>
      </c>
      <c r="U195" s="1055">
        <v>1968</v>
      </c>
      <c r="V195" s="1055">
        <v>57</v>
      </c>
      <c r="W195" s="1143" t="s">
        <v>3399</v>
      </c>
      <c r="X195" s="1144"/>
      <c r="Y195" s="1061"/>
      <c r="Z195" s="1055"/>
      <c r="AA195" s="1055"/>
      <c r="AB195" s="1075"/>
    </row>
    <row r="196" spans="1:28">
      <c r="A196" s="1056"/>
      <c r="B196" s="1070"/>
      <c r="C196" s="1054"/>
      <c r="D196" s="1055"/>
      <c r="E196" s="1055"/>
      <c r="F196" s="1055"/>
      <c r="G196" s="1061"/>
      <c r="H196" s="1061"/>
      <c r="I196" s="1062"/>
      <c r="J196" s="1142"/>
      <c r="K196" s="1055"/>
      <c r="L196" s="1058"/>
      <c r="M196" s="1085"/>
      <c r="N196" s="1055"/>
      <c r="O196" s="1055"/>
      <c r="P196" s="1166"/>
      <c r="Q196" s="1182"/>
      <c r="R196" s="1182"/>
      <c r="S196" s="1183"/>
      <c r="T196" s="1179"/>
      <c r="U196" s="1055"/>
      <c r="V196" s="1055"/>
      <c r="W196" s="1178"/>
      <c r="X196" s="1144"/>
      <c r="Y196" s="1061"/>
      <c r="Z196" s="1055"/>
      <c r="AA196" s="1055"/>
      <c r="AB196" s="1075"/>
    </row>
    <row r="197" spans="1:28" ht="77.25" customHeight="1">
      <c r="A197" s="1056">
        <v>28</v>
      </c>
      <c r="B197" s="1070" t="s">
        <v>3372</v>
      </c>
      <c r="C197" s="1054"/>
      <c r="D197" s="1055"/>
      <c r="E197" s="1055"/>
      <c r="F197" s="1055"/>
      <c r="G197" s="1061"/>
      <c r="H197" s="1061"/>
      <c r="I197" s="1062"/>
      <c r="J197" s="1142" t="s">
        <v>3495</v>
      </c>
      <c r="K197" s="1055" t="s">
        <v>3249</v>
      </c>
      <c r="L197" s="1075" t="s">
        <v>83</v>
      </c>
      <c r="M197" s="1085"/>
      <c r="N197" s="1055"/>
      <c r="O197" s="1055"/>
      <c r="P197" s="1068"/>
      <c r="Q197" s="1182"/>
      <c r="R197" s="1182"/>
      <c r="S197" s="1183"/>
      <c r="T197" s="1085" t="s">
        <v>3496</v>
      </c>
      <c r="U197" s="1055">
        <v>1990</v>
      </c>
      <c r="V197" s="1055">
        <v>195</v>
      </c>
      <c r="W197" s="1143" t="s">
        <v>3497</v>
      </c>
      <c r="X197" s="1144" t="s">
        <v>3372</v>
      </c>
      <c r="Y197" s="1061" t="s">
        <v>3498</v>
      </c>
      <c r="Z197" s="1055">
        <v>1968</v>
      </c>
      <c r="AA197" s="1055">
        <v>900</v>
      </c>
      <c r="AB197" s="1075" t="s">
        <v>16</v>
      </c>
    </row>
    <row r="198" spans="1:28" ht="63.75" customHeight="1">
      <c r="A198" s="1056"/>
      <c r="B198" s="1070"/>
      <c r="C198" s="1054"/>
      <c r="D198" s="1068"/>
      <c r="E198" s="1068"/>
      <c r="F198" s="1055"/>
      <c r="G198" s="1061"/>
      <c r="H198" s="1061"/>
      <c r="I198" s="1062"/>
      <c r="J198" s="1142"/>
      <c r="K198" s="1327"/>
      <c r="L198" s="1058"/>
      <c r="M198" s="1085"/>
      <c r="N198" s="1055"/>
      <c r="O198" s="1055"/>
      <c r="P198" s="1068"/>
      <c r="Q198" s="1182"/>
      <c r="R198" s="1182"/>
      <c r="S198" s="1183"/>
      <c r="T198" s="1085" t="s">
        <v>3499</v>
      </c>
      <c r="U198" s="1055">
        <v>1967</v>
      </c>
      <c r="V198" s="1055">
        <v>147</v>
      </c>
      <c r="W198" s="1143" t="s">
        <v>3399</v>
      </c>
      <c r="X198" s="1144"/>
      <c r="Y198" s="1061"/>
      <c r="Z198" s="1055"/>
      <c r="AA198" s="1068"/>
      <c r="AB198" s="1075"/>
    </row>
    <row r="199" spans="1:28" ht="89.25" customHeight="1">
      <c r="A199" s="1056"/>
      <c r="B199" s="1070"/>
      <c r="C199" s="1054"/>
      <c r="D199" s="1068"/>
      <c r="E199" s="1068"/>
      <c r="F199" s="1055"/>
      <c r="G199" s="1061"/>
      <c r="H199" s="1061"/>
      <c r="I199" s="1062"/>
      <c r="J199" s="1142"/>
      <c r="K199" s="1055"/>
      <c r="L199" s="1058"/>
      <c r="M199" s="1085"/>
      <c r="N199" s="1055"/>
      <c r="O199" s="1055"/>
      <c r="P199" s="1068"/>
      <c r="Q199" s="1182"/>
      <c r="R199" s="1182"/>
      <c r="S199" s="1183"/>
      <c r="T199" s="1085" t="s">
        <v>3500</v>
      </c>
      <c r="U199" s="1055">
        <v>1967</v>
      </c>
      <c r="V199" s="1055">
        <v>137</v>
      </c>
      <c r="W199" s="1143" t="s">
        <v>3399</v>
      </c>
      <c r="X199" s="1144"/>
      <c r="Y199" s="1061"/>
      <c r="Z199" s="1055"/>
      <c r="AA199" s="1068"/>
      <c r="AB199" s="1075"/>
    </row>
    <row r="200" spans="1:28" ht="26.25" customHeight="1">
      <c r="A200" s="1056"/>
      <c r="B200" s="1070"/>
      <c r="C200" s="1054"/>
      <c r="D200" s="1055"/>
      <c r="E200" s="1055"/>
      <c r="F200" s="1055"/>
      <c r="G200" s="1061"/>
      <c r="H200" s="1061"/>
      <c r="I200" s="1062"/>
      <c r="J200" s="1142"/>
      <c r="K200" s="1055"/>
      <c r="L200" s="1058"/>
      <c r="M200" s="1085"/>
      <c r="N200" s="1055"/>
      <c r="O200" s="1055"/>
      <c r="P200" s="1068"/>
      <c r="Q200" s="1182"/>
      <c r="R200" s="1182"/>
      <c r="S200" s="1183"/>
      <c r="T200" s="1085" t="s">
        <v>3501</v>
      </c>
      <c r="U200" s="1055">
        <v>1967</v>
      </c>
      <c r="V200" s="1055">
        <v>90</v>
      </c>
      <c r="W200" s="1143" t="s">
        <v>3502</v>
      </c>
      <c r="X200" s="1144"/>
      <c r="Y200" s="1061"/>
      <c r="Z200" s="1055"/>
      <c r="AA200" s="1055"/>
      <c r="AB200" s="1075"/>
    </row>
    <row r="201" spans="1:28" ht="26.25" customHeight="1">
      <c r="A201" s="1056"/>
      <c r="B201" s="1070"/>
      <c r="C201" s="1054"/>
      <c r="D201" s="1055"/>
      <c r="E201" s="1055"/>
      <c r="F201" s="1055"/>
      <c r="G201" s="1061"/>
      <c r="H201" s="1061"/>
      <c r="I201" s="1062"/>
      <c r="J201" s="1142"/>
      <c r="K201" s="1055"/>
      <c r="L201" s="1058"/>
      <c r="M201" s="1085"/>
      <c r="N201" s="1055"/>
      <c r="O201" s="1055"/>
      <c r="P201" s="1068"/>
      <c r="Q201" s="1182"/>
      <c r="R201" s="1182"/>
      <c r="S201" s="1183"/>
      <c r="T201" s="1085" t="s">
        <v>3503</v>
      </c>
      <c r="U201" s="1055">
        <v>1967</v>
      </c>
      <c r="V201" s="1055">
        <v>65</v>
      </c>
      <c r="W201" s="1143" t="s">
        <v>3502</v>
      </c>
      <c r="X201" s="1144"/>
      <c r="Y201" s="1061"/>
      <c r="Z201" s="1055"/>
      <c r="AA201" s="1055"/>
      <c r="AB201" s="1075"/>
    </row>
    <row r="202" spans="1:28" ht="26.25" customHeight="1">
      <c r="A202" s="1056"/>
      <c r="B202" s="1070"/>
      <c r="C202" s="1054"/>
      <c r="D202" s="1055"/>
      <c r="E202" s="1055"/>
      <c r="F202" s="1055"/>
      <c r="G202" s="1061"/>
      <c r="H202" s="1061"/>
      <c r="I202" s="1062"/>
      <c r="J202" s="1142"/>
      <c r="K202" s="1055"/>
      <c r="L202" s="1058"/>
      <c r="M202" s="1085"/>
      <c r="N202" s="1055"/>
      <c r="O202" s="1055"/>
      <c r="P202" s="1068"/>
      <c r="Q202" s="1182"/>
      <c r="R202" s="1182"/>
      <c r="S202" s="1183"/>
      <c r="T202" s="1085" t="s">
        <v>3504</v>
      </c>
      <c r="U202" s="1055">
        <v>1967</v>
      </c>
      <c r="V202" s="1055">
        <v>220</v>
      </c>
      <c r="W202" s="1143" t="s">
        <v>3505</v>
      </c>
      <c r="X202" s="1144"/>
      <c r="Y202" s="1061"/>
      <c r="Z202" s="1055"/>
      <c r="AA202" s="1055"/>
      <c r="AB202" s="1075"/>
    </row>
    <row r="203" spans="1:28" ht="26.25" customHeight="1">
      <c r="A203" s="1056"/>
      <c r="B203" s="1070"/>
      <c r="C203" s="1054"/>
      <c r="D203" s="1055"/>
      <c r="E203" s="1055"/>
      <c r="F203" s="1055"/>
      <c r="G203" s="1061"/>
      <c r="H203" s="1061"/>
      <c r="I203" s="1062"/>
      <c r="J203" s="1142"/>
      <c r="K203" s="1055"/>
      <c r="L203" s="1058"/>
      <c r="M203" s="1085"/>
      <c r="N203" s="1055"/>
      <c r="O203" s="1055"/>
      <c r="P203" s="1068"/>
      <c r="Q203" s="1182"/>
      <c r="R203" s="1182"/>
      <c r="S203" s="1183"/>
      <c r="T203" s="1085" t="s">
        <v>3506</v>
      </c>
      <c r="U203" s="1055">
        <v>1967</v>
      </c>
      <c r="V203" s="1055">
        <v>86</v>
      </c>
      <c r="W203" s="1143" t="s">
        <v>3505</v>
      </c>
      <c r="X203" s="1144"/>
      <c r="Y203" s="1061"/>
      <c r="Z203" s="1055"/>
      <c r="AA203" s="1055"/>
      <c r="AB203" s="1075"/>
    </row>
    <row r="204" spans="1:28" ht="63.75" customHeight="1">
      <c r="A204" s="1056"/>
      <c r="B204" s="1070"/>
      <c r="C204" s="1054"/>
      <c r="D204" s="1055"/>
      <c r="E204" s="1055"/>
      <c r="F204" s="1055"/>
      <c r="G204" s="1061"/>
      <c r="H204" s="1061"/>
      <c r="I204" s="1062"/>
      <c r="J204" s="1142"/>
      <c r="K204" s="1055"/>
      <c r="L204" s="1058"/>
      <c r="M204" s="1085"/>
      <c r="N204" s="1055"/>
      <c r="O204" s="1055"/>
      <c r="P204" s="1068"/>
      <c r="Q204" s="1182"/>
      <c r="R204" s="1182"/>
      <c r="S204" s="1183"/>
      <c r="T204" s="1085" t="s">
        <v>3507</v>
      </c>
      <c r="U204" s="1055">
        <v>1967</v>
      </c>
      <c r="V204" s="1055">
        <v>35</v>
      </c>
      <c r="W204" s="1143" t="s">
        <v>3399</v>
      </c>
      <c r="X204" s="1144"/>
      <c r="Y204" s="1061"/>
      <c r="Z204" s="1055"/>
      <c r="AA204" s="1055"/>
      <c r="AB204" s="1075"/>
    </row>
    <row r="205" spans="1:28" ht="26.25" customHeight="1">
      <c r="A205" s="1056"/>
      <c r="B205" s="1070"/>
      <c r="C205" s="1054"/>
      <c r="D205" s="1055"/>
      <c r="E205" s="1055"/>
      <c r="F205" s="1055"/>
      <c r="G205" s="1061"/>
      <c r="H205" s="1061"/>
      <c r="I205" s="1062"/>
      <c r="J205" s="1142"/>
      <c r="K205" s="1055"/>
      <c r="L205" s="1058"/>
      <c r="M205" s="1085"/>
      <c r="N205" s="1055"/>
      <c r="O205" s="1055"/>
      <c r="P205" s="1068"/>
      <c r="Q205" s="1182"/>
      <c r="R205" s="1182"/>
      <c r="S205" s="1183"/>
      <c r="T205" s="1085" t="s">
        <v>3508</v>
      </c>
      <c r="U205" s="1055">
        <v>1967</v>
      </c>
      <c r="V205" s="1055">
        <v>47</v>
      </c>
      <c r="W205" s="1143" t="s">
        <v>3399</v>
      </c>
      <c r="X205" s="1144"/>
      <c r="Y205" s="1061"/>
      <c r="Z205" s="1055"/>
      <c r="AA205" s="1055"/>
      <c r="AB205" s="1075"/>
    </row>
    <row r="206" spans="1:28" ht="26.25" customHeight="1">
      <c r="A206" s="1056"/>
      <c r="B206" s="1070"/>
      <c r="C206" s="1054"/>
      <c r="D206" s="1055"/>
      <c r="E206" s="1055"/>
      <c r="F206" s="1055"/>
      <c r="G206" s="1061"/>
      <c r="H206" s="1061"/>
      <c r="I206" s="1062"/>
      <c r="J206" s="1142"/>
      <c r="K206" s="1055"/>
      <c r="L206" s="1058"/>
      <c r="M206" s="1085"/>
      <c r="N206" s="1055"/>
      <c r="O206" s="1055"/>
      <c r="P206" s="1068"/>
      <c r="Q206" s="1182"/>
      <c r="R206" s="1182"/>
      <c r="S206" s="1183"/>
      <c r="T206" s="1085" t="s">
        <v>3509</v>
      </c>
      <c r="U206" s="1055">
        <v>1967</v>
      </c>
      <c r="V206" s="1055">
        <v>49</v>
      </c>
      <c r="W206" s="1143" t="s">
        <v>3399</v>
      </c>
      <c r="X206" s="1144"/>
      <c r="Y206" s="1061"/>
      <c r="Z206" s="1055"/>
      <c r="AA206" s="1055"/>
      <c r="AB206" s="1075"/>
    </row>
    <row r="207" spans="1:28" ht="15" customHeight="1">
      <c r="A207" s="1069"/>
      <c r="B207" s="1071"/>
      <c r="C207" s="1072"/>
      <c r="D207" s="1073"/>
      <c r="E207" s="1073"/>
      <c r="F207" s="1063"/>
      <c r="G207" s="1073"/>
      <c r="H207" s="1073"/>
      <c r="I207" s="1186"/>
      <c r="J207" s="1145"/>
      <c r="K207" s="1063"/>
      <c r="L207" s="1067"/>
      <c r="M207" s="1185"/>
      <c r="N207" s="1063"/>
      <c r="O207" s="1063"/>
      <c r="P207" s="1073"/>
      <c r="Q207" s="1146"/>
      <c r="R207" s="1146"/>
      <c r="S207" s="1147"/>
      <c r="T207" s="1185"/>
      <c r="U207" s="1063"/>
      <c r="V207" s="1063"/>
      <c r="W207" s="1186"/>
      <c r="X207" s="1184"/>
      <c r="Y207" s="1064"/>
      <c r="Z207" s="1063"/>
      <c r="AA207" s="1073"/>
      <c r="AB207" s="1066"/>
    </row>
    <row r="208" spans="1:28" ht="63.75" customHeight="1">
      <c r="A208" s="1056">
        <v>24</v>
      </c>
      <c r="B208" s="1070" t="s">
        <v>3247</v>
      </c>
      <c r="C208" s="1054"/>
      <c r="D208" s="1055"/>
      <c r="E208" s="1055"/>
      <c r="F208" s="1055"/>
      <c r="G208" s="1061"/>
      <c r="H208" s="1061"/>
      <c r="I208" s="1062"/>
      <c r="J208" s="1142" t="s">
        <v>3510</v>
      </c>
      <c r="K208" s="1055" t="s">
        <v>3249</v>
      </c>
      <c r="L208" s="1075" t="s">
        <v>83</v>
      </c>
      <c r="M208" s="1154"/>
      <c r="N208" s="1055"/>
      <c r="O208" s="1055"/>
      <c r="P208" s="1068"/>
      <c r="Q208" s="1182"/>
      <c r="R208" s="1182"/>
      <c r="S208" s="1183"/>
      <c r="T208" s="1154" t="s">
        <v>3511</v>
      </c>
      <c r="U208" s="1055">
        <v>1999</v>
      </c>
      <c r="V208" s="1055"/>
      <c r="W208" s="1143" t="s">
        <v>3512</v>
      </c>
      <c r="X208" s="1144" t="s">
        <v>3247</v>
      </c>
      <c r="Y208" s="1061" t="s">
        <v>3513</v>
      </c>
      <c r="Z208" s="1055">
        <v>1969</v>
      </c>
      <c r="AA208" s="1055">
        <v>700</v>
      </c>
      <c r="AB208" s="1075" t="s">
        <v>16</v>
      </c>
    </row>
    <row r="209" spans="1:28" ht="76.5" customHeight="1">
      <c r="A209" s="1056"/>
      <c r="B209" s="1070"/>
      <c r="C209" s="1054"/>
      <c r="D209" s="1068"/>
      <c r="E209" s="1068"/>
      <c r="F209" s="1055"/>
      <c r="G209" s="1068"/>
      <c r="H209" s="1068"/>
      <c r="I209" s="1143"/>
      <c r="J209" s="1142"/>
      <c r="K209" s="1327"/>
      <c r="L209" s="1058"/>
      <c r="M209" s="1154"/>
      <c r="N209" s="1055"/>
      <c r="O209" s="1055"/>
      <c r="P209" s="1068"/>
      <c r="Q209" s="1182"/>
      <c r="R209" s="1182"/>
      <c r="S209" s="1183"/>
      <c r="T209" s="1154" t="s">
        <v>3514</v>
      </c>
      <c r="U209" s="1055">
        <v>1999</v>
      </c>
      <c r="V209" s="1055"/>
      <c r="W209" s="1143" t="s">
        <v>3399</v>
      </c>
      <c r="X209" s="1144"/>
      <c r="Y209" s="1061"/>
      <c r="Z209" s="1055"/>
      <c r="AA209" s="1068"/>
      <c r="AB209" s="1075"/>
    </row>
    <row r="210" spans="1:28" ht="15" customHeight="1">
      <c r="A210" s="1056"/>
      <c r="B210" s="1070"/>
      <c r="C210" s="1054"/>
      <c r="D210" s="1055"/>
      <c r="E210" s="1055"/>
      <c r="F210" s="1055"/>
      <c r="G210" s="1068"/>
      <c r="H210" s="1068"/>
      <c r="I210" s="1143"/>
      <c r="J210" s="1142"/>
      <c r="K210" s="1055"/>
      <c r="L210" s="1058"/>
      <c r="M210" s="1085"/>
      <c r="N210" s="1055"/>
      <c r="O210" s="1055"/>
      <c r="P210" s="1068"/>
      <c r="Q210" s="1182"/>
      <c r="R210" s="1182"/>
      <c r="S210" s="1183"/>
      <c r="T210" s="1085" t="s">
        <v>3515</v>
      </c>
      <c r="U210" s="1055">
        <v>1967</v>
      </c>
      <c r="V210" s="1055">
        <v>38</v>
      </c>
      <c r="W210" s="1143" t="s">
        <v>3399</v>
      </c>
      <c r="X210" s="1144"/>
      <c r="Y210" s="1061"/>
      <c r="Z210" s="1055"/>
      <c r="AA210" s="1055"/>
      <c r="AB210" s="1075"/>
    </row>
    <row r="211" spans="1:28" ht="76.5" customHeight="1">
      <c r="A211" s="1056"/>
      <c r="B211" s="1070"/>
      <c r="C211" s="1054"/>
      <c r="D211" s="1055"/>
      <c r="E211" s="1055"/>
      <c r="F211" s="1055"/>
      <c r="G211" s="1068"/>
      <c r="H211" s="1068"/>
      <c r="I211" s="1143"/>
      <c r="J211" s="1142"/>
      <c r="K211" s="1055"/>
      <c r="L211" s="1058"/>
      <c r="M211" s="1085"/>
      <c r="N211" s="1055"/>
      <c r="O211" s="1055"/>
      <c r="P211" s="1068"/>
      <c r="Q211" s="1182"/>
      <c r="R211" s="1182"/>
      <c r="S211" s="1183"/>
      <c r="T211" s="1085" t="s">
        <v>3516</v>
      </c>
      <c r="U211" s="1055">
        <v>1967</v>
      </c>
      <c r="V211" s="1055">
        <v>102</v>
      </c>
      <c r="W211" s="1143" t="s">
        <v>3399</v>
      </c>
      <c r="X211" s="1144"/>
      <c r="Y211" s="1061"/>
      <c r="Z211" s="1055"/>
      <c r="AA211" s="1055"/>
      <c r="AB211" s="1075"/>
    </row>
    <row r="212" spans="1:28" ht="77.25" customHeight="1">
      <c r="A212" s="1056"/>
      <c r="B212" s="1070"/>
      <c r="C212" s="1054"/>
      <c r="D212" s="1055"/>
      <c r="E212" s="1055"/>
      <c r="F212" s="1055"/>
      <c r="G212" s="1068"/>
      <c r="H212" s="1068"/>
      <c r="I212" s="1143"/>
      <c r="J212" s="1142"/>
      <c r="K212" s="1055"/>
      <c r="L212" s="1058"/>
      <c r="M212" s="1085"/>
      <c r="N212" s="1055"/>
      <c r="O212" s="1055"/>
      <c r="P212" s="1068"/>
      <c r="Q212" s="1182"/>
      <c r="R212" s="1182"/>
      <c r="S212" s="1183"/>
      <c r="T212" s="1085" t="s">
        <v>3517</v>
      </c>
      <c r="U212" s="1055">
        <v>1967</v>
      </c>
      <c r="V212" s="1055">
        <v>60</v>
      </c>
      <c r="W212" s="1143" t="s">
        <v>3399</v>
      </c>
      <c r="X212" s="1144"/>
      <c r="Y212" s="1061"/>
      <c r="Z212" s="1055"/>
      <c r="AA212" s="1055"/>
      <c r="AB212" s="1075"/>
    </row>
    <row r="213" spans="1:28" ht="90" customHeight="1">
      <c r="A213" s="1056"/>
      <c r="B213" s="1070"/>
      <c r="C213" s="1054"/>
      <c r="D213" s="1055"/>
      <c r="E213" s="1055"/>
      <c r="F213" s="1055"/>
      <c r="G213" s="1068"/>
      <c r="H213" s="1068"/>
      <c r="I213" s="1143"/>
      <c r="J213" s="1142"/>
      <c r="K213" s="1055"/>
      <c r="L213" s="1058"/>
      <c r="M213" s="1085"/>
      <c r="N213" s="1055"/>
      <c r="O213" s="1055"/>
      <c r="P213" s="1068"/>
      <c r="Q213" s="1182"/>
      <c r="R213" s="1182"/>
      <c r="S213" s="1183"/>
      <c r="T213" s="1085" t="s">
        <v>3518</v>
      </c>
      <c r="U213" s="1055">
        <v>1967</v>
      </c>
      <c r="V213" s="1055">
        <v>60</v>
      </c>
      <c r="W213" s="1143" t="s">
        <v>3399</v>
      </c>
      <c r="X213" s="1144"/>
      <c r="Y213" s="1061"/>
      <c r="Z213" s="1055"/>
      <c r="AA213" s="1055"/>
      <c r="AB213" s="1075"/>
    </row>
    <row r="214" spans="1:28" ht="25.5" customHeight="1">
      <c r="A214" s="1056"/>
      <c r="B214" s="1070"/>
      <c r="C214" s="1054"/>
      <c r="D214" s="1055"/>
      <c r="E214" s="1055"/>
      <c r="F214" s="1055"/>
      <c r="G214" s="1068"/>
      <c r="H214" s="1068"/>
      <c r="I214" s="1143"/>
      <c r="J214" s="1142"/>
      <c r="K214" s="1055"/>
      <c r="L214" s="1058"/>
      <c r="M214" s="1085"/>
      <c r="N214" s="1055"/>
      <c r="O214" s="1055"/>
      <c r="P214" s="1068"/>
      <c r="Q214" s="1182"/>
      <c r="R214" s="1182"/>
      <c r="S214" s="1183"/>
      <c r="T214" s="1085" t="s">
        <v>3519</v>
      </c>
      <c r="U214" s="1055">
        <v>2002</v>
      </c>
      <c r="V214" s="1055">
        <v>215</v>
      </c>
      <c r="W214" s="1143" t="s">
        <v>3520</v>
      </c>
      <c r="X214" s="1144"/>
      <c r="Y214" s="1061"/>
      <c r="Z214" s="1055"/>
      <c r="AA214" s="1055"/>
      <c r="AB214" s="1075"/>
    </row>
    <row r="215" spans="1:28" ht="25.5" customHeight="1">
      <c r="A215" s="1056"/>
      <c r="B215" s="1070"/>
      <c r="C215" s="1054"/>
      <c r="D215" s="1055"/>
      <c r="E215" s="1055"/>
      <c r="F215" s="1055"/>
      <c r="G215" s="1068"/>
      <c r="H215" s="1068"/>
      <c r="I215" s="1143"/>
      <c r="J215" s="1142"/>
      <c r="K215" s="1055"/>
      <c r="L215" s="1058"/>
      <c r="M215" s="1085"/>
      <c r="N215" s="1055"/>
      <c r="O215" s="1055"/>
      <c r="P215" s="1068"/>
      <c r="Q215" s="1182"/>
      <c r="R215" s="1182"/>
      <c r="S215" s="1183"/>
      <c r="T215" s="1085" t="s">
        <v>3521</v>
      </c>
      <c r="U215" s="1055">
        <v>1967</v>
      </c>
      <c r="V215" s="1055">
        <v>110</v>
      </c>
      <c r="W215" s="1143" t="s">
        <v>3399</v>
      </c>
      <c r="X215" s="1144"/>
      <c r="Y215" s="1061"/>
      <c r="Z215" s="1055"/>
      <c r="AA215" s="1055"/>
      <c r="AB215" s="1075"/>
    </row>
    <row r="216" spans="1:28" ht="25.5" customHeight="1">
      <c r="A216" s="1056"/>
      <c r="B216" s="1070"/>
      <c r="C216" s="1054"/>
      <c r="D216" s="1055"/>
      <c r="E216" s="1055"/>
      <c r="F216" s="1055"/>
      <c r="G216" s="1068"/>
      <c r="H216" s="1068"/>
      <c r="I216" s="1143"/>
      <c r="J216" s="1142"/>
      <c r="K216" s="1055"/>
      <c r="L216" s="1058"/>
      <c r="M216" s="1085"/>
      <c r="N216" s="1055"/>
      <c r="O216" s="1055"/>
      <c r="P216" s="1068"/>
      <c r="Q216" s="1182"/>
      <c r="R216" s="1182"/>
      <c r="S216" s="1183"/>
      <c r="T216" s="1085" t="s">
        <v>3522</v>
      </c>
      <c r="U216" s="1055">
        <v>1967</v>
      </c>
      <c r="V216" s="1055">
        <v>140</v>
      </c>
      <c r="W216" s="1143" t="s">
        <v>3523</v>
      </c>
      <c r="X216" s="1144"/>
      <c r="Y216" s="1061"/>
      <c r="Z216" s="1055"/>
      <c r="AA216" s="1055"/>
      <c r="AB216" s="1075"/>
    </row>
    <row r="217" spans="1:28" ht="25.5" customHeight="1">
      <c r="A217" s="1056"/>
      <c r="B217" s="1070"/>
      <c r="C217" s="1054"/>
      <c r="D217" s="1055"/>
      <c r="E217" s="1055"/>
      <c r="F217" s="1055"/>
      <c r="G217" s="1068"/>
      <c r="H217" s="1068"/>
      <c r="I217" s="1143"/>
      <c r="J217" s="1142"/>
      <c r="K217" s="1055"/>
      <c r="L217" s="1058"/>
      <c r="M217" s="1085"/>
      <c r="N217" s="1055"/>
      <c r="O217" s="1055"/>
      <c r="P217" s="1068"/>
      <c r="Q217" s="1182"/>
      <c r="R217" s="1182"/>
      <c r="S217" s="1183"/>
      <c r="T217" s="1085" t="s">
        <v>3524</v>
      </c>
      <c r="U217" s="1055">
        <v>2002</v>
      </c>
      <c r="V217" s="1055">
        <v>270</v>
      </c>
      <c r="W217" s="1143" t="s">
        <v>3525</v>
      </c>
      <c r="X217" s="1144"/>
      <c r="Y217" s="1061"/>
      <c r="Z217" s="1055"/>
      <c r="AA217" s="1055"/>
      <c r="AB217" s="1075"/>
    </row>
    <row r="218" spans="1:28" ht="20.25" customHeight="1">
      <c r="A218" s="1069"/>
      <c r="B218" s="1071"/>
      <c r="C218" s="1072"/>
      <c r="D218" s="1073"/>
      <c r="E218" s="1073"/>
      <c r="F218" s="1063"/>
      <c r="G218" s="1073"/>
      <c r="H218" s="1073"/>
      <c r="I218" s="1186"/>
      <c r="J218" s="1145"/>
      <c r="K218" s="1063"/>
      <c r="L218" s="1067"/>
      <c r="M218" s="1185"/>
      <c r="N218" s="1063"/>
      <c r="O218" s="1063"/>
      <c r="P218" s="1073"/>
      <c r="Q218" s="1146"/>
      <c r="R218" s="1146"/>
      <c r="S218" s="1147"/>
      <c r="T218" s="1185"/>
      <c r="U218" s="1063"/>
      <c r="V218" s="1063"/>
      <c r="W218" s="1186"/>
      <c r="X218" s="1184"/>
      <c r="Y218" s="1064"/>
      <c r="Z218" s="1063"/>
      <c r="AA218" s="1073"/>
      <c r="AB218" s="1066"/>
    </row>
    <row r="219" spans="1:28" ht="30.75" customHeight="1">
      <c r="A219" s="1056">
        <v>26</v>
      </c>
      <c r="B219" s="1070" t="s">
        <v>3372</v>
      </c>
      <c r="C219" s="1054"/>
      <c r="D219" s="1055"/>
      <c r="E219" s="1055"/>
      <c r="F219" s="1055"/>
      <c r="G219" s="1061"/>
      <c r="H219" s="1061"/>
      <c r="I219" s="1062"/>
      <c r="J219" s="1142" t="s">
        <v>3526</v>
      </c>
      <c r="K219" s="1055" t="s">
        <v>3249</v>
      </c>
      <c r="L219" s="1075" t="s">
        <v>27</v>
      </c>
      <c r="M219" s="1085"/>
      <c r="N219" s="1055"/>
      <c r="O219" s="1055"/>
      <c r="P219" s="1068"/>
      <c r="Q219" s="1182"/>
      <c r="R219" s="1182"/>
      <c r="S219" s="1183"/>
      <c r="T219" s="1085" t="s">
        <v>3527</v>
      </c>
      <c r="U219" s="1055">
        <v>2007</v>
      </c>
      <c r="V219" s="1055">
        <v>50</v>
      </c>
      <c r="W219" s="1143" t="s">
        <v>3528</v>
      </c>
      <c r="X219" s="1144" t="s">
        <v>3372</v>
      </c>
      <c r="Y219" s="1061" t="s">
        <v>3529</v>
      </c>
      <c r="Z219" s="1055">
        <v>1964</v>
      </c>
      <c r="AA219" s="1055">
        <v>680</v>
      </c>
      <c r="AB219" s="1075" t="s">
        <v>16</v>
      </c>
    </row>
    <row r="220" spans="1:28" ht="36" customHeight="1">
      <c r="A220" s="1056"/>
      <c r="B220" s="1070"/>
      <c r="C220" s="1054"/>
      <c r="D220" s="1055"/>
      <c r="E220" s="1055"/>
      <c r="F220" s="1055"/>
      <c r="G220" s="1061"/>
      <c r="H220" s="1061"/>
      <c r="I220" s="1062"/>
      <c r="J220" s="1142"/>
      <c r="K220" s="1327"/>
      <c r="L220" s="1058"/>
      <c r="M220" s="1085"/>
      <c r="N220" s="1055"/>
      <c r="O220" s="1055"/>
      <c r="P220" s="1068"/>
      <c r="Q220" s="1182"/>
      <c r="R220" s="1182"/>
      <c r="S220" s="1183"/>
      <c r="T220" s="1085" t="s">
        <v>3530</v>
      </c>
      <c r="U220" s="1055">
        <v>2005</v>
      </c>
      <c r="V220" s="1055">
        <v>80</v>
      </c>
      <c r="W220" s="1143" t="s">
        <v>3531</v>
      </c>
      <c r="X220" s="1144"/>
      <c r="Y220" s="1061" t="s">
        <v>3532</v>
      </c>
      <c r="Z220" s="1055">
        <v>2003</v>
      </c>
      <c r="AA220" s="1055">
        <v>220</v>
      </c>
      <c r="AB220" s="1075" t="s">
        <v>16</v>
      </c>
    </row>
    <row r="221" spans="1:28" ht="36" customHeight="1">
      <c r="A221" s="1056"/>
      <c r="B221" s="1070"/>
      <c r="C221" s="1054"/>
      <c r="D221" s="1055"/>
      <c r="E221" s="1055"/>
      <c r="F221" s="1055"/>
      <c r="G221" s="1061"/>
      <c r="H221" s="1061"/>
      <c r="I221" s="1062"/>
      <c r="J221" s="1142"/>
      <c r="K221" s="1055"/>
      <c r="L221" s="1058"/>
      <c r="M221" s="1085"/>
      <c r="N221" s="1055"/>
      <c r="O221" s="1055"/>
      <c r="P221" s="1068"/>
      <c r="Q221" s="1182"/>
      <c r="R221" s="1182"/>
      <c r="S221" s="1183"/>
      <c r="T221" s="1085" t="s">
        <v>3533</v>
      </c>
      <c r="U221" s="1055">
        <v>2005</v>
      </c>
      <c r="V221" s="1055">
        <v>150</v>
      </c>
      <c r="W221" s="1143" t="s">
        <v>3534</v>
      </c>
      <c r="X221" s="1144"/>
      <c r="Y221" s="1061"/>
      <c r="Z221" s="1055"/>
      <c r="AA221" s="1055"/>
      <c r="AB221" s="1075"/>
    </row>
    <row r="222" spans="1:28" ht="36" customHeight="1">
      <c r="A222" s="1056"/>
      <c r="B222" s="1070"/>
      <c r="C222" s="1054"/>
      <c r="D222" s="1055"/>
      <c r="E222" s="1055"/>
      <c r="F222" s="1055"/>
      <c r="G222" s="1061"/>
      <c r="H222" s="1061"/>
      <c r="I222" s="1062"/>
      <c r="J222" s="1142"/>
      <c r="K222" s="1055"/>
      <c r="L222" s="1058"/>
      <c r="M222" s="1085"/>
      <c r="N222" s="1055"/>
      <c r="O222" s="1055"/>
      <c r="P222" s="1068"/>
      <c r="Q222" s="1182"/>
      <c r="R222" s="1182"/>
      <c r="S222" s="1183"/>
      <c r="T222" s="1085" t="s">
        <v>3535</v>
      </c>
      <c r="U222" s="1055">
        <v>1971</v>
      </c>
      <c r="V222" s="1055">
        <v>295</v>
      </c>
      <c r="W222" s="1143" t="s">
        <v>3536</v>
      </c>
      <c r="X222" s="1144"/>
      <c r="Y222" s="1061"/>
      <c r="Z222" s="1055"/>
      <c r="AA222" s="1055"/>
      <c r="AB222" s="1075"/>
    </row>
    <row r="223" spans="1:28" ht="36" customHeight="1">
      <c r="A223" s="1056"/>
      <c r="B223" s="1070"/>
      <c r="C223" s="1054"/>
      <c r="D223" s="1055"/>
      <c r="E223" s="1055"/>
      <c r="F223" s="1055"/>
      <c r="G223" s="1061"/>
      <c r="H223" s="1061"/>
      <c r="I223" s="1062"/>
      <c r="J223" s="1142"/>
      <c r="K223" s="1055"/>
      <c r="L223" s="1058"/>
      <c r="M223" s="1085"/>
      <c r="N223" s="1055"/>
      <c r="O223" s="1055"/>
      <c r="P223" s="1068"/>
      <c r="Q223" s="1182"/>
      <c r="R223" s="1182"/>
      <c r="S223" s="1183"/>
      <c r="T223" s="1085" t="s">
        <v>3537</v>
      </c>
      <c r="U223" s="1055">
        <v>1971</v>
      </c>
      <c r="V223" s="1055">
        <v>31</v>
      </c>
      <c r="W223" s="1143" t="s">
        <v>2266</v>
      </c>
      <c r="X223" s="1144"/>
      <c r="Y223" s="1061"/>
      <c r="Z223" s="1055"/>
      <c r="AA223" s="1055"/>
      <c r="AB223" s="1075"/>
    </row>
    <row r="224" spans="1:28" ht="36" customHeight="1">
      <c r="A224" s="1056"/>
      <c r="B224" s="1070"/>
      <c r="C224" s="1054"/>
      <c r="D224" s="1055"/>
      <c r="E224" s="1055"/>
      <c r="F224" s="1055"/>
      <c r="G224" s="1061"/>
      <c r="H224" s="1061"/>
      <c r="I224" s="1062"/>
      <c r="J224" s="1142"/>
      <c r="K224" s="1055"/>
      <c r="L224" s="1058"/>
      <c r="M224" s="1085"/>
      <c r="N224" s="1055"/>
      <c r="O224" s="1055"/>
      <c r="P224" s="1068"/>
      <c r="Q224" s="1182"/>
      <c r="R224" s="1182"/>
      <c r="S224" s="1183"/>
      <c r="T224" s="1085" t="s">
        <v>3538</v>
      </c>
      <c r="U224" s="1055">
        <v>1971</v>
      </c>
      <c r="V224" s="1055">
        <v>105</v>
      </c>
      <c r="W224" s="1143" t="s">
        <v>3536</v>
      </c>
      <c r="X224" s="1144"/>
      <c r="Y224" s="1061"/>
      <c r="Z224" s="1055"/>
      <c r="AA224" s="1055"/>
      <c r="AB224" s="1075"/>
    </row>
    <row r="225" spans="1:28" ht="36" customHeight="1">
      <c r="A225" s="1056"/>
      <c r="B225" s="1070"/>
      <c r="C225" s="1054"/>
      <c r="D225" s="1055"/>
      <c r="E225" s="1055"/>
      <c r="F225" s="1055"/>
      <c r="G225" s="1061"/>
      <c r="H225" s="1061"/>
      <c r="I225" s="1062"/>
      <c r="J225" s="1142"/>
      <c r="K225" s="1055"/>
      <c r="L225" s="1058"/>
      <c r="M225" s="1085"/>
      <c r="N225" s="1055"/>
      <c r="O225" s="1055"/>
      <c r="P225" s="1068"/>
      <c r="Q225" s="1182"/>
      <c r="R225" s="1182"/>
      <c r="S225" s="1183"/>
      <c r="T225" s="1085" t="s">
        <v>3539</v>
      </c>
      <c r="U225" s="1055">
        <v>2013</v>
      </c>
      <c r="V225" s="1055">
        <v>220</v>
      </c>
      <c r="W225" s="1143" t="s">
        <v>3540</v>
      </c>
      <c r="X225" s="1144"/>
      <c r="Y225" s="1061"/>
      <c r="Z225" s="1055"/>
      <c r="AA225" s="1055"/>
      <c r="AB225" s="1075"/>
    </row>
    <row r="226" spans="1:28" ht="36" customHeight="1">
      <c r="A226" s="1056"/>
      <c r="B226" s="1070"/>
      <c r="C226" s="1054"/>
      <c r="D226" s="1055"/>
      <c r="E226" s="1055"/>
      <c r="F226" s="1055"/>
      <c r="G226" s="1061"/>
      <c r="H226" s="1061"/>
      <c r="I226" s="1062"/>
      <c r="J226" s="1142"/>
      <c r="K226" s="1055"/>
      <c r="L226" s="1058"/>
      <c r="M226" s="1085"/>
      <c r="N226" s="1055"/>
      <c r="O226" s="1055"/>
      <c r="P226" s="1068"/>
      <c r="Q226" s="1182"/>
      <c r="R226" s="1182"/>
      <c r="S226" s="1183"/>
      <c r="T226" s="1085" t="s">
        <v>3541</v>
      </c>
      <c r="U226" s="1055">
        <v>1971</v>
      </c>
      <c r="V226" s="1055">
        <v>75</v>
      </c>
      <c r="W226" s="1143" t="s">
        <v>3536</v>
      </c>
      <c r="X226" s="1144"/>
      <c r="Y226" s="1061"/>
      <c r="Z226" s="1055"/>
      <c r="AA226" s="1055"/>
      <c r="AB226" s="1075"/>
    </row>
    <row r="227" spans="1:28" ht="63.75" customHeight="1">
      <c r="A227" s="1056"/>
      <c r="B227" s="1070"/>
      <c r="C227" s="1054"/>
      <c r="D227" s="1055"/>
      <c r="E227" s="1055"/>
      <c r="F227" s="1055"/>
      <c r="G227" s="1061"/>
      <c r="H227" s="1061"/>
      <c r="I227" s="1062"/>
      <c r="J227" s="1142"/>
      <c r="K227" s="1055"/>
      <c r="L227" s="1058"/>
      <c r="M227" s="1085"/>
      <c r="N227" s="1055"/>
      <c r="O227" s="1055"/>
      <c r="P227" s="1068"/>
      <c r="Q227" s="1182"/>
      <c r="R227" s="1182"/>
      <c r="S227" s="1183"/>
      <c r="T227" s="1085" t="s">
        <v>3542</v>
      </c>
      <c r="U227" s="1055">
        <v>2002</v>
      </c>
      <c r="V227" s="1055">
        <v>50</v>
      </c>
      <c r="W227" s="1143" t="s">
        <v>3543</v>
      </c>
      <c r="X227" s="1144"/>
      <c r="Y227" s="1061"/>
      <c r="Z227" s="1055"/>
      <c r="AA227" s="1055"/>
      <c r="AB227" s="1075"/>
    </row>
    <row r="228" spans="1:28" ht="27.75" customHeight="1">
      <c r="A228" s="1056"/>
      <c r="B228" s="1070"/>
      <c r="C228" s="1054"/>
      <c r="D228" s="1055"/>
      <c r="E228" s="1055"/>
      <c r="F228" s="1055"/>
      <c r="G228" s="1061"/>
      <c r="H228" s="1061"/>
      <c r="I228" s="1062"/>
      <c r="J228" s="1142"/>
      <c r="K228" s="1055"/>
      <c r="L228" s="1058"/>
      <c r="M228" s="1085"/>
      <c r="N228" s="1055"/>
      <c r="O228" s="1055"/>
      <c r="P228" s="1068"/>
      <c r="Q228" s="1182"/>
      <c r="R228" s="1182"/>
      <c r="S228" s="1183"/>
      <c r="T228" s="1085" t="s">
        <v>3544</v>
      </c>
      <c r="U228" s="1055">
        <v>1971</v>
      </c>
      <c r="V228" s="1055">
        <v>106</v>
      </c>
      <c r="W228" s="1143" t="s">
        <v>3399</v>
      </c>
      <c r="X228" s="1144"/>
      <c r="Y228" s="1061"/>
      <c r="Z228" s="1055"/>
      <c r="AA228" s="1055"/>
      <c r="AB228" s="1075"/>
    </row>
    <row r="229" spans="1:28" ht="27.75" customHeight="1">
      <c r="A229" s="1056"/>
      <c r="B229" s="1070"/>
      <c r="C229" s="1054"/>
      <c r="D229" s="1055"/>
      <c r="E229" s="1055"/>
      <c r="F229" s="1055"/>
      <c r="G229" s="1061"/>
      <c r="H229" s="1061"/>
      <c r="I229" s="1062"/>
      <c r="J229" s="1142"/>
      <c r="K229" s="1055"/>
      <c r="L229" s="1058"/>
      <c r="M229" s="1085"/>
      <c r="N229" s="1055"/>
      <c r="O229" s="1055"/>
      <c r="P229" s="1068"/>
      <c r="Q229" s="1182"/>
      <c r="R229" s="1182"/>
      <c r="S229" s="1183"/>
      <c r="T229" s="1085" t="s">
        <v>3545</v>
      </c>
      <c r="U229" s="1055">
        <v>1971</v>
      </c>
      <c r="V229" s="1055">
        <v>65</v>
      </c>
      <c r="W229" s="1143" t="s">
        <v>3399</v>
      </c>
      <c r="X229" s="1144"/>
      <c r="Y229" s="1061"/>
      <c r="Z229" s="1055"/>
      <c r="AA229" s="1055"/>
      <c r="AB229" s="1075"/>
    </row>
    <row r="230" spans="1:28" ht="30.75" customHeight="1">
      <c r="A230" s="1056"/>
      <c r="B230" s="1070"/>
      <c r="C230" s="1054"/>
      <c r="D230" s="1055"/>
      <c r="E230" s="1055"/>
      <c r="F230" s="1055"/>
      <c r="G230" s="1061"/>
      <c r="H230" s="1061"/>
      <c r="I230" s="1062"/>
      <c r="J230" s="1142"/>
      <c r="K230" s="1055"/>
      <c r="L230" s="1058"/>
      <c r="M230" s="1085"/>
      <c r="N230" s="1055"/>
      <c r="O230" s="1055"/>
      <c r="P230" s="1068"/>
      <c r="Q230" s="1182"/>
      <c r="R230" s="1182"/>
      <c r="S230" s="1183"/>
      <c r="T230" s="1085" t="s">
        <v>3546</v>
      </c>
      <c r="U230" s="1055">
        <v>1971</v>
      </c>
      <c r="V230" s="1055">
        <v>137</v>
      </c>
      <c r="W230" s="1143" t="s">
        <v>3399</v>
      </c>
      <c r="X230" s="1144"/>
      <c r="Y230" s="1061"/>
      <c r="Z230" s="1055"/>
      <c r="AA230" s="1055"/>
      <c r="AB230" s="1075"/>
    </row>
    <row r="231" spans="1:28" ht="63.75" customHeight="1">
      <c r="A231" s="1056"/>
      <c r="B231" s="1070"/>
      <c r="C231" s="1054"/>
      <c r="D231" s="1055"/>
      <c r="E231" s="1055"/>
      <c r="F231" s="1055"/>
      <c r="G231" s="1061"/>
      <c r="H231" s="1061"/>
      <c r="I231" s="1062"/>
      <c r="J231" s="1142"/>
      <c r="K231" s="1055"/>
      <c r="L231" s="1058"/>
      <c r="M231" s="1085"/>
      <c r="N231" s="1055"/>
      <c r="O231" s="1055"/>
      <c r="P231" s="1068"/>
      <c r="Q231" s="1182"/>
      <c r="R231" s="1182"/>
      <c r="S231" s="1183"/>
      <c r="T231" s="1085" t="s">
        <v>3547</v>
      </c>
      <c r="U231" s="1055">
        <v>1971</v>
      </c>
      <c r="V231" s="1055">
        <v>91</v>
      </c>
      <c r="W231" s="1143" t="s">
        <v>3399</v>
      </c>
      <c r="X231" s="1144"/>
      <c r="Y231" s="1061"/>
      <c r="Z231" s="1055"/>
      <c r="AA231" s="1055"/>
      <c r="AB231" s="1075"/>
    </row>
    <row r="232" spans="1:28" ht="29.25" customHeight="1">
      <c r="A232" s="1056"/>
      <c r="B232" s="1070"/>
      <c r="C232" s="1054"/>
      <c r="D232" s="1055"/>
      <c r="E232" s="1055"/>
      <c r="F232" s="1055"/>
      <c r="G232" s="1061"/>
      <c r="H232" s="1061"/>
      <c r="I232" s="1062"/>
      <c r="J232" s="1142"/>
      <c r="K232" s="1055"/>
      <c r="L232" s="1058"/>
      <c r="M232" s="1085"/>
      <c r="N232" s="1055"/>
      <c r="O232" s="1055"/>
      <c r="P232" s="1068"/>
      <c r="Q232" s="1182"/>
      <c r="R232" s="1182"/>
      <c r="S232" s="1183"/>
      <c r="T232" s="1085" t="s">
        <v>3548</v>
      </c>
      <c r="U232" s="1055">
        <v>1962</v>
      </c>
      <c r="V232" s="1055">
        <v>375</v>
      </c>
      <c r="W232" s="1143" t="s">
        <v>3536</v>
      </c>
      <c r="X232" s="1144"/>
      <c r="Y232" s="1061"/>
      <c r="Z232" s="1055"/>
      <c r="AA232" s="1055"/>
      <c r="AB232" s="1075"/>
    </row>
    <row r="233" spans="1:28" ht="29.25" customHeight="1">
      <c r="A233" s="1056"/>
      <c r="B233" s="1070"/>
      <c r="C233" s="1054"/>
      <c r="D233" s="1055"/>
      <c r="E233" s="1055"/>
      <c r="F233" s="1055"/>
      <c r="G233" s="1061"/>
      <c r="H233" s="1061"/>
      <c r="I233" s="1062"/>
      <c r="J233" s="1142"/>
      <c r="K233" s="1055"/>
      <c r="L233" s="1058"/>
      <c r="M233" s="1085"/>
      <c r="N233" s="1055"/>
      <c r="O233" s="1055"/>
      <c r="P233" s="1068"/>
      <c r="Q233" s="1182"/>
      <c r="R233" s="1182"/>
      <c r="S233" s="1183"/>
      <c r="T233" s="1085" t="s">
        <v>3549</v>
      </c>
      <c r="U233" s="1055">
        <v>1971</v>
      </c>
      <c r="V233" s="1055">
        <v>40</v>
      </c>
      <c r="W233" s="1143" t="s">
        <v>3550</v>
      </c>
      <c r="X233" s="1144"/>
      <c r="Y233" s="1061"/>
      <c r="Z233" s="1055"/>
      <c r="AA233" s="1055"/>
      <c r="AB233" s="1075"/>
    </row>
    <row r="234" spans="1:28" ht="60" customHeight="1">
      <c r="A234" s="1056"/>
      <c r="B234" s="1070"/>
      <c r="C234" s="1054"/>
      <c r="D234" s="1055"/>
      <c r="E234" s="1055"/>
      <c r="F234" s="1055"/>
      <c r="G234" s="1061"/>
      <c r="H234" s="1061"/>
      <c r="I234" s="1062"/>
      <c r="J234" s="1142"/>
      <c r="K234" s="1055"/>
      <c r="L234" s="1058"/>
      <c r="M234" s="1085"/>
      <c r="N234" s="1055"/>
      <c r="O234" s="1055"/>
      <c r="P234" s="1068"/>
      <c r="Q234" s="1182"/>
      <c r="R234" s="1182"/>
      <c r="S234" s="1183"/>
      <c r="T234" s="1085" t="s">
        <v>3551</v>
      </c>
      <c r="U234" s="1055">
        <v>2005</v>
      </c>
      <c r="V234" s="1055">
        <v>150</v>
      </c>
      <c r="W234" s="1143" t="s">
        <v>3534</v>
      </c>
      <c r="X234" s="1144"/>
      <c r="Y234" s="1061"/>
      <c r="Z234" s="1055"/>
      <c r="AA234" s="1055"/>
      <c r="AB234" s="1075"/>
    </row>
    <row r="235" spans="1:28" ht="51" customHeight="1">
      <c r="A235" s="1056"/>
      <c r="B235" s="1070"/>
      <c r="C235" s="1054"/>
      <c r="D235" s="1055"/>
      <c r="E235" s="1055"/>
      <c r="F235" s="1055"/>
      <c r="G235" s="1061"/>
      <c r="H235" s="1061"/>
      <c r="I235" s="1062"/>
      <c r="J235" s="1142"/>
      <c r="K235" s="1055"/>
      <c r="L235" s="1058"/>
      <c r="M235" s="1085"/>
      <c r="N235" s="1055"/>
      <c r="O235" s="1055"/>
      <c r="P235" s="1068"/>
      <c r="Q235" s="1182"/>
      <c r="R235" s="1182"/>
      <c r="S235" s="1183"/>
      <c r="T235" s="1085" t="s">
        <v>3552</v>
      </c>
      <c r="U235" s="1055">
        <v>2007</v>
      </c>
      <c r="V235" s="1055">
        <v>50</v>
      </c>
      <c r="W235" s="1143" t="s">
        <v>3528</v>
      </c>
      <c r="X235" s="1144"/>
      <c r="Y235" s="1061"/>
      <c r="Z235" s="1055"/>
      <c r="AA235" s="1055"/>
      <c r="AB235" s="1075"/>
    </row>
    <row r="236" spans="1:28" ht="27.75" customHeight="1">
      <c r="A236" s="1056"/>
      <c r="B236" s="1070"/>
      <c r="C236" s="1054"/>
      <c r="D236" s="1055"/>
      <c r="E236" s="1055"/>
      <c r="F236" s="1055"/>
      <c r="G236" s="1061"/>
      <c r="H236" s="1061"/>
      <c r="I236" s="1062"/>
      <c r="J236" s="1142"/>
      <c r="K236" s="1055"/>
      <c r="L236" s="1058"/>
      <c r="M236" s="1085"/>
      <c r="N236" s="1055"/>
      <c r="O236" s="1055"/>
      <c r="P236" s="1068"/>
      <c r="Q236" s="1182"/>
      <c r="R236" s="1182"/>
      <c r="S236" s="1183"/>
      <c r="T236" s="1085" t="s">
        <v>3553</v>
      </c>
      <c r="U236" s="1055">
        <v>2004</v>
      </c>
      <c r="V236" s="1055">
        <v>310</v>
      </c>
      <c r="W236" s="1143" t="s">
        <v>3554</v>
      </c>
      <c r="X236" s="1144"/>
      <c r="Y236" s="1061"/>
      <c r="Z236" s="1055"/>
      <c r="AA236" s="1055"/>
      <c r="AB236" s="1075"/>
    </row>
    <row r="237" spans="1:28" ht="27.75" customHeight="1">
      <c r="A237" s="1056"/>
      <c r="B237" s="1070"/>
      <c r="C237" s="1054"/>
      <c r="D237" s="1055"/>
      <c r="E237" s="1055"/>
      <c r="F237" s="1055"/>
      <c r="G237" s="1061"/>
      <c r="H237" s="1061"/>
      <c r="I237" s="1062"/>
      <c r="J237" s="1142"/>
      <c r="K237" s="1055"/>
      <c r="L237" s="1058"/>
      <c r="M237" s="1085"/>
      <c r="N237" s="1055"/>
      <c r="O237" s="1055"/>
      <c r="P237" s="1068"/>
      <c r="Q237" s="1182"/>
      <c r="R237" s="1182"/>
      <c r="S237" s="1183"/>
      <c r="T237" s="1085" t="s">
        <v>3555</v>
      </c>
      <c r="U237" s="1055">
        <v>2005</v>
      </c>
      <c r="V237" s="1055">
        <v>80</v>
      </c>
      <c r="W237" s="1143" t="s">
        <v>3531</v>
      </c>
      <c r="X237" s="1144"/>
      <c r="Y237" s="1061"/>
      <c r="Z237" s="1055"/>
      <c r="AA237" s="1055"/>
      <c r="AB237" s="1075"/>
    </row>
    <row r="238" spans="1:28" ht="15" customHeight="1">
      <c r="A238" s="1056"/>
      <c r="B238" s="1070"/>
      <c r="C238" s="1054"/>
      <c r="D238" s="1061"/>
      <c r="E238" s="1055"/>
      <c r="F238" s="1055"/>
      <c r="G238" s="1061"/>
      <c r="H238" s="1061"/>
      <c r="I238" s="1062"/>
      <c r="J238" s="1142"/>
      <c r="K238" s="1055"/>
      <c r="L238" s="1058"/>
      <c r="M238" s="1185"/>
      <c r="N238" s="1063"/>
      <c r="O238" s="1063"/>
      <c r="P238" s="1073"/>
      <c r="Q238" s="1182"/>
      <c r="R238" s="1182"/>
      <c r="S238" s="1183"/>
      <c r="T238" s="1185"/>
      <c r="U238" s="1063"/>
      <c r="V238" s="1063"/>
      <c r="W238" s="1186"/>
      <c r="X238" s="1144"/>
      <c r="Y238" s="1061"/>
      <c r="Z238" s="1055"/>
      <c r="AA238" s="1055"/>
      <c r="AB238" s="1075"/>
    </row>
    <row r="239" spans="1:28" ht="26.25" customHeight="1">
      <c r="A239" s="1056" t="s">
        <v>3556</v>
      </c>
      <c r="B239" s="1070" t="s">
        <v>3247</v>
      </c>
      <c r="C239" s="1054"/>
      <c r="D239" s="1055"/>
      <c r="E239" s="1055"/>
      <c r="F239" s="1055"/>
      <c r="G239" s="1061"/>
      <c r="H239" s="1061"/>
      <c r="I239" s="1062"/>
      <c r="J239" s="1142" t="s">
        <v>52</v>
      </c>
      <c r="K239" s="1055" t="s">
        <v>3557</v>
      </c>
      <c r="L239" s="1058" t="s">
        <v>3558</v>
      </c>
      <c r="M239" s="1154"/>
      <c r="N239" s="1055"/>
      <c r="O239" s="1055"/>
      <c r="P239" s="1068"/>
      <c r="Q239" s="1182"/>
      <c r="R239" s="1182"/>
      <c r="S239" s="1183"/>
      <c r="T239" s="1154" t="s">
        <v>3559</v>
      </c>
      <c r="U239" s="1055">
        <v>1991</v>
      </c>
      <c r="V239" s="1055">
        <v>320</v>
      </c>
      <c r="W239" s="1143" t="s">
        <v>3560</v>
      </c>
      <c r="X239" s="1144" t="s">
        <v>3247</v>
      </c>
      <c r="Y239" s="1061" t="s">
        <v>3561</v>
      </c>
      <c r="Z239" s="1055">
        <v>2004</v>
      </c>
      <c r="AA239" s="1055">
        <v>1300</v>
      </c>
      <c r="AB239" s="1075" t="s">
        <v>3332</v>
      </c>
    </row>
    <row r="240" spans="1:28" ht="24" customHeight="1">
      <c r="A240" s="1056"/>
      <c r="B240" s="1070"/>
      <c r="C240" s="1054"/>
      <c r="D240" s="1055"/>
      <c r="E240" s="1055"/>
      <c r="F240" s="1055"/>
      <c r="G240" s="1061"/>
      <c r="H240" s="1061"/>
      <c r="I240" s="1062"/>
      <c r="J240" s="1142" t="s">
        <v>3562</v>
      </c>
      <c r="K240" s="1327"/>
      <c r="L240" s="1075" t="s">
        <v>83</v>
      </c>
      <c r="M240" s="1154"/>
      <c r="N240" s="1055"/>
      <c r="O240" s="1055"/>
      <c r="P240" s="1068"/>
      <c r="Q240" s="1182"/>
      <c r="R240" s="1182"/>
      <c r="S240" s="1183"/>
      <c r="T240" s="1154" t="s">
        <v>3563</v>
      </c>
      <c r="U240" s="1055">
        <v>2004</v>
      </c>
      <c r="V240" s="1055">
        <v>195</v>
      </c>
      <c r="W240" s="1143" t="s">
        <v>3564</v>
      </c>
      <c r="X240" s="1144"/>
      <c r="Y240" s="1061" t="s">
        <v>3565</v>
      </c>
      <c r="Z240" s="1055">
        <v>2004</v>
      </c>
      <c r="AA240" s="1055">
        <v>1300</v>
      </c>
      <c r="AB240" s="1075" t="s">
        <v>3332</v>
      </c>
    </row>
    <row r="241" spans="1:28" ht="24" customHeight="1">
      <c r="A241" s="1056"/>
      <c r="B241" s="1070"/>
      <c r="C241" s="1054"/>
      <c r="D241" s="1055"/>
      <c r="E241" s="1055"/>
      <c r="F241" s="1055"/>
      <c r="G241" s="1061"/>
      <c r="H241" s="1061"/>
      <c r="I241" s="1062"/>
      <c r="J241" s="1142"/>
      <c r="K241" s="1055"/>
      <c r="L241" s="1058"/>
      <c r="M241" s="1085"/>
      <c r="N241" s="1055"/>
      <c r="O241" s="1055"/>
      <c r="P241" s="1068"/>
      <c r="Q241" s="1182"/>
      <c r="R241" s="1182"/>
      <c r="S241" s="1183"/>
      <c r="T241" s="1085" t="s">
        <v>3566</v>
      </c>
      <c r="U241" s="1055">
        <v>1972</v>
      </c>
      <c r="V241" s="1055">
        <v>300</v>
      </c>
      <c r="W241" s="1143" t="s">
        <v>3567</v>
      </c>
      <c r="X241" s="1144"/>
      <c r="Y241" s="1061"/>
      <c r="Z241" s="1055"/>
      <c r="AA241" s="1055">
        <v>20</v>
      </c>
      <c r="AB241" s="1075" t="s">
        <v>20</v>
      </c>
    </row>
    <row r="242" spans="1:28" ht="24" customHeight="1">
      <c r="A242" s="1056"/>
      <c r="B242" s="1070"/>
      <c r="C242" s="1054"/>
      <c r="D242" s="1055"/>
      <c r="E242" s="1061"/>
      <c r="F242" s="1055"/>
      <c r="G242" s="1061"/>
      <c r="H242" s="1061"/>
      <c r="I242" s="1062"/>
      <c r="J242" s="1142"/>
      <c r="K242" s="1055"/>
      <c r="L242" s="1058"/>
      <c r="M242" s="1085"/>
      <c r="N242" s="1055"/>
      <c r="O242" s="1055"/>
      <c r="P242" s="1068"/>
      <c r="Q242" s="1182"/>
      <c r="R242" s="1182"/>
      <c r="S242" s="1183"/>
      <c r="T242" s="1085" t="s">
        <v>3568</v>
      </c>
      <c r="U242" s="1055">
        <v>1972</v>
      </c>
      <c r="V242" s="1055">
        <v>50</v>
      </c>
      <c r="W242" s="1143" t="s">
        <v>3399</v>
      </c>
      <c r="X242" s="1144"/>
      <c r="Y242" s="1061"/>
      <c r="Z242" s="1055"/>
      <c r="AA242" s="1061"/>
      <c r="AB242" s="1075"/>
    </row>
    <row r="243" spans="1:28" ht="24" customHeight="1">
      <c r="A243" s="1056"/>
      <c r="B243" s="1070"/>
      <c r="C243" s="1054"/>
      <c r="D243" s="1055"/>
      <c r="E243" s="1061"/>
      <c r="F243" s="1055"/>
      <c r="G243" s="1061"/>
      <c r="H243" s="1061"/>
      <c r="I243" s="1062"/>
      <c r="J243" s="1142"/>
      <c r="K243" s="1055"/>
      <c r="L243" s="1058"/>
      <c r="M243" s="1085"/>
      <c r="N243" s="1055"/>
      <c r="O243" s="1055"/>
      <c r="P243" s="1068"/>
      <c r="Q243" s="1182"/>
      <c r="R243" s="1182"/>
      <c r="S243" s="1183"/>
      <c r="T243" s="1085" t="s">
        <v>3569</v>
      </c>
      <c r="U243" s="1055">
        <v>1972</v>
      </c>
      <c r="V243" s="1055">
        <v>180</v>
      </c>
      <c r="W243" s="1143" t="s">
        <v>3399</v>
      </c>
      <c r="X243" s="1144"/>
      <c r="Y243" s="1061"/>
      <c r="Z243" s="1055"/>
      <c r="AA243" s="1061"/>
      <c r="AB243" s="1075"/>
    </row>
    <row r="244" spans="1:28" ht="24" customHeight="1">
      <c r="A244" s="1056"/>
      <c r="B244" s="1070"/>
      <c r="C244" s="1054"/>
      <c r="D244" s="1055"/>
      <c r="E244" s="1061"/>
      <c r="F244" s="1055"/>
      <c r="G244" s="1061"/>
      <c r="H244" s="1061"/>
      <c r="I244" s="1062"/>
      <c r="J244" s="1142"/>
      <c r="K244" s="1055"/>
      <c r="L244" s="1058"/>
      <c r="M244" s="1085"/>
      <c r="N244" s="1055"/>
      <c r="O244" s="1055"/>
      <c r="P244" s="1068"/>
      <c r="Q244" s="1182"/>
      <c r="R244" s="1182"/>
      <c r="S244" s="1183"/>
      <c r="T244" s="1085" t="s">
        <v>3570</v>
      </c>
      <c r="U244" s="1055">
        <v>1972</v>
      </c>
      <c r="V244" s="1055">
        <v>150</v>
      </c>
      <c r="W244" s="1143" t="s">
        <v>3399</v>
      </c>
      <c r="X244" s="1144"/>
      <c r="Y244" s="1061"/>
      <c r="Z244" s="1055"/>
      <c r="AA244" s="1061"/>
      <c r="AB244" s="1075"/>
    </row>
    <row r="245" spans="1:28" ht="24" customHeight="1">
      <c r="A245" s="1056"/>
      <c r="B245" s="1070"/>
      <c r="C245" s="1054"/>
      <c r="D245" s="1055"/>
      <c r="E245" s="1061"/>
      <c r="F245" s="1055"/>
      <c r="G245" s="1061"/>
      <c r="H245" s="1061"/>
      <c r="I245" s="1062"/>
      <c r="J245" s="1142"/>
      <c r="K245" s="1055"/>
      <c r="L245" s="1058"/>
      <c r="M245" s="1085"/>
      <c r="N245" s="1055"/>
      <c r="O245" s="1055"/>
      <c r="P245" s="1068"/>
      <c r="Q245" s="1182"/>
      <c r="R245" s="1182"/>
      <c r="S245" s="1183"/>
      <c r="T245" s="1085" t="s">
        <v>3571</v>
      </c>
      <c r="U245" s="1055">
        <v>1972</v>
      </c>
      <c r="V245" s="1055">
        <v>120</v>
      </c>
      <c r="W245" s="1143" t="s">
        <v>3399</v>
      </c>
      <c r="X245" s="1144"/>
      <c r="Y245" s="1061" t="s">
        <v>3572</v>
      </c>
      <c r="Z245" s="1055">
        <v>2010</v>
      </c>
      <c r="AA245" s="1061">
        <v>5000</v>
      </c>
      <c r="AB245" s="1075" t="s">
        <v>3573</v>
      </c>
    </row>
    <row r="246" spans="1:28" ht="24" customHeight="1">
      <c r="A246" s="1056"/>
      <c r="B246" s="1070"/>
      <c r="C246" s="1054"/>
      <c r="D246" s="1055"/>
      <c r="E246" s="1055"/>
      <c r="F246" s="1055"/>
      <c r="G246" s="1061"/>
      <c r="H246" s="1061"/>
      <c r="I246" s="1062"/>
      <c r="J246" s="1142"/>
      <c r="K246" s="1055"/>
      <c r="L246" s="1058"/>
      <c r="M246" s="1085"/>
      <c r="N246" s="1055"/>
      <c r="O246" s="1055"/>
      <c r="P246" s="1068"/>
      <c r="Q246" s="1182"/>
      <c r="R246" s="1182"/>
      <c r="S246" s="1183"/>
      <c r="T246" s="1085" t="s">
        <v>3574</v>
      </c>
      <c r="U246" s="1055">
        <v>2006</v>
      </c>
      <c r="V246" s="1055">
        <v>60</v>
      </c>
      <c r="W246" s="1143"/>
      <c r="X246" s="1144"/>
      <c r="Y246" s="1061"/>
      <c r="Z246" s="1055"/>
      <c r="AA246" s="1055"/>
      <c r="AB246" s="1075"/>
    </row>
    <row r="247" spans="1:28" ht="24" customHeight="1">
      <c r="A247" s="1056"/>
      <c r="B247" s="1070"/>
      <c r="C247" s="1054"/>
      <c r="D247" s="1055"/>
      <c r="E247" s="1055"/>
      <c r="F247" s="1055"/>
      <c r="G247" s="1061"/>
      <c r="H247" s="1061"/>
      <c r="I247" s="1062"/>
      <c r="J247" s="1142"/>
      <c r="K247" s="1055"/>
      <c r="L247" s="1058"/>
      <c r="M247" s="1085"/>
      <c r="N247" s="1055"/>
      <c r="O247" s="1055"/>
      <c r="P247" s="1068"/>
      <c r="Q247" s="1182"/>
      <c r="R247" s="1182"/>
      <c r="S247" s="1183"/>
      <c r="T247" s="1085" t="s">
        <v>3575</v>
      </c>
      <c r="U247" s="1055">
        <v>2006</v>
      </c>
      <c r="V247" s="1055">
        <v>60</v>
      </c>
      <c r="W247" s="1143"/>
      <c r="X247" s="1144"/>
      <c r="Y247" s="1061"/>
      <c r="Z247" s="1055"/>
      <c r="AA247" s="1055"/>
      <c r="AB247" s="1075"/>
    </row>
    <row r="248" spans="1:28" ht="24" customHeight="1">
      <c r="A248" s="1056"/>
      <c r="B248" s="1070"/>
      <c r="C248" s="1054"/>
      <c r="D248" s="1055"/>
      <c r="E248" s="1055"/>
      <c r="F248" s="1055"/>
      <c r="G248" s="1061"/>
      <c r="H248" s="1061"/>
      <c r="I248" s="1062"/>
      <c r="J248" s="1142"/>
      <c r="K248" s="1055"/>
      <c r="L248" s="1058"/>
      <c r="M248" s="1085"/>
      <c r="N248" s="1055"/>
      <c r="O248" s="1055"/>
      <c r="P248" s="1068"/>
      <c r="Q248" s="1182"/>
      <c r="R248" s="1182"/>
      <c r="S248" s="1183"/>
      <c r="T248" s="1085" t="s">
        <v>3576</v>
      </c>
      <c r="U248" s="1055">
        <v>2006</v>
      </c>
      <c r="V248" s="1055">
        <v>60</v>
      </c>
      <c r="W248" s="1143"/>
      <c r="X248" s="1144"/>
      <c r="Y248" s="1061"/>
      <c r="Z248" s="1055"/>
      <c r="AA248" s="1055"/>
      <c r="AB248" s="1075"/>
    </row>
    <row r="249" spans="1:28" ht="24" customHeight="1">
      <c r="A249" s="1056"/>
      <c r="B249" s="1070"/>
      <c r="C249" s="1054"/>
      <c r="D249" s="1055"/>
      <c r="E249" s="1055"/>
      <c r="F249" s="1055"/>
      <c r="G249" s="1061"/>
      <c r="H249" s="1061"/>
      <c r="I249" s="1062"/>
      <c r="J249" s="1142"/>
      <c r="K249" s="1055"/>
      <c r="L249" s="1058"/>
      <c r="M249" s="1085"/>
      <c r="N249" s="1055"/>
      <c r="O249" s="1055"/>
      <c r="P249" s="1068"/>
      <c r="Q249" s="1182"/>
      <c r="R249" s="1182"/>
      <c r="S249" s="1183"/>
      <c r="T249" s="1085" t="s">
        <v>3577</v>
      </c>
      <c r="U249" s="1055">
        <v>2006</v>
      </c>
      <c r="V249" s="1055">
        <v>60</v>
      </c>
      <c r="W249" s="1143"/>
      <c r="X249" s="1144"/>
      <c r="Y249" s="1061"/>
      <c r="Z249" s="1055"/>
      <c r="AA249" s="1055"/>
      <c r="AB249" s="1075"/>
    </row>
    <row r="250" spans="1:28" ht="15" customHeight="1">
      <c r="A250" s="1056"/>
      <c r="B250" s="1070"/>
      <c r="C250" s="1054"/>
      <c r="D250" s="1055"/>
      <c r="E250" s="1055"/>
      <c r="F250" s="1055"/>
      <c r="G250" s="1061"/>
      <c r="H250" s="1061"/>
      <c r="I250" s="1062"/>
      <c r="J250" s="1142"/>
      <c r="K250" s="1055"/>
      <c r="L250" s="1058"/>
      <c r="M250" s="1085"/>
      <c r="N250" s="1055"/>
      <c r="O250" s="1055"/>
      <c r="P250" s="1068"/>
      <c r="Q250" s="1182"/>
      <c r="R250" s="1182"/>
      <c r="S250" s="1183"/>
      <c r="T250" s="1085"/>
      <c r="U250" s="1055"/>
      <c r="V250" s="1055"/>
      <c r="W250" s="1143"/>
      <c r="X250" s="1144"/>
      <c r="Y250" s="1061"/>
      <c r="Z250" s="1055"/>
      <c r="AA250" s="1055"/>
      <c r="AB250" s="1075"/>
    </row>
    <row r="251" spans="1:28" ht="30.75" customHeight="1">
      <c r="A251" s="1056">
        <v>1</v>
      </c>
      <c r="B251" s="1157" t="s">
        <v>3372</v>
      </c>
      <c r="C251" s="1054"/>
      <c r="D251" s="1055"/>
      <c r="E251" s="1055"/>
      <c r="F251" s="1055"/>
      <c r="G251" s="1068"/>
      <c r="H251" s="1068"/>
      <c r="I251" s="1143"/>
      <c r="J251" s="1142" t="s">
        <v>3578</v>
      </c>
      <c r="K251" s="1055" t="s">
        <v>3249</v>
      </c>
      <c r="L251" s="1075" t="s">
        <v>31</v>
      </c>
      <c r="M251" s="1085"/>
      <c r="N251" s="1055"/>
      <c r="O251" s="1055"/>
      <c r="P251" s="1068"/>
      <c r="Q251" s="1088"/>
      <c r="R251" s="1088"/>
      <c r="S251" s="1092"/>
      <c r="T251" s="1085" t="s">
        <v>3579</v>
      </c>
      <c r="U251" s="1055">
        <v>2006</v>
      </c>
      <c r="V251" s="1055">
        <v>160</v>
      </c>
      <c r="W251" s="1143" t="s">
        <v>3520</v>
      </c>
      <c r="X251" s="1158" t="s">
        <v>3372</v>
      </c>
      <c r="Y251" s="1061" t="s">
        <v>3580</v>
      </c>
      <c r="Z251" s="1055">
        <v>2006</v>
      </c>
      <c r="AA251" s="1055">
        <v>150</v>
      </c>
      <c r="AB251" s="1075" t="s">
        <v>20</v>
      </c>
    </row>
    <row r="252" spans="1:28" ht="24.75" customHeight="1">
      <c r="A252" s="1056"/>
      <c r="B252" s="1157"/>
      <c r="C252" s="1054"/>
      <c r="D252" s="1055"/>
      <c r="E252" s="1055"/>
      <c r="F252" s="1055"/>
      <c r="G252" s="1068"/>
      <c r="H252" s="1068"/>
      <c r="I252" s="1143"/>
      <c r="J252" s="1142"/>
      <c r="K252" s="1327"/>
      <c r="L252" s="1058"/>
      <c r="M252" s="1085"/>
      <c r="N252" s="1055"/>
      <c r="O252" s="1055"/>
      <c r="P252" s="1068"/>
      <c r="Q252" s="1088"/>
      <c r="R252" s="1088"/>
      <c r="S252" s="1092"/>
      <c r="T252" s="1085" t="s">
        <v>3581</v>
      </c>
      <c r="U252" s="1055">
        <v>1968</v>
      </c>
      <c r="V252" s="1055">
        <v>90</v>
      </c>
      <c r="W252" s="1143" t="s">
        <v>3399</v>
      </c>
      <c r="X252" s="1158"/>
      <c r="Y252" s="1061" t="s">
        <v>3582</v>
      </c>
      <c r="Z252" s="1055">
        <v>2006</v>
      </c>
      <c r="AA252" s="1055">
        <v>150</v>
      </c>
      <c r="AB252" s="1075" t="s">
        <v>20</v>
      </c>
    </row>
    <row r="253" spans="1:28" ht="24.75" customHeight="1">
      <c r="A253" s="1056"/>
      <c r="B253" s="1157"/>
      <c r="C253" s="1054"/>
      <c r="D253" s="1055"/>
      <c r="E253" s="1055"/>
      <c r="F253" s="1055"/>
      <c r="G253" s="1068"/>
      <c r="H253" s="1068"/>
      <c r="I253" s="1143"/>
      <c r="J253" s="1142"/>
      <c r="K253" s="1055"/>
      <c r="L253" s="1058"/>
      <c r="M253" s="1085"/>
      <c r="N253" s="1055"/>
      <c r="O253" s="1055"/>
      <c r="P253" s="1068"/>
      <c r="Q253" s="1088"/>
      <c r="R253" s="1088"/>
      <c r="S253" s="1092"/>
      <c r="T253" s="1085" t="s">
        <v>3583</v>
      </c>
      <c r="U253" s="1055">
        <v>1968</v>
      </c>
      <c r="V253" s="1055">
        <v>177</v>
      </c>
      <c r="W253" s="1143" t="s">
        <v>3399</v>
      </c>
      <c r="X253" s="1158"/>
      <c r="Y253" s="1061"/>
      <c r="Z253" s="1055"/>
      <c r="AA253" s="1055"/>
      <c r="AB253" s="1075"/>
    </row>
    <row r="254" spans="1:28" ht="27.75" customHeight="1">
      <c r="A254" s="1056"/>
      <c r="B254" s="1157"/>
      <c r="C254" s="1054"/>
      <c r="D254" s="1055"/>
      <c r="E254" s="1055"/>
      <c r="F254" s="1055"/>
      <c r="G254" s="1068"/>
      <c r="H254" s="1068"/>
      <c r="I254" s="1143"/>
      <c r="J254" s="1142"/>
      <c r="K254" s="1055"/>
      <c r="L254" s="1058"/>
      <c r="M254" s="1085"/>
      <c r="N254" s="1055"/>
      <c r="O254" s="1055"/>
      <c r="P254" s="1068"/>
      <c r="Q254" s="1088"/>
      <c r="R254" s="1088"/>
      <c r="S254" s="1092"/>
      <c r="T254" s="1085" t="s">
        <v>3584</v>
      </c>
      <c r="U254" s="1055">
        <v>1968</v>
      </c>
      <c r="V254" s="1055">
        <v>150</v>
      </c>
      <c r="W254" s="1143" t="s">
        <v>3585</v>
      </c>
      <c r="X254" s="1158"/>
      <c r="Y254" s="1061"/>
      <c r="Z254" s="1055"/>
      <c r="AA254" s="1055"/>
      <c r="AB254" s="1075"/>
    </row>
    <row r="255" spans="1:28" ht="89.25" customHeight="1">
      <c r="A255" s="1056"/>
      <c r="B255" s="1157"/>
      <c r="C255" s="1054"/>
      <c r="D255" s="1055"/>
      <c r="E255" s="1055"/>
      <c r="F255" s="1055"/>
      <c r="G255" s="1068"/>
      <c r="H255" s="1068"/>
      <c r="I255" s="1143"/>
      <c r="J255" s="1142"/>
      <c r="K255" s="1055"/>
      <c r="L255" s="1058"/>
      <c r="M255" s="1085"/>
      <c r="N255" s="1055"/>
      <c r="O255" s="1055"/>
      <c r="P255" s="1068"/>
      <c r="Q255" s="1088"/>
      <c r="R255" s="1088"/>
      <c r="S255" s="1092"/>
      <c r="T255" s="1085" t="s">
        <v>3586</v>
      </c>
      <c r="U255" s="1055">
        <v>1995</v>
      </c>
      <c r="V255" s="1055">
        <v>300</v>
      </c>
      <c r="W255" s="1143" t="s">
        <v>3585</v>
      </c>
      <c r="X255" s="1158"/>
      <c r="Y255" s="1061"/>
      <c r="Z255" s="1055"/>
      <c r="AA255" s="1055"/>
      <c r="AB255" s="1075"/>
    </row>
    <row r="256" spans="1:28" ht="63.75" customHeight="1">
      <c r="A256" s="1056"/>
      <c r="B256" s="1157"/>
      <c r="C256" s="1054"/>
      <c r="D256" s="1055"/>
      <c r="E256" s="1055"/>
      <c r="F256" s="1055"/>
      <c r="G256" s="1068"/>
      <c r="H256" s="1068"/>
      <c r="I256" s="1143"/>
      <c r="J256" s="1142"/>
      <c r="K256" s="1055"/>
      <c r="L256" s="1058"/>
      <c r="M256" s="1085"/>
      <c r="N256" s="1055"/>
      <c r="O256" s="1055"/>
      <c r="P256" s="1068"/>
      <c r="Q256" s="1088"/>
      <c r="R256" s="1088"/>
      <c r="S256" s="1092"/>
      <c r="T256" s="1085" t="s">
        <v>3587</v>
      </c>
      <c r="U256" s="1055">
        <v>1968</v>
      </c>
      <c r="V256" s="1055">
        <v>98</v>
      </c>
      <c r="W256" s="1143" t="s">
        <v>3588</v>
      </c>
      <c r="X256" s="1158"/>
      <c r="Y256" s="1061"/>
      <c r="Z256" s="1055"/>
      <c r="AA256" s="1055"/>
      <c r="AB256" s="1075"/>
    </row>
    <row r="257" spans="1:28" ht="63.75" customHeight="1">
      <c r="A257" s="1056"/>
      <c r="B257" s="1157"/>
      <c r="C257" s="1054"/>
      <c r="D257" s="1055"/>
      <c r="E257" s="1055"/>
      <c r="F257" s="1055"/>
      <c r="G257" s="1068"/>
      <c r="H257" s="1068"/>
      <c r="I257" s="1143"/>
      <c r="J257" s="1142"/>
      <c r="K257" s="1055"/>
      <c r="L257" s="1058"/>
      <c r="M257" s="1154"/>
      <c r="N257" s="1055"/>
      <c r="O257" s="1055"/>
      <c r="P257" s="1068"/>
      <c r="Q257" s="1088"/>
      <c r="R257" s="1088"/>
      <c r="S257" s="1092"/>
      <c r="T257" s="1154" t="s">
        <v>3589</v>
      </c>
      <c r="U257" s="1055">
        <v>1968</v>
      </c>
      <c r="V257" s="1055">
        <v>40</v>
      </c>
      <c r="W257" s="1143" t="s">
        <v>3399</v>
      </c>
      <c r="X257" s="1158"/>
      <c r="Y257" s="1061"/>
      <c r="Z257" s="1055"/>
      <c r="AA257" s="1055"/>
      <c r="AB257" s="1075"/>
    </row>
    <row r="258" spans="1:28" ht="51" customHeight="1">
      <c r="A258" s="1056"/>
      <c r="B258" s="1157"/>
      <c r="C258" s="1054"/>
      <c r="D258" s="1055"/>
      <c r="E258" s="1055"/>
      <c r="F258" s="1055"/>
      <c r="G258" s="1068"/>
      <c r="H258" s="1068"/>
      <c r="I258" s="1143"/>
      <c r="J258" s="1142"/>
      <c r="K258" s="1055"/>
      <c r="L258" s="1058"/>
      <c r="M258" s="1085"/>
      <c r="N258" s="1055"/>
      <c r="O258" s="1055"/>
      <c r="P258" s="1068"/>
      <c r="Q258" s="1088"/>
      <c r="R258" s="1088"/>
      <c r="S258" s="1092"/>
      <c r="T258" s="1085" t="s">
        <v>3590</v>
      </c>
      <c r="U258" s="1055">
        <v>2006</v>
      </c>
      <c r="V258" s="1055">
        <v>300</v>
      </c>
      <c r="W258" s="1143" t="s">
        <v>3591</v>
      </c>
      <c r="X258" s="1158"/>
      <c r="Y258" s="1061"/>
      <c r="Z258" s="1055"/>
      <c r="AA258" s="1055"/>
      <c r="AB258" s="1075"/>
    </row>
    <row r="259" spans="1:28" ht="63.75" customHeight="1">
      <c r="A259" s="1056"/>
      <c r="B259" s="1157"/>
      <c r="C259" s="1054"/>
      <c r="D259" s="1055"/>
      <c r="E259" s="1055"/>
      <c r="F259" s="1055"/>
      <c r="G259" s="1068"/>
      <c r="H259" s="1068"/>
      <c r="I259" s="1143"/>
      <c r="J259" s="1142"/>
      <c r="K259" s="1055"/>
      <c r="L259" s="1058"/>
      <c r="M259" s="1085"/>
      <c r="N259" s="1055"/>
      <c r="O259" s="1055"/>
      <c r="P259" s="1068"/>
      <c r="Q259" s="1088"/>
      <c r="R259" s="1088"/>
      <c r="S259" s="1092"/>
      <c r="T259" s="1085" t="s">
        <v>3592</v>
      </c>
      <c r="U259" s="1055">
        <v>1968</v>
      </c>
      <c r="V259" s="1055">
        <v>98</v>
      </c>
      <c r="W259" s="1143" t="s">
        <v>3593</v>
      </c>
      <c r="X259" s="1158"/>
      <c r="Y259" s="1061"/>
      <c r="Z259" s="1055"/>
      <c r="AA259" s="1055"/>
      <c r="AB259" s="1075"/>
    </row>
    <row r="260" spans="1:28" ht="26.25" customHeight="1">
      <c r="A260" s="1056"/>
      <c r="B260" s="1157"/>
      <c r="C260" s="1054"/>
      <c r="D260" s="1055"/>
      <c r="E260" s="1055"/>
      <c r="F260" s="1055"/>
      <c r="G260" s="1068"/>
      <c r="H260" s="1068"/>
      <c r="I260" s="1143"/>
      <c r="J260" s="1142"/>
      <c r="K260" s="1055"/>
      <c r="L260" s="1058"/>
      <c r="M260" s="1154"/>
      <c r="N260" s="1055"/>
      <c r="O260" s="1055"/>
      <c r="P260" s="1068"/>
      <c r="Q260" s="1088"/>
      <c r="R260" s="1088"/>
      <c r="S260" s="1092"/>
      <c r="T260" s="1154" t="s">
        <v>3594</v>
      </c>
      <c r="U260" s="1055">
        <v>1968</v>
      </c>
      <c r="V260" s="1055">
        <v>40</v>
      </c>
      <c r="W260" s="1143" t="s">
        <v>3595</v>
      </c>
      <c r="X260" s="1158"/>
      <c r="Y260" s="1061"/>
      <c r="Z260" s="1055"/>
      <c r="AA260" s="1055"/>
      <c r="AB260" s="1075"/>
    </row>
    <row r="261" spans="1:28" ht="63.75" customHeight="1">
      <c r="A261" s="1056"/>
      <c r="B261" s="1157"/>
      <c r="C261" s="1054"/>
      <c r="D261" s="1055"/>
      <c r="E261" s="1055"/>
      <c r="F261" s="1055"/>
      <c r="G261" s="1068"/>
      <c r="H261" s="1068"/>
      <c r="I261" s="1143"/>
      <c r="J261" s="1142"/>
      <c r="K261" s="1055"/>
      <c r="L261" s="1058"/>
      <c r="M261" s="1085"/>
      <c r="N261" s="1055"/>
      <c r="O261" s="1055"/>
      <c r="P261" s="1068"/>
      <c r="Q261" s="1088"/>
      <c r="R261" s="1088"/>
      <c r="S261" s="1092"/>
      <c r="T261" s="1085" t="s">
        <v>3596</v>
      </c>
      <c r="U261" s="1055">
        <v>1968</v>
      </c>
      <c r="V261" s="1055">
        <v>150</v>
      </c>
      <c r="W261" s="1143" t="s">
        <v>3585</v>
      </c>
      <c r="X261" s="1158"/>
      <c r="Y261" s="1061"/>
      <c r="Z261" s="1055"/>
      <c r="AA261" s="1055"/>
      <c r="AB261" s="1075"/>
    </row>
    <row r="262" spans="1:28" ht="51" customHeight="1">
      <c r="A262" s="1056"/>
      <c r="B262" s="1157"/>
      <c r="C262" s="1054"/>
      <c r="D262" s="1055"/>
      <c r="E262" s="1055"/>
      <c r="F262" s="1055"/>
      <c r="G262" s="1068"/>
      <c r="H262" s="1068"/>
      <c r="I262" s="1143"/>
      <c r="J262" s="1142"/>
      <c r="K262" s="1055"/>
      <c r="L262" s="1058"/>
      <c r="M262" s="1085"/>
      <c r="N262" s="1055"/>
      <c r="O262" s="1354"/>
      <c r="P262" s="1068"/>
      <c r="Q262" s="1088"/>
      <c r="R262" s="1088"/>
      <c r="S262" s="1092"/>
      <c r="T262" s="1085" t="s">
        <v>3597</v>
      </c>
      <c r="U262" s="1055">
        <v>2018</v>
      </c>
      <c r="V262" s="1354">
        <v>867</v>
      </c>
      <c r="W262" s="1143" t="s">
        <v>3598</v>
      </c>
      <c r="X262" s="1158"/>
      <c r="Y262" s="1061"/>
      <c r="Z262" s="1055"/>
      <c r="AA262" s="1055"/>
      <c r="AB262" s="1075"/>
    </row>
    <row r="263" spans="1:28" ht="51" customHeight="1">
      <c r="A263" s="1056"/>
      <c r="B263" s="1157"/>
      <c r="C263" s="1054"/>
      <c r="D263" s="1055"/>
      <c r="E263" s="1055"/>
      <c r="F263" s="1055"/>
      <c r="G263" s="1068"/>
      <c r="H263" s="1068"/>
      <c r="I263" s="1143"/>
      <c r="J263" s="1142"/>
      <c r="K263" s="1055"/>
      <c r="L263" s="1058"/>
      <c r="M263" s="1085"/>
      <c r="N263" s="1055"/>
      <c r="O263" s="1354"/>
      <c r="P263" s="1068"/>
      <c r="Q263" s="1088"/>
      <c r="R263" s="1088"/>
      <c r="S263" s="1092"/>
      <c r="T263" s="1085" t="s">
        <v>3599</v>
      </c>
      <c r="U263" s="1055">
        <v>2018</v>
      </c>
      <c r="V263" s="1354">
        <v>867</v>
      </c>
      <c r="W263" s="1143" t="s">
        <v>3598</v>
      </c>
      <c r="X263" s="1158"/>
      <c r="Y263" s="1061"/>
      <c r="Z263" s="1055"/>
      <c r="AA263" s="1055"/>
      <c r="AB263" s="1075"/>
    </row>
    <row r="264" spans="1:28" ht="51" customHeight="1">
      <c r="A264" s="1056"/>
      <c r="B264" s="1157"/>
      <c r="C264" s="1054"/>
      <c r="D264" s="1055"/>
      <c r="E264" s="1055"/>
      <c r="F264" s="1055"/>
      <c r="G264" s="1068"/>
      <c r="H264" s="1068"/>
      <c r="I264" s="1143"/>
      <c r="J264" s="1142"/>
      <c r="K264" s="1055"/>
      <c r="L264" s="1058"/>
      <c r="M264" s="1085"/>
      <c r="N264" s="1055"/>
      <c r="O264" s="1354"/>
      <c r="P264" s="1068"/>
      <c r="Q264" s="1088"/>
      <c r="R264" s="1088"/>
      <c r="S264" s="1092"/>
      <c r="T264" s="1085" t="s">
        <v>3600</v>
      </c>
      <c r="U264" s="1055">
        <v>2018</v>
      </c>
      <c r="V264" s="1354">
        <v>1905</v>
      </c>
      <c r="W264" s="1143" t="s">
        <v>3598</v>
      </c>
      <c r="X264" s="1158"/>
      <c r="Y264" s="1061"/>
      <c r="Z264" s="1055"/>
      <c r="AA264" s="1055"/>
      <c r="AB264" s="1075"/>
    </row>
    <row r="265" spans="1:28" ht="30" customHeight="1">
      <c r="A265" s="1056"/>
      <c r="B265" s="1157"/>
      <c r="C265" s="1054"/>
      <c r="D265" s="1055"/>
      <c r="E265" s="1055"/>
      <c r="F265" s="1055"/>
      <c r="G265" s="1068"/>
      <c r="H265" s="1068"/>
      <c r="I265" s="1143"/>
      <c r="J265" s="1142"/>
      <c r="K265" s="1055"/>
      <c r="L265" s="1058"/>
      <c r="M265" s="1085"/>
      <c r="N265" s="1055"/>
      <c r="O265" s="1055"/>
      <c r="P265" s="1068"/>
      <c r="Q265" s="1088"/>
      <c r="R265" s="1088"/>
      <c r="S265" s="1092"/>
      <c r="T265" s="1085" t="s">
        <v>3601</v>
      </c>
      <c r="U265" s="1055">
        <v>2018</v>
      </c>
      <c r="V265" s="1055"/>
      <c r="W265" s="1143" t="s">
        <v>3598</v>
      </c>
      <c r="X265" s="1158"/>
      <c r="Y265" s="1061"/>
      <c r="Z265" s="1055"/>
      <c r="AA265" s="1055"/>
      <c r="AB265" s="1075"/>
    </row>
    <row r="266" spans="1:28" ht="21" customHeight="1">
      <c r="A266" s="1056"/>
      <c r="B266" s="1157"/>
      <c r="C266" s="1054"/>
      <c r="D266" s="1055"/>
      <c r="E266" s="1055"/>
      <c r="F266" s="1055"/>
      <c r="G266" s="1068"/>
      <c r="H266" s="1068"/>
      <c r="I266" s="1143"/>
      <c r="J266" s="1142"/>
      <c r="K266" s="1055"/>
      <c r="L266" s="1058"/>
      <c r="M266" s="1085"/>
      <c r="N266" s="1055"/>
      <c r="O266" s="1055"/>
      <c r="P266" s="1068"/>
      <c r="Q266" s="1088"/>
      <c r="R266" s="1088"/>
      <c r="S266" s="1092"/>
      <c r="T266" s="1085"/>
      <c r="U266" s="1055"/>
      <c r="V266" s="1055"/>
      <c r="W266" s="1143"/>
      <c r="X266" s="1158"/>
      <c r="Y266" s="1061"/>
      <c r="Z266" s="1055"/>
      <c r="AA266" s="1055"/>
      <c r="AB266" s="1075"/>
    </row>
    <row r="267" spans="1:28" ht="15" customHeight="1">
      <c r="A267" s="1056"/>
      <c r="B267" s="1157"/>
      <c r="C267" s="1054"/>
      <c r="D267" s="1055"/>
      <c r="E267" s="1055"/>
      <c r="F267" s="1055"/>
      <c r="G267" s="1068"/>
      <c r="H267" s="1068"/>
      <c r="I267" s="1143"/>
      <c r="J267" s="1142"/>
      <c r="K267" s="1055"/>
      <c r="L267" s="1058"/>
      <c r="M267" s="1085"/>
      <c r="N267" s="1055"/>
      <c r="O267" s="1055"/>
      <c r="P267" s="1068"/>
      <c r="Q267" s="1088"/>
      <c r="R267" s="1088"/>
      <c r="S267" s="1092"/>
      <c r="T267" s="1085"/>
      <c r="U267" s="1055"/>
      <c r="V267" s="1055"/>
      <c r="W267" s="1143"/>
      <c r="X267" s="1158"/>
      <c r="Y267" s="1061"/>
      <c r="Z267" s="1055"/>
      <c r="AA267" s="1055"/>
      <c r="AB267" s="1075"/>
    </row>
    <row r="268" spans="1:28" ht="15" customHeight="1">
      <c r="A268" s="1056"/>
      <c r="B268" s="1157"/>
      <c r="C268" s="1054"/>
      <c r="D268" s="1055"/>
      <c r="E268" s="1055"/>
      <c r="F268" s="1055"/>
      <c r="G268" s="1068"/>
      <c r="H268" s="1068"/>
      <c r="I268" s="1143"/>
      <c r="J268" s="1142"/>
      <c r="K268" s="1055"/>
      <c r="L268" s="1058"/>
      <c r="M268" s="1185"/>
      <c r="N268" s="1063"/>
      <c r="O268" s="1063"/>
      <c r="P268" s="1073"/>
      <c r="Q268" s="1088"/>
      <c r="R268" s="1088"/>
      <c r="S268" s="1092"/>
      <c r="T268" s="1185"/>
      <c r="U268" s="1063"/>
      <c r="V268" s="1063"/>
      <c r="W268" s="1186"/>
      <c r="X268" s="1158"/>
      <c r="Y268" s="1061"/>
      <c r="Z268" s="1055"/>
      <c r="AA268" s="1055"/>
      <c r="AB268" s="1075"/>
    </row>
    <row r="269" spans="1:28" ht="31.5" customHeight="1">
      <c r="A269" s="1056">
        <v>38</v>
      </c>
      <c r="B269" s="1070" t="s">
        <v>3372</v>
      </c>
      <c r="C269" s="1054"/>
      <c r="D269" s="1055"/>
      <c r="E269" s="1055"/>
      <c r="F269" s="1055"/>
      <c r="G269" s="1061"/>
      <c r="H269" s="1061"/>
      <c r="I269" s="1062"/>
      <c r="J269" s="1142" t="s">
        <v>3602</v>
      </c>
      <c r="K269" s="1055" t="s">
        <v>3603</v>
      </c>
      <c r="L269" s="1075" t="s">
        <v>31</v>
      </c>
      <c r="M269" s="1085"/>
      <c r="N269" s="1055"/>
      <c r="O269" s="1055"/>
      <c r="P269" s="1068"/>
      <c r="Q269" s="1182"/>
      <c r="R269" s="1182"/>
      <c r="S269" s="1183"/>
      <c r="T269" s="1085"/>
      <c r="U269" s="1055"/>
      <c r="V269" s="1055"/>
      <c r="W269" s="1143"/>
      <c r="X269" s="1144" t="s">
        <v>3372</v>
      </c>
      <c r="Y269" s="1061" t="s">
        <v>3604</v>
      </c>
      <c r="Z269" s="1055">
        <v>2018</v>
      </c>
      <c r="AA269" s="1055">
        <v>411</v>
      </c>
      <c r="AB269" s="1075" t="s">
        <v>20</v>
      </c>
    </row>
    <row r="270" spans="1:28" ht="31.5" customHeight="1">
      <c r="A270" s="1056"/>
      <c r="B270" s="1070" t="s">
        <v>3247</v>
      </c>
      <c r="C270" s="1054"/>
      <c r="D270" s="1055"/>
      <c r="E270" s="1055"/>
      <c r="F270" s="1055"/>
      <c r="G270" s="1061"/>
      <c r="H270" s="1061"/>
      <c r="I270" s="1062"/>
      <c r="J270" s="1142"/>
      <c r="K270" s="1327"/>
      <c r="L270" s="1058"/>
      <c r="M270" s="1355"/>
      <c r="N270" s="1356"/>
      <c r="O270" s="1356"/>
      <c r="P270" s="1356"/>
      <c r="Q270" s="1182"/>
      <c r="R270" s="1182"/>
      <c r="S270" s="1183"/>
      <c r="T270" s="1355"/>
      <c r="U270" s="1356"/>
      <c r="V270" s="1356"/>
      <c r="W270" s="1357"/>
      <c r="X270" s="1144" t="s">
        <v>3247</v>
      </c>
      <c r="Y270" s="1061" t="s">
        <v>3605</v>
      </c>
      <c r="Z270" s="1055">
        <v>2018</v>
      </c>
      <c r="AA270" s="1055">
        <v>411</v>
      </c>
      <c r="AB270" s="1075" t="s">
        <v>20</v>
      </c>
    </row>
    <row r="271" spans="1:28" ht="31.5" customHeight="1">
      <c r="A271" s="1056"/>
      <c r="B271" s="1070" t="s">
        <v>3216</v>
      </c>
      <c r="C271" s="1054"/>
      <c r="D271" s="1055"/>
      <c r="E271" s="1055"/>
      <c r="F271" s="1055"/>
      <c r="G271" s="1061"/>
      <c r="H271" s="1061"/>
      <c r="I271" s="1062"/>
      <c r="J271" s="1142"/>
      <c r="K271" s="1055"/>
      <c r="L271" s="1058"/>
      <c r="M271" s="1355"/>
      <c r="N271" s="1356"/>
      <c r="O271" s="1356"/>
      <c r="P271" s="1356"/>
      <c r="Q271" s="1182"/>
      <c r="R271" s="1182"/>
      <c r="S271" s="1183"/>
      <c r="T271" s="1355"/>
      <c r="U271" s="1356"/>
      <c r="V271" s="1356"/>
      <c r="W271" s="1357"/>
      <c r="X271" s="1144" t="s">
        <v>3216</v>
      </c>
      <c r="Y271" s="1061" t="s">
        <v>3606</v>
      </c>
      <c r="Z271" s="1055">
        <v>1968</v>
      </c>
      <c r="AA271" s="1055">
        <v>1300</v>
      </c>
      <c r="AB271" s="1075" t="s">
        <v>3607</v>
      </c>
    </row>
    <row r="272" spans="1:28" ht="31.5" customHeight="1">
      <c r="A272" s="1056"/>
      <c r="B272" s="1070" t="s">
        <v>3228</v>
      </c>
      <c r="C272" s="1054"/>
      <c r="D272" s="1055"/>
      <c r="E272" s="1055"/>
      <c r="F272" s="1055"/>
      <c r="G272" s="1061"/>
      <c r="H272" s="1061"/>
      <c r="I272" s="1062"/>
      <c r="J272" s="1142"/>
      <c r="K272" s="1055"/>
      <c r="L272" s="1058"/>
      <c r="M272" s="1355"/>
      <c r="N272" s="1356"/>
      <c r="O272" s="1356"/>
      <c r="P272" s="1356"/>
      <c r="Q272" s="1182"/>
      <c r="R272" s="1182"/>
      <c r="S272" s="1183"/>
      <c r="T272" s="1355"/>
      <c r="U272" s="1356"/>
      <c r="V272" s="1356"/>
      <c r="W272" s="1357"/>
      <c r="X272" s="1144" t="s">
        <v>3228</v>
      </c>
      <c r="Y272" s="1061" t="s">
        <v>3606</v>
      </c>
      <c r="Z272" s="1055">
        <v>1968</v>
      </c>
      <c r="AA272" s="1055">
        <v>1300</v>
      </c>
      <c r="AB272" s="1075" t="s">
        <v>3607</v>
      </c>
    </row>
    <row r="273" spans="1:28" ht="15" customHeight="1">
      <c r="A273" s="1069"/>
      <c r="B273" s="1071"/>
      <c r="C273" s="1072"/>
      <c r="D273" s="1073"/>
      <c r="E273" s="1073"/>
      <c r="F273" s="1063"/>
      <c r="G273" s="1073"/>
      <c r="H273" s="1073"/>
      <c r="I273" s="1186"/>
      <c r="J273" s="1145"/>
      <c r="K273" s="1063"/>
      <c r="L273" s="1067"/>
      <c r="M273" s="1185"/>
      <c r="N273" s="1063"/>
      <c r="O273" s="1063"/>
      <c r="P273" s="1073"/>
      <c r="Q273" s="1146"/>
      <c r="R273" s="1146"/>
      <c r="S273" s="1147"/>
      <c r="T273" s="1185"/>
      <c r="U273" s="1063"/>
      <c r="V273" s="1063"/>
      <c r="W273" s="1186"/>
      <c r="X273" s="1184"/>
      <c r="Y273" s="1064"/>
      <c r="Z273" s="1063"/>
      <c r="AA273" s="1073"/>
      <c r="AB273" s="1066"/>
    </row>
    <row r="274" spans="1:28" ht="27.75" customHeight="1">
      <c r="A274" s="1056">
        <v>31</v>
      </c>
      <c r="B274" s="1070" t="s">
        <v>3247</v>
      </c>
      <c r="C274" s="1054"/>
      <c r="D274" s="1055"/>
      <c r="E274" s="1055"/>
      <c r="F274" s="1055"/>
      <c r="G274" s="1061"/>
      <c r="H274" s="1061"/>
      <c r="I274" s="1062"/>
      <c r="J274" s="1142" t="s">
        <v>3608</v>
      </c>
      <c r="K274" s="1055" t="s">
        <v>3249</v>
      </c>
      <c r="L274" s="1075" t="s">
        <v>517</v>
      </c>
      <c r="M274" s="1154"/>
      <c r="N274" s="1055"/>
      <c r="O274" s="1055"/>
      <c r="P274" s="1068"/>
      <c r="Q274" s="1182"/>
      <c r="R274" s="1182"/>
      <c r="S274" s="1183"/>
      <c r="T274" s="1154" t="s">
        <v>3609</v>
      </c>
      <c r="U274" s="1055">
        <v>1971</v>
      </c>
      <c r="V274" s="1055">
        <v>70</v>
      </c>
      <c r="W274" s="1143" t="s">
        <v>3610</v>
      </c>
      <c r="X274" s="1144" t="s">
        <v>3247</v>
      </c>
      <c r="Y274" s="1061" t="s">
        <v>3611</v>
      </c>
      <c r="Z274" s="1055">
        <v>1971</v>
      </c>
      <c r="AA274" s="1055">
        <v>410</v>
      </c>
      <c r="AB274" s="1075" t="s">
        <v>16</v>
      </c>
    </row>
    <row r="275" spans="1:28" ht="64.5" customHeight="1">
      <c r="A275" s="1056"/>
      <c r="B275" s="1157"/>
      <c r="C275" s="1054"/>
      <c r="D275" s="1068"/>
      <c r="E275" s="1068"/>
      <c r="F275" s="1055"/>
      <c r="G275" s="1068"/>
      <c r="H275" s="1068"/>
      <c r="I275" s="1143"/>
      <c r="J275" s="1142"/>
      <c r="K275" s="1327"/>
      <c r="L275" s="1058"/>
      <c r="M275" s="1085"/>
      <c r="N275" s="1055"/>
      <c r="O275" s="1055"/>
      <c r="P275" s="1068"/>
      <c r="Q275" s="1182"/>
      <c r="R275" s="1182"/>
      <c r="S275" s="1183"/>
      <c r="T275" s="1085" t="s">
        <v>3612</v>
      </c>
      <c r="U275" s="1055">
        <v>1971</v>
      </c>
      <c r="V275" s="1055">
        <v>50</v>
      </c>
      <c r="W275" s="1143" t="s">
        <v>3399</v>
      </c>
      <c r="X275" s="1158"/>
      <c r="Y275" s="1061"/>
      <c r="Z275" s="1055"/>
      <c r="AA275" s="1068"/>
      <c r="AB275" s="1075"/>
    </row>
    <row r="276" spans="1:28" ht="76.5" customHeight="1">
      <c r="A276" s="1056"/>
      <c r="B276" s="1070"/>
      <c r="C276" s="1054"/>
      <c r="D276" s="1068"/>
      <c r="E276" s="1068"/>
      <c r="F276" s="1055"/>
      <c r="G276" s="1061"/>
      <c r="H276" s="1061"/>
      <c r="I276" s="1062"/>
      <c r="J276" s="1142"/>
      <c r="K276" s="1055"/>
      <c r="L276" s="1058"/>
      <c r="M276" s="1154"/>
      <c r="N276" s="1055"/>
      <c r="O276" s="1055"/>
      <c r="P276" s="1068"/>
      <c r="Q276" s="1182"/>
      <c r="R276" s="1182"/>
      <c r="S276" s="1183"/>
      <c r="T276" s="1154" t="s">
        <v>3613</v>
      </c>
      <c r="U276" s="1055">
        <v>1971</v>
      </c>
      <c r="V276" s="1055">
        <v>70</v>
      </c>
      <c r="W276" s="1143" t="s">
        <v>3399</v>
      </c>
      <c r="X276" s="1144"/>
      <c r="Y276" s="1061"/>
      <c r="Z276" s="1055"/>
      <c r="AA276" s="1068"/>
      <c r="AB276" s="1075"/>
    </row>
    <row r="277" spans="1:28" ht="63.75" customHeight="1">
      <c r="A277" s="1056"/>
      <c r="B277" s="1070"/>
      <c r="C277" s="1054"/>
      <c r="D277" s="1068"/>
      <c r="E277" s="1068"/>
      <c r="F277" s="1055"/>
      <c r="G277" s="1061"/>
      <c r="H277" s="1061"/>
      <c r="I277" s="1062"/>
      <c r="J277" s="1142"/>
      <c r="K277" s="1055"/>
      <c r="L277" s="1058"/>
      <c r="M277" s="1085"/>
      <c r="N277" s="1055"/>
      <c r="O277" s="1055"/>
      <c r="P277" s="1068"/>
      <c r="Q277" s="1182"/>
      <c r="R277" s="1182"/>
      <c r="S277" s="1183"/>
      <c r="T277" s="1085" t="s">
        <v>3614</v>
      </c>
      <c r="U277" s="1055">
        <v>2013</v>
      </c>
      <c r="V277" s="1055">
        <v>20</v>
      </c>
      <c r="W277" s="1143" t="s">
        <v>3615</v>
      </c>
      <c r="X277" s="1144"/>
      <c r="Y277" s="1061"/>
      <c r="Z277" s="1055"/>
      <c r="AA277" s="1068"/>
      <c r="AB277" s="1075"/>
    </row>
    <row r="278" spans="1:28" ht="32.25" customHeight="1">
      <c r="A278" s="1056"/>
      <c r="B278" s="1070"/>
      <c r="C278" s="1054"/>
      <c r="D278" s="1068"/>
      <c r="E278" s="1068"/>
      <c r="F278" s="1055"/>
      <c r="G278" s="1061"/>
      <c r="H278" s="1061"/>
      <c r="I278" s="1062"/>
      <c r="J278" s="1142"/>
      <c r="K278" s="1055"/>
      <c r="L278" s="1058"/>
      <c r="M278" s="1085"/>
      <c r="N278" s="1055"/>
      <c r="O278" s="1055"/>
      <c r="P278" s="1068"/>
      <c r="Q278" s="1182"/>
      <c r="R278" s="1182"/>
      <c r="S278" s="1183"/>
      <c r="T278" s="1085" t="s">
        <v>3616</v>
      </c>
      <c r="U278" s="1055">
        <v>2013</v>
      </c>
      <c r="V278" s="1055">
        <v>100</v>
      </c>
      <c r="W278" s="1143" t="s">
        <v>3617</v>
      </c>
      <c r="X278" s="1144"/>
      <c r="Y278" s="1061"/>
      <c r="Z278" s="1055"/>
      <c r="AA278" s="1068"/>
      <c r="AB278" s="1075"/>
    </row>
    <row r="279" spans="1:28" ht="32.25" customHeight="1">
      <c r="A279" s="1056"/>
      <c r="B279" s="1070"/>
      <c r="C279" s="1054"/>
      <c r="D279" s="1068"/>
      <c r="E279" s="1068"/>
      <c r="F279" s="1055"/>
      <c r="G279" s="1061"/>
      <c r="H279" s="1061"/>
      <c r="I279" s="1062"/>
      <c r="J279" s="1142"/>
      <c r="K279" s="1055"/>
      <c r="L279" s="1058"/>
      <c r="M279" s="1085"/>
      <c r="N279" s="1055"/>
      <c r="O279" s="1055"/>
      <c r="P279" s="1068"/>
      <c r="Q279" s="1182"/>
      <c r="R279" s="1182"/>
      <c r="S279" s="1183"/>
      <c r="T279" s="1085" t="s">
        <v>3618</v>
      </c>
      <c r="U279" s="1055">
        <v>2013</v>
      </c>
      <c r="V279" s="1055">
        <v>100</v>
      </c>
      <c r="W279" s="1143" t="s">
        <v>3617</v>
      </c>
      <c r="X279" s="1144"/>
      <c r="Y279" s="1061"/>
      <c r="Z279" s="1055"/>
      <c r="AA279" s="1068"/>
      <c r="AB279" s="1075"/>
    </row>
    <row r="280" spans="1:28" ht="32.25" customHeight="1">
      <c r="A280" s="1056"/>
      <c r="B280" s="1070"/>
      <c r="C280" s="1054"/>
      <c r="D280" s="1055"/>
      <c r="E280" s="1055"/>
      <c r="F280" s="1055"/>
      <c r="G280" s="1061"/>
      <c r="H280" s="1061"/>
      <c r="I280" s="1062"/>
      <c r="J280" s="1142"/>
      <c r="K280" s="1055"/>
      <c r="L280" s="1058"/>
      <c r="M280" s="1085"/>
      <c r="N280" s="1055"/>
      <c r="O280" s="1055"/>
      <c r="P280" s="1068"/>
      <c r="Q280" s="1182"/>
      <c r="R280" s="1182"/>
      <c r="S280" s="1183"/>
      <c r="T280" s="1085" t="s">
        <v>3619</v>
      </c>
      <c r="U280" s="1055">
        <v>1971</v>
      </c>
      <c r="V280" s="1055">
        <v>60</v>
      </c>
      <c r="W280" s="1143" t="s">
        <v>3399</v>
      </c>
      <c r="X280" s="1144"/>
      <c r="Y280" s="1061"/>
      <c r="Z280" s="1055"/>
      <c r="AA280" s="1055"/>
      <c r="AB280" s="1075"/>
    </row>
    <row r="281" spans="1:28" ht="32.25" customHeight="1">
      <c r="A281" s="1056"/>
      <c r="B281" s="1070"/>
      <c r="C281" s="1054"/>
      <c r="D281" s="1055"/>
      <c r="E281" s="1055"/>
      <c r="F281" s="1055"/>
      <c r="G281" s="1061"/>
      <c r="H281" s="1061"/>
      <c r="I281" s="1062"/>
      <c r="J281" s="1142"/>
      <c r="K281" s="1055"/>
      <c r="L281" s="1058"/>
      <c r="M281" s="1085"/>
      <c r="N281" s="1055"/>
      <c r="O281" s="1055"/>
      <c r="P281" s="1068"/>
      <c r="Q281" s="1182"/>
      <c r="R281" s="1182"/>
      <c r="S281" s="1183"/>
      <c r="T281" s="1085" t="s">
        <v>3620</v>
      </c>
      <c r="U281" s="1055">
        <v>1971</v>
      </c>
      <c r="V281" s="1055">
        <v>220</v>
      </c>
      <c r="W281" s="1143" t="s">
        <v>3399</v>
      </c>
      <c r="X281" s="1144"/>
      <c r="Y281" s="1061"/>
      <c r="Z281" s="1055"/>
      <c r="AA281" s="1055"/>
      <c r="AB281" s="1075"/>
    </row>
    <row r="282" spans="1:28" ht="32.25" customHeight="1">
      <c r="A282" s="1056"/>
      <c r="B282" s="1070"/>
      <c r="C282" s="1054"/>
      <c r="D282" s="1055"/>
      <c r="E282" s="1055"/>
      <c r="F282" s="1055"/>
      <c r="G282" s="1061"/>
      <c r="H282" s="1061"/>
      <c r="I282" s="1062"/>
      <c r="J282" s="1142"/>
      <c r="K282" s="1055"/>
      <c r="L282" s="1058"/>
      <c r="M282" s="1085"/>
      <c r="N282" s="1055"/>
      <c r="O282" s="1055"/>
      <c r="P282" s="1068"/>
      <c r="Q282" s="1182"/>
      <c r="R282" s="1182"/>
      <c r="S282" s="1183"/>
      <c r="T282" s="1085" t="s">
        <v>3621</v>
      </c>
      <c r="U282" s="1055">
        <v>1971</v>
      </c>
      <c r="V282" s="1055">
        <v>80</v>
      </c>
      <c r="W282" s="1143" t="s">
        <v>3399</v>
      </c>
      <c r="X282" s="1144"/>
      <c r="Y282" s="1061"/>
      <c r="Z282" s="1055"/>
      <c r="AA282" s="1055"/>
      <c r="AB282" s="1075"/>
    </row>
    <row r="283" spans="1:28" ht="32.25" customHeight="1">
      <c r="A283" s="1056"/>
      <c r="B283" s="1070"/>
      <c r="C283" s="1054"/>
      <c r="D283" s="1055"/>
      <c r="E283" s="1055"/>
      <c r="F283" s="1055"/>
      <c r="G283" s="1061"/>
      <c r="H283" s="1061"/>
      <c r="I283" s="1062"/>
      <c r="J283" s="1142"/>
      <c r="K283" s="1055"/>
      <c r="L283" s="1058"/>
      <c r="M283" s="1085"/>
      <c r="N283" s="1055"/>
      <c r="O283" s="1055"/>
      <c r="P283" s="1068"/>
      <c r="Q283" s="1182"/>
      <c r="R283" s="1182"/>
      <c r="S283" s="1183"/>
      <c r="T283" s="1085" t="s">
        <v>3622</v>
      </c>
      <c r="U283" s="1055">
        <v>1971</v>
      </c>
      <c r="V283" s="1055">
        <v>80</v>
      </c>
      <c r="W283" s="1143" t="s">
        <v>3399</v>
      </c>
      <c r="X283" s="1144"/>
      <c r="Y283" s="1061"/>
      <c r="Z283" s="1055"/>
      <c r="AA283" s="1055"/>
      <c r="AB283" s="1075"/>
    </row>
    <row r="284" spans="1:28" ht="32.25" customHeight="1">
      <c r="A284" s="1056"/>
      <c r="B284" s="1070"/>
      <c r="C284" s="1054"/>
      <c r="D284" s="1055"/>
      <c r="E284" s="1055"/>
      <c r="F284" s="1055"/>
      <c r="G284" s="1061"/>
      <c r="H284" s="1061"/>
      <c r="I284" s="1062"/>
      <c r="J284" s="1142"/>
      <c r="K284" s="1055"/>
      <c r="L284" s="1058"/>
      <c r="M284" s="1085"/>
      <c r="N284" s="1055"/>
      <c r="O284" s="1055"/>
      <c r="P284" s="1068"/>
      <c r="Q284" s="1182"/>
      <c r="R284" s="1182"/>
      <c r="S284" s="1183"/>
      <c r="T284" s="1085" t="s">
        <v>3623</v>
      </c>
      <c r="U284" s="1055">
        <v>1971</v>
      </c>
      <c r="V284" s="1055">
        <v>180</v>
      </c>
      <c r="W284" s="1143" t="s">
        <v>3399</v>
      </c>
      <c r="X284" s="1144"/>
      <c r="Y284" s="1061"/>
      <c r="Z284" s="1055"/>
      <c r="AA284" s="1055"/>
      <c r="AB284" s="1075"/>
    </row>
    <row r="285" spans="1:28" ht="32.25" customHeight="1">
      <c r="A285" s="1056"/>
      <c r="B285" s="1070"/>
      <c r="C285" s="1054"/>
      <c r="D285" s="1055"/>
      <c r="E285" s="1055"/>
      <c r="F285" s="1055"/>
      <c r="G285" s="1061"/>
      <c r="H285" s="1061"/>
      <c r="I285" s="1062"/>
      <c r="J285" s="1142"/>
      <c r="K285" s="1055"/>
      <c r="L285" s="1058"/>
      <c r="M285" s="1085"/>
      <c r="N285" s="1055"/>
      <c r="O285" s="1055"/>
      <c r="P285" s="1068"/>
      <c r="Q285" s="1182"/>
      <c r="R285" s="1182"/>
      <c r="S285" s="1183"/>
      <c r="T285" s="1085" t="s">
        <v>3624</v>
      </c>
      <c r="U285" s="1055">
        <v>2013</v>
      </c>
      <c r="V285" s="1055">
        <v>20</v>
      </c>
      <c r="W285" s="1143"/>
      <c r="X285" s="1144"/>
      <c r="Y285" s="1061"/>
      <c r="Z285" s="1055"/>
      <c r="AA285" s="1055"/>
      <c r="AB285" s="1075"/>
    </row>
    <row r="286" spans="1:28" ht="32.25" customHeight="1">
      <c r="A286" s="1056"/>
      <c r="B286" s="1070"/>
      <c r="C286" s="1054"/>
      <c r="D286" s="1055"/>
      <c r="E286" s="1055"/>
      <c r="F286" s="1055"/>
      <c r="G286" s="1061"/>
      <c r="H286" s="1061"/>
      <c r="I286" s="1062"/>
      <c r="J286" s="1142"/>
      <c r="K286" s="1055"/>
      <c r="L286" s="1058"/>
      <c r="M286" s="1085"/>
      <c r="N286" s="1055"/>
      <c r="O286" s="1055"/>
      <c r="P286" s="1068"/>
      <c r="Q286" s="1182"/>
      <c r="R286" s="1182"/>
      <c r="S286" s="1183"/>
      <c r="T286" s="1085" t="s">
        <v>3625</v>
      </c>
      <c r="U286" s="1055">
        <v>2012</v>
      </c>
      <c r="V286" s="1055">
        <v>240</v>
      </c>
      <c r="W286" s="1143" t="s">
        <v>3626</v>
      </c>
      <c r="X286" s="1144"/>
      <c r="Y286" s="1061"/>
      <c r="Z286" s="1055"/>
      <c r="AA286" s="1055"/>
      <c r="AB286" s="1075"/>
    </row>
    <row r="287" spans="1:28" ht="32.25" customHeight="1">
      <c r="A287" s="1056"/>
      <c r="B287" s="1070"/>
      <c r="C287" s="1054"/>
      <c r="D287" s="1055"/>
      <c r="E287" s="1055"/>
      <c r="F287" s="1055"/>
      <c r="G287" s="1061"/>
      <c r="H287" s="1061"/>
      <c r="I287" s="1062"/>
      <c r="J287" s="1142"/>
      <c r="K287" s="1055"/>
      <c r="L287" s="1058"/>
      <c r="M287" s="1085"/>
      <c r="N287" s="1055"/>
      <c r="O287" s="1055"/>
      <c r="P287" s="1068"/>
      <c r="Q287" s="1182"/>
      <c r="R287" s="1182"/>
      <c r="S287" s="1183"/>
      <c r="T287" s="1085" t="s">
        <v>3627</v>
      </c>
      <c r="U287" s="1055">
        <v>2018</v>
      </c>
      <c r="V287" s="1055">
        <v>288</v>
      </c>
      <c r="W287" s="1143" t="s">
        <v>3349</v>
      </c>
      <c r="X287" s="1144"/>
      <c r="Y287" s="1061"/>
      <c r="Z287" s="1055"/>
      <c r="AA287" s="1055"/>
      <c r="AB287" s="1075"/>
    </row>
    <row r="288" spans="1:28" ht="32.25" customHeight="1">
      <c r="A288" s="1056"/>
      <c r="B288" s="1070"/>
      <c r="C288" s="1054"/>
      <c r="D288" s="1055"/>
      <c r="E288" s="1055"/>
      <c r="F288" s="1055"/>
      <c r="G288" s="1061"/>
      <c r="H288" s="1061"/>
      <c r="I288" s="1062"/>
      <c r="J288" s="1142"/>
      <c r="K288" s="1055"/>
      <c r="L288" s="1058"/>
      <c r="M288" s="1085"/>
      <c r="N288" s="1055"/>
      <c r="O288" s="1055"/>
      <c r="P288" s="1068"/>
      <c r="Q288" s="1182"/>
      <c r="R288" s="1182"/>
      <c r="S288" s="1183"/>
      <c r="T288" s="1085" t="s">
        <v>3628</v>
      </c>
      <c r="U288" s="1055">
        <v>2018</v>
      </c>
      <c r="V288" s="1055">
        <v>119</v>
      </c>
      <c r="W288" s="1143" t="s">
        <v>3629</v>
      </c>
      <c r="X288" s="1144"/>
      <c r="Y288" s="1061"/>
      <c r="Z288" s="1055"/>
      <c r="AA288" s="1055"/>
      <c r="AB288" s="1075"/>
    </row>
    <row r="289" spans="1:28" ht="32.25" customHeight="1">
      <c r="A289" s="1056"/>
      <c r="B289" s="1070"/>
      <c r="C289" s="1054"/>
      <c r="D289" s="1055"/>
      <c r="E289" s="1055"/>
      <c r="F289" s="1055"/>
      <c r="G289" s="1061"/>
      <c r="H289" s="1061"/>
      <c r="I289" s="1062"/>
      <c r="J289" s="1142"/>
      <c r="K289" s="1055"/>
      <c r="L289" s="1058"/>
      <c r="M289" s="1085"/>
      <c r="N289" s="1055"/>
      <c r="O289" s="1055"/>
      <c r="P289" s="1068"/>
      <c r="Q289" s="1182"/>
      <c r="R289" s="1182"/>
      <c r="S289" s="1183"/>
      <c r="T289" s="1085" t="s">
        <v>3630</v>
      </c>
      <c r="U289" s="1055">
        <v>2018</v>
      </c>
      <c r="V289" s="1055">
        <v>118</v>
      </c>
      <c r="W289" s="1143" t="s">
        <v>3629</v>
      </c>
      <c r="X289" s="1144"/>
      <c r="Y289" s="1061"/>
      <c r="Z289" s="1055"/>
      <c r="AA289" s="1055"/>
      <c r="AB289" s="1075"/>
    </row>
    <row r="290" spans="1:28">
      <c r="A290" s="1056"/>
      <c r="B290" s="1070"/>
      <c r="C290" s="1054"/>
      <c r="D290" s="1055"/>
      <c r="E290" s="1055"/>
      <c r="F290" s="1055"/>
      <c r="G290" s="1061"/>
      <c r="H290" s="1061"/>
      <c r="I290" s="1062"/>
      <c r="J290" s="1142"/>
      <c r="K290" s="1055"/>
      <c r="L290" s="1058"/>
      <c r="M290" s="1185"/>
      <c r="N290" s="1063"/>
      <c r="O290" s="1063"/>
      <c r="P290" s="1073"/>
      <c r="Q290" s="1182"/>
      <c r="R290" s="1182"/>
      <c r="S290" s="1183"/>
      <c r="T290" s="1185"/>
      <c r="U290" s="1063"/>
      <c r="V290" s="1063"/>
      <c r="W290" s="1186"/>
      <c r="X290" s="1144"/>
      <c r="Y290" s="1061"/>
      <c r="Z290" s="1055"/>
      <c r="AA290" s="1055"/>
      <c r="AB290" s="1075"/>
    </row>
    <row r="291" spans="1:28" ht="25.5">
      <c r="A291" s="1056">
        <v>35</v>
      </c>
      <c r="B291" s="1070" t="s">
        <v>3247</v>
      </c>
      <c r="C291" s="1054"/>
      <c r="D291" s="1068"/>
      <c r="E291" s="1055"/>
      <c r="F291" s="1055"/>
      <c r="G291" s="1061"/>
      <c r="H291" s="1061"/>
      <c r="I291" s="1062"/>
      <c r="J291" s="1142" t="s">
        <v>3631</v>
      </c>
      <c r="K291" s="1055" t="s">
        <v>3249</v>
      </c>
      <c r="L291" s="1075" t="s">
        <v>517</v>
      </c>
      <c r="M291" s="1085"/>
      <c r="N291" s="1055"/>
      <c r="O291" s="1055"/>
      <c r="P291" s="1068"/>
      <c r="Q291" s="1182"/>
      <c r="R291" s="1182"/>
      <c r="S291" s="1183"/>
      <c r="T291" s="1085" t="s">
        <v>3632</v>
      </c>
      <c r="U291" s="1055">
        <v>1970</v>
      </c>
      <c r="V291" s="1055">
        <v>200</v>
      </c>
      <c r="W291" s="1143" t="s">
        <v>3633</v>
      </c>
      <c r="X291" s="1144" t="s">
        <v>3247</v>
      </c>
      <c r="Y291" s="1061" t="s">
        <v>3634</v>
      </c>
      <c r="Z291" s="1055">
        <v>1964</v>
      </c>
      <c r="AA291" s="1055">
        <v>885</v>
      </c>
      <c r="AB291" s="1075" t="s">
        <v>16</v>
      </c>
    </row>
    <row r="292" spans="1:28" ht="24.75" customHeight="1">
      <c r="A292" s="1056"/>
      <c r="B292" s="1070"/>
      <c r="C292" s="1054"/>
      <c r="D292" s="1055"/>
      <c r="E292" s="1055"/>
      <c r="F292" s="1055"/>
      <c r="G292" s="1061"/>
      <c r="H292" s="1061"/>
      <c r="I292" s="1062"/>
      <c r="J292" s="1142"/>
      <c r="K292" s="1327"/>
      <c r="L292" s="1058"/>
      <c r="M292" s="1085"/>
      <c r="N292" s="1055"/>
      <c r="O292" s="1055"/>
      <c r="P292" s="1068"/>
      <c r="Q292" s="1182"/>
      <c r="R292" s="1182"/>
      <c r="S292" s="1183"/>
      <c r="T292" s="1085" t="s">
        <v>3635</v>
      </c>
      <c r="U292" s="1055">
        <v>2006</v>
      </c>
      <c r="V292" s="1055">
        <v>238</v>
      </c>
      <c r="W292" s="1143" t="s">
        <v>3636</v>
      </c>
      <c r="X292" s="1144"/>
      <c r="Y292" s="1061" t="s">
        <v>3637</v>
      </c>
      <c r="Z292" s="1055">
        <v>1970</v>
      </c>
      <c r="AA292" s="1055">
        <v>700</v>
      </c>
      <c r="AB292" s="1075" t="s">
        <v>16</v>
      </c>
    </row>
    <row r="293" spans="1:28" ht="24.75" customHeight="1">
      <c r="A293" s="1056"/>
      <c r="B293" s="1157"/>
      <c r="C293" s="1054"/>
      <c r="D293" s="1068"/>
      <c r="E293" s="1068"/>
      <c r="F293" s="1055"/>
      <c r="G293" s="1068"/>
      <c r="H293" s="1068"/>
      <c r="I293" s="1143"/>
      <c r="J293" s="1142"/>
      <c r="K293" s="1055"/>
      <c r="L293" s="1058"/>
      <c r="M293" s="1085"/>
      <c r="N293" s="1055"/>
      <c r="O293" s="1055"/>
      <c r="P293" s="1068"/>
      <c r="Q293" s="1182"/>
      <c r="R293" s="1182"/>
      <c r="S293" s="1183"/>
      <c r="T293" s="1085" t="s">
        <v>3638</v>
      </c>
      <c r="U293" s="1055">
        <v>1970</v>
      </c>
      <c r="V293" s="1055">
        <v>83</v>
      </c>
      <c r="W293" s="1143" t="s">
        <v>3399</v>
      </c>
      <c r="X293" s="1158"/>
      <c r="Y293" s="1061"/>
      <c r="Z293" s="1055"/>
      <c r="AA293" s="1068"/>
      <c r="AB293" s="1075"/>
    </row>
    <row r="294" spans="1:28" ht="24.75" customHeight="1">
      <c r="A294" s="1056"/>
      <c r="B294" s="1070"/>
      <c r="C294" s="1054"/>
      <c r="D294" s="1055"/>
      <c r="E294" s="1055"/>
      <c r="F294" s="1055"/>
      <c r="G294" s="1061"/>
      <c r="H294" s="1061"/>
      <c r="I294" s="1062"/>
      <c r="J294" s="1142"/>
      <c r="K294" s="1055"/>
      <c r="L294" s="1058"/>
      <c r="M294" s="1085"/>
      <c r="N294" s="1055"/>
      <c r="O294" s="1055"/>
      <c r="P294" s="1068"/>
      <c r="Q294" s="1182"/>
      <c r="R294" s="1182"/>
      <c r="S294" s="1183"/>
      <c r="T294" s="1085" t="s">
        <v>3639</v>
      </c>
      <c r="U294" s="1055">
        <v>2016</v>
      </c>
      <c r="V294" s="1055">
        <v>100</v>
      </c>
      <c r="W294" s="1143" t="s">
        <v>3640</v>
      </c>
      <c r="X294" s="1144"/>
      <c r="Y294" s="1061"/>
      <c r="Z294" s="1055"/>
      <c r="AA294" s="1055"/>
      <c r="AB294" s="1075"/>
    </row>
    <row r="295" spans="1:28" ht="24.75" customHeight="1">
      <c r="A295" s="1056"/>
      <c r="B295" s="1070"/>
      <c r="C295" s="1054"/>
      <c r="D295" s="1055"/>
      <c r="E295" s="1055"/>
      <c r="F295" s="1055"/>
      <c r="G295" s="1061"/>
      <c r="H295" s="1061"/>
      <c r="I295" s="1062"/>
      <c r="J295" s="1142"/>
      <c r="K295" s="1055"/>
      <c r="L295" s="1058"/>
      <c r="M295" s="1154"/>
      <c r="N295" s="1055"/>
      <c r="O295" s="1055"/>
      <c r="P295" s="1068"/>
      <c r="Q295" s="1182"/>
      <c r="R295" s="1182"/>
      <c r="S295" s="1183"/>
      <c r="T295" s="1154" t="s">
        <v>3641</v>
      </c>
      <c r="U295" s="1055">
        <v>1971</v>
      </c>
      <c r="V295" s="1055">
        <v>72</v>
      </c>
      <c r="W295" s="1143" t="s">
        <v>3399</v>
      </c>
      <c r="X295" s="1144"/>
      <c r="Y295" s="1061"/>
      <c r="Z295" s="1055"/>
      <c r="AA295" s="1055"/>
      <c r="AB295" s="1075"/>
    </row>
    <row r="296" spans="1:28" ht="24.75" customHeight="1">
      <c r="A296" s="1056"/>
      <c r="B296" s="1070"/>
      <c r="C296" s="1054"/>
      <c r="D296" s="1055"/>
      <c r="E296" s="1055"/>
      <c r="F296" s="1055"/>
      <c r="G296" s="1061"/>
      <c r="H296" s="1061"/>
      <c r="I296" s="1062"/>
      <c r="J296" s="1142"/>
      <c r="K296" s="1055"/>
      <c r="L296" s="1058"/>
      <c r="M296" s="1085"/>
      <c r="N296" s="1055"/>
      <c r="O296" s="1055"/>
      <c r="P296" s="1068"/>
      <c r="Q296" s="1182"/>
      <c r="R296" s="1182"/>
      <c r="S296" s="1183"/>
      <c r="T296" s="1085" t="s">
        <v>3642</v>
      </c>
      <c r="U296" s="1055">
        <v>1971</v>
      </c>
      <c r="V296" s="1055">
        <v>120</v>
      </c>
      <c r="W296" s="1143" t="s">
        <v>3399</v>
      </c>
      <c r="X296" s="1144"/>
      <c r="Y296" s="1061"/>
      <c r="Z296" s="1055"/>
      <c r="AA296" s="1055"/>
      <c r="AB296" s="1075"/>
    </row>
    <row r="297" spans="1:28" ht="24.75" customHeight="1">
      <c r="A297" s="1056"/>
      <c r="B297" s="1070"/>
      <c r="C297" s="1054"/>
      <c r="D297" s="1055"/>
      <c r="E297" s="1055"/>
      <c r="F297" s="1055"/>
      <c r="G297" s="1061"/>
      <c r="H297" s="1061"/>
      <c r="I297" s="1062"/>
      <c r="J297" s="1142"/>
      <c r="K297" s="1055"/>
      <c r="L297" s="1058"/>
      <c r="M297" s="1085"/>
      <c r="N297" s="1055"/>
      <c r="O297" s="1055"/>
      <c r="P297" s="1068"/>
      <c r="Q297" s="1182"/>
      <c r="R297" s="1182"/>
      <c r="S297" s="1183"/>
      <c r="T297" s="1085" t="s">
        <v>3643</v>
      </c>
      <c r="U297" s="1055">
        <v>1970</v>
      </c>
      <c r="V297" s="1055">
        <v>120</v>
      </c>
      <c r="W297" s="1143" t="s">
        <v>3399</v>
      </c>
      <c r="X297" s="1144"/>
      <c r="Y297" s="1061"/>
      <c r="Z297" s="1055"/>
      <c r="AA297" s="1055"/>
      <c r="AB297" s="1075"/>
    </row>
    <row r="298" spans="1:28" ht="24.75" customHeight="1">
      <c r="A298" s="1056"/>
      <c r="B298" s="1070"/>
      <c r="C298" s="1054"/>
      <c r="D298" s="1055"/>
      <c r="E298" s="1055"/>
      <c r="F298" s="1055"/>
      <c r="G298" s="1061"/>
      <c r="H298" s="1061"/>
      <c r="I298" s="1062"/>
      <c r="J298" s="1142"/>
      <c r="K298" s="1055"/>
      <c r="L298" s="1058"/>
      <c r="M298" s="1085"/>
      <c r="N298" s="1055"/>
      <c r="O298" s="1055"/>
      <c r="P298" s="1068"/>
      <c r="Q298" s="1182"/>
      <c r="R298" s="1182"/>
      <c r="S298" s="1183"/>
      <c r="T298" s="1085" t="s">
        <v>3644</v>
      </c>
      <c r="U298" s="1055">
        <v>1970</v>
      </c>
      <c r="V298" s="1055">
        <v>110</v>
      </c>
      <c r="W298" s="1143" t="s">
        <v>3399</v>
      </c>
      <c r="X298" s="1144"/>
      <c r="Y298" s="1061"/>
      <c r="Z298" s="1055"/>
      <c r="AA298" s="1055"/>
      <c r="AB298" s="1075"/>
    </row>
    <row r="299" spans="1:28" ht="24.75" customHeight="1">
      <c r="A299" s="1056"/>
      <c r="B299" s="1070"/>
      <c r="C299" s="1054"/>
      <c r="D299" s="1055"/>
      <c r="E299" s="1055"/>
      <c r="F299" s="1055"/>
      <c r="G299" s="1061"/>
      <c r="H299" s="1061"/>
      <c r="I299" s="1062"/>
      <c r="J299" s="1142"/>
      <c r="K299" s="1055"/>
      <c r="L299" s="1058"/>
      <c r="M299" s="1085"/>
      <c r="N299" s="1055"/>
      <c r="O299" s="1055"/>
      <c r="P299" s="1068"/>
      <c r="Q299" s="1182"/>
      <c r="R299" s="1182"/>
      <c r="S299" s="1183"/>
      <c r="T299" s="1085" t="s">
        <v>3645</v>
      </c>
      <c r="U299" s="1055">
        <v>1970</v>
      </c>
      <c r="V299" s="1055">
        <v>115</v>
      </c>
      <c r="W299" s="1143" t="s">
        <v>3399</v>
      </c>
      <c r="X299" s="1144"/>
      <c r="Y299" s="1061"/>
      <c r="Z299" s="1055"/>
      <c r="AA299" s="1055"/>
      <c r="AB299" s="1075"/>
    </row>
    <row r="300" spans="1:28" ht="24.75" customHeight="1">
      <c r="A300" s="1056"/>
      <c r="B300" s="1070"/>
      <c r="C300" s="1054"/>
      <c r="D300" s="1055"/>
      <c r="E300" s="1055"/>
      <c r="F300" s="1055"/>
      <c r="G300" s="1061"/>
      <c r="H300" s="1061"/>
      <c r="I300" s="1062"/>
      <c r="J300" s="1142"/>
      <c r="K300" s="1055"/>
      <c r="L300" s="1058"/>
      <c r="M300" s="1085"/>
      <c r="N300" s="1055"/>
      <c r="O300" s="1055"/>
      <c r="P300" s="1068"/>
      <c r="Q300" s="1182"/>
      <c r="R300" s="1182"/>
      <c r="S300" s="1183"/>
      <c r="T300" s="1085" t="s">
        <v>3646</v>
      </c>
      <c r="U300" s="1055">
        <v>1970</v>
      </c>
      <c r="V300" s="1055">
        <v>120</v>
      </c>
      <c r="W300" s="1143" t="s">
        <v>3399</v>
      </c>
      <c r="X300" s="1144"/>
      <c r="Y300" s="1061"/>
      <c r="Z300" s="1055"/>
      <c r="AA300" s="1055"/>
      <c r="AB300" s="1075"/>
    </row>
    <row r="301" spans="1:28" ht="24.75" customHeight="1">
      <c r="A301" s="1056"/>
      <c r="B301" s="1070"/>
      <c r="C301" s="1054"/>
      <c r="D301" s="1055"/>
      <c r="E301" s="1055"/>
      <c r="F301" s="1055"/>
      <c r="G301" s="1061"/>
      <c r="H301" s="1061"/>
      <c r="I301" s="1062"/>
      <c r="J301" s="1142"/>
      <c r="K301" s="1055"/>
      <c r="L301" s="1058"/>
      <c r="M301" s="1085"/>
      <c r="N301" s="1055"/>
      <c r="O301" s="1055"/>
      <c r="P301" s="1068"/>
      <c r="Q301" s="1182"/>
      <c r="R301" s="1182"/>
      <c r="S301" s="1183"/>
      <c r="T301" s="1085" t="s">
        <v>3647</v>
      </c>
      <c r="U301" s="1055">
        <v>2012</v>
      </c>
      <c r="V301" s="1055">
        <v>240</v>
      </c>
      <c r="W301" s="1143" t="s">
        <v>3263</v>
      </c>
      <c r="X301" s="1144"/>
      <c r="Y301" s="1061"/>
      <c r="Z301" s="1055"/>
      <c r="AA301" s="1055"/>
      <c r="AB301" s="1075"/>
    </row>
    <row r="302" spans="1:28" ht="24.75" customHeight="1">
      <c r="A302" s="1056"/>
      <c r="B302" s="1070"/>
      <c r="C302" s="1054"/>
      <c r="D302" s="1055"/>
      <c r="E302" s="1055"/>
      <c r="F302" s="1055"/>
      <c r="G302" s="1061"/>
      <c r="H302" s="1061"/>
      <c r="I302" s="1062"/>
      <c r="J302" s="1142"/>
      <c r="K302" s="1055"/>
      <c r="L302" s="1058"/>
      <c r="M302" s="1085"/>
      <c r="N302" s="1055"/>
      <c r="O302" s="1055"/>
      <c r="P302" s="1068"/>
      <c r="Q302" s="1182"/>
      <c r="R302" s="1182"/>
      <c r="S302" s="1183"/>
      <c r="T302" s="1085" t="s">
        <v>3648</v>
      </c>
      <c r="U302" s="1055">
        <v>1970</v>
      </c>
      <c r="V302" s="1055">
        <v>74</v>
      </c>
      <c r="W302" s="1143" t="s">
        <v>3399</v>
      </c>
      <c r="X302" s="1144"/>
      <c r="Y302" s="1061"/>
      <c r="Z302" s="1055"/>
      <c r="AA302" s="1055"/>
      <c r="AB302" s="1075"/>
    </row>
    <row r="303" spans="1:28" ht="24.75" customHeight="1">
      <c r="A303" s="1056"/>
      <c r="B303" s="1070"/>
      <c r="C303" s="1054"/>
      <c r="D303" s="1055"/>
      <c r="E303" s="1055"/>
      <c r="F303" s="1055"/>
      <c r="G303" s="1061"/>
      <c r="H303" s="1061"/>
      <c r="I303" s="1062"/>
      <c r="J303" s="1142"/>
      <c r="K303" s="1055"/>
      <c r="L303" s="1058"/>
      <c r="M303" s="1154"/>
      <c r="N303" s="1055"/>
      <c r="O303" s="1055"/>
      <c r="P303" s="1068"/>
      <c r="Q303" s="1182"/>
      <c r="R303" s="1182"/>
      <c r="S303" s="1183"/>
      <c r="T303" s="1154" t="s">
        <v>3649</v>
      </c>
      <c r="U303" s="1055">
        <v>2007</v>
      </c>
      <c r="V303" s="1055"/>
      <c r="W303" s="1143" t="s">
        <v>3650</v>
      </c>
      <c r="X303" s="1144"/>
      <c r="Y303" s="1061"/>
      <c r="Z303" s="1055"/>
      <c r="AA303" s="1055"/>
      <c r="AB303" s="1075"/>
    </row>
    <row r="304" spans="1:28" ht="24.75" customHeight="1">
      <c r="A304" s="1056"/>
      <c r="B304" s="1070"/>
      <c r="C304" s="1054"/>
      <c r="D304" s="1055"/>
      <c r="E304" s="1055"/>
      <c r="F304" s="1055"/>
      <c r="G304" s="1061"/>
      <c r="H304" s="1061"/>
      <c r="I304" s="1062"/>
      <c r="J304" s="1142"/>
      <c r="K304" s="1055"/>
      <c r="L304" s="1058"/>
      <c r="M304" s="1154"/>
      <c r="N304" s="1055"/>
      <c r="O304" s="1055"/>
      <c r="P304" s="1068"/>
      <c r="Q304" s="1182"/>
      <c r="R304" s="1182"/>
      <c r="S304" s="1183"/>
      <c r="T304" s="1154" t="s">
        <v>3651</v>
      </c>
      <c r="U304" s="1055">
        <v>2009</v>
      </c>
      <c r="V304" s="1055"/>
      <c r="W304" s="1143" t="s">
        <v>3652</v>
      </c>
      <c r="X304" s="1144"/>
      <c r="Y304" s="1061"/>
      <c r="Z304" s="1055"/>
      <c r="AA304" s="1055"/>
      <c r="AB304" s="1075"/>
    </row>
    <row r="305" spans="1:28" ht="24.75" customHeight="1">
      <c r="A305" s="1056"/>
      <c r="B305" s="1070"/>
      <c r="C305" s="1054"/>
      <c r="D305" s="1055"/>
      <c r="E305" s="1055"/>
      <c r="F305" s="1055"/>
      <c r="G305" s="1061"/>
      <c r="H305" s="1061"/>
      <c r="I305" s="1062"/>
      <c r="J305" s="1142"/>
      <c r="K305" s="1055"/>
      <c r="L305" s="1058"/>
      <c r="M305" s="1154"/>
      <c r="N305" s="1055"/>
      <c r="O305" s="1055"/>
      <c r="P305" s="1068"/>
      <c r="Q305" s="1182"/>
      <c r="R305" s="1182"/>
      <c r="S305" s="1183"/>
      <c r="T305" s="1154" t="s">
        <v>3653</v>
      </c>
      <c r="U305" s="1055">
        <v>2012</v>
      </c>
      <c r="V305" s="1055"/>
      <c r="W305" s="1143" t="s">
        <v>3654</v>
      </c>
      <c r="X305" s="1144"/>
      <c r="Y305" s="1061"/>
      <c r="Z305" s="1055"/>
      <c r="AA305" s="1055"/>
      <c r="AB305" s="1075"/>
    </row>
    <row r="306" spans="1:28" ht="24.75" customHeight="1">
      <c r="A306" s="1056"/>
      <c r="B306" s="1070"/>
      <c r="C306" s="1054"/>
      <c r="D306" s="1055"/>
      <c r="E306" s="1055"/>
      <c r="F306" s="1055"/>
      <c r="G306" s="1061"/>
      <c r="H306" s="1061"/>
      <c r="I306" s="1062"/>
      <c r="J306" s="1142"/>
      <c r="K306" s="1055"/>
      <c r="L306" s="1058"/>
      <c r="M306" s="1154"/>
      <c r="N306" s="1055"/>
      <c r="O306" s="1055"/>
      <c r="P306" s="1068"/>
      <c r="Q306" s="1182"/>
      <c r="R306" s="1182"/>
      <c r="S306" s="1183"/>
      <c r="T306" s="1154" t="s">
        <v>3655</v>
      </c>
      <c r="U306" s="1055">
        <v>2012</v>
      </c>
      <c r="V306" s="1055"/>
      <c r="W306" s="1143" t="s">
        <v>3654</v>
      </c>
      <c r="X306" s="1144"/>
      <c r="Y306" s="1061"/>
      <c r="Z306" s="1055"/>
      <c r="AA306" s="1055"/>
      <c r="AB306" s="1075"/>
    </row>
    <row r="307" spans="1:28" ht="24.75" customHeight="1">
      <c r="A307" s="1056"/>
      <c r="B307" s="1070"/>
      <c r="C307" s="1054"/>
      <c r="D307" s="1055"/>
      <c r="E307" s="1055"/>
      <c r="F307" s="1055"/>
      <c r="G307" s="1061"/>
      <c r="H307" s="1061"/>
      <c r="I307" s="1062"/>
      <c r="J307" s="1142"/>
      <c r="K307" s="1055"/>
      <c r="L307" s="1058"/>
      <c r="M307" s="1085"/>
      <c r="N307" s="1055"/>
      <c r="O307" s="1055"/>
      <c r="P307" s="1068"/>
      <c r="Q307" s="1182"/>
      <c r="R307" s="1182"/>
      <c r="S307" s="1183"/>
      <c r="T307" s="1085" t="s">
        <v>3656</v>
      </c>
      <c r="U307" s="1055">
        <v>2018</v>
      </c>
      <c r="V307" s="1055">
        <v>231</v>
      </c>
      <c r="W307" s="1143" t="s">
        <v>3349</v>
      </c>
      <c r="X307" s="1144"/>
      <c r="Y307" s="1061"/>
      <c r="Z307" s="1055"/>
      <c r="AA307" s="1055"/>
      <c r="AB307" s="1075"/>
    </row>
    <row r="308" spans="1:28" ht="24.75" customHeight="1">
      <c r="A308" s="1056"/>
      <c r="B308" s="1070"/>
      <c r="C308" s="1054"/>
      <c r="D308" s="1055"/>
      <c r="E308" s="1055"/>
      <c r="F308" s="1055"/>
      <c r="G308" s="1061"/>
      <c r="H308" s="1061"/>
      <c r="I308" s="1062"/>
      <c r="J308" s="1142"/>
      <c r="K308" s="1055"/>
      <c r="L308" s="1058"/>
      <c r="M308" s="1085"/>
      <c r="N308" s="1055"/>
      <c r="O308" s="1055"/>
      <c r="P308" s="1068"/>
      <c r="Q308" s="1182"/>
      <c r="R308" s="1182"/>
      <c r="S308" s="1183"/>
      <c r="T308" s="1085" t="s">
        <v>3657</v>
      </c>
      <c r="U308" s="1055">
        <v>2018</v>
      </c>
      <c r="V308" s="1055">
        <v>84</v>
      </c>
      <c r="W308" s="1143" t="s">
        <v>3658</v>
      </c>
      <c r="X308" s="1144"/>
      <c r="Y308" s="1061"/>
      <c r="Z308" s="1055"/>
      <c r="AA308" s="1055"/>
      <c r="AB308" s="1075"/>
    </row>
    <row r="309" spans="1:28" ht="24.75" customHeight="1">
      <c r="A309" s="1069"/>
      <c r="B309" s="1071"/>
      <c r="C309" s="1072"/>
      <c r="D309" s="1073"/>
      <c r="E309" s="1073"/>
      <c r="F309" s="1063"/>
      <c r="G309" s="1073"/>
      <c r="H309" s="1073"/>
      <c r="I309" s="1186"/>
      <c r="J309" s="1145"/>
      <c r="K309" s="1063"/>
      <c r="L309" s="1067"/>
      <c r="M309" s="1185"/>
      <c r="N309" s="1063"/>
      <c r="O309" s="1063"/>
      <c r="P309" s="1073"/>
      <c r="Q309" s="1146"/>
      <c r="R309" s="1146"/>
      <c r="S309" s="1147"/>
      <c r="T309" s="1185"/>
      <c r="U309" s="1063"/>
      <c r="V309" s="1063"/>
      <c r="W309" s="1186"/>
      <c r="X309" s="1184"/>
      <c r="Y309" s="1064"/>
      <c r="Z309" s="1063"/>
      <c r="AA309" s="1073"/>
      <c r="AB309" s="1066"/>
    </row>
    <row r="310" spans="1:28" ht="27" customHeight="1">
      <c r="A310" s="1056">
        <v>34</v>
      </c>
      <c r="B310" s="1070" t="s">
        <v>3247</v>
      </c>
      <c r="C310" s="1054"/>
      <c r="D310" s="1068"/>
      <c r="E310" s="1055"/>
      <c r="F310" s="1055"/>
      <c r="G310" s="1061"/>
      <c r="H310" s="1061"/>
      <c r="I310" s="1062"/>
      <c r="J310" s="1142" t="s">
        <v>3659</v>
      </c>
      <c r="K310" s="1055" t="s">
        <v>3249</v>
      </c>
      <c r="L310" s="1075" t="s">
        <v>83</v>
      </c>
      <c r="M310" s="1154"/>
      <c r="N310" s="1055"/>
      <c r="O310" s="1055"/>
      <c r="P310" s="1068"/>
      <c r="Q310" s="1182"/>
      <c r="R310" s="1182"/>
      <c r="S310" s="1183"/>
      <c r="T310" s="1154" t="s">
        <v>3660</v>
      </c>
      <c r="U310" s="1055">
        <v>2006</v>
      </c>
      <c r="V310" s="1055"/>
      <c r="W310" s="1143" t="s">
        <v>3409</v>
      </c>
      <c r="X310" s="1144" t="s">
        <v>3247</v>
      </c>
      <c r="Y310" s="1061" t="s">
        <v>3661</v>
      </c>
      <c r="Z310" s="1055">
        <v>1983</v>
      </c>
      <c r="AA310" s="1055">
        <v>925</v>
      </c>
      <c r="AB310" s="1075" t="s">
        <v>20</v>
      </c>
    </row>
    <row r="311" spans="1:28" ht="63.75" customHeight="1">
      <c r="A311" s="1056"/>
      <c r="B311" s="1070"/>
      <c r="C311" s="1054"/>
      <c r="D311" s="1068"/>
      <c r="E311" s="1068"/>
      <c r="F311" s="1055"/>
      <c r="G311" s="1061"/>
      <c r="H311" s="1061"/>
      <c r="I311" s="1062"/>
      <c r="J311" s="1142"/>
      <c r="K311" s="1327"/>
      <c r="L311" s="1058"/>
      <c r="M311" s="1085"/>
      <c r="N311" s="1055"/>
      <c r="O311" s="1055"/>
      <c r="P311" s="1068"/>
      <c r="Q311" s="1182"/>
      <c r="R311" s="1182"/>
      <c r="S311" s="1183"/>
      <c r="T311" s="1085" t="s">
        <v>3662</v>
      </c>
      <c r="U311" s="1055">
        <v>1970</v>
      </c>
      <c r="V311" s="1055">
        <v>217</v>
      </c>
      <c r="W311" s="1143" t="s">
        <v>3399</v>
      </c>
      <c r="X311" s="1144"/>
      <c r="Y311" s="1061"/>
      <c r="Z311" s="1055"/>
      <c r="AA311" s="1068"/>
      <c r="AB311" s="1075"/>
    </row>
    <row r="312" spans="1:28" ht="38.25">
      <c r="A312" s="1056"/>
      <c r="B312" s="1070"/>
      <c r="C312" s="1054"/>
      <c r="D312" s="1055"/>
      <c r="E312" s="1055"/>
      <c r="F312" s="1055"/>
      <c r="G312" s="1068"/>
      <c r="H312" s="1068"/>
      <c r="I312" s="1143"/>
      <c r="J312" s="1142"/>
      <c r="K312" s="1055"/>
      <c r="L312" s="1058"/>
      <c r="M312" s="1085"/>
      <c r="N312" s="1055"/>
      <c r="O312" s="1055"/>
      <c r="P312" s="1068"/>
      <c r="Q312" s="1182"/>
      <c r="R312" s="1182"/>
      <c r="S312" s="1183"/>
      <c r="T312" s="1085" t="s">
        <v>3663</v>
      </c>
      <c r="U312" s="1055">
        <v>1970</v>
      </c>
      <c r="V312" s="1055">
        <v>760</v>
      </c>
      <c r="W312" s="1143" t="s">
        <v>3664</v>
      </c>
      <c r="X312" s="1144"/>
      <c r="Y312" s="1061"/>
      <c r="Z312" s="1055"/>
      <c r="AA312" s="1055"/>
      <c r="AB312" s="1075"/>
    </row>
    <row r="313" spans="1:28" ht="25.5">
      <c r="A313" s="1056"/>
      <c r="B313" s="1070"/>
      <c r="C313" s="1054"/>
      <c r="D313" s="1055"/>
      <c r="E313" s="1055"/>
      <c r="F313" s="1055"/>
      <c r="G313" s="1068"/>
      <c r="H313" s="1068"/>
      <c r="I313" s="1143"/>
      <c r="J313" s="1142"/>
      <c r="K313" s="1055"/>
      <c r="L313" s="1058"/>
      <c r="M313" s="1085"/>
      <c r="N313" s="1055"/>
      <c r="O313" s="1055"/>
      <c r="P313" s="1068"/>
      <c r="Q313" s="1182"/>
      <c r="R313" s="1182"/>
      <c r="S313" s="1183"/>
      <c r="T313" s="1085" t="s">
        <v>3665</v>
      </c>
      <c r="U313" s="1055">
        <v>1970</v>
      </c>
      <c r="V313" s="1055">
        <v>73</v>
      </c>
      <c r="W313" s="1143" t="s">
        <v>3505</v>
      </c>
      <c r="X313" s="1144"/>
      <c r="Y313" s="1061"/>
      <c r="Z313" s="1055"/>
      <c r="AA313" s="1055"/>
      <c r="AB313" s="1075"/>
    </row>
    <row r="314" spans="1:28" ht="25.5">
      <c r="A314" s="1056"/>
      <c r="B314" s="1070"/>
      <c r="C314" s="1054"/>
      <c r="D314" s="1055"/>
      <c r="E314" s="1055"/>
      <c r="F314" s="1055"/>
      <c r="G314" s="1068"/>
      <c r="H314" s="1068"/>
      <c r="I314" s="1143"/>
      <c r="J314" s="1142"/>
      <c r="K314" s="1055"/>
      <c r="L314" s="1058"/>
      <c r="M314" s="1085"/>
      <c r="N314" s="1055"/>
      <c r="O314" s="1055"/>
      <c r="P314" s="1068"/>
      <c r="Q314" s="1182"/>
      <c r="R314" s="1182"/>
      <c r="S314" s="1183"/>
      <c r="T314" s="1085" t="s">
        <v>3666</v>
      </c>
      <c r="U314" s="1055">
        <v>1970</v>
      </c>
      <c r="V314" s="1055">
        <v>87</v>
      </c>
      <c r="W314" s="1143" t="s">
        <v>3505</v>
      </c>
      <c r="X314" s="1144"/>
      <c r="Y314" s="1061"/>
      <c r="Z314" s="1055"/>
      <c r="AA314" s="1055"/>
      <c r="AB314" s="1075"/>
    </row>
    <row r="315" spans="1:28" ht="25.5">
      <c r="A315" s="1056"/>
      <c r="B315" s="1070"/>
      <c r="C315" s="1054"/>
      <c r="D315" s="1055"/>
      <c r="E315" s="1055"/>
      <c r="F315" s="1055"/>
      <c r="G315" s="1068"/>
      <c r="H315" s="1068"/>
      <c r="I315" s="1143"/>
      <c r="J315" s="1142"/>
      <c r="K315" s="1055"/>
      <c r="L315" s="1058"/>
      <c r="M315" s="1085"/>
      <c r="N315" s="1055"/>
      <c r="O315" s="1055"/>
      <c r="P315" s="1068"/>
      <c r="Q315" s="1182"/>
      <c r="R315" s="1182"/>
      <c r="S315" s="1183"/>
      <c r="T315" s="1085" t="s">
        <v>3667</v>
      </c>
      <c r="U315" s="1055">
        <v>1970</v>
      </c>
      <c r="V315" s="1055">
        <v>89</v>
      </c>
      <c r="W315" s="1143" t="s">
        <v>3668</v>
      </c>
      <c r="X315" s="1144"/>
      <c r="Y315" s="1061"/>
      <c r="Z315" s="1055"/>
      <c r="AA315" s="1055"/>
      <c r="AB315" s="1075"/>
    </row>
    <row r="316" spans="1:28" ht="25.5">
      <c r="A316" s="1056"/>
      <c r="B316" s="1070"/>
      <c r="C316" s="1054"/>
      <c r="D316" s="1055"/>
      <c r="E316" s="1055"/>
      <c r="F316" s="1055"/>
      <c r="G316" s="1068"/>
      <c r="H316" s="1068"/>
      <c r="I316" s="1143"/>
      <c r="J316" s="1142"/>
      <c r="K316" s="1055"/>
      <c r="L316" s="1058"/>
      <c r="M316" s="1085"/>
      <c r="N316" s="1055"/>
      <c r="O316" s="1055"/>
      <c r="P316" s="1068"/>
      <c r="Q316" s="1182"/>
      <c r="R316" s="1182"/>
      <c r="S316" s="1183"/>
      <c r="T316" s="1085" t="s">
        <v>3669</v>
      </c>
      <c r="U316" s="1055">
        <v>1970</v>
      </c>
      <c r="V316" s="1055">
        <v>320</v>
      </c>
      <c r="W316" s="1143" t="s">
        <v>3668</v>
      </c>
      <c r="X316" s="1144"/>
      <c r="Y316" s="1061"/>
      <c r="Z316" s="1055"/>
      <c r="AA316" s="1055"/>
      <c r="AB316" s="1075"/>
    </row>
    <row r="317" spans="1:28" ht="63.75" customHeight="1">
      <c r="A317" s="1056"/>
      <c r="B317" s="1070"/>
      <c r="C317" s="1054"/>
      <c r="D317" s="1055"/>
      <c r="E317" s="1055"/>
      <c r="F317" s="1055"/>
      <c r="G317" s="1068"/>
      <c r="H317" s="1068"/>
      <c r="I317" s="1143"/>
      <c r="J317" s="1142"/>
      <c r="K317" s="1055"/>
      <c r="L317" s="1058"/>
      <c r="M317" s="1085"/>
      <c r="N317" s="1055"/>
      <c r="O317" s="1055"/>
      <c r="P317" s="1068"/>
      <c r="Q317" s="1182"/>
      <c r="R317" s="1182"/>
      <c r="S317" s="1183"/>
      <c r="T317" s="1085" t="s">
        <v>3670</v>
      </c>
      <c r="U317" s="1055">
        <v>2015</v>
      </c>
      <c r="V317" s="1055">
        <v>220</v>
      </c>
      <c r="W317" s="1143" t="s">
        <v>3671</v>
      </c>
      <c r="X317" s="1144"/>
      <c r="Y317" s="1061"/>
      <c r="Z317" s="1055"/>
      <c r="AA317" s="1055"/>
      <c r="AB317" s="1075"/>
    </row>
    <row r="318" spans="1:28" ht="29.25" customHeight="1">
      <c r="A318" s="1056"/>
      <c r="B318" s="1070"/>
      <c r="C318" s="1054"/>
      <c r="D318" s="1055"/>
      <c r="E318" s="1055"/>
      <c r="F318" s="1055"/>
      <c r="G318" s="1068"/>
      <c r="H318" s="1068"/>
      <c r="I318" s="1143"/>
      <c r="J318" s="1142"/>
      <c r="K318" s="1055"/>
      <c r="L318" s="1058"/>
      <c r="M318" s="1085"/>
      <c r="N318" s="1055"/>
      <c r="O318" s="1055"/>
      <c r="P318" s="1068"/>
      <c r="Q318" s="1182"/>
      <c r="R318" s="1182"/>
      <c r="S318" s="1183"/>
      <c r="T318" s="1085" t="s">
        <v>3669</v>
      </c>
      <c r="U318" s="1055"/>
      <c r="V318" s="1055"/>
      <c r="W318" s="1143"/>
      <c r="X318" s="1144"/>
      <c r="Y318" s="1061"/>
      <c r="Z318" s="1055"/>
      <c r="AA318" s="1055"/>
      <c r="AB318" s="1075"/>
    </row>
    <row r="319" spans="1:28" ht="29.25" customHeight="1">
      <c r="A319" s="1056"/>
      <c r="B319" s="1070"/>
      <c r="C319" s="1054"/>
      <c r="D319" s="1055"/>
      <c r="E319" s="1055"/>
      <c r="F319" s="1055"/>
      <c r="G319" s="1068"/>
      <c r="H319" s="1068"/>
      <c r="I319" s="1143"/>
      <c r="J319" s="1142"/>
      <c r="K319" s="1055"/>
      <c r="L319" s="1058"/>
      <c r="M319" s="1085"/>
      <c r="N319" s="1055"/>
      <c r="O319" s="1055"/>
      <c r="P319" s="1068"/>
      <c r="Q319" s="1182"/>
      <c r="R319" s="1182"/>
      <c r="S319" s="1183"/>
      <c r="T319" s="1085" t="s">
        <v>3672</v>
      </c>
      <c r="U319" s="1055">
        <v>1970</v>
      </c>
      <c r="V319" s="1055">
        <v>67</v>
      </c>
      <c r="W319" s="1143" t="s">
        <v>3399</v>
      </c>
      <c r="X319" s="1144"/>
      <c r="Y319" s="1061"/>
      <c r="Z319" s="1055"/>
      <c r="AA319" s="1055"/>
      <c r="AB319" s="1075"/>
    </row>
    <row r="320" spans="1:28" ht="29.25" customHeight="1">
      <c r="A320" s="1056"/>
      <c r="B320" s="1070"/>
      <c r="C320" s="1054"/>
      <c r="D320" s="1055"/>
      <c r="E320" s="1055"/>
      <c r="F320" s="1055"/>
      <c r="G320" s="1068"/>
      <c r="H320" s="1068"/>
      <c r="I320" s="1143"/>
      <c r="J320" s="1142"/>
      <c r="K320" s="1055"/>
      <c r="L320" s="1058"/>
      <c r="M320" s="1085"/>
      <c r="N320" s="1055"/>
      <c r="O320" s="1055"/>
      <c r="P320" s="1068"/>
      <c r="Q320" s="1182"/>
      <c r="R320" s="1182"/>
      <c r="S320" s="1183"/>
      <c r="T320" s="1085" t="s">
        <v>3673</v>
      </c>
      <c r="U320" s="1055">
        <v>1970</v>
      </c>
      <c r="V320" s="1055">
        <v>120</v>
      </c>
      <c r="W320" s="1143" t="s">
        <v>3399</v>
      </c>
      <c r="X320" s="1144"/>
      <c r="Y320" s="1061"/>
      <c r="Z320" s="1055"/>
      <c r="AA320" s="1055"/>
      <c r="AB320" s="1075"/>
    </row>
    <row r="321" spans="1:28" ht="29.25" customHeight="1">
      <c r="A321" s="1056"/>
      <c r="B321" s="1070"/>
      <c r="C321" s="1054"/>
      <c r="D321" s="1055"/>
      <c r="E321" s="1055"/>
      <c r="F321" s="1055"/>
      <c r="G321" s="1068"/>
      <c r="H321" s="1068"/>
      <c r="I321" s="1143"/>
      <c r="J321" s="1142"/>
      <c r="K321" s="1055"/>
      <c r="L321" s="1058"/>
      <c r="M321" s="1085"/>
      <c r="N321" s="1055"/>
      <c r="O321" s="1055"/>
      <c r="P321" s="1068"/>
      <c r="Q321" s="1182"/>
      <c r="R321" s="1182"/>
      <c r="S321" s="1183"/>
      <c r="T321" s="1085" t="s">
        <v>3674</v>
      </c>
      <c r="U321" s="1055">
        <v>1970</v>
      </c>
      <c r="V321" s="1055">
        <v>43</v>
      </c>
      <c r="W321" s="1143" t="s">
        <v>3399</v>
      </c>
      <c r="X321" s="1144"/>
      <c r="Y321" s="1061"/>
      <c r="Z321" s="1055"/>
      <c r="AA321" s="1055"/>
      <c r="AB321" s="1075"/>
    </row>
    <row r="322" spans="1:28" ht="29.25" customHeight="1">
      <c r="A322" s="1056"/>
      <c r="B322" s="1070"/>
      <c r="C322" s="1054"/>
      <c r="D322" s="1055"/>
      <c r="E322" s="1055"/>
      <c r="F322" s="1055"/>
      <c r="G322" s="1068"/>
      <c r="H322" s="1068"/>
      <c r="I322" s="1143"/>
      <c r="J322" s="1142"/>
      <c r="K322" s="1055"/>
      <c r="L322" s="1058"/>
      <c r="M322" s="1085"/>
      <c r="N322" s="1055"/>
      <c r="O322" s="1055"/>
      <c r="P322" s="1068"/>
      <c r="Q322" s="1182"/>
      <c r="R322" s="1182"/>
      <c r="S322" s="1183"/>
      <c r="T322" s="1085" t="s">
        <v>3675</v>
      </c>
      <c r="U322" s="1055">
        <v>1970</v>
      </c>
      <c r="V322" s="1055">
        <v>117</v>
      </c>
      <c r="W322" s="1143" t="s">
        <v>3399</v>
      </c>
      <c r="X322" s="1144"/>
      <c r="Y322" s="1061"/>
      <c r="Z322" s="1055"/>
      <c r="AA322" s="1055"/>
      <c r="AB322" s="1075"/>
    </row>
    <row r="323" spans="1:28" ht="51" customHeight="1">
      <c r="A323" s="1056"/>
      <c r="B323" s="1070"/>
      <c r="C323" s="1054"/>
      <c r="D323" s="1055"/>
      <c r="E323" s="1055"/>
      <c r="F323" s="1055"/>
      <c r="G323" s="1068"/>
      <c r="H323" s="1068"/>
      <c r="I323" s="1143"/>
      <c r="J323" s="1142"/>
      <c r="K323" s="1055"/>
      <c r="L323" s="1058"/>
      <c r="M323" s="1085"/>
      <c r="N323" s="1055"/>
      <c r="O323" s="1055"/>
      <c r="P323" s="1068"/>
      <c r="Q323" s="1182"/>
      <c r="R323" s="1182"/>
      <c r="S323" s="1183"/>
      <c r="T323" s="1085" t="s">
        <v>3676</v>
      </c>
      <c r="U323" s="1055">
        <v>1970</v>
      </c>
      <c r="V323" s="1055">
        <v>154</v>
      </c>
      <c r="W323" s="1143" t="s">
        <v>3399</v>
      </c>
      <c r="X323" s="1144"/>
      <c r="Y323" s="1061"/>
      <c r="Z323" s="1055"/>
      <c r="AA323" s="1055"/>
      <c r="AB323" s="1075"/>
    </row>
    <row r="324" spans="1:28" ht="64.5" customHeight="1">
      <c r="A324" s="1056"/>
      <c r="B324" s="1070"/>
      <c r="C324" s="1054"/>
      <c r="D324" s="1055"/>
      <c r="E324" s="1055"/>
      <c r="F324" s="1055"/>
      <c r="G324" s="1068"/>
      <c r="H324" s="1068"/>
      <c r="I324" s="1143"/>
      <c r="J324" s="1142"/>
      <c r="K324" s="1055"/>
      <c r="L324" s="1058"/>
      <c r="M324" s="1085"/>
      <c r="N324" s="1055"/>
      <c r="O324" s="1055"/>
      <c r="P324" s="1068"/>
      <c r="Q324" s="1182"/>
      <c r="R324" s="1182"/>
      <c r="S324" s="1183"/>
      <c r="T324" s="1085" t="s">
        <v>3677</v>
      </c>
      <c r="U324" s="1055">
        <v>1970</v>
      </c>
      <c r="V324" s="1055">
        <v>116</v>
      </c>
      <c r="W324" s="1143" t="s">
        <v>3399</v>
      </c>
      <c r="X324" s="1144"/>
      <c r="Y324" s="1061"/>
      <c r="Z324" s="1055"/>
      <c r="AA324" s="1055"/>
      <c r="AB324" s="1075"/>
    </row>
    <row r="325" spans="1:28" ht="64.5" customHeight="1">
      <c r="A325" s="1056"/>
      <c r="B325" s="1070"/>
      <c r="C325" s="1054"/>
      <c r="D325" s="1055"/>
      <c r="E325" s="1055"/>
      <c r="F325" s="1055"/>
      <c r="G325" s="1068"/>
      <c r="H325" s="1068"/>
      <c r="I325" s="1143"/>
      <c r="J325" s="1142"/>
      <c r="K325" s="1055"/>
      <c r="L325" s="1058"/>
      <c r="M325" s="1085"/>
      <c r="N325" s="1055"/>
      <c r="O325" s="1055"/>
      <c r="P325" s="1068"/>
      <c r="Q325" s="1182"/>
      <c r="R325" s="1182"/>
      <c r="S325" s="1183"/>
      <c r="T325" s="1085" t="s">
        <v>3678</v>
      </c>
      <c r="U325" s="1055">
        <v>1970</v>
      </c>
      <c r="V325" s="1055">
        <v>76</v>
      </c>
      <c r="W325" s="1143" t="s">
        <v>3399</v>
      </c>
      <c r="X325" s="1144"/>
      <c r="Y325" s="1061"/>
      <c r="Z325" s="1055"/>
      <c r="AA325" s="1055"/>
      <c r="AB325" s="1075"/>
    </row>
    <row r="326" spans="1:28" ht="27" customHeight="1">
      <c r="A326" s="1056"/>
      <c r="B326" s="1070"/>
      <c r="C326" s="1054"/>
      <c r="D326" s="1055"/>
      <c r="E326" s="1055"/>
      <c r="F326" s="1055"/>
      <c r="G326" s="1068"/>
      <c r="H326" s="1068"/>
      <c r="I326" s="1143"/>
      <c r="J326" s="1142"/>
      <c r="K326" s="1055"/>
      <c r="L326" s="1058"/>
      <c r="M326" s="1154"/>
      <c r="N326" s="1055"/>
      <c r="O326" s="1055"/>
      <c r="P326" s="1068"/>
      <c r="Q326" s="1182"/>
      <c r="R326" s="1182"/>
      <c r="S326" s="1183"/>
      <c r="T326" s="1154" t="s">
        <v>3679</v>
      </c>
      <c r="U326" s="1055">
        <v>2003</v>
      </c>
      <c r="V326" s="1055"/>
      <c r="W326" s="1143"/>
      <c r="X326" s="1144"/>
      <c r="Y326" s="1061"/>
      <c r="Z326" s="1055"/>
      <c r="AA326" s="1055"/>
      <c r="AB326" s="1075"/>
    </row>
    <row r="327" spans="1:28" ht="15" customHeight="1">
      <c r="A327" s="1069"/>
      <c r="B327" s="1071"/>
      <c r="C327" s="1072"/>
      <c r="D327" s="1073"/>
      <c r="E327" s="1073"/>
      <c r="F327" s="1063"/>
      <c r="G327" s="1073"/>
      <c r="H327" s="1073"/>
      <c r="I327" s="1186"/>
      <c r="J327" s="1145"/>
      <c r="K327" s="1063"/>
      <c r="L327" s="1067"/>
      <c r="M327" s="1185"/>
      <c r="N327" s="1063"/>
      <c r="O327" s="1063"/>
      <c r="P327" s="1073"/>
      <c r="Q327" s="1146"/>
      <c r="R327" s="1146"/>
      <c r="S327" s="1147"/>
      <c r="T327" s="1185"/>
      <c r="U327" s="1063"/>
      <c r="V327" s="1063"/>
      <c r="W327" s="1186"/>
      <c r="X327" s="1184"/>
      <c r="Y327" s="1064"/>
      <c r="Z327" s="1063"/>
      <c r="AA327" s="1073"/>
      <c r="AB327" s="1066"/>
    </row>
    <row r="328" spans="1:28" ht="32.25" customHeight="1">
      <c r="A328" s="1056">
        <v>37</v>
      </c>
      <c r="B328" s="1070" t="s">
        <v>3372</v>
      </c>
      <c r="C328" s="1054"/>
      <c r="D328" s="1068"/>
      <c r="E328" s="1055"/>
      <c r="F328" s="1055"/>
      <c r="G328" s="1061"/>
      <c r="H328" s="1061"/>
      <c r="I328" s="1062"/>
      <c r="J328" s="1142" t="s">
        <v>3680</v>
      </c>
      <c r="K328" s="1055" t="s">
        <v>3249</v>
      </c>
      <c r="L328" s="1075" t="s">
        <v>517</v>
      </c>
      <c r="M328" s="1154"/>
      <c r="N328" s="1055"/>
      <c r="O328" s="1055"/>
      <c r="P328" s="1068"/>
      <c r="Q328" s="1182"/>
      <c r="R328" s="1182"/>
      <c r="S328" s="1183"/>
      <c r="T328" s="1154" t="s">
        <v>3681</v>
      </c>
      <c r="U328" s="1055">
        <v>2004</v>
      </c>
      <c r="V328" s="1055"/>
      <c r="W328" s="1143" t="s">
        <v>3682</v>
      </c>
      <c r="X328" s="1144" t="s">
        <v>3372</v>
      </c>
      <c r="Y328" s="1061" t="s">
        <v>3683</v>
      </c>
      <c r="Z328" s="1055">
        <v>1974</v>
      </c>
      <c r="AA328" s="1055">
        <v>345</v>
      </c>
      <c r="AB328" s="1075" t="s">
        <v>16</v>
      </c>
    </row>
    <row r="329" spans="1:28" ht="27" customHeight="1">
      <c r="A329" s="1056"/>
      <c r="B329" s="1070"/>
      <c r="C329" s="1054"/>
      <c r="D329" s="1068"/>
      <c r="E329" s="1055"/>
      <c r="F329" s="1055"/>
      <c r="G329" s="1061"/>
      <c r="H329" s="1061"/>
      <c r="I329" s="1062"/>
      <c r="J329" s="1142"/>
      <c r="K329" s="1327"/>
      <c r="L329" s="1058"/>
      <c r="M329" s="1085"/>
      <c r="N329" s="1055"/>
      <c r="O329" s="1055"/>
      <c r="P329" s="1068"/>
      <c r="Q329" s="1182"/>
      <c r="R329" s="1182"/>
      <c r="S329" s="1183"/>
      <c r="T329" s="1085" t="s">
        <v>3684</v>
      </c>
      <c r="U329" s="1055">
        <v>1975</v>
      </c>
      <c r="V329" s="1055">
        <v>90</v>
      </c>
      <c r="W329" s="1143" t="s">
        <v>3399</v>
      </c>
      <c r="X329" s="1144"/>
      <c r="Y329" s="1061" t="s">
        <v>3685</v>
      </c>
      <c r="Z329" s="1055">
        <v>1975</v>
      </c>
      <c r="AA329" s="1055">
        <v>240</v>
      </c>
      <c r="AB329" s="1075" t="s">
        <v>16</v>
      </c>
    </row>
    <row r="330" spans="1:28" ht="27" customHeight="1">
      <c r="A330" s="1056"/>
      <c r="B330" s="1070"/>
      <c r="C330" s="1054"/>
      <c r="D330" s="1061"/>
      <c r="E330" s="1055"/>
      <c r="F330" s="1055"/>
      <c r="G330" s="1061"/>
      <c r="H330" s="1061"/>
      <c r="I330" s="1062"/>
      <c r="J330" s="1142"/>
      <c r="K330" s="1055"/>
      <c r="L330" s="1058"/>
      <c r="M330" s="1154"/>
      <c r="N330" s="1055"/>
      <c r="O330" s="1055"/>
      <c r="P330" s="1068"/>
      <c r="Q330" s="1182"/>
      <c r="R330" s="1182"/>
      <c r="S330" s="1183"/>
      <c r="T330" s="1154" t="s">
        <v>3686</v>
      </c>
      <c r="U330" s="1055">
        <v>2007</v>
      </c>
      <c r="V330" s="1055"/>
      <c r="W330" s="1143" t="s">
        <v>3687</v>
      </c>
      <c r="X330" s="1144"/>
      <c r="Y330" s="1061"/>
      <c r="Z330" s="1055"/>
      <c r="AA330" s="1055"/>
      <c r="AB330" s="1075"/>
    </row>
    <row r="331" spans="1:28" ht="27" customHeight="1">
      <c r="A331" s="1056"/>
      <c r="B331" s="1070"/>
      <c r="C331" s="1054"/>
      <c r="D331" s="1061"/>
      <c r="E331" s="1055"/>
      <c r="F331" s="1055"/>
      <c r="G331" s="1061"/>
      <c r="H331" s="1061"/>
      <c r="I331" s="1062"/>
      <c r="J331" s="1142"/>
      <c r="K331" s="1055"/>
      <c r="L331" s="1058"/>
      <c r="M331" s="1154"/>
      <c r="N331" s="1055"/>
      <c r="O331" s="1055"/>
      <c r="P331" s="1068"/>
      <c r="Q331" s="1182"/>
      <c r="R331" s="1182"/>
      <c r="S331" s="1183"/>
      <c r="T331" s="1154" t="s">
        <v>3688</v>
      </c>
      <c r="U331" s="1055">
        <v>2007</v>
      </c>
      <c r="V331" s="1055"/>
      <c r="W331" s="1143" t="s">
        <v>3689</v>
      </c>
      <c r="X331" s="1144"/>
      <c r="Y331" s="1061"/>
      <c r="Z331" s="1055"/>
      <c r="AA331" s="1055"/>
      <c r="AB331" s="1075"/>
    </row>
    <row r="332" spans="1:28" ht="27" customHeight="1">
      <c r="A332" s="1056"/>
      <c r="B332" s="1070"/>
      <c r="C332" s="1054"/>
      <c r="D332" s="1061"/>
      <c r="E332" s="1055"/>
      <c r="F332" s="1055"/>
      <c r="G332" s="1061"/>
      <c r="H332" s="1061"/>
      <c r="I332" s="1062"/>
      <c r="J332" s="1142"/>
      <c r="K332" s="1055"/>
      <c r="L332" s="1058"/>
      <c r="M332" s="1085"/>
      <c r="N332" s="1055"/>
      <c r="O332" s="1055"/>
      <c r="P332" s="1068"/>
      <c r="Q332" s="1182"/>
      <c r="R332" s="1182"/>
      <c r="S332" s="1183"/>
      <c r="T332" s="1085" t="s">
        <v>3690</v>
      </c>
      <c r="U332" s="1055">
        <v>2007</v>
      </c>
      <c r="V332" s="1055">
        <v>140</v>
      </c>
      <c r="W332" s="1143" t="s">
        <v>3399</v>
      </c>
      <c r="X332" s="1144"/>
      <c r="Y332" s="1061"/>
      <c r="Z332" s="1055"/>
      <c r="AA332" s="1055"/>
      <c r="AB332" s="1075"/>
    </row>
    <row r="333" spans="1:28" ht="27" customHeight="1">
      <c r="A333" s="1056"/>
      <c r="B333" s="1070"/>
      <c r="C333" s="1054"/>
      <c r="D333" s="1061"/>
      <c r="E333" s="1055"/>
      <c r="F333" s="1055"/>
      <c r="G333" s="1061"/>
      <c r="H333" s="1061"/>
      <c r="I333" s="1062"/>
      <c r="J333" s="1142"/>
      <c r="K333" s="1055"/>
      <c r="L333" s="1058"/>
      <c r="M333" s="1085"/>
      <c r="N333" s="1055"/>
      <c r="O333" s="1055"/>
      <c r="P333" s="1068"/>
      <c r="Q333" s="1182"/>
      <c r="R333" s="1182"/>
      <c r="S333" s="1183"/>
      <c r="T333" s="1085" t="s">
        <v>3691</v>
      </c>
      <c r="U333" s="1055">
        <v>1972</v>
      </c>
      <c r="V333" s="1055">
        <v>25</v>
      </c>
      <c r="W333" s="1143" t="s">
        <v>3399</v>
      </c>
      <c r="X333" s="1144"/>
      <c r="Y333" s="1061"/>
      <c r="Z333" s="1055"/>
      <c r="AA333" s="1055"/>
      <c r="AB333" s="1075"/>
    </row>
    <row r="334" spans="1:28" ht="27" customHeight="1">
      <c r="A334" s="1056"/>
      <c r="B334" s="1070"/>
      <c r="C334" s="1054"/>
      <c r="D334" s="1061"/>
      <c r="E334" s="1055"/>
      <c r="F334" s="1055"/>
      <c r="G334" s="1061"/>
      <c r="H334" s="1061"/>
      <c r="I334" s="1062"/>
      <c r="J334" s="1142"/>
      <c r="K334" s="1055"/>
      <c r="L334" s="1058"/>
      <c r="M334" s="1085"/>
      <c r="N334" s="1055"/>
      <c r="O334" s="1055"/>
      <c r="P334" s="1068"/>
      <c r="Q334" s="1182"/>
      <c r="R334" s="1182"/>
      <c r="S334" s="1183"/>
      <c r="T334" s="1085" t="s">
        <v>3692</v>
      </c>
      <c r="U334" s="1055">
        <v>1972</v>
      </c>
      <c r="V334" s="1055">
        <v>152</v>
      </c>
      <c r="W334" s="1143" t="s">
        <v>3399</v>
      </c>
      <c r="X334" s="1144"/>
      <c r="Y334" s="1061"/>
      <c r="Z334" s="1055"/>
      <c r="AA334" s="1055"/>
      <c r="AB334" s="1075"/>
    </row>
    <row r="335" spans="1:28" ht="27" customHeight="1">
      <c r="A335" s="1056"/>
      <c r="B335" s="1070"/>
      <c r="C335" s="1054"/>
      <c r="D335" s="1061"/>
      <c r="E335" s="1055"/>
      <c r="F335" s="1055"/>
      <c r="G335" s="1061"/>
      <c r="H335" s="1061"/>
      <c r="I335" s="1062"/>
      <c r="J335" s="1142"/>
      <c r="K335" s="1055"/>
      <c r="L335" s="1058"/>
      <c r="M335" s="1085"/>
      <c r="N335" s="1055"/>
      <c r="O335" s="1055"/>
      <c r="P335" s="1068"/>
      <c r="Q335" s="1182"/>
      <c r="R335" s="1182"/>
      <c r="S335" s="1183"/>
      <c r="T335" s="1085" t="s">
        <v>3693</v>
      </c>
      <c r="U335" s="1055">
        <v>2010</v>
      </c>
      <c r="V335" s="1055">
        <v>80</v>
      </c>
      <c r="W335" s="1143" t="s">
        <v>30</v>
      </c>
      <c r="X335" s="1144"/>
      <c r="Y335" s="1061"/>
      <c r="Z335" s="1055"/>
      <c r="AA335" s="1055"/>
      <c r="AB335" s="1075"/>
    </row>
    <row r="336" spans="1:28" ht="51" customHeight="1">
      <c r="A336" s="1056"/>
      <c r="B336" s="1070"/>
      <c r="C336" s="1054"/>
      <c r="D336" s="1061"/>
      <c r="E336" s="1055"/>
      <c r="F336" s="1055"/>
      <c r="G336" s="1061"/>
      <c r="H336" s="1061"/>
      <c r="I336" s="1062"/>
      <c r="J336" s="1142"/>
      <c r="K336" s="1055"/>
      <c r="L336" s="1058"/>
      <c r="M336" s="1085"/>
      <c r="N336" s="1055"/>
      <c r="O336" s="1055"/>
      <c r="P336" s="1068"/>
      <c r="Q336" s="1182"/>
      <c r="R336" s="1182"/>
      <c r="S336" s="1183"/>
      <c r="T336" s="1085" t="s">
        <v>3694</v>
      </c>
      <c r="U336" s="1055">
        <v>1970</v>
      </c>
      <c r="V336" s="1055">
        <v>140</v>
      </c>
      <c r="W336" s="1143" t="s">
        <v>3399</v>
      </c>
      <c r="X336" s="1144"/>
      <c r="Y336" s="1061"/>
      <c r="Z336" s="1055"/>
      <c r="AA336" s="1055"/>
      <c r="AB336" s="1075"/>
    </row>
    <row r="337" spans="1:28" ht="51" customHeight="1">
      <c r="A337" s="1056"/>
      <c r="B337" s="1070"/>
      <c r="C337" s="1054"/>
      <c r="D337" s="1061"/>
      <c r="E337" s="1055"/>
      <c r="F337" s="1055"/>
      <c r="G337" s="1061"/>
      <c r="H337" s="1061"/>
      <c r="I337" s="1062"/>
      <c r="J337" s="1142"/>
      <c r="K337" s="1055"/>
      <c r="L337" s="1058"/>
      <c r="M337" s="1085"/>
      <c r="N337" s="1055"/>
      <c r="O337" s="1055"/>
      <c r="P337" s="1068"/>
      <c r="Q337" s="1182"/>
      <c r="R337" s="1182"/>
      <c r="S337" s="1183"/>
      <c r="T337" s="1085" t="s">
        <v>3695</v>
      </c>
      <c r="U337" s="1055">
        <v>1970</v>
      </c>
      <c r="V337" s="1055">
        <v>152</v>
      </c>
      <c r="W337" s="1143" t="s">
        <v>3399</v>
      </c>
      <c r="X337" s="1144"/>
      <c r="Y337" s="1061"/>
      <c r="Z337" s="1055"/>
      <c r="AA337" s="1055"/>
      <c r="AB337" s="1075"/>
    </row>
    <row r="338" spans="1:28" ht="63.75" customHeight="1">
      <c r="A338" s="1056"/>
      <c r="B338" s="1070"/>
      <c r="C338" s="1054"/>
      <c r="D338" s="1061"/>
      <c r="E338" s="1055"/>
      <c r="F338" s="1055"/>
      <c r="G338" s="1061"/>
      <c r="H338" s="1061"/>
      <c r="I338" s="1062"/>
      <c r="J338" s="1142"/>
      <c r="K338" s="1055"/>
      <c r="L338" s="1058"/>
      <c r="M338" s="1085"/>
      <c r="N338" s="1055"/>
      <c r="O338" s="1055"/>
      <c r="P338" s="1068"/>
      <c r="Q338" s="1182"/>
      <c r="R338" s="1182"/>
      <c r="S338" s="1183"/>
      <c r="T338" s="1085" t="s">
        <v>3696</v>
      </c>
      <c r="U338" s="1055">
        <v>2005</v>
      </c>
      <c r="V338" s="1055">
        <v>250</v>
      </c>
      <c r="W338" s="1143" t="s">
        <v>30</v>
      </c>
      <c r="X338" s="1144"/>
      <c r="Y338" s="1061"/>
      <c r="Z338" s="1055"/>
      <c r="AA338" s="1055"/>
      <c r="AB338" s="1075"/>
    </row>
    <row r="339" spans="1:28" ht="38.25" customHeight="1">
      <c r="A339" s="1056"/>
      <c r="B339" s="1070"/>
      <c r="C339" s="1054"/>
      <c r="D339" s="1061"/>
      <c r="E339" s="1055"/>
      <c r="F339" s="1055"/>
      <c r="G339" s="1061"/>
      <c r="H339" s="1061"/>
      <c r="I339" s="1062"/>
      <c r="J339" s="1142"/>
      <c r="K339" s="1055"/>
      <c r="L339" s="1058"/>
      <c r="M339" s="1085"/>
      <c r="N339" s="1055"/>
      <c r="O339" s="1055"/>
      <c r="P339" s="1068"/>
      <c r="Q339" s="1182"/>
      <c r="R339" s="1182"/>
      <c r="S339" s="1183"/>
      <c r="T339" s="1085" t="s">
        <v>3697</v>
      </c>
      <c r="U339" s="1055">
        <v>1975</v>
      </c>
      <c r="V339" s="1055">
        <v>90</v>
      </c>
      <c r="W339" s="1143" t="s">
        <v>3399</v>
      </c>
      <c r="X339" s="1144"/>
      <c r="Y339" s="1061"/>
      <c r="Z339" s="1055"/>
      <c r="AA339" s="1055"/>
      <c r="AB339" s="1075"/>
    </row>
    <row r="340" spans="1:28" ht="38.25" customHeight="1">
      <c r="A340" s="1056"/>
      <c r="B340" s="1070"/>
      <c r="C340" s="1054"/>
      <c r="D340" s="1061"/>
      <c r="E340" s="1055"/>
      <c r="F340" s="1055"/>
      <c r="G340" s="1061"/>
      <c r="H340" s="1061"/>
      <c r="I340" s="1062"/>
      <c r="J340" s="1142"/>
      <c r="K340" s="1055"/>
      <c r="L340" s="1058"/>
      <c r="M340" s="1085"/>
      <c r="N340" s="1055"/>
      <c r="O340" s="1055"/>
      <c r="P340" s="1068"/>
      <c r="Q340" s="1182"/>
      <c r="R340" s="1182"/>
      <c r="S340" s="1183"/>
      <c r="T340" s="1085" t="s">
        <v>3698</v>
      </c>
      <c r="U340" s="1055">
        <v>2006</v>
      </c>
      <c r="V340" s="1055">
        <v>214</v>
      </c>
      <c r="W340" s="1143" t="s">
        <v>3699</v>
      </c>
      <c r="X340" s="1144"/>
      <c r="Y340" s="1061"/>
      <c r="Z340" s="1055"/>
      <c r="AA340" s="1055"/>
      <c r="AB340" s="1075"/>
    </row>
    <row r="341" spans="1:28" ht="38.25" customHeight="1">
      <c r="A341" s="1056"/>
      <c r="B341" s="1070"/>
      <c r="C341" s="1054"/>
      <c r="D341" s="1061"/>
      <c r="E341" s="1055"/>
      <c r="F341" s="1055"/>
      <c r="G341" s="1061"/>
      <c r="H341" s="1061"/>
      <c r="I341" s="1062"/>
      <c r="J341" s="1142"/>
      <c r="K341" s="1055"/>
      <c r="L341" s="1058"/>
      <c r="M341" s="1154"/>
      <c r="N341" s="1055"/>
      <c r="O341" s="1055"/>
      <c r="P341" s="1068"/>
      <c r="Q341" s="1182"/>
      <c r="R341" s="1182"/>
      <c r="S341" s="1183"/>
      <c r="T341" s="1154" t="s">
        <v>3700</v>
      </c>
      <c r="U341" s="1055">
        <v>1975</v>
      </c>
      <c r="V341" s="1055">
        <v>25</v>
      </c>
      <c r="W341" s="1143" t="s">
        <v>3399</v>
      </c>
      <c r="X341" s="1144"/>
      <c r="Y341" s="1061"/>
      <c r="Z341" s="1055"/>
      <c r="AA341" s="1055"/>
      <c r="AB341" s="1075"/>
    </row>
    <row r="342" spans="1:28" ht="38.25" customHeight="1">
      <c r="A342" s="1056"/>
      <c r="B342" s="1070"/>
      <c r="C342" s="1054"/>
      <c r="D342" s="1061"/>
      <c r="E342" s="1055"/>
      <c r="F342" s="1055"/>
      <c r="G342" s="1061"/>
      <c r="H342" s="1061"/>
      <c r="I342" s="1062"/>
      <c r="J342" s="1142"/>
      <c r="K342" s="1055"/>
      <c r="L342" s="1058"/>
      <c r="M342" s="1154"/>
      <c r="N342" s="1055"/>
      <c r="O342" s="1055"/>
      <c r="P342" s="1068"/>
      <c r="Q342" s="1182"/>
      <c r="R342" s="1182"/>
      <c r="S342" s="1183"/>
      <c r="T342" s="1154" t="s">
        <v>3701</v>
      </c>
      <c r="U342" s="1055">
        <v>2004</v>
      </c>
      <c r="V342" s="1055">
        <v>60</v>
      </c>
      <c r="W342" s="1143" t="s">
        <v>3399</v>
      </c>
      <c r="X342" s="1144"/>
      <c r="Y342" s="1061"/>
      <c r="Z342" s="1055"/>
      <c r="AA342" s="1055"/>
      <c r="AB342" s="1075"/>
    </row>
    <row r="343" spans="1:28">
      <c r="A343" s="1069"/>
      <c r="B343" s="1071"/>
      <c r="C343" s="1072"/>
      <c r="D343" s="1073"/>
      <c r="E343" s="1055"/>
      <c r="F343" s="1063"/>
      <c r="G343" s="1073"/>
      <c r="H343" s="1073"/>
      <c r="I343" s="1186"/>
      <c r="J343" s="1145"/>
      <c r="K343" s="1063"/>
      <c r="L343" s="1067"/>
      <c r="M343" s="1185"/>
      <c r="N343" s="1063"/>
      <c r="O343" s="1063"/>
      <c r="P343" s="1073"/>
      <c r="Q343" s="1146"/>
      <c r="R343" s="1146"/>
      <c r="S343" s="1147"/>
      <c r="T343" s="1185"/>
      <c r="U343" s="1063"/>
      <c r="V343" s="1063"/>
      <c r="W343" s="1186"/>
      <c r="X343" s="1184"/>
      <c r="Y343" s="1064"/>
      <c r="Z343" s="1063"/>
      <c r="AA343" s="1055"/>
      <c r="AB343" s="1066"/>
    </row>
    <row r="344" spans="1:28" ht="51.75" customHeight="1">
      <c r="A344" s="1056"/>
      <c r="B344" s="1070" t="s">
        <v>3247</v>
      </c>
      <c r="C344" s="1054" t="s">
        <v>3702</v>
      </c>
      <c r="D344" s="1055">
        <v>2021</v>
      </c>
      <c r="E344" s="1181">
        <v>22</v>
      </c>
      <c r="F344" s="1055" t="s">
        <v>1463</v>
      </c>
      <c r="G344" s="1055">
        <v>2</v>
      </c>
      <c r="H344" s="1061"/>
      <c r="I344" s="1075">
        <v>2</v>
      </c>
      <c r="J344" s="1142" t="s">
        <v>3703</v>
      </c>
      <c r="K344" s="1055" t="s">
        <v>3220</v>
      </c>
      <c r="L344" s="1075" t="s">
        <v>98</v>
      </c>
      <c r="M344" s="1085"/>
      <c r="N344" s="1055"/>
      <c r="O344" s="1055"/>
      <c r="P344" s="1068"/>
      <c r="Q344" s="1182"/>
      <c r="R344" s="1182"/>
      <c r="S344" s="1183"/>
      <c r="T344" s="1085"/>
      <c r="U344" s="1055"/>
      <c r="V344" s="1055"/>
      <c r="W344" s="1143"/>
      <c r="X344" s="1144" t="s">
        <v>3247</v>
      </c>
      <c r="Y344" s="1061" t="s">
        <v>3702</v>
      </c>
      <c r="Z344" s="1055">
        <v>2021</v>
      </c>
      <c r="AA344" s="1181">
        <v>22</v>
      </c>
      <c r="AB344" s="1075" t="s">
        <v>1463</v>
      </c>
    </row>
    <row r="345" spans="1:28" ht="21.75" customHeight="1">
      <c r="A345" s="1056"/>
      <c r="B345" s="1070"/>
      <c r="C345" s="1054"/>
      <c r="D345" s="1055"/>
      <c r="E345" s="1181"/>
      <c r="F345" s="1055"/>
      <c r="G345" s="1055"/>
      <c r="H345" s="1061"/>
      <c r="I345" s="1075"/>
      <c r="J345" s="1145"/>
      <c r="K345" s="1327"/>
      <c r="L345" s="1058"/>
      <c r="M345" s="1085"/>
      <c r="N345" s="1055"/>
      <c r="O345" s="1055"/>
      <c r="P345" s="1068"/>
      <c r="Q345" s="1182"/>
      <c r="R345" s="1182"/>
      <c r="S345" s="1183"/>
      <c r="T345" s="1085"/>
      <c r="U345" s="1055"/>
      <c r="V345" s="1055"/>
      <c r="W345" s="1143"/>
      <c r="X345" s="1144"/>
      <c r="Y345" s="1061"/>
      <c r="Z345" s="1055"/>
      <c r="AA345" s="1181"/>
      <c r="AB345" s="1075"/>
    </row>
    <row r="346" spans="1:28">
      <c r="A346" s="1069"/>
      <c r="B346" s="1071"/>
      <c r="C346" s="1072"/>
      <c r="D346" s="1073"/>
      <c r="E346" s="1055"/>
      <c r="F346" s="1063"/>
      <c r="G346" s="1063"/>
      <c r="H346" s="1073"/>
      <c r="I346" s="1066"/>
      <c r="J346" s="1145"/>
      <c r="K346" s="1063"/>
      <c r="L346" s="1067"/>
      <c r="M346" s="1085"/>
      <c r="N346" s="1055"/>
      <c r="O346" s="1055"/>
      <c r="P346" s="1068"/>
      <c r="Q346" s="1146"/>
      <c r="R346" s="1146"/>
      <c r="S346" s="1147"/>
      <c r="T346" s="1085"/>
      <c r="U346" s="1055"/>
      <c r="V346" s="1055"/>
      <c r="W346" s="1143"/>
      <c r="X346" s="1184"/>
      <c r="Y346" s="1064"/>
      <c r="Z346" s="1063"/>
      <c r="AA346" s="1055"/>
      <c r="AB346" s="1066"/>
    </row>
    <row r="347" spans="1:28" ht="38.25" customHeight="1">
      <c r="A347" s="1056">
        <v>64</v>
      </c>
      <c r="B347" s="1070" t="s">
        <v>3704</v>
      </c>
      <c r="C347" s="1054"/>
      <c r="D347" s="1068"/>
      <c r="E347" s="1055"/>
      <c r="F347" s="1055"/>
      <c r="G347" s="1055"/>
      <c r="H347" s="1061"/>
      <c r="I347" s="1075"/>
      <c r="J347" s="1142" t="s">
        <v>3705</v>
      </c>
      <c r="K347" s="1055" t="s">
        <v>3249</v>
      </c>
      <c r="L347" s="1075" t="s">
        <v>517</v>
      </c>
      <c r="M347" s="1085"/>
      <c r="N347" s="1055"/>
      <c r="O347" s="1055"/>
      <c r="P347" s="1068"/>
      <c r="Q347" s="1088"/>
      <c r="R347" s="1088"/>
      <c r="S347" s="1092"/>
      <c r="T347" s="1085" t="s">
        <v>3706</v>
      </c>
      <c r="U347" s="1055">
        <v>1984</v>
      </c>
      <c r="V347" s="1055">
        <v>40</v>
      </c>
      <c r="W347" s="1143" t="s">
        <v>3707</v>
      </c>
      <c r="X347" s="1144" t="s">
        <v>3704</v>
      </c>
      <c r="Y347" s="1061" t="s">
        <v>3708</v>
      </c>
      <c r="Z347" s="1055">
        <v>1983</v>
      </c>
      <c r="AA347" s="1055">
        <v>774</v>
      </c>
      <c r="AB347" s="1075" t="s">
        <v>1752</v>
      </c>
    </row>
    <row r="348" spans="1:28" ht="51" customHeight="1">
      <c r="A348" s="1056"/>
      <c r="B348" s="1070"/>
      <c r="C348" s="1054"/>
      <c r="D348" s="1068"/>
      <c r="E348" s="1055"/>
      <c r="F348" s="1055"/>
      <c r="G348" s="1055"/>
      <c r="H348" s="1061"/>
      <c r="I348" s="1075"/>
      <c r="J348" s="1142"/>
      <c r="K348" s="1327"/>
      <c r="L348" s="1058"/>
      <c r="M348" s="1085"/>
      <c r="N348" s="1055"/>
      <c r="O348" s="1055"/>
      <c r="P348" s="1068"/>
      <c r="Q348" s="1182"/>
      <c r="R348" s="1182"/>
      <c r="S348" s="1183"/>
      <c r="T348" s="1085" t="s">
        <v>3709</v>
      </c>
      <c r="U348" s="1055">
        <v>1984</v>
      </c>
      <c r="V348" s="1055">
        <v>170</v>
      </c>
      <c r="W348" s="1143" t="s">
        <v>3710</v>
      </c>
      <c r="X348" s="1144"/>
      <c r="Y348" s="1061" t="s">
        <v>3711</v>
      </c>
      <c r="Z348" s="1055">
        <v>1986</v>
      </c>
      <c r="AA348" s="1055">
        <v>500</v>
      </c>
      <c r="AB348" s="1075"/>
    </row>
    <row r="349" spans="1:28" ht="38.25" customHeight="1">
      <c r="A349" s="1056"/>
      <c r="B349" s="1070"/>
      <c r="C349" s="1054"/>
      <c r="D349" s="1061"/>
      <c r="E349" s="1055"/>
      <c r="F349" s="1055"/>
      <c r="G349" s="1055"/>
      <c r="H349" s="1061"/>
      <c r="I349" s="1075"/>
      <c r="J349" s="1142"/>
      <c r="K349" s="1055"/>
      <c r="L349" s="1058"/>
      <c r="M349" s="1085"/>
      <c r="N349" s="1055"/>
      <c r="O349" s="1055"/>
      <c r="P349" s="1068"/>
      <c r="Q349" s="1182"/>
      <c r="R349" s="1182"/>
      <c r="S349" s="1183"/>
      <c r="T349" s="1085" t="s">
        <v>3712</v>
      </c>
      <c r="U349" s="1055">
        <v>2017</v>
      </c>
      <c r="V349" s="1055">
        <v>40</v>
      </c>
      <c r="W349" s="1143" t="s">
        <v>3707</v>
      </c>
      <c r="X349" s="1144"/>
      <c r="Y349" s="1061"/>
      <c r="Z349" s="1055"/>
      <c r="AA349" s="1055"/>
      <c r="AB349" s="1075"/>
    </row>
    <row r="350" spans="1:28" ht="38.25" customHeight="1">
      <c r="A350" s="1056"/>
      <c r="B350" s="1070"/>
      <c r="C350" s="1054"/>
      <c r="D350" s="1061"/>
      <c r="E350" s="1055"/>
      <c r="F350" s="1055"/>
      <c r="G350" s="1055"/>
      <c r="H350" s="1061"/>
      <c r="I350" s="1075"/>
      <c r="J350" s="1142"/>
      <c r="K350" s="1055"/>
      <c r="L350" s="1058"/>
      <c r="M350" s="1085"/>
      <c r="N350" s="1055"/>
      <c r="O350" s="1055"/>
      <c r="P350" s="1068"/>
      <c r="Q350" s="1182"/>
      <c r="R350" s="1182"/>
      <c r="S350" s="1183"/>
      <c r="T350" s="1085" t="s">
        <v>3713</v>
      </c>
      <c r="U350" s="1055">
        <v>1983</v>
      </c>
      <c r="V350" s="1055">
        <v>120</v>
      </c>
      <c r="W350" s="1143" t="s">
        <v>3714</v>
      </c>
      <c r="X350" s="1144"/>
      <c r="Y350" s="1061"/>
      <c r="Z350" s="1055"/>
      <c r="AA350" s="1055"/>
      <c r="AB350" s="1075"/>
    </row>
    <row r="351" spans="1:28" ht="38.25" customHeight="1">
      <c r="A351" s="1056"/>
      <c r="B351" s="1070"/>
      <c r="C351" s="1054"/>
      <c r="D351" s="1061"/>
      <c r="E351" s="1055"/>
      <c r="F351" s="1055"/>
      <c r="G351" s="1055"/>
      <c r="H351" s="1061"/>
      <c r="I351" s="1075"/>
      <c r="J351" s="1142"/>
      <c r="K351" s="1055"/>
      <c r="L351" s="1058"/>
      <c r="M351" s="1085"/>
      <c r="N351" s="1055"/>
      <c r="O351" s="1055"/>
      <c r="P351" s="1068"/>
      <c r="Q351" s="1182"/>
      <c r="R351" s="1182"/>
      <c r="S351" s="1183"/>
      <c r="T351" s="1085" t="s">
        <v>3715</v>
      </c>
      <c r="U351" s="1055">
        <v>2017</v>
      </c>
      <c r="V351" s="1055">
        <v>75</v>
      </c>
      <c r="W351" s="1143" t="s">
        <v>3536</v>
      </c>
      <c r="X351" s="1144"/>
      <c r="Y351" s="1061"/>
      <c r="Z351" s="1055"/>
      <c r="AA351" s="1055"/>
      <c r="AB351" s="1075"/>
    </row>
    <row r="352" spans="1:28" ht="63.75" customHeight="1">
      <c r="A352" s="1056"/>
      <c r="B352" s="1070"/>
      <c r="C352" s="1054"/>
      <c r="D352" s="1061"/>
      <c r="E352" s="1055"/>
      <c r="F352" s="1055"/>
      <c r="G352" s="1055"/>
      <c r="H352" s="1061"/>
      <c r="I352" s="1075"/>
      <c r="J352" s="1142"/>
      <c r="K352" s="1055"/>
      <c r="L352" s="1058"/>
      <c r="M352" s="1085"/>
      <c r="N352" s="1055"/>
      <c r="O352" s="1055"/>
      <c r="P352" s="1068"/>
      <c r="Q352" s="1182"/>
      <c r="R352" s="1182"/>
      <c r="S352" s="1183"/>
      <c r="T352" s="1085" t="s">
        <v>3716</v>
      </c>
      <c r="U352" s="1055">
        <v>2017</v>
      </c>
      <c r="V352" s="1055">
        <v>75</v>
      </c>
      <c r="W352" s="1143" t="s">
        <v>3536</v>
      </c>
      <c r="X352" s="1144"/>
      <c r="Y352" s="1061"/>
      <c r="Z352" s="1055"/>
      <c r="AA352" s="1055"/>
      <c r="AB352" s="1075"/>
    </row>
    <row r="353" spans="1:28">
      <c r="A353" s="1069"/>
      <c r="B353" s="1071"/>
      <c r="C353" s="1072"/>
      <c r="D353" s="1073"/>
      <c r="E353" s="1073"/>
      <c r="F353" s="1063"/>
      <c r="G353" s="1063"/>
      <c r="H353" s="1073"/>
      <c r="I353" s="1066"/>
      <c r="J353" s="1145"/>
      <c r="K353" s="1063"/>
      <c r="L353" s="1067"/>
      <c r="M353" s="1185"/>
      <c r="N353" s="1063"/>
      <c r="O353" s="1063"/>
      <c r="P353" s="1073"/>
      <c r="Q353" s="1146"/>
      <c r="R353" s="1146"/>
      <c r="S353" s="1147"/>
      <c r="T353" s="1185"/>
      <c r="U353" s="1063"/>
      <c r="V353" s="1063"/>
      <c r="W353" s="1186"/>
      <c r="X353" s="1184"/>
      <c r="Y353" s="1064"/>
      <c r="Z353" s="1063"/>
      <c r="AA353" s="1073"/>
      <c r="AB353" s="1066"/>
    </row>
    <row r="354" spans="1:28" ht="38.25" customHeight="1">
      <c r="A354" s="1056">
        <v>63</v>
      </c>
      <c r="B354" s="1157" t="s">
        <v>3704</v>
      </c>
      <c r="C354" s="1054"/>
      <c r="D354" s="1068"/>
      <c r="E354" s="1055"/>
      <c r="F354" s="1055"/>
      <c r="G354" s="1055"/>
      <c r="H354" s="1061"/>
      <c r="I354" s="1075"/>
      <c r="J354" s="1142" t="s">
        <v>3717</v>
      </c>
      <c r="K354" s="1055" t="s">
        <v>3249</v>
      </c>
      <c r="L354" s="1075" t="s">
        <v>83</v>
      </c>
      <c r="M354" s="1085"/>
      <c r="N354" s="1055"/>
      <c r="O354" s="1055"/>
      <c r="P354" s="1068"/>
      <c r="Q354" s="1088"/>
      <c r="R354" s="1088"/>
      <c r="S354" s="1092"/>
      <c r="T354" s="1085" t="s">
        <v>3718</v>
      </c>
      <c r="U354" s="1055">
        <v>1986</v>
      </c>
      <c r="V354" s="1055">
        <v>77</v>
      </c>
      <c r="W354" s="1143" t="s">
        <v>3719</v>
      </c>
      <c r="X354" s="1158" t="s">
        <v>3704</v>
      </c>
      <c r="Y354" s="1061" t="s">
        <v>3720</v>
      </c>
      <c r="Z354" s="1055">
        <v>1983</v>
      </c>
      <c r="AA354" s="1055">
        <v>347</v>
      </c>
      <c r="AB354" s="1075" t="s">
        <v>1752</v>
      </c>
    </row>
    <row r="355" spans="1:28" ht="38.25" customHeight="1">
      <c r="A355" s="1056"/>
      <c r="B355" s="1157"/>
      <c r="C355" s="1054"/>
      <c r="D355" s="1068"/>
      <c r="E355" s="1055"/>
      <c r="F355" s="1055"/>
      <c r="G355" s="1055"/>
      <c r="H355" s="1061"/>
      <c r="I355" s="1075"/>
      <c r="J355" s="1142"/>
      <c r="K355" s="1327"/>
      <c r="L355" s="1058"/>
      <c r="M355" s="1085"/>
      <c r="N355" s="1055"/>
      <c r="O355" s="1055"/>
      <c r="P355" s="1061"/>
      <c r="Q355" s="1088"/>
      <c r="R355" s="1088"/>
      <c r="S355" s="1092"/>
      <c r="T355" s="1085" t="s">
        <v>3721</v>
      </c>
      <c r="U355" s="1055">
        <v>1986</v>
      </c>
      <c r="V355" s="1055">
        <v>77</v>
      </c>
      <c r="W355" s="1062" t="s">
        <v>3719</v>
      </c>
      <c r="X355" s="1158"/>
      <c r="Y355" s="1061" t="s">
        <v>3722</v>
      </c>
      <c r="Z355" s="1055">
        <v>2010</v>
      </c>
      <c r="AA355" s="1055">
        <v>170</v>
      </c>
      <c r="AB355" s="1075" t="s">
        <v>21</v>
      </c>
    </row>
    <row r="356" spans="1:28" ht="38.25" customHeight="1">
      <c r="A356" s="1056"/>
      <c r="B356" s="1070"/>
      <c r="C356" s="1054"/>
      <c r="D356" s="1055"/>
      <c r="E356" s="1055"/>
      <c r="F356" s="1055"/>
      <c r="G356" s="1055"/>
      <c r="H356" s="1061"/>
      <c r="I356" s="1075"/>
      <c r="J356" s="1142"/>
      <c r="K356" s="1055"/>
      <c r="L356" s="1058"/>
      <c r="M356" s="1085"/>
      <c r="N356" s="1055"/>
      <c r="O356" s="1055"/>
      <c r="P356" s="1068"/>
      <c r="Q356" s="1088"/>
      <c r="R356" s="1088"/>
      <c r="S356" s="1092"/>
      <c r="T356" s="1085" t="s">
        <v>3723</v>
      </c>
      <c r="U356" s="1055">
        <v>1986</v>
      </c>
      <c r="V356" s="1055">
        <v>77</v>
      </c>
      <c r="W356" s="1143" t="s">
        <v>3719</v>
      </c>
      <c r="X356" s="1144"/>
      <c r="Y356" s="1061"/>
      <c r="Z356" s="1055"/>
      <c r="AA356" s="1055"/>
      <c r="AB356" s="1075"/>
    </row>
    <row r="357" spans="1:28" ht="51" customHeight="1">
      <c r="A357" s="1056"/>
      <c r="B357" s="1070"/>
      <c r="C357" s="1054"/>
      <c r="D357" s="1055"/>
      <c r="E357" s="1055"/>
      <c r="F357" s="1055"/>
      <c r="G357" s="1055"/>
      <c r="H357" s="1061"/>
      <c r="I357" s="1075"/>
      <c r="J357" s="1142"/>
      <c r="K357" s="1055"/>
      <c r="L357" s="1058"/>
      <c r="M357" s="1085"/>
      <c r="N357" s="1055"/>
      <c r="O357" s="1055"/>
      <c r="P357" s="1068"/>
      <c r="Q357" s="1088"/>
      <c r="R357" s="1088"/>
      <c r="S357" s="1092"/>
      <c r="T357" s="1085" t="s">
        <v>3724</v>
      </c>
      <c r="U357" s="1055">
        <v>1987</v>
      </c>
      <c r="V357" s="1055">
        <v>62</v>
      </c>
      <c r="W357" s="1143" t="s">
        <v>3536</v>
      </c>
      <c r="X357" s="1144"/>
      <c r="Y357" s="1061"/>
      <c r="Z357" s="1055"/>
      <c r="AA357" s="1055"/>
      <c r="AB357" s="1075"/>
    </row>
    <row r="358" spans="1:28" ht="38.25" customHeight="1">
      <c r="A358" s="1056"/>
      <c r="B358" s="1070"/>
      <c r="C358" s="1054"/>
      <c r="D358" s="1055"/>
      <c r="E358" s="1055"/>
      <c r="F358" s="1055"/>
      <c r="G358" s="1055"/>
      <c r="H358" s="1061"/>
      <c r="I358" s="1075"/>
      <c r="J358" s="1142"/>
      <c r="K358" s="1055"/>
      <c r="L358" s="1058"/>
      <c r="M358" s="1085"/>
      <c r="N358" s="1055"/>
      <c r="O358" s="1055"/>
      <c r="P358" s="1068"/>
      <c r="Q358" s="1088"/>
      <c r="R358" s="1088"/>
      <c r="S358" s="1092"/>
      <c r="T358" s="1085" t="s">
        <v>3725</v>
      </c>
      <c r="U358" s="1055">
        <v>1986</v>
      </c>
      <c r="V358" s="1055">
        <v>106</v>
      </c>
      <c r="W358" s="1143" t="s">
        <v>3536</v>
      </c>
      <c r="X358" s="1144"/>
      <c r="Y358" s="1061"/>
      <c r="Z358" s="1055"/>
      <c r="AA358" s="1055"/>
      <c r="AB358" s="1075"/>
    </row>
    <row r="359" spans="1:28" ht="51" customHeight="1">
      <c r="A359" s="1056"/>
      <c r="B359" s="1070"/>
      <c r="C359" s="1054"/>
      <c r="D359" s="1055"/>
      <c r="E359" s="1055"/>
      <c r="F359" s="1055"/>
      <c r="G359" s="1055"/>
      <c r="H359" s="1061"/>
      <c r="I359" s="1075"/>
      <c r="J359" s="1142"/>
      <c r="K359" s="1055"/>
      <c r="L359" s="1058"/>
      <c r="M359" s="1154"/>
      <c r="N359" s="1055"/>
      <c r="O359" s="1055"/>
      <c r="P359" s="1068"/>
      <c r="Q359" s="1088"/>
      <c r="R359" s="1088"/>
      <c r="S359" s="1092"/>
      <c r="T359" s="1154" t="s">
        <v>3726</v>
      </c>
      <c r="U359" s="1055">
        <v>1986</v>
      </c>
      <c r="V359" s="1055">
        <v>93</v>
      </c>
      <c r="W359" s="1143" t="s">
        <v>3727</v>
      </c>
      <c r="X359" s="1144"/>
      <c r="Y359" s="1061"/>
      <c r="Z359" s="1055"/>
      <c r="AA359" s="1055"/>
      <c r="AB359" s="1075"/>
    </row>
    <row r="360" spans="1:28" ht="38.25" customHeight="1">
      <c r="A360" s="1056"/>
      <c r="B360" s="1070"/>
      <c r="C360" s="1054"/>
      <c r="D360" s="1055"/>
      <c r="E360" s="1055"/>
      <c r="F360" s="1055"/>
      <c r="G360" s="1055"/>
      <c r="H360" s="1061"/>
      <c r="I360" s="1075"/>
      <c r="J360" s="1142"/>
      <c r="K360" s="1055"/>
      <c r="L360" s="1058"/>
      <c r="M360" s="1085"/>
      <c r="N360" s="1055"/>
      <c r="O360" s="1055"/>
      <c r="P360" s="1068"/>
      <c r="Q360" s="1088"/>
      <c r="R360" s="1088"/>
      <c r="S360" s="1092"/>
      <c r="T360" s="1085" t="s">
        <v>3728</v>
      </c>
      <c r="U360" s="1055">
        <v>1983</v>
      </c>
      <c r="V360" s="1055">
        <v>82</v>
      </c>
      <c r="W360" s="1143" t="s">
        <v>3536</v>
      </c>
      <c r="X360" s="1144"/>
      <c r="Y360" s="1061"/>
      <c r="Z360" s="1055"/>
      <c r="AA360" s="1055"/>
      <c r="AB360" s="1075"/>
    </row>
    <row r="361" spans="1:28" ht="38.25" customHeight="1">
      <c r="A361" s="1056"/>
      <c r="B361" s="1070"/>
      <c r="C361" s="1054"/>
      <c r="D361" s="1055"/>
      <c r="E361" s="1055"/>
      <c r="F361" s="1055"/>
      <c r="G361" s="1055"/>
      <c r="H361" s="1061"/>
      <c r="I361" s="1075"/>
      <c r="J361" s="1142"/>
      <c r="K361" s="1055"/>
      <c r="L361" s="1058"/>
      <c r="M361" s="1085"/>
      <c r="N361" s="1055"/>
      <c r="O361" s="1055"/>
      <c r="P361" s="1068"/>
      <c r="Q361" s="1088"/>
      <c r="R361" s="1088"/>
      <c r="S361" s="1092"/>
      <c r="T361" s="1085" t="s">
        <v>3729</v>
      </c>
      <c r="U361" s="1055">
        <v>1983</v>
      </c>
      <c r="V361" s="1055">
        <v>82</v>
      </c>
      <c r="W361" s="1143" t="s">
        <v>3714</v>
      </c>
      <c r="X361" s="1144"/>
      <c r="Y361" s="1061"/>
      <c r="Z361" s="1055"/>
      <c r="AA361" s="1055"/>
      <c r="AB361" s="1075"/>
    </row>
    <row r="362" spans="1:28" ht="51" customHeight="1">
      <c r="A362" s="1056"/>
      <c r="B362" s="1070"/>
      <c r="C362" s="1054"/>
      <c r="D362" s="1055"/>
      <c r="E362" s="1055"/>
      <c r="F362" s="1055"/>
      <c r="G362" s="1055"/>
      <c r="H362" s="1061"/>
      <c r="I362" s="1075"/>
      <c r="J362" s="1142"/>
      <c r="K362" s="1055"/>
      <c r="L362" s="1058"/>
      <c r="M362" s="1085"/>
      <c r="N362" s="1055"/>
      <c r="O362" s="1055"/>
      <c r="P362" s="1068"/>
      <c r="Q362" s="1088"/>
      <c r="R362" s="1088"/>
      <c r="S362" s="1092"/>
      <c r="T362" s="1085" t="s">
        <v>3730</v>
      </c>
      <c r="U362" s="1055">
        <v>1986</v>
      </c>
      <c r="V362" s="1055">
        <v>120</v>
      </c>
      <c r="W362" s="1143" t="s">
        <v>3731</v>
      </c>
      <c r="X362" s="1144"/>
      <c r="Y362" s="1061"/>
      <c r="Z362" s="1055"/>
      <c r="AA362" s="1055"/>
      <c r="AB362" s="1075"/>
    </row>
    <row r="363" spans="1:28">
      <c r="A363" s="1069"/>
      <c r="B363" s="1071"/>
      <c r="C363" s="1072"/>
      <c r="D363" s="1073"/>
      <c r="E363" s="1073"/>
      <c r="F363" s="1063"/>
      <c r="G363" s="1063"/>
      <c r="H363" s="1073"/>
      <c r="I363" s="1066"/>
      <c r="J363" s="1145"/>
      <c r="K363" s="1063"/>
      <c r="L363" s="1067"/>
      <c r="M363" s="1185"/>
      <c r="N363" s="1063"/>
      <c r="O363" s="1063"/>
      <c r="P363" s="1073"/>
      <c r="Q363" s="1146"/>
      <c r="R363" s="1146"/>
      <c r="S363" s="1147"/>
      <c r="T363" s="1185"/>
      <c r="U363" s="1063"/>
      <c r="V363" s="1063"/>
      <c r="W363" s="1186"/>
      <c r="X363" s="1184"/>
      <c r="Y363" s="1064"/>
      <c r="Z363" s="1063"/>
      <c r="AA363" s="1073"/>
      <c r="AB363" s="1066"/>
    </row>
    <row r="364" spans="1:28" ht="51" customHeight="1">
      <c r="A364" s="1056">
        <v>11</v>
      </c>
      <c r="B364" s="1157" t="s">
        <v>3732</v>
      </c>
      <c r="C364" s="1054"/>
      <c r="D364" s="1068"/>
      <c r="E364" s="1055"/>
      <c r="F364" s="1055"/>
      <c r="G364" s="1055"/>
      <c r="H364" s="1068"/>
      <c r="I364" s="1075"/>
      <c r="J364" s="1142" t="s">
        <v>3733</v>
      </c>
      <c r="K364" s="1055" t="s">
        <v>3249</v>
      </c>
      <c r="L364" s="1075" t="s">
        <v>517</v>
      </c>
      <c r="M364" s="1085"/>
      <c r="N364" s="1055"/>
      <c r="O364" s="1055"/>
      <c r="P364" s="1068"/>
      <c r="Q364" s="1088"/>
      <c r="R364" s="1088"/>
      <c r="S364" s="1092"/>
      <c r="T364" s="1085" t="s">
        <v>3734</v>
      </c>
      <c r="U364" s="1055">
        <v>1985</v>
      </c>
      <c r="V364" s="1055">
        <v>214</v>
      </c>
      <c r="W364" s="1143" t="s">
        <v>3735</v>
      </c>
      <c r="X364" s="1158" t="s">
        <v>3732</v>
      </c>
      <c r="Y364" s="1061" t="s">
        <v>3736</v>
      </c>
      <c r="Z364" s="1055">
        <v>1986</v>
      </c>
      <c r="AA364" s="1055">
        <v>212</v>
      </c>
      <c r="AB364" s="1075" t="s">
        <v>1752</v>
      </c>
    </row>
    <row r="365" spans="1:28" ht="29.25" customHeight="1">
      <c r="A365" s="1056"/>
      <c r="B365" s="1157" t="s">
        <v>3737</v>
      </c>
      <c r="C365" s="1054"/>
      <c r="D365" s="1068"/>
      <c r="E365" s="1055"/>
      <c r="F365" s="1055"/>
      <c r="G365" s="1055"/>
      <c r="H365" s="1068"/>
      <c r="I365" s="1075"/>
      <c r="J365" s="1142"/>
      <c r="K365" s="1327"/>
      <c r="L365" s="1058"/>
      <c r="M365" s="1085"/>
      <c r="N365" s="1055"/>
      <c r="O365" s="1055"/>
      <c r="P365" s="1068"/>
      <c r="Q365" s="1088"/>
      <c r="R365" s="1088"/>
      <c r="S365" s="1092"/>
      <c r="T365" s="1085" t="s">
        <v>3738</v>
      </c>
      <c r="U365" s="1055">
        <v>1985</v>
      </c>
      <c r="V365" s="1055">
        <v>170</v>
      </c>
      <c r="W365" s="1143" t="s">
        <v>3707</v>
      </c>
      <c r="X365" s="1158" t="s">
        <v>3737</v>
      </c>
      <c r="Y365" s="1061" t="s">
        <v>3739</v>
      </c>
      <c r="Z365" s="1055">
        <v>1983</v>
      </c>
      <c r="AA365" s="1055">
        <v>815</v>
      </c>
      <c r="AB365" s="1075" t="s">
        <v>18</v>
      </c>
    </row>
    <row r="366" spans="1:28" ht="32.25" customHeight="1">
      <c r="A366" s="1056"/>
      <c r="B366" s="1157"/>
      <c r="C366" s="1054"/>
      <c r="D366" s="1055"/>
      <c r="E366" s="1055"/>
      <c r="F366" s="1055"/>
      <c r="G366" s="1055"/>
      <c r="H366" s="1068"/>
      <c r="I366" s="1075"/>
      <c r="J366" s="1142"/>
      <c r="K366" s="1055"/>
      <c r="L366" s="1058"/>
      <c r="M366" s="1085"/>
      <c r="N366" s="1055"/>
      <c r="O366" s="1055"/>
      <c r="P366" s="1068"/>
      <c r="Q366" s="1088"/>
      <c r="R366" s="1088"/>
      <c r="S366" s="1092"/>
      <c r="T366" s="1085" t="s">
        <v>3740</v>
      </c>
      <c r="U366" s="1055">
        <v>1985</v>
      </c>
      <c r="V366" s="1055">
        <v>125</v>
      </c>
      <c r="W366" s="1143" t="s">
        <v>3707</v>
      </c>
      <c r="X366" s="1158"/>
      <c r="Y366" s="1061"/>
      <c r="Z366" s="1055"/>
      <c r="AA366" s="1055"/>
      <c r="AB366" s="1075"/>
    </row>
    <row r="367" spans="1:28" ht="32.25" customHeight="1">
      <c r="A367" s="1056"/>
      <c r="B367" s="1157"/>
      <c r="C367" s="1054"/>
      <c r="D367" s="1055"/>
      <c r="E367" s="1055"/>
      <c r="F367" s="1055"/>
      <c r="G367" s="1055"/>
      <c r="H367" s="1068"/>
      <c r="I367" s="1075"/>
      <c r="J367" s="1142"/>
      <c r="K367" s="1055"/>
      <c r="L367" s="1058"/>
      <c r="M367" s="1085"/>
      <c r="N367" s="1055"/>
      <c r="O367" s="1055"/>
      <c r="P367" s="1068"/>
      <c r="Q367" s="1088"/>
      <c r="R367" s="1088"/>
      <c r="S367" s="1092"/>
      <c r="T367" s="1085" t="s">
        <v>3741</v>
      </c>
      <c r="U367" s="1055">
        <v>1985</v>
      </c>
      <c r="V367" s="1055">
        <v>214</v>
      </c>
      <c r="W367" s="1143" t="s">
        <v>3742</v>
      </c>
      <c r="X367" s="1158"/>
      <c r="Y367" s="1061"/>
      <c r="Z367" s="1055"/>
      <c r="AA367" s="1055"/>
      <c r="AB367" s="1075"/>
    </row>
    <row r="368" spans="1:28" ht="32.25" customHeight="1">
      <c r="A368" s="1056"/>
      <c r="B368" s="1157"/>
      <c r="C368" s="1054"/>
      <c r="D368" s="1055"/>
      <c r="E368" s="1055"/>
      <c r="F368" s="1055"/>
      <c r="G368" s="1055"/>
      <c r="H368" s="1068"/>
      <c r="I368" s="1075"/>
      <c r="J368" s="1142"/>
      <c r="K368" s="1055"/>
      <c r="L368" s="1058"/>
      <c r="M368" s="1085"/>
      <c r="N368" s="1055"/>
      <c r="O368" s="1055"/>
      <c r="P368" s="1068"/>
      <c r="Q368" s="1088"/>
      <c r="R368" s="1088"/>
      <c r="S368" s="1092"/>
      <c r="T368" s="1085" t="s">
        <v>3743</v>
      </c>
      <c r="U368" s="1055">
        <v>1985</v>
      </c>
      <c r="V368" s="1055">
        <v>316</v>
      </c>
      <c r="W368" s="1143" t="s">
        <v>3399</v>
      </c>
      <c r="X368" s="1158"/>
      <c r="Y368" s="1061"/>
      <c r="Z368" s="1055"/>
      <c r="AA368" s="1055"/>
      <c r="AB368" s="1075"/>
    </row>
    <row r="369" spans="1:28" ht="32.25" customHeight="1">
      <c r="A369" s="1056"/>
      <c r="B369" s="1157"/>
      <c r="C369" s="1054"/>
      <c r="D369" s="1055"/>
      <c r="E369" s="1055"/>
      <c r="F369" s="1055"/>
      <c r="G369" s="1055"/>
      <c r="H369" s="1068"/>
      <c r="I369" s="1075"/>
      <c r="J369" s="1142"/>
      <c r="K369" s="1055"/>
      <c r="L369" s="1058"/>
      <c r="M369" s="1085"/>
      <c r="N369" s="1055"/>
      <c r="O369" s="1055"/>
      <c r="P369" s="1068"/>
      <c r="Q369" s="1088"/>
      <c r="R369" s="1088"/>
      <c r="S369" s="1092"/>
      <c r="T369" s="1085" t="s">
        <v>3744</v>
      </c>
      <c r="U369" s="1055">
        <v>1987</v>
      </c>
      <c r="V369" s="1055">
        <v>175</v>
      </c>
      <c r="W369" s="1143" t="s">
        <v>3588</v>
      </c>
      <c r="X369" s="1158"/>
      <c r="Y369" s="1061"/>
      <c r="Z369" s="1055"/>
      <c r="AA369" s="1055"/>
      <c r="AB369" s="1075"/>
    </row>
    <row r="370" spans="1:28" ht="32.25" customHeight="1">
      <c r="A370" s="1056"/>
      <c r="B370" s="1157"/>
      <c r="C370" s="1054"/>
      <c r="D370" s="1055"/>
      <c r="E370" s="1055"/>
      <c r="F370" s="1055"/>
      <c r="G370" s="1055"/>
      <c r="H370" s="1068"/>
      <c r="I370" s="1075"/>
      <c r="J370" s="1142"/>
      <c r="K370" s="1055"/>
      <c r="L370" s="1058"/>
      <c r="M370" s="1085"/>
      <c r="N370" s="1055"/>
      <c r="O370" s="1055"/>
      <c r="P370" s="1068"/>
      <c r="Q370" s="1088"/>
      <c r="R370" s="1088"/>
      <c r="S370" s="1092"/>
      <c r="T370" s="1085" t="s">
        <v>3745</v>
      </c>
      <c r="U370" s="1055">
        <v>1987</v>
      </c>
      <c r="V370" s="1055">
        <v>75</v>
      </c>
      <c r="W370" s="1143" t="s">
        <v>3536</v>
      </c>
      <c r="X370" s="1158"/>
      <c r="Y370" s="1061"/>
      <c r="Z370" s="1055"/>
      <c r="AA370" s="1055"/>
      <c r="AB370" s="1075"/>
    </row>
    <row r="371" spans="1:28" ht="32.25" customHeight="1">
      <c r="A371" s="1056"/>
      <c r="B371" s="1157"/>
      <c r="C371" s="1054"/>
      <c r="D371" s="1055"/>
      <c r="E371" s="1055"/>
      <c r="F371" s="1055"/>
      <c r="G371" s="1055"/>
      <c r="H371" s="1068"/>
      <c r="I371" s="1075"/>
      <c r="J371" s="1142"/>
      <c r="K371" s="1055"/>
      <c r="L371" s="1058"/>
      <c r="M371" s="1085"/>
      <c r="N371" s="1055"/>
      <c r="O371" s="1055"/>
      <c r="P371" s="1068"/>
      <c r="Q371" s="1088"/>
      <c r="R371" s="1088"/>
      <c r="S371" s="1092"/>
      <c r="T371" s="1085" t="s">
        <v>3746</v>
      </c>
      <c r="U371" s="1055">
        <v>1987</v>
      </c>
      <c r="V371" s="1055">
        <v>125</v>
      </c>
      <c r="W371" s="1143" t="s">
        <v>3536</v>
      </c>
      <c r="X371" s="1158"/>
      <c r="Y371" s="1061"/>
      <c r="Z371" s="1055"/>
      <c r="AA371" s="1055"/>
      <c r="AB371" s="1075"/>
    </row>
    <row r="372" spans="1:28" ht="32.25" customHeight="1">
      <c r="A372" s="1056"/>
      <c r="B372" s="1157"/>
      <c r="C372" s="1054"/>
      <c r="D372" s="1055"/>
      <c r="E372" s="1055"/>
      <c r="F372" s="1055"/>
      <c r="G372" s="1055"/>
      <c r="H372" s="1068"/>
      <c r="I372" s="1075"/>
      <c r="J372" s="1142"/>
      <c r="K372" s="1055"/>
      <c r="L372" s="1058"/>
      <c r="M372" s="1085"/>
      <c r="N372" s="1055"/>
      <c r="O372" s="1055"/>
      <c r="P372" s="1068"/>
      <c r="Q372" s="1088"/>
      <c r="R372" s="1088"/>
      <c r="S372" s="1092"/>
      <c r="T372" s="1085" t="s">
        <v>3747</v>
      </c>
      <c r="U372" s="1055">
        <v>1987</v>
      </c>
      <c r="V372" s="1055">
        <v>60</v>
      </c>
      <c r="W372" s="1143" t="s">
        <v>3536</v>
      </c>
      <c r="X372" s="1158"/>
      <c r="Y372" s="1061"/>
      <c r="Z372" s="1055"/>
      <c r="AA372" s="1055"/>
      <c r="AB372" s="1075"/>
    </row>
    <row r="373" spans="1:28" ht="32.25" customHeight="1">
      <c r="A373" s="1056"/>
      <c r="B373" s="1157"/>
      <c r="C373" s="1054"/>
      <c r="D373" s="1055"/>
      <c r="E373" s="1055"/>
      <c r="F373" s="1055"/>
      <c r="G373" s="1055"/>
      <c r="H373" s="1068"/>
      <c r="I373" s="1075"/>
      <c r="J373" s="1142"/>
      <c r="K373" s="1055"/>
      <c r="L373" s="1058"/>
      <c r="M373" s="1085"/>
      <c r="N373" s="1055"/>
      <c r="O373" s="1055"/>
      <c r="P373" s="1068"/>
      <c r="Q373" s="1088"/>
      <c r="R373" s="1088"/>
      <c r="S373" s="1092"/>
      <c r="T373" s="1085" t="s">
        <v>3748</v>
      </c>
      <c r="U373" s="1055">
        <v>1987</v>
      </c>
      <c r="V373" s="1055">
        <v>168</v>
      </c>
      <c r="W373" s="1143" t="s">
        <v>3536</v>
      </c>
      <c r="X373" s="1158"/>
      <c r="Y373" s="1061"/>
      <c r="Z373" s="1055"/>
      <c r="AA373" s="1055"/>
      <c r="AB373" s="1075"/>
    </row>
    <row r="374" spans="1:28" ht="32.25" customHeight="1">
      <c r="A374" s="1056"/>
      <c r="B374" s="1157"/>
      <c r="C374" s="1054"/>
      <c r="D374" s="1055"/>
      <c r="E374" s="1055"/>
      <c r="F374" s="1055"/>
      <c r="G374" s="1055"/>
      <c r="H374" s="1068"/>
      <c r="I374" s="1075"/>
      <c r="J374" s="1142"/>
      <c r="K374" s="1055"/>
      <c r="L374" s="1058"/>
      <c r="M374" s="1085"/>
      <c r="N374" s="1055"/>
      <c r="O374" s="1055"/>
      <c r="P374" s="1068"/>
      <c r="Q374" s="1088"/>
      <c r="R374" s="1088"/>
      <c r="S374" s="1092"/>
      <c r="T374" s="1085" t="s">
        <v>3749</v>
      </c>
      <c r="U374" s="1055">
        <v>1987</v>
      </c>
      <c r="V374" s="1055">
        <v>168</v>
      </c>
      <c r="W374" s="1143" t="s">
        <v>3714</v>
      </c>
      <c r="X374" s="1158"/>
      <c r="Y374" s="1061"/>
      <c r="Z374" s="1055"/>
      <c r="AA374" s="1055"/>
      <c r="AB374" s="1075"/>
    </row>
    <row r="375" spans="1:28" ht="32.25" customHeight="1">
      <c r="A375" s="1056"/>
      <c r="B375" s="1157"/>
      <c r="C375" s="1054"/>
      <c r="D375" s="1068"/>
      <c r="E375" s="1055"/>
      <c r="F375" s="1055"/>
      <c r="G375" s="1055"/>
      <c r="H375" s="1068"/>
      <c r="I375" s="1075"/>
      <c r="J375" s="1142"/>
      <c r="K375" s="1055"/>
      <c r="L375" s="1058"/>
      <c r="M375" s="1085"/>
      <c r="N375" s="1055"/>
      <c r="O375" s="1055"/>
      <c r="P375" s="1068"/>
      <c r="Q375" s="1088"/>
      <c r="R375" s="1088"/>
      <c r="S375" s="1092"/>
      <c r="T375" s="1085" t="s">
        <v>3750</v>
      </c>
      <c r="U375" s="1055">
        <v>1987</v>
      </c>
      <c r="V375" s="1055">
        <v>300</v>
      </c>
      <c r="W375" s="1143" t="s">
        <v>3588</v>
      </c>
      <c r="X375" s="1158"/>
      <c r="Y375" s="1061"/>
      <c r="Z375" s="1055"/>
      <c r="AA375" s="1055"/>
      <c r="AB375" s="1075"/>
    </row>
    <row r="376" spans="1:28" ht="32.25" customHeight="1">
      <c r="A376" s="1069"/>
      <c r="B376" s="1071"/>
      <c r="C376" s="1072"/>
      <c r="D376" s="1073"/>
      <c r="E376" s="1073"/>
      <c r="F376" s="1063"/>
      <c r="G376" s="1063"/>
      <c r="H376" s="1073"/>
      <c r="I376" s="1066"/>
      <c r="J376" s="1145"/>
      <c r="K376" s="1063"/>
      <c r="L376" s="1067"/>
      <c r="M376" s="1085"/>
      <c r="N376" s="1055"/>
      <c r="O376" s="1055"/>
      <c r="P376" s="1068"/>
      <c r="Q376" s="1146"/>
      <c r="R376" s="1146"/>
      <c r="S376" s="1147"/>
      <c r="T376" s="1085" t="s">
        <v>3751</v>
      </c>
      <c r="U376" s="1055">
        <v>1987</v>
      </c>
      <c r="V376" s="1055">
        <v>95</v>
      </c>
      <c r="W376" s="1143" t="s">
        <v>3399</v>
      </c>
      <c r="X376" s="1184"/>
      <c r="Y376" s="1064"/>
      <c r="Z376" s="1063"/>
      <c r="AA376" s="1073"/>
      <c r="AB376" s="1066"/>
    </row>
    <row r="377" spans="1:28">
      <c r="A377" s="1069"/>
      <c r="B377" s="1071"/>
      <c r="C377" s="1072"/>
      <c r="D377" s="1073"/>
      <c r="E377" s="1073"/>
      <c r="F377" s="1063"/>
      <c r="G377" s="1063"/>
      <c r="H377" s="1073"/>
      <c r="I377" s="1066"/>
      <c r="J377" s="1145"/>
      <c r="K377" s="1063"/>
      <c r="L377" s="1067"/>
      <c r="M377" s="1185"/>
      <c r="N377" s="1063"/>
      <c r="O377" s="1063"/>
      <c r="P377" s="1073"/>
      <c r="Q377" s="1146"/>
      <c r="R377" s="1146"/>
      <c r="S377" s="1147"/>
      <c r="T377" s="1185"/>
      <c r="U377" s="1063"/>
      <c r="V377" s="1063"/>
      <c r="W377" s="1186"/>
      <c r="X377" s="1184"/>
      <c r="Y377" s="1064"/>
      <c r="Z377" s="1063"/>
      <c r="AA377" s="1073"/>
      <c r="AB377" s="1066"/>
    </row>
    <row r="378" spans="1:28" ht="51" customHeight="1">
      <c r="A378" s="1056">
        <v>12</v>
      </c>
      <c r="B378" s="1157" t="s">
        <v>3752</v>
      </c>
      <c r="C378" s="1054"/>
      <c r="D378" s="1068"/>
      <c r="E378" s="1055"/>
      <c r="F378" s="1055"/>
      <c r="G378" s="1055"/>
      <c r="H378" s="1068"/>
      <c r="I378" s="1075"/>
      <c r="J378" s="1142" t="s">
        <v>3753</v>
      </c>
      <c r="K378" s="1055" t="s">
        <v>3249</v>
      </c>
      <c r="L378" s="1075" t="s">
        <v>83</v>
      </c>
      <c r="M378" s="1085"/>
      <c r="N378" s="1055"/>
      <c r="O378" s="1055"/>
      <c r="P378" s="1068"/>
      <c r="Q378" s="1088"/>
      <c r="R378" s="1088"/>
      <c r="S378" s="1092"/>
      <c r="T378" s="1085" t="s">
        <v>3754</v>
      </c>
      <c r="U378" s="1055">
        <v>1986</v>
      </c>
      <c r="V378" s="1055">
        <v>80</v>
      </c>
      <c r="W378" s="1143" t="s">
        <v>3755</v>
      </c>
      <c r="X378" s="1158" t="s">
        <v>3752</v>
      </c>
      <c r="Y378" s="1061" t="s">
        <v>3756</v>
      </c>
      <c r="Z378" s="1055">
        <v>1986</v>
      </c>
      <c r="AA378" s="1055">
        <v>280</v>
      </c>
      <c r="AB378" s="1075" t="s">
        <v>1752</v>
      </c>
    </row>
    <row r="379" spans="1:28" ht="51" customHeight="1">
      <c r="A379" s="1056"/>
      <c r="B379" s="1157"/>
      <c r="C379" s="1054"/>
      <c r="D379" s="1055"/>
      <c r="E379" s="1055"/>
      <c r="F379" s="1055"/>
      <c r="G379" s="1055"/>
      <c r="H379" s="1068"/>
      <c r="I379" s="1075"/>
      <c r="J379" s="1142"/>
      <c r="K379" s="1327"/>
      <c r="L379" s="1058"/>
      <c r="M379" s="1154"/>
      <c r="N379" s="1055"/>
      <c r="O379" s="1055"/>
      <c r="P379" s="1068"/>
      <c r="Q379" s="1088"/>
      <c r="R379" s="1088"/>
      <c r="S379" s="1092"/>
      <c r="T379" s="1154" t="s">
        <v>3757</v>
      </c>
      <c r="U379" s="1055">
        <v>2004</v>
      </c>
      <c r="V379" s="1055"/>
      <c r="W379" s="1143" t="s">
        <v>3758</v>
      </c>
      <c r="X379" s="1158"/>
      <c r="Y379" s="1061"/>
      <c r="Z379" s="1055"/>
      <c r="AA379" s="1055"/>
      <c r="AB379" s="1075"/>
    </row>
    <row r="380" spans="1:28" ht="38.25" customHeight="1">
      <c r="A380" s="1056"/>
      <c r="B380" s="1157"/>
      <c r="C380" s="1054"/>
      <c r="D380" s="1055"/>
      <c r="E380" s="1055"/>
      <c r="F380" s="1055"/>
      <c r="G380" s="1055"/>
      <c r="H380" s="1068"/>
      <c r="I380" s="1075"/>
      <c r="J380" s="1142"/>
      <c r="K380" s="1055"/>
      <c r="L380" s="1058"/>
      <c r="M380" s="1085"/>
      <c r="N380" s="1055"/>
      <c r="O380" s="1055"/>
      <c r="P380" s="1068"/>
      <c r="Q380" s="1088"/>
      <c r="R380" s="1088"/>
      <c r="S380" s="1092"/>
      <c r="T380" s="1085" t="s">
        <v>3759</v>
      </c>
      <c r="U380" s="1055">
        <v>1986</v>
      </c>
      <c r="V380" s="1055">
        <v>88</v>
      </c>
      <c r="W380" s="1143" t="s">
        <v>3755</v>
      </c>
      <c r="X380" s="1158"/>
      <c r="Y380" s="1061"/>
      <c r="Z380" s="1055"/>
      <c r="AA380" s="1055"/>
      <c r="AB380" s="1075"/>
    </row>
    <row r="381" spans="1:28" ht="51" customHeight="1">
      <c r="A381" s="1056"/>
      <c r="B381" s="1157"/>
      <c r="C381" s="1054"/>
      <c r="D381" s="1055"/>
      <c r="E381" s="1055"/>
      <c r="F381" s="1055"/>
      <c r="G381" s="1055"/>
      <c r="H381" s="1068"/>
      <c r="I381" s="1075"/>
      <c r="J381" s="1142"/>
      <c r="K381" s="1055"/>
      <c r="L381" s="1058"/>
      <c r="M381" s="1085"/>
      <c r="N381" s="1055"/>
      <c r="O381" s="1055"/>
      <c r="P381" s="1068"/>
      <c r="Q381" s="1088"/>
      <c r="R381" s="1088"/>
      <c r="S381" s="1092"/>
      <c r="T381" s="1085" t="s">
        <v>3760</v>
      </c>
      <c r="U381" s="1055">
        <v>1986</v>
      </c>
      <c r="V381" s="1055">
        <v>36</v>
      </c>
      <c r="W381" s="1143" t="s">
        <v>3755</v>
      </c>
      <c r="X381" s="1158"/>
      <c r="Y381" s="1061"/>
      <c r="Z381" s="1055"/>
      <c r="AA381" s="1055"/>
      <c r="AB381" s="1075"/>
    </row>
    <row r="382" spans="1:28" ht="63.75" customHeight="1">
      <c r="A382" s="1056"/>
      <c r="B382" s="1157"/>
      <c r="C382" s="1054"/>
      <c r="D382" s="1055"/>
      <c r="E382" s="1055"/>
      <c r="F382" s="1055"/>
      <c r="G382" s="1055"/>
      <c r="H382" s="1068"/>
      <c r="I382" s="1075"/>
      <c r="J382" s="1142"/>
      <c r="K382" s="1055"/>
      <c r="L382" s="1058"/>
      <c r="M382" s="1085"/>
      <c r="N382" s="1055"/>
      <c r="O382" s="1055"/>
      <c r="P382" s="1068"/>
      <c r="Q382" s="1088"/>
      <c r="R382" s="1088"/>
      <c r="S382" s="1092"/>
      <c r="T382" s="1085" t="s">
        <v>3761</v>
      </c>
      <c r="U382" s="1055">
        <v>1986</v>
      </c>
      <c r="V382" s="1055">
        <v>253</v>
      </c>
      <c r="W382" s="1143" t="s">
        <v>3755</v>
      </c>
      <c r="X382" s="1158"/>
      <c r="Y382" s="1061"/>
      <c r="Z382" s="1055"/>
      <c r="AA382" s="1055"/>
      <c r="AB382" s="1075"/>
    </row>
    <row r="383" spans="1:28" ht="63.75" customHeight="1">
      <c r="A383" s="1056"/>
      <c r="B383" s="1157"/>
      <c r="C383" s="1054"/>
      <c r="D383" s="1055"/>
      <c r="E383" s="1055"/>
      <c r="F383" s="1055"/>
      <c r="G383" s="1055"/>
      <c r="H383" s="1068"/>
      <c r="I383" s="1075"/>
      <c r="J383" s="1142"/>
      <c r="K383" s="1055"/>
      <c r="L383" s="1058"/>
      <c r="M383" s="1085"/>
      <c r="N383" s="1055"/>
      <c r="O383" s="1055"/>
      <c r="P383" s="1068"/>
      <c r="Q383" s="1088"/>
      <c r="R383" s="1088"/>
      <c r="S383" s="1092"/>
      <c r="T383" s="1085" t="s">
        <v>3762</v>
      </c>
      <c r="U383" s="1055">
        <v>1986</v>
      </c>
      <c r="V383" s="1055">
        <v>159</v>
      </c>
      <c r="W383" s="1143" t="s">
        <v>3755</v>
      </c>
      <c r="X383" s="1158"/>
      <c r="Y383" s="1061"/>
      <c r="Z383" s="1055"/>
      <c r="AA383" s="1055"/>
      <c r="AB383" s="1075"/>
    </row>
    <row r="384" spans="1:28" ht="76.5" customHeight="1">
      <c r="A384" s="1056"/>
      <c r="B384" s="1157"/>
      <c r="C384" s="1054"/>
      <c r="D384" s="1055"/>
      <c r="E384" s="1055"/>
      <c r="F384" s="1055"/>
      <c r="G384" s="1055"/>
      <c r="H384" s="1068"/>
      <c r="I384" s="1075"/>
      <c r="J384" s="1142"/>
      <c r="K384" s="1055"/>
      <c r="L384" s="1058"/>
      <c r="M384" s="1085"/>
      <c r="N384" s="1055"/>
      <c r="O384" s="1055"/>
      <c r="P384" s="1068"/>
      <c r="Q384" s="1088"/>
      <c r="R384" s="1088"/>
      <c r="S384" s="1092"/>
      <c r="T384" s="1085" t="s">
        <v>3763</v>
      </c>
      <c r="U384" s="1055">
        <v>1986</v>
      </c>
      <c r="V384" s="1055">
        <v>160</v>
      </c>
      <c r="W384" s="1143" t="s">
        <v>3755</v>
      </c>
      <c r="X384" s="1158"/>
      <c r="Y384" s="1061"/>
      <c r="Z384" s="1055"/>
      <c r="AA384" s="1055"/>
      <c r="AB384" s="1075"/>
    </row>
    <row r="385" spans="1:28">
      <c r="A385" s="1069"/>
      <c r="B385" s="1071"/>
      <c r="C385" s="1072"/>
      <c r="D385" s="1073"/>
      <c r="E385" s="1073"/>
      <c r="F385" s="1063"/>
      <c r="G385" s="1063"/>
      <c r="H385" s="1073"/>
      <c r="I385" s="1066"/>
      <c r="J385" s="1145"/>
      <c r="K385" s="1063"/>
      <c r="L385" s="1067"/>
      <c r="M385" s="1085"/>
      <c r="N385" s="1055"/>
      <c r="O385" s="1055"/>
      <c r="P385" s="1068"/>
      <c r="Q385" s="1146"/>
      <c r="R385" s="1146"/>
      <c r="S385" s="1147"/>
      <c r="T385" s="1085"/>
      <c r="U385" s="1055"/>
      <c r="V385" s="1055"/>
      <c r="W385" s="1143"/>
      <c r="X385" s="1184" t="s">
        <v>226</v>
      </c>
      <c r="Y385" s="1064" t="s">
        <v>226</v>
      </c>
      <c r="Z385" s="1063" t="s">
        <v>407</v>
      </c>
      <c r="AA385" s="1073"/>
      <c r="AB385" s="1066"/>
    </row>
    <row r="386" spans="1:28" ht="76.5" customHeight="1">
      <c r="A386" s="1056">
        <v>13</v>
      </c>
      <c r="B386" s="1157" t="s">
        <v>3764</v>
      </c>
      <c r="C386" s="1054"/>
      <c r="D386" s="1068"/>
      <c r="E386" s="1055"/>
      <c r="F386" s="1055"/>
      <c r="G386" s="1055"/>
      <c r="H386" s="1068"/>
      <c r="I386" s="1075"/>
      <c r="J386" s="1142" t="s">
        <v>3765</v>
      </c>
      <c r="K386" s="1055" t="s">
        <v>3249</v>
      </c>
      <c r="L386" s="1075" t="s">
        <v>32</v>
      </c>
      <c r="M386" s="1154"/>
      <c r="N386" s="1055"/>
      <c r="O386" s="1055"/>
      <c r="P386" s="1068"/>
      <c r="Q386" s="1088"/>
      <c r="R386" s="1088"/>
      <c r="S386" s="1092"/>
      <c r="T386" s="1154" t="s">
        <v>3766</v>
      </c>
      <c r="U386" s="1055">
        <v>1992</v>
      </c>
      <c r="V386" s="1055"/>
      <c r="W386" s="1143" t="s">
        <v>3767</v>
      </c>
      <c r="X386" s="1158" t="s">
        <v>3764</v>
      </c>
      <c r="Y386" s="1061" t="s">
        <v>3768</v>
      </c>
      <c r="Z386" s="1055">
        <v>1988</v>
      </c>
      <c r="AA386" s="1055">
        <v>618</v>
      </c>
      <c r="AB386" s="1075" t="s">
        <v>20</v>
      </c>
    </row>
    <row r="387" spans="1:28" ht="76.5" customHeight="1">
      <c r="A387" s="1056"/>
      <c r="B387" s="1157" t="s">
        <v>3769</v>
      </c>
      <c r="C387" s="1054"/>
      <c r="D387" s="1068"/>
      <c r="E387" s="1055"/>
      <c r="F387" s="1055"/>
      <c r="G387" s="1055"/>
      <c r="H387" s="1068"/>
      <c r="I387" s="1075"/>
      <c r="J387" s="1142"/>
      <c r="K387" s="1327"/>
      <c r="L387" s="1058"/>
      <c r="M387" s="1154"/>
      <c r="N387" s="1055"/>
      <c r="O387" s="1055"/>
      <c r="P387" s="1068"/>
      <c r="Q387" s="1088"/>
      <c r="R387" s="1088"/>
      <c r="S387" s="1092"/>
      <c r="T387" s="1154" t="s">
        <v>3770</v>
      </c>
      <c r="U387" s="1055">
        <v>1992</v>
      </c>
      <c r="V387" s="1055"/>
      <c r="W387" s="1143" t="s">
        <v>3771</v>
      </c>
      <c r="X387" s="1158" t="s">
        <v>3769</v>
      </c>
      <c r="Y387" s="1061" t="s">
        <v>3772</v>
      </c>
      <c r="Z387" s="1055">
        <v>2006</v>
      </c>
      <c r="AA387" s="1055">
        <v>140</v>
      </c>
      <c r="AB387" s="1075" t="s">
        <v>21</v>
      </c>
    </row>
    <row r="388" spans="1:28" ht="22.5" customHeight="1">
      <c r="A388" s="1056"/>
      <c r="B388" s="1157" t="s">
        <v>3769</v>
      </c>
      <c r="C388" s="1054"/>
      <c r="D388" s="1068"/>
      <c r="E388" s="1055"/>
      <c r="F388" s="1055"/>
      <c r="G388" s="1055"/>
      <c r="H388" s="1068"/>
      <c r="I388" s="1075"/>
      <c r="J388" s="1142"/>
      <c r="K388" s="1055"/>
      <c r="L388" s="1058"/>
      <c r="M388" s="1154"/>
      <c r="N388" s="1055"/>
      <c r="O388" s="1055"/>
      <c r="P388" s="1068"/>
      <c r="Q388" s="1088"/>
      <c r="R388" s="1088"/>
      <c r="S388" s="1092"/>
      <c r="T388" s="1154" t="s">
        <v>3773</v>
      </c>
      <c r="U388" s="1055">
        <v>1992</v>
      </c>
      <c r="V388" s="1055"/>
      <c r="W388" s="1143" t="s">
        <v>3767</v>
      </c>
      <c r="X388" s="1158" t="s">
        <v>3769</v>
      </c>
      <c r="Y388" s="1061" t="s">
        <v>3774</v>
      </c>
      <c r="Z388" s="1055">
        <v>2006</v>
      </c>
      <c r="AA388" s="1055">
        <v>140</v>
      </c>
      <c r="AB388" s="1075" t="s">
        <v>21</v>
      </c>
    </row>
    <row r="389" spans="1:28" ht="30" customHeight="1">
      <c r="A389" s="1056"/>
      <c r="B389" s="1157" t="s">
        <v>3775</v>
      </c>
      <c r="C389" s="1054"/>
      <c r="D389" s="1068"/>
      <c r="E389" s="1055"/>
      <c r="F389" s="1055"/>
      <c r="G389" s="1055"/>
      <c r="H389" s="1068"/>
      <c r="I389" s="1075"/>
      <c r="J389" s="1142"/>
      <c r="K389" s="1055"/>
      <c r="L389" s="1058"/>
      <c r="M389" s="1154"/>
      <c r="N389" s="1055"/>
      <c r="O389" s="1055"/>
      <c r="P389" s="1068"/>
      <c r="Q389" s="1088"/>
      <c r="R389" s="1088"/>
      <c r="S389" s="1092"/>
      <c r="T389" s="1154" t="s">
        <v>3776</v>
      </c>
      <c r="U389" s="1055">
        <v>1993</v>
      </c>
      <c r="V389" s="1055"/>
      <c r="W389" s="1143" t="s">
        <v>3777</v>
      </c>
      <c r="X389" s="1158" t="s">
        <v>3775</v>
      </c>
      <c r="Y389" s="1061" t="s">
        <v>3778</v>
      </c>
      <c r="Z389" s="1055">
        <v>2006</v>
      </c>
      <c r="AA389" s="1055">
        <v>320</v>
      </c>
      <c r="AB389" s="1075" t="s">
        <v>20</v>
      </c>
    </row>
    <row r="390" spans="1:28" ht="33" customHeight="1">
      <c r="A390" s="1056"/>
      <c r="B390" s="1157"/>
      <c r="C390" s="1085"/>
      <c r="D390" s="1068"/>
      <c r="E390" s="1055"/>
      <c r="F390" s="1055"/>
      <c r="G390" s="1055"/>
      <c r="H390" s="1068"/>
      <c r="I390" s="1075"/>
      <c r="J390" s="1142"/>
      <c r="K390" s="1055"/>
      <c r="L390" s="1058"/>
      <c r="M390" s="1154"/>
      <c r="N390" s="1055"/>
      <c r="O390" s="1055"/>
      <c r="P390" s="1068"/>
      <c r="Q390" s="1088"/>
      <c r="R390" s="1088"/>
      <c r="S390" s="1092"/>
      <c r="T390" s="1154" t="s">
        <v>3779</v>
      </c>
      <c r="U390" s="1055">
        <v>2013</v>
      </c>
      <c r="V390" s="1055"/>
      <c r="W390" s="1143" t="s">
        <v>3689</v>
      </c>
      <c r="X390" s="1158"/>
      <c r="Y390" s="1187"/>
      <c r="Z390" s="1055"/>
      <c r="AA390" s="1055"/>
      <c r="AB390" s="1075"/>
    </row>
    <row r="391" spans="1:28">
      <c r="A391" s="1069"/>
      <c r="B391" s="1071"/>
      <c r="C391" s="1072"/>
      <c r="D391" s="1073"/>
      <c r="E391" s="1073"/>
      <c r="F391" s="1063"/>
      <c r="G391" s="1063"/>
      <c r="H391" s="1073"/>
      <c r="I391" s="1066"/>
      <c r="J391" s="1145"/>
      <c r="K391" s="1063"/>
      <c r="L391" s="1067"/>
      <c r="M391" s="1185"/>
      <c r="N391" s="1063"/>
      <c r="O391" s="1063"/>
      <c r="P391" s="1073"/>
      <c r="Q391" s="1146"/>
      <c r="R391" s="1146"/>
      <c r="S391" s="1147"/>
      <c r="T391" s="1185"/>
      <c r="U391" s="1063"/>
      <c r="V391" s="1063"/>
      <c r="W391" s="1186"/>
      <c r="X391" s="1184"/>
      <c r="Y391" s="1064"/>
      <c r="Z391" s="1063"/>
      <c r="AA391" s="1073"/>
      <c r="AB391" s="1066"/>
    </row>
    <row r="392" spans="1:28" ht="36.75" customHeight="1">
      <c r="A392" s="1056">
        <v>14</v>
      </c>
      <c r="B392" s="1157" t="s">
        <v>3372</v>
      </c>
      <c r="C392" s="1054"/>
      <c r="D392" s="1068"/>
      <c r="E392" s="1055"/>
      <c r="F392" s="1055"/>
      <c r="G392" s="1055"/>
      <c r="H392" s="1068"/>
      <c r="I392" s="1075"/>
      <c r="J392" s="1142" t="s">
        <v>3780</v>
      </c>
      <c r="K392" s="1055" t="s">
        <v>3249</v>
      </c>
      <c r="L392" s="1075" t="s">
        <v>27</v>
      </c>
      <c r="M392" s="1085"/>
      <c r="N392" s="1055"/>
      <c r="O392" s="1055"/>
      <c r="P392" s="1068"/>
      <c r="Q392" s="1088"/>
      <c r="R392" s="1088"/>
      <c r="S392" s="1092"/>
      <c r="T392" s="1085" t="s">
        <v>3781</v>
      </c>
      <c r="U392" s="1055">
        <v>1993</v>
      </c>
      <c r="V392" s="1055">
        <v>135</v>
      </c>
      <c r="W392" s="1143" t="s">
        <v>3536</v>
      </c>
      <c r="X392" s="1158" t="s">
        <v>3372</v>
      </c>
      <c r="Y392" s="1061" t="s">
        <v>3782</v>
      </c>
      <c r="Z392" s="1055">
        <v>1992</v>
      </c>
      <c r="AA392" s="1055">
        <v>525</v>
      </c>
      <c r="AB392" s="1075" t="s">
        <v>19</v>
      </c>
    </row>
    <row r="393" spans="1:28" ht="36.75" customHeight="1">
      <c r="A393" s="1056"/>
      <c r="B393" s="1157" t="s">
        <v>3359</v>
      </c>
      <c r="C393" s="1054"/>
      <c r="D393" s="1068"/>
      <c r="E393" s="1055"/>
      <c r="F393" s="1055"/>
      <c r="G393" s="1055"/>
      <c r="H393" s="1068"/>
      <c r="I393" s="1075"/>
      <c r="J393" s="1142"/>
      <c r="K393" s="1327"/>
      <c r="L393" s="1058"/>
      <c r="M393" s="1085"/>
      <c r="N393" s="1055"/>
      <c r="O393" s="1055"/>
      <c r="P393" s="1068"/>
      <c r="Q393" s="1088"/>
      <c r="R393" s="1088"/>
      <c r="S393" s="1092"/>
      <c r="T393" s="1085" t="s">
        <v>3783</v>
      </c>
      <c r="U393" s="1055">
        <v>1997</v>
      </c>
      <c r="V393" s="1055">
        <v>580</v>
      </c>
      <c r="W393" s="1143" t="s">
        <v>3784</v>
      </c>
      <c r="X393" s="1158" t="s">
        <v>3359</v>
      </c>
      <c r="Y393" s="1061" t="s">
        <v>3785</v>
      </c>
      <c r="Z393" s="1055">
        <v>1992</v>
      </c>
      <c r="AA393" s="1055">
        <v>515</v>
      </c>
      <c r="AB393" s="1075" t="s">
        <v>19</v>
      </c>
    </row>
    <row r="394" spans="1:28" ht="23.25" customHeight="1">
      <c r="A394" s="1056"/>
      <c r="B394" s="1157"/>
      <c r="C394" s="1054"/>
      <c r="D394" s="1055"/>
      <c r="E394" s="1055"/>
      <c r="F394" s="1055"/>
      <c r="G394" s="1055"/>
      <c r="H394" s="1068"/>
      <c r="I394" s="1075"/>
      <c r="J394" s="1142"/>
      <c r="K394" s="1055"/>
      <c r="L394" s="1058"/>
      <c r="M394" s="1085"/>
      <c r="N394" s="1055"/>
      <c r="O394" s="1055"/>
      <c r="P394" s="1068"/>
      <c r="Q394" s="1088"/>
      <c r="R394" s="1088"/>
      <c r="S394" s="1092"/>
      <c r="T394" s="1085" t="s">
        <v>3786</v>
      </c>
      <c r="U394" s="1055">
        <v>1998</v>
      </c>
      <c r="V394" s="1055">
        <v>135</v>
      </c>
      <c r="W394" s="1143" t="s">
        <v>3536</v>
      </c>
      <c r="X394" s="1158"/>
      <c r="Y394" s="1061"/>
      <c r="Z394" s="1055"/>
      <c r="AA394" s="1055"/>
      <c r="AB394" s="1075"/>
    </row>
    <row r="395" spans="1:28" ht="23.25" customHeight="1">
      <c r="A395" s="1056"/>
      <c r="B395" s="1157"/>
      <c r="C395" s="1054"/>
      <c r="D395" s="1055"/>
      <c r="E395" s="1055"/>
      <c r="F395" s="1055"/>
      <c r="G395" s="1055"/>
      <c r="H395" s="1068"/>
      <c r="I395" s="1075"/>
      <c r="J395" s="1142"/>
      <c r="K395" s="1055"/>
      <c r="L395" s="1058"/>
      <c r="M395" s="1085"/>
      <c r="N395" s="1055"/>
      <c r="O395" s="1055"/>
      <c r="P395" s="1068"/>
      <c r="Q395" s="1088"/>
      <c r="R395" s="1088"/>
      <c r="S395" s="1092"/>
      <c r="T395" s="1085" t="s">
        <v>3787</v>
      </c>
      <c r="U395" s="1055">
        <v>1997</v>
      </c>
      <c r="V395" s="1055">
        <v>580</v>
      </c>
      <c r="W395" s="1143" t="s">
        <v>3784</v>
      </c>
      <c r="X395" s="1158"/>
      <c r="Y395" s="1061"/>
      <c r="Z395" s="1055"/>
      <c r="AA395" s="1055"/>
      <c r="AB395" s="1075"/>
    </row>
    <row r="396" spans="1:28" ht="51" customHeight="1">
      <c r="A396" s="1056"/>
      <c r="B396" s="1157"/>
      <c r="C396" s="1054"/>
      <c r="D396" s="1055"/>
      <c r="E396" s="1055"/>
      <c r="F396" s="1055"/>
      <c r="G396" s="1055"/>
      <c r="H396" s="1068"/>
      <c r="I396" s="1075"/>
      <c r="J396" s="1142"/>
      <c r="K396" s="1055"/>
      <c r="L396" s="1058"/>
      <c r="M396" s="1154"/>
      <c r="N396" s="1055"/>
      <c r="O396" s="1055"/>
      <c r="P396" s="1068"/>
      <c r="Q396" s="1088"/>
      <c r="R396" s="1088"/>
      <c r="S396" s="1092"/>
      <c r="T396" s="1154" t="s">
        <v>3788</v>
      </c>
      <c r="U396" s="1055">
        <v>2001</v>
      </c>
      <c r="V396" s="1055">
        <v>630</v>
      </c>
      <c r="W396" s="1143" t="s">
        <v>3789</v>
      </c>
      <c r="X396" s="1158"/>
      <c r="Y396" s="1061"/>
      <c r="Z396" s="1055"/>
      <c r="AA396" s="1055"/>
      <c r="AB396" s="1075"/>
    </row>
    <row r="397" spans="1:28" ht="31.5" customHeight="1">
      <c r="A397" s="1056"/>
      <c r="B397" s="1157"/>
      <c r="C397" s="1054"/>
      <c r="D397" s="1055"/>
      <c r="E397" s="1055"/>
      <c r="F397" s="1055"/>
      <c r="G397" s="1055"/>
      <c r="H397" s="1068"/>
      <c r="I397" s="1075"/>
      <c r="J397" s="1142"/>
      <c r="K397" s="1055"/>
      <c r="L397" s="1058"/>
      <c r="M397" s="1085"/>
      <c r="N397" s="1055"/>
      <c r="O397" s="1055"/>
      <c r="P397" s="1068"/>
      <c r="Q397" s="1088"/>
      <c r="R397" s="1088"/>
      <c r="S397" s="1092"/>
      <c r="T397" s="1085" t="s">
        <v>3790</v>
      </c>
      <c r="U397" s="1055">
        <v>1998</v>
      </c>
      <c r="V397" s="1055">
        <v>76</v>
      </c>
      <c r="W397" s="1143" t="s">
        <v>3536</v>
      </c>
      <c r="X397" s="1158"/>
      <c r="Y397" s="1061"/>
      <c r="Z397" s="1055"/>
      <c r="AA397" s="1055"/>
      <c r="AB397" s="1075"/>
    </row>
    <row r="398" spans="1:28" ht="31.5" customHeight="1">
      <c r="A398" s="1056"/>
      <c r="B398" s="1157"/>
      <c r="C398" s="1054"/>
      <c r="D398" s="1055"/>
      <c r="E398" s="1055"/>
      <c r="F398" s="1055"/>
      <c r="G398" s="1055"/>
      <c r="H398" s="1068"/>
      <c r="I398" s="1075"/>
      <c r="J398" s="1142"/>
      <c r="K398" s="1055"/>
      <c r="L398" s="1058"/>
      <c r="M398" s="1085"/>
      <c r="N398" s="1055"/>
      <c r="O398" s="1055"/>
      <c r="P398" s="1068"/>
      <c r="Q398" s="1088"/>
      <c r="R398" s="1088"/>
      <c r="S398" s="1092"/>
      <c r="T398" s="1085" t="s">
        <v>3791</v>
      </c>
      <c r="U398" s="1055">
        <v>1993</v>
      </c>
      <c r="V398" s="1055">
        <v>175</v>
      </c>
      <c r="W398" s="1143" t="s">
        <v>3755</v>
      </c>
      <c r="X398" s="1158"/>
      <c r="Y398" s="1061"/>
      <c r="Z398" s="1055"/>
      <c r="AA398" s="1055"/>
      <c r="AB398" s="1075"/>
    </row>
    <row r="399" spans="1:28" ht="31.5" customHeight="1">
      <c r="A399" s="1056"/>
      <c r="B399" s="1157"/>
      <c r="C399" s="1054"/>
      <c r="D399" s="1055"/>
      <c r="E399" s="1055"/>
      <c r="F399" s="1055"/>
      <c r="G399" s="1055"/>
      <c r="H399" s="1068"/>
      <c r="I399" s="1075"/>
      <c r="J399" s="1142"/>
      <c r="K399" s="1055"/>
      <c r="L399" s="1058"/>
      <c r="M399" s="1085"/>
      <c r="N399" s="1055"/>
      <c r="O399" s="1055"/>
      <c r="P399" s="1068"/>
      <c r="Q399" s="1088"/>
      <c r="R399" s="1088"/>
      <c r="S399" s="1092"/>
      <c r="T399" s="1085" t="s">
        <v>3792</v>
      </c>
      <c r="U399" s="1055">
        <v>1993</v>
      </c>
      <c r="V399" s="1055">
        <v>135</v>
      </c>
      <c r="W399" s="1143" t="s">
        <v>3536</v>
      </c>
      <c r="X399" s="1158"/>
      <c r="Y399" s="1061"/>
      <c r="Z399" s="1055"/>
      <c r="AA399" s="1055"/>
      <c r="AB399" s="1075"/>
    </row>
    <row r="400" spans="1:28" ht="31.5" customHeight="1">
      <c r="A400" s="1056"/>
      <c r="B400" s="1157"/>
      <c r="C400" s="1054"/>
      <c r="D400" s="1055"/>
      <c r="E400" s="1055"/>
      <c r="F400" s="1055"/>
      <c r="G400" s="1055"/>
      <c r="H400" s="1068"/>
      <c r="I400" s="1075"/>
      <c r="J400" s="1142"/>
      <c r="K400" s="1055"/>
      <c r="L400" s="1058"/>
      <c r="M400" s="1085"/>
      <c r="N400" s="1055"/>
      <c r="O400" s="1055"/>
      <c r="P400" s="1068"/>
      <c r="Q400" s="1088"/>
      <c r="R400" s="1088"/>
      <c r="S400" s="1092"/>
      <c r="T400" s="1085" t="s">
        <v>3793</v>
      </c>
      <c r="U400" s="1055">
        <v>1993</v>
      </c>
      <c r="V400" s="1055">
        <v>580</v>
      </c>
      <c r="W400" s="1143" t="s">
        <v>3784</v>
      </c>
      <c r="X400" s="1158"/>
      <c r="Y400" s="1061"/>
      <c r="Z400" s="1055"/>
      <c r="AA400" s="1055"/>
      <c r="AB400" s="1075"/>
    </row>
    <row r="401" spans="1:28" ht="31.5" customHeight="1">
      <c r="A401" s="1056"/>
      <c r="B401" s="1157"/>
      <c r="C401" s="1054"/>
      <c r="D401" s="1055"/>
      <c r="E401" s="1055"/>
      <c r="F401" s="1055"/>
      <c r="G401" s="1055"/>
      <c r="H401" s="1068"/>
      <c r="I401" s="1075"/>
      <c r="J401" s="1142"/>
      <c r="K401" s="1055"/>
      <c r="L401" s="1058"/>
      <c r="M401" s="1085"/>
      <c r="N401" s="1055"/>
      <c r="O401" s="1055"/>
      <c r="P401" s="1068"/>
      <c r="Q401" s="1088"/>
      <c r="R401" s="1088"/>
      <c r="S401" s="1092"/>
      <c r="T401" s="1085" t="s">
        <v>3794</v>
      </c>
      <c r="U401" s="1055">
        <v>1998</v>
      </c>
      <c r="V401" s="1055">
        <v>135</v>
      </c>
      <c r="W401" s="1143" t="s">
        <v>3795</v>
      </c>
      <c r="X401" s="1158"/>
      <c r="Y401" s="1061"/>
      <c r="Z401" s="1055"/>
      <c r="AA401" s="1055"/>
      <c r="AB401" s="1075"/>
    </row>
    <row r="402" spans="1:28" ht="31.5" customHeight="1">
      <c r="A402" s="1056"/>
      <c r="B402" s="1157"/>
      <c r="C402" s="1054"/>
      <c r="D402" s="1055"/>
      <c r="E402" s="1055"/>
      <c r="F402" s="1055"/>
      <c r="G402" s="1055"/>
      <c r="H402" s="1068"/>
      <c r="I402" s="1075"/>
      <c r="J402" s="1142"/>
      <c r="K402" s="1055"/>
      <c r="L402" s="1058"/>
      <c r="M402" s="1085"/>
      <c r="N402" s="1055"/>
      <c r="O402" s="1055"/>
      <c r="P402" s="1068"/>
      <c r="Q402" s="1088"/>
      <c r="R402" s="1088"/>
      <c r="S402" s="1092"/>
      <c r="T402" s="1085" t="s">
        <v>3796</v>
      </c>
      <c r="U402" s="1055">
        <v>1997</v>
      </c>
      <c r="V402" s="1055">
        <v>580</v>
      </c>
      <c r="W402" s="1143" t="s">
        <v>3784</v>
      </c>
      <c r="X402" s="1158"/>
      <c r="Y402" s="1061"/>
      <c r="Z402" s="1055"/>
      <c r="AA402" s="1055"/>
      <c r="AB402" s="1075"/>
    </row>
    <row r="403" spans="1:28" ht="31.5" customHeight="1">
      <c r="A403" s="1056"/>
      <c r="B403" s="1157"/>
      <c r="C403" s="1054"/>
      <c r="D403" s="1055"/>
      <c r="E403" s="1055"/>
      <c r="F403" s="1055"/>
      <c r="G403" s="1055"/>
      <c r="H403" s="1068"/>
      <c r="I403" s="1075"/>
      <c r="J403" s="1142"/>
      <c r="K403" s="1055"/>
      <c r="L403" s="1058"/>
      <c r="M403" s="1154"/>
      <c r="N403" s="1055"/>
      <c r="O403" s="1055"/>
      <c r="P403" s="1068"/>
      <c r="Q403" s="1088"/>
      <c r="R403" s="1088"/>
      <c r="S403" s="1092"/>
      <c r="T403" s="1154" t="s">
        <v>3797</v>
      </c>
      <c r="U403" s="1055">
        <v>2001</v>
      </c>
      <c r="V403" s="1055">
        <v>630</v>
      </c>
      <c r="W403" s="1143" t="s">
        <v>3520</v>
      </c>
      <c r="X403" s="1158"/>
      <c r="Y403" s="1061"/>
      <c r="Z403" s="1055"/>
      <c r="AA403" s="1055"/>
      <c r="AB403" s="1075"/>
    </row>
    <row r="404" spans="1:28" ht="31.5" customHeight="1">
      <c r="A404" s="1056"/>
      <c r="B404" s="1157"/>
      <c r="C404" s="1054"/>
      <c r="D404" s="1055"/>
      <c r="E404" s="1055"/>
      <c r="F404" s="1055"/>
      <c r="G404" s="1055"/>
      <c r="H404" s="1068"/>
      <c r="I404" s="1075"/>
      <c r="J404" s="1142"/>
      <c r="K404" s="1055"/>
      <c r="L404" s="1058"/>
      <c r="M404" s="1085"/>
      <c r="N404" s="1055"/>
      <c r="O404" s="1055"/>
      <c r="P404" s="1068"/>
      <c r="Q404" s="1088"/>
      <c r="R404" s="1088"/>
      <c r="S404" s="1092"/>
      <c r="T404" s="1085" t="s">
        <v>3798</v>
      </c>
      <c r="U404" s="1055">
        <v>1998</v>
      </c>
      <c r="V404" s="1055">
        <v>76</v>
      </c>
      <c r="W404" s="1143" t="s">
        <v>3795</v>
      </c>
      <c r="X404" s="1158"/>
      <c r="Y404" s="1061"/>
      <c r="Z404" s="1055"/>
      <c r="AA404" s="1055"/>
      <c r="AB404" s="1075"/>
    </row>
    <row r="405" spans="1:28" ht="31.5" customHeight="1">
      <c r="A405" s="1056"/>
      <c r="B405" s="1157"/>
      <c r="C405" s="1054"/>
      <c r="D405" s="1055"/>
      <c r="E405" s="1055"/>
      <c r="F405" s="1055"/>
      <c r="G405" s="1055"/>
      <c r="H405" s="1068"/>
      <c r="I405" s="1075"/>
      <c r="J405" s="1142"/>
      <c r="K405" s="1055"/>
      <c r="L405" s="1058"/>
      <c r="M405" s="1085"/>
      <c r="N405" s="1055"/>
      <c r="O405" s="1055"/>
      <c r="P405" s="1068"/>
      <c r="Q405" s="1088"/>
      <c r="R405" s="1088"/>
      <c r="S405" s="1092"/>
      <c r="T405" s="1085" t="s">
        <v>3799</v>
      </c>
      <c r="U405" s="1055">
        <v>1998</v>
      </c>
      <c r="V405" s="1055">
        <v>250</v>
      </c>
      <c r="W405" s="1143" t="s">
        <v>3784</v>
      </c>
      <c r="X405" s="1158"/>
      <c r="Y405" s="1061"/>
      <c r="Z405" s="1055"/>
      <c r="AA405" s="1055"/>
      <c r="AB405" s="1075"/>
    </row>
    <row r="406" spans="1:28" ht="31.5" customHeight="1">
      <c r="A406" s="1056"/>
      <c r="B406" s="1157"/>
      <c r="C406" s="1054"/>
      <c r="D406" s="1055"/>
      <c r="E406" s="1055"/>
      <c r="F406" s="1055"/>
      <c r="G406" s="1055"/>
      <c r="H406" s="1068"/>
      <c r="I406" s="1075"/>
      <c r="J406" s="1142"/>
      <c r="K406" s="1055"/>
      <c r="L406" s="1058"/>
      <c r="M406" s="1085"/>
      <c r="N406" s="1055"/>
      <c r="O406" s="1055"/>
      <c r="P406" s="1068"/>
      <c r="Q406" s="1088"/>
      <c r="R406" s="1088"/>
      <c r="S406" s="1092"/>
      <c r="T406" s="1085" t="s">
        <v>3800</v>
      </c>
      <c r="U406" s="1055">
        <v>1993</v>
      </c>
      <c r="V406" s="1055">
        <v>175</v>
      </c>
      <c r="W406" s="1143" t="s">
        <v>3801</v>
      </c>
      <c r="X406" s="1158"/>
      <c r="Y406" s="1061"/>
      <c r="Z406" s="1055"/>
      <c r="AA406" s="1055"/>
      <c r="AB406" s="1075"/>
    </row>
    <row r="407" spans="1:28">
      <c r="A407" s="1069"/>
      <c r="B407" s="1071"/>
      <c r="C407" s="1072"/>
      <c r="D407" s="1073"/>
      <c r="E407" s="1073"/>
      <c r="F407" s="1063"/>
      <c r="G407" s="1063"/>
      <c r="H407" s="1073"/>
      <c r="I407" s="1066"/>
      <c r="J407" s="1145"/>
      <c r="K407" s="1063"/>
      <c r="L407" s="1067"/>
      <c r="M407" s="1085"/>
      <c r="N407" s="1055"/>
      <c r="O407" s="1055"/>
      <c r="P407" s="1068"/>
      <c r="Q407" s="1146"/>
      <c r="R407" s="1146"/>
      <c r="S407" s="1147"/>
      <c r="T407" s="1085"/>
      <c r="U407" s="1055"/>
      <c r="V407" s="1055"/>
      <c r="W407" s="1143"/>
      <c r="X407" s="1184"/>
      <c r="Y407" s="1064"/>
      <c r="Z407" s="1063"/>
      <c r="AA407" s="1073"/>
      <c r="AB407" s="1066"/>
    </row>
    <row r="408" spans="1:28" ht="30" customHeight="1">
      <c r="A408" s="1056">
        <v>82</v>
      </c>
      <c r="B408" s="1070" t="s">
        <v>3752</v>
      </c>
      <c r="C408" s="1054"/>
      <c r="D408" s="1068"/>
      <c r="E408" s="1055"/>
      <c r="F408" s="1389"/>
      <c r="G408" s="1055"/>
      <c r="H408" s="1061"/>
      <c r="I408" s="1075"/>
      <c r="J408" s="1142" t="s">
        <v>3802</v>
      </c>
      <c r="K408" s="1055" t="s">
        <v>3249</v>
      </c>
      <c r="L408" s="1075" t="s">
        <v>83</v>
      </c>
      <c r="M408" s="1085"/>
      <c r="N408" s="1055"/>
      <c r="O408" s="1055"/>
      <c r="P408" s="1068"/>
      <c r="Q408" s="1088"/>
      <c r="R408" s="1088"/>
      <c r="S408" s="1092"/>
      <c r="T408" s="1085" t="s">
        <v>3803</v>
      </c>
      <c r="U408" s="1055">
        <v>1985</v>
      </c>
      <c r="V408" s="1055">
        <v>43</v>
      </c>
      <c r="W408" s="1143" t="s">
        <v>3804</v>
      </c>
      <c r="X408" s="1144" t="s">
        <v>3752</v>
      </c>
      <c r="Y408" s="1061" t="s">
        <v>3805</v>
      </c>
      <c r="Z408" s="1055">
        <v>1983</v>
      </c>
      <c r="AA408" s="1055">
        <v>617</v>
      </c>
      <c r="AB408" s="1390" t="s">
        <v>3806</v>
      </c>
    </row>
    <row r="409" spans="1:28" ht="26.25" customHeight="1">
      <c r="A409" s="1056"/>
      <c r="B409" s="1070"/>
      <c r="C409" s="1054"/>
      <c r="D409" s="1068"/>
      <c r="E409" s="1055"/>
      <c r="F409" s="1389"/>
      <c r="G409" s="1055"/>
      <c r="H409" s="1061"/>
      <c r="I409" s="1075"/>
      <c r="J409" s="1142"/>
      <c r="K409" s="1327"/>
      <c r="L409" s="1058"/>
      <c r="M409" s="1085"/>
      <c r="N409" s="1055"/>
      <c r="O409" s="1055"/>
      <c r="P409" s="1068"/>
      <c r="Q409" s="1088"/>
      <c r="R409" s="1088"/>
      <c r="S409" s="1092"/>
      <c r="T409" s="1085" t="s">
        <v>3807</v>
      </c>
      <c r="U409" s="1055">
        <v>1985</v>
      </c>
      <c r="V409" s="1055">
        <v>120</v>
      </c>
      <c r="W409" s="1143" t="s">
        <v>3588</v>
      </c>
      <c r="X409" s="1144"/>
      <c r="Y409" s="1061" t="s">
        <v>3808</v>
      </c>
      <c r="Z409" s="1055">
        <v>2012</v>
      </c>
      <c r="AA409" s="1055">
        <v>300</v>
      </c>
      <c r="AB409" s="1391"/>
    </row>
    <row r="410" spans="1:28" ht="26.25" customHeight="1">
      <c r="A410" s="1056"/>
      <c r="B410" s="1070"/>
      <c r="C410" s="1054"/>
      <c r="D410" s="1068"/>
      <c r="E410" s="1055"/>
      <c r="F410" s="1074"/>
      <c r="G410" s="1055"/>
      <c r="H410" s="1061"/>
      <c r="I410" s="1075"/>
      <c r="J410" s="1142"/>
      <c r="K410" s="1055"/>
      <c r="L410" s="1058"/>
      <c r="M410" s="1085"/>
      <c r="N410" s="1055"/>
      <c r="O410" s="1055"/>
      <c r="P410" s="1068"/>
      <c r="Q410" s="1088"/>
      <c r="R410" s="1088"/>
      <c r="S410" s="1092"/>
      <c r="T410" s="1085" t="s">
        <v>3809</v>
      </c>
      <c r="U410" s="1055">
        <v>1985</v>
      </c>
      <c r="V410" s="1055">
        <v>225</v>
      </c>
      <c r="W410" s="1143" t="s">
        <v>3536</v>
      </c>
      <c r="X410" s="1144"/>
      <c r="Y410" s="1061"/>
      <c r="Z410" s="1055"/>
      <c r="AA410" s="1055"/>
      <c r="AB410" s="1188"/>
    </row>
    <row r="411" spans="1:28" ht="26.25" customHeight="1">
      <c r="A411" s="1056"/>
      <c r="B411" s="1070"/>
      <c r="C411" s="1054"/>
      <c r="D411" s="1068"/>
      <c r="E411" s="1055"/>
      <c r="F411" s="1055"/>
      <c r="G411" s="1055"/>
      <c r="H411" s="1068"/>
      <c r="I411" s="1075"/>
      <c r="J411" s="1142"/>
      <c r="K411" s="1055"/>
      <c r="L411" s="1058"/>
      <c r="M411" s="1085"/>
      <c r="N411" s="1055"/>
      <c r="O411" s="1055"/>
      <c r="P411" s="1068"/>
      <c r="Q411" s="1088"/>
      <c r="R411" s="1088"/>
      <c r="S411" s="1092"/>
      <c r="T411" s="1085" t="s">
        <v>3810</v>
      </c>
      <c r="U411" s="1055">
        <v>1985</v>
      </c>
      <c r="V411" s="1055">
        <v>43</v>
      </c>
      <c r="W411" s="1143" t="s">
        <v>3804</v>
      </c>
      <c r="X411" s="1144"/>
      <c r="Y411" s="1061"/>
      <c r="Z411" s="1055"/>
      <c r="AA411" s="1055"/>
      <c r="AB411" s="1075"/>
    </row>
    <row r="412" spans="1:28" ht="26.25" customHeight="1">
      <c r="A412" s="1056"/>
      <c r="B412" s="1070"/>
      <c r="C412" s="1054"/>
      <c r="D412" s="1068"/>
      <c r="E412" s="1055"/>
      <c r="F412" s="1055"/>
      <c r="G412" s="1055"/>
      <c r="H412" s="1068"/>
      <c r="I412" s="1075"/>
      <c r="J412" s="1142"/>
      <c r="K412" s="1055"/>
      <c r="L412" s="1058"/>
      <c r="M412" s="1085"/>
      <c r="N412" s="1055"/>
      <c r="O412" s="1055"/>
      <c r="P412" s="1068"/>
      <c r="Q412" s="1088"/>
      <c r="R412" s="1088"/>
      <c r="S412" s="1092"/>
      <c r="T412" s="1085" t="s">
        <v>3811</v>
      </c>
      <c r="U412" s="1055">
        <v>1985</v>
      </c>
      <c r="V412" s="1055">
        <v>97</v>
      </c>
      <c r="W412" s="1143" t="s">
        <v>3399</v>
      </c>
      <c r="X412" s="1144"/>
      <c r="Y412" s="1061"/>
      <c r="Z412" s="1055"/>
      <c r="AA412" s="1055"/>
      <c r="AB412" s="1075"/>
    </row>
    <row r="413" spans="1:28" ht="26.25" customHeight="1">
      <c r="A413" s="1056"/>
      <c r="B413" s="1070"/>
      <c r="C413" s="1054"/>
      <c r="D413" s="1068"/>
      <c r="E413" s="1055"/>
      <c r="F413" s="1055"/>
      <c r="G413" s="1055"/>
      <c r="H413" s="1068"/>
      <c r="I413" s="1075"/>
      <c r="J413" s="1142"/>
      <c r="K413" s="1055"/>
      <c r="L413" s="1058"/>
      <c r="M413" s="1085"/>
      <c r="N413" s="1055"/>
      <c r="O413" s="1055"/>
      <c r="P413" s="1068"/>
      <c r="Q413" s="1088"/>
      <c r="R413" s="1088"/>
      <c r="S413" s="1092"/>
      <c r="T413" s="1085" t="s">
        <v>3812</v>
      </c>
      <c r="U413" s="1055">
        <v>1984</v>
      </c>
      <c r="V413" s="1055">
        <v>225</v>
      </c>
      <c r="W413" s="1143" t="s">
        <v>3399</v>
      </c>
      <c r="X413" s="1144"/>
      <c r="Y413" s="1061"/>
      <c r="Z413" s="1055"/>
      <c r="AA413" s="1055"/>
      <c r="AB413" s="1075"/>
    </row>
    <row r="414" spans="1:28" ht="26.25" customHeight="1">
      <c r="A414" s="1056"/>
      <c r="B414" s="1070"/>
      <c r="C414" s="1054"/>
      <c r="D414" s="1068"/>
      <c r="E414" s="1055"/>
      <c r="F414" s="1055"/>
      <c r="G414" s="1055"/>
      <c r="H414" s="1068"/>
      <c r="I414" s="1075"/>
      <c r="J414" s="1142"/>
      <c r="K414" s="1055"/>
      <c r="L414" s="1058"/>
      <c r="M414" s="1085"/>
      <c r="N414" s="1055"/>
      <c r="O414" s="1055"/>
      <c r="P414" s="1068"/>
      <c r="Q414" s="1088"/>
      <c r="R414" s="1088"/>
      <c r="S414" s="1092"/>
      <c r="T414" s="1085" t="s">
        <v>3813</v>
      </c>
      <c r="U414" s="1055">
        <v>1985</v>
      </c>
      <c r="V414" s="1055">
        <v>80</v>
      </c>
      <c r="W414" s="1143" t="s">
        <v>3399</v>
      </c>
      <c r="X414" s="1144"/>
      <c r="Y414" s="1061"/>
      <c r="Z414" s="1055"/>
      <c r="AA414" s="1055"/>
      <c r="AB414" s="1075"/>
    </row>
    <row r="415" spans="1:28" ht="26.25" customHeight="1">
      <c r="A415" s="1056"/>
      <c r="B415" s="1070"/>
      <c r="C415" s="1054"/>
      <c r="D415" s="1055"/>
      <c r="E415" s="1055"/>
      <c r="F415" s="1055"/>
      <c r="G415" s="1055"/>
      <c r="H415" s="1061"/>
      <c r="I415" s="1075"/>
      <c r="J415" s="1142"/>
      <c r="K415" s="1055"/>
      <c r="L415" s="1058"/>
      <c r="M415" s="1085"/>
      <c r="N415" s="1055"/>
      <c r="O415" s="1055"/>
      <c r="P415" s="1068"/>
      <c r="Q415" s="1088"/>
      <c r="R415" s="1088"/>
      <c r="S415" s="1092"/>
      <c r="T415" s="1085" t="s">
        <v>3814</v>
      </c>
      <c r="U415" s="1055">
        <v>1984</v>
      </c>
      <c r="V415" s="1055">
        <v>170</v>
      </c>
      <c r="W415" s="1143" t="s">
        <v>3399</v>
      </c>
      <c r="X415" s="1144"/>
      <c r="Y415" s="1061"/>
      <c r="Z415" s="1055"/>
      <c r="AA415" s="1055"/>
      <c r="AB415" s="1075"/>
    </row>
    <row r="416" spans="1:28" ht="26.25" customHeight="1">
      <c r="A416" s="1056"/>
      <c r="B416" s="1070"/>
      <c r="C416" s="1054"/>
      <c r="D416" s="1055"/>
      <c r="E416" s="1055"/>
      <c r="F416" s="1055"/>
      <c r="G416" s="1055"/>
      <c r="H416" s="1061"/>
      <c r="I416" s="1075"/>
      <c r="J416" s="1142"/>
      <c r="K416" s="1055"/>
      <c r="L416" s="1058"/>
      <c r="M416" s="1085"/>
      <c r="N416" s="1055"/>
      <c r="O416" s="1055"/>
      <c r="P416" s="1068"/>
      <c r="Q416" s="1088"/>
      <c r="R416" s="1088"/>
      <c r="S416" s="1092"/>
      <c r="T416" s="1085"/>
      <c r="U416" s="1055"/>
      <c r="V416" s="1055"/>
      <c r="W416" s="1143"/>
      <c r="X416" s="1144"/>
      <c r="Y416" s="1061"/>
      <c r="Z416" s="1055"/>
      <c r="AA416" s="1055"/>
      <c r="AB416" s="1075"/>
    </row>
    <row r="417" spans="1:28">
      <c r="A417" s="1069"/>
      <c r="B417" s="1071"/>
      <c r="C417" s="1072"/>
      <c r="D417" s="1073"/>
      <c r="E417" s="1073"/>
      <c r="F417" s="1063"/>
      <c r="G417" s="1063"/>
      <c r="H417" s="1073"/>
      <c r="I417" s="1066"/>
      <c r="J417" s="1145"/>
      <c r="K417" s="1063"/>
      <c r="L417" s="1067"/>
      <c r="M417" s="1185"/>
      <c r="N417" s="1063"/>
      <c r="O417" s="1063"/>
      <c r="P417" s="1073"/>
      <c r="Q417" s="1146"/>
      <c r="R417" s="1146"/>
      <c r="S417" s="1147"/>
      <c r="T417" s="1185"/>
      <c r="U417" s="1063"/>
      <c r="V417" s="1063"/>
      <c r="W417" s="1186"/>
      <c r="X417" s="1184"/>
      <c r="Y417" s="1064"/>
      <c r="Z417" s="1063"/>
      <c r="AA417" s="1073"/>
      <c r="AB417" s="1066"/>
    </row>
    <row r="418" spans="1:28" ht="24" customHeight="1">
      <c r="A418" s="1056">
        <v>15</v>
      </c>
      <c r="B418" s="1157" t="s">
        <v>3359</v>
      </c>
      <c r="C418" s="1054"/>
      <c r="D418" s="1068"/>
      <c r="E418" s="1055"/>
      <c r="F418" s="1055"/>
      <c r="G418" s="1055"/>
      <c r="H418" s="1068"/>
      <c r="I418" s="1075"/>
      <c r="J418" s="1142" t="s">
        <v>3815</v>
      </c>
      <c r="K418" s="1055" t="s">
        <v>3249</v>
      </c>
      <c r="L418" s="1075" t="s">
        <v>27</v>
      </c>
      <c r="M418" s="1154"/>
      <c r="N418" s="1055"/>
      <c r="O418" s="1055"/>
      <c r="P418" s="1068"/>
      <c r="Q418" s="1088"/>
      <c r="R418" s="1088"/>
      <c r="S418" s="1092"/>
      <c r="T418" s="1154" t="s">
        <v>3816</v>
      </c>
      <c r="U418" s="1055">
        <v>1989</v>
      </c>
      <c r="V418" s="1055"/>
      <c r="W418" s="1143" t="s">
        <v>3817</v>
      </c>
      <c r="X418" s="1158" t="s">
        <v>3359</v>
      </c>
      <c r="Y418" s="1061" t="s">
        <v>3818</v>
      </c>
      <c r="Z418" s="1055">
        <v>1988</v>
      </c>
      <c r="AA418" s="1055">
        <v>1030</v>
      </c>
      <c r="AB418" s="1075" t="s">
        <v>1752</v>
      </c>
    </row>
    <row r="419" spans="1:28" ht="24" customHeight="1">
      <c r="A419" s="1056"/>
      <c r="B419" s="1157" t="s">
        <v>3372</v>
      </c>
      <c r="C419" s="1054"/>
      <c r="D419" s="1068"/>
      <c r="E419" s="1055"/>
      <c r="F419" s="1055"/>
      <c r="G419" s="1055"/>
      <c r="H419" s="1068"/>
      <c r="I419" s="1075"/>
      <c r="J419" s="1142"/>
      <c r="K419" s="1327"/>
      <c r="L419" s="1058"/>
      <c r="M419" s="1085"/>
      <c r="N419" s="1055"/>
      <c r="O419" s="1055"/>
      <c r="P419" s="1068"/>
      <c r="Q419" s="1088"/>
      <c r="R419" s="1088"/>
      <c r="S419" s="1092"/>
      <c r="T419" s="1085" t="s">
        <v>3819</v>
      </c>
      <c r="U419" s="1055">
        <v>1991</v>
      </c>
      <c r="V419" s="1055">
        <v>85</v>
      </c>
      <c r="W419" s="1143" t="s">
        <v>3497</v>
      </c>
      <c r="X419" s="1158" t="s">
        <v>3372</v>
      </c>
      <c r="Y419" s="1061" t="s">
        <v>3820</v>
      </c>
      <c r="Z419" s="1055">
        <v>1987</v>
      </c>
      <c r="AA419" s="1055">
        <v>420</v>
      </c>
      <c r="AB419" s="1075" t="s">
        <v>1752</v>
      </c>
    </row>
    <row r="420" spans="1:28" ht="24" customHeight="1">
      <c r="A420" s="1056"/>
      <c r="B420" s="1157" t="s">
        <v>3821</v>
      </c>
      <c r="C420" s="1054"/>
      <c r="D420" s="1068"/>
      <c r="E420" s="1068"/>
      <c r="F420" s="1055"/>
      <c r="G420" s="1055"/>
      <c r="H420" s="1068"/>
      <c r="I420" s="1075"/>
      <c r="J420" s="1142"/>
      <c r="K420" s="1055"/>
      <c r="L420" s="1058"/>
      <c r="M420" s="1085"/>
      <c r="N420" s="1055"/>
      <c r="O420" s="1055"/>
      <c r="P420" s="1068"/>
      <c r="Q420" s="1088"/>
      <c r="R420" s="1088"/>
      <c r="S420" s="1092"/>
      <c r="T420" s="1085" t="s">
        <v>3822</v>
      </c>
      <c r="U420" s="1055">
        <v>1987</v>
      </c>
      <c r="V420" s="1055">
        <v>75</v>
      </c>
      <c r="W420" s="1143" t="s">
        <v>3823</v>
      </c>
      <c r="X420" s="1158" t="s">
        <v>3821</v>
      </c>
      <c r="Y420" s="1061" t="s">
        <v>3824</v>
      </c>
      <c r="Z420" s="1055">
        <v>2018</v>
      </c>
      <c r="AA420" s="1068">
        <v>1183</v>
      </c>
      <c r="AB420" s="1075" t="s">
        <v>21</v>
      </c>
    </row>
    <row r="421" spans="1:28" ht="24" customHeight="1">
      <c r="A421" s="1056"/>
      <c r="B421" s="1157" t="s">
        <v>3825</v>
      </c>
      <c r="C421" s="1054"/>
      <c r="D421" s="1068"/>
      <c r="E421" s="1068"/>
      <c r="F421" s="1055"/>
      <c r="G421" s="1055"/>
      <c r="H421" s="1068"/>
      <c r="I421" s="1075"/>
      <c r="J421" s="1142"/>
      <c r="K421" s="1055"/>
      <c r="L421" s="1058"/>
      <c r="M421" s="1085"/>
      <c r="N421" s="1055"/>
      <c r="O421" s="1055"/>
      <c r="P421" s="1068"/>
      <c r="Q421" s="1088"/>
      <c r="R421" s="1088"/>
      <c r="S421" s="1092"/>
      <c r="T421" s="1085" t="s">
        <v>3826</v>
      </c>
      <c r="U421" s="1055">
        <v>1998</v>
      </c>
      <c r="V421" s="1055">
        <v>55</v>
      </c>
      <c r="W421" s="1143" t="s">
        <v>3827</v>
      </c>
      <c r="X421" s="1158" t="s">
        <v>3825</v>
      </c>
      <c r="Y421" s="1061" t="s">
        <v>3824</v>
      </c>
      <c r="Z421" s="1055">
        <v>2018</v>
      </c>
      <c r="AA421" s="1068">
        <v>1183</v>
      </c>
      <c r="AB421" s="1075" t="s">
        <v>21</v>
      </c>
    </row>
    <row r="422" spans="1:28" ht="27.75" customHeight="1">
      <c r="A422" s="1056"/>
      <c r="B422" s="1157"/>
      <c r="C422" s="1054"/>
      <c r="D422" s="1068"/>
      <c r="E422" s="1068"/>
      <c r="F422" s="1055"/>
      <c r="G422" s="1055"/>
      <c r="H422" s="1068"/>
      <c r="I422" s="1075"/>
      <c r="J422" s="1142"/>
      <c r="K422" s="1055"/>
      <c r="L422" s="1058"/>
      <c r="M422" s="1085"/>
      <c r="N422" s="1055"/>
      <c r="O422" s="1055"/>
      <c r="P422" s="1068"/>
      <c r="Q422" s="1088"/>
      <c r="R422" s="1088"/>
      <c r="S422" s="1092"/>
      <c r="T422" s="1085" t="s">
        <v>3828</v>
      </c>
      <c r="U422" s="1055">
        <v>1991</v>
      </c>
      <c r="V422" s="1055">
        <v>181</v>
      </c>
      <c r="W422" s="1143" t="s">
        <v>3829</v>
      </c>
      <c r="X422" s="1158"/>
      <c r="Y422" s="1061"/>
      <c r="Z422" s="1055"/>
      <c r="AA422" s="1068"/>
      <c r="AB422" s="1075"/>
    </row>
    <row r="423" spans="1:28" ht="23.25" customHeight="1">
      <c r="A423" s="1056"/>
      <c r="B423" s="1157"/>
      <c r="C423" s="1054"/>
      <c r="D423" s="1068"/>
      <c r="E423" s="1068"/>
      <c r="F423" s="1055"/>
      <c r="G423" s="1055"/>
      <c r="H423" s="1068"/>
      <c r="I423" s="1075"/>
      <c r="J423" s="1142"/>
      <c r="K423" s="1055"/>
      <c r="L423" s="1058"/>
      <c r="M423" s="1085"/>
      <c r="N423" s="1055"/>
      <c r="O423" s="1055"/>
      <c r="P423" s="1068"/>
      <c r="Q423" s="1088"/>
      <c r="R423" s="1088"/>
      <c r="S423" s="1092"/>
      <c r="T423" s="1085" t="s">
        <v>3830</v>
      </c>
      <c r="U423" s="1055">
        <v>1989</v>
      </c>
      <c r="V423" s="1055">
        <v>205</v>
      </c>
      <c r="W423" s="1143" t="s">
        <v>3831</v>
      </c>
      <c r="X423" s="1158"/>
      <c r="Y423" s="1061"/>
      <c r="Z423" s="1055"/>
      <c r="AA423" s="1068"/>
      <c r="AB423" s="1075"/>
    </row>
    <row r="424" spans="1:28" ht="23.25" customHeight="1">
      <c r="A424" s="1056"/>
      <c r="B424" s="1157"/>
      <c r="C424" s="1054"/>
      <c r="D424" s="1055"/>
      <c r="E424" s="1055"/>
      <c r="F424" s="1055"/>
      <c r="G424" s="1055"/>
      <c r="H424" s="1068"/>
      <c r="I424" s="1075"/>
      <c r="J424" s="1142"/>
      <c r="K424" s="1055"/>
      <c r="L424" s="1058"/>
      <c r="M424" s="1085"/>
      <c r="N424" s="1055"/>
      <c r="O424" s="1055"/>
      <c r="P424" s="1068"/>
      <c r="Q424" s="1088"/>
      <c r="R424" s="1088"/>
      <c r="S424" s="1092"/>
      <c r="T424" s="1085" t="s">
        <v>3832</v>
      </c>
      <c r="U424" s="1055">
        <v>1989</v>
      </c>
      <c r="V424" s="1055">
        <v>205</v>
      </c>
      <c r="W424" s="1143" t="s">
        <v>3831</v>
      </c>
      <c r="X424" s="1158"/>
      <c r="Y424" s="1061"/>
      <c r="Z424" s="1055"/>
      <c r="AA424" s="1055"/>
      <c r="AB424" s="1075"/>
    </row>
    <row r="425" spans="1:28" ht="23.25" customHeight="1">
      <c r="A425" s="1056"/>
      <c r="B425" s="1157"/>
      <c r="C425" s="1054"/>
      <c r="D425" s="1055"/>
      <c r="E425" s="1055"/>
      <c r="F425" s="1055"/>
      <c r="G425" s="1055"/>
      <c r="H425" s="1068"/>
      <c r="I425" s="1075"/>
      <c r="J425" s="1142"/>
      <c r="K425" s="1055"/>
      <c r="L425" s="1058"/>
      <c r="M425" s="1085"/>
      <c r="N425" s="1055"/>
      <c r="O425" s="1055"/>
      <c r="P425" s="1068"/>
      <c r="Q425" s="1088"/>
      <c r="R425" s="1088"/>
      <c r="S425" s="1092"/>
      <c r="T425" s="1085" t="s">
        <v>3833</v>
      </c>
      <c r="U425" s="1055">
        <v>1990</v>
      </c>
      <c r="V425" s="1055">
        <v>550</v>
      </c>
      <c r="W425" s="1143" t="s">
        <v>3834</v>
      </c>
      <c r="X425" s="1158"/>
      <c r="Y425" s="1061"/>
      <c r="Z425" s="1055"/>
      <c r="AA425" s="1055"/>
      <c r="AB425" s="1075"/>
    </row>
    <row r="426" spans="1:28" ht="23.25" customHeight="1">
      <c r="A426" s="1056"/>
      <c r="B426" s="1157"/>
      <c r="C426" s="1054"/>
      <c r="D426" s="1055"/>
      <c r="E426" s="1055"/>
      <c r="F426" s="1055"/>
      <c r="G426" s="1055"/>
      <c r="H426" s="1068"/>
      <c r="I426" s="1075"/>
      <c r="J426" s="1142"/>
      <c r="K426" s="1055"/>
      <c r="L426" s="1058"/>
      <c r="M426" s="1085"/>
      <c r="N426" s="1055"/>
      <c r="O426" s="1055"/>
      <c r="P426" s="1068"/>
      <c r="Q426" s="1088"/>
      <c r="R426" s="1088"/>
      <c r="S426" s="1092"/>
      <c r="T426" s="1085" t="s">
        <v>3835</v>
      </c>
      <c r="U426" s="1055">
        <v>1989</v>
      </c>
      <c r="V426" s="1055">
        <v>220</v>
      </c>
      <c r="W426" s="1143" t="s">
        <v>3836</v>
      </c>
      <c r="X426" s="1158"/>
      <c r="Y426" s="1061"/>
      <c r="Z426" s="1055"/>
      <c r="AA426" s="1055"/>
      <c r="AB426" s="1075"/>
    </row>
    <row r="427" spans="1:28" ht="23.25" customHeight="1">
      <c r="A427" s="1056"/>
      <c r="B427" s="1157"/>
      <c r="C427" s="1054"/>
      <c r="D427" s="1055"/>
      <c r="E427" s="1055"/>
      <c r="F427" s="1055"/>
      <c r="G427" s="1055"/>
      <c r="H427" s="1068"/>
      <c r="I427" s="1075"/>
      <c r="J427" s="1142"/>
      <c r="K427" s="1055"/>
      <c r="L427" s="1058"/>
      <c r="M427" s="1085"/>
      <c r="N427" s="1055"/>
      <c r="O427" s="1055"/>
      <c r="P427" s="1068"/>
      <c r="Q427" s="1088"/>
      <c r="R427" s="1088"/>
      <c r="S427" s="1092"/>
      <c r="T427" s="1085" t="s">
        <v>3837</v>
      </c>
      <c r="U427" s="1055">
        <v>1991</v>
      </c>
      <c r="V427" s="1055">
        <v>181</v>
      </c>
      <c r="W427" s="1143" t="s">
        <v>3767</v>
      </c>
      <c r="X427" s="1158"/>
      <c r="Y427" s="1061"/>
      <c r="Z427" s="1055"/>
      <c r="AA427" s="1055"/>
      <c r="AB427" s="1075"/>
    </row>
    <row r="428" spans="1:28" ht="23.25" customHeight="1">
      <c r="A428" s="1056"/>
      <c r="B428" s="1157"/>
      <c r="C428" s="1054"/>
      <c r="D428" s="1055"/>
      <c r="E428" s="1055"/>
      <c r="F428" s="1055"/>
      <c r="G428" s="1055"/>
      <c r="H428" s="1068"/>
      <c r="I428" s="1075"/>
      <c r="J428" s="1142"/>
      <c r="K428" s="1055"/>
      <c r="L428" s="1058"/>
      <c r="M428" s="1085"/>
      <c r="N428" s="1055"/>
      <c r="O428" s="1055"/>
      <c r="P428" s="1068"/>
      <c r="Q428" s="1088"/>
      <c r="R428" s="1088"/>
      <c r="S428" s="1092"/>
      <c r="T428" s="1085" t="s">
        <v>3838</v>
      </c>
      <c r="U428" s="1055">
        <v>1998</v>
      </c>
      <c r="V428" s="1055">
        <v>55</v>
      </c>
      <c r="W428" s="1143" t="s">
        <v>3839</v>
      </c>
      <c r="X428" s="1158"/>
      <c r="Y428" s="1061"/>
      <c r="Z428" s="1055"/>
      <c r="AA428" s="1055"/>
      <c r="AB428" s="1075"/>
    </row>
    <row r="429" spans="1:28" ht="23.25" customHeight="1">
      <c r="A429" s="1056"/>
      <c r="B429" s="1157"/>
      <c r="C429" s="1054"/>
      <c r="D429" s="1055"/>
      <c r="E429" s="1055"/>
      <c r="F429" s="1055"/>
      <c r="G429" s="1055"/>
      <c r="H429" s="1068"/>
      <c r="I429" s="1075"/>
      <c r="J429" s="1142"/>
      <c r="K429" s="1055"/>
      <c r="L429" s="1058"/>
      <c r="M429" s="1085"/>
      <c r="N429" s="1055"/>
      <c r="O429" s="1055"/>
      <c r="P429" s="1068"/>
      <c r="Q429" s="1088"/>
      <c r="R429" s="1088"/>
      <c r="S429" s="1092"/>
      <c r="T429" s="1085" t="s">
        <v>3840</v>
      </c>
      <c r="U429" s="1055">
        <v>1990</v>
      </c>
      <c r="V429" s="1055">
        <v>530</v>
      </c>
      <c r="W429" s="1143" t="s">
        <v>3836</v>
      </c>
      <c r="X429" s="1158"/>
      <c r="Y429" s="1061"/>
      <c r="Z429" s="1055"/>
      <c r="AA429" s="1055"/>
      <c r="AB429" s="1075"/>
    </row>
    <row r="430" spans="1:28" ht="23.25" customHeight="1">
      <c r="A430" s="1056"/>
      <c r="B430" s="1157"/>
      <c r="C430" s="1054"/>
      <c r="D430" s="1055"/>
      <c r="E430" s="1055"/>
      <c r="F430" s="1055"/>
      <c r="G430" s="1055"/>
      <c r="H430" s="1068"/>
      <c r="I430" s="1075"/>
      <c r="J430" s="1142"/>
      <c r="K430" s="1055"/>
      <c r="L430" s="1058"/>
      <c r="M430" s="1154"/>
      <c r="N430" s="1055"/>
      <c r="O430" s="1055"/>
      <c r="P430" s="1068"/>
      <c r="Q430" s="1088"/>
      <c r="R430" s="1088"/>
      <c r="S430" s="1092"/>
      <c r="T430" s="1154" t="s">
        <v>3841</v>
      </c>
      <c r="U430" s="1055">
        <v>1989</v>
      </c>
      <c r="V430" s="1055"/>
      <c r="W430" s="1143" t="s">
        <v>3817</v>
      </c>
      <c r="X430" s="1158"/>
      <c r="Y430" s="1061"/>
      <c r="Z430" s="1055"/>
      <c r="AA430" s="1055"/>
      <c r="AB430" s="1075"/>
    </row>
    <row r="431" spans="1:28" ht="23.25" customHeight="1">
      <c r="A431" s="1056"/>
      <c r="B431" s="1157"/>
      <c r="C431" s="1054"/>
      <c r="D431" s="1055"/>
      <c r="E431" s="1055"/>
      <c r="F431" s="1055"/>
      <c r="G431" s="1055"/>
      <c r="H431" s="1068"/>
      <c r="I431" s="1075"/>
      <c r="J431" s="1142"/>
      <c r="K431" s="1055"/>
      <c r="L431" s="1058"/>
      <c r="M431" s="1085"/>
      <c r="N431" s="1055"/>
      <c r="O431" s="1055"/>
      <c r="P431" s="1068"/>
      <c r="Q431" s="1088"/>
      <c r="R431" s="1088"/>
      <c r="S431" s="1092"/>
      <c r="T431" s="1085" t="s">
        <v>3842</v>
      </c>
      <c r="U431" s="1055">
        <v>1991</v>
      </c>
      <c r="V431" s="1055">
        <v>85</v>
      </c>
      <c r="W431" s="1143" t="s">
        <v>3823</v>
      </c>
      <c r="X431" s="1158"/>
      <c r="Y431" s="1061"/>
      <c r="Z431" s="1055"/>
      <c r="AA431" s="1055"/>
      <c r="AB431" s="1075"/>
    </row>
    <row r="432" spans="1:28" ht="23.25" customHeight="1">
      <c r="A432" s="1056"/>
      <c r="B432" s="1157"/>
      <c r="C432" s="1054"/>
      <c r="D432" s="1055"/>
      <c r="E432" s="1055"/>
      <c r="F432" s="1055"/>
      <c r="G432" s="1055"/>
      <c r="H432" s="1068"/>
      <c r="I432" s="1075"/>
      <c r="J432" s="1142"/>
      <c r="K432" s="1055"/>
      <c r="L432" s="1058"/>
      <c r="M432" s="1085"/>
      <c r="N432" s="1055"/>
      <c r="O432" s="1055"/>
      <c r="P432" s="1068"/>
      <c r="Q432" s="1088"/>
      <c r="R432" s="1088"/>
      <c r="S432" s="1092"/>
      <c r="T432" s="1085" t="s">
        <v>3843</v>
      </c>
      <c r="U432" s="1055">
        <v>1987</v>
      </c>
      <c r="V432" s="1055">
        <v>75</v>
      </c>
      <c r="W432" s="1143" t="s">
        <v>3823</v>
      </c>
      <c r="X432" s="1158"/>
      <c r="Y432" s="1061"/>
      <c r="Z432" s="1055"/>
      <c r="AA432" s="1055"/>
      <c r="AB432" s="1075"/>
    </row>
    <row r="433" spans="1:28" ht="23.25" customHeight="1">
      <c r="A433" s="1056"/>
      <c r="B433" s="1157"/>
      <c r="C433" s="1054"/>
      <c r="D433" s="1055"/>
      <c r="E433" s="1055"/>
      <c r="F433" s="1055"/>
      <c r="G433" s="1055"/>
      <c r="H433" s="1068"/>
      <c r="I433" s="1075"/>
      <c r="J433" s="1142"/>
      <c r="K433" s="1055"/>
      <c r="L433" s="1058"/>
      <c r="M433" s="1085"/>
      <c r="N433" s="1055"/>
      <c r="O433" s="1055"/>
      <c r="P433" s="1068"/>
      <c r="Q433" s="1088"/>
      <c r="R433" s="1088"/>
      <c r="S433" s="1092"/>
      <c r="T433" s="1085" t="s">
        <v>3844</v>
      </c>
      <c r="U433" s="1055">
        <v>1989</v>
      </c>
      <c r="V433" s="1055">
        <v>366</v>
      </c>
      <c r="W433" s="1143" t="s">
        <v>3845</v>
      </c>
      <c r="X433" s="1158"/>
      <c r="Y433" s="1061"/>
      <c r="Z433" s="1055"/>
      <c r="AA433" s="1055"/>
      <c r="AB433" s="1075"/>
    </row>
    <row r="434" spans="1:28" ht="23.25" customHeight="1">
      <c r="A434" s="1056"/>
      <c r="B434" s="1157"/>
      <c r="C434" s="1054"/>
      <c r="D434" s="1055"/>
      <c r="E434" s="1055"/>
      <c r="F434" s="1055"/>
      <c r="G434" s="1055"/>
      <c r="H434" s="1068"/>
      <c r="I434" s="1075"/>
      <c r="J434" s="1142"/>
      <c r="K434" s="1055"/>
      <c r="L434" s="1058"/>
      <c r="M434" s="1154"/>
      <c r="N434" s="1055"/>
      <c r="O434" s="1055"/>
      <c r="P434" s="1068"/>
      <c r="Q434" s="1088"/>
      <c r="R434" s="1088"/>
      <c r="S434" s="1092"/>
      <c r="T434" s="1154" t="s">
        <v>3846</v>
      </c>
      <c r="U434" s="1055">
        <v>1996</v>
      </c>
      <c r="V434" s="1055"/>
      <c r="W434" s="1143" t="s">
        <v>3795</v>
      </c>
      <c r="X434" s="1158"/>
      <c r="Y434" s="1061"/>
      <c r="Z434" s="1055"/>
      <c r="AA434" s="1055"/>
      <c r="AB434" s="1075"/>
    </row>
    <row r="435" spans="1:28" ht="23.25" customHeight="1">
      <c r="A435" s="1056"/>
      <c r="B435" s="1157"/>
      <c r="C435" s="1054"/>
      <c r="D435" s="1055"/>
      <c r="E435" s="1055"/>
      <c r="F435" s="1055"/>
      <c r="G435" s="1055"/>
      <c r="H435" s="1068"/>
      <c r="I435" s="1075"/>
      <c r="J435" s="1142"/>
      <c r="K435" s="1055"/>
      <c r="L435" s="1058"/>
      <c r="M435" s="1085"/>
      <c r="N435" s="1055"/>
      <c r="O435" s="1055"/>
      <c r="P435" s="1068"/>
      <c r="Q435" s="1088"/>
      <c r="R435" s="1088"/>
      <c r="S435" s="1092"/>
      <c r="T435" s="1085" t="s">
        <v>3847</v>
      </c>
      <c r="U435" s="1055">
        <v>1996</v>
      </c>
      <c r="V435" s="1055">
        <v>260</v>
      </c>
      <c r="W435" s="1143" t="s">
        <v>3710</v>
      </c>
      <c r="X435" s="1158"/>
      <c r="Y435" s="1061"/>
      <c r="Z435" s="1055"/>
      <c r="AA435" s="1055"/>
      <c r="AB435" s="1075"/>
    </row>
    <row r="436" spans="1:28" ht="23.25" customHeight="1">
      <c r="A436" s="1056"/>
      <c r="B436" s="1157"/>
      <c r="C436" s="1054"/>
      <c r="D436" s="1055"/>
      <c r="E436" s="1055"/>
      <c r="F436" s="1055"/>
      <c r="G436" s="1055"/>
      <c r="H436" s="1068"/>
      <c r="I436" s="1075"/>
      <c r="J436" s="1142"/>
      <c r="K436" s="1055"/>
      <c r="L436" s="1058"/>
      <c r="M436" s="1154"/>
      <c r="N436" s="1055"/>
      <c r="O436" s="1055"/>
      <c r="P436" s="1068"/>
      <c r="Q436" s="1088"/>
      <c r="R436" s="1088"/>
      <c r="S436" s="1092"/>
      <c r="T436" s="1154" t="s">
        <v>3848</v>
      </c>
      <c r="U436" s="1055">
        <v>1996</v>
      </c>
      <c r="V436" s="1055"/>
      <c r="W436" s="1143" t="s">
        <v>3795</v>
      </c>
      <c r="X436" s="1158"/>
      <c r="Y436" s="1061"/>
      <c r="Z436" s="1055"/>
      <c r="AA436" s="1055"/>
      <c r="AB436" s="1075"/>
    </row>
    <row r="437" spans="1:28" ht="23.25" customHeight="1">
      <c r="A437" s="1056"/>
      <c r="B437" s="1157"/>
      <c r="C437" s="1054"/>
      <c r="D437" s="1055"/>
      <c r="E437" s="1055"/>
      <c r="F437" s="1055"/>
      <c r="G437" s="1055"/>
      <c r="H437" s="1068"/>
      <c r="I437" s="1075"/>
      <c r="J437" s="1142"/>
      <c r="K437" s="1055"/>
      <c r="L437" s="1058"/>
      <c r="M437" s="1085"/>
      <c r="N437" s="1055"/>
      <c r="O437" s="1055"/>
      <c r="P437" s="1068"/>
      <c r="Q437" s="1088"/>
      <c r="R437" s="1088"/>
      <c r="S437" s="1092"/>
      <c r="T437" s="1085" t="s">
        <v>3849</v>
      </c>
      <c r="U437" s="1055">
        <v>1996</v>
      </c>
      <c r="V437" s="1055">
        <v>260</v>
      </c>
      <c r="W437" s="1143" t="s">
        <v>3710</v>
      </c>
      <c r="X437" s="1158"/>
      <c r="Y437" s="1061"/>
      <c r="Z437" s="1055"/>
      <c r="AA437" s="1055"/>
      <c r="AB437" s="1075"/>
    </row>
    <row r="438" spans="1:28" ht="23.25" customHeight="1">
      <c r="A438" s="1056"/>
      <c r="B438" s="1157"/>
      <c r="C438" s="1054"/>
      <c r="D438" s="1055"/>
      <c r="E438" s="1055"/>
      <c r="F438" s="1055"/>
      <c r="G438" s="1055"/>
      <c r="H438" s="1068"/>
      <c r="I438" s="1075"/>
      <c r="J438" s="1142"/>
      <c r="K438" s="1055"/>
      <c r="L438" s="1058"/>
      <c r="M438" s="1154"/>
      <c r="N438" s="1055"/>
      <c r="O438" s="1055"/>
      <c r="P438" s="1068"/>
      <c r="Q438" s="1088"/>
      <c r="R438" s="1088"/>
      <c r="S438" s="1092"/>
      <c r="T438" s="1154" t="s">
        <v>3850</v>
      </c>
      <c r="U438" s="1055">
        <v>2007</v>
      </c>
      <c r="V438" s="1055"/>
      <c r="W438" s="1143" t="s">
        <v>3851</v>
      </c>
      <c r="X438" s="1158"/>
      <c r="Y438" s="1061"/>
      <c r="Z438" s="1055"/>
      <c r="AA438" s="1055"/>
      <c r="AB438" s="1075"/>
    </row>
    <row r="439" spans="1:28" ht="23.25" customHeight="1">
      <c r="A439" s="1056"/>
      <c r="B439" s="1157"/>
      <c r="C439" s="1054"/>
      <c r="D439" s="1068"/>
      <c r="E439" s="1055"/>
      <c r="F439" s="1055"/>
      <c r="G439" s="1055"/>
      <c r="H439" s="1068"/>
      <c r="I439" s="1075"/>
      <c r="J439" s="1142"/>
      <c r="K439" s="1055"/>
      <c r="L439" s="1058"/>
      <c r="M439" s="1154"/>
      <c r="N439" s="1055"/>
      <c r="O439" s="1055"/>
      <c r="P439" s="1068"/>
      <c r="Q439" s="1088"/>
      <c r="R439" s="1088"/>
      <c r="S439" s="1092"/>
      <c r="T439" s="1154" t="s">
        <v>3852</v>
      </c>
      <c r="U439" s="1055">
        <v>2012</v>
      </c>
      <c r="V439" s="1055"/>
      <c r="W439" s="1143" t="s">
        <v>3626</v>
      </c>
      <c r="X439" s="1158"/>
      <c r="Y439" s="1061"/>
      <c r="Z439" s="1055"/>
      <c r="AA439" s="1055"/>
      <c r="AB439" s="1075"/>
    </row>
    <row r="440" spans="1:28" ht="23.25" customHeight="1">
      <c r="A440" s="1069"/>
      <c r="B440" s="1071"/>
      <c r="C440" s="1072"/>
      <c r="D440" s="1073"/>
      <c r="E440" s="1073"/>
      <c r="F440" s="1063"/>
      <c r="G440" s="1063"/>
      <c r="H440" s="1073"/>
      <c r="I440" s="1066"/>
      <c r="J440" s="1145"/>
      <c r="K440" s="1063"/>
      <c r="L440" s="1067"/>
      <c r="M440" s="1154"/>
      <c r="N440" s="1055"/>
      <c r="O440" s="1055"/>
      <c r="P440" s="1068"/>
      <c r="Q440" s="1146"/>
      <c r="R440" s="1146"/>
      <c r="S440" s="1147"/>
      <c r="T440" s="1154" t="s">
        <v>3853</v>
      </c>
      <c r="U440" s="1055">
        <v>2012</v>
      </c>
      <c r="V440" s="1055"/>
      <c r="W440" s="1143" t="s">
        <v>3626</v>
      </c>
      <c r="X440" s="1184"/>
      <c r="Y440" s="1064"/>
      <c r="Z440" s="1063"/>
      <c r="AA440" s="1073"/>
      <c r="AB440" s="1066"/>
    </row>
    <row r="441" spans="1:28">
      <c r="A441" s="1069"/>
      <c r="B441" s="1071"/>
      <c r="C441" s="1072"/>
      <c r="D441" s="1073"/>
      <c r="E441" s="1073"/>
      <c r="F441" s="1063"/>
      <c r="G441" s="1063"/>
      <c r="H441" s="1073"/>
      <c r="I441" s="1066"/>
      <c r="J441" s="1145"/>
      <c r="K441" s="1063"/>
      <c r="L441" s="1067"/>
      <c r="M441" s="1185"/>
      <c r="N441" s="1063"/>
      <c r="O441" s="1063"/>
      <c r="P441" s="1073"/>
      <c r="Q441" s="1146"/>
      <c r="R441" s="1146"/>
      <c r="S441" s="1147"/>
      <c r="T441" s="1185"/>
      <c r="U441" s="1063"/>
      <c r="V441" s="1063"/>
      <c r="W441" s="1186"/>
      <c r="X441" s="1184"/>
      <c r="Y441" s="1064"/>
      <c r="Z441" s="1063"/>
      <c r="AA441" s="1073"/>
      <c r="AB441" s="1066"/>
    </row>
    <row r="442" spans="1:28" ht="27.75" customHeight="1">
      <c r="A442" s="1056">
        <v>16</v>
      </c>
      <c r="B442" s="1157" t="s">
        <v>3372</v>
      </c>
      <c r="C442" s="1054"/>
      <c r="D442" s="1068"/>
      <c r="E442" s="1055"/>
      <c r="F442" s="1055"/>
      <c r="G442" s="1055"/>
      <c r="H442" s="1068"/>
      <c r="I442" s="1075"/>
      <c r="J442" s="1142" t="s">
        <v>3854</v>
      </c>
      <c r="K442" s="1055" t="s">
        <v>3249</v>
      </c>
      <c r="L442" s="1075" t="s">
        <v>31</v>
      </c>
      <c r="M442" s="1085"/>
      <c r="N442" s="1055"/>
      <c r="O442" s="1055"/>
      <c r="P442" s="1068"/>
      <c r="Q442" s="1088"/>
      <c r="R442" s="1088"/>
      <c r="S442" s="1092"/>
      <c r="T442" s="1085" t="s">
        <v>3855</v>
      </c>
      <c r="U442" s="1055">
        <v>2006</v>
      </c>
      <c r="V442" s="1055">
        <v>285</v>
      </c>
      <c r="W442" s="1143" t="s">
        <v>3856</v>
      </c>
      <c r="X442" s="1158" t="s">
        <v>3372</v>
      </c>
      <c r="Y442" s="1061" t="s">
        <v>3857</v>
      </c>
      <c r="Z442" s="1055">
        <v>1988</v>
      </c>
      <c r="AA442" s="1055">
        <v>550</v>
      </c>
      <c r="AB442" s="1075" t="s">
        <v>22</v>
      </c>
    </row>
    <row r="443" spans="1:28" ht="27.75" customHeight="1">
      <c r="A443" s="1056"/>
      <c r="B443" s="1157"/>
      <c r="C443" s="1054"/>
      <c r="D443" s="1055"/>
      <c r="E443" s="1055"/>
      <c r="F443" s="1055"/>
      <c r="G443" s="1055"/>
      <c r="H443" s="1068"/>
      <c r="I443" s="1075"/>
      <c r="J443" s="1142"/>
      <c r="K443" s="1327"/>
      <c r="L443" s="1058"/>
      <c r="M443" s="1085"/>
      <c r="N443" s="1055"/>
      <c r="O443" s="1055"/>
      <c r="P443" s="1068"/>
      <c r="Q443" s="1088"/>
      <c r="R443" s="1088"/>
      <c r="S443" s="1092"/>
      <c r="T443" s="1085" t="s">
        <v>3858</v>
      </c>
      <c r="U443" s="1055">
        <v>1990</v>
      </c>
      <c r="V443" s="1055">
        <v>245</v>
      </c>
      <c r="W443" s="1143" t="s">
        <v>3859</v>
      </c>
      <c r="X443" s="1158"/>
      <c r="Y443" s="1061" t="s">
        <v>3860</v>
      </c>
      <c r="Z443" s="1055">
        <v>1988</v>
      </c>
      <c r="AA443" s="1055">
        <v>455</v>
      </c>
      <c r="AB443" s="1075" t="s">
        <v>22</v>
      </c>
    </row>
    <row r="444" spans="1:28" ht="24.75" customHeight="1">
      <c r="A444" s="1056"/>
      <c r="B444" s="1157"/>
      <c r="C444" s="1054"/>
      <c r="D444" s="1055"/>
      <c r="E444" s="1055"/>
      <c r="F444" s="1055"/>
      <c r="G444" s="1055"/>
      <c r="H444" s="1068"/>
      <c r="I444" s="1075"/>
      <c r="J444" s="1142"/>
      <c r="K444" s="1055"/>
      <c r="L444" s="1058"/>
      <c r="M444" s="1085"/>
      <c r="N444" s="1055"/>
      <c r="O444" s="1055"/>
      <c r="P444" s="1068"/>
      <c r="Q444" s="1088"/>
      <c r="R444" s="1088"/>
      <c r="S444" s="1092"/>
      <c r="T444" s="1085" t="s">
        <v>3861</v>
      </c>
      <c r="U444" s="1055">
        <v>1989</v>
      </c>
      <c r="V444" s="1055">
        <v>104</v>
      </c>
      <c r="W444" s="1143" t="s">
        <v>3862</v>
      </c>
      <c r="X444" s="1158"/>
      <c r="Y444" s="1061" t="s">
        <v>3860</v>
      </c>
      <c r="Z444" s="1055">
        <v>2006</v>
      </c>
      <c r="AA444" s="1055">
        <v>455</v>
      </c>
      <c r="AB444" s="1075" t="s">
        <v>21</v>
      </c>
    </row>
    <row r="445" spans="1:28" ht="24.75" customHeight="1">
      <c r="A445" s="1056"/>
      <c r="B445" s="1157"/>
      <c r="C445" s="1054"/>
      <c r="D445" s="1055"/>
      <c r="E445" s="1055"/>
      <c r="F445" s="1055"/>
      <c r="G445" s="1055"/>
      <c r="H445" s="1068"/>
      <c r="I445" s="1075"/>
      <c r="J445" s="1142"/>
      <c r="K445" s="1055"/>
      <c r="L445" s="1058"/>
      <c r="M445" s="1085"/>
      <c r="N445" s="1055"/>
      <c r="O445" s="1055"/>
      <c r="P445" s="1068"/>
      <c r="Q445" s="1088"/>
      <c r="R445" s="1088"/>
      <c r="S445" s="1092"/>
      <c r="T445" s="1085" t="s">
        <v>3863</v>
      </c>
      <c r="U445" s="1055">
        <v>1990</v>
      </c>
      <c r="V445" s="1055">
        <v>133</v>
      </c>
      <c r="W445" s="1143" t="s">
        <v>3864</v>
      </c>
      <c r="X445" s="1158"/>
      <c r="Y445" s="1061"/>
      <c r="Z445" s="1055"/>
      <c r="AA445" s="1055"/>
      <c r="AB445" s="1075"/>
    </row>
    <row r="446" spans="1:28" ht="24.75" customHeight="1">
      <c r="A446" s="1056"/>
      <c r="B446" s="1157"/>
      <c r="C446" s="1054"/>
      <c r="D446" s="1055"/>
      <c r="E446" s="1055"/>
      <c r="F446" s="1055"/>
      <c r="G446" s="1055"/>
      <c r="H446" s="1068"/>
      <c r="I446" s="1075"/>
      <c r="J446" s="1142"/>
      <c r="K446" s="1055"/>
      <c r="L446" s="1058"/>
      <c r="M446" s="1085"/>
      <c r="N446" s="1055"/>
      <c r="O446" s="1055"/>
      <c r="P446" s="1068"/>
      <c r="Q446" s="1088"/>
      <c r="R446" s="1088"/>
      <c r="S446" s="1092"/>
      <c r="T446" s="1085" t="s">
        <v>3865</v>
      </c>
      <c r="U446" s="1055">
        <v>1990</v>
      </c>
      <c r="V446" s="1055">
        <v>255</v>
      </c>
      <c r="W446" s="1143" t="s">
        <v>3866</v>
      </c>
      <c r="X446" s="1158"/>
      <c r="Y446" s="1061"/>
      <c r="Z446" s="1055"/>
      <c r="AA446" s="1055"/>
      <c r="AB446" s="1075"/>
    </row>
    <row r="447" spans="1:28" ht="24.75" customHeight="1">
      <c r="A447" s="1056"/>
      <c r="B447" s="1157"/>
      <c r="C447" s="1054"/>
      <c r="D447" s="1055"/>
      <c r="E447" s="1055"/>
      <c r="F447" s="1055"/>
      <c r="G447" s="1055"/>
      <c r="H447" s="1068"/>
      <c r="I447" s="1075"/>
      <c r="J447" s="1142"/>
      <c r="K447" s="1055"/>
      <c r="L447" s="1058"/>
      <c r="M447" s="1085"/>
      <c r="N447" s="1055"/>
      <c r="O447" s="1055"/>
      <c r="P447" s="1068"/>
      <c r="Q447" s="1088"/>
      <c r="R447" s="1088"/>
      <c r="S447" s="1092"/>
      <c r="T447" s="1085" t="s">
        <v>3867</v>
      </c>
      <c r="U447" s="1055">
        <v>1990</v>
      </c>
      <c r="V447" s="1055">
        <v>68</v>
      </c>
      <c r="W447" s="1143" t="s">
        <v>3868</v>
      </c>
      <c r="X447" s="1158"/>
      <c r="Y447" s="1061"/>
      <c r="Z447" s="1055"/>
      <c r="AA447" s="1055"/>
      <c r="AB447" s="1075"/>
    </row>
    <row r="448" spans="1:28" ht="24.75" customHeight="1">
      <c r="A448" s="1056"/>
      <c r="B448" s="1157"/>
      <c r="C448" s="1054"/>
      <c r="D448" s="1068"/>
      <c r="E448" s="1055"/>
      <c r="F448" s="1055"/>
      <c r="G448" s="1055"/>
      <c r="H448" s="1068"/>
      <c r="I448" s="1075"/>
      <c r="J448" s="1142"/>
      <c r="K448" s="1055"/>
      <c r="L448" s="1058"/>
      <c r="M448" s="1085"/>
      <c r="N448" s="1055"/>
      <c r="O448" s="1055"/>
      <c r="P448" s="1068"/>
      <c r="Q448" s="1088"/>
      <c r="R448" s="1088"/>
      <c r="S448" s="1092"/>
      <c r="T448" s="1085" t="s">
        <v>3869</v>
      </c>
      <c r="U448" s="1055">
        <v>2006</v>
      </c>
      <c r="V448" s="1055">
        <v>285</v>
      </c>
      <c r="W448" s="1143" t="s">
        <v>3870</v>
      </c>
      <c r="X448" s="1158"/>
      <c r="Y448" s="1061"/>
      <c r="Z448" s="1055"/>
      <c r="AA448" s="1055"/>
      <c r="AB448" s="1075"/>
    </row>
    <row r="449" spans="1:28" ht="24.75" customHeight="1">
      <c r="A449" s="1056"/>
      <c r="B449" s="1157"/>
      <c r="C449" s="1054"/>
      <c r="D449" s="1068"/>
      <c r="E449" s="1055"/>
      <c r="F449" s="1055"/>
      <c r="G449" s="1055"/>
      <c r="H449" s="1068"/>
      <c r="I449" s="1075"/>
      <c r="J449" s="1142"/>
      <c r="K449" s="1055"/>
      <c r="L449" s="1058"/>
      <c r="M449" s="1085"/>
      <c r="N449" s="1055"/>
      <c r="O449" s="1055"/>
      <c r="P449" s="1068"/>
      <c r="Q449" s="1088"/>
      <c r="R449" s="1088"/>
      <c r="S449" s="1092"/>
      <c r="T449" s="1085" t="s">
        <v>3871</v>
      </c>
      <c r="U449" s="1055">
        <v>1988</v>
      </c>
      <c r="V449" s="1055">
        <v>62</v>
      </c>
      <c r="W449" s="1143" t="s">
        <v>3795</v>
      </c>
      <c r="X449" s="1158"/>
      <c r="Y449" s="1061"/>
      <c r="Z449" s="1055"/>
      <c r="AA449" s="1055"/>
      <c r="AB449" s="1075"/>
    </row>
    <row r="450" spans="1:28" ht="64.5" customHeight="1">
      <c r="A450" s="1056"/>
      <c r="B450" s="1157"/>
      <c r="C450" s="1054"/>
      <c r="D450" s="1068"/>
      <c r="E450" s="1055"/>
      <c r="F450" s="1055"/>
      <c r="G450" s="1055"/>
      <c r="H450" s="1068"/>
      <c r="I450" s="1075"/>
      <c r="J450" s="1142"/>
      <c r="K450" s="1055"/>
      <c r="L450" s="1058"/>
      <c r="M450" s="1085"/>
      <c r="N450" s="1055"/>
      <c r="O450" s="1055"/>
      <c r="P450" s="1068"/>
      <c r="Q450" s="1088"/>
      <c r="R450" s="1088"/>
      <c r="S450" s="1092"/>
      <c r="T450" s="1085" t="s">
        <v>3872</v>
      </c>
      <c r="U450" s="1055">
        <v>1990</v>
      </c>
      <c r="V450" s="1055">
        <v>101</v>
      </c>
      <c r="W450" s="1143" t="s">
        <v>3767</v>
      </c>
      <c r="X450" s="1158"/>
      <c r="Y450" s="1061"/>
      <c r="Z450" s="1055"/>
      <c r="AA450" s="1055"/>
      <c r="AB450" s="1075"/>
    </row>
    <row r="451" spans="1:28" ht="23.25" customHeight="1">
      <c r="A451" s="1056"/>
      <c r="B451" s="1157"/>
      <c r="C451" s="1054"/>
      <c r="D451" s="1068"/>
      <c r="E451" s="1055"/>
      <c r="F451" s="1055"/>
      <c r="G451" s="1055"/>
      <c r="H451" s="1068"/>
      <c r="I451" s="1075"/>
      <c r="J451" s="1142"/>
      <c r="K451" s="1055"/>
      <c r="L451" s="1058"/>
      <c r="M451" s="1085"/>
      <c r="N451" s="1055"/>
      <c r="O451" s="1055"/>
      <c r="P451" s="1068"/>
      <c r="Q451" s="1088"/>
      <c r="R451" s="1088"/>
      <c r="S451" s="1092"/>
      <c r="T451" s="1085" t="s">
        <v>3873</v>
      </c>
      <c r="U451" s="1055">
        <v>1990</v>
      </c>
      <c r="V451" s="1055">
        <v>64</v>
      </c>
      <c r="W451" s="1143" t="s">
        <v>3795</v>
      </c>
      <c r="X451" s="1158"/>
      <c r="Y451" s="1061"/>
      <c r="Z451" s="1055"/>
      <c r="AA451" s="1055"/>
      <c r="AB451" s="1075"/>
    </row>
    <row r="452" spans="1:28" ht="23.25" customHeight="1">
      <c r="A452" s="1056"/>
      <c r="B452" s="1157"/>
      <c r="C452" s="1054"/>
      <c r="D452" s="1068"/>
      <c r="E452" s="1055"/>
      <c r="F452" s="1055"/>
      <c r="G452" s="1055"/>
      <c r="H452" s="1068"/>
      <c r="I452" s="1075"/>
      <c r="J452" s="1142"/>
      <c r="K452" s="1055"/>
      <c r="L452" s="1058"/>
      <c r="M452" s="1085"/>
      <c r="N452" s="1055"/>
      <c r="O452" s="1055"/>
      <c r="P452" s="1068"/>
      <c r="Q452" s="1088"/>
      <c r="R452" s="1088"/>
      <c r="S452" s="1092"/>
      <c r="T452" s="1085" t="s">
        <v>3874</v>
      </c>
      <c r="U452" s="1055">
        <v>1990</v>
      </c>
      <c r="V452" s="1055">
        <v>104</v>
      </c>
      <c r="W452" s="1143" t="s">
        <v>3767</v>
      </c>
      <c r="X452" s="1158"/>
      <c r="Y452" s="1061"/>
      <c r="Z452" s="1055"/>
      <c r="AA452" s="1055"/>
      <c r="AB452" s="1075"/>
    </row>
    <row r="453" spans="1:28" ht="23.25" customHeight="1">
      <c r="A453" s="1056"/>
      <c r="B453" s="1157"/>
      <c r="C453" s="1054"/>
      <c r="D453" s="1068"/>
      <c r="E453" s="1055"/>
      <c r="F453" s="1055"/>
      <c r="G453" s="1055"/>
      <c r="H453" s="1068"/>
      <c r="I453" s="1075"/>
      <c r="J453" s="1142"/>
      <c r="K453" s="1055"/>
      <c r="L453" s="1058"/>
      <c r="M453" s="1085"/>
      <c r="N453" s="1055"/>
      <c r="O453" s="1055"/>
      <c r="P453" s="1068"/>
      <c r="Q453" s="1088"/>
      <c r="R453" s="1088"/>
      <c r="S453" s="1092"/>
      <c r="T453" s="1085" t="s">
        <v>3875</v>
      </c>
      <c r="U453" s="1055">
        <v>1988</v>
      </c>
      <c r="V453" s="1055">
        <v>64</v>
      </c>
      <c r="W453" s="1143" t="s">
        <v>3795</v>
      </c>
      <c r="X453" s="1158"/>
      <c r="Y453" s="1061"/>
      <c r="Z453" s="1055"/>
      <c r="AA453" s="1055"/>
      <c r="AB453" s="1075"/>
    </row>
    <row r="454" spans="1:28" ht="25.5">
      <c r="A454" s="1056"/>
      <c r="B454" s="1157"/>
      <c r="C454" s="1054"/>
      <c r="D454" s="1068"/>
      <c r="E454" s="1055"/>
      <c r="F454" s="1055"/>
      <c r="G454" s="1055"/>
      <c r="H454" s="1068"/>
      <c r="I454" s="1075"/>
      <c r="J454" s="1142"/>
      <c r="K454" s="1055"/>
      <c r="L454" s="1058"/>
      <c r="M454" s="1085"/>
      <c r="N454" s="1055"/>
      <c r="O454" s="1055"/>
      <c r="P454" s="1068"/>
      <c r="Q454" s="1088"/>
      <c r="R454" s="1088"/>
      <c r="S454" s="1092"/>
      <c r="T454" s="1085" t="s">
        <v>3876</v>
      </c>
      <c r="U454" s="1055">
        <v>1990</v>
      </c>
      <c r="V454" s="1055">
        <v>62</v>
      </c>
      <c r="W454" s="1143" t="s">
        <v>3868</v>
      </c>
      <c r="X454" s="1158"/>
      <c r="Y454" s="1061"/>
      <c r="Z454" s="1055"/>
      <c r="AA454" s="1055"/>
      <c r="AB454" s="1075"/>
    </row>
    <row r="455" spans="1:28" ht="25.5">
      <c r="A455" s="1056"/>
      <c r="B455" s="1157"/>
      <c r="C455" s="1054"/>
      <c r="D455" s="1068"/>
      <c r="E455" s="1055"/>
      <c r="F455" s="1055"/>
      <c r="G455" s="1055"/>
      <c r="H455" s="1068"/>
      <c r="I455" s="1075"/>
      <c r="J455" s="1142"/>
      <c r="K455" s="1055"/>
      <c r="L455" s="1058"/>
      <c r="M455" s="1085"/>
      <c r="N455" s="1055"/>
      <c r="O455" s="1055"/>
      <c r="P455" s="1068"/>
      <c r="Q455" s="1088"/>
      <c r="R455" s="1088"/>
      <c r="S455" s="1092"/>
      <c r="T455" s="1085" t="s">
        <v>3877</v>
      </c>
      <c r="U455" s="1055">
        <v>1990</v>
      </c>
      <c r="V455" s="1055">
        <v>101</v>
      </c>
      <c r="W455" s="1143" t="s">
        <v>3839</v>
      </c>
      <c r="X455" s="1158"/>
      <c r="Y455" s="1061"/>
      <c r="Z455" s="1055"/>
      <c r="AA455" s="1055"/>
      <c r="AB455" s="1075"/>
    </row>
    <row r="456" spans="1:28" ht="25.5">
      <c r="A456" s="1056"/>
      <c r="B456" s="1157"/>
      <c r="C456" s="1054"/>
      <c r="D456" s="1068"/>
      <c r="E456" s="1055"/>
      <c r="F456" s="1055"/>
      <c r="G456" s="1055"/>
      <c r="H456" s="1068"/>
      <c r="I456" s="1075"/>
      <c r="J456" s="1142"/>
      <c r="K456" s="1055"/>
      <c r="L456" s="1058"/>
      <c r="M456" s="1085"/>
      <c r="N456" s="1055"/>
      <c r="O456" s="1055"/>
      <c r="P456" s="1068"/>
      <c r="Q456" s="1088"/>
      <c r="R456" s="1088"/>
      <c r="S456" s="1092"/>
      <c r="T456" s="1085" t="s">
        <v>3878</v>
      </c>
      <c r="U456" s="1055">
        <v>1990</v>
      </c>
      <c r="V456" s="1055">
        <v>104</v>
      </c>
      <c r="W456" s="1143" t="s">
        <v>3767</v>
      </c>
      <c r="X456" s="1158"/>
      <c r="Y456" s="1061"/>
      <c r="Z456" s="1055"/>
      <c r="AA456" s="1055"/>
      <c r="AB456" s="1075"/>
    </row>
    <row r="457" spans="1:28" ht="25.5">
      <c r="A457" s="1056"/>
      <c r="B457" s="1157"/>
      <c r="C457" s="1054"/>
      <c r="D457" s="1068"/>
      <c r="E457" s="1055"/>
      <c r="F457" s="1055"/>
      <c r="G457" s="1055"/>
      <c r="H457" s="1068"/>
      <c r="I457" s="1075"/>
      <c r="J457" s="1142"/>
      <c r="K457" s="1055"/>
      <c r="L457" s="1058"/>
      <c r="M457" s="1085"/>
      <c r="N457" s="1055"/>
      <c r="O457" s="1055"/>
      <c r="P457" s="1068"/>
      <c r="Q457" s="1088"/>
      <c r="R457" s="1088"/>
      <c r="S457" s="1092"/>
      <c r="T457" s="1085" t="s">
        <v>3879</v>
      </c>
      <c r="U457" s="1055">
        <v>2006</v>
      </c>
      <c r="V457" s="1055">
        <v>285</v>
      </c>
      <c r="W457" s="1143" t="s">
        <v>3880</v>
      </c>
      <c r="X457" s="1158"/>
      <c r="Y457" s="1061"/>
      <c r="Z457" s="1055"/>
      <c r="AA457" s="1055"/>
      <c r="AB457" s="1075"/>
    </row>
    <row r="458" spans="1:28" ht="63.75" customHeight="1">
      <c r="A458" s="1056"/>
      <c r="B458" s="1157"/>
      <c r="C458" s="1054"/>
      <c r="D458" s="1068"/>
      <c r="E458" s="1055"/>
      <c r="F458" s="1055"/>
      <c r="G458" s="1055"/>
      <c r="H458" s="1068"/>
      <c r="I458" s="1075"/>
      <c r="J458" s="1142"/>
      <c r="K458" s="1055"/>
      <c r="L458" s="1058"/>
      <c r="M458" s="1085"/>
      <c r="N458" s="1055"/>
      <c r="O458" s="1055"/>
      <c r="P458" s="1068"/>
      <c r="Q458" s="1088"/>
      <c r="R458" s="1088"/>
      <c r="S458" s="1092"/>
      <c r="T458" s="1085" t="s">
        <v>3881</v>
      </c>
      <c r="U458" s="1055">
        <v>1990</v>
      </c>
      <c r="V458" s="1055">
        <v>68</v>
      </c>
      <c r="W458" s="1143" t="s">
        <v>3795</v>
      </c>
      <c r="X458" s="1158"/>
      <c r="Y458" s="1061"/>
      <c r="Z458" s="1055"/>
      <c r="AA458" s="1055"/>
      <c r="AB458" s="1075"/>
    </row>
    <row r="459" spans="1:28" ht="76.5" customHeight="1">
      <c r="A459" s="1056"/>
      <c r="B459" s="1157"/>
      <c r="C459" s="1054"/>
      <c r="D459" s="1068"/>
      <c r="E459" s="1055"/>
      <c r="F459" s="1055"/>
      <c r="G459" s="1055"/>
      <c r="H459" s="1068"/>
      <c r="I459" s="1075"/>
      <c r="J459" s="1142"/>
      <c r="K459" s="1055"/>
      <c r="L459" s="1058"/>
      <c r="M459" s="1085"/>
      <c r="N459" s="1055"/>
      <c r="O459" s="1055"/>
      <c r="P459" s="1068"/>
      <c r="Q459" s="1088"/>
      <c r="R459" s="1088"/>
      <c r="S459" s="1092"/>
      <c r="T459" s="1085" t="s">
        <v>3882</v>
      </c>
      <c r="U459" s="1055">
        <v>1989</v>
      </c>
      <c r="V459" s="1055">
        <v>104</v>
      </c>
      <c r="W459" s="1143" t="s">
        <v>3883</v>
      </c>
      <c r="X459" s="1158"/>
      <c r="Y459" s="1061"/>
      <c r="Z459" s="1055"/>
      <c r="AA459" s="1055"/>
      <c r="AB459" s="1075"/>
    </row>
    <row r="460" spans="1:28" ht="63.75" customHeight="1">
      <c r="A460" s="1056"/>
      <c r="B460" s="1157"/>
      <c r="C460" s="1054"/>
      <c r="D460" s="1068"/>
      <c r="E460" s="1055"/>
      <c r="F460" s="1055"/>
      <c r="G460" s="1055"/>
      <c r="H460" s="1068"/>
      <c r="I460" s="1075"/>
      <c r="J460" s="1142"/>
      <c r="K460" s="1055"/>
      <c r="L460" s="1058"/>
      <c r="M460" s="1085"/>
      <c r="N460" s="1055"/>
      <c r="O460" s="1055"/>
      <c r="P460" s="1068"/>
      <c r="Q460" s="1088"/>
      <c r="R460" s="1088"/>
      <c r="S460" s="1092"/>
      <c r="T460" s="1085" t="s">
        <v>3884</v>
      </c>
      <c r="U460" s="1055">
        <v>1990</v>
      </c>
      <c r="V460" s="1055">
        <v>246</v>
      </c>
      <c r="W460" s="1143" t="s">
        <v>3862</v>
      </c>
      <c r="X460" s="1158"/>
      <c r="Y460" s="1061"/>
      <c r="Z460" s="1055"/>
      <c r="AA460" s="1055"/>
      <c r="AB460" s="1075"/>
    </row>
    <row r="461" spans="1:28" ht="63.75" customHeight="1">
      <c r="A461" s="1056"/>
      <c r="B461" s="1157"/>
      <c r="C461" s="1054"/>
      <c r="D461" s="1068"/>
      <c r="E461" s="1055"/>
      <c r="F461" s="1055"/>
      <c r="G461" s="1055"/>
      <c r="H461" s="1068"/>
      <c r="I461" s="1075"/>
      <c r="J461" s="1142"/>
      <c r="K461" s="1055"/>
      <c r="L461" s="1058"/>
      <c r="M461" s="1085"/>
      <c r="N461" s="1055"/>
      <c r="O461" s="1055"/>
      <c r="P461" s="1068"/>
      <c r="Q461" s="1088"/>
      <c r="R461" s="1088"/>
      <c r="S461" s="1092"/>
      <c r="T461" s="1085" t="s">
        <v>3885</v>
      </c>
      <c r="U461" s="1055"/>
      <c r="V461" s="1055"/>
      <c r="W461" s="1143"/>
      <c r="X461" s="1158"/>
      <c r="Y461" s="1061"/>
      <c r="Z461" s="1055"/>
      <c r="AA461" s="1055"/>
      <c r="AB461" s="1075"/>
    </row>
    <row r="462" spans="1:28" ht="63.75" customHeight="1">
      <c r="A462" s="1056"/>
      <c r="B462" s="1157"/>
      <c r="C462" s="1054"/>
      <c r="D462" s="1068"/>
      <c r="E462" s="1055"/>
      <c r="F462" s="1055"/>
      <c r="G462" s="1055"/>
      <c r="H462" s="1068"/>
      <c r="I462" s="1075"/>
      <c r="J462" s="1142"/>
      <c r="K462" s="1055"/>
      <c r="L462" s="1058"/>
      <c r="M462" s="1085"/>
      <c r="N462" s="1055"/>
      <c r="O462" s="1055"/>
      <c r="P462" s="1068"/>
      <c r="Q462" s="1088"/>
      <c r="R462" s="1088"/>
      <c r="S462" s="1092"/>
      <c r="T462" s="1085" t="s">
        <v>3886</v>
      </c>
      <c r="U462" s="1055">
        <v>1990</v>
      </c>
      <c r="V462" s="1055">
        <v>134</v>
      </c>
      <c r="W462" s="1143" t="s">
        <v>3887</v>
      </c>
      <c r="X462" s="1158"/>
      <c r="Y462" s="1061"/>
      <c r="Z462" s="1055"/>
      <c r="AA462" s="1055"/>
      <c r="AB462" s="1075"/>
    </row>
    <row r="463" spans="1:28" ht="20.25" customHeight="1">
      <c r="A463" s="1056"/>
      <c r="B463" s="1157"/>
      <c r="C463" s="1054"/>
      <c r="D463" s="1068"/>
      <c r="E463" s="1055"/>
      <c r="F463" s="1055"/>
      <c r="G463" s="1055"/>
      <c r="H463" s="1068"/>
      <c r="I463" s="1075"/>
      <c r="J463" s="1142"/>
      <c r="K463" s="1055"/>
      <c r="L463" s="1058"/>
      <c r="M463" s="1085"/>
      <c r="N463" s="1055"/>
      <c r="O463" s="1055"/>
      <c r="P463" s="1068"/>
      <c r="Q463" s="1088"/>
      <c r="R463" s="1088"/>
      <c r="S463" s="1092"/>
      <c r="T463" s="1085" t="s">
        <v>3888</v>
      </c>
      <c r="U463" s="1055">
        <v>2006</v>
      </c>
      <c r="V463" s="1055">
        <v>286</v>
      </c>
      <c r="W463" s="1143" t="s">
        <v>3889</v>
      </c>
      <c r="X463" s="1158"/>
      <c r="Y463" s="1061"/>
      <c r="Z463" s="1055"/>
      <c r="AA463" s="1055"/>
      <c r="AB463" s="1075"/>
    </row>
    <row r="464" spans="1:28">
      <c r="A464" s="1069"/>
      <c r="B464" s="1071"/>
      <c r="C464" s="1072"/>
      <c r="D464" s="1073"/>
      <c r="E464" s="1073"/>
      <c r="F464" s="1063"/>
      <c r="G464" s="1063"/>
      <c r="H464" s="1073"/>
      <c r="I464" s="1066"/>
      <c r="J464" s="1145"/>
      <c r="K464" s="1063"/>
      <c r="L464" s="1067"/>
      <c r="M464" s="1085"/>
      <c r="N464" s="1055"/>
      <c r="O464" s="1055"/>
      <c r="P464" s="1068"/>
      <c r="Q464" s="1146"/>
      <c r="R464" s="1146"/>
      <c r="S464" s="1147"/>
      <c r="T464" s="1085"/>
      <c r="U464" s="1055"/>
      <c r="V464" s="1055"/>
      <c r="W464" s="1143"/>
      <c r="X464" s="1184"/>
      <c r="Y464" s="1064"/>
      <c r="Z464" s="1063"/>
      <c r="AA464" s="1073"/>
      <c r="AB464" s="1066"/>
    </row>
    <row r="465" spans="1:28" ht="25.5">
      <c r="A465" s="1056">
        <v>32</v>
      </c>
      <c r="B465" s="1070" t="s">
        <v>3372</v>
      </c>
      <c r="C465" s="1054"/>
      <c r="D465" s="1068"/>
      <c r="E465" s="1055"/>
      <c r="F465" s="1055"/>
      <c r="G465" s="1055"/>
      <c r="H465" s="1061"/>
      <c r="I465" s="1075"/>
      <c r="J465" s="1142" t="s">
        <v>3890</v>
      </c>
      <c r="K465" s="1055" t="s">
        <v>3249</v>
      </c>
      <c r="L465" s="1075" t="s">
        <v>31</v>
      </c>
      <c r="M465" s="1085"/>
      <c r="N465" s="1055"/>
      <c r="O465" s="1055"/>
      <c r="P465" s="1068"/>
      <c r="Q465" s="1182"/>
      <c r="R465" s="1182"/>
      <c r="S465" s="1183"/>
      <c r="T465" s="1085"/>
      <c r="U465" s="1055"/>
      <c r="V465" s="1055"/>
      <c r="W465" s="1143"/>
      <c r="X465" s="1144" t="s">
        <v>3372</v>
      </c>
      <c r="Y465" s="1061" t="s">
        <v>3891</v>
      </c>
      <c r="Z465" s="1055">
        <v>1983</v>
      </c>
      <c r="AA465" s="1055">
        <v>460</v>
      </c>
      <c r="AB465" s="1075" t="s">
        <v>20</v>
      </c>
    </row>
    <row r="466" spans="1:28">
      <c r="A466" s="1056"/>
      <c r="B466" s="1070"/>
      <c r="C466" s="1054"/>
      <c r="D466" s="1068"/>
      <c r="E466" s="1055"/>
      <c r="F466" s="1055"/>
      <c r="G466" s="1055"/>
      <c r="H466" s="1061"/>
      <c r="I466" s="1075"/>
      <c r="J466" s="1142"/>
      <c r="K466" s="1327"/>
      <c r="L466" s="1058"/>
      <c r="M466" s="1085"/>
      <c r="N466" s="1055"/>
      <c r="O466" s="1055"/>
      <c r="P466" s="1068"/>
      <c r="Q466" s="1182"/>
      <c r="R466" s="1182"/>
      <c r="S466" s="1183"/>
      <c r="T466" s="1085"/>
      <c r="U466" s="1055"/>
      <c r="V466" s="1055"/>
      <c r="W466" s="1143"/>
      <c r="X466" s="1144"/>
      <c r="Y466" s="1061" t="s">
        <v>3892</v>
      </c>
      <c r="Z466" s="1055">
        <v>1983</v>
      </c>
      <c r="AA466" s="1055">
        <v>442</v>
      </c>
      <c r="AB466" s="1075" t="s">
        <v>20</v>
      </c>
    </row>
    <row r="467" spans="1:28">
      <c r="A467" s="1069"/>
      <c r="B467" s="1071"/>
      <c r="C467" s="1072"/>
      <c r="D467" s="1073"/>
      <c r="E467" s="1073"/>
      <c r="F467" s="1063"/>
      <c r="G467" s="1063"/>
      <c r="H467" s="1073"/>
      <c r="I467" s="1066"/>
      <c r="J467" s="1145"/>
      <c r="K467" s="1063"/>
      <c r="L467" s="1067"/>
      <c r="M467" s="1185"/>
      <c r="N467" s="1063"/>
      <c r="O467" s="1063"/>
      <c r="P467" s="1073"/>
      <c r="Q467" s="1146"/>
      <c r="R467" s="1146"/>
      <c r="S467" s="1147"/>
      <c r="T467" s="1185"/>
      <c r="U467" s="1063"/>
      <c r="V467" s="1063"/>
      <c r="W467" s="1186"/>
      <c r="X467" s="1184"/>
      <c r="Y467" s="1064"/>
      <c r="Z467" s="1063"/>
      <c r="AA467" s="1073"/>
      <c r="AB467" s="1066"/>
    </row>
    <row r="468" spans="1:28" ht="33.75" customHeight="1">
      <c r="A468" s="1069">
        <v>113</v>
      </c>
      <c r="B468" s="1070" t="s">
        <v>3752</v>
      </c>
      <c r="C468" s="1054"/>
      <c r="D468" s="1068"/>
      <c r="E468" s="1055"/>
      <c r="F468" s="1055"/>
      <c r="G468" s="1063"/>
      <c r="H468" s="1064"/>
      <c r="I468" s="1066"/>
      <c r="J468" s="1142" t="s">
        <v>3893</v>
      </c>
      <c r="K468" s="1055" t="s">
        <v>3894</v>
      </c>
      <c r="L468" s="1075" t="s">
        <v>27</v>
      </c>
      <c r="M468" s="1085"/>
      <c r="N468" s="1055"/>
      <c r="O468" s="1055"/>
      <c r="P468" s="1068"/>
      <c r="Q468" s="1146"/>
      <c r="R468" s="1146"/>
      <c r="S468" s="1147"/>
      <c r="T468" s="1085" t="s">
        <v>3895</v>
      </c>
      <c r="U468" s="1055">
        <v>2012</v>
      </c>
      <c r="V468" s="1055">
        <v>460</v>
      </c>
      <c r="W468" s="1143" t="s">
        <v>3896</v>
      </c>
      <c r="X468" s="1144" t="s">
        <v>3752</v>
      </c>
      <c r="Y468" s="1061" t="s">
        <v>3897</v>
      </c>
      <c r="Z468" s="1055">
        <v>1989</v>
      </c>
      <c r="AA468" s="1055">
        <v>780</v>
      </c>
      <c r="AB468" s="1075" t="s">
        <v>20</v>
      </c>
    </row>
    <row r="469" spans="1:28" ht="27" customHeight="1">
      <c r="A469" s="1056"/>
      <c r="B469" s="1070" t="s">
        <v>3898</v>
      </c>
      <c r="C469" s="1054"/>
      <c r="D469" s="1055"/>
      <c r="E469" s="1055"/>
      <c r="F469" s="1055"/>
      <c r="G469" s="1055"/>
      <c r="H469" s="1061"/>
      <c r="I469" s="1075"/>
      <c r="J469" s="1189"/>
      <c r="K469" s="1327"/>
      <c r="L469" s="1058"/>
      <c r="M469" s="1085"/>
      <c r="N469" s="1055"/>
      <c r="O469" s="1055"/>
      <c r="P469" s="1068"/>
      <c r="Q469" s="1088"/>
      <c r="R469" s="1088"/>
      <c r="S469" s="1092"/>
      <c r="T469" s="1085" t="s">
        <v>3899</v>
      </c>
      <c r="U469" s="1055">
        <v>2016</v>
      </c>
      <c r="V469" s="1055">
        <v>180</v>
      </c>
      <c r="W469" s="1143" t="s">
        <v>50</v>
      </c>
      <c r="X469" s="1144" t="s">
        <v>3898</v>
      </c>
      <c r="Y469" s="1061" t="s">
        <v>3900</v>
      </c>
      <c r="Z469" s="1055"/>
      <c r="AA469" s="1055"/>
      <c r="AB469" s="1075" t="s">
        <v>2771</v>
      </c>
    </row>
    <row r="470" spans="1:28" ht="27" customHeight="1">
      <c r="A470" s="1056"/>
      <c r="B470" s="1070" t="s">
        <v>3901</v>
      </c>
      <c r="C470" s="1054"/>
      <c r="D470" s="1055"/>
      <c r="E470" s="1055"/>
      <c r="F470" s="1055"/>
      <c r="G470" s="1055"/>
      <c r="H470" s="1061"/>
      <c r="I470" s="1075"/>
      <c r="J470" s="1189"/>
      <c r="K470" s="1055"/>
      <c r="L470" s="1058"/>
      <c r="M470" s="1085"/>
      <c r="N470" s="1055"/>
      <c r="O470" s="1055"/>
      <c r="P470" s="1061"/>
      <c r="Q470" s="1088"/>
      <c r="R470" s="1088"/>
      <c r="S470" s="1092"/>
      <c r="T470" s="1085"/>
      <c r="U470" s="1055"/>
      <c r="V470" s="1055"/>
      <c r="W470" s="1062"/>
      <c r="X470" s="1144" t="s">
        <v>3901</v>
      </c>
      <c r="Y470" s="1061" t="s">
        <v>3902</v>
      </c>
      <c r="Z470" s="1055"/>
      <c r="AA470" s="1055"/>
      <c r="AB470" s="1075" t="s">
        <v>3903</v>
      </c>
    </row>
    <row r="471" spans="1:28">
      <c r="A471" s="1069"/>
      <c r="B471" s="1071"/>
      <c r="C471" s="1072"/>
      <c r="D471" s="1073"/>
      <c r="E471" s="1073"/>
      <c r="F471" s="1063"/>
      <c r="G471" s="1063"/>
      <c r="H471" s="1073"/>
      <c r="I471" s="1066"/>
      <c r="J471" s="1145"/>
      <c r="K471" s="1063"/>
      <c r="L471" s="1067"/>
      <c r="M471" s="1185"/>
      <c r="N471" s="1063"/>
      <c r="O471" s="1063"/>
      <c r="P471" s="1073"/>
      <c r="Q471" s="1146"/>
      <c r="R471" s="1146"/>
      <c r="S471" s="1147"/>
      <c r="T471" s="1185"/>
      <c r="U471" s="1063"/>
      <c r="V471" s="1063"/>
      <c r="W471" s="1186"/>
      <c r="X471" s="1184"/>
      <c r="Y471" s="1064"/>
      <c r="Z471" s="1063"/>
      <c r="AA471" s="1073"/>
      <c r="AB471" s="1066"/>
    </row>
    <row r="472" spans="1:28" ht="25.5">
      <c r="A472" s="1056">
        <v>142</v>
      </c>
      <c r="B472" s="1070" t="s">
        <v>3904</v>
      </c>
      <c r="C472" s="1054"/>
      <c r="D472" s="1055"/>
      <c r="E472" s="1055"/>
      <c r="F472" s="1055"/>
      <c r="G472" s="1055"/>
      <c r="H472" s="1061"/>
      <c r="I472" s="1075"/>
      <c r="J472" s="1142" t="s">
        <v>3905</v>
      </c>
      <c r="K472" s="1055" t="s">
        <v>3331</v>
      </c>
      <c r="L472" s="1075" t="s">
        <v>27</v>
      </c>
      <c r="M472" s="1085"/>
      <c r="N472" s="1055"/>
      <c r="O472" s="1055"/>
      <c r="P472" s="1068"/>
      <c r="Q472" s="1088"/>
      <c r="R472" s="1088"/>
      <c r="S472" s="1092"/>
      <c r="T472" s="1085"/>
      <c r="U472" s="1055"/>
      <c r="V472" s="1055"/>
      <c r="W472" s="1143"/>
      <c r="X472" s="1144" t="s">
        <v>3904</v>
      </c>
      <c r="Y472" s="1061" t="s">
        <v>3906</v>
      </c>
      <c r="Z472" s="1055">
        <v>2008</v>
      </c>
      <c r="AA472" s="1055">
        <v>350</v>
      </c>
      <c r="AB472" s="1075" t="s">
        <v>3332</v>
      </c>
    </row>
    <row r="473" spans="1:28">
      <c r="A473" s="1056"/>
      <c r="B473" s="1070"/>
      <c r="C473" s="1054"/>
      <c r="D473" s="1055"/>
      <c r="E473" s="1055"/>
      <c r="F473" s="1055"/>
      <c r="G473" s="1055"/>
      <c r="H473" s="1061"/>
      <c r="I473" s="1075"/>
      <c r="J473" s="1142"/>
      <c r="K473" s="1327"/>
      <c r="L473" s="1058"/>
      <c r="M473" s="1085"/>
      <c r="N473" s="1055"/>
      <c r="O473" s="1055"/>
      <c r="P473" s="1061"/>
      <c r="Q473" s="1088"/>
      <c r="R473" s="1088"/>
      <c r="S473" s="1092"/>
      <c r="T473" s="1085"/>
      <c r="U473" s="1055"/>
      <c r="V473" s="1055"/>
      <c r="W473" s="1062"/>
      <c r="X473" s="1144"/>
      <c r="Y473" s="1061" t="s">
        <v>3906</v>
      </c>
      <c r="Z473" s="1055">
        <v>2008</v>
      </c>
      <c r="AA473" s="1055">
        <v>350</v>
      </c>
      <c r="AB473" s="1075" t="s">
        <v>3332</v>
      </c>
    </row>
    <row r="474" spans="1:28">
      <c r="A474" s="1056"/>
      <c r="B474" s="1070"/>
      <c r="C474" s="1054"/>
      <c r="D474" s="1055"/>
      <c r="E474" s="1055"/>
      <c r="F474" s="1055"/>
      <c r="G474" s="1055"/>
      <c r="H474" s="1061"/>
      <c r="I474" s="1075"/>
      <c r="J474" s="1142"/>
      <c r="K474" s="1055"/>
      <c r="L474" s="1058"/>
      <c r="M474" s="1085"/>
      <c r="N474" s="1055"/>
      <c r="O474" s="1055"/>
      <c r="P474" s="1061"/>
      <c r="Q474" s="1088"/>
      <c r="R474" s="1088"/>
      <c r="S474" s="1092"/>
      <c r="T474" s="1085"/>
      <c r="U474" s="1055"/>
      <c r="V474" s="1055"/>
      <c r="W474" s="1062"/>
      <c r="X474" s="1144"/>
      <c r="Y474" s="1061" t="s">
        <v>3907</v>
      </c>
      <c r="Z474" s="1055">
        <v>2008</v>
      </c>
      <c r="AA474" s="1055">
        <v>720</v>
      </c>
      <c r="AB474" s="1075" t="s">
        <v>3332</v>
      </c>
    </row>
    <row r="475" spans="1:28">
      <c r="A475" s="1056"/>
      <c r="B475" s="1070"/>
      <c r="C475" s="1054"/>
      <c r="D475" s="1055"/>
      <c r="E475" s="1055"/>
      <c r="F475" s="1055"/>
      <c r="G475" s="1055"/>
      <c r="H475" s="1061"/>
      <c r="I475" s="1075"/>
      <c r="J475" s="1142"/>
      <c r="K475" s="1055"/>
      <c r="L475" s="1058"/>
      <c r="M475" s="1085"/>
      <c r="N475" s="1055"/>
      <c r="O475" s="1055"/>
      <c r="P475" s="1061"/>
      <c r="Q475" s="1088"/>
      <c r="R475" s="1088"/>
      <c r="S475" s="1092"/>
      <c r="T475" s="1085"/>
      <c r="U475" s="1055"/>
      <c r="V475" s="1055"/>
      <c r="W475" s="1062"/>
      <c r="X475" s="1144"/>
      <c r="Y475" s="1061" t="s">
        <v>3907</v>
      </c>
      <c r="Z475" s="1055">
        <v>2008</v>
      </c>
      <c r="AA475" s="1055">
        <v>720</v>
      </c>
      <c r="AB475" s="1075" t="s">
        <v>3332</v>
      </c>
    </row>
    <row r="476" spans="1:28">
      <c r="A476" s="1069"/>
      <c r="B476" s="1071"/>
      <c r="C476" s="1072"/>
      <c r="D476" s="1073"/>
      <c r="E476" s="1064"/>
      <c r="F476" s="1063"/>
      <c r="G476" s="1063"/>
      <c r="H476" s="1073"/>
      <c r="I476" s="1066"/>
      <c r="J476" s="1145"/>
      <c r="K476" s="1063"/>
      <c r="L476" s="1067"/>
      <c r="M476" s="1185"/>
      <c r="N476" s="1063"/>
      <c r="O476" s="1063"/>
      <c r="P476" s="1073"/>
      <c r="Q476" s="1146"/>
      <c r="R476" s="1146"/>
      <c r="S476" s="1147"/>
      <c r="T476" s="1185"/>
      <c r="U476" s="1063"/>
      <c r="V476" s="1063"/>
      <c r="W476" s="1186"/>
      <c r="X476" s="1184"/>
      <c r="Y476" s="1064"/>
      <c r="Z476" s="1063"/>
      <c r="AA476" s="1064"/>
      <c r="AB476" s="1066"/>
    </row>
    <row r="477" spans="1:28" ht="26.25" customHeight="1">
      <c r="A477" s="1056">
        <v>143</v>
      </c>
      <c r="B477" s="1157" t="s">
        <v>3904</v>
      </c>
      <c r="C477" s="1054"/>
      <c r="D477" s="1068"/>
      <c r="E477" s="1055"/>
      <c r="F477" s="1055"/>
      <c r="G477" s="1055"/>
      <c r="H477" s="1068"/>
      <c r="I477" s="1075"/>
      <c r="J477" s="1189" t="s">
        <v>3908</v>
      </c>
      <c r="K477" s="1055" t="s">
        <v>3331</v>
      </c>
      <c r="L477" s="1075" t="s">
        <v>32</v>
      </c>
      <c r="M477" s="1085"/>
      <c r="N477" s="1055"/>
      <c r="O477" s="1055"/>
      <c r="P477" s="1068"/>
      <c r="Q477" s="1088"/>
      <c r="R477" s="1088"/>
      <c r="S477" s="1092"/>
      <c r="T477" s="1085"/>
      <c r="U477" s="1055"/>
      <c r="V477" s="1055"/>
      <c r="W477" s="1143"/>
      <c r="X477" s="1158" t="s">
        <v>3904</v>
      </c>
      <c r="Y477" s="1061" t="s">
        <v>3909</v>
      </c>
      <c r="Z477" s="1055">
        <v>2011</v>
      </c>
      <c r="AA477" s="1055">
        <v>365</v>
      </c>
      <c r="AB477" s="1075" t="s">
        <v>21</v>
      </c>
    </row>
    <row r="478" spans="1:28">
      <c r="A478" s="1056"/>
      <c r="B478" s="1157"/>
      <c r="C478" s="1054"/>
      <c r="D478" s="1068"/>
      <c r="E478" s="1055"/>
      <c r="F478" s="1055"/>
      <c r="G478" s="1055"/>
      <c r="H478" s="1068"/>
      <c r="I478" s="1075"/>
      <c r="J478" s="1189"/>
      <c r="K478" s="1327"/>
      <c r="L478" s="1058"/>
      <c r="M478" s="1085"/>
      <c r="N478" s="1055"/>
      <c r="O478" s="1055"/>
      <c r="P478" s="1068"/>
      <c r="Q478" s="1088"/>
      <c r="R478" s="1088"/>
      <c r="S478" s="1092"/>
      <c r="T478" s="1085"/>
      <c r="U478" s="1055"/>
      <c r="V478" s="1055"/>
      <c r="W478" s="1143"/>
      <c r="X478" s="1158"/>
      <c r="Y478" s="1061" t="s">
        <v>3909</v>
      </c>
      <c r="Z478" s="1055">
        <v>2011</v>
      </c>
      <c r="AA478" s="1055">
        <v>365</v>
      </c>
      <c r="AB478" s="1075" t="s">
        <v>21</v>
      </c>
    </row>
    <row r="479" spans="1:28">
      <c r="A479" s="1056"/>
      <c r="B479" s="1157"/>
      <c r="C479" s="1054"/>
      <c r="D479" s="1068"/>
      <c r="E479" s="1055"/>
      <c r="F479" s="1055"/>
      <c r="G479" s="1055"/>
      <c r="H479" s="1068"/>
      <c r="I479" s="1075"/>
      <c r="J479" s="1189"/>
      <c r="K479" s="1055"/>
      <c r="L479" s="1058"/>
      <c r="M479" s="1085"/>
      <c r="N479" s="1055"/>
      <c r="O479" s="1055"/>
      <c r="P479" s="1068"/>
      <c r="Q479" s="1088"/>
      <c r="R479" s="1088"/>
      <c r="S479" s="1092"/>
      <c r="T479" s="1085"/>
      <c r="U479" s="1055"/>
      <c r="V479" s="1055"/>
      <c r="W479" s="1143"/>
      <c r="X479" s="1158"/>
      <c r="Y479" s="1061" t="s">
        <v>3910</v>
      </c>
      <c r="Z479" s="1055">
        <v>2011</v>
      </c>
      <c r="AA479" s="1055">
        <v>317</v>
      </c>
      <c r="AB479" s="1075" t="s">
        <v>21</v>
      </c>
    </row>
    <row r="480" spans="1:28">
      <c r="A480" s="1069"/>
      <c r="B480" s="1071"/>
      <c r="C480" s="1072"/>
      <c r="D480" s="1073"/>
      <c r="E480" s="1063"/>
      <c r="F480" s="1063"/>
      <c r="G480" s="1063"/>
      <c r="H480" s="1073"/>
      <c r="I480" s="1066"/>
      <c r="J480" s="1145"/>
      <c r="K480" s="1063"/>
      <c r="L480" s="1067"/>
      <c r="M480" s="1185"/>
      <c r="N480" s="1063"/>
      <c r="O480" s="1063"/>
      <c r="P480" s="1073"/>
      <c r="Q480" s="1146"/>
      <c r="R480" s="1146"/>
      <c r="S480" s="1147"/>
      <c r="T480" s="1185"/>
      <c r="U480" s="1063"/>
      <c r="V480" s="1063"/>
      <c r="W480" s="1186"/>
      <c r="X480" s="1184"/>
      <c r="Y480" s="1064"/>
      <c r="Z480" s="1063"/>
      <c r="AA480" s="1063"/>
      <c r="AB480" s="1066"/>
    </row>
    <row r="481" spans="1:28" ht="25.5">
      <c r="A481" s="1056">
        <v>81</v>
      </c>
      <c r="B481" s="1157" t="s">
        <v>3911</v>
      </c>
      <c r="C481" s="1054"/>
      <c r="D481" s="1068"/>
      <c r="E481" s="1055"/>
      <c r="F481" s="1055"/>
      <c r="G481" s="1055"/>
      <c r="H481" s="1061"/>
      <c r="I481" s="1075"/>
      <c r="J481" s="1142" t="s">
        <v>3912</v>
      </c>
      <c r="K481" s="1055" t="s">
        <v>3249</v>
      </c>
      <c r="L481" s="1075" t="s">
        <v>27</v>
      </c>
      <c r="M481" s="1154"/>
      <c r="N481" s="1055"/>
      <c r="O481" s="1055"/>
      <c r="P481" s="1068"/>
      <c r="Q481" s="1088"/>
      <c r="R481" s="1088"/>
      <c r="S481" s="1092"/>
      <c r="T481" s="1154" t="s">
        <v>3913</v>
      </c>
      <c r="U481" s="1055">
        <v>2003</v>
      </c>
      <c r="V481" s="1055"/>
      <c r="W481" s="1143" t="s">
        <v>3914</v>
      </c>
      <c r="X481" s="1158" t="s">
        <v>3911</v>
      </c>
      <c r="Y481" s="1061" t="s">
        <v>3915</v>
      </c>
      <c r="Z481" s="1055">
        <v>1991</v>
      </c>
      <c r="AA481" s="1055">
        <v>338</v>
      </c>
      <c r="AB481" s="1075" t="s">
        <v>20</v>
      </c>
    </row>
    <row r="482" spans="1:28" ht="30" customHeight="1">
      <c r="A482" s="1056"/>
      <c r="B482" s="1070"/>
      <c r="C482" s="1054"/>
      <c r="D482" s="1068"/>
      <c r="E482" s="1055"/>
      <c r="F482" s="1055"/>
      <c r="G482" s="1055"/>
      <c r="H482" s="1061"/>
      <c r="I482" s="1075"/>
      <c r="J482" s="1142"/>
      <c r="K482" s="1327"/>
      <c r="L482" s="1058"/>
      <c r="M482" s="1085"/>
      <c r="N482" s="1055"/>
      <c r="O482" s="1055"/>
      <c r="P482" s="1068"/>
      <c r="Q482" s="1088"/>
      <c r="R482" s="1088"/>
      <c r="S482" s="1092"/>
      <c r="T482" s="1085" t="s">
        <v>3916</v>
      </c>
      <c r="U482" s="1055">
        <v>2004</v>
      </c>
      <c r="V482" s="1055">
        <v>130</v>
      </c>
      <c r="W482" s="1143" t="s">
        <v>3917</v>
      </c>
      <c r="X482" s="1144"/>
      <c r="Y482" s="1061" t="s">
        <v>3915</v>
      </c>
      <c r="Z482" s="1055">
        <v>1991</v>
      </c>
      <c r="AA482" s="1055">
        <v>338</v>
      </c>
      <c r="AB482" s="1075" t="s">
        <v>20</v>
      </c>
    </row>
    <row r="483" spans="1:28" ht="30" customHeight="1">
      <c r="A483" s="1056"/>
      <c r="B483" s="1070"/>
      <c r="C483" s="1054"/>
      <c r="D483" s="1055"/>
      <c r="E483" s="1055"/>
      <c r="F483" s="1055"/>
      <c r="G483" s="1055"/>
      <c r="H483" s="1061"/>
      <c r="I483" s="1075"/>
      <c r="J483" s="1142"/>
      <c r="K483" s="1055"/>
      <c r="L483" s="1058"/>
      <c r="M483" s="1085"/>
      <c r="N483" s="1055"/>
      <c r="O483" s="1055"/>
      <c r="P483" s="1068"/>
      <c r="Q483" s="1088"/>
      <c r="R483" s="1088"/>
      <c r="S483" s="1092"/>
      <c r="T483" s="1085" t="s">
        <v>3918</v>
      </c>
      <c r="U483" s="1055">
        <v>2003</v>
      </c>
      <c r="V483" s="1055">
        <v>90</v>
      </c>
      <c r="W483" s="1143" t="s">
        <v>3919</v>
      </c>
      <c r="X483" s="1144"/>
      <c r="Y483" s="1061"/>
      <c r="Z483" s="1055"/>
      <c r="AA483" s="1055"/>
      <c r="AB483" s="1075"/>
    </row>
    <row r="484" spans="1:28" ht="30" customHeight="1">
      <c r="A484" s="1056"/>
      <c r="B484" s="1070"/>
      <c r="C484" s="1054"/>
      <c r="D484" s="1055"/>
      <c r="E484" s="1055"/>
      <c r="F484" s="1055"/>
      <c r="G484" s="1055"/>
      <c r="H484" s="1061"/>
      <c r="I484" s="1075"/>
      <c r="J484" s="1142"/>
      <c r="K484" s="1055"/>
      <c r="L484" s="1058"/>
      <c r="M484" s="1085"/>
      <c r="N484" s="1055"/>
      <c r="O484" s="1055"/>
      <c r="P484" s="1068"/>
      <c r="Q484" s="1088"/>
      <c r="R484" s="1088"/>
      <c r="S484" s="1092"/>
      <c r="T484" s="1085" t="s">
        <v>3920</v>
      </c>
      <c r="U484" s="1055">
        <v>1992</v>
      </c>
      <c r="V484" s="1055">
        <v>120</v>
      </c>
      <c r="W484" s="1143" t="s">
        <v>3795</v>
      </c>
      <c r="X484" s="1144"/>
      <c r="Y484" s="1061"/>
      <c r="Z484" s="1055"/>
      <c r="AA484" s="1055"/>
      <c r="AB484" s="1075"/>
    </row>
    <row r="485" spans="1:28" ht="30" customHeight="1">
      <c r="A485" s="1056"/>
      <c r="B485" s="1070"/>
      <c r="C485" s="1054"/>
      <c r="D485" s="1055"/>
      <c r="E485" s="1055"/>
      <c r="F485" s="1055"/>
      <c r="G485" s="1055"/>
      <c r="H485" s="1061"/>
      <c r="I485" s="1075"/>
      <c r="J485" s="1142"/>
      <c r="K485" s="1055"/>
      <c r="L485" s="1058"/>
      <c r="M485" s="1085"/>
      <c r="N485" s="1055"/>
      <c r="O485" s="1055"/>
      <c r="P485" s="1068"/>
      <c r="Q485" s="1088"/>
      <c r="R485" s="1088"/>
      <c r="S485" s="1092"/>
      <c r="T485" s="1085" t="s">
        <v>3921</v>
      </c>
      <c r="U485" s="1055">
        <v>2003</v>
      </c>
      <c r="V485" s="1055">
        <v>150</v>
      </c>
      <c r="W485" s="1143" t="s">
        <v>3914</v>
      </c>
      <c r="X485" s="1144"/>
      <c r="Y485" s="1061"/>
      <c r="Z485" s="1055"/>
      <c r="AA485" s="1055"/>
      <c r="AB485" s="1075"/>
    </row>
    <row r="486" spans="1:28" ht="30" customHeight="1">
      <c r="A486" s="1056"/>
      <c r="B486" s="1070"/>
      <c r="C486" s="1054"/>
      <c r="D486" s="1055"/>
      <c r="E486" s="1055"/>
      <c r="F486" s="1055"/>
      <c r="G486" s="1055"/>
      <c r="H486" s="1061"/>
      <c r="I486" s="1075"/>
      <c r="J486" s="1142"/>
      <c r="K486" s="1055"/>
      <c r="L486" s="1058"/>
      <c r="M486" s="1085"/>
      <c r="N486" s="1055"/>
      <c r="O486" s="1055"/>
      <c r="P486" s="1068"/>
      <c r="Q486" s="1088"/>
      <c r="R486" s="1088"/>
      <c r="S486" s="1092"/>
      <c r="T486" s="1085" t="s">
        <v>3922</v>
      </c>
      <c r="U486" s="1055">
        <v>1991</v>
      </c>
      <c r="V486" s="1055">
        <v>132</v>
      </c>
      <c r="W486" s="1143" t="s">
        <v>3588</v>
      </c>
      <c r="X486" s="1144"/>
      <c r="Y486" s="1061"/>
      <c r="Z486" s="1055"/>
      <c r="AA486" s="1055"/>
      <c r="AB486" s="1075"/>
    </row>
    <row r="487" spans="1:28" ht="30" customHeight="1">
      <c r="A487" s="1056"/>
      <c r="B487" s="1070"/>
      <c r="C487" s="1054"/>
      <c r="D487" s="1055"/>
      <c r="E487" s="1055"/>
      <c r="F487" s="1055"/>
      <c r="G487" s="1055"/>
      <c r="H487" s="1061"/>
      <c r="I487" s="1075"/>
      <c r="J487" s="1142"/>
      <c r="K487" s="1055"/>
      <c r="L487" s="1058"/>
      <c r="M487" s="1085"/>
      <c r="N487" s="1055"/>
      <c r="O487" s="1055"/>
      <c r="P487" s="1068"/>
      <c r="Q487" s="1088"/>
      <c r="R487" s="1088"/>
      <c r="S487" s="1092"/>
      <c r="T487" s="1085" t="s">
        <v>3923</v>
      </c>
      <c r="U487" s="1055">
        <v>1998</v>
      </c>
      <c r="V487" s="1055">
        <v>263</v>
      </c>
      <c r="W487" s="1143" t="s">
        <v>3924</v>
      </c>
      <c r="X487" s="1144"/>
      <c r="Y487" s="1061"/>
      <c r="Z487" s="1055"/>
      <c r="AA487" s="1055"/>
      <c r="AB487" s="1075"/>
    </row>
    <row r="488" spans="1:28" ht="30" customHeight="1">
      <c r="A488" s="1056"/>
      <c r="B488" s="1070"/>
      <c r="C488" s="1054"/>
      <c r="D488" s="1055"/>
      <c r="E488" s="1055"/>
      <c r="F488" s="1055"/>
      <c r="G488" s="1055"/>
      <c r="H488" s="1061"/>
      <c r="I488" s="1075"/>
      <c r="J488" s="1142"/>
      <c r="K488" s="1055"/>
      <c r="L488" s="1058"/>
      <c r="M488" s="1085"/>
      <c r="N488" s="1055"/>
      <c r="O488" s="1055"/>
      <c r="P488" s="1068"/>
      <c r="Q488" s="1088"/>
      <c r="R488" s="1088"/>
      <c r="S488" s="1092"/>
      <c r="T488" s="1085" t="s">
        <v>3925</v>
      </c>
      <c r="U488" s="1055">
        <v>1998</v>
      </c>
      <c r="V488" s="1055">
        <v>80</v>
      </c>
      <c r="W488" s="1143" t="s">
        <v>3924</v>
      </c>
      <c r="X488" s="1144"/>
      <c r="Y488" s="1061"/>
      <c r="Z488" s="1055"/>
      <c r="AA488" s="1055"/>
      <c r="AB488" s="1075"/>
    </row>
    <row r="489" spans="1:28" ht="30" customHeight="1">
      <c r="A489" s="1056"/>
      <c r="B489" s="1070"/>
      <c r="C489" s="1054"/>
      <c r="D489" s="1055"/>
      <c r="E489" s="1055"/>
      <c r="F489" s="1055"/>
      <c r="G489" s="1055"/>
      <c r="H489" s="1061"/>
      <c r="I489" s="1075"/>
      <c r="J489" s="1142"/>
      <c r="K489" s="1055"/>
      <c r="L489" s="1058"/>
      <c r="M489" s="1085"/>
      <c r="N489" s="1055"/>
      <c r="O489" s="1055"/>
      <c r="P489" s="1068"/>
      <c r="Q489" s="1088"/>
      <c r="R489" s="1088"/>
      <c r="S489" s="1092"/>
      <c r="T489" s="1085" t="s">
        <v>3926</v>
      </c>
      <c r="U489" s="1055">
        <v>1990</v>
      </c>
      <c r="V489" s="1055">
        <v>221</v>
      </c>
      <c r="W489" s="1143" t="s">
        <v>3862</v>
      </c>
      <c r="X489" s="1144"/>
      <c r="Y489" s="1061"/>
      <c r="Z489" s="1055"/>
      <c r="AA489" s="1055"/>
      <c r="AB489" s="1075"/>
    </row>
    <row r="490" spans="1:28" ht="30" customHeight="1">
      <c r="A490" s="1056"/>
      <c r="B490" s="1070"/>
      <c r="C490" s="1054"/>
      <c r="D490" s="1055"/>
      <c r="E490" s="1055"/>
      <c r="F490" s="1055"/>
      <c r="G490" s="1055"/>
      <c r="H490" s="1061"/>
      <c r="I490" s="1075"/>
      <c r="J490" s="1142"/>
      <c r="K490" s="1055"/>
      <c r="L490" s="1058"/>
      <c r="M490" s="1085"/>
      <c r="N490" s="1055"/>
      <c r="O490" s="1055"/>
      <c r="P490" s="1068"/>
      <c r="Q490" s="1088"/>
      <c r="R490" s="1088"/>
      <c r="S490" s="1092"/>
      <c r="T490" s="1085" t="s">
        <v>3927</v>
      </c>
      <c r="U490" s="1055">
        <v>2004</v>
      </c>
      <c r="V490" s="1055">
        <v>130</v>
      </c>
      <c r="W490" s="1143" t="s">
        <v>3640</v>
      </c>
      <c r="X490" s="1144"/>
      <c r="Y490" s="1061"/>
      <c r="Z490" s="1055"/>
      <c r="AA490" s="1055"/>
      <c r="AB490" s="1075"/>
    </row>
    <row r="491" spans="1:28" ht="30" customHeight="1">
      <c r="A491" s="1056"/>
      <c r="B491" s="1070"/>
      <c r="C491" s="1054"/>
      <c r="D491" s="1055"/>
      <c r="E491" s="1055"/>
      <c r="F491" s="1055"/>
      <c r="G491" s="1055"/>
      <c r="H491" s="1061"/>
      <c r="I491" s="1075"/>
      <c r="J491" s="1142"/>
      <c r="K491" s="1055"/>
      <c r="L491" s="1058"/>
      <c r="M491" s="1085"/>
      <c r="N491" s="1055"/>
      <c r="O491" s="1055"/>
      <c r="P491" s="1068"/>
      <c r="Q491" s="1088"/>
      <c r="R491" s="1088"/>
      <c r="S491" s="1092"/>
      <c r="T491" s="1085" t="s">
        <v>3928</v>
      </c>
      <c r="U491" s="1055">
        <v>2003</v>
      </c>
      <c r="V491" s="1055">
        <v>90</v>
      </c>
      <c r="W491" s="1143" t="s">
        <v>3919</v>
      </c>
      <c r="X491" s="1144"/>
      <c r="Y491" s="1061"/>
      <c r="Z491" s="1055"/>
      <c r="AA491" s="1055"/>
      <c r="AB491" s="1075"/>
    </row>
    <row r="492" spans="1:28" ht="30" customHeight="1">
      <c r="A492" s="1056"/>
      <c r="B492" s="1070"/>
      <c r="C492" s="1054"/>
      <c r="D492" s="1055"/>
      <c r="E492" s="1055"/>
      <c r="F492" s="1055"/>
      <c r="G492" s="1055"/>
      <c r="H492" s="1061"/>
      <c r="I492" s="1075"/>
      <c r="J492" s="1142"/>
      <c r="K492" s="1055"/>
      <c r="L492" s="1058"/>
      <c r="M492" s="1154"/>
      <c r="N492" s="1055"/>
      <c r="O492" s="1181"/>
      <c r="P492" s="1068"/>
      <c r="Q492" s="1088"/>
      <c r="R492" s="1088"/>
      <c r="S492" s="1092"/>
      <c r="T492" s="1154" t="s">
        <v>3929</v>
      </c>
      <c r="U492" s="1055">
        <v>2003</v>
      </c>
      <c r="V492" s="1181"/>
      <c r="W492" s="1143" t="s">
        <v>3795</v>
      </c>
      <c r="X492" s="1144"/>
      <c r="Y492" s="1061"/>
      <c r="Z492" s="1055"/>
      <c r="AA492" s="1055"/>
      <c r="AB492" s="1075"/>
    </row>
    <row r="493" spans="1:28" ht="30" customHeight="1">
      <c r="A493" s="1056"/>
      <c r="B493" s="1070"/>
      <c r="C493" s="1054"/>
      <c r="D493" s="1055"/>
      <c r="E493" s="1055"/>
      <c r="F493" s="1055"/>
      <c r="G493" s="1055"/>
      <c r="H493" s="1061"/>
      <c r="I493" s="1075"/>
      <c r="J493" s="1142"/>
      <c r="K493" s="1055"/>
      <c r="L493" s="1058"/>
      <c r="M493" s="1085"/>
      <c r="N493" s="1055"/>
      <c r="O493" s="1055"/>
      <c r="P493" s="1068"/>
      <c r="Q493" s="1088"/>
      <c r="R493" s="1088"/>
      <c r="S493" s="1092"/>
      <c r="T493" s="1085" t="s">
        <v>3930</v>
      </c>
      <c r="U493" s="1055">
        <v>1998</v>
      </c>
      <c r="V493" s="1055">
        <v>263</v>
      </c>
      <c r="W493" s="1143" t="s">
        <v>3931</v>
      </c>
      <c r="X493" s="1144"/>
      <c r="Y493" s="1061"/>
      <c r="Z493" s="1055"/>
      <c r="AA493" s="1055"/>
      <c r="AB493" s="1075"/>
    </row>
    <row r="494" spans="1:28" ht="30" customHeight="1">
      <c r="A494" s="1056"/>
      <c r="B494" s="1070"/>
      <c r="C494" s="1054"/>
      <c r="D494" s="1055"/>
      <c r="E494" s="1055"/>
      <c r="F494" s="1055"/>
      <c r="G494" s="1055"/>
      <c r="H494" s="1061"/>
      <c r="I494" s="1075"/>
      <c r="J494" s="1142"/>
      <c r="K494" s="1055"/>
      <c r="L494" s="1058"/>
      <c r="M494" s="1085"/>
      <c r="N494" s="1055"/>
      <c r="O494" s="1055"/>
      <c r="P494" s="1068"/>
      <c r="Q494" s="1088"/>
      <c r="R494" s="1088"/>
      <c r="S494" s="1092"/>
      <c r="T494" s="1085" t="s">
        <v>3932</v>
      </c>
      <c r="U494" s="1055">
        <v>1992</v>
      </c>
      <c r="V494" s="1055">
        <v>120</v>
      </c>
      <c r="W494" s="1143" t="s">
        <v>3795</v>
      </c>
      <c r="X494" s="1144"/>
      <c r="Y494" s="1061"/>
      <c r="Z494" s="1055"/>
      <c r="AA494" s="1055"/>
      <c r="AB494" s="1075"/>
    </row>
    <row r="495" spans="1:28" ht="30" customHeight="1">
      <c r="A495" s="1056"/>
      <c r="B495" s="1070"/>
      <c r="C495" s="1054"/>
      <c r="D495" s="1055"/>
      <c r="E495" s="1055"/>
      <c r="F495" s="1055"/>
      <c r="G495" s="1055"/>
      <c r="H495" s="1061"/>
      <c r="I495" s="1075"/>
      <c r="J495" s="1142"/>
      <c r="K495" s="1055"/>
      <c r="L495" s="1058"/>
      <c r="M495" s="1085"/>
      <c r="N495" s="1055"/>
      <c r="O495" s="1055"/>
      <c r="P495" s="1068"/>
      <c r="Q495" s="1088"/>
      <c r="R495" s="1088"/>
      <c r="S495" s="1092"/>
      <c r="T495" s="1085" t="s">
        <v>3933</v>
      </c>
      <c r="U495" s="1055">
        <v>2003</v>
      </c>
      <c r="V495" s="1055">
        <v>150</v>
      </c>
      <c r="W495" s="1143" t="s">
        <v>3914</v>
      </c>
      <c r="X495" s="1144"/>
      <c r="Y495" s="1061"/>
      <c r="Z495" s="1055"/>
      <c r="AA495" s="1055"/>
      <c r="AB495" s="1075"/>
    </row>
    <row r="496" spans="1:28" ht="30" customHeight="1">
      <c r="A496" s="1056"/>
      <c r="B496" s="1070"/>
      <c r="C496" s="1054"/>
      <c r="D496" s="1055"/>
      <c r="E496" s="1055"/>
      <c r="F496" s="1055"/>
      <c r="G496" s="1055"/>
      <c r="H496" s="1061"/>
      <c r="I496" s="1075"/>
      <c r="J496" s="1142"/>
      <c r="K496" s="1055"/>
      <c r="L496" s="1058"/>
      <c r="M496" s="1085"/>
      <c r="N496" s="1055"/>
      <c r="O496" s="1055"/>
      <c r="P496" s="1068"/>
      <c r="Q496" s="1088"/>
      <c r="R496" s="1088"/>
      <c r="S496" s="1092"/>
      <c r="T496" s="1085" t="s">
        <v>3934</v>
      </c>
      <c r="U496" s="1055">
        <v>1991</v>
      </c>
      <c r="V496" s="1055">
        <v>128</v>
      </c>
      <c r="W496" s="1143" t="s">
        <v>3588</v>
      </c>
      <c r="X496" s="1144"/>
      <c r="Y496" s="1061"/>
      <c r="Z496" s="1055"/>
      <c r="AA496" s="1055"/>
      <c r="AB496" s="1075"/>
    </row>
    <row r="497" spans="1:28" ht="25.5">
      <c r="A497" s="1056"/>
      <c r="B497" s="1070"/>
      <c r="C497" s="1054"/>
      <c r="D497" s="1055"/>
      <c r="E497" s="1055"/>
      <c r="F497" s="1055"/>
      <c r="G497" s="1055"/>
      <c r="H497" s="1061"/>
      <c r="I497" s="1075"/>
      <c r="J497" s="1142"/>
      <c r="K497" s="1055"/>
      <c r="L497" s="1058"/>
      <c r="M497" s="1154"/>
      <c r="N497" s="1055"/>
      <c r="O497" s="1055"/>
      <c r="P497" s="1068"/>
      <c r="Q497" s="1088"/>
      <c r="R497" s="1088"/>
      <c r="S497" s="1092"/>
      <c r="T497" s="1154" t="s">
        <v>3935</v>
      </c>
      <c r="U497" s="1055"/>
      <c r="V497" s="1055"/>
      <c r="W497" s="1143"/>
      <c r="X497" s="1144"/>
      <c r="Y497" s="1061"/>
      <c r="Z497" s="1055"/>
      <c r="AA497" s="1055"/>
      <c r="AB497" s="1075"/>
    </row>
    <row r="498" spans="1:28" ht="21.75" customHeight="1">
      <c r="A498" s="1056"/>
      <c r="B498" s="1070"/>
      <c r="C498" s="1054"/>
      <c r="D498" s="1055"/>
      <c r="E498" s="1055"/>
      <c r="F498" s="1055"/>
      <c r="G498" s="1055"/>
      <c r="H498" s="1061"/>
      <c r="I498" s="1075"/>
      <c r="J498" s="1142"/>
      <c r="K498" s="1055"/>
      <c r="L498" s="1058"/>
      <c r="M498" s="1085"/>
      <c r="N498" s="1055"/>
      <c r="O498" s="1055"/>
      <c r="P498" s="1068"/>
      <c r="Q498" s="1088"/>
      <c r="R498" s="1088"/>
      <c r="S498" s="1092"/>
      <c r="T498" s="1085" t="s">
        <v>3936</v>
      </c>
      <c r="U498" s="1055">
        <v>1990</v>
      </c>
      <c r="V498" s="1055">
        <v>221</v>
      </c>
      <c r="W498" s="1143" t="s">
        <v>3937</v>
      </c>
      <c r="X498" s="1144"/>
      <c r="Y498" s="1061"/>
      <c r="Z498" s="1055"/>
      <c r="AA498" s="1055"/>
      <c r="AB498" s="1075"/>
    </row>
    <row r="499" spans="1:28" ht="21.75" customHeight="1">
      <c r="A499" s="1056"/>
      <c r="B499" s="1070"/>
      <c r="C499" s="1054"/>
      <c r="D499" s="1055"/>
      <c r="E499" s="1055"/>
      <c r="F499" s="1055"/>
      <c r="G499" s="1055"/>
      <c r="H499" s="1061"/>
      <c r="I499" s="1075"/>
      <c r="J499" s="1142"/>
      <c r="K499" s="1055"/>
      <c r="L499" s="1058"/>
      <c r="M499" s="1085"/>
      <c r="N499" s="1055"/>
      <c r="O499" s="1055"/>
      <c r="P499" s="1068"/>
      <c r="Q499" s="1088"/>
      <c r="R499" s="1088"/>
      <c r="S499" s="1092"/>
      <c r="T499" s="1085" t="s">
        <v>3938</v>
      </c>
      <c r="U499" s="1055">
        <v>1990</v>
      </c>
      <c r="V499" s="1055">
        <v>300</v>
      </c>
      <c r="W499" s="1143" t="s">
        <v>3939</v>
      </c>
      <c r="X499" s="1144"/>
      <c r="Y499" s="1061"/>
      <c r="Z499" s="1055"/>
      <c r="AA499" s="1055"/>
      <c r="AB499" s="1075"/>
    </row>
    <row r="500" spans="1:28" ht="21.75" customHeight="1">
      <c r="A500" s="1056"/>
      <c r="B500" s="1070"/>
      <c r="C500" s="1054"/>
      <c r="D500" s="1055"/>
      <c r="E500" s="1055"/>
      <c r="F500" s="1055"/>
      <c r="G500" s="1055"/>
      <c r="H500" s="1061"/>
      <c r="I500" s="1075"/>
      <c r="J500" s="1142"/>
      <c r="K500" s="1055"/>
      <c r="L500" s="1058"/>
      <c r="M500" s="1085"/>
      <c r="N500" s="1055"/>
      <c r="O500" s="1055"/>
      <c r="P500" s="1068"/>
      <c r="Q500" s="1088"/>
      <c r="R500" s="1088"/>
      <c r="S500" s="1092"/>
      <c r="T500" s="1085" t="s">
        <v>3940</v>
      </c>
      <c r="U500" s="1055">
        <v>2004</v>
      </c>
      <c r="V500" s="1055">
        <v>130</v>
      </c>
      <c r="W500" s="1143" t="s">
        <v>3640</v>
      </c>
      <c r="X500" s="1144"/>
      <c r="Y500" s="1061"/>
      <c r="Z500" s="1055"/>
      <c r="AA500" s="1055"/>
      <c r="AB500" s="1075"/>
    </row>
    <row r="501" spans="1:28" ht="21.75" customHeight="1">
      <c r="A501" s="1056"/>
      <c r="B501" s="1070"/>
      <c r="C501" s="1054"/>
      <c r="D501" s="1055"/>
      <c r="E501" s="1055"/>
      <c r="F501" s="1055"/>
      <c r="G501" s="1055"/>
      <c r="H501" s="1061"/>
      <c r="I501" s="1075"/>
      <c r="J501" s="1142"/>
      <c r="K501" s="1055"/>
      <c r="L501" s="1058"/>
      <c r="M501" s="1085"/>
      <c r="N501" s="1055"/>
      <c r="O501" s="1055"/>
      <c r="P501" s="1068"/>
      <c r="Q501" s="1088"/>
      <c r="R501" s="1088"/>
      <c r="S501" s="1092"/>
      <c r="T501" s="1085" t="s">
        <v>3941</v>
      </c>
      <c r="U501" s="1055">
        <v>2004</v>
      </c>
      <c r="V501" s="1055">
        <v>130</v>
      </c>
      <c r="W501" s="1143" t="s">
        <v>3640</v>
      </c>
      <c r="X501" s="1144"/>
      <c r="Y501" s="1061"/>
      <c r="Z501" s="1055"/>
      <c r="AA501" s="1055"/>
      <c r="AB501" s="1075"/>
    </row>
    <row r="502" spans="1:28">
      <c r="A502" s="1069"/>
      <c r="B502" s="1071"/>
      <c r="C502" s="1072"/>
      <c r="D502" s="1073"/>
      <c r="E502" s="1073"/>
      <c r="F502" s="1063"/>
      <c r="G502" s="1063"/>
      <c r="H502" s="1073"/>
      <c r="I502" s="1066"/>
      <c r="J502" s="1145"/>
      <c r="K502" s="1063"/>
      <c r="L502" s="1067"/>
      <c r="M502" s="1185"/>
      <c r="N502" s="1063"/>
      <c r="O502" s="1063"/>
      <c r="P502" s="1073"/>
      <c r="Q502" s="1146"/>
      <c r="R502" s="1146"/>
      <c r="S502" s="1147"/>
      <c r="T502" s="1185"/>
      <c r="U502" s="1063"/>
      <c r="V502" s="1063"/>
      <c r="W502" s="1186"/>
      <c r="X502" s="1184"/>
      <c r="Y502" s="1064"/>
      <c r="Z502" s="1063"/>
      <c r="AA502" s="1073"/>
      <c r="AB502" s="1066"/>
    </row>
    <row r="503" spans="1:28" ht="23.25" customHeight="1">
      <c r="A503" s="1056">
        <v>108</v>
      </c>
      <c r="B503" s="1157" t="s">
        <v>3911</v>
      </c>
      <c r="C503" s="1054"/>
      <c r="D503" s="1068"/>
      <c r="E503" s="1055"/>
      <c r="F503" s="1055"/>
      <c r="G503" s="1055"/>
      <c r="H503" s="1061"/>
      <c r="I503" s="1075"/>
      <c r="J503" s="1142" t="s">
        <v>3942</v>
      </c>
      <c r="K503" s="1055" t="s">
        <v>3943</v>
      </c>
      <c r="L503" s="1075" t="s">
        <v>31</v>
      </c>
      <c r="M503" s="1085"/>
      <c r="N503" s="1055"/>
      <c r="O503" s="1055"/>
      <c r="P503" s="1068"/>
      <c r="Q503" s="1088"/>
      <c r="R503" s="1088"/>
      <c r="S503" s="1092"/>
      <c r="T503" s="1085" t="s">
        <v>3944</v>
      </c>
      <c r="U503" s="1055">
        <v>1991</v>
      </c>
      <c r="V503" s="1055">
        <v>177</v>
      </c>
      <c r="W503" s="1143" t="s">
        <v>3755</v>
      </c>
      <c r="X503" s="1158" t="s">
        <v>3911</v>
      </c>
      <c r="Y503" s="1061" t="s">
        <v>3945</v>
      </c>
      <c r="Z503" s="1055">
        <v>1993</v>
      </c>
      <c r="AA503" s="1055">
        <v>325</v>
      </c>
      <c r="AB503" s="1075" t="s">
        <v>20</v>
      </c>
    </row>
    <row r="504" spans="1:28" ht="27.75" customHeight="1">
      <c r="A504" s="1056"/>
      <c r="B504" s="1070"/>
      <c r="C504" s="1054"/>
      <c r="D504" s="1068"/>
      <c r="E504" s="1055"/>
      <c r="F504" s="1055"/>
      <c r="G504" s="1055"/>
      <c r="H504" s="1061"/>
      <c r="I504" s="1075"/>
      <c r="J504" s="1142"/>
      <c r="K504" s="1327"/>
      <c r="L504" s="1058"/>
      <c r="M504" s="1085"/>
      <c r="N504" s="1055"/>
      <c r="O504" s="1055"/>
      <c r="P504" s="1068"/>
      <c r="Q504" s="1088"/>
      <c r="R504" s="1088"/>
      <c r="S504" s="1092"/>
      <c r="T504" s="1085" t="s">
        <v>3946</v>
      </c>
      <c r="U504" s="1055">
        <v>1991</v>
      </c>
      <c r="V504" s="1055">
        <v>90</v>
      </c>
      <c r="W504" s="1143" t="s">
        <v>3947</v>
      </c>
      <c r="X504" s="1144"/>
      <c r="Y504" s="1061" t="s">
        <v>3945</v>
      </c>
      <c r="Z504" s="1055">
        <v>1993</v>
      </c>
      <c r="AA504" s="1055">
        <v>325</v>
      </c>
      <c r="AB504" s="1075" t="s">
        <v>20</v>
      </c>
    </row>
    <row r="505" spans="1:28" ht="27.75" customHeight="1">
      <c r="A505" s="1056"/>
      <c r="B505" s="1070"/>
      <c r="C505" s="1054"/>
      <c r="D505" s="1055"/>
      <c r="E505" s="1055"/>
      <c r="F505" s="1055"/>
      <c r="G505" s="1055"/>
      <c r="H505" s="1061"/>
      <c r="I505" s="1075"/>
      <c r="J505" s="1142"/>
      <c r="K505" s="1055"/>
      <c r="L505" s="1058"/>
      <c r="M505" s="1154"/>
      <c r="N505" s="1055"/>
      <c r="O505" s="1055"/>
      <c r="P505" s="1068"/>
      <c r="Q505" s="1088"/>
      <c r="R505" s="1088"/>
      <c r="S505" s="1092"/>
      <c r="T505" s="1154" t="s">
        <v>3948</v>
      </c>
      <c r="U505" s="1055">
        <v>1991</v>
      </c>
      <c r="V505" s="1055" t="s">
        <v>1191</v>
      </c>
      <c r="W505" s="1143" t="s">
        <v>3949</v>
      </c>
      <c r="X505" s="1144"/>
      <c r="Y505" s="1061"/>
      <c r="Z505" s="1055"/>
      <c r="AA505" s="1055"/>
      <c r="AB505" s="1075"/>
    </row>
    <row r="506" spans="1:28" ht="27.75" customHeight="1">
      <c r="A506" s="1056"/>
      <c r="B506" s="1070"/>
      <c r="C506" s="1054"/>
      <c r="D506" s="1055"/>
      <c r="E506" s="1055"/>
      <c r="F506" s="1055"/>
      <c r="G506" s="1055"/>
      <c r="H506" s="1061"/>
      <c r="I506" s="1075"/>
      <c r="J506" s="1142"/>
      <c r="K506" s="1055"/>
      <c r="L506" s="1058"/>
      <c r="M506" s="1085"/>
      <c r="N506" s="1055"/>
      <c r="O506" s="1055"/>
      <c r="P506" s="1068"/>
      <c r="Q506" s="1088"/>
      <c r="R506" s="1088"/>
      <c r="S506" s="1092"/>
      <c r="T506" s="1085" t="s">
        <v>3950</v>
      </c>
      <c r="U506" s="1055">
        <v>1992</v>
      </c>
      <c r="V506" s="1055">
        <v>135</v>
      </c>
      <c r="W506" s="1143" t="s">
        <v>3755</v>
      </c>
      <c r="X506" s="1144"/>
      <c r="Y506" s="1061"/>
      <c r="Z506" s="1055"/>
      <c r="AA506" s="1055"/>
      <c r="AB506" s="1075"/>
    </row>
    <row r="507" spans="1:28" ht="27.75" customHeight="1">
      <c r="A507" s="1056"/>
      <c r="B507" s="1070"/>
      <c r="C507" s="1054"/>
      <c r="D507" s="1055"/>
      <c r="E507" s="1055"/>
      <c r="F507" s="1055"/>
      <c r="G507" s="1055"/>
      <c r="H507" s="1061"/>
      <c r="I507" s="1075"/>
      <c r="J507" s="1142"/>
      <c r="K507" s="1055"/>
      <c r="L507" s="1058"/>
      <c r="M507" s="1085"/>
      <c r="N507" s="1055"/>
      <c r="O507" s="1055"/>
      <c r="P507" s="1068"/>
      <c r="Q507" s="1088"/>
      <c r="R507" s="1088"/>
      <c r="S507" s="1092"/>
      <c r="T507" s="1085" t="s">
        <v>3951</v>
      </c>
      <c r="U507" s="1055">
        <v>2002</v>
      </c>
      <c r="V507" s="1055">
        <v>100</v>
      </c>
      <c r="W507" s="1143" t="s">
        <v>3883</v>
      </c>
      <c r="X507" s="1144"/>
      <c r="Y507" s="1061"/>
      <c r="Z507" s="1055"/>
      <c r="AA507" s="1055"/>
      <c r="AB507" s="1075"/>
    </row>
    <row r="508" spans="1:28" ht="27.75" customHeight="1">
      <c r="A508" s="1056"/>
      <c r="B508" s="1070"/>
      <c r="C508" s="1054"/>
      <c r="D508" s="1055"/>
      <c r="E508" s="1055"/>
      <c r="F508" s="1055"/>
      <c r="G508" s="1055"/>
      <c r="H508" s="1061"/>
      <c r="I508" s="1075"/>
      <c r="J508" s="1142"/>
      <c r="K508" s="1055"/>
      <c r="L508" s="1058"/>
      <c r="M508" s="1085"/>
      <c r="N508" s="1055"/>
      <c r="O508" s="1055"/>
      <c r="P508" s="1068"/>
      <c r="Q508" s="1088"/>
      <c r="R508" s="1088"/>
      <c r="S508" s="1092"/>
      <c r="T508" s="1085" t="s">
        <v>3952</v>
      </c>
      <c r="U508" s="1055">
        <v>1992</v>
      </c>
      <c r="V508" s="1055">
        <v>70</v>
      </c>
      <c r="W508" s="1143" t="s">
        <v>3953</v>
      </c>
      <c r="X508" s="1144"/>
      <c r="Y508" s="1061"/>
      <c r="Z508" s="1055"/>
      <c r="AA508" s="1055"/>
      <c r="AB508" s="1075"/>
    </row>
    <row r="509" spans="1:28" ht="27.75" customHeight="1">
      <c r="A509" s="1056"/>
      <c r="B509" s="1070"/>
      <c r="C509" s="1054"/>
      <c r="D509" s="1055"/>
      <c r="E509" s="1055"/>
      <c r="F509" s="1055"/>
      <c r="G509" s="1055"/>
      <c r="H509" s="1061"/>
      <c r="I509" s="1075"/>
      <c r="J509" s="1142"/>
      <c r="K509" s="1055"/>
      <c r="L509" s="1058"/>
      <c r="M509" s="1085"/>
      <c r="N509" s="1055"/>
      <c r="O509" s="1055"/>
      <c r="P509" s="1068"/>
      <c r="Q509" s="1088"/>
      <c r="R509" s="1088"/>
      <c r="S509" s="1092"/>
      <c r="T509" s="1085" t="s">
        <v>3954</v>
      </c>
      <c r="U509" s="1055">
        <v>1992</v>
      </c>
      <c r="V509" s="1055">
        <v>160</v>
      </c>
      <c r="W509" s="1143" t="s">
        <v>3955</v>
      </c>
      <c r="X509" s="1144"/>
      <c r="Y509" s="1061"/>
      <c r="Z509" s="1055"/>
      <c r="AA509" s="1055"/>
      <c r="AB509" s="1075"/>
    </row>
    <row r="510" spans="1:28" ht="27.75" customHeight="1">
      <c r="A510" s="1056"/>
      <c r="B510" s="1070"/>
      <c r="C510" s="1054"/>
      <c r="D510" s="1055"/>
      <c r="E510" s="1055"/>
      <c r="F510" s="1055"/>
      <c r="G510" s="1055"/>
      <c r="H510" s="1061"/>
      <c r="I510" s="1075"/>
      <c r="J510" s="1142"/>
      <c r="K510" s="1055"/>
      <c r="L510" s="1058"/>
      <c r="M510" s="1085"/>
      <c r="N510" s="1055"/>
      <c r="O510" s="1055"/>
      <c r="P510" s="1068"/>
      <c r="Q510" s="1088"/>
      <c r="R510" s="1088"/>
      <c r="S510" s="1092"/>
      <c r="T510" s="1085" t="s">
        <v>3956</v>
      </c>
      <c r="U510" s="1055">
        <v>1992</v>
      </c>
      <c r="V510" s="1055">
        <v>180</v>
      </c>
      <c r="W510" s="1143" t="s">
        <v>3955</v>
      </c>
      <c r="X510" s="1144"/>
      <c r="Y510" s="1061"/>
      <c r="Z510" s="1055"/>
      <c r="AA510" s="1055"/>
      <c r="AB510" s="1075"/>
    </row>
    <row r="511" spans="1:28" ht="63.75" customHeight="1">
      <c r="A511" s="1056"/>
      <c r="B511" s="1070"/>
      <c r="C511" s="1054"/>
      <c r="D511" s="1055"/>
      <c r="E511" s="1055"/>
      <c r="F511" s="1055"/>
      <c r="G511" s="1055"/>
      <c r="H511" s="1061"/>
      <c r="I511" s="1075"/>
      <c r="J511" s="1142"/>
      <c r="K511" s="1055"/>
      <c r="L511" s="1058"/>
      <c r="M511" s="1085"/>
      <c r="N511" s="1055"/>
      <c r="O511" s="1055"/>
      <c r="P511" s="1068"/>
      <c r="Q511" s="1088"/>
      <c r="R511" s="1088"/>
      <c r="S511" s="1092"/>
      <c r="T511" s="1085" t="s">
        <v>3957</v>
      </c>
      <c r="U511" s="1055">
        <v>2003</v>
      </c>
      <c r="V511" s="1055">
        <v>750</v>
      </c>
      <c r="W511" s="1143" t="s">
        <v>3958</v>
      </c>
      <c r="X511" s="1144"/>
      <c r="Y511" s="1061"/>
      <c r="Z511" s="1055"/>
      <c r="AA511" s="1055"/>
      <c r="AB511" s="1075"/>
    </row>
    <row r="512" spans="1:28" ht="29.25" customHeight="1">
      <c r="A512" s="1056"/>
      <c r="B512" s="1070"/>
      <c r="C512" s="1054"/>
      <c r="D512" s="1055"/>
      <c r="E512" s="1055"/>
      <c r="F512" s="1055"/>
      <c r="G512" s="1055"/>
      <c r="H512" s="1061"/>
      <c r="I512" s="1075"/>
      <c r="J512" s="1142"/>
      <c r="K512" s="1055"/>
      <c r="L512" s="1058"/>
      <c r="M512" s="1085"/>
      <c r="N512" s="1055"/>
      <c r="O512" s="1055"/>
      <c r="P512" s="1068"/>
      <c r="Q512" s="1088"/>
      <c r="R512" s="1088"/>
      <c r="S512" s="1092"/>
      <c r="T512" s="1085" t="s">
        <v>3959</v>
      </c>
      <c r="U512" s="1055">
        <v>1997</v>
      </c>
      <c r="V512" s="1055">
        <v>20</v>
      </c>
      <c r="W512" s="1143" t="s">
        <v>3714</v>
      </c>
      <c r="X512" s="1144"/>
      <c r="Y512" s="1061"/>
      <c r="Z512" s="1055"/>
      <c r="AA512" s="1055"/>
      <c r="AB512" s="1075"/>
    </row>
    <row r="513" spans="1:28" ht="29.25" customHeight="1">
      <c r="A513" s="1056"/>
      <c r="B513" s="1070"/>
      <c r="C513" s="1054"/>
      <c r="D513" s="1055"/>
      <c r="E513" s="1055"/>
      <c r="F513" s="1055"/>
      <c r="G513" s="1055"/>
      <c r="H513" s="1061"/>
      <c r="I513" s="1075"/>
      <c r="J513" s="1142"/>
      <c r="K513" s="1055"/>
      <c r="L513" s="1058"/>
      <c r="M513" s="1085"/>
      <c r="N513" s="1055"/>
      <c r="O513" s="1055"/>
      <c r="P513" s="1068"/>
      <c r="Q513" s="1088"/>
      <c r="R513" s="1088"/>
      <c r="S513" s="1092"/>
      <c r="T513" s="1085" t="s">
        <v>3960</v>
      </c>
      <c r="U513" s="1055">
        <v>1993</v>
      </c>
      <c r="V513" s="1055">
        <v>165</v>
      </c>
      <c r="W513" s="1143" t="s">
        <v>3961</v>
      </c>
      <c r="X513" s="1144"/>
      <c r="Y513" s="1061"/>
      <c r="Z513" s="1055"/>
      <c r="AA513" s="1055"/>
      <c r="AB513" s="1075"/>
    </row>
    <row r="514" spans="1:28" ht="29.25" customHeight="1">
      <c r="A514" s="1056"/>
      <c r="B514" s="1070"/>
      <c r="C514" s="1054"/>
      <c r="D514" s="1055"/>
      <c r="E514" s="1055"/>
      <c r="F514" s="1055"/>
      <c r="G514" s="1055"/>
      <c r="H514" s="1061"/>
      <c r="I514" s="1075"/>
      <c r="J514" s="1142"/>
      <c r="K514" s="1055"/>
      <c r="L514" s="1058"/>
      <c r="M514" s="1085"/>
      <c r="N514" s="1055"/>
      <c r="O514" s="1055"/>
      <c r="P514" s="1068"/>
      <c r="Q514" s="1088"/>
      <c r="R514" s="1088"/>
      <c r="S514" s="1092"/>
      <c r="T514" s="1085" t="s">
        <v>3962</v>
      </c>
      <c r="U514" s="1055">
        <v>1996</v>
      </c>
      <c r="V514" s="1055">
        <v>100</v>
      </c>
      <c r="W514" s="1143" t="s">
        <v>3963</v>
      </c>
      <c r="X514" s="1144"/>
      <c r="Y514" s="1061"/>
      <c r="Z514" s="1055"/>
      <c r="AA514" s="1055"/>
      <c r="AB514" s="1075"/>
    </row>
    <row r="515" spans="1:28" ht="29.25" customHeight="1">
      <c r="A515" s="1056"/>
      <c r="B515" s="1070"/>
      <c r="C515" s="1054"/>
      <c r="D515" s="1055"/>
      <c r="E515" s="1055"/>
      <c r="F515" s="1055"/>
      <c r="G515" s="1055"/>
      <c r="H515" s="1061"/>
      <c r="I515" s="1075"/>
      <c r="J515" s="1142"/>
      <c r="K515" s="1055"/>
      <c r="L515" s="1058"/>
      <c r="M515" s="1085"/>
      <c r="N515" s="1055"/>
      <c r="O515" s="1055"/>
      <c r="P515" s="1068"/>
      <c r="Q515" s="1088"/>
      <c r="R515" s="1088"/>
      <c r="S515" s="1092"/>
      <c r="T515" s="1085" t="s">
        <v>3964</v>
      </c>
      <c r="U515" s="1055">
        <v>1993</v>
      </c>
      <c r="V515" s="1055">
        <v>165</v>
      </c>
      <c r="W515" s="1143" t="s">
        <v>3965</v>
      </c>
      <c r="X515" s="1144"/>
      <c r="Y515" s="1061"/>
      <c r="Z515" s="1055"/>
      <c r="AA515" s="1055"/>
      <c r="AB515" s="1075"/>
    </row>
    <row r="516" spans="1:28" ht="29.25" customHeight="1">
      <c r="A516" s="1056"/>
      <c r="B516" s="1070"/>
      <c r="C516" s="1054"/>
      <c r="D516" s="1055"/>
      <c r="E516" s="1055"/>
      <c r="F516" s="1055"/>
      <c r="G516" s="1055"/>
      <c r="H516" s="1061"/>
      <c r="I516" s="1075"/>
      <c r="J516" s="1142"/>
      <c r="K516" s="1055"/>
      <c r="L516" s="1058"/>
      <c r="M516" s="1085"/>
      <c r="N516" s="1055"/>
      <c r="O516" s="1055"/>
      <c r="P516" s="1068"/>
      <c r="Q516" s="1088"/>
      <c r="R516" s="1088"/>
      <c r="S516" s="1092"/>
      <c r="T516" s="1085" t="s">
        <v>3966</v>
      </c>
      <c r="U516" s="1055">
        <v>1996</v>
      </c>
      <c r="V516" s="1055">
        <v>100</v>
      </c>
      <c r="W516" s="1143" t="s">
        <v>3963</v>
      </c>
      <c r="X516" s="1144"/>
      <c r="Y516" s="1061"/>
      <c r="Z516" s="1055"/>
      <c r="AA516" s="1055"/>
      <c r="AB516" s="1075"/>
    </row>
    <row r="517" spans="1:28" ht="76.5" customHeight="1">
      <c r="A517" s="1056"/>
      <c r="B517" s="1070"/>
      <c r="C517" s="1054"/>
      <c r="D517" s="1055"/>
      <c r="E517" s="1055"/>
      <c r="F517" s="1055"/>
      <c r="G517" s="1055"/>
      <c r="H517" s="1061"/>
      <c r="I517" s="1075"/>
      <c r="J517" s="1142"/>
      <c r="K517" s="1055"/>
      <c r="L517" s="1058"/>
      <c r="M517" s="1154"/>
      <c r="N517" s="1055"/>
      <c r="O517" s="1055"/>
      <c r="P517" s="1068"/>
      <c r="Q517" s="1088"/>
      <c r="R517" s="1088"/>
      <c r="S517" s="1092"/>
      <c r="T517" s="1154" t="s">
        <v>3967</v>
      </c>
      <c r="U517" s="1055">
        <v>2003</v>
      </c>
      <c r="V517" s="1055" t="s">
        <v>1191</v>
      </c>
      <c r="W517" s="1143" t="s">
        <v>3968</v>
      </c>
      <c r="X517" s="1144"/>
      <c r="Y517" s="1061"/>
      <c r="Z517" s="1055"/>
      <c r="AA517" s="1055"/>
      <c r="AB517" s="1075"/>
    </row>
    <row r="518" spans="1:28" ht="63.75" customHeight="1">
      <c r="A518" s="1056"/>
      <c r="B518" s="1070"/>
      <c r="C518" s="1054"/>
      <c r="D518" s="1055"/>
      <c r="E518" s="1055"/>
      <c r="F518" s="1055"/>
      <c r="G518" s="1055"/>
      <c r="H518" s="1061"/>
      <c r="I518" s="1075"/>
      <c r="J518" s="1142"/>
      <c r="K518" s="1055"/>
      <c r="L518" s="1058"/>
      <c r="M518" s="1085"/>
      <c r="N518" s="1055"/>
      <c r="O518" s="1055"/>
      <c r="P518" s="1068"/>
      <c r="Q518" s="1088"/>
      <c r="R518" s="1088"/>
      <c r="S518" s="1092"/>
      <c r="T518" s="1085" t="s">
        <v>3969</v>
      </c>
      <c r="U518" s="1055">
        <v>1997</v>
      </c>
      <c r="V518" s="1055">
        <v>20</v>
      </c>
      <c r="W518" s="1143" t="s">
        <v>3795</v>
      </c>
      <c r="X518" s="1144"/>
      <c r="Y518" s="1061"/>
      <c r="Z518" s="1055"/>
      <c r="AA518" s="1055"/>
      <c r="AB518" s="1075"/>
    </row>
    <row r="519" spans="1:28" ht="27" customHeight="1">
      <c r="A519" s="1056"/>
      <c r="B519" s="1070"/>
      <c r="C519" s="1054"/>
      <c r="D519" s="1055"/>
      <c r="E519" s="1055"/>
      <c r="F519" s="1055"/>
      <c r="G519" s="1055"/>
      <c r="H519" s="1061"/>
      <c r="I519" s="1075"/>
      <c r="J519" s="1142"/>
      <c r="K519" s="1055"/>
      <c r="L519" s="1058"/>
      <c r="M519" s="1085"/>
      <c r="N519" s="1055"/>
      <c r="O519" s="1055"/>
      <c r="P519" s="1068"/>
      <c r="Q519" s="1088"/>
      <c r="R519" s="1088"/>
      <c r="S519" s="1092"/>
      <c r="T519" s="1085" t="s">
        <v>3970</v>
      </c>
      <c r="U519" s="1055">
        <v>1992</v>
      </c>
      <c r="V519" s="1055">
        <v>70</v>
      </c>
      <c r="W519" s="1143" t="s">
        <v>3953</v>
      </c>
      <c r="X519" s="1144"/>
      <c r="Y519" s="1061"/>
      <c r="Z519" s="1055"/>
      <c r="AA519" s="1055"/>
      <c r="AB519" s="1075"/>
    </row>
    <row r="520" spans="1:28" ht="27" customHeight="1">
      <c r="A520" s="1056"/>
      <c r="B520" s="1070"/>
      <c r="C520" s="1054"/>
      <c r="D520" s="1055"/>
      <c r="E520" s="1055"/>
      <c r="F520" s="1055"/>
      <c r="G520" s="1055"/>
      <c r="H520" s="1061"/>
      <c r="I520" s="1075"/>
      <c r="J520" s="1142"/>
      <c r="K520" s="1055"/>
      <c r="L520" s="1058"/>
      <c r="M520" s="1085"/>
      <c r="N520" s="1055"/>
      <c r="O520" s="1055"/>
      <c r="P520" s="1068"/>
      <c r="Q520" s="1088"/>
      <c r="R520" s="1088"/>
      <c r="S520" s="1092"/>
      <c r="T520" s="1085" t="s">
        <v>3971</v>
      </c>
      <c r="U520" s="1055">
        <v>1992</v>
      </c>
      <c r="V520" s="1055"/>
      <c r="W520" s="1143"/>
      <c r="X520" s="1144"/>
      <c r="Y520" s="1061"/>
      <c r="Z520" s="1055"/>
      <c r="AA520" s="1055"/>
      <c r="AB520" s="1075"/>
    </row>
    <row r="521" spans="1:28" ht="63.75" customHeight="1">
      <c r="A521" s="1056"/>
      <c r="B521" s="1070"/>
      <c r="C521" s="1054"/>
      <c r="D521" s="1055"/>
      <c r="E521" s="1055"/>
      <c r="F521" s="1055"/>
      <c r="G521" s="1055"/>
      <c r="H521" s="1061"/>
      <c r="I521" s="1075"/>
      <c r="J521" s="1142"/>
      <c r="K521" s="1055"/>
      <c r="L521" s="1058"/>
      <c r="M521" s="1085"/>
      <c r="N521" s="1055"/>
      <c r="O521" s="1055"/>
      <c r="P521" s="1068"/>
      <c r="Q521" s="1088"/>
      <c r="R521" s="1088"/>
      <c r="S521" s="1092"/>
      <c r="T521" s="1085" t="s">
        <v>3972</v>
      </c>
      <c r="U521" s="1055">
        <v>1992</v>
      </c>
      <c r="V521" s="1055">
        <v>135</v>
      </c>
      <c r="W521" s="1143" t="s">
        <v>3755</v>
      </c>
      <c r="X521" s="1144"/>
      <c r="Y521" s="1061"/>
      <c r="Z521" s="1055"/>
      <c r="AA521" s="1055"/>
      <c r="AB521" s="1075"/>
    </row>
    <row r="522" spans="1:28">
      <c r="A522" s="1069"/>
      <c r="B522" s="1071"/>
      <c r="C522" s="1072"/>
      <c r="D522" s="1073"/>
      <c r="E522" s="1073"/>
      <c r="F522" s="1063"/>
      <c r="G522" s="1063"/>
      <c r="H522" s="1073"/>
      <c r="I522" s="1066"/>
      <c r="J522" s="1145"/>
      <c r="K522" s="1063"/>
      <c r="L522" s="1067"/>
      <c r="M522" s="1185"/>
      <c r="N522" s="1063"/>
      <c r="O522" s="1063"/>
      <c r="P522" s="1073"/>
      <c r="Q522" s="1146"/>
      <c r="R522" s="1146"/>
      <c r="S522" s="1147"/>
      <c r="T522" s="1185"/>
      <c r="U522" s="1063"/>
      <c r="V522" s="1063"/>
      <c r="W522" s="1186"/>
      <c r="X522" s="1184"/>
      <c r="Y522" s="1064"/>
      <c r="Z522" s="1063"/>
      <c r="AA522" s="1073"/>
      <c r="AB522" s="1066"/>
    </row>
    <row r="523" spans="1:28" ht="64.5" customHeight="1">
      <c r="A523" s="1056">
        <v>106</v>
      </c>
      <c r="B523" s="1070" t="s">
        <v>3898</v>
      </c>
      <c r="C523" s="1054"/>
      <c r="D523" s="1068"/>
      <c r="E523" s="1055"/>
      <c r="F523" s="1055"/>
      <c r="G523" s="1055"/>
      <c r="H523" s="1061"/>
      <c r="I523" s="1075"/>
      <c r="J523" s="1142" t="s">
        <v>3973</v>
      </c>
      <c r="K523" s="1055" t="s">
        <v>3249</v>
      </c>
      <c r="L523" s="1075" t="s">
        <v>31</v>
      </c>
      <c r="M523" s="1085"/>
      <c r="N523" s="1055"/>
      <c r="O523" s="1055"/>
      <c r="P523" s="1068"/>
      <c r="Q523" s="1088"/>
      <c r="R523" s="1088"/>
      <c r="S523" s="1092"/>
      <c r="T523" s="1085" t="s">
        <v>3974</v>
      </c>
      <c r="U523" s="1055">
        <v>1993</v>
      </c>
      <c r="V523" s="1055">
        <v>65</v>
      </c>
      <c r="W523" s="1143" t="s">
        <v>3795</v>
      </c>
      <c r="X523" s="1144" t="s">
        <v>3898</v>
      </c>
      <c r="Y523" s="1061" t="s">
        <v>3975</v>
      </c>
      <c r="Z523" s="1055">
        <v>2003</v>
      </c>
      <c r="AA523" s="1055">
        <v>310</v>
      </c>
      <c r="AB523" s="1075" t="s">
        <v>20</v>
      </c>
    </row>
    <row r="524" spans="1:28" ht="25.5">
      <c r="A524" s="1056"/>
      <c r="B524" s="1070" t="s">
        <v>3901</v>
      </c>
      <c r="C524" s="1054"/>
      <c r="D524" s="1068"/>
      <c r="E524" s="1055"/>
      <c r="F524" s="1055"/>
      <c r="G524" s="1055"/>
      <c r="H524" s="1061"/>
      <c r="I524" s="1075"/>
      <c r="J524" s="1142"/>
      <c r="K524" s="1327"/>
      <c r="L524" s="1058"/>
      <c r="M524" s="1085"/>
      <c r="N524" s="1055"/>
      <c r="O524" s="1055"/>
      <c r="P524" s="1068"/>
      <c r="Q524" s="1088"/>
      <c r="R524" s="1088"/>
      <c r="S524" s="1092"/>
      <c r="T524" s="1085" t="s">
        <v>3976</v>
      </c>
      <c r="U524" s="1055">
        <v>1995</v>
      </c>
      <c r="V524" s="1055">
        <v>341</v>
      </c>
      <c r="W524" s="1143" t="s">
        <v>3977</v>
      </c>
      <c r="X524" s="1144" t="s">
        <v>3901</v>
      </c>
      <c r="Y524" s="1061" t="s">
        <v>3975</v>
      </c>
      <c r="Z524" s="1055">
        <v>2003</v>
      </c>
      <c r="AA524" s="1055">
        <v>310</v>
      </c>
      <c r="AB524" s="1075" t="s">
        <v>20</v>
      </c>
    </row>
    <row r="525" spans="1:28" ht="25.5">
      <c r="A525" s="1069"/>
      <c r="B525" s="1071"/>
      <c r="C525" s="1054"/>
      <c r="D525" s="1063"/>
      <c r="E525" s="1061"/>
      <c r="F525" s="1055"/>
      <c r="G525" s="1055"/>
      <c r="H525" s="1061"/>
      <c r="I525" s="1075"/>
      <c r="J525" s="1142"/>
      <c r="K525" s="1055"/>
      <c r="L525" s="1058"/>
      <c r="M525" s="1085"/>
      <c r="N525" s="1055"/>
      <c r="O525" s="1055"/>
      <c r="P525" s="1068"/>
      <c r="Q525" s="1088"/>
      <c r="R525" s="1088"/>
      <c r="S525" s="1092"/>
      <c r="T525" s="1085" t="s">
        <v>3978</v>
      </c>
      <c r="U525" s="1055">
        <v>1993</v>
      </c>
      <c r="V525" s="1055">
        <v>295</v>
      </c>
      <c r="W525" s="1143" t="s">
        <v>3979</v>
      </c>
      <c r="X525" s="1184"/>
      <c r="Y525" s="1061"/>
      <c r="Z525" s="1063"/>
      <c r="AA525" s="1061"/>
      <c r="AB525" s="1075"/>
    </row>
    <row r="526" spans="1:28" ht="25.5">
      <c r="A526" s="1069"/>
      <c r="B526" s="1071"/>
      <c r="C526" s="1054"/>
      <c r="D526" s="1063"/>
      <c r="E526" s="1061"/>
      <c r="F526" s="1055"/>
      <c r="G526" s="1055"/>
      <c r="H526" s="1061"/>
      <c r="I526" s="1075"/>
      <c r="J526" s="1142"/>
      <c r="K526" s="1055"/>
      <c r="L526" s="1058"/>
      <c r="M526" s="1085"/>
      <c r="N526" s="1055"/>
      <c r="O526" s="1055"/>
      <c r="P526" s="1068"/>
      <c r="Q526" s="1088"/>
      <c r="R526" s="1088"/>
      <c r="S526" s="1092"/>
      <c r="T526" s="1085" t="s">
        <v>3980</v>
      </c>
      <c r="U526" s="1055">
        <v>1993</v>
      </c>
      <c r="V526" s="1055">
        <v>25</v>
      </c>
      <c r="W526" s="1143" t="s">
        <v>3979</v>
      </c>
      <c r="X526" s="1184"/>
      <c r="Y526" s="1061"/>
      <c r="Z526" s="1063"/>
      <c r="AA526" s="1061"/>
      <c r="AB526" s="1075"/>
    </row>
    <row r="527" spans="1:28" ht="63.75" customHeight="1">
      <c r="A527" s="1069"/>
      <c r="B527" s="1071"/>
      <c r="C527" s="1054"/>
      <c r="D527" s="1063"/>
      <c r="E527" s="1061"/>
      <c r="F527" s="1055"/>
      <c r="G527" s="1055"/>
      <c r="H527" s="1061"/>
      <c r="I527" s="1075"/>
      <c r="J527" s="1142"/>
      <c r="K527" s="1055"/>
      <c r="L527" s="1058"/>
      <c r="M527" s="1085"/>
      <c r="N527" s="1055"/>
      <c r="O527" s="1055"/>
      <c r="P527" s="1068"/>
      <c r="Q527" s="1088"/>
      <c r="R527" s="1088"/>
      <c r="S527" s="1092"/>
      <c r="T527" s="1085" t="s">
        <v>3981</v>
      </c>
      <c r="U527" s="1055">
        <v>1993</v>
      </c>
      <c r="V527" s="1055">
        <v>50</v>
      </c>
      <c r="W527" s="1143" t="s">
        <v>3982</v>
      </c>
      <c r="X527" s="1184"/>
      <c r="Y527" s="1061"/>
      <c r="Z527" s="1063"/>
      <c r="AA527" s="1061"/>
      <c r="AB527" s="1075"/>
    </row>
    <row r="528" spans="1:28" ht="51" customHeight="1">
      <c r="A528" s="1056"/>
      <c r="B528" s="1070"/>
      <c r="C528" s="1054"/>
      <c r="D528" s="1055"/>
      <c r="E528" s="1061"/>
      <c r="F528" s="1055"/>
      <c r="G528" s="1055"/>
      <c r="H528" s="1061"/>
      <c r="I528" s="1075"/>
      <c r="J528" s="1142"/>
      <c r="K528" s="1055"/>
      <c r="L528" s="1058"/>
      <c r="M528" s="1154"/>
      <c r="N528" s="1055"/>
      <c r="O528" s="1055"/>
      <c r="P528" s="1068"/>
      <c r="Q528" s="1088"/>
      <c r="R528" s="1088"/>
      <c r="S528" s="1092"/>
      <c r="T528" s="1154" t="s">
        <v>3983</v>
      </c>
      <c r="U528" s="1055"/>
      <c r="V528" s="1055"/>
      <c r="W528" s="1143"/>
      <c r="X528" s="1144"/>
      <c r="Y528" s="1061"/>
      <c r="Z528" s="1055"/>
      <c r="AA528" s="1061"/>
      <c r="AB528" s="1075"/>
    </row>
    <row r="529" spans="1:28" ht="76.5" customHeight="1">
      <c r="A529" s="1056"/>
      <c r="B529" s="1070"/>
      <c r="C529" s="1054"/>
      <c r="D529" s="1055"/>
      <c r="E529" s="1061"/>
      <c r="F529" s="1055"/>
      <c r="G529" s="1055"/>
      <c r="H529" s="1061"/>
      <c r="I529" s="1075"/>
      <c r="J529" s="1142"/>
      <c r="K529" s="1055"/>
      <c r="L529" s="1058"/>
      <c r="M529" s="1085"/>
      <c r="N529" s="1055"/>
      <c r="O529" s="1055"/>
      <c r="P529" s="1068"/>
      <c r="Q529" s="1088"/>
      <c r="R529" s="1088"/>
      <c r="S529" s="1092"/>
      <c r="T529" s="1085" t="s">
        <v>3984</v>
      </c>
      <c r="U529" s="1055">
        <v>1993</v>
      </c>
      <c r="V529" s="1055">
        <v>270</v>
      </c>
      <c r="W529" s="1143" t="s">
        <v>3979</v>
      </c>
      <c r="X529" s="1144"/>
      <c r="Y529" s="1061"/>
      <c r="Z529" s="1055"/>
      <c r="AA529" s="1061"/>
      <c r="AB529" s="1075"/>
    </row>
    <row r="530" spans="1:28" ht="63.75" customHeight="1">
      <c r="A530" s="1056"/>
      <c r="B530" s="1070"/>
      <c r="C530" s="1054"/>
      <c r="D530" s="1055"/>
      <c r="E530" s="1061"/>
      <c r="F530" s="1055"/>
      <c r="G530" s="1055"/>
      <c r="H530" s="1061"/>
      <c r="I530" s="1075"/>
      <c r="J530" s="1142"/>
      <c r="K530" s="1055"/>
      <c r="L530" s="1058"/>
      <c r="M530" s="1085"/>
      <c r="N530" s="1055"/>
      <c r="O530" s="1055"/>
      <c r="P530" s="1068"/>
      <c r="Q530" s="1088"/>
      <c r="R530" s="1088"/>
      <c r="S530" s="1092"/>
      <c r="T530" s="1085" t="s">
        <v>3985</v>
      </c>
      <c r="U530" s="1055">
        <v>1993</v>
      </c>
      <c r="V530" s="1055">
        <v>100</v>
      </c>
      <c r="W530" s="1143" t="s">
        <v>3982</v>
      </c>
      <c r="X530" s="1144"/>
      <c r="Y530" s="1061"/>
      <c r="Z530" s="1055"/>
      <c r="AA530" s="1061"/>
      <c r="AB530" s="1075"/>
    </row>
    <row r="531" spans="1:28" ht="63.75" customHeight="1">
      <c r="A531" s="1056"/>
      <c r="B531" s="1070"/>
      <c r="C531" s="1054"/>
      <c r="D531" s="1055"/>
      <c r="E531" s="1061"/>
      <c r="F531" s="1055"/>
      <c r="G531" s="1055"/>
      <c r="H531" s="1061"/>
      <c r="I531" s="1075"/>
      <c r="J531" s="1142"/>
      <c r="K531" s="1055"/>
      <c r="L531" s="1058"/>
      <c r="M531" s="1154"/>
      <c r="N531" s="1055"/>
      <c r="O531" s="1055"/>
      <c r="P531" s="1068"/>
      <c r="Q531" s="1088"/>
      <c r="R531" s="1088"/>
      <c r="S531" s="1092"/>
      <c r="T531" s="1154" t="s">
        <v>3986</v>
      </c>
      <c r="U531" s="1055"/>
      <c r="V531" s="1055"/>
      <c r="W531" s="1143"/>
      <c r="X531" s="1144"/>
      <c r="Y531" s="1061"/>
      <c r="Z531" s="1055"/>
      <c r="AA531" s="1061"/>
      <c r="AB531" s="1075"/>
    </row>
    <row r="532" spans="1:28" ht="25.5" customHeight="1">
      <c r="A532" s="1056"/>
      <c r="B532" s="1070"/>
      <c r="C532" s="1054"/>
      <c r="D532" s="1055"/>
      <c r="E532" s="1061"/>
      <c r="F532" s="1055"/>
      <c r="G532" s="1055"/>
      <c r="H532" s="1061"/>
      <c r="I532" s="1075"/>
      <c r="J532" s="1142"/>
      <c r="K532" s="1055"/>
      <c r="L532" s="1058"/>
      <c r="M532" s="1085"/>
      <c r="N532" s="1055"/>
      <c r="O532" s="1055"/>
      <c r="P532" s="1068"/>
      <c r="Q532" s="1088"/>
      <c r="R532" s="1088"/>
      <c r="S532" s="1092"/>
      <c r="T532" s="1085" t="s">
        <v>3987</v>
      </c>
      <c r="U532" s="1055">
        <v>1993</v>
      </c>
      <c r="V532" s="1055">
        <v>150</v>
      </c>
      <c r="W532" s="1143" t="s">
        <v>3988</v>
      </c>
      <c r="X532" s="1144"/>
      <c r="Y532" s="1061"/>
      <c r="Z532" s="1055"/>
      <c r="AA532" s="1061"/>
      <c r="AB532" s="1075"/>
    </row>
    <row r="533" spans="1:28" ht="25.5" customHeight="1">
      <c r="A533" s="1056"/>
      <c r="B533" s="1070"/>
      <c r="C533" s="1054"/>
      <c r="D533" s="1055"/>
      <c r="E533" s="1061"/>
      <c r="F533" s="1055"/>
      <c r="G533" s="1055"/>
      <c r="H533" s="1061"/>
      <c r="I533" s="1075"/>
      <c r="J533" s="1142"/>
      <c r="K533" s="1055"/>
      <c r="L533" s="1058"/>
      <c r="M533" s="1085"/>
      <c r="N533" s="1055"/>
      <c r="O533" s="1055"/>
      <c r="P533" s="1068"/>
      <c r="Q533" s="1088"/>
      <c r="R533" s="1088"/>
      <c r="S533" s="1092"/>
      <c r="T533" s="1085" t="s">
        <v>3989</v>
      </c>
      <c r="U533" s="1055">
        <v>1993</v>
      </c>
      <c r="V533" s="1055">
        <v>65</v>
      </c>
      <c r="W533" s="1143" t="s">
        <v>3795</v>
      </c>
      <c r="X533" s="1144"/>
      <c r="Y533" s="1061"/>
      <c r="Z533" s="1055"/>
      <c r="AA533" s="1061"/>
      <c r="AB533" s="1075"/>
    </row>
    <row r="534" spans="1:28" ht="25.5" customHeight="1">
      <c r="A534" s="1056"/>
      <c r="B534" s="1070"/>
      <c r="C534" s="1054"/>
      <c r="D534" s="1055"/>
      <c r="E534" s="1061"/>
      <c r="F534" s="1055"/>
      <c r="G534" s="1055"/>
      <c r="H534" s="1061"/>
      <c r="I534" s="1075"/>
      <c r="J534" s="1142"/>
      <c r="K534" s="1055"/>
      <c r="L534" s="1058"/>
      <c r="M534" s="1085"/>
      <c r="N534" s="1055"/>
      <c r="O534" s="1055"/>
      <c r="P534" s="1068"/>
      <c r="Q534" s="1088"/>
      <c r="R534" s="1088"/>
      <c r="S534" s="1092"/>
      <c r="T534" s="1085" t="s">
        <v>3990</v>
      </c>
      <c r="U534" s="1055">
        <v>1995</v>
      </c>
      <c r="V534" s="1055">
        <v>341</v>
      </c>
      <c r="W534" s="1143" t="s">
        <v>3977</v>
      </c>
      <c r="X534" s="1144"/>
      <c r="Y534" s="1061"/>
      <c r="Z534" s="1055"/>
      <c r="AA534" s="1061"/>
      <c r="AB534" s="1075"/>
    </row>
    <row r="535" spans="1:28">
      <c r="A535" s="1069"/>
      <c r="B535" s="1071"/>
      <c r="C535" s="1072"/>
      <c r="D535" s="1073"/>
      <c r="E535" s="1063"/>
      <c r="F535" s="1063"/>
      <c r="G535" s="1063"/>
      <c r="H535" s="1073"/>
      <c r="I535" s="1066"/>
      <c r="J535" s="1145"/>
      <c r="K535" s="1063"/>
      <c r="L535" s="1067"/>
      <c r="M535" s="1185"/>
      <c r="N535" s="1063"/>
      <c r="O535" s="1063"/>
      <c r="P535" s="1073"/>
      <c r="Q535" s="1146"/>
      <c r="R535" s="1146"/>
      <c r="S535" s="1147"/>
      <c r="T535" s="1185"/>
      <c r="U535" s="1063"/>
      <c r="V535" s="1063"/>
      <c r="W535" s="1186"/>
      <c r="X535" s="1184"/>
      <c r="Y535" s="1064"/>
      <c r="Z535" s="1063"/>
      <c r="AA535" s="1063"/>
      <c r="AB535" s="1066"/>
    </row>
    <row r="536" spans="1:28" ht="63.75" customHeight="1">
      <c r="A536" s="1056">
        <v>107</v>
      </c>
      <c r="B536" s="1070" t="s">
        <v>3898</v>
      </c>
      <c r="C536" s="1054"/>
      <c r="D536" s="1068"/>
      <c r="E536" s="1055"/>
      <c r="F536" s="1055"/>
      <c r="G536" s="1055"/>
      <c r="H536" s="1061"/>
      <c r="I536" s="1075"/>
      <c r="J536" s="1142" t="s">
        <v>3991</v>
      </c>
      <c r="K536" s="1055" t="s">
        <v>3249</v>
      </c>
      <c r="L536" s="1075" t="s">
        <v>31</v>
      </c>
      <c r="M536" s="1085"/>
      <c r="N536" s="1055"/>
      <c r="O536" s="1055"/>
      <c r="P536" s="1068"/>
      <c r="Q536" s="1088"/>
      <c r="R536" s="1088"/>
      <c r="S536" s="1092"/>
      <c r="T536" s="1085" t="s">
        <v>3992</v>
      </c>
      <c r="U536" s="1055">
        <v>1995</v>
      </c>
      <c r="V536" s="1055">
        <v>100</v>
      </c>
      <c r="W536" s="1143" t="s">
        <v>3795</v>
      </c>
      <c r="X536" s="1144" t="s">
        <v>3898</v>
      </c>
      <c r="Y536" s="1061" t="s">
        <v>3993</v>
      </c>
      <c r="Z536" s="1055">
        <v>2003</v>
      </c>
      <c r="AA536" s="1055">
        <v>170</v>
      </c>
      <c r="AB536" s="1075" t="s">
        <v>19</v>
      </c>
    </row>
    <row r="537" spans="1:28" ht="28.5" customHeight="1">
      <c r="A537" s="1056"/>
      <c r="B537" s="1070" t="s">
        <v>3901</v>
      </c>
      <c r="C537" s="1054"/>
      <c r="D537" s="1068"/>
      <c r="E537" s="1055"/>
      <c r="F537" s="1055"/>
      <c r="G537" s="1055"/>
      <c r="H537" s="1061"/>
      <c r="I537" s="1075"/>
      <c r="J537" s="1142"/>
      <c r="K537" s="1327"/>
      <c r="L537" s="1058"/>
      <c r="M537" s="1085"/>
      <c r="N537" s="1055"/>
      <c r="O537" s="1055"/>
      <c r="P537" s="1068"/>
      <c r="Q537" s="1088"/>
      <c r="R537" s="1088"/>
      <c r="S537" s="1092"/>
      <c r="T537" s="1085" t="s">
        <v>3994</v>
      </c>
      <c r="U537" s="1055">
        <v>1995</v>
      </c>
      <c r="V537" s="1055">
        <v>150</v>
      </c>
      <c r="W537" s="1143" t="s">
        <v>3536</v>
      </c>
      <c r="X537" s="1144" t="s">
        <v>3901</v>
      </c>
      <c r="Y537" s="1061" t="s">
        <v>3995</v>
      </c>
      <c r="Z537" s="1055">
        <v>2003</v>
      </c>
      <c r="AA537" s="1055">
        <v>170</v>
      </c>
      <c r="AB537" s="1075" t="s">
        <v>19</v>
      </c>
    </row>
    <row r="538" spans="1:28" ht="24.75" customHeight="1">
      <c r="A538" s="1056"/>
      <c r="B538" s="1070"/>
      <c r="C538" s="1054"/>
      <c r="D538" s="1055"/>
      <c r="E538" s="1055"/>
      <c r="F538" s="1055"/>
      <c r="G538" s="1055"/>
      <c r="H538" s="1061"/>
      <c r="I538" s="1075"/>
      <c r="J538" s="1142"/>
      <c r="K538" s="1055"/>
      <c r="L538" s="1058"/>
      <c r="M538" s="1085"/>
      <c r="N538" s="1055"/>
      <c r="O538" s="1055"/>
      <c r="P538" s="1068"/>
      <c r="Q538" s="1088"/>
      <c r="R538" s="1088"/>
      <c r="S538" s="1092"/>
      <c r="T538" s="1085" t="s">
        <v>3996</v>
      </c>
      <c r="U538" s="1055">
        <v>1995</v>
      </c>
      <c r="V538" s="1055">
        <v>120</v>
      </c>
      <c r="W538" s="1143" t="s">
        <v>3536</v>
      </c>
      <c r="X538" s="1144"/>
      <c r="Y538" s="1061"/>
      <c r="Z538" s="1055"/>
      <c r="AA538" s="1055"/>
      <c r="AB538" s="1075"/>
    </row>
    <row r="539" spans="1:28" ht="24.75" customHeight="1">
      <c r="A539" s="1056"/>
      <c r="B539" s="1070"/>
      <c r="C539" s="1054"/>
      <c r="D539" s="1055"/>
      <c r="E539" s="1055"/>
      <c r="F539" s="1055"/>
      <c r="G539" s="1055"/>
      <c r="H539" s="1061"/>
      <c r="I539" s="1075"/>
      <c r="J539" s="1142"/>
      <c r="K539" s="1055"/>
      <c r="L539" s="1058"/>
      <c r="M539" s="1085"/>
      <c r="N539" s="1055"/>
      <c r="O539" s="1055"/>
      <c r="P539" s="1068"/>
      <c r="Q539" s="1088"/>
      <c r="R539" s="1088"/>
      <c r="S539" s="1092"/>
      <c r="T539" s="1085" t="s">
        <v>3997</v>
      </c>
      <c r="U539" s="1055">
        <v>1995</v>
      </c>
      <c r="V539" s="1055">
        <v>55</v>
      </c>
      <c r="W539" s="1143" t="s">
        <v>3536</v>
      </c>
      <c r="X539" s="1144"/>
      <c r="Y539" s="1061"/>
      <c r="Z539" s="1055"/>
      <c r="AA539" s="1055"/>
      <c r="AB539" s="1075"/>
    </row>
    <row r="540" spans="1:28" ht="24.75" customHeight="1">
      <c r="A540" s="1056"/>
      <c r="B540" s="1070"/>
      <c r="C540" s="1054"/>
      <c r="D540" s="1055"/>
      <c r="E540" s="1055"/>
      <c r="F540" s="1055"/>
      <c r="G540" s="1055"/>
      <c r="H540" s="1061"/>
      <c r="I540" s="1075"/>
      <c r="J540" s="1142"/>
      <c r="K540" s="1055"/>
      <c r="L540" s="1058"/>
      <c r="M540" s="1154"/>
      <c r="N540" s="1055"/>
      <c r="O540" s="1055"/>
      <c r="P540" s="1068"/>
      <c r="Q540" s="1088"/>
      <c r="R540" s="1088"/>
      <c r="S540" s="1092"/>
      <c r="T540" s="1154" t="s">
        <v>3998</v>
      </c>
      <c r="U540" s="1055"/>
      <c r="V540" s="1055"/>
      <c r="W540" s="1143" t="s">
        <v>3999</v>
      </c>
      <c r="X540" s="1144"/>
      <c r="Y540" s="1061"/>
      <c r="Z540" s="1055"/>
      <c r="AA540" s="1055"/>
      <c r="AB540" s="1075"/>
    </row>
    <row r="541" spans="1:28" ht="24.75" customHeight="1">
      <c r="A541" s="1056"/>
      <c r="B541" s="1070"/>
      <c r="C541" s="1054"/>
      <c r="D541" s="1055"/>
      <c r="E541" s="1055"/>
      <c r="F541" s="1055"/>
      <c r="G541" s="1055"/>
      <c r="H541" s="1061"/>
      <c r="I541" s="1075"/>
      <c r="J541" s="1142"/>
      <c r="K541" s="1055"/>
      <c r="L541" s="1058"/>
      <c r="M541" s="1085"/>
      <c r="N541" s="1055"/>
      <c r="O541" s="1055"/>
      <c r="P541" s="1068"/>
      <c r="Q541" s="1088"/>
      <c r="R541" s="1088"/>
      <c r="S541" s="1092"/>
      <c r="T541" s="1085" t="s">
        <v>4000</v>
      </c>
      <c r="U541" s="1055">
        <v>1995</v>
      </c>
      <c r="V541" s="1055">
        <v>143</v>
      </c>
      <c r="W541" s="1143" t="s">
        <v>4001</v>
      </c>
      <c r="X541" s="1144"/>
      <c r="Y541" s="1061"/>
      <c r="Z541" s="1055"/>
      <c r="AA541" s="1055"/>
      <c r="AB541" s="1075"/>
    </row>
    <row r="542" spans="1:28" ht="24.75" customHeight="1">
      <c r="A542" s="1056"/>
      <c r="B542" s="1070"/>
      <c r="C542" s="1054"/>
      <c r="D542" s="1055"/>
      <c r="E542" s="1055"/>
      <c r="F542" s="1055"/>
      <c r="G542" s="1055"/>
      <c r="H542" s="1061"/>
      <c r="I542" s="1075"/>
      <c r="J542" s="1142"/>
      <c r="K542" s="1055"/>
      <c r="L542" s="1058"/>
      <c r="M542" s="1085"/>
      <c r="N542" s="1055"/>
      <c r="O542" s="1055"/>
      <c r="P542" s="1068"/>
      <c r="Q542" s="1088"/>
      <c r="R542" s="1088"/>
      <c r="S542" s="1092"/>
      <c r="T542" s="1085" t="s">
        <v>4002</v>
      </c>
      <c r="U542" s="1055">
        <v>1995</v>
      </c>
      <c r="V542" s="1055">
        <v>117</v>
      </c>
      <c r="W542" s="1143" t="s">
        <v>3536</v>
      </c>
      <c r="X542" s="1144"/>
      <c r="Y542" s="1061"/>
      <c r="Z542" s="1055"/>
      <c r="AA542" s="1055"/>
      <c r="AB542" s="1075"/>
    </row>
    <row r="543" spans="1:28" ht="24.75" customHeight="1">
      <c r="A543" s="1056"/>
      <c r="B543" s="1070"/>
      <c r="C543" s="1054"/>
      <c r="D543" s="1055"/>
      <c r="E543" s="1055"/>
      <c r="F543" s="1055"/>
      <c r="G543" s="1055"/>
      <c r="H543" s="1061"/>
      <c r="I543" s="1075"/>
      <c r="J543" s="1142"/>
      <c r="K543" s="1055"/>
      <c r="L543" s="1058"/>
      <c r="M543" s="1085"/>
      <c r="N543" s="1055"/>
      <c r="O543" s="1055"/>
      <c r="P543" s="1068"/>
      <c r="Q543" s="1088"/>
      <c r="R543" s="1088"/>
      <c r="S543" s="1092"/>
      <c r="T543" s="1085" t="s">
        <v>4003</v>
      </c>
      <c r="U543" s="1055">
        <v>1995</v>
      </c>
      <c r="V543" s="1055">
        <v>168</v>
      </c>
      <c r="W543" s="1143" t="s">
        <v>3536</v>
      </c>
      <c r="X543" s="1144"/>
      <c r="Y543" s="1061"/>
      <c r="Z543" s="1055"/>
      <c r="AA543" s="1055"/>
      <c r="AB543" s="1075"/>
    </row>
    <row r="544" spans="1:28" ht="24.75" customHeight="1">
      <c r="A544" s="1056"/>
      <c r="B544" s="1070"/>
      <c r="C544" s="1054"/>
      <c r="D544" s="1055"/>
      <c r="E544" s="1055"/>
      <c r="F544" s="1055"/>
      <c r="G544" s="1055"/>
      <c r="H544" s="1061"/>
      <c r="I544" s="1075"/>
      <c r="J544" s="1142"/>
      <c r="K544" s="1055"/>
      <c r="L544" s="1058"/>
      <c r="M544" s="1085"/>
      <c r="N544" s="1055"/>
      <c r="O544" s="1055"/>
      <c r="P544" s="1068"/>
      <c r="Q544" s="1088"/>
      <c r="R544" s="1088"/>
      <c r="S544" s="1092"/>
      <c r="T544" s="1085" t="s">
        <v>4004</v>
      </c>
      <c r="U544" s="1055">
        <v>1995</v>
      </c>
      <c r="V544" s="1055">
        <v>205</v>
      </c>
      <c r="W544" s="1143" t="s">
        <v>3536</v>
      </c>
      <c r="X544" s="1144"/>
      <c r="Y544" s="1061"/>
      <c r="Z544" s="1055"/>
      <c r="AA544" s="1055"/>
      <c r="AB544" s="1075"/>
    </row>
    <row r="545" spans="1:28" ht="24.75" customHeight="1">
      <c r="A545" s="1056"/>
      <c r="B545" s="1070"/>
      <c r="C545" s="1054"/>
      <c r="D545" s="1055"/>
      <c r="E545" s="1055"/>
      <c r="F545" s="1055"/>
      <c r="G545" s="1055"/>
      <c r="H545" s="1061"/>
      <c r="I545" s="1075"/>
      <c r="J545" s="1142"/>
      <c r="K545" s="1055"/>
      <c r="L545" s="1058"/>
      <c r="M545" s="1085"/>
      <c r="N545" s="1055"/>
      <c r="O545" s="1055"/>
      <c r="P545" s="1068"/>
      <c r="Q545" s="1088"/>
      <c r="R545" s="1088"/>
      <c r="S545" s="1092"/>
      <c r="T545" s="1085" t="s">
        <v>4005</v>
      </c>
      <c r="U545" s="1055">
        <v>1995</v>
      </c>
      <c r="V545" s="1055">
        <v>75</v>
      </c>
      <c r="W545" s="1143" t="s">
        <v>3536</v>
      </c>
      <c r="X545" s="1144"/>
      <c r="Y545" s="1061"/>
      <c r="Z545" s="1055"/>
      <c r="AA545" s="1055"/>
      <c r="AB545" s="1075"/>
    </row>
    <row r="546" spans="1:28" ht="63.75" customHeight="1">
      <c r="A546" s="1056"/>
      <c r="B546" s="1070"/>
      <c r="C546" s="1054"/>
      <c r="D546" s="1055"/>
      <c r="E546" s="1055"/>
      <c r="F546" s="1055"/>
      <c r="G546" s="1055"/>
      <c r="H546" s="1061"/>
      <c r="I546" s="1075"/>
      <c r="J546" s="1142"/>
      <c r="K546" s="1055"/>
      <c r="L546" s="1058"/>
      <c r="M546" s="1085"/>
      <c r="N546" s="1055"/>
      <c r="O546" s="1055"/>
      <c r="P546" s="1068"/>
      <c r="Q546" s="1088"/>
      <c r="R546" s="1088"/>
      <c r="S546" s="1092"/>
      <c r="T546" s="1085" t="s">
        <v>4006</v>
      </c>
      <c r="U546" s="1055">
        <v>1995</v>
      </c>
      <c r="V546" s="1055">
        <v>143</v>
      </c>
      <c r="W546" s="1143" t="s">
        <v>4001</v>
      </c>
      <c r="X546" s="1144"/>
      <c r="Y546" s="1061"/>
      <c r="Z546" s="1055"/>
      <c r="AA546" s="1055"/>
      <c r="AB546" s="1075"/>
    </row>
    <row r="547" spans="1:28" ht="51" customHeight="1">
      <c r="A547" s="1056"/>
      <c r="B547" s="1070"/>
      <c r="C547" s="1054"/>
      <c r="D547" s="1055"/>
      <c r="E547" s="1055"/>
      <c r="F547" s="1055"/>
      <c r="G547" s="1055"/>
      <c r="H547" s="1061"/>
      <c r="I547" s="1075"/>
      <c r="J547" s="1142"/>
      <c r="K547" s="1055"/>
      <c r="L547" s="1058"/>
      <c r="M547" s="1154"/>
      <c r="N547" s="1055"/>
      <c r="O547" s="1055"/>
      <c r="P547" s="1068"/>
      <c r="Q547" s="1088"/>
      <c r="R547" s="1088"/>
      <c r="S547" s="1092"/>
      <c r="T547" s="1154" t="s">
        <v>4007</v>
      </c>
      <c r="U547" s="1055"/>
      <c r="V547" s="1055"/>
      <c r="W547" s="1143" t="s">
        <v>4008</v>
      </c>
      <c r="X547" s="1144"/>
      <c r="Y547" s="1061"/>
      <c r="Z547" s="1055"/>
      <c r="AA547" s="1055"/>
      <c r="AB547" s="1075"/>
    </row>
    <row r="548" spans="1:28" ht="63.75" customHeight="1">
      <c r="A548" s="1056"/>
      <c r="B548" s="1070"/>
      <c r="C548" s="1054"/>
      <c r="D548" s="1055"/>
      <c r="E548" s="1055"/>
      <c r="F548" s="1055"/>
      <c r="G548" s="1055"/>
      <c r="H548" s="1061"/>
      <c r="I548" s="1075"/>
      <c r="J548" s="1142"/>
      <c r="K548" s="1055"/>
      <c r="L548" s="1058"/>
      <c r="M548" s="1085"/>
      <c r="N548" s="1055"/>
      <c r="O548" s="1055"/>
      <c r="P548" s="1068"/>
      <c r="Q548" s="1088"/>
      <c r="R548" s="1088"/>
      <c r="S548" s="1092"/>
      <c r="T548" s="1085" t="s">
        <v>4009</v>
      </c>
      <c r="U548" s="1055">
        <v>1995</v>
      </c>
      <c r="V548" s="1055">
        <v>205</v>
      </c>
      <c r="W548" s="1143" t="s">
        <v>3536</v>
      </c>
      <c r="X548" s="1144"/>
      <c r="Y548" s="1061"/>
      <c r="Z548" s="1055"/>
      <c r="AA548" s="1055"/>
      <c r="AB548" s="1075"/>
    </row>
    <row r="549" spans="1:28" ht="63.75" customHeight="1">
      <c r="A549" s="1056"/>
      <c r="B549" s="1070"/>
      <c r="C549" s="1054"/>
      <c r="D549" s="1055"/>
      <c r="E549" s="1055"/>
      <c r="F549" s="1055"/>
      <c r="G549" s="1055"/>
      <c r="H549" s="1061"/>
      <c r="I549" s="1075"/>
      <c r="J549" s="1142"/>
      <c r="K549" s="1055"/>
      <c r="L549" s="1058"/>
      <c r="M549" s="1085"/>
      <c r="N549" s="1055"/>
      <c r="O549" s="1055"/>
      <c r="P549" s="1068"/>
      <c r="Q549" s="1088"/>
      <c r="R549" s="1088"/>
      <c r="S549" s="1092"/>
      <c r="T549" s="1085" t="s">
        <v>4010</v>
      </c>
      <c r="U549" s="1055">
        <v>1995</v>
      </c>
      <c r="V549" s="1055">
        <v>150</v>
      </c>
      <c r="W549" s="1143" t="s">
        <v>3536</v>
      </c>
      <c r="X549" s="1144"/>
      <c r="Y549" s="1061"/>
      <c r="Z549" s="1055"/>
      <c r="AA549" s="1055"/>
      <c r="AB549" s="1075"/>
    </row>
    <row r="550" spans="1:28" ht="34.5" customHeight="1">
      <c r="A550" s="1056"/>
      <c r="B550" s="1070"/>
      <c r="C550" s="1054"/>
      <c r="D550" s="1055"/>
      <c r="E550" s="1055"/>
      <c r="F550" s="1055"/>
      <c r="G550" s="1055"/>
      <c r="H550" s="1061"/>
      <c r="I550" s="1075"/>
      <c r="J550" s="1142"/>
      <c r="K550" s="1055"/>
      <c r="L550" s="1058"/>
      <c r="M550" s="1085"/>
      <c r="N550" s="1055"/>
      <c r="O550" s="1055"/>
      <c r="P550" s="1068"/>
      <c r="Q550" s="1088"/>
      <c r="R550" s="1088"/>
      <c r="S550" s="1092"/>
      <c r="T550" s="1085" t="s">
        <v>4011</v>
      </c>
      <c r="U550" s="1055">
        <v>1995</v>
      </c>
      <c r="V550" s="1055">
        <v>100</v>
      </c>
      <c r="W550" s="1143" t="s">
        <v>3554</v>
      </c>
      <c r="X550" s="1144"/>
      <c r="Y550" s="1061"/>
      <c r="Z550" s="1055"/>
      <c r="AA550" s="1055"/>
      <c r="AB550" s="1075"/>
    </row>
    <row r="551" spans="1:28" ht="34.5" customHeight="1">
      <c r="A551" s="1056"/>
      <c r="B551" s="1070"/>
      <c r="C551" s="1054"/>
      <c r="D551" s="1055"/>
      <c r="E551" s="1055"/>
      <c r="F551" s="1055"/>
      <c r="G551" s="1055"/>
      <c r="H551" s="1061"/>
      <c r="I551" s="1075"/>
      <c r="J551" s="1142"/>
      <c r="K551" s="1055"/>
      <c r="L551" s="1058"/>
      <c r="M551" s="1085"/>
      <c r="N551" s="1055"/>
      <c r="O551" s="1055"/>
      <c r="P551" s="1068"/>
      <c r="Q551" s="1088"/>
      <c r="R551" s="1088"/>
      <c r="S551" s="1092"/>
      <c r="T551" s="1085" t="s">
        <v>4012</v>
      </c>
      <c r="U551" s="1055">
        <v>1995</v>
      </c>
      <c r="V551" s="1055">
        <v>75</v>
      </c>
      <c r="W551" s="1143" t="s">
        <v>3536</v>
      </c>
      <c r="X551" s="1144"/>
      <c r="Y551" s="1061"/>
      <c r="Z551" s="1055"/>
      <c r="AA551" s="1055"/>
      <c r="AB551" s="1075"/>
    </row>
    <row r="552" spans="1:28" ht="34.5" customHeight="1">
      <c r="A552" s="1056"/>
      <c r="B552" s="1070"/>
      <c r="C552" s="1054"/>
      <c r="D552" s="1055"/>
      <c r="E552" s="1055"/>
      <c r="F552" s="1055"/>
      <c r="G552" s="1055"/>
      <c r="H552" s="1061"/>
      <c r="I552" s="1075"/>
      <c r="J552" s="1142"/>
      <c r="K552" s="1055"/>
      <c r="L552" s="1058"/>
      <c r="M552" s="1085"/>
      <c r="N552" s="1055"/>
      <c r="O552" s="1055"/>
      <c r="P552" s="1068"/>
      <c r="Q552" s="1088"/>
      <c r="R552" s="1088"/>
      <c r="S552" s="1092"/>
      <c r="T552" s="1085" t="s">
        <v>4013</v>
      </c>
      <c r="U552" s="1055">
        <v>1995</v>
      </c>
      <c r="V552" s="1055">
        <v>120</v>
      </c>
      <c r="W552" s="1143" t="s">
        <v>3795</v>
      </c>
      <c r="X552" s="1144"/>
      <c r="Y552" s="1061"/>
      <c r="Z552" s="1055"/>
      <c r="AA552" s="1055"/>
      <c r="AB552" s="1075"/>
    </row>
    <row r="553" spans="1:28" ht="34.5" customHeight="1">
      <c r="A553" s="1056"/>
      <c r="B553" s="1070"/>
      <c r="C553" s="1054"/>
      <c r="D553" s="1055"/>
      <c r="E553" s="1055"/>
      <c r="F553" s="1055"/>
      <c r="G553" s="1055"/>
      <c r="H553" s="1061"/>
      <c r="I553" s="1075"/>
      <c r="J553" s="1142"/>
      <c r="K553" s="1055"/>
      <c r="L553" s="1058"/>
      <c r="M553" s="1085"/>
      <c r="N553" s="1055"/>
      <c r="O553" s="1055"/>
      <c r="P553" s="1068"/>
      <c r="Q553" s="1088"/>
      <c r="R553" s="1088"/>
      <c r="S553" s="1092"/>
      <c r="T553" s="1085" t="s">
        <v>4014</v>
      </c>
      <c r="U553" s="1055">
        <v>1995</v>
      </c>
      <c r="V553" s="1055">
        <v>117</v>
      </c>
      <c r="W553" s="1143" t="s">
        <v>3536</v>
      </c>
      <c r="X553" s="1144"/>
      <c r="Y553" s="1061"/>
      <c r="Z553" s="1055"/>
      <c r="AA553" s="1055"/>
      <c r="AB553" s="1075"/>
    </row>
    <row r="554" spans="1:28" ht="34.5" customHeight="1">
      <c r="A554" s="1056"/>
      <c r="B554" s="1070"/>
      <c r="C554" s="1054"/>
      <c r="D554" s="1055"/>
      <c r="E554" s="1055"/>
      <c r="F554" s="1055"/>
      <c r="G554" s="1055"/>
      <c r="H554" s="1061"/>
      <c r="I554" s="1075"/>
      <c r="J554" s="1142"/>
      <c r="K554" s="1055"/>
      <c r="L554" s="1058"/>
      <c r="M554" s="1154"/>
      <c r="N554" s="1055"/>
      <c r="O554" s="1055"/>
      <c r="P554" s="1068"/>
      <c r="Q554" s="1088"/>
      <c r="R554" s="1088"/>
      <c r="S554" s="1092"/>
      <c r="T554" s="1154" t="s">
        <v>4015</v>
      </c>
      <c r="U554" s="1055"/>
      <c r="V554" s="1055"/>
      <c r="W554" s="1143"/>
      <c r="X554" s="1144"/>
      <c r="Y554" s="1061"/>
      <c r="Z554" s="1055"/>
      <c r="AA554" s="1055"/>
      <c r="AB554" s="1075"/>
    </row>
    <row r="555" spans="1:28">
      <c r="A555" s="1069"/>
      <c r="B555" s="1071"/>
      <c r="C555" s="1072"/>
      <c r="D555" s="1073"/>
      <c r="E555" s="1073"/>
      <c r="F555" s="1063"/>
      <c r="G555" s="1063"/>
      <c r="H555" s="1073"/>
      <c r="I555" s="1066"/>
      <c r="J555" s="1145"/>
      <c r="K555" s="1063"/>
      <c r="L555" s="1067"/>
      <c r="M555" s="1185"/>
      <c r="N555" s="1063"/>
      <c r="O555" s="1063"/>
      <c r="P555" s="1073"/>
      <c r="Q555" s="1146"/>
      <c r="R555" s="1146"/>
      <c r="S555" s="1147"/>
      <c r="T555" s="1185"/>
      <c r="U555" s="1063"/>
      <c r="V555" s="1063"/>
      <c r="W555" s="1186"/>
      <c r="X555" s="1184"/>
      <c r="Y555" s="1064"/>
      <c r="Z555" s="1063"/>
      <c r="AA555" s="1073"/>
      <c r="AB555" s="1066"/>
    </row>
    <row r="556" spans="1:28" ht="30" customHeight="1">
      <c r="A556" s="1056">
        <v>103</v>
      </c>
      <c r="B556" s="1070" t="s">
        <v>3898</v>
      </c>
      <c r="C556" s="1054"/>
      <c r="D556" s="1068"/>
      <c r="E556" s="1055"/>
      <c r="F556" s="1055"/>
      <c r="G556" s="1055"/>
      <c r="H556" s="1061"/>
      <c r="I556" s="1075"/>
      <c r="J556" s="1142" t="s">
        <v>4016</v>
      </c>
      <c r="K556" s="1055" t="s">
        <v>3249</v>
      </c>
      <c r="L556" s="1075" t="s">
        <v>31</v>
      </c>
      <c r="M556" s="1085"/>
      <c r="N556" s="1055"/>
      <c r="O556" s="1055"/>
      <c r="P556" s="1068"/>
      <c r="Q556" s="1088"/>
      <c r="R556" s="1088"/>
      <c r="S556" s="1092"/>
      <c r="T556" s="1085" t="s">
        <v>4017</v>
      </c>
      <c r="U556" s="1055">
        <v>1994</v>
      </c>
      <c r="V556" s="1055">
        <v>50</v>
      </c>
      <c r="W556" s="1143" t="s">
        <v>4018</v>
      </c>
      <c r="X556" s="1144" t="s">
        <v>3898</v>
      </c>
      <c r="Y556" s="1061" t="s">
        <v>4019</v>
      </c>
      <c r="Z556" s="1055">
        <v>2002</v>
      </c>
      <c r="AA556" s="1055">
        <v>800</v>
      </c>
      <c r="AB556" s="1075" t="s">
        <v>3332</v>
      </c>
    </row>
    <row r="557" spans="1:28" ht="30" customHeight="1">
      <c r="A557" s="1056"/>
      <c r="B557" s="1070" t="s">
        <v>3901</v>
      </c>
      <c r="C557" s="1054"/>
      <c r="D557" s="1068"/>
      <c r="E557" s="1055"/>
      <c r="F557" s="1055"/>
      <c r="G557" s="1055"/>
      <c r="H557" s="1061"/>
      <c r="I557" s="1075"/>
      <c r="J557" s="1142"/>
      <c r="K557" s="1327"/>
      <c r="L557" s="1058"/>
      <c r="M557" s="1085"/>
      <c r="N557" s="1055"/>
      <c r="O557" s="1055"/>
      <c r="P557" s="1068"/>
      <c r="Q557" s="1088"/>
      <c r="R557" s="1088"/>
      <c r="S557" s="1092"/>
      <c r="T557" s="1085" t="s">
        <v>4020</v>
      </c>
      <c r="U557" s="1055">
        <v>1994</v>
      </c>
      <c r="V557" s="1055">
        <v>152</v>
      </c>
      <c r="W557" s="1143" t="s">
        <v>4021</v>
      </c>
      <c r="X557" s="1144" t="s">
        <v>3901</v>
      </c>
      <c r="Y557" s="1061" t="s">
        <v>4022</v>
      </c>
      <c r="Z557" s="1055">
        <v>2002</v>
      </c>
      <c r="AA557" s="1055">
        <v>800</v>
      </c>
      <c r="AB557" s="1075" t="s">
        <v>3332</v>
      </c>
    </row>
    <row r="558" spans="1:28" ht="27" customHeight="1">
      <c r="A558" s="1056"/>
      <c r="B558" s="1070"/>
      <c r="C558" s="1054"/>
      <c r="D558" s="1055"/>
      <c r="E558" s="1061"/>
      <c r="F558" s="1055"/>
      <c r="G558" s="1055"/>
      <c r="H558" s="1061"/>
      <c r="I558" s="1075"/>
      <c r="J558" s="1142"/>
      <c r="K558" s="1055"/>
      <c r="L558" s="1058"/>
      <c r="M558" s="1085"/>
      <c r="N558" s="1055"/>
      <c r="O558" s="1055"/>
      <c r="P558" s="1068"/>
      <c r="Q558" s="1088"/>
      <c r="R558" s="1088"/>
      <c r="S558" s="1092"/>
      <c r="T558" s="1085" t="s">
        <v>4023</v>
      </c>
      <c r="U558" s="1055">
        <v>1994</v>
      </c>
      <c r="V558" s="1055">
        <v>140</v>
      </c>
      <c r="W558" s="1143" t="s">
        <v>4021</v>
      </c>
      <c r="X558" s="1144"/>
      <c r="Y558" s="1061"/>
      <c r="Z558" s="1055"/>
      <c r="AA558" s="1061"/>
      <c r="AB558" s="1075"/>
    </row>
    <row r="559" spans="1:28" ht="27" customHeight="1">
      <c r="A559" s="1056"/>
      <c r="B559" s="1070"/>
      <c r="C559" s="1054"/>
      <c r="D559" s="1055"/>
      <c r="E559" s="1061"/>
      <c r="F559" s="1055"/>
      <c r="G559" s="1055"/>
      <c r="H559" s="1061"/>
      <c r="I559" s="1075"/>
      <c r="J559" s="1142"/>
      <c r="K559" s="1055"/>
      <c r="L559" s="1058"/>
      <c r="M559" s="1085"/>
      <c r="N559" s="1055"/>
      <c r="O559" s="1055"/>
      <c r="P559" s="1068"/>
      <c r="Q559" s="1088"/>
      <c r="R559" s="1088"/>
      <c r="S559" s="1092"/>
      <c r="T559" s="1085" t="s">
        <v>4024</v>
      </c>
      <c r="U559" s="1055">
        <v>2004</v>
      </c>
      <c r="V559" s="1055">
        <v>100</v>
      </c>
      <c r="W559" s="1143" t="s">
        <v>4025</v>
      </c>
      <c r="X559" s="1144"/>
      <c r="Y559" s="1061"/>
      <c r="Z559" s="1055"/>
      <c r="AA559" s="1061"/>
      <c r="AB559" s="1075"/>
    </row>
    <row r="560" spans="1:28" ht="27" customHeight="1">
      <c r="A560" s="1056"/>
      <c r="B560" s="1070"/>
      <c r="C560" s="1054"/>
      <c r="D560" s="1055"/>
      <c r="E560" s="1061"/>
      <c r="F560" s="1055"/>
      <c r="G560" s="1055"/>
      <c r="H560" s="1061"/>
      <c r="I560" s="1075"/>
      <c r="J560" s="1142"/>
      <c r="K560" s="1055"/>
      <c r="L560" s="1058"/>
      <c r="M560" s="1085"/>
      <c r="N560" s="1055"/>
      <c r="O560" s="1055"/>
      <c r="P560" s="1068"/>
      <c r="Q560" s="1088"/>
      <c r="R560" s="1088"/>
      <c r="S560" s="1092"/>
      <c r="T560" s="1085" t="s">
        <v>4026</v>
      </c>
      <c r="U560" s="1055">
        <v>1991</v>
      </c>
      <c r="V560" s="1055">
        <v>75</v>
      </c>
      <c r="W560" s="1143" t="s">
        <v>3536</v>
      </c>
      <c r="X560" s="1144"/>
      <c r="Y560" s="1061"/>
      <c r="Z560" s="1055"/>
      <c r="AA560" s="1061"/>
      <c r="AB560" s="1075"/>
    </row>
    <row r="561" spans="1:28" ht="27" customHeight="1">
      <c r="A561" s="1056"/>
      <c r="B561" s="1070"/>
      <c r="C561" s="1054"/>
      <c r="D561" s="1055"/>
      <c r="E561" s="1061"/>
      <c r="F561" s="1055"/>
      <c r="G561" s="1055"/>
      <c r="H561" s="1061"/>
      <c r="I561" s="1075"/>
      <c r="J561" s="1142"/>
      <c r="K561" s="1055"/>
      <c r="L561" s="1058"/>
      <c r="M561" s="1085"/>
      <c r="N561" s="1055"/>
      <c r="O561" s="1055"/>
      <c r="P561" s="1068"/>
      <c r="Q561" s="1088"/>
      <c r="R561" s="1088"/>
      <c r="S561" s="1092"/>
      <c r="T561" s="1085" t="s">
        <v>4027</v>
      </c>
      <c r="U561" s="1055">
        <v>1994</v>
      </c>
      <c r="V561" s="1055">
        <v>50</v>
      </c>
      <c r="W561" s="1143" t="s">
        <v>4018</v>
      </c>
      <c r="X561" s="1144"/>
      <c r="Y561" s="1061"/>
      <c r="Z561" s="1055"/>
      <c r="AA561" s="1061"/>
      <c r="AB561" s="1075"/>
    </row>
    <row r="562" spans="1:28" ht="27" customHeight="1">
      <c r="A562" s="1056"/>
      <c r="B562" s="1070"/>
      <c r="C562" s="1054"/>
      <c r="D562" s="1055"/>
      <c r="E562" s="1061"/>
      <c r="F562" s="1055"/>
      <c r="G562" s="1055"/>
      <c r="H562" s="1061"/>
      <c r="I562" s="1075"/>
      <c r="J562" s="1142"/>
      <c r="K562" s="1055"/>
      <c r="L562" s="1058"/>
      <c r="M562" s="1085"/>
      <c r="N562" s="1055"/>
      <c r="O562" s="1055"/>
      <c r="P562" s="1068"/>
      <c r="Q562" s="1088"/>
      <c r="R562" s="1088"/>
      <c r="S562" s="1092"/>
      <c r="T562" s="1085" t="s">
        <v>4028</v>
      </c>
      <c r="U562" s="1055">
        <v>2004</v>
      </c>
      <c r="V562" s="1055">
        <v>100</v>
      </c>
      <c r="W562" s="1143" t="s">
        <v>4025</v>
      </c>
      <c r="X562" s="1144"/>
      <c r="Y562" s="1061"/>
      <c r="Z562" s="1055"/>
      <c r="AA562" s="1061"/>
      <c r="AB562" s="1075"/>
    </row>
    <row r="563" spans="1:28" ht="64.5" customHeight="1">
      <c r="A563" s="1056"/>
      <c r="B563" s="1070"/>
      <c r="C563" s="1054"/>
      <c r="D563" s="1055"/>
      <c r="E563" s="1061"/>
      <c r="F563" s="1055"/>
      <c r="G563" s="1055"/>
      <c r="H563" s="1061"/>
      <c r="I563" s="1075"/>
      <c r="J563" s="1142"/>
      <c r="K563" s="1055"/>
      <c r="L563" s="1058"/>
      <c r="M563" s="1085"/>
      <c r="N563" s="1055"/>
      <c r="O563" s="1055"/>
      <c r="P563" s="1068"/>
      <c r="Q563" s="1088"/>
      <c r="R563" s="1088"/>
      <c r="S563" s="1092"/>
      <c r="T563" s="1085" t="s">
        <v>4029</v>
      </c>
      <c r="U563" s="1055">
        <v>1991</v>
      </c>
      <c r="V563" s="1055">
        <v>75</v>
      </c>
      <c r="W563" s="1143" t="s">
        <v>3536</v>
      </c>
      <c r="X563" s="1144"/>
      <c r="Y563" s="1061"/>
      <c r="Z563" s="1055"/>
      <c r="AA563" s="1061"/>
      <c r="AB563" s="1075"/>
    </row>
    <row r="564" spans="1:28" ht="24" customHeight="1">
      <c r="A564" s="1056"/>
      <c r="B564" s="1070"/>
      <c r="C564" s="1054"/>
      <c r="D564" s="1055"/>
      <c r="E564" s="1061"/>
      <c r="F564" s="1055"/>
      <c r="G564" s="1055"/>
      <c r="H564" s="1061"/>
      <c r="I564" s="1075"/>
      <c r="J564" s="1142"/>
      <c r="K564" s="1055"/>
      <c r="L564" s="1058"/>
      <c r="M564" s="1154"/>
      <c r="N564" s="1055"/>
      <c r="O564" s="1055"/>
      <c r="P564" s="1068"/>
      <c r="Q564" s="1088"/>
      <c r="R564" s="1088"/>
      <c r="S564" s="1092"/>
      <c r="T564" s="1154" t="s">
        <v>4030</v>
      </c>
      <c r="U564" s="1055"/>
      <c r="V564" s="1055"/>
      <c r="W564" s="1143"/>
      <c r="X564" s="1144"/>
      <c r="Y564" s="1061"/>
      <c r="Z564" s="1055"/>
      <c r="AA564" s="1061"/>
      <c r="AB564" s="1075"/>
    </row>
    <row r="565" spans="1:28" ht="15" customHeight="1">
      <c r="A565" s="1069"/>
      <c r="B565" s="1071"/>
      <c r="C565" s="1072"/>
      <c r="D565" s="1073"/>
      <c r="E565" s="1063"/>
      <c r="F565" s="1063"/>
      <c r="G565" s="1063"/>
      <c r="H565" s="1073"/>
      <c r="I565" s="1066"/>
      <c r="J565" s="1145"/>
      <c r="K565" s="1063"/>
      <c r="L565" s="1067"/>
      <c r="M565" s="1185"/>
      <c r="N565" s="1063"/>
      <c r="O565" s="1063"/>
      <c r="P565" s="1073"/>
      <c r="Q565" s="1146"/>
      <c r="R565" s="1146"/>
      <c r="S565" s="1147"/>
      <c r="T565" s="1185"/>
      <c r="U565" s="1063"/>
      <c r="V565" s="1063"/>
      <c r="W565" s="1186"/>
      <c r="X565" s="1184"/>
      <c r="Y565" s="1064"/>
      <c r="Z565" s="1063"/>
      <c r="AA565" s="1063"/>
      <c r="AB565" s="1066"/>
    </row>
    <row r="566" spans="1:28" ht="32.25" customHeight="1">
      <c r="A566" s="1056">
        <v>104</v>
      </c>
      <c r="B566" s="1070" t="s">
        <v>3898</v>
      </c>
      <c r="C566" s="1054"/>
      <c r="D566" s="1055"/>
      <c r="E566" s="1055"/>
      <c r="F566" s="1055"/>
      <c r="G566" s="1055"/>
      <c r="H566" s="1061"/>
      <c r="I566" s="1075"/>
      <c r="J566" s="1142" t="s">
        <v>4031</v>
      </c>
      <c r="K566" s="1055" t="s">
        <v>3249</v>
      </c>
      <c r="L566" s="1075" t="s">
        <v>31</v>
      </c>
      <c r="M566" s="1085"/>
      <c r="N566" s="1055"/>
      <c r="O566" s="1055"/>
      <c r="P566" s="1068"/>
      <c r="Q566" s="1088"/>
      <c r="R566" s="1088"/>
      <c r="S566" s="1092"/>
      <c r="T566" s="1085" t="s">
        <v>4032</v>
      </c>
      <c r="U566" s="1055">
        <v>1999</v>
      </c>
      <c r="V566" s="1055">
        <v>125</v>
      </c>
      <c r="W566" s="1143" t="s">
        <v>4033</v>
      </c>
      <c r="X566" s="1144" t="s">
        <v>3898</v>
      </c>
      <c r="Y566" s="1061" t="s">
        <v>4034</v>
      </c>
      <c r="Z566" s="1055">
        <v>1998</v>
      </c>
      <c r="AA566" s="1055">
        <v>180</v>
      </c>
      <c r="AB566" s="1075" t="s">
        <v>20</v>
      </c>
    </row>
    <row r="567" spans="1:28" ht="32.25" customHeight="1">
      <c r="A567" s="1056"/>
      <c r="B567" s="1070" t="s">
        <v>3901</v>
      </c>
      <c r="C567" s="1054"/>
      <c r="D567" s="1055"/>
      <c r="E567" s="1055"/>
      <c r="F567" s="1055"/>
      <c r="G567" s="1055"/>
      <c r="H567" s="1061"/>
      <c r="I567" s="1075"/>
      <c r="J567" s="1142"/>
      <c r="K567" s="1327"/>
      <c r="L567" s="1058"/>
      <c r="M567" s="1085"/>
      <c r="N567" s="1055"/>
      <c r="O567" s="1055"/>
      <c r="P567" s="1068"/>
      <c r="Q567" s="1088"/>
      <c r="R567" s="1088"/>
      <c r="S567" s="1092"/>
      <c r="T567" s="1085" t="s">
        <v>4035</v>
      </c>
      <c r="U567" s="1055">
        <v>1999</v>
      </c>
      <c r="V567" s="1055">
        <v>124</v>
      </c>
      <c r="W567" s="1143" t="s">
        <v>3710</v>
      </c>
      <c r="X567" s="1144" t="s">
        <v>3901</v>
      </c>
      <c r="Y567" s="1061" t="s">
        <v>4034</v>
      </c>
      <c r="Z567" s="1055">
        <v>1998</v>
      </c>
      <c r="AA567" s="1055">
        <v>180</v>
      </c>
      <c r="AB567" s="1075" t="s">
        <v>20</v>
      </c>
    </row>
    <row r="568" spans="1:28" ht="30" customHeight="1">
      <c r="A568" s="1056"/>
      <c r="B568" s="1070"/>
      <c r="C568" s="1054"/>
      <c r="D568" s="1055"/>
      <c r="E568" s="1061"/>
      <c r="F568" s="1055"/>
      <c r="G568" s="1055"/>
      <c r="H568" s="1061"/>
      <c r="I568" s="1075"/>
      <c r="J568" s="1142"/>
      <c r="K568" s="1055"/>
      <c r="L568" s="1058"/>
      <c r="M568" s="1085"/>
      <c r="N568" s="1055"/>
      <c r="O568" s="1055"/>
      <c r="P568" s="1068"/>
      <c r="Q568" s="1088"/>
      <c r="R568" s="1088"/>
      <c r="S568" s="1092"/>
      <c r="T568" s="1085" t="s">
        <v>4036</v>
      </c>
      <c r="U568" s="1055">
        <v>1999</v>
      </c>
      <c r="V568" s="1055">
        <v>60</v>
      </c>
      <c r="W568" s="1143" t="s">
        <v>3416</v>
      </c>
      <c r="X568" s="1144"/>
      <c r="Y568" s="1061"/>
      <c r="Z568" s="1055"/>
      <c r="AA568" s="1061"/>
      <c r="AB568" s="1075"/>
    </row>
    <row r="569" spans="1:28" ht="30" customHeight="1">
      <c r="A569" s="1056"/>
      <c r="B569" s="1070"/>
      <c r="C569" s="1054"/>
      <c r="D569" s="1055"/>
      <c r="E569" s="1061"/>
      <c r="F569" s="1055"/>
      <c r="G569" s="1055"/>
      <c r="H569" s="1061"/>
      <c r="I569" s="1075"/>
      <c r="J569" s="1142"/>
      <c r="K569" s="1055"/>
      <c r="L569" s="1058"/>
      <c r="M569" s="1085"/>
      <c r="N569" s="1055"/>
      <c r="O569" s="1055"/>
      <c r="P569" s="1068"/>
      <c r="Q569" s="1088"/>
      <c r="R569" s="1088"/>
      <c r="S569" s="1092"/>
      <c r="T569" s="1085" t="s">
        <v>4037</v>
      </c>
      <c r="U569" s="1055">
        <v>2001</v>
      </c>
      <c r="V569" s="1055">
        <v>90</v>
      </c>
      <c r="W569" s="1143" t="s">
        <v>4038</v>
      </c>
      <c r="X569" s="1144"/>
      <c r="Y569" s="1061"/>
      <c r="Z569" s="1055"/>
      <c r="AA569" s="1061"/>
      <c r="AB569" s="1075"/>
    </row>
    <row r="570" spans="1:28" ht="30" customHeight="1">
      <c r="A570" s="1056"/>
      <c r="B570" s="1070"/>
      <c r="C570" s="1054"/>
      <c r="D570" s="1055"/>
      <c r="E570" s="1061"/>
      <c r="F570" s="1055"/>
      <c r="G570" s="1055"/>
      <c r="H570" s="1061"/>
      <c r="I570" s="1075"/>
      <c r="J570" s="1142"/>
      <c r="K570" s="1055"/>
      <c r="L570" s="1058"/>
      <c r="M570" s="1154"/>
      <c r="N570" s="1055"/>
      <c r="O570" s="1055"/>
      <c r="P570" s="1068"/>
      <c r="Q570" s="1088"/>
      <c r="R570" s="1088"/>
      <c r="S570" s="1092"/>
      <c r="T570" s="1154" t="s">
        <v>4039</v>
      </c>
      <c r="U570" s="1055"/>
      <c r="V570" s="1055"/>
      <c r="W570" s="1143" t="s">
        <v>4040</v>
      </c>
      <c r="X570" s="1144"/>
      <c r="Y570" s="1061"/>
      <c r="Z570" s="1055"/>
      <c r="AA570" s="1061"/>
      <c r="AB570" s="1075"/>
    </row>
    <row r="571" spans="1:28" ht="30" customHeight="1">
      <c r="A571" s="1056"/>
      <c r="B571" s="1070"/>
      <c r="C571" s="1054"/>
      <c r="D571" s="1055"/>
      <c r="E571" s="1061"/>
      <c r="F571" s="1055"/>
      <c r="G571" s="1055"/>
      <c r="H571" s="1061"/>
      <c r="I571" s="1075"/>
      <c r="J571" s="1142"/>
      <c r="K571" s="1055"/>
      <c r="L571" s="1058"/>
      <c r="M571" s="1085"/>
      <c r="N571" s="1055"/>
      <c r="O571" s="1055"/>
      <c r="P571" s="1068"/>
      <c r="Q571" s="1088"/>
      <c r="R571" s="1088"/>
      <c r="S571" s="1092"/>
      <c r="T571" s="1085" t="s">
        <v>4041</v>
      </c>
      <c r="U571" s="1055">
        <v>1999</v>
      </c>
      <c r="V571" s="1055">
        <v>125</v>
      </c>
      <c r="W571" s="1143" t="s">
        <v>4042</v>
      </c>
      <c r="X571" s="1144"/>
      <c r="Y571" s="1061"/>
      <c r="Z571" s="1055"/>
      <c r="AA571" s="1061"/>
      <c r="AB571" s="1075"/>
    </row>
    <row r="572" spans="1:28" ht="30" customHeight="1">
      <c r="A572" s="1056"/>
      <c r="B572" s="1070"/>
      <c r="C572" s="1054"/>
      <c r="D572" s="1055"/>
      <c r="E572" s="1061"/>
      <c r="F572" s="1055"/>
      <c r="G572" s="1055"/>
      <c r="H572" s="1061"/>
      <c r="I572" s="1075"/>
      <c r="J572" s="1142"/>
      <c r="K572" s="1055"/>
      <c r="L572" s="1058"/>
      <c r="M572" s="1085"/>
      <c r="N572" s="1055"/>
      <c r="O572" s="1055"/>
      <c r="P572" s="1068"/>
      <c r="Q572" s="1088"/>
      <c r="R572" s="1088"/>
      <c r="S572" s="1092"/>
      <c r="T572" s="1085" t="s">
        <v>4043</v>
      </c>
      <c r="U572" s="1055">
        <v>1999</v>
      </c>
      <c r="V572" s="1055">
        <v>120</v>
      </c>
      <c r="W572" s="1143" t="s">
        <v>4042</v>
      </c>
      <c r="X572" s="1144"/>
      <c r="Y572" s="1061"/>
      <c r="Z572" s="1055"/>
      <c r="AA572" s="1061"/>
      <c r="AB572" s="1075"/>
    </row>
    <row r="573" spans="1:28" ht="30" customHeight="1">
      <c r="A573" s="1056"/>
      <c r="B573" s="1070"/>
      <c r="C573" s="1054"/>
      <c r="D573" s="1055"/>
      <c r="E573" s="1061"/>
      <c r="F573" s="1055"/>
      <c r="G573" s="1055"/>
      <c r="H573" s="1061"/>
      <c r="I573" s="1075"/>
      <c r="J573" s="1142"/>
      <c r="K573" s="1055"/>
      <c r="L573" s="1058"/>
      <c r="M573" s="1085"/>
      <c r="N573" s="1055"/>
      <c r="O573" s="1055"/>
      <c r="P573" s="1068"/>
      <c r="Q573" s="1088"/>
      <c r="R573" s="1088"/>
      <c r="S573" s="1092"/>
      <c r="T573" s="1085" t="s">
        <v>4044</v>
      </c>
      <c r="U573" s="1055">
        <v>1999</v>
      </c>
      <c r="V573" s="1055">
        <v>124</v>
      </c>
      <c r="W573" s="1143" t="s">
        <v>4045</v>
      </c>
      <c r="X573" s="1144"/>
      <c r="Y573" s="1061"/>
      <c r="Z573" s="1055"/>
      <c r="AA573" s="1061"/>
      <c r="AB573" s="1075"/>
    </row>
    <row r="574" spans="1:28" ht="30" customHeight="1">
      <c r="A574" s="1056"/>
      <c r="B574" s="1070"/>
      <c r="C574" s="1054"/>
      <c r="D574" s="1055"/>
      <c r="E574" s="1061"/>
      <c r="F574" s="1055"/>
      <c r="G574" s="1055"/>
      <c r="H574" s="1061"/>
      <c r="I574" s="1075"/>
      <c r="J574" s="1142"/>
      <c r="K574" s="1055"/>
      <c r="L574" s="1058"/>
      <c r="M574" s="1154"/>
      <c r="N574" s="1055"/>
      <c r="O574" s="1055"/>
      <c r="P574" s="1068"/>
      <c r="Q574" s="1088"/>
      <c r="R574" s="1088"/>
      <c r="S574" s="1092"/>
      <c r="T574" s="1154" t="s">
        <v>4046</v>
      </c>
      <c r="U574" s="1055"/>
      <c r="V574" s="1055"/>
      <c r="W574" s="1143" t="s">
        <v>4045</v>
      </c>
      <c r="X574" s="1144"/>
      <c r="Y574" s="1061"/>
      <c r="Z574" s="1055"/>
      <c r="AA574" s="1061"/>
      <c r="AB574" s="1075"/>
    </row>
    <row r="575" spans="1:28" ht="30" customHeight="1">
      <c r="A575" s="1056"/>
      <c r="B575" s="1070"/>
      <c r="C575" s="1054"/>
      <c r="D575" s="1055"/>
      <c r="E575" s="1061"/>
      <c r="F575" s="1055"/>
      <c r="G575" s="1055"/>
      <c r="H575" s="1061"/>
      <c r="I575" s="1075"/>
      <c r="J575" s="1142"/>
      <c r="K575" s="1055"/>
      <c r="L575" s="1058"/>
      <c r="M575" s="1085"/>
      <c r="N575" s="1055"/>
      <c r="O575" s="1055"/>
      <c r="P575" s="1068"/>
      <c r="Q575" s="1088"/>
      <c r="R575" s="1088"/>
      <c r="S575" s="1092"/>
      <c r="T575" s="1085" t="s">
        <v>4047</v>
      </c>
      <c r="U575" s="1055">
        <v>2001</v>
      </c>
      <c r="V575" s="1055">
        <v>90</v>
      </c>
      <c r="W575" s="1143" t="s">
        <v>4038</v>
      </c>
      <c r="X575" s="1144"/>
      <c r="Y575" s="1061"/>
      <c r="Z575" s="1055"/>
      <c r="AA575" s="1061"/>
      <c r="AB575" s="1075"/>
    </row>
    <row r="576" spans="1:28">
      <c r="A576" s="1069"/>
      <c r="B576" s="1071"/>
      <c r="C576" s="1072"/>
      <c r="D576" s="1073"/>
      <c r="E576" s="1063"/>
      <c r="F576" s="1063"/>
      <c r="G576" s="1063"/>
      <c r="H576" s="1073"/>
      <c r="I576" s="1066"/>
      <c r="J576" s="1145"/>
      <c r="K576" s="1063"/>
      <c r="L576" s="1067"/>
      <c r="M576" s="1185"/>
      <c r="N576" s="1063"/>
      <c r="O576" s="1063"/>
      <c r="P576" s="1073"/>
      <c r="Q576" s="1146"/>
      <c r="R576" s="1146"/>
      <c r="S576" s="1147"/>
      <c r="T576" s="1185"/>
      <c r="U576" s="1063"/>
      <c r="V576" s="1063"/>
      <c r="W576" s="1186"/>
      <c r="X576" s="1184"/>
      <c r="Y576" s="1064"/>
      <c r="Z576" s="1063"/>
      <c r="AA576" s="1063"/>
      <c r="AB576" s="1066"/>
    </row>
    <row r="577" spans="1:28" ht="31.5" customHeight="1">
      <c r="A577" s="1056">
        <v>105</v>
      </c>
      <c r="B577" s="1070" t="s">
        <v>3898</v>
      </c>
      <c r="C577" s="1054"/>
      <c r="D577" s="1055"/>
      <c r="E577" s="1055"/>
      <c r="F577" s="1055"/>
      <c r="G577" s="1055"/>
      <c r="H577" s="1061"/>
      <c r="I577" s="1075"/>
      <c r="J577" s="1142" t="s">
        <v>4048</v>
      </c>
      <c r="K577" s="1055" t="s">
        <v>3249</v>
      </c>
      <c r="L577" s="1075" t="s">
        <v>31</v>
      </c>
      <c r="M577" s="1085"/>
      <c r="N577" s="1055"/>
      <c r="O577" s="1055"/>
      <c r="P577" s="1068"/>
      <c r="Q577" s="1088"/>
      <c r="R577" s="1088"/>
      <c r="S577" s="1092"/>
      <c r="T577" s="1085" t="s">
        <v>4049</v>
      </c>
      <c r="U577" s="1055">
        <v>1998</v>
      </c>
      <c r="V577" s="1055">
        <v>220</v>
      </c>
      <c r="W577" s="1143" t="s">
        <v>4050</v>
      </c>
      <c r="X577" s="1144" t="s">
        <v>3898</v>
      </c>
      <c r="Y577" s="1061" t="s">
        <v>4051</v>
      </c>
      <c r="Z577" s="1055">
        <v>2003</v>
      </c>
      <c r="AA577" s="1055">
        <v>530</v>
      </c>
      <c r="AB577" s="1075" t="s">
        <v>20</v>
      </c>
    </row>
    <row r="578" spans="1:28" ht="31.5" customHeight="1">
      <c r="A578" s="1056"/>
      <c r="B578" s="1070" t="s">
        <v>3901</v>
      </c>
      <c r="C578" s="1054"/>
      <c r="D578" s="1055"/>
      <c r="E578" s="1055"/>
      <c r="F578" s="1055"/>
      <c r="G578" s="1055"/>
      <c r="H578" s="1061"/>
      <c r="I578" s="1075"/>
      <c r="J578" s="1142"/>
      <c r="K578" s="1327"/>
      <c r="L578" s="1058"/>
      <c r="M578" s="1085"/>
      <c r="N578" s="1055"/>
      <c r="O578" s="1055"/>
      <c r="P578" s="1068"/>
      <c r="Q578" s="1088"/>
      <c r="R578" s="1088"/>
      <c r="S578" s="1092"/>
      <c r="T578" s="1085" t="s">
        <v>4052</v>
      </c>
      <c r="U578" s="1055">
        <v>1998</v>
      </c>
      <c r="V578" s="1055">
        <v>220</v>
      </c>
      <c r="W578" s="1143" t="s">
        <v>4050</v>
      </c>
      <c r="X578" s="1144" t="s">
        <v>3901</v>
      </c>
      <c r="Y578" s="1061" t="s">
        <v>4053</v>
      </c>
      <c r="Z578" s="1055">
        <v>2003</v>
      </c>
      <c r="AA578" s="1055">
        <v>530</v>
      </c>
      <c r="AB578" s="1075" t="s">
        <v>20</v>
      </c>
    </row>
    <row r="579" spans="1:28" ht="36" customHeight="1">
      <c r="A579" s="1056"/>
      <c r="B579" s="1070"/>
      <c r="C579" s="1054"/>
      <c r="D579" s="1055"/>
      <c r="E579" s="1055"/>
      <c r="F579" s="1055"/>
      <c r="G579" s="1055"/>
      <c r="H579" s="1061"/>
      <c r="I579" s="1075"/>
      <c r="J579" s="1142"/>
      <c r="K579" s="1055"/>
      <c r="L579" s="1058"/>
      <c r="M579" s="1154"/>
      <c r="N579" s="1055"/>
      <c r="O579" s="1055"/>
      <c r="P579" s="1068"/>
      <c r="Q579" s="1088"/>
      <c r="R579" s="1088"/>
      <c r="S579" s="1092"/>
      <c r="T579" s="1154" t="s">
        <v>4054</v>
      </c>
      <c r="U579" s="1055"/>
      <c r="V579" s="1055"/>
      <c r="W579" s="1143" t="s">
        <v>4055</v>
      </c>
      <c r="X579" s="1144"/>
      <c r="Y579" s="1061" t="s">
        <v>4056</v>
      </c>
      <c r="Z579" s="1055">
        <v>1998</v>
      </c>
      <c r="AA579" s="1055">
        <v>490</v>
      </c>
      <c r="AB579" s="1075" t="s">
        <v>20</v>
      </c>
    </row>
    <row r="580" spans="1:28" ht="36" customHeight="1">
      <c r="A580" s="1056"/>
      <c r="B580" s="1070"/>
      <c r="C580" s="1054"/>
      <c r="D580" s="1055"/>
      <c r="E580" s="1055"/>
      <c r="F580" s="1055"/>
      <c r="G580" s="1055"/>
      <c r="H580" s="1061"/>
      <c r="I580" s="1075"/>
      <c r="J580" s="1142"/>
      <c r="K580" s="1055"/>
      <c r="L580" s="1058"/>
      <c r="M580" s="1085"/>
      <c r="N580" s="1055"/>
      <c r="O580" s="1055"/>
      <c r="P580" s="1068"/>
      <c r="Q580" s="1088"/>
      <c r="R580" s="1088"/>
      <c r="S580" s="1092"/>
      <c r="T580" s="1085" t="s">
        <v>4057</v>
      </c>
      <c r="U580" s="1055">
        <v>1998</v>
      </c>
      <c r="V580" s="1055">
        <v>220</v>
      </c>
      <c r="W580" s="1143" t="s">
        <v>4058</v>
      </c>
      <c r="X580" s="1144"/>
      <c r="Y580" s="1061" t="s">
        <v>4056</v>
      </c>
      <c r="Z580" s="1055">
        <v>1998</v>
      </c>
      <c r="AA580" s="1055">
        <v>490</v>
      </c>
      <c r="AB580" s="1075" t="s">
        <v>20</v>
      </c>
    </row>
    <row r="581" spans="1:28" ht="36" customHeight="1">
      <c r="A581" s="1056"/>
      <c r="B581" s="1070"/>
      <c r="C581" s="1054"/>
      <c r="D581" s="1068"/>
      <c r="E581" s="1061"/>
      <c r="F581" s="1055"/>
      <c r="G581" s="1055"/>
      <c r="H581" s="1061"/>
      <c r="I581" s="1075"/>
      <c r="J581" s="1142"/>
      <c r="K581" s="1055"/>
      <c r="L581" s="1058"/>
      <c r="M581" s="1154"/>
      <c r="N581" s="1055"/>
      <c r="O581" s="1055"/>
      <c r="P581" s="1068"/>
      <c r="Q581" s="1088"/>
      <c r="R581" s="1088"/>
      <c r="S581" s="1092"/>
      <c r="T581" s="1154" t="s">
        <v>4059</v>
      </c>
      <c r="U581" s="1055"/>
      <c r="V581" s="1055"/>
      <c r="W581" s="1143"/>
      <c r="X581" s="1144"/>
      <c r="Y581" s="1061"/>
      <c r="Z581" s="1055"/>
      <c r="AA581" s="1061"/>
      <c r="AB581" s="1075"/>
    </row>
    <row r="582" spans="1:28" ht="36" customHeight="1">
      <c r="A582" s="1056"/>
      <c r="B582" s="1070"/>
      <c r="C582" s="1054"/>
      <c r="D582" s="1068"/>
      <c r="E582" s="1061"/>
      <c r="F582" s="1055"/>
      <c r="G582" s="1055"/>
      <c r="H582" s="1061"/>
      <c r="I582" s="1075"/>
      <c r="J582" s="1142"/>
      <c r="K582" s="1055"/>
      <c r="L582" s="1058"/>
      <c r="M582" s="1085"/>
      <c r="N582" s="1055"/>
      <c r="O582" s="1055"/>
      <c r="P582" s="1068"/>
      <c r="Q582" s="1088"/>
      <c r="R582" s="1088"/>
      <c r="S582" s="1092"/>
      <c r="T582" s="1085" t="s">
        <v>4060</v>
      </c>
      <c r="U582" s="1055">
        <v>1998</v>
      </c>
      <c r="V582" s="1055">
        <v>220</v>
      </c>
      <c r="W582" s="1143" t="s">
        <v>4050</v>
      </c>
      <c r="X582" s="1144"/>
      <c r="Y582" s="1061"/>
      <c r="Z582" s="1055"/>
      <c r="AA582" s="1061"/>
      <c r="AB582" s="1075"/>
    </row>
    <row r="583" spans="1:28" ht="36" customHeight="1">
      <c r="A583" s="1056"/>
      <c r="B583" s="1070"/>
      <c r="C583" s="1054"/>
      <c r="D583" s="1068"/>
      <c r="E583" s="1061"/>
      <c r="F583" s="1055"/>
      <c r="G583" s="1055"/>
      <c r="H583" s="1061"/>
      <c r="I583" s="1075"/>
      <c r="J583" s="1142"/>
      <c r="K583" s="1055"/>
      <c r="L583" s="1058"/>
      <c r="M583" s="1154"/>
      <c r="N583" s="1055"/>
      <c r="O583" s="1055"/>
      <c r="P583" s="1068"/>
      <c r="Q583" s="1088"/>
      <c r="R583" s="1088"/>
      <c r="S583" s="1092"/>
      <c r="T583" s="1154" t="s">
        <v>4061</v>
      </c>
      <c r="U583" s="1055"/>
      <c r="V583" s="1055"/>
      <c r="W583" s="1143" t="s">
        <v>4055</v>
      </c>
      <c r="X583" s="1144"/>
      <c r="Y583" s="1061"/>
      <c r="Z583" s="1055"/>
      <c r="AA583" s="1061"/>
      <c r="AB583" s="1075"/>
    </row>
    <row r="584" spans="1:28">
      <c r="A584" s="1069"/>
      <c r="B584" s="1071"/>
      <c r="C584" s="1072"/>
      <c r="D584" s="1073"/>
      <c r="E584" s="1063"/>
      <c r="F584" s="1063"/>
      <c r="G584" s="1063"/>
      <c r="H584" s="1073"/>
      <c r="I584" s="1066"/>
      <c r="J584" s="1145"/>
      <c r="K584" s="1063"/>
      <c r="L584" s="1067"/>
      <c r="M584" s="1185"/>
      <c r="N584" s="1063"/>
      <c r="O584" s="1063"/>
      <c r="P584" s="1073"/>
      <c r="Q584" s="1146"/>
      <c r="R584" s="1146"/>
      <c r="S584" s="1147"/>
      <c r="T584" s="1185"/>
      <c r="U584" s="1063"/>
      <c r="V584" s="1063"/>
      <c r="W584" s="1186"/>
      <c r="X584" s="1184"/>
      <c r="Y584" s="1064"/>
      <c r="Z584" s="1063"/>
      <c r="AA584" s="1063"/>
      <c r="AB584" s="1066"/>
    </row>
    <row r="585" spans="1:28" ht="24.75" customHeight="1">
      <c r="A585" s="1056">
        <v>109</v>
      </c>
      <c r="B585" s="1070" t="s">
        <v>3898</v>
      </c>
      <c r="C585" s="1054"/>
      <c r="D585" s="1055"/>
      <c r="E585" s="1055"/>
      <c r="F585" s="1055"/>
      <c r="G585" s="1055"/>
      <c r="H585" s="1061"/>
      <c r="I585" s="1075"/>
      <c r="J585" s="1142" t="s">
        <v>4062</v>
      </c>
      <c r="K585" s="1055" t="s">
        <v>3249</v>
      </c>
      <c r="L585" s="1075" t="s">
        <v>27</v>
      </c>
      <c r="M585" s="1154"/>
      <c r="N585" s="1055"/>
      <c r="O585" s="1055"/>
      <c r="P585" s="1068"/>
      <c r="Q585" s="1088"/>
      <c r="R585" s="1088"/>
      <c r="S585" s="1092"/>
      <c r="T585" s="1154" t="s">
        <v>4063</v>
      </c>
      <c r="U585" s="1055">
        <v>2004</v>
      </c>
      <c r="V585" s="1055"/>
      <c r="W585" s="1143" t="s">
        <v>4064</v>
      </c>
      <c r="X585" s="1144" t="s">
        <v>3898</v>
      </c>
      <c r="Y585" s="1061" t="s">
        <v>4065</v>
      </c>
      <c r="Z585" s="1055">
        <v>2003</v>
      </c>
      <c r="AA585" s="1055">
        <v>518</v>
      </c>
      <c r="AB585" s="1075" t="s">
        <v>19</v>
      </c>
    </row>
    <row r="586" spans="1:28" ht="24.75" customHeight="1">
      <c r="A586" s="1056"/>
      <c r="B586" s="1070" t="s">
        <v>3901</v>
      </c>
      <c r="C586" s="1054"/>
      <c r="D586" s="1055"/>
      <c r="E586" s="1055"/>
      <c r="F586" s="1055"/>
      <c r="G586" s="1055"/>
      <c r="H586" s="1061"/>
      <c r="I586" s="1075"/>
      <c r="J586" s="1142"/>
      <c r="K586" s="1327"/>
      <c r="L586" s="1058"/>
      <c r="M586" s="1085"/>
      <c r="N586" s="1055"/>
      <c r="O586" s="1055"/>
      <c r="P586" s="1068"/>
      <c r="Q586" s="1088"/>
      <c r="R586" s="1088"/>
      <c r="S586" s="1092"/>
      <c r="T586" s="1085" t="s">
        <v>4066</v>
      </c>
      <c r="U586" s="1055">
        <v>2003</v>
      </c>
      <c r="V586" s="1055">
        <v>60</v>
      </c>
      <c r="W586" s="1143" t="s">
        <v>4067</v>
      </c>
      <c r="X586" s="1144" t="s">
        <v>3901</v>
      </c>
      <c r="Y586" s="1061" t="s">
        <v>4068</v>
      </c>
      <c r="Z586" s="1055">
        <v>2003</v>
      </c>
      <c r="AA586" s="1055">
        <v>518</v>
      </c>
      <c r="AB586" s="1075" t="s">
        <v>19</v>
      </c>
    </row>
    <row r="587" spans="1:28" ht="24.75" customHeight="1">
      <c r="A587" s="1056"/>
      <c r="B587" s="1070"/>
      <c r="C587" s="1054"/>
      <c r="D587" s="1068"/>
      <c r="E587" s="1068"/>
      <c r="F587" s="1055"/>
      <c r="G587" s="1055"/>
      <c r="H587" s="1061"/>
      <c r="I587" s="1075"/>
      <c r="J587" s="1142"/>
      <c r="K587" s="1055"/>
      <c r="L587" s="1058"/>
      <c r="M587" s="1085"/>
      <c r="N587" s="1055"/>
      <c r="O587" s="1055"/>
      <c r="P587" s="1068"/>
      <c r="Q587" s="1088"/>
      <c r="R587" s="1088"/>
      <c r="S587" s="1092"/>
      <c r="T587" s="1085" t="s">
        <v>4069</v>
      </c>
      <c r="U587" s="1055">
        <v>2004</v>
      </c>
      <c r="V587" s="1055">
        <v>110</v>
      </c>
      <c r="W587" s="1143" t="s">
        <v>3640</v>
      </c>
      <c r="X587" s="1144"/>
      <c r="Y587" s="1061"/>
      <c r="Z587" s="1055"/>
      <c r="AA587" s="1068"/>
      <c r="AB587" s="1075"/>
    </row>
    <row r="588" spans="1:28" ht="24.75" customHeight="1">
      <c r="A588" s="1056"/>
      <c r="B588" s="1070"/>
      <c r="C588" s="1054"/>
      <c r="D588" s="1068"/>
      <c r="E588" s="1068"/>
      <c r="F588" s="1055"/>
      <c r="G588" s="1055"/>
      <c r="H588" s="1061"/>
      <c r="I588" s="1075"/>
      <c r="J588" s="1142"/>
      <c r="K588" s="1055"/>
      <c r="L588" s="1058"/>
      <c r="M588" s="1085"/>
      <c r="N588" s="1055"/>
      <c r="O588" s="1055"/>
      <c r="P588" s="1068"/>
      <c r="Q588" s="1088"/>
      <c r="R588" s="1088"/>
      <c r="S588" s="1092"/>
      <c r="T588" s="1085" t="s">
        <v>4070</v>
      </c>
      <c r="U588" s="1055">
        <v>2005</v>
      </c>
      <c r="V588" s="1055">
        <v>40</v>
      </c>
      <c r="W588" s="1143" t="s">
        <v>3448</v>
      </c>
      <c r="X588" s="1144"/>
      <c r="Y588" s="1061"/>
      <c r="Z588" s="1055"/>
      <c r="AA588" s="1068"/>
      <c r="AB588" s="1075"/>
    </row>
    <row r="589" spans="1:28" ht="24.75" customHeight="1">
      <c r="A589" s="1056"/>
      <c r="B589" s="1070"/>
      <c r="C589" s="1054"/>
      <c r="D589" s="1055"/>
      <c r="E589" s="1055"/>
      <c r="F589" s="1055"/>
      <c r="G589" s="1055"/>
      <c r="H589" s="1061"/>
      <c r="I589" s="1075"/>
      <c r="J589" s="1142"/>
      <c r="K589" s="1055"/>
      <c r="L589" s="1058"/>
      <c r="M589" s="1085"/>
      <c r="N589" s="1055"/>
      <c r="O589" s="1055"/>
      <c r="P589" s="1068"/>
      <c r="Q589" s="1088"/>
      <c r="R589" s="1088"/>
      <c r="S589" s="1092"/>
      <c r="T589" s="1085" t="s">
        <v>4071</v>
      </c>
      <c r="U589" s="1055">
        <v>2004</v>
      </c>
      <c r="V589" s="1055">
        <v>230</v>
      </c>
      <c r="W589" s="1143" t="s">
        <v>26</v>
      </c>
      <c r="X589" s="1144"/>
      <c r="Y589" s="1061"/>
      <c r="Z589" s="1055"/>
      <c r="AA589" s="1055"/>
      <c r="AB589" s="1075"/>
    </row>
    <row r="590" spans="1:28" ht="24.75" customHeight="1">
      <c r="A590" s="1056"/>
      <c r="B590" s="1070"/>
      <c r="C590" s="1054"/>
      <c r="D590" s="1055"/>
      <c r="E590" s="1055"/>
      <c r="F590" s="1055"/>
      <c r="G590" s="1055"/>
      <c r="H590" s="1061"/>
      <c r="I590" s="1075"/>
      <c r="J590" s="1142"/>
      <c r="K590" s="1055"/>
      <c r="L590" s="1058"/>
      <c r="M590" s="1085"/>
      <c r="N590" s="1055"/>
      <c r="O590" s="1055"/>
      <c r="P590" s="1068"/>
      <c r="Q590" s="1088"/>
      <c r="R590" s="1088"/>
      <c r="S590" s="1092"/>
      <c r="T590" s="1085" t="s">
        <v>4072</v>
      </c>
      <c r="U590" s="1055">
        <v>2003</v>
      </c>
      <c r="V590" s="1055">
        <v>60</v>
      </c>
      <c r="W590" s="1143" t="s">
        <v>4067</v>
      </c>
      <c r="X590" s="1144"/>
      <c r="Y590" s="1061"/>
      <c r="Z590" s="1055"/>
      <c r="AA590" s="1055"/>
      <c r="AB590" s="1075"/>
    </row>
    <row r="591" spans="1:28" ht="24.75" customHeight="1">
      <c r="A591" s="1056"/>
      <c r="B591" s="1070"/>
      <c r="C591" s="1054"/>
      <c r="D591" s="1055"/>
      <c r="E591" s="1055"/>
      <c r="F591" s="1055"/>
      <c r="G591" s="1055"/>
      <c r="H591" s="1061"/>
      <c r="I591" s="1075"/>
      <c r="J591" s="1142"/>
      <c r="K591" s="1055"/>
      <c r="L591" s="1058"/>
      <c r="M591" s="1154"/>
      <c r="N591" s="1055"/>
      <c r="O591" s="1055"/>
      <c r="P591" s="1068"/>
      <c r="Q591" s="1088"/>
      <c r="R591" s="1088"/>
      <c r="S591" s="1092"/>
      <c r="T591" s="1154" t="s">
        <v>4073</v>
      </c>
      <c r="U591" s="1055">
        <v>2004</v>
      </c>
      <c r="V591" s="1055"/>
      <c r="W591" s="1143" t="s">
        <v>4064</v>
      </c>
      <c r="X591" s="1144"/>
      <c r="Y591" s="1061"/>
      <c r="Z591" s="1055"/>
      <c r="AA591" s="1055"/>
      <c r="AB591" s="1075"/>
    </row>
    <row r="592" spans="1:28" ht="24.75" customHeight="1">
      <c r="A592" s="1056"/>
      <c r="B592" s="1070"/>
      <c r="C592" s="1054"/>
      <c r="D592" s="1055"/>
      <c r="E592" s="1055"/>
      <c r="F592" s="1055"/>
      <c r="G592" s="1055"/>
      <c r="H592" s="1061"/>
      <c r="I592" s="1075"/>
      <c r="J592" s="1142"/>
      <c r="K592" s="1055"/>
      <c r="L592" s="1058"/>
      <c r="M592" s="1085"/>
      <c r="N592" s="1055"/>
      <c r="O592" s="1055"/>
      <c r="P592" s="1068"/>
      <c r="Q592" s="1088"/>
      <c r="R592" s="1088"/>
      <c r="S592" s="1092"/>
      <c r="T592" s="1085" t="s">
        <v>4074</v>
      </c>
      <c r="U592" s="1055">
        <v>2005</v>
      </c>
      <c r="V592" s="1055">
        <v>40</v>
      </c>
      <c r="W592" s="1143" t="s">
        <v>3448</v>
      </c>
      <c r="X592" s="1144"/>
      <c r="Y592" s="1061"/>
      <c r="Z592" s="1055"/>
      <c r="AA592" s="1055"/>
      <c r="AB592" s="1075"/>
    </row>
    <row r="593" spans="1:28" ht="24.75" customHeight="1">
      <c r="A593" s="1056"/>
      <c r="B593" s="1070"/>
      <c r="C593" s="1054"/>
      <c r="D593" s="1055"/>
      <c r="E593" s="1055"/>
      <c r="F593" s="1055"/>
      <c r="G593" s="1055"/>
      <c r="H593" s="1061"/>
      <c r="I593" s="1075"/>
      <c r="J593" s="1142"/>
      <c r="K593" s="1055"/>
      <c r="L593" s="1058"/>
      <c r="M593" s="1085"/>
      <c r="N593" s="1055"/>
      <c r="O593" s="1055"/>
      <c r="P593" s="1068"/>
      <c r="Q593" s="1088"/>
      <c r="R593" s="1088"/>
      <c r="S593" s="1092"/>
      <c r="T593" s="1085" t="s">
        <v>4075</v>
      </c>
      <c r="U593" s="1055">
        <v>2004</v>
      </c>
      <c r="V593" s="1055">
        <v>110</v>
      </c>
      <c r="W593" s="1143" t="s">
        <v>3640</v>
      </c>
      <c r="X593" s="1144"/>
      <c r="Y593" s="1061"/>
      <c r="Z593" s="1055"/>
      <c r="AA593" s="1055"/>
      <c r="AB593" s="1075"/>
    </row>
    <row r="594" spans="1:28" ht="24.75" customHeight="1">
      <c r="A594" s="1056"/>
      <c r="B594" s="1070"/>
      <c r="C594" s="1054"/>
      <c r="D594" s="1055"/>
      <c r="E594" s="1055"/>
      <c r="F594" s="1055"/>
      <c r="G594" s="1055"/>
      <c r="H594" s="1061"/>
      <c r="I594" s="1075"/>
      <c r="J594" s="1142"/>
      <c r="K594" s="1055"/>
      <c r="L594" s="1058"/>
      <c r="M594" s="1154"/>
      <c r="N594" s="1055"/>
      <c r="O594" s="1055"/>
      <c r="P594" s="1068"/>
      <c r="Q594" s="1088"/>
      <c r="R594" s="1088"/>
      <c r="S594" s="1092"/>
      <c r="T594" s="1154" t="s">
        <v>4076</v>
      </c>
      <c r="U594" s="1055">
        <v>2004</v>
      </c>
      <c r="V594" s="1055" t="s">
        <v>1191</v>
      </c>
      <c r="W594" s="1143" t="s">
        <v>4077</v>
      </c>
      <c r="X594" s="1144"/>
      <c r="Y594" s="1061"/>
      <c r="Z594" s="1055"/>
      <c r="AA594" s="1055"/>
      <c r="AB594" s="1075"/>
    </row>
    <row r="595" spans="1:28" ht="24.75" customHeight="1">
      <c r="A595" s="1056"/>
      <c r="B595" s="1070"/>
      <c r="C595" s="1054"/>
      <c r="D595" s="1055"/>
      <c r="E595" s="1055"/>
      <c r="F595" s="1055"/>
      <c r="G595" s="1055"/>
      <c r="H595" s="1061"/>
      <c r="I595" s="1075"/>
      <c r="J595" s="1142"/>
      <c r="K595" s="1055"/>
      <c r="L595" s="1058"/>
      <c r="M595" s="1154"/>
      <c r="N595" s="1055"/>
      <c r="O595" s="1055"/>
      <c r="P595" s="1068"/>
      <c r="Q595" s="1088"/>
      <c r="R595" s="1088"/>
      <c r="S595" s="1092"/>
      <c r="T595" s="1154" t="s">
        <v>4078</v>
      </c>
      <c r="U595" s="1055"/>
      <c r="V595" s="1055"/>
      <c r="W595" s="1143"/>
      <c r="X595" s="1144"/>
      <c r="Y595" s="1061"/>
      <c r="Z595" s="1055"/>
      <c r="AA595" s="1055"/>
      <c r="AB595" s="1075"/>
    </row>
    <row r="596" spans="1:28">
      <c r="A596" s="1069"/>
      <c r="B596" s="1071"/>
      <c r="C596" s="1072"/>
      <c r="D596" s="1073"/>
      <c r="E596" s="1073"/>
      <c r="F596" s="1063"/>
      <c r="G596" s="1063"/>
      <c r="H596" s="1073"/>
      <c r="I596" s="1066"/>
      <c r="J596" s="1145"/>
      <c r="K596" s="1063"/>
      <c r="L596" s="1067"/>
      <c r="M596" s="1185"/>
      <c r="N596" s="1063"/>
      <c r="O596" s="1063"/>
      <c r="P596" s="1073"/>
      <c r="Q596" s="1146"/>
      <c r="R596" s="1146"/>
      <c r="S596" s="1147"/>
      <c r="T596" s="1185"/>
      <c r="U596" s="1063"/>
      <c r="V596" s="1063"/>
      <c r="W596" s="1186"/>
      <c r="X596" s="1184"/>
      <c r="Y596" s="1064"/>
      <c r="Z596" s="1063"/>
      <c r="AA596" s="1073"/>
      <c r="AB596" s="1066"/>
    </row>
    <row r="597" spans="1:28" ht="48" customHeight="1">
      <c r="A597" s="1056">
        <v>110</v>
      </c>
      <c r="B597" s="1070" t="s">
        <v>3898</v>
      </c>
      <c r="C597" s="1054"/>
      <c r="D597" s="1055"/>
      <c r="E597" s="1055"/>
      <c r="F597" s="1055"/>
      <c r="G597" s="1055"/>
      <c r="H597" s="1061"/>
      <c r="I597" s="1075"/>
      <c r="J597" s="1142" t="s">
        <v>4079</v>
      </c>
      <c r="K597" s="1055" t="s">
        <v>3249</v>
      </c>
      <c r="L597" s="1075" t="s">
        <v>27</v>
      </c>
      <c r="M597" s="1154"/>
      <c r="N597" s="1055"/>
      <c r="O597" s="1055"/>
      <c r="P597" s="1068"/>
      <c r="Q597" s="1088"/>
      <c r="R597" s="1088"/>
      <c r="S597" s="1092"/>
      <c r="T597" s="1154" t="s">
        <v>4080</v>
      </c>
      <c r="U597" s="1055">
        <v>2007</v>
      </c>
      <c r="V597" s="1055">
        <v>450</v>
      </c>
      <c r="W597" s="1143" t="s">
        <v>4081</v>
      </c>
      <c r="X597" s="1144" t="s">
        <v>3898</v>
      </c>
      <c r="Y597" s="1061" t="s">
        <v>4082</v>
      </c>
      <c r="Z597" s="1055">
        <v>2008</v>
      </c>
      <c r="AA597" s="1055">
        <v>910</v>
      </c>
      <c r="AB597" s="1075" t="s">
        <v>4083</v>
      </c>
    </row>
    <row r="598" spans="1:28" ht="51" customHeight="1">
      <c r="A598" s="1056"/>
      <c r="B598" s="1070" t="s">
        <v>3901</v>
      </c>
      <c r="C598" s="1054"/>
      <c r="D598" s="1055"/>
      <c r="E598" s="1055"/>
      <c r="F598" s="1055"/>
      <c r="G598" s="1055"/>
      <c r="H598" s="1061"/>
      <c r="I598" s="1075"/>
      <c r="J598" s="1142"/>
      <c r="K598" s="1327"/>
      <c r="L598" s="1058"/>
      <c r="M598" s="1085"/>
      <c r="N598" s="1055"/>
      <c r="O598" s="1055"/>
      <c r="P598" s="1068"/>
      <c r="Q598" s="1088"/>
      <c r="R598" s="1088"/>
      <c r="S598" s="1092"/>
      <c r="T598" s="1085" t="s">
        <v>4084</v>
      </c>
      <c r="U598" s="1055">
        <v>2000</v>
      </c>
      <c r="V598" s="1055">
        <v>75</v>
      </c>
      <c r="W598" s="1143" t="s">
        <v>3795</v>
      </c>
      <c r="X598" s="1144" t="s">
        <v>3901</v>
      </c>
      <c r="Y598" s="1061" t="s">
        <v>4085</v>
      </c>
      <c r="Z598" s="1055">
        <v>2008</v>
      </c>
      <c r="AA598" s="1055">
        <v>910</v>
      </c>
      <c r="AB598" s="1075" t="s">
        <v>4083</v>
      </c>
    </row>
    <row r="599" spans="1:28" ht="51" customHeight="1">
      <c r="A599" s="1056"/>
      <c r="B599" s="1070"/>
      <c r="C599" s="1054"/>
      <c r="D599" s="1055"/>
      <c r="E599" s="1061"/>
      <c r="F599" s="1055"/>
      <c r="G599" s="1055"/>
      <c r="H599" s="1061"/>
      <c r="I599" s="1075"/>
      <c r="J599" s="1142"/>
      <c r="K599" s="1055"/>
      <c r="L599" s="1058"/>
      <c r="M599" s="1085"/>
      <c r="N599" s="1055"/>
      <c r="O599" s="1055"/>
      <c r="P599" s="1068"/>
      <c r="Q599" s="1088"/>
      <c r="R599" s="1088"/>
      <c r="S599" s="1092"/>
      <c r="T599" s="1085" t="s">
        <v>4086</v>
      </c>
      <c r="U599" s="1055">
        <v>2000</v>
      </c>
      <c r="V599" s="1055">
        <v>80</v>
      </c>
      <c r="W599" s="1143" t="s">
        <v>4087</v>
      </c>
      <c r="X599" s="1144"/>
      <c r="Y599" s="1061"/>
      <c r="Z599" s="1055"/>
      <c r="AA599" s="1061"/>
      <c r="AB599" s="1075"/>
    </row>
    <row r="600" spans="1:28" ht="51" customHeight="1">
      <c r="A600" s="1056"/>
      <c r="B600" s="1070"/>
      <c r="C600" s="1054"/>
      <c r="D600" s="1055"/>
      <c r="E600" s="1061"/>
      <c r="F600" s="1055"/>
      <c r="G600" s="1055"/>
      <c r="H600" s="1061"/>
      <c r="I600" s="1075"/>
      <c r="J600" s="1142"/>
      <c r="K600" s="1055"/>
      <c r="L600" s="1058"/>
      <c r="M600" s="1085"/>
      <c r="N600" s="1055"/>
      <c r="O600" s="1055"/>
      <c r="P600" s="1068"/>
      <c r="Q600" s="1088"/>
      <c r="R600" s="1088"/>
      <c r="S600" s="1092"/>
      <c r="T600" s="1085" t="s">
        <v>4088</v>
      </c>
      <c r="U600" s="1055">
        <v>2006</v>
      </c>
      <c r="V600" s="1055">
        <v>150</v>
      </c>
      <c r="W600" s="1143" t="s">
        <v>26</v>
      </c>
      <c r="X600" s="1144"/>
      <c r="Y600" s="1061"/>
      <c r="Z600" s="1055"/>
      <c r="AA600" s="1061"/>
      <c r="AB600" s="1075"/>
    </row>
    <row r="601" spans="1:28" ht="51" customHeight="1">
      <c r="A601" s="1056"/>
      <c r="B601" s="1070"/>
      <c r="C601" s="1054"/>
      <c r="D601" s="1055"/>
      <c r="E601" s="1061"/>
      <c r="F601" s="1055"/>
      <c r="G601" s="1055"/>
      <c r="H601" s="1061"/>
      <c r="I601" s="1075"/>
      <c r="J601" s="1142"/>
      <c r="K601" s="1055"/>
      <c r="L601" s="1058"/>
      <c r="M601" s="1154"/>
      <c r="N601" s="1181"/>
      <c r="O601" s="1181"/>
      <c r="P601" s="1190"/>
      <c r="Q601" s="1088"/>
      <c r="R601" s="1088"/>
      <c r="S601" s="1092"/>
      <c r="T601" s="1154" t="s">
        <v>4089</v>
      </c>
      <c r="U601" s="1181"/>
      <c r="V601" s="1181"/>
      <c r="W601" s="1191" t="s">
        <v>4090</v>
      </c>
      <c r="X601" s="1144"/>
      <c r="Y601" s="1061"/>
      <c r="Z601" s="1055"/>
      <c r="AA601" s="1061"/>
      <c r="AB601" s="1075"/>
    </row>
    <row r="602" spans="1:28" ht="51" customHeight="1">
      <c r="A602" s="1056"/>
      <c r="B602" s="1070"/>
      <c r="C602" s="1054"/>
      <c r="D602" s="1055"/>
      <c r="E602" s="1061"/>
      <c r="F602" s="1055"/>
      <c r="G602" s="1055"/>
      <c r="H602" s="1061"/>
      <c r="I602" s="1075"/>
      <c r="J602" s="1142"/>
      <c r="K602" s="1055"/>
      <c r="L602" s="1058"/>
      <c r="M602" s="1085"/>
      <c r="N602" s="1055"/>
      <c r="O602" s="1055"/>
      <c r="P602" s="1068"/>
      <c r="Q602" s="1088"/>
      <c r="R602" s="1088"/>
      <c r="S602" s="1092"/>
      <c r="T602" s="1085" t="s">
        <v>4091</v>
      </c>
      <c r="U602" s="1055">
        <v>2000</v>
      </c>
      <c r="V602" s="1055">
        <v>75</v>
      </c>
      <c r="W602" s="1143" t="s">
        <v>3795</v>
      </c>
      <c r="X602" s="1144"/>
      <c r="Y602" s="1061"/>
      <c r="Z602" s="1055"/>
      <c r="AA602" s="1061"/>
      <c r="AB602" s="1075"/>
    </row>
    <row r="603" spans="1:28" ht="51" customHeight="1">
      <c r="A603" s="1056"/>
      <c r="B603" s="1070"/>
      <c r="C603" s="1054"/>
      <c r="D603" s="1055"/>
      <c r="E603" s="1061"/>
      <c r="F603" s="1055"/>
      <c r="G603" s="1055"/>
      <c r="H603" s="1061"/>
      <c r="I603" s="1075"/>
      <c r="J603" s="1142"/>
      <c r="K603" s="1055"/>
      <c r="L603" s="1058"/>
      <c r="M603" s="1085"/>
      <c r="N603" s="1055"/>
      <c r="O603" s="1055"/>
      <c r="P603" s="1068"/>
      <c r="Q603" s="1088"/>
      <c r="R603" s="1088"/>
      <c r="S603" s="1092"/>
      <c r="T603" s="1085" t="s">
        <v>4092</v>
      </c>
      <c r="U603" s="1055">
        <v>2000</v>
      </c>
      <c r="V603" s="1055">
        <v>80</v>
      </c>
      <c r="W603" s="1143" t="s">
        <v>4087</v>
      </c>
      <c r="X603" s="1144"/>
      <c r="Y603" s="1061"/>
      <c r="Z603" s="1055"/>
      <c r="AA603" s="1061"/>
      <c r="AB603" s="1075"/>
    </row>
    <row r="604" spans="1:28" ht="51" customHeight="1">
      <c r="A604" s="1056"/>
      <c r="B604" s="1070"/>
      <c r="C604" s="1054"/>
      <c r="D604" s="1055"/>
      <c r="E604" s="1061"/>
      <c r="F604" s="1055"/>
      <c r="G604" s="1055"/>
      <c r="H604" s="1061"/>
      <c r="I604" s="1075"/>
      <c r="J604" s="1142"/>
      <c r="K604" s="1055"/>
      <c r="L604" s="1058"/>
      <c r="M604" s="1085"/>
      <c r="N604" s="1055"/>
      <c r="O604" s="1055"/>
      <c r="P604" s="1068"/>
      <c r="Q604" s="1088"/>
      <c r="R604" s="1088"/>
      <c r="S604" s="1092"/>
      <c r="T604" s="1085" t="s">
        <v>4093</v>
      </c>
      <c r="U604" s="1055">
        <v>2006</v>
      </c>
      <c r="V604" s="1055">
        <v>150</v>
      </c>
      <c r="W604" s="1143" t="s">
        <v>4094</v>
      </c>
      <c r="X604" s="1144"/>
      <c r="Y604" s="1061"/>
      <c r="Z604" s="1055"/>
      <c r="AA604" s="1061"/>
      <c r="AB604" s="1075"/>
    </row>
    <row r="605" spans="1:28" ht="51" customHeight="1">
      <c r="A605" s="1056"/>
      <c r="B605" s="1070"/>
      <c r="C605" s="1054"/>
      <c r="D605" s="1055"/>
      <c r="E605" s="1061"/>
      <c r="F605" s="1055"/>
      <c r="G605" s="1055"/>
      <c r="H605" s="1061"/>
      <c r="I605" s="1075"/>
      <c r="J605" s="1142"/>
      <c r="K605" s="1055"/>
      <c r="L605" s="1058"/>
      <c r="M605" s="1154"/>
      <c r="N605" s="1055"/>
      <c r="O605" s="1055"/>
      <c r="P605" s="1068"/>
      <c r="Q605" s="1088"/>
      <c r="R605" s="1088"/>
      <c r="S605" s="1092"/>
      <c r="T605" s="1154" t="s">
        <v>4095</v>
      </c>
      <c r="U605" s="1055">
        <v>2007</v>
      </c>
      <c r="V605" s="1055">
        <v>450</v>
      </c>
      <c r="W605" s="1143" t="s">
        <v>4081</v>
      </c>
      <c r="X605" s="1144"/>
      <c r="Y605" s="1061"/>
      <c r="Z605" s="1055"/>
      <c r="AA605" s="1061"/>
      <c r="AB605" s="1075"/>
    </row>
    <row r="606" spans="1:28">
      <c r="A606" s="1069"/>
      <c r="B606" s="1071"/>
      <c r="C606" s="1072"/>
      <c r="D606" s="1073"/>
      <c r="E606" s="1063"/>
      <c r="F606" s="1063"/>
      <c r="G606" s="1063"/>
      <c r="H606" s="1073"/>
      <c r="I606" s="1066"/>
      <c r="J606" s="1145"/>
      <c r="K606" s="1063"/>
      <c r="L606" s="1067"/>
      <c r="M606" s="1185"/>
      <c r="N606" s="1063"/>
      <c r="O606" s="1063"/>
      <c r="P606" s="1073"/>
      <c r="Q606" s="1146"/>
      <c r="R606" s="1146"/>
      <c r="S606" s="1147"/>
      <c r="T606" s="1185"/>
      <c r="U606" s="1063"/>
      <c r="V606" s="1063"/>
      <c r="W606" s="1186"/>
      <c r="X606" s="1184"/>
      <c r="Y606" s="1064"/>
      <c r="Z606" s="1063"/>
      <c r="AA606" s="1063"/>
      <c r="AB606" s="1066"/>
    </row>
    <row r="607" spans="1:28" ht="51" customHeight="1">
      <c r="A607" s="1056" t="s">
        <v>4096</v>
      </c>
      <c r="B607" s="1070" t="s">
        <v>3898</v>
      </c>
      <c r="C607" s="1054"/>
      <c r="D607" s="1055"/>
      <c r="E607" s="1055"/>
      <c r="F607" s="1055"/>
      <c r="G607" s="1055"/>
      <c r="H607" s="1061"/>
      <c r="I607" s="1075"/>
      <c r="J607" s="1142" t="s">
        <v>4097</v>
      </c>
      <c r="K607" s="1055" t="s">
        <v>4098</v>
      </c>
      <c r="L607" s="1058" t="s">
        <v>3558</v>
      </c>
      <c r="M607" s="1085"/>
      <c r="N607" s="1055"/>
      <c r="O607" s="1055"/>
      <c r="P607" s="1068"/>
      <c r="Q607" s="1088"/>
      <c r="R607" s="1088"/>
      <c r="S607" s="1092"/>
      <c r="T607" s="1085" t="s">
        <v>4099</v>
      </c>
      <c r="U607" s="1055"/>
      <c r="V607" s="1055"/>
      <c r="W607" s="1143"/>
      <c r="X607" s="1144" t="s">
        <v>3898</v>
      </c>
      <c r="Y607" s="1061" t="s">
        <v>4100</v>
      </c>
      <c r="Z607" s="1055">
        <v>2002</v>
      </c>
      <c r="AA607" s="1055">
        <v>2200</v>
      </c>
      <c r="AB607" s="1075" t="s">
        <v>3332</v>
      </c>
    </row>
    <row r="608" spans="1:28" ht="51" customHeight="1">
      <c r="A608" s="1056"/>
      <c r="B608" s="1070" t="s">
        <v>3901</v>
      </c>
      <c r="C608" s="1054"/>
      <c r="D608" s="1055"/>
      <c r="E608" s="1055"/>
      <c r="F608" s="1055"/>
      <c r="G608" s="1055"/>
      <c r="H608" s="1061"/>
      <c r="I608" s="1075"/>
      <c r="J608" s="1142" t="s">
        <v>4101</v>
      </c>
      <c r="K608" s="1327"/>
      <c r="L608" s="1075" t="s">
        <v>27</v>
      </c>
      <c r="M608" s="1085"/>
      <c r="N608" s="1055"/>
      <c r="O608" s="1055"/>
      <c r="P608" s="1068"/>
      <c r="Q608" s="1088"/>
      <c r="R608" s="1088"/>
      <c r="S608" s="1092"/>
      <c r="T608" s="1085" t="s">
        <v>4102</v>
      </c>
      <c r="U608" s="1055">
        <v>2003</v>
      </c>
      <c r="V608" s="1055">
        <v>114</v>
      </c>
      <c r="W608" s="1143" t="s">
        <v>3528</v>
      </c>
      <c r="X608" s="1144" t="s">
        <v>3901</v>
      </c>
      <c r="Y608" s="1061" t="s">
        <v>4103</v>
      </c>
      <c r="Z608" s="1055">
        <v>2002</v>
      </c>
      <c r="AA608" s="1055">
        <v>2200</v>
      </c>
      <c r="AB608" s="1075" t="s">
        <v>3332</v>
      </c>
    </row>
    <row r="609" spans="1:28" ht="51" customHeight="1">
      <c r="A609" s="1056"/>
      <c r="B609" s="1070"/>
      <c r="C609" s="1054"/>
      <c r="D609" s="1055"/>
      <c r="E609" s="1055"/>
      <c r="F609" s="1055"/>
      <c r="G609" s="1055"/>
      <c r="H609" s="1061"/>
      <c r="I609" s="1075"/>
      <c r="J609" s="1142"/>
      <c r="K609" s="1055"/>
      <c r="L609" s="1058"/>
      <c r="M609" s="1085"/>
      <c r="N609" s="1055"/>
      <c r="O609" s="1055"/>
      <c r="P609" s="1068"/>
      <c r="Q609" s="1088"/>
      <c r="R609" s="1088"/>
      <c r="S609" s="1092"/>
      <c r="T609" s="1085" t="s">
        <v>4104</v>
      </c>
      <c r="U609" s="1055">
        <v>2003</v>
      </c>
      <c r="V609" s="1055">
        <v>135</v>
      </c>
      <c r="W609" s="1143" t="s">
        <v>3528</v>
      </c>
      <c r="X609" s="1144"/>
      <c r="Y609" s="1061" t="s">
        <v>4105</v>
      </c>
      <c r="Z609" s="1055">
        <v>2002</v>
      </c>
      <c r="AA609" s="1055">
        <v>20</v>
      </c>
      <c r="AB609" s="1075" t="s">
        <v>20</v>
      </c>
    </row>
    <row r="610" spans="1:28" ht="51" customHeight="1">
      <c r="A610" s="1056"/>
      <c r="B610" s="1070"/>
      <c r="C610" s="1054"/>
      <c r="D610" s="1055"/>
      <c r="E610" s="1055"/>
      <c r="F610" s="1055"/>
      <c r="G610" s="1055"/>
      <c r="H610" s="1061"/>
      <c r="I610" s="1075"/>
      <c r="J610" s="1142"/>
      <c r="K610" s="1055"/>
      <c r="L610" s="1058"/>
      <c r="M610" s="1154"/>
      <c r="N610" s="1055"/>
      <c r="O610" s="1055"/>
      <c r="P610" s="1068"/>
      <c r="Q610" s="1088"/>
      <c r="R610" s="1088"/>
      <c r="S610" s="1092"/>
      <c r="T610" s="1154" t="s">
        <v>4106</v>
      </c>
      <c r="U610" s="1055"/>
      <c r="V610" s="1055" t="s">
        <v>1191</v>
      </c>
      <c r="W610" s="1143" t="s">
        <v>4107</v>
      </c>
      <c r="X610" s="1144"/>
      <c r="Y610" s="1061" t="s">
        <v>4108</v>
      </c>
      <c r="Z610" s="1055">
        <v>2002</v>
      </c>
      <c r="AA610" s="1055">
        <v>20</v>
      </c>
      <c r="AB610" s="1075" t="s">
        <v>20</v>
      </c>
    </row>
    <row r="611" spans="1:28" ht="51" customHeight="1">
      <c r="A611" s="1056"/>
      <c r="B611" s="1070"/>
      <c r="C611" s="1054"/>
      <c r="D611" s="1055"/>
      <c r="E611" s="1055"/>
      <c r="F611" s="1055"/>
      <c r="G611" s="1055"/>
      <c r="H611" s="1061"/>
      <c r="I611" s="1075"/>
      <c r="J611" s="1142"/>
      <c r="K611" s="1055"/>
      <c r="L611" s="1058"/>
      <c r="M611" s="1085"/>
      <c r="N611" s="1055"/>
      <c r="O611" s="1055"/>
      <c r="P611" s="1068"/>
      <c r="Q611" s="1088"/>
      <c r="R611" s="1088"/>
      <c r="S611" s="1092"/>
      <c r="T611" s="1085" t="s">
        <v>4109</v>
      </c>
      <c r="U611" s="1055">
        <v>2003</v>
      </c>
      <c r="V611" s="1055">
        <v>280</v>
      </c>
      <c r="W611" s="1143" t="s">
        <v>4110</v>
      </c>
      <c r="X611" s="1144"/>
      <c r="Y611" s="1061"/>
      <c r="Z611" s="1055"/>
      <c r="AA611" s="1055"/>
      <c r="AB611" s="1075"/>
    </row>
    <row r="612" spans="1:28" ht="51" customHeight="1">
      <c r="A612" s="1056"/>
      <c r="B612" s="1070"/>
      <c r="C612" s="1054"/>
      <c r="D612" s="1055"/>
      <c r="E612" s="1055"/>
      <c r="F612" s="1055"/>
      <c r="G612" s="1055"/>
      <c r="H612" s="1061"/>
      <c r="I612" s="1075"/>
      <c r="J612" s="1142"/>
      <c r="K612" s="1055"/>
      <c r="L612" s="1058"/>
      <c r="M612" s="1085"/>
      <c r="N612" s="1055"/>
      <c r="O612" s="1055"/>
      <c r="P612" s="1068"/>
      <c r="Q612" s="1088"/>
      <c r="R612" s="1088"/>
      <c r="S612" s="1092"/>
      <c r="T612" s="1085" t="s">
        <v>4111</v>
      </c>
      <c r="U612" s="1055">
        <v>2003</v>
      </c>
      <c r="V612" s="1055">
        <v>92</v>
      </c>
      <c r="W612" s="1143" t="s">
        <v>3528</v>
      </c>
      <c r="X612" s="1144"/>
      <c r="Y612" s="1061"/>
      <c r="Z612" s="1055"/>
      <c r="AA612" s="1055"/>
      <c r="AB612" s="1075"/>
    </row>
    <row r="613" spans="1:28" ht="51" customHeight="1">
      <c r="A613" s="1056"/>
      <c r="B613" s="1070"/>
      <c r="C613" s="1054"/>
      <c r="D613" s="1055"/>
      <c r="E613" s="1055"/>
      <c r="F613" s="1055"/>
      <c r="G613" s="1055"/>
      <c r="H613" s="1061"/>
      <c r="I613" s="1075"/>
      <c r="J613" s="1142"/>
      <c r="K613" s="1055"/>
      <c r="L613" s="1058"/>
      <c r="M613" s="1085"/>
      <c r="N613" s="1055"/>
      <c r="O613" s="1055"/>
      <c r="P613" s="1068"/>
      <c r="Q613" s="1088"/>
      <c r="R613" s="1088"/>
      <c r="S613" s="1092"/>
      <c r="T613" s="1085" t="s">
        <v>4112</v>
      </c>
      <c r="U613" s="1055">
        <v>2003</v>
      </c>
      <c r="V613" s="1055">
        <v>168</v>
      </c>
      <c r="W613" s="1143" t="s">
        <v>3528</v>
      </c>
      <c r="X613" s="1144"/>
      <c r="Y613" s="1061"/>
      <c r="Z613" s="1055"/>
      <c r="AA613" s="1055"/>
      <c r="AB613" s="1075"/>
    </row>
    <row r="614" spans="1:28" ht="38.25" customHeight="1">
      <c r="A614" s="1056"/>
      <c r="B614" s="1070"/>
      <c r="C614" s="1054"/>
      <c r="D614" s="1055"/>
      <c r="E614" s="1055"/>
      <c r="F614" s="1055"/>
      <c r="G614" s="1055"/>
      <c r="H614" s="1061"/>
      <c r="I614" s="1075"/>
      <c r="J614" s="1142"/>
      <c r="K614" s="1055"/>
      <c r="L614" s="1058"/>
      <c r="M614" s="1085"/>
      <c r="N614" s="1055"/>
      <c r="O614" s="1055"/>
      <c r="P614" s="1068"/>
      <c r="Q614" s="1088"/>
      <c r="R614" s="1088"/>
      <c r="S614" s="1092"/>
      <c r="T614" s="1085" t="s">
        <v>4113</v>
      </c>
      <c r="U614" s="1055">
        <v>2003</v>
      </c>
      <c r="V614" s="1055"/>
      <c r="W614" s="1143"/>
      <c r="X614" s="1144"/>
      <c r="Y614" s="1061"/>
      <c r="Z614" s="1055"/>
      <c r="AA614" s="1055"/>
      <c r="AB614" s="1075"/>
    </row>
    <row r="615" spans="1:28" ht="51" customHeight="1">
      <c r="A615" s="1056"/>
      <c r="B615" s="1070"/>
      <c r="C615" s="1054"/>
      <c r="D615" s="1055"/>
      <c r="E615" s="1055"/>
      <c r="F615" s="1055"/>
      <c r="G615" s="1055"/>
      <c r="H615" s="1061"/>
      <c r="I615" s="1075"/>
      <c r="J615" s="1142"/>
      <c r="K615" s="1055"/>
      <c r="L615" s="1058"/>
      <c r="M615" s="1085"/>
      <c r="N615" s="1055"/>
      <c r="O615" s="1055"/>
      <c r="P615" s="1068"/>
      <c r="Q615" s="1088"/>
      <c r="R615" s="1088"/>
      <c r="S615" s="1092"/>
      <c r="T615" s="1085" t="s">
        <v>4114</v>
      </c>
      <c r="U615" s="1055">
        <v>2003</v>
      </c>
      <c r="V615" s="1055">
        <v>280</v>
      </c>
      <c r="W615" s="1143" t="s">
        <v>4110</v>
      </c>
      <c r="X615" s="1144"/>
      <c r="Y615" s="1061"/>
      <c r="Z615" s="1055"/>
      <c r="AA615" s="1055"/>
      <c r="AB615" s="1075"/>
    </row>
    <row r="616" spans="1:28" ht="51" customHeight="1">
      <c r="A616" s="1056"/>
      <c r="B616" s="1070"/>
      <c r="C616" s="1054"/>
      <c r="D616" s="1055"/>
      <c r="E616" s="1055"/>
      <c r="F616" s="1055"/>
      <c r="G616" s="1055"/>
      <c r="H616" s="1061"/>
      <c r="I616" s="1075"/>
      <c r="J616" s="1142"/>
      <c r="K616" s="1055"/>
      <c r="L616" s="1058"/>
      <c r="M616" s="1085"/>
      <c r="N616" s="1055"/>
      <c r="O616" s="1055"/>
      <c r="P616" s="1068"/>
      <c r="Q616" s="1088"/>
      <c r="R616" s="1088"/>
      <c r="S616" s="1092"/>
      <c r="T616" s="1085" t="s">
        <v>4115</v>
      </c>
      <c r="U616" s="1055">
        <v>2003</v>
      </c>
      <c r="V616" s="1055">
        <v>136</v>
      </c>
      <c r="W616" s="1143" t="s">
        <v>3528</v>
      </c>
      <c r="X616" s="1144"/>
      <c r="Y616" s="1061"/>
      <c r="Z616" s="1055"/>
      <c r="AA616" s="1055"/>
      <c r="AB616" s="1075"/>
    </row>
    <row r="617" spans="1:28" ht="51" customHeight="1">
      <c r="A617" s="1056"/>
      <c r="B617" s="1070"/>
      <c r="C617" s="1054"/>
      <c r="D617" s="1055"/>
      <c r="E617" s="1055"/>
      <c r="F617" s="1055"/>
      <c r="G617" s="1055"/>
      <c r="H617" s="1061"/>
      <c r="I617" s="1075"/>
      <c r="J617" s="1142"/>
      <c r="K617" s="1055"/>
      <c r="L617" s="1058"/>
      <c r="M617" s="1085"/>
      <c r="N617" s="1055"/>
      <c r="O617" s="1055"/>
      <c r="P617" s="1068"/>
      <c r="Q617" s="1088"/>
      <c r="R617" s="1088"/>
      <c r="S617" s="1092"/>
      <c r="T617" s="1085" t="s">
        <v>4116</v>
      </c>
      <c r="U617" s="1055">
        <v>2003</v>
      </c>
      <c r="V617" s="1055">
        <v>100</v>
      </c>
      <c r="W617" s="1143" t="s">
        <v>4117</v>
      </c>
      <c r="X617" s="1144"/>
      <c r="Y617" s="1061"/>
      <c r="Z617" s="1055"/>
      <c r="AA617" s="1055"/>
      <c r="AB617" s="1075"/>
    </row>
    <row r="618" spans="1:28" ht="51" customHeight="1">
      <c r="A618" s="1056"/>
      <c r="B618" s="1070"/>
      <c r="C618" s="1054"/>
      <c r="D618" s="1055"/>
      <c r="E618" s="1055"/>
      <c r="F618" s="1055"/>
      <c r="G618" s="1055"/>
      <c r="H618" s="1061"/>
      <c r="I618" s="1075"/>
      <c r="J618" s="1142"/>
      <c r="K618" s="1055"/>
      <c r="L618" s="1058"/>
      <c r="M618" s="1085"/>
      <c r="N618" s="1055"/>
      <c r="O618" s="1055"/>
      <c r="P618" s="1068"/>
      <c r="Q618" s="1088"/>
      <c r="R618" s="1088"/>
      <c r="S618" s="1092"/>
      <c r="T618" s="1085" t="s">
        <v>4118</v>
      </c>
      <c r="U618" s="1055">
        <v>2003</v>
      </c>
      <c r="V618" s="1055">
        <v>180</v>
      </c>
      <c r="W618" s="1143" t="s">
        <v>3528</v>
      </c>
      <c r="X618" s="1144"/>
      <c r="Y618" s="1061"/>
      <c r="Z618" s="1055"/>
      <c r="AA618" s="1055"/>
      <c r="AB618" s="1075"/>
    </row>
    <row r="619" spans="1:28" ht="51" customHeight="1">
      <c r="A619" s="1056"/>
      <c r="B619" s="1070"/>
      <c r="C619" s="1054"/>
      <c r="D619" s="1055"/>
      <c r="E619" s="1055"/>
      <c r="F619" s="1055"/>
      <c r="G619" s="1055"/>
      <c r="H619" s="1061"/>
      <c r="I619" s="1075"/>
      <c r="J619" s="1142"/>
      <c r="K619" s="1055"/>
      <c r="L619" s="1058"/>
      <c r="M619" s="1085"/>
      <c r="N619" s="1055"/>
      <c r="O619" s="1055"/>
      <c r="P619" s="1068"/>
      <c r="Q619" s="1088"/>
      <c r="R619" s="1088"/>
      <c r="S619" s="1092"/>
      <c r="T619" s="1085" t="s">
        <v>4119</v>
      </c>
      <c r="U619" s="1055">
        <v>2003</v>
      </c>
      <c r="V619" s="1055">
        <v>131</v>
      </c>
      <c r="W619" s="1143" t="s">
        <v>3528</v>
      </c>
      <c r="X619" s="1144"/>
      <c r="Y619" s="1061"/>
      <c r="Z619" s="1055"/>
      <c r="AA619" s="1055"/>
      <c r="AB619" s="1075"/>
    </row>
    <row r="620" spans="1:28" ht="51" customHeight="1">
      <c r="A620" s="1056"/>
      <c r="B620" s="1070"/>
      <c r="C620" s="1054"/>
      <c r="D620" s="1055"/>
      <c r="E620" s="1055"/>
      <c r="F620" s="1055"/>
      <c r="G620" s="1055"/>
      <c r="H620" s="1061"/>
      <c r="I620" s="1075"/>
      <c r="J620" s="1142"/>
      <c r="K620" s="1055"/>
      <c r="L620" s="1058"/>
      <c r="M620" s="1154"/>
      <c r="N620" s="1055"/>
      <c r="O620" s="1055"/>
      <c r="P620" s="1068"/>
      <c r="Q620" s="1088"/>
      <c r="R620" s="1088"/>
      <c r="S620" s="1092"/>
      <c r="T620" s="1154" t="s">
        <v>4120</v>
      </c>
      <c r="U620" s="1055"/>
      <c r="V620" s="1055" t="s">
        <v>1191</v>
      </c>
      <c r="W620" s="1143" t="s">
        <v>4107</v>
      </c>
      <c r="X620" s="1144"/>
      <c r="Y620" s="1061"/>
      <c r="Z620" s="1055"/>
      <c r="AA620" s="1055"/>
      <c r="AB620" s="1075"/>
    </row>
    <row r="621" spans="1:28" ht="25.5">
      <c r="A621" s="1056"/>
      <c r="B621" s="1070"/>
      <c r="C621" s="1054"/>
      <c r="D621" s="1055"/>
      <c r="E621" s="1055"/>
      <c r="F621" s="1055"/>
      <c r="G621" s="1055"/>
      <c r="H621" s="1061"/>
      <c r="I621" s="1075"/>
      <c r="J621" s="1142"/>
      <c r="K621" s="1055"/>
      <c r="L621" s="1058"/>
      <c r="M621" s="1085"/>
      <c r="N621" s="1055"/>
      <c r="O621" s="1055"/>
      <c r="P621" s="1068"/>
      <c r="Q621" s="1088"/>
      <c r="R621" s="1088"/>
      <c r="S621" s="1092"/>
      <c r="T621" s="1085" t="s">
        <v>4121</v>
      </c>
      <c r="U621" s="1055">
        <v>2003</v>
      </c>
      <c r="V621" s="1055">
        <v>224</v>
      </c>
      <c r="W621" s="1143" t="s">
        <v>4122</v>
      </c>
      <c r="X621" s="1144"/>
      <c r="Y621" s="1061"/>
      <c r="Z621" s="1055"/>
      <c r="AA621" s="1055"/>
      <c r="AB621" s="1075"/>
    </row>
    <row r="622" spans="1:28">
      <c r="A622" s="1056"/>
      <c r="B622" s="1070"/>
      <c r="C622" s="1054"/>
      <c r="D622" s="1055"/>
      <c r="E622" s="1055"/>
      <c r="F622" s="1055"/>
      <c r="G622" s="1055"/>
      <c r="H622" s="1061"/>
      <c r="I622" s="1075"/>
      <c r="J622" s="1142"/>
      <c r="K622" s="1055"/>
      <c r="L622" s="1058"/>
      <c r="M622" s="1085"/>
      <c r="N622" s="1055"/>
      <c r="O622" s="1055"/>
      <c r="P622" s="1068"/>
      <c r="Q622" s="1088"/>
      <c r="R622" s="1088"/>
      <c r="S622" s="1092"/>
      <c r="T622" s="1085" t="s">
        <v>4123</v>
      </c>
      <c r="U622" s="1055">
        <v>2003</v>
      </c>
      <c r="V622" s="1055">
        <v>1111</v>
      </c>
      <c r="W622" s="1143" t="s">
        <v>4124</v>
      </c>
      <c r="X622" s="1144"/>
      <c r="Y622" s="1061"/>
      <c r="Z622" s="1055"/>
      <c r="AA622" s="1055"/>
      <c r="AB622" s="1075"/>
    </row>
    <row r="623" spans="1:28">
      <c r="A623" s="1069"/>
      <c r="B623" s="1071"/>
      <c r="C623" s="1072"/>
      <c r="D623" s="1073"/>
      <c r="E623" s="1063"/>
      <c r="F623" s="1063"/>
      <c r="G623" s="1063"/>
      <c r="H623" s="1073"/>
      <c r="I623" s="1066"/>
      <c r="J623" s="1145"/>
      <c r="K623" s="1063"/>
      <c r="L623" s="1067"/>
      <c r="M623" s="1185"/>
      <c r="N623" s="1063"/>
      <c r="O623" s="1063"/>
      <c r="P623" s="1073"/>
      <c r="Q623" s="1146"/>
      <c r="R623" s="1146"/>
      <c r="S623" s="1147"/>
      <c r="T623" s="1185"/>
      <c r="U623" s="1063"/>
      <c r="V623" s="1063"/>
      <c r="W623" s="1186"/>
      <c r="X623" s="1184"/>
      <c r="Y623" s="1064"/>
      <c r="Z623" s="1063"/>
      <c r="AA623" s="1063"/>
      <c r="AB623" s="1066"/>
    </row>
    <row r="624" spans="1:28" ht="30" customHeight="1">
      <c r="A624" s="1056">
        <v>112</v>
      </c>
      <c r="B624" s="1070" t="s">
        <v>3898</v>
      </c>
      <c r="C624" s="1054"/>
      <c r="D624" s="1055"/>
      <c r="E624" s="1055"/>
      <c r="F624" s="1055"/>
      <c r="G624" s="1055"/>
      <c r="H624" s="1061"/>
      <c r="I624" s="1075"/>
      <c r="J624" s="1142" t="s">
        <v>4125</v>
      </c>
      <c r="K624" s="1055" t="s">
        <v>3894</v>
      </c>
      <c r="L624" s="1075" t="s">
        <v>27</v>
      </c>
      <c r="M624" s="1085"/>
      <c r="N624" s="1055"/>
      <c r="O624" s="1055"/>
      <c r="P624" s="1068"/>
      <c r="Q624" s="1088"/>
      <c r="R624" s="1088"/>
      <c r="S624" s="1092"/>
      <c r="T624" s="1085" t="s">
        <v>4126</v>
      </c>
      <c r="U624" s="1055">
        <v>2003</v>
      </c>
      <c r="V624" s="1055">
        <v>50</v>
      </c>
      <c r="W624" s="1143" t="s">
        <v>4127</v>
      </c>
      <c r="X624" s="1144" t="s">
        <v>3898</v>
      </c>
      <c r="Y624" s="1061" t="s">
        <v>4128</v>
      </c>
      <c r="Z624" s="1055">
        <v>2006</v>
      </c>
      <c r="AA624" s="1055">
        <v>1200</v>
      </c>
      <c r="AB624" s="1075" t="s">
        <v>4083</v>
      </c>
    </row>
    <row r="625" spans="1:28" ht="30" customHeight="1">
      <c r="A625" s="1056"/>
      <c r="B625" s="1070" t="s">
        <v>3901</v>
      </c>
      <c r="C625" s="1054"/>
      <c r="D625" s="1055"/>
      <c r="E625" s="1055"/>
      <c r="F625" s="1055"/>
      <c r="G625" s="1055"/>
      <c r="H625" s="1061"/>
      <c r="I625" s="1075"/>
      <c r="J625" s="1142"/>
      <c r="K625" s="1327"/>
      <c r="L625" s="1058"/>
      <c r="M625" s="1085"/>
      <c r="N625" s="1055"/>
      <c r="O625" s="1055"/>
      <c r="P625" s="1068"/>
      <c r="Q625" s="1088"/>
      <c r="R625" s="1088"/>
      <c r="S625" s="1092"/>
      <c r="T625" s="1085" t="s">
        <v>4129</v>
      </c>
      <c r="U625" s="1055">
        <v>2003</v>
      </c>
      <c r="V625" s="1055">
        <v>100</v>
      </c>
      <c r="W625" s="1143" t="s">
        <v>3263</v>
      </c>
      <c r="X625" s="1144" t="s">
        <v>3901</v>
      </c>
      <c r="Y625" s="1061" t="s">
        <v>4130</v>
      </c>
      <c r="Z625" s="1055">
        <v>2006</v>
      </c>
      <c r="AA625" s="1055">
        <v>1200</v>
      </c>
      <c r="AB625" s="1075" t="s">
        <v>4083</v>
      </c>
    </row>
    <row r="626" spans="1:28" ht="39" customHeight="1">
      <c r="A626" s="1056"/>
      <c r="B626" s="1070" t="s">
        <v>4131</v>
      </c>
      <c r="C626" s="1054"/>
      <c r="D626" s="1055"/>
      <c r="E626" s="1061"/>
      <c r="F626" s="1055"/>
      <c r="G626" s="1055"/>
      <c r="H626" s="1061"/>
      <c r="I626" s="1075"/>
      <c r="J626" s="1142"/>
      <c r="K626" s="1055"/>
      <c r="L626" s="1058"/>
      <c r="M626" s="1085"/>
      <c r="N626" s="1055"/>
      <c r="O626" s="1055"/>
      <c r="P626" s="1068"/>
      <c r="Q626" s="1088"/>
      <c r="R626" s="1088"/>
      <c r="S626" s="1092"/>
      <c r="T626" s="1085" t="s">
        <v>4132</v>
      </c>
      <c r="U626" s="1055">
        <v>2003</v>
      </c>
      <c r="V626" s="1055">
        <v>140</v>
      </c>
      <c r="W626" s="1143" t="s">
        <v>3263</v>
      </c>
      <c r="X626" s="1144" t="s">
        <v>4131</v>
      </c>
      <c r="Y626" s="1061" t="s">
        <v>4133</v>
      </c>
      <c r="Z626" s="1055">
        <v>2022</v>
      </c>
      <c r="AA626" s="1061">
        <v>650</v>
      </c>
      <c r="AB626" s="1075" t="s">
        <v>4083</v>
      </c>
    </row>
    <row r="627" spans="1:28" ht="24.75" customHeight="1">
      <c r="A627" s="1056"/>
      <c r="B627" s="1070"/>
      <c r="C627" s="1054"/>
      <c r="D627" s="1055"/>
      <c r="E627" s="1061"/>
      <c r="F627" s="1055"/>
      <c r="G627" s="1055"/>
      <c r="H627" s="1061"/>
      <c r="I627" s="1075"/>
      <c r="J627" s="1142"/>
      <c r="K627" s="1055"/>
      <c r="L627" s="1058"/>
      <c r="M627" s="1085"/>
      <c r="N627" s="1055"/>
      <c r="O627" s="1055"/>
      <c r="P627" s="1068"/>
      <c r="Q627" s="1088"/>
      <c r="R627" s="1088"/>
      <c r="S627" s="1092"/>
      <c r="T627" s="1085" t="s">
        <v>4134</v>
      </c>
      <c r="U627" s="1055">
        <v>2003</v>
      </c>
      <c r="V627" s="1055">
        <v>180</v>
      </c>
      <c r="W627" s="1143" t="s">
        <v>4040</v>
      </c>
      <c r="X627" s="1144"/>
      <c r="Y627" s="1061"/>
      <c r="Z627" s="1055"/>
      <c r="AA627" s="1061"/>
      <c r="AB627" s="1075"/>
    </row>
    <row r="628" spans="1:28" ht="24.75" customHeight="1">
      <c r="A628" s="1056"/>
      <c r="B628" s="1070"/>
      <c r="C628" s="1054"/>
      <c r="D628" s="1055"/>
      <c r="E628" s="1061"/>
      <c r="F628" s="1055"/>
      <c r="G628" s="1055"/>
      <c r="H628" s="1061"/>
      <c r="I628" s="1075"/>
      <c r="J628" s="1142"/>
      <c r="K628" s="1055"/>
      <c r="L628" s="1058"/>
      <c r="M628" s="1085"/>
      <c r="N628" s="1055"/>
      <c r="O628" s="1055"/>
      <c r="P628" s="1068"/>
      <c r="Q628" s="1088"/>
      <c r="R628" s="1088"/>
      <c r="S628" s="1092"/>
      <c r="T628" s="1085" t="s">
        <v>4135</v>
      </c>
      <c r="U628" s="1055">
        <v>2005</v>
      </c>
      <c r="V628" s="1055">
        <v>190</v>
      </c>
      <c r="W628" s="1143" t="s">
        <v>3276</v>
      </c>
      <c r="X628" s="1144"/>
      <c r="Y628" s="1061"/>
      <c r="Z628" s="1055"/>
      <c r="AA628" s="1061"/>
      <c r="AB628" s="1075"/>
    </row>
    <row r="629" spans="1:28" ht="24.75" customHeight="1">
      <c r="A629" s="1056"/>
      <c r="B629" s="1070"/>
      <c r="C629" s="1054"/>
      <c r="D629" s="1055"/>
      <c r="E629" s="1061"/>
      <c r="F629" s="1055"/>
      <c r="G629" s="1055"/>
      <c r="H629" s="1061"/>
      <c r="I629" s="1075"/>
      <c r="J629" s="1142"/>
      <c r="K629" s="1055"/>
      <c r="L629" s="1058"/>
      <c r="M629" s="1085"/>
      <c r="N629" s="1055"/>
      <c r="O629" s="1055"/>
      <c r="P629" s="1068"/>
      <c r="Q629" s="1088"/>
      <c r="R629" s="1088"/>
      <c r="S629" s="1092"/>
      <c r="T629" s="1085" t="s">
        <v>4136</v>
      </c>
      <c r="U629" s="1055">
        <v>2005</v>
      </c>
      <c r="V629" s="1055">
        <v>250</v>
      </c>
      <c r="W629" s="1143" t="s">
        <v>4040</v>
      </c>
      <c r="X629" s="1144"/>
      <c r="Y629" s="1061"/>
      <c r="Z629" s="1055"/>
      <c r="AA629" s="1061"/>
      <c r="AB629" s="1075"/>
    </row>
    <row r="630" spans="1:28" ht="24.75" customHeight="1">
      <c r="A630" s="1056"/>
      <c r="B630" s="1070"/>
      <c r="C630" s="1054"/>
      <c r="D630" s="1055"/>
      <c r="E630" s="1061"/>
      <c r="F630" s="1055"/>
      <c r="G630" s="1055"/>
      <c r="H630" s="1061"/>
      <c r="I630" s="1075"/>
      <c r="J630" s="1142"/>
      <c r="K630" s="1055"/>
      <c r="L630" s="1058"/>
      <c r="M630" s="1085"/>
      <c r="N630" s="1055"/>
      <c r="O630" s="1055"/>
      <c r="P630" s="1068"/>
      <c r="Q630" s="1088"/>
      <c r="R630" s="1088"/>
      <c r="S630" s="1092"/>
      <c r="T630" s="1085" t="s">
        <v>4137</v>
      </c>
      <c r="U630" s="1055"/>
      <c r="V630" s="1055"/>
      <c r="W630" s="1143" t="s">
        <v>4138</v>
      </c>
      <c r="X630" s="1144"/>
      <c r="Y630" s="1061"/>
      <c r="Z630" s="1055"/>
      <c r="AA630" s="1061"/>
      <c r="AB630" s="1075"/>
    </row>
    <row r="631" spans="1:28" ht="24.75" customHeight="1">
      <c r="A631" s="1056"/>
      <c r="B631" s="1070"/>
      <c r="C631" s="1054"/>
      <c r="D631" s="1055"/>
      <c r="E631" s="1061"/>
      <c r="F631" s="1055"/>
      <c r="G631" s="1055"/>
      <c r="H631" s="1061"/>
      <c r="I631" s="1075"/>
      <c r="J631" s="1142"/>
      <c r="K631" s="1055"/>
      <c r="L631" s="1058"/>
      <c r="M631" s="1085"/>
      <c r="N631" s="1055"/>
      <c r="O631" s="1055"/>
      <c r="P631" s="1068"/>
      <c r="Q631" s="1088"/>
      <c r="R631" s="1088"/>
      <c r="S631" s="1092"/>
      <c r="T631" s="1085" t="s">
        <v>4139</v>
      </c>
      <c r="U631" s="1055">
        <v>2003</v>
      </c>
      <c r="V631" s="1055">
        <v>130</v>
      </c>
      <c r="W631" s="1143" t="s">
        <v>3263</v>
      </c>
      <c r="X631" s="1144"/>
      <c r="Y631" s="1061"/>
      <c r="Z631" s="1055"/>
      <c r="AA631" s="1061"/>
      <c r="AB631" s="1075"/>
    </row>
    <row r="632" spans="1:28" ht="24.75" customHeight="1">
      <c r="A632" s="1056"/>
      <c r="B632" s="1070"/>
      <c r="C632" s="1054"/>
      <c r="D632" s="1055"/>
      <c r="E632" s="1061"/>
      <c r="F632" s="1055"/>
      <c r="G632" s="1055"/>
      <c r="H632" s="1061"/>
      <c r="I632" s="1075"/>
      <c r="J632" s="1142"/>
      <c r="K632" s="1055"/>
      <c r="L632" s="1058"/>
      <c r="M632" s="1085"/>
      <c r="N632" s="1055"/>
      <c r="O632" s="1055"/>
      <c r="P632" s="1068"/>
      <c r="Q632" s="1088"/>
      <c r="R632" s="1088"/>
      <c r="S632" s="1092"/>
      <c r="T632" s="1085" t="s">
        <v>4140</v>
      </c>
      <c r="U632" s="1055">
        <v>2003</v>
      </c>
      <c r="V632" s="1055">
        <v>50</v>
      </c>
      <c r="W632" s="1143" t="s">
        <v>4127</v>
      </c>
      <c r="X632" s="1144"/>
      <c r="Y632" s="1061"/>
      <c r="Z632" s="1055"/>
      <c r="AA632" s="1061"/>
      <c r="AB632" s="1075"/>
    </row>
    <row r="633" spans="1:28" ht="24.75" customHeight="1">
      <c r="A633" s="1056"/>
      <c r="B633" s="1070"/>
      <c r="C633" s="1054"/>
      <c r="D633" s="1055"/>
      <c r="E633" s="1061"/>
      <c r="F633" s="1055"/>
      <c r="G633" s="1055"/>
      <c r="H633" s="1061"/>
      <c r="I633" s="1075"/>
      <c r="J633" s="1142"/>
      <c r="K633" s="1055"/>
      <c r="L633" s="1058"/>
      <c r="M633" s="1085"/>
      <c r="N633" s="1055"/>
      <c r="O633" s="1055"/>
      <c r="P633" s="1068"/>
      <c r="Q633" s="1088"/>
      <c r="R633" s="1088"/>
      <c r="S633" s="1092"/>
      <c r="T633" s="1085" t="s">
        <v>4141</v>
      </c>
      <c r="U633" s="1055">
        <v>2003</v>
      </c>
      <c r="V633" s="1055">
        <v>100</v>
      </c>
      <c r="W633" s="1143" t="s">
        <v>3263</v>
      </c>
      <c r="X633" s="1144"/>
      <c r="Y633" s="1061"/>
      <c r="Z633" s="1055"/>
      <c r="AA633" s="1061"/>
      <c r="AB633" s="1075"/>
    </row>
    <row r="634" spans="1:28" ht="24.75" customHeight="1">
      <c r="A634" s="1056"/>
      <c r="B634" s="1070"/>
      <c r="C634" s="1054"/>
      <c r="D634" s="1055"/>
      <c r="E634" s="1061"/>
      <c r="F634" s="1055"/>
      <c r="G634" s="1055"/>
      <c r="H634" s="1061"/>
      <c r="I634" s="1075"/>
      <c r="J634" s="1142"/>
      <c r="K634" s="1055"/>
      <c r="L634" s="1058"/>
      <c r="M634" s="1085"/>
      <c r="N634" s="1055"/>
      <c r="O634" s="1055"/>
      <c r="P634" s="1068"/>
      <c r="Q634" s="1088"/>
      <c r="R634" s="1088"/>
      <c r="S634" s="1092"/>
      <c r="T634" s="1085" t="s">
        <v>4142</v>
      </c>
      <c r="U634" s="1055">
        <v>2003</v>
      </c>
      <c r="V634" s="1055">
        <v>140</v>
      </c>
      <c r="W634" s="1143" t="s">
        <v>3263</v>
      </c>
      <c r="X634" s="1144"/>
      <c r="Y634" s="1061"/>
      <c r="Z634" s="1055"/>
      <c r="AA634" s="1061"/>
      <c r="AB634" s="1075"/>
    </row>
    <row r="635" spans="1:28" ht="24.75" customHeight="1">
      <c r="A635" s="1056"/>
      <c r="B635" s="1070"/>
      <c r="C635" s="1054"/>
      <c r="D635" s="1055"/>
      <c r="E635" s="1061"/>
      <c r="F635" s="1055"/>
      <c r="G635" s="1055"/>
      <c r="H635" s="1061"/>
      <c r="I635" s="1075"/>
      <c r="J635" s="1142"/>
      <c r="K635" s="1055"/>
      <c r="L635" s="1058"/>
      <c r="M635" s="1085"/>
      <c r="N635" s="1055"/>
      <c r="O635" s="1055"/>
      <c r="P635" s="1068"/>
      <c r="Q635" s="1088"/>
      <c r="R635" s="1088"/>
      <c r="S635" s="1092"/>
      <c r="T635" s="1085" t="s">
        <v>4143</v>
      </c>
      <c r="U635" s="1055">
        <v>2003</v>
      </c>
      <c r="V635" s="1055">
        <v>180</v>
      </c>
      <c r="W635" s="1143" t="s">
        <v>4040</v>
      </c>
      <c r="X635" s="1144"/>
      <c r="Y635" s="1061"/>
      <c r="Z635" s="1055"/>
      <c r="AA635" s="1061"/>
      <c r="AB635" s="1075"/>
    </row>
    <row r="636" spans="1:28" ht="63.75" customHeight="1">
      <c r="A636" s="1056"/>
      <c r="B636" s="1070"/>
      <c r="C636" s="1054"/>
      <c r="D636" s="1055"/>
      <c r="E636" s="1061"/>
      <c r="F636" s="1055"/>
      <c r="G636" s="1055"/>
      <c r="H636" s="1061"/>
      <c r="I636" s="1075"/>
      <c r="J636" s="1142"/>
      <c r="K636" s="1055"/>
      <c r="L636" s="1058"/>
      <c r="M636" s="1085"/>
      <c r="N636" s="1055"/>
      <c r="O636" s="1055"/>
      <c r="P636" s="1068"/>
      <c r="Q636" s="1088"/>
      <c r="R636" s="1088"/>
      <c r="S636" s="1092"/>
      <c r="T636" s="1085" t="s">
        <v>4144</v>
      </c>
      <c r="U636" s="1055">
        <v>2005</v>
      </c>
      <c r="V636" s="1055">
        <v>190</v>
      </c>
      <c r="W636" s="1143" t="s">
        <v>3276</v>
      </c>
      <c r="X636" s="1144"/>
      <c r="Y636" s="1061"/>
      <c r="Z636" s="1055"/>
      <c r="AA636" s="1061"/>
      <c r="AB636" s="1075"/>
    </row>
    <row r="637" spans="1:28" ht="21.75" customHeight="1">
      <c r="A637" s="1056"/>
      <c r="B637" s="1070"/>
      <c r="C637" s="1054"/>
      <c r="D637" s="1055"/>
      <c r="E637" s="1061"/>
      <c r="F637" s="1055"/>
      <c r="G637" s="1055"/>
      <c r="H637" s="1061"/>
      <c r="I637" s="1075"/>
      <c r="J637" s="1142"/>
      <c r="K637" s="1055"/>
      <c r="L637" s="1058"/>
      <c r="M637" s="1085"/>
      <c r="N637" s="1055"/>
      <c r="O637" s="1055"/>
      <c r="P637" s="1068"/>
      <c r="Q637" s="1088"/>
      <c r="R637" s="1088"/>
      <c r="S637" s="1092"/>
      <c r="T637" s="1085" t="s">
        <v>4145</v>
      </c>
      <c r="U637" s="1055">
        <v>2005</v>
      </c>
      <c r="V637" s="1055">
        <v>250</v>
      </c>
      <c r="W637" s="1143" t="s">
        <v>4040</v>
      </c>
      <c r="X637" s="1144"/>
      <c r="Y637" s="1061"/>
      <c r="Z637" s="1055"/>
      <c r="AA637" s="1061"/>
      <c r="AB637" s="1075"/>
    </row>
    <row r="638" spans="1:28" ht="21.75" customHeight="1">
      <c r="A638" s="1056"/>
      <c r="B638" s="1070"/>
      <c r="C638" s="1054"/>
      <c r="D638" s="1055"/>
      <c r="E638" s="1061"/>
      <c r="F638" s="1055"/>
      <c r="G638" s="1055"/>
      <c r="H638" s="1061"/>
      <c r="I638" s="1075"/>
      <c r="J638" s="1142"/>
      <c r="K638" s="1055"/>
      <c r="L638" s="1058"/>
      <c r="M638" s="1085"/>
      <c r="N638" s="1055"/>
      <c r="O638" s="1055"/>
      <c r="P638" s="1068"/>
      <c r="Q638" s="1088"/>
      <c r="R638" s="1088"/>
      <c r="S638" s="1092"/>
      <c r="T638" s="1085" t="s">
        <v>4146</v>
      </c>
      <c r="U638" s="1055">
        <v>2003</v>
      </c>
      <c r="V638" s="1055">
        <v>130</v>
      </c>
      <c r="W638" s="1143" t="s">
        <v>3263</v>
      </c>
      <c r="X638" s="1144"/>
      <c r="Y638" s="1061"/>
      <c r="Z638" s="1055"/>
      <c r="AA638" s="1061"/>
      <c r="AB638" s="1075"/>
    </row>
    <row r="639" spans="1:28" ht="21.75" customHeight="1">
      <c r="A639" s="1056"/>
      <c r="B639" s="1070"/>
      <c r="C639" s="1054"/>
      <c r="D639" s="1055"/>
      <c r="E639" s="1061"/>
      <c r="F639" s="1055"/>
      <c r="G639" s="1055"/>
      <c r="H639" s="1061"/>
      <c r="I639" s="1075"/>
      <c r="J639" s="1142"/>
      <c r="K639" s="1055"/>
      <c r="L639" s="1058"/>
      <c r="M639" s="1085"/>
      <c r="N639" s="1055"/>
      <c r="O639" s="1055"/>
      <c r="P639" s="1068"/>
      <c r="Q639" s="1088"/>
      <c r="R639" s="1088"/>
      <c r="S639" s="1092"/>
      <c r="T639" s="1085" t="s">
        <v>4147</v>
      </c>
      <c r="U639" s="1055">
        <v>2003</v>
      </c>
      <c r="V639" s="1055">
        <v>200</v>
      </c>
      <c r="W639" s="1143" t="s">
        <v>3263</v>
      </c>
      <c r="X639" s="1144"/>
      <c r="Y639" s="1061"/>
      <c r="Z639" s="1055"/>
      <c r="AA639" s="1061"/>
      <c r="AB639" s="1075"/>
    </row>
    <row r="640" spans="1:28">
      <c r="A640" s="1056"/>
      <c r="B640" s="1070"/>
      <c r="C640" s="1054"/>
      <c r="D640" s="1055"/>
      <c r="E640" s="1061"/>
      <c r="F640" s="1055"/>
      <c r="G640" s="1055"/>
      <c r="H640" s="1061"/>
      <c r="I640" s="1075"/>
      <c r="J640" s="1142"/>
      <c r="K640" s="1055"/>
      <c r="L640" s="1058"/>
      <c r="M640" s="1085"/>
      <c r="N640" s="1055"/>
      <c r="O640" s="1055"/>
      <c r="P640" s="1068"/>
      <c r="Q640" s="1088"/>
      <c r="R640" s="1088"/>
      <c r="S640" s="1092"/>
      <c r="T640" s="1085"/>
      <c r="U640" s="1055"/>
      <c r="V640" s="1055"/>
      <c r="W640" s="1143"/>
      <c r="X640" s="1144"/>
      <c r="Y640" s="1061"/>
      <c r="Z640" s="1055"/>
      <c r="AA640" s="1061"/>
      <c r="AB640" s="1075"/>
    </row>
    <row r="641" spans="1:28" ht="60.75" customHeight="1">
      <c r="A641" s="1056">
        <v>112</v>
      </c>
      <c r="B641" s="1070" t="s">
        <v>3898</v>
      </c>
      <c r="C641" s="1358"/>
      <c r="D641" s="1055"/>
      <c r="E641" s="1055"/>
      <c r="F641" s="1055"/>
      <c r="G641" s="1055"/>
      <c r="H641" s="1061"/>
      <c r="I641" s="1075"/>
      <c r="J641" s="1142" t="s">
        <v>4148</v>
      </c>
      <c r="K641" s="1181" t="s">
        <v>3894</v>
      </c>
      <c r="L641" s="1192" t="s">
        <v>27</v>
      </c>
      <c r="M641" s="1085"/>
      <c r="N641" s="1055"/>
      <c r="O641" s="1055"/>
      <c r="P641" s="1068"/>
      <c r="Q641" s="1088"/>
      <c r="R641" s="1088"/>
      <c r="S641" s="1092"/>
      <c r="T641" s="1085" t="s">
        <v>4126</v>
      </c>
      <c r="U641" s="1055">
        <v>2003</v>
      </c>
      <c r="V641" s="1055">
        <v>50</v>
      </c>
      <c r="W641" s="1143" t="s">
        <v>4127</v>
      </c>
      <c r="X641" s="1144" t="s">
        <v>3898</v>
      </c>
      <c r="Y641" s="1359" t="s">
        <v>4149</v>
      </c>
      <c r="Z641" s="1055">
        <v>2022</v>
      </c>
      <c r="AA641" s="1055">
        <v>88</v>
      </c>
      <c r="AB641" s="1075" t="s">
        <v>4083</v>
      </c>
    </row>
    <row r="642" spans="1:28" ht="60.75" customHeight="1">
      <c r="A642" s="1056"/>
      <c r="B642" s="1070" t="s">
        <v>3898</v>
      </c>
      <c r="C642" s="1358"/>
      <c r="D642" s="1055"/>
      <c r="E642" s="1055"/>
      <c r="F642" s="1055"/>
      <c r="G642" s="1055"/>
      <c r="H642" s="1061"/>
      <c r="I642" s="1075"/>
      <c r="J642" s="1193"/>
      <c r="K642" s="1327"/>
      <c r="L642" s="1192"/>
      <c r="M642" s="1085"/>
      <c r="N642" s="1055"/>
      <c r="O642" s="1055"/>
      <c r="P642" s="1068"/>
      <c r="Q642" s="1088"/>
      <c r="R642" s="1088"/>
      <c r="S642" s="1092"/>
      <c r="T642" s="1085" t="s">
        <v>4129</v>
      </c>
      <c r="U642" s="1055">
        <v>2003</v>
      </c>
      <c r="V642" s="1055">
        <v>100</v>
      </c>
      <c r="W642" s="1143" t="s">
        <v>3263</v>
      </c>
      <c r="X642" s="1144" t="s">
        <v>3898</v>
      </c>
      <c r="Y642" s="1359" t="s">
        <v>4149</v>
      </c>
      <c r="Z642" s="1055">
        <v>2022</v>
      </c>
      <c r="AA642" s="1055">
        <v>88</v>
      </c>
      <c r="AB642" s="1075" t="s">
        <v>4083</v>
      </c>
    </row>
    <row r="643" spans="1:28" ht="60.75" customHeight="1">
      <c r="A643" s="1056"/>
      <c r="B643" s="1070" t="s">
        <v>3901</v>
      </c>
      <c r="C643" s="1358"/>
      <c r="D643" s="1055"/>
      <c r="E643" s="1055"/>
      <c r="F643" s="1055"/>
      <c r="G643" s="1055"/>
      <c r="H643" s="1061"/>
      <c r="I643" s="1075"/>
      <c r="J643" s="1193"/>
      <c r="K643" s="1181"/>
      <c r="L643" s="1192"/>
      <c r="M643" s="1085"/>
      <c r="N643" s="1055"/>
      <c r="O643" s="1055"/>
      <c r="P643" s="1068"/>
      <c r="Q643" s="1088"/>
      <c r="R643" s="1088"/>
      <c r="S643" s="1092"/>
      <c r="T643" s="1085" t="s">
        <v>4132</v>
      </c>
      <c r="U643" s="1055">
        <v>2003</v>
      </c>
      <c r="V643" s="1055">
        <v>140</v>
      </c>
      <c r="W643" s="1143" t="s">
        <v>3263</v>
      </c>
      <c r="X643" s="1144" t="s">
        <v>3901</v>
      </c>
      <c r="Y643" s="1359" t="s">
        <v>4150</v>
      </c>
      <c r="Z643" s="1055">
        <v>2022</v>
      </c>
      <c r="AA643" s="1055">
        <v>88</v>
      </c>
      <c r="AB643" s="1075" t="s">
        <v>2771</v>
      </c>
    </row>
    <row r="644" spans="1:28" ht="75" customHeight="1">
      <c r="A644" s="1056"/>
      <c r="B644" s="1070" t="s">
        <v>3901</v>
      </c>
      <c r="C644" s="1358"/>
      <c r="D644" s="1055"/>
      <c r="E644" s="1055"/>
      <c r="F644" s="1055"/>
      <c r="G644" s="1055"/>
      <c r="H644" s="1061"/>
      <c r="I644" s="1075"/>
      <c r="J644" s="1193"/>
      <c r="K644" s="1181"/>
      <c r="L644" s="1192"/>
      <c r="M644" s="1085"/>
      <c r="N644" s="1055"/>
      <c r="O644" s="1055"/>
      <c r="P644" s="1068"/>
      <c r="Q644" s="1088"/>
      <c r="R644" s="1088"/>
      <c r="S644" s="1092"/>
      <c r="T644" s="1085" t="s">
        <v>4134</v>
      </c>
      <c r="U644" s="1055">
        <v>2003</v>
      </c>
      <c r="V644" s="1055">
        <v>180</v>
      </c>
      <c r="W644" s="1143" t="s">
        <v>4040</v>
      </c>
      <c r="X644" s="1144" t="s">
        <v>3901</v>
      </c>
      <c r="Y644" s="1359" t="s">
        <v>4151</v>
      </c>
      <c r="Z644" s="1055">
        <v>2022</v>
      </c>
      <c r="AA644" s="1055">
        <v>88</v>
      </c>
      <c r="AB644" s="1075" t="s">
        <v>2771</v>
      </c>
    </row>
    <row r="645" spans="1:28" ht="27" customHeight="1">
      <c r="A645" s="1056"/>
      <c r="B645" s="1070"/>
      <c r="C645" s="1054"/>
      <c r="D645" s="1055"/>
      <c r="E645" s="1061"/>
      <c r="F645" s="1055"/>
      <c r="G645" s="1055"/>
      <c r="H645" s="1061"/>
      <c r="I645" s="1075"/>
      <c r="J645" s="1193"/>
      <c r="K645" s="1181"/>
      <c r="L645" s="1192"/>
      <c r="M645" s="1085"/>
      <c r="N645" s="1055"/>
      <c r="O645" s="1055"/>
      <c r="P645" s="1068"/>
      <c r="Q645" s="1088"/>
      <c r="R645" s="1088"/>
      <c r="S645" s="1092"/>
      <c r="T645" s="1085" t="s">
        <v>4135</v>
      </c>
      <c r="U645" s="1055">
        <v>2005</v>
      </c>
      <c r="V645" s="1055">
        <v>190</v>
      </c>
      <c r="W645" s="1143" t="s">
        <v>3276</v>
      </c>
      <c r="X645" s="1144"/>
      <c r="Y645" s="1061"/>
      <c r="Z645" s="1055"/>
      <c r="AA645" s="1061"/>
      <c r="AB645" s="1075"/>
    </row>
    <row r="646" spans="1:28" ht="27" customHeight="1">
      <c r="A646" s="1056"/>
      <c r="B646" s="1070"/>
      <c r="C646" s="1054"/>
      <c r="D646" s="1055"/>
      <c r="E646" s="1061"/>
      <c r="F646" s="1055"/>
      <c r="G646" s="1055"/>
      <c r="H646" s="1061"/>
      <c r="I646" s="1075"/>
      <c r="J646" s="1194"/>
      <c r="K646" s="1181"/>
      <c r="L646" s="1192"/>
      <c r="M646" s="1297"/>
      <c r="N646" s="1055"/>
      <c r="O646" s="1055"/>
      <c r="P646" s="1068"/>
      <c r="Q646" s="1088"/>
      <c r="R646" s="1088"/>
      <c r="S646" s="1092"/>
      <c r="T646" s="1085" t="s">
        <v>4136</v>
      </c>
      <c r="U646" s="1055">
        <v>2005</v>
      </c>
      <c r="V646" s="1055">
        <v>250</v>
      </c>
      <c r="W646" s="1143" t="s">
        <v>4040</v>
      </c>
      <c r="X646" s="1144"/>
      <c r="Y646" s="1061"/>
      <c r="Z646" s="1055"/>
      <c r="AA646" s="1061"/>
      <c r="AB646" s="1075"/>
    </row>
    <row r="647" spans="1:28">
      <c r="A647" s="1069"/>
      <c r="B647" s="1071"/>
      <c r="C647" s="1072"/>
      <c r="D647" s="1073"/>
      <c r="E647" s="1063"/>
      <c r="F647" s="1063"/>
      <c r="G647" s="1063"/>
      <c r="H647" s="1073"/>
      <c r="I647" s="1066"/>
      <c r="J647" s="1145"/>
      <c r="K647" s="1063"/>
      <c r="L647" s="1067"/>
      <c r="M647" s="1185"/>
      <c r="N647" s="1063"/>
      <c r="O647" s="1063"/>
      <c r="P647" s="1073"/>
      <c r="Q647" s="1146"/>
      <c r="R647" s="1146"/>
      <c r="S647" s="1147"/>
      <c r="T647" s="1185"/>
      <c r="U647" s="1063"/>
      <c r="V647" s="1063"/>
      <c r="W647" s="1186"/>
      <c r="X647" s="1184"/>
      <c r="Y647" s="1064"/>
      <c r="Z647" s="1063"/>
      <c r="AA647" s="1063"/>
      <c r="AB647" s="1066"/>
    </row>
    <row r="648" spans="1:28" ht="42.75" customHeight="1">
      <c r="A648" s="1056">
        <v>140</v>
      </c>
      <c r="B648" s="1070" t="s">
        <v>4152</v>
      </c>
      <c r="C648" s="1054"/>
      <c r="D648" s="1055"/>
      <c r="E648" s="1055"/>
      <c r="F648" s="1055"/>
      <c r="G648" s="1055"/>
      <c r="H648" s="1061"/>
      <c r="I648" s="1075"/>
      <c r="J648" s="1142" t="s">
        <v>4153</v>
      </c>
      <c r="K648" s="1055" t="s">
        <v>3894</v>
      </c>
      <c r="L648" s="1075" t="s">
        <v>27</v>
      </c>
      <c r="M648" s="1085"/>
      <c r="N648" s="1055"/>
      <c r="O648" s="1055"/>
      <c r="P648" s="1068"/>
      <c r="Q648" s="1088"/>
      <c r="R648" s="1088"/>
      <c r="S648" s="1092"/>
      <c r="T648" s="1085"/>
      <c r="U648" s="1055"/>
      <c r="V648" s="1055"/>
      <c r="W648" s="1143"/>
      <c r="X648" s="1144" t="s">
        <v>4152</v>
      </c>
      <c r="Y648" s="1061" t="s">
        <v>4154</v>
      </c>
      <c r="Z648" s="1055">
        <v>2014</v>
      </c>
      <c r="AA648" s="1055">
        <v>196</v>
      </c>
      <c r="AB648" s="1075" t="s">
        <v>4155</v>
      </c>
    </row>
    <row r="649" spans="1:28" ht="42.75" customHeight="1">
      <c r="A649" s="1056"/>
      <c r="B649" s="1070"/>
      <c r="C649" s="1054"/>
      <c r="D649" s="1055"/>
      <c r="E649" s="1055"/>
      <c r="F649" s="1055"/>
      <c r="G649" s="1055"/>
      <c r="H649" s="1061"/>
      <c r="I649" s="1075"/>
      <c r="J649" s="1142"/>
      <c r="K649" s="1327"/>
      <c r="L649" s="1058"/>
      <c r="M649" s="1085"/>
      <c r="N649" s="1055"/>
      <c r="O649" s="1055"/>
      <c r="P649" s="1068"/>
      <c r="Q649" s="1088"/>
      <c r="R649" s="1088"/>
      <c r="S649" s="1092"/>
      <c r="T649" s="1085"/>
      <c r="U649" s="1055"/>
      <c r="V649" s="1055"/>
      <c r="W649" s="1143"/>
      <c r="X649" s="1144"/>
      <c r="Y649" s="1061" t="s">
        <v>4154</v>
      </c>
      <c r="Z649" s="1055">
        <v>2008</v>
      </c>
      <c r="AA649" s="1055">
        <v>196</v>
      </c>
      <c r="AB649" s="1075" t="s">
        <v>4155</v>
      </c>
    </row>
    <row r="650" spans="1:28" ht="30" customHeight="1">
      <c r="A650" s="1056"/>
      <c r="B650" s="1070"/>
      <c r="C650" s="1054"/>
      <c r="D650" s="1055"/>
      <c r="E650" s="1055"/>
      <c r="F650" s="1055"/>
      <c r="G650" s="1055"/>
      <c r="H650" s="1061"/>
      <c r="I650" s="1075"/>
      <c r="J650" s="1142"/>
      <c r="K650" s="1055"/>
      <c r="L650" s="1058"/>
      <c r="M650" s="1085"/>
      <c r="N650" s="1055"/>
      <c r="O650" s="1055"/>
      <c r="P650" s="1068"/>
      <c r="Q650" s="1088"/>
      <c r="R650" s="1088"/>
      <c r="S650" s="1092"/>
      <c r="T650" s="1085"/>
      <c r="U650" s="1055"/>
      <c r="V650" s="1055"/>
      <c r="W650" s="1143"/>
      <c r="X650" s="1144"/>
      <c r="Y650" s="1061" t="s">
        <v>4156</v>
      </c>
      <c r="Z650" s="1055">
        <v>2014</v>
      </c>
      <c r="AA650" s="1055">
        <v>497</v>
      </c>
      <c r="AB650" s="1075" t="s">
        <v>4155</v>
      </c>
    </row>
    <row r="651" spans="1:28" ht="30" customHeight="1">
      <c r="A651" s="1056"/>
      <c r="B651" s="1070"/>
      <c r="C651" s="1054"/>
      <c r="D651" s="1055"/>
      <c r="E651" s="1055"/>
      <c r="F651" s="1055"/>
      <c r="G651" s="1055"/>
      <c r="H651" s="1061"/>
      <c r="I651" s="1075"/>
      <c r="J651" s="1142"/>
      <c r="K651" s="1055"/>
      <c r="L651" s="1058"/>
      <c r="M651" s="1085"/>
      <c r="N651" s="1055"/>
      <c r="O651" s="1055"/>
      <c r="P651" s="1068"/>
      <c r="Q651" s="1088"/>
      <c r="R651" s="1088"/>
      <c r="S651" s="1092"/>
      <c r="T651" s="1085"/>
      <c r="U651" s="1055"/>
      <c r="V651" s="1055"/>
      <c r="W651" s="1143"/>
      <c r="X651" s="1144"/>
      <c r="Y651" s="1061" t="s">
        <v>4156</v>
      </c>
      <c r="Z651" s="1055">
        <v>2008</v>
      </c>
      <c r="AA651" s="1055">
        <v>497</v>
      </c>
      <c r="AB651" s="1075" t="s">
        <v>4155</v>
      </c>
    </row>
    <row r="652" spans="1:28">
      <c r="A652" s="1069"/>
      <c r="B652" s="1071"/>
      <c r="C652" s="1072"/>
      <c r="D652" s="1073"/>
      <c r="E652" s="1063"/>
      <c r="F652" s="1063"/>
      <c r="G652" s="1063"/>
      <c r="H652" s="1073"/>
      <c r="I652" s="1066"/>
      <c r="J652" s="1145"/>
      <c r="K652" s="1063"/>
      <c r="L652" s="1067"/>
      <c r="M652" s="1185"/>
      <c r="N652" s="1063"/>
      <c r="O652" s="1063"/>
      <c r="P652" s="1073"/>
      <c r="Q652" s="1146"/>
      <c r="R652" s="1146"/>
      <c r="S652" s="1147"/>
      <c r="T652" s="1185"/>
      <c r="U652" s="1063"/>
      <c r="V652" s="1063"/>
      <c r="W652" s="1186"/>
      <c r="X652" s="1184"/>
      <c r="Y652" s="1064"/>
      <c r="Z652" s="1063"/>
      <c r="AA652" s="1063"/>
      <c r="AB652" s="1066"/>
    </row>
    <row r="653" spans="1:28" ht="38.25">
      <c r="A653" s="1056">
        <v>102</v>
      </c>
      <c r="B653" s="1070" t="s">
        <v>4157</v>
      </c>
      <c r="C653" s="1054"/>
      <c r="D653" s="1055"/>
      <c r="E653" s="1055"/>
      <c r="F653" s="1055"/>
      <c r="G653" s="1055"/>
      <c r="H653" s="1061"/>
      <c r="I653" s="1075"/>
      <c r="J653" s="1142" t="s">
        <v>4158</v>
      </c>
      <c r="K653" s="1055"/>
      <c r="L653" s="1058"/>
      <c r="M653" s="1085"/>
      <c r="N653" s="1055"/>
      <c r="O653" s="1055"/>
      <c r="P653" s="1068"/>
      <c r="Q653" s="1088"/>
      <c r="R653" s="1088"/>
      <c r="S653" s="1092"/>
      <c r="T653" s="1085"/>
      <c r="U653" s="1055"/>
      <c r="V653" s="1055"/>
      <c r="W653" s="1143"/>
      <c r="X653" s="1144" t="s">
        <v>4157</v>
      </c>
      <c r="Y653" s="1061" t="s">
        <v>4159</v>
      </c>
      <c r="Z653" s="1055">
        <v>2014</v>
      </c>
      <c r="AA653" s="1055">
        <v>3968</v>
      </c>
      <c r="AB653" s="1075" t="s">
        <v>4160</v>
      </c>
    </row>
    <row r="654" spans="1:28">
      <c r="A654" s="1056"/>
      <c r="B654" s="1070"/>
      <c r="C654" s="1054"/>
      <c r="D654" s="1055"/>
      <c r="E654" s="1055"/>
      <c r="F654" s="1055"/>
      <c r="G654" s="1055"/>
      <c r="H654" s="1061"/>
      <c r="I654" s="1075"/>
      <c r="J654" s="1142"/>
      <c r="K654" s="1055"/>
      <c r="L654" s="1058"/>
      <c r="M654" s="1085"/>
      <c r="N654" s="1055"/>
      <c r="O654" s="1055"/>
      <c r="P654" s="1068"/>
      <c r="Q654" s="1088"/>
      <c r="R654" s="1088"/>
      <c r="S654" s="1092"/>
      <c r="T654" s="1085"/>
      <c r="U654" s="1055"/>
      <c r="V654" s="1055"/>
      <c r="W654" s="1143"/>
      <c r="X654" s="1144"/>
      <c r="Y654" s="1061" t="s">
        <v>4161</v>
      </c>
      <c r="Z654" s="1055">
        <v>2014</v>
      </c>
      <c r="AA654" s="1055">
        <v>3968</v>
      </c>
      <c r="AB654" s="1075" t="s">
        <v>4160</v>
      </c>
    </row>
    <row r="655" spans="1:28">
      <c r="A655" s="1056"/>
      <c r="B655" s="1070"/>
      <c r="C655" s="1054"/>
      <c r="D655" s="1055"/>
      <c r="E655" s="1055"/>
      <c r="F655" s="1055"/>
      <c r="G655" s="1055"/>
      <c r="H655" s="1061"/>
      <c r="I655" s="1075"/>
      <c r="J655" s="1142"/>
      <c r="K655" s="1055"/>
      <c r="L655" s="1058"/>
      <c r="M655" s="1085"/>
      <c r="N655" s="1055"/>
      <c r="O655" s="1055"/>
      <c r="P655" s="1068"/>
      <c r="Q655" s="1088"/>
      <c r="R655" s="1088"/>
      <c r="S655" s="1092"/>
      <c r="T655" s="1085"/>
      <c r="U655" s="1055"/>
      <c r="V655" s="1055"/>
      <c r="W655" s="1143"/>
      <c r="X655" s="1144"/>
      <c r="Y655" s="1061"/>
      <c r="Z655" s="1055"/>
      <c r="AA655" s="1055"/>
      <c r="AB655" s="1075"/>
    </row>
    <row r="656" spans="1:28">
      <c r="A656" s="1069"/>
      <c r="B656" s="1071"/>
      <c r="C656" s="1072"/>
      <c r="D656" s="1073"/>
      <c r="E656" s="1063"/>
      <c r="F656" s="1063"/>
      <c r="G656" s="1063"/>
      <c r="H656" s="1073"/>
      <c r="I656" s="1066"/>
      <c r="J656" s="1145"/>
      <c r="K656" s="1063"/>
      <c r="L656" s="1067"/>
      <c r="M656" s="1185"/>
      <c r="N656" s="1063"/>
      <c r="O656" s="1063"/>
      <c r="P656" s="1073"/>
      <c r="Q656" s="1146"/>
      <c r="R656" s="1146"/>
      <c r="S656" s="1147"/>
      <c r="T656" s="1185"/>
      <c r="U656" s="1063"/>
      <c r="V656" s="1063"/>
      <c r="W656" s="1186"/>
      <c r="X656" s="1184"/>
      <c r="Y656" s="1064"/>
      <c r="Z656" s="1063"/>
      <c r="AA656" s="1063"/>
      <c r="AB656" s="1066"/>
    </row>
    <row r="657" spans="1:28">
      <c r="A657" s="1056">
        <v>141</v>
      </c>
      <c r="B657" s="1070"/>
      <c r="C657" s="1054"/>
      <c r="D657" s="1055"/>
      <c r="E657" s="1055"/>
      <c r="F657" s="1055"/>
      <c r="G657" s="1055"/>
      <c r="H657" s="1061"/>
      <c r="I657" s="1075"/>
      <c r="J657" s="1142" t="s">
        <v>4162</v>
      </c>
      <c r="K657" s="1055" t="s">
        <v>3894</v>
      </c>
      <c r="L657" s="1075" t="s">
        <v>27</v>
      </c>
      <c r="M657" s="1085"/>
      <c r="N657" s="1055"/>
      <c r="O657" s="1055"/>
      <c r="P657" s="1068"/>
      <c r="Q657" s="1088"/>
      <c r="R657" s="1088"/>
      <c r="S657" s="1092"/>
      <c r="T657" s="1085"/>
      <c r="U657" s="1055"/>
      <c r="V657" s="1055"/>
      <c r="W657" s="1143"/>
      <c r="X657" s="1144"/>
      <c r="Y657" s="1061" t="s">
        <v>4163</v>
      </c>
      <c r="Z657" s="1055">
        <v>2014</v>
      </c>
      <c r="AA657" s="1055">
        <v>960</v>
      </c>
      <c r="AB657" s="1075" t="s">
        <v>21</v>
      </c>
    </row>
    <row r="658" spans="1:28" ht="20.25" customHeight="1">
      <c r="A658" s="1056"/>
      <c r="B658" s="1070"/>
      <c r="C658" s="1054"/>
      <c r="D658" s="1055"/>
      <c r="E658" s="1055"/>
      <c r="F658" s="1055"/>
      <c r="G658" s="1055"/>
      <c r="H658" s="1061"/>
      <c r="I658" s="1075"/>
      <c r="J658" s="1142"/>
      <c r="K658" s="1327"/>
      <c r="L658" s="1058"/>
      <c r="M658" s="1085"/>
      <c r="N658" s="1055"/>
      <c r="O658" s="1055"/>
      <c r="P658" s="1068"/>
      <c r="Q658" s="1088"/>
      <c r="R658" s="1088"/>
      <c r="S658" s="1092"/>
      <c r="T658" s="1085"/>
      <c r="U658" s="1055"/>
      <c r="V658" s="1055"/>
      <c r="W658" s="1143"/>
      <c r="X658" s="1144"/>
      <c r="Y658" s="1061" t="s">
        <v>4164</v>
      </c>
      <c r="Z658" s="1055">
        <v>2014</v>
      </c>
      <c r="AA658" s="1055">
        <v>960</v>
      </c>
      <c r="AB658" s="1075" t="s">
        <v>21</v>
      </c>
    </row>
    <row r="659" spans="1:28" ht="38.25" customHeight="1">
      <c r="A659" s="1056"/>
      <c r="B659" s="1070"/>
      <c r="C659" s="1054"/>
      <c r="D659" s="1055"/>
      <c r="E659" s="1055"/>
      <c r="F659" s="1055"/>
      <c r="G659" s="1055"/>
      <c r="H659" s="1061"/>
      <c r="I659" s="1075"/>
      <c r="J659" s="1142"/>
      <c r="K659" s="1055"/>
      <c r="L659" s="1058"/>
      <c r="M659" s="1085"/>
      <c r="N659" s="1055"/>
      <c r="O659" s="1055"/>
      <c r="P659" s="1068"/>
      <c r="Q659" s="1088"/>
      <c r="R659" s="1088"/>
      <c r="S659" s="1092"/>
      <c r="T659" s="1085" t="s">
        <v>4165</v>
      </c>
      <c r="U659" s="1055">
        <v>2021</v>
      </c>
      <c r="V659" s="1055">
        <v>377</v>
      </c>
      <c r="W659" s="1143" t="s">
        <v>4166</v>
      </c>
      <c r="X659" s="1144"/>
      <c r="Y659" s="1061"/>
      <c r="Z659" s="1055"/>
      <c r="AA659" s="1055"/>
      <c r="AB659" s="1075"/>
    </row>
    <row r="660" spans="1:28">
      <c r="A660" s="1069"/>
      <c r="B660" s="1071"/>
      <c r="C660" s="1072"/>
      <c r="D660" s="1073"/>
      <c r="E660" s="1073"/>
      <c r="F660" s="1063"/>
      <c r="G660" s="1063"/>
      <c r="H660" s="1073"/>
      <c r="I660" s="1066"/>
      <c r="J660" s="1145"/>
      <c r="K660" s="1063"/>
      <c r="L660" s="1067"/>
      <c r="M660" s="1185"/>
      <c r="N660" s="1063"/>
      <c r="O660" s="1063"/>
      <c r="P660" s="1073"/>
      <c r="Q660" s="1146"/>
      <c r="R660" s="1146"/>
      <c r="S660" s="1147"/>
      <c r="T660" s="1185"/>
      <c r="U660" s="1063"/>
      <c r="V660" s="1063"/>
      <c r="W660" s="1186"/>
      <c r="X660" s="1184"/>
      <c r="Y660" s="1064"/>
      <c r="Z660" s="1063"/>
      <c r="AA660" s="1073"/>
      <c r="AB660" s="1066"/>
    </row>
    <row r="661" spans="1:28" ht="25.5">
      <c r="A661" s="1069">
        <v>141</v>
      </c>
      <c r="B661" s="1070" t="s">
        <v>4167</v>
      </c>
      <c r="C661" s="1054"/>
      <c r="D661" s="1068"/>
      <c r="E661" s="1055"/>
      <c r="F661" s="1055"/>
      <c r="G661" s="1063"/>
      <c r="H661" s="1073"/>
      <c r="I661" s="1066"/>
      <c r="J661" s="1145"/>
      <c r="K661" s="1063"/>
      <c r="L661" s="1067"/>
      <c r="M661" s="1185"/>
      <c r="N661" s="1063"/>
      <c r="O661" s="1063"/>
      <c r="P661" s="1073"/>
      <c r="Q661" s="1146"/>
      <c r="R661" s="1146"/>
      <c r="S661" s="1147"/>
      <c r="T661" s="1185"/>
      <c r="U661" s="1063"/>
      <c r="V661" s="1063"/>
      <c r="W661" s="1186"/>
      <c r="X661" s="1144" t="s">
        <v>4167</v>
      </c>
      <c r="Y661" s="1061" t="s">
        <v>4168</v>
      </c>
      <c r="Z661" s="1055">
        <v>2015</v>
      </c>
      <c r="AA661" s="1055">
        <v>592</v>
      </c>
      <c r="AB661" s="1075" t="s">
        <v>20</v>
      </c>
    </row>
    <row r="662" spans="1:28" ht="15" customHeight="1">
      <c r="A662" s="1069"/>
      <c r="B662" s="1071"/>
      <c r="C662" s="1054"/>
      <c r="D662" s="1068"/>
      <c r="E662" s="1055"/>
      <c r="F662" s="1055"/>
      <c r="G662" s="1063"/>
      <c r="H662" s="1073"/>
      <c r="I662" s="1066"/>
      <c r="J662" s="1145"/>
      <c r="K662" s="1063"/>
      <c r="L662" s="1067"/>
      <c r="M662" s="1185"/>
      <c r="N662" s="1063"/>
      <c r="O662" s="1063"/>
      <c r="P662" s="1073"/>
      <c r="Q662" s="1146"/>
      <c r="R662" s="1146"/>
      <c r="S662" s="1147"/>
      <c r="T662" s="1185"/>
      <c r="U662" s="1063"/>
      <c r="V662" s="1063"/>
      <c r="W662" s="1186"/>
      <c r="X662" s="1184"/>
      <c r="Y662" s="1061" t="s">
        <v>4169</v>
      </c>
      <c r="Z662" s="1055">
        <v>2015</v>
      </c>
      <c r="AA662" s="1055">
        <v>72</v>
      </c>
      <c r="AB662" s="1075" t="s">
        <v>20</v>
      </c>
    </row>
    <row r="663" spans="1:28" ht="20.25" customHeight="1">
      <c r="A663" s="1069"/>
      <c r="B663" s="1071"/>
      <c r="C663" s="1072"/>
      <c r="D663" s="1068"/>
      <c r="E663" s="1073"/>
      <c r="F663" s="1063"/>
      <c r="G663" s="1063"/>
      <c r="H663" s="1073"/>
      <c r="I663" s="1066"/>
      <c r="J663" s="1145"/>
      <c r="K663" s="1063"/>
      <c r="L663" s="1067"/>
      <c r="M663" s="1185"/>
      <c r="N663" s="1063"/>
      <c r="O663" s="1063"/>
      <c r="P663" s="1073"/>
      <c r="Q663" s="1146"/>
      <c r="R663" s="1146"/>
      <c r="S663" s="1147"/>
      <c r="T663" s="1185"/>
      <c r="U663" s="1063"/>
      <c r="V663" s="1063"/>
      <c r="W663" s="1186"/>
      <c r="X663" s="1184"/>
      <c r="Y663" s="1064"/>
      <c r="Z663" s="1055"/>
      <c r="AA663" s="1073"/>
      <c r="AB663" s="1066"/>
    </row>
    <row r="664" spans="1:28" ht="15" customHeight="1">
      <c r="A664" s="1069">
        <v>202</v>
      </c>
      <c r="B664" s="1071"/>
      <c r="C664" s="1054"/>
      <c r="D664" s="1068"/>
      <c r="E664" s="1055"/>
      <c r="F664" s="1055"/>
      <c r="G664" s="1063"/>
      <c r="H664" s="1073"/>
      <c r="I664" s="1066"/>
      <c r="J664" s="1142" t="s">
        <v>4170</v>
      </c>
      <c r="K664" s="1055" t="s">
        <v>3894</v>
      </c>
      <c r="L664" s="1075" t="s">
        <v>2522</v>
      </c>
      <c r="M664" s="1185"/>
      <c r="N664" s="1063"/>
      <c r="O664" s="1063">
        <v>154</v>
      </c>
      <c r="P664" s="1073" t="s">
        <v>4171</v>
      </c>
      <c r="Q664" s="1146"/>
      <c r="R664" s="1146"/>
      <c r="S664" s="1147"/>
      <c r="T664" s="1185"/>
      <c r="U664" s="1063"/>
      <c r="V664" s="1063"/>
      <c r="W664" s="1186"/>
      <c r="X664" s="1184"/>
      <c r="Y664" s="1061" t="s">
        <v>4172</v>
      </c>
      <c r="Z664" s="1055">
        <v>2016</v>
      </c>
      <c r="AA664" s="1055">
        <v>1523</v>
      </c>
      <c r="AB664" s="1075" t="s">
        <v>4173</v>
      </c>
    </row>
    <row r="665" spans="1:28" ht="15" customHeight="1">
      <c r="A665" s="1069"/>
      <c r="B665" s="1071"/>
      <c r="C665" s="1054"/>
      <c r="D665" s="1068"/>
      <c r="E665" s="1055"/>
      <c r="F665" s="1055"/>
      <c r="G665" s="1063"/>
      <c r="H665" s="1073"/>
      <c r="I665" s="1066"/>
      <c r="J665" s="1142"/>
      <c r="K665" s="1327"/>
      <c r="L665" s="1067"/>
      <c r="M665" s="1185"/>
      <c r="N665" s="1063"/>
      <c r="O665" s="1063"/>
      <c r="P665" s="1073"/>
      <c r="Q665" s="1146"/>
      <c r="R665" s="1146"/>
      <c r="S665" s="1147"/>
      <c r="T665" s="1185"/>
      <c r="U665" s="1063"/>
      <c r="V665" s="1063"/>
      <c r="W665" s="1186"/>
      <c r="X665" s="1184"/>
      <c r="Y665" s="1061" t="s">
        <v>4172</v>
      </c>
      <c r="Z665" s="1055">
        <v>2016</v>
      </c>
      <c r="AA665" s="1055">
        <v>1523</v>
      </c>
      <c r="AB665" s="1075" t="s">
        <v>4173</v>
      </c>
    </row>
    <row r="666" spans="1:28" ht="24" customHeight="1">
      <c r="A666" s="1069"/>
      <c r="B666" s="1070" t="s">
        <v>4174</v>
      </c>
      <c r="C666" s="1054"/>
      <c r="D666" s="1073"/>
      <c r="E666" s="1073"/>
      <c r="F666" s="1063"/>
      <c r="G666" s="1063"/>
      <c r="H666" s="1073"/>
      <c r="I666" s="1066"/>
      <c r="J666" s="1142"/>
      <c r="K666" s="1063"/>
      <c r="L666" s="1067"/>
      <c r="M666" s="1185" t="s">
        <v>4175</v>
      </c>
      <c r="N666" s="1063">
        <v>2021</v>
      </c>
      <c r="O666" s="1063">
        <v>157</v>
      </c>
      <c r="P666" s="1073" t="s">
        <v>4176</v>
      </c>
      <c r="Q666" s="1146">
        <v>5</v>
      </c>
      <c r="R666" s="1146"/>
      <c r="S666" s="1147">
        <v>5</v>
      </c>
      <c r="T666" s="1185"/>
      <c r="U666" s="1063"/>
      <c r="V666" s="1063"/>
      <c r="W666" s="1186"/>
      <c r="X666" s="1144" t="s">
        <v>4174</v>
      </c>
      <c r="Y666" s="1061"/>
      <c r="Z666" s="1063"/>
      <c r="AA666" s="1073"/>
      <c r="AB666" s="1066"/>
    </row>
    <row r="667" spans="1:28" ht="15.75" customHeight="1">
      <c r="A667" s="1069"/>
      <c r="B667" s="1071"/>
      <c r="C667" s="1072"/>
      <c r="D667" s="1073"/>
      <c r="E667" s="1063"/>
      <c r="F667" s="1063"/>
      <c r="G667" s="1063"/>
      <c r="H667" s="1073"/>
      <c r="I667" s="1066"/>
      <c r="J667" s="1142"/>
      <c r="K667" s="1063"/>
      <c r="L667" s="1067"/>
      <c r="M667" s="1185"/>
      <c r="N667" s="1063"/>
      <c r="O667" s="1063"/>
      <c r="P667" s="1073"/>
      <c r="Q667" s="1146"/>
      <c r="R667" s="1146"/>
      <c r="S667" s="1147"/>
      <c r="T667" s="1185"/>
      <c r="U667" s="1063"/>
      <c r="V667" s="1063"/>
      <c r="W667" s="1186"/>
      <c r="X667" s="1184"/>
      <c r="Y667" s="1064"/>
      <c r="Z667" s="1063"/>
      <c r="AA667" s="1063"/>
      <c r="AB667" s="1066"/>
    </row>
    <row r="668" spans="1:28" ht="25.5">
      <c r="A668" s="1069">
        <v>141</v>
      </c>
      <c r="B668" s="1070" t="s">
        <v>4177</v>
      </c>
      <c r="C668" s="1054"/>
      <c r="D668" s="1068"/>
      <c r="E668" s="1055"/>
      <c r="F668" s="1055"/>
      <c r="G668" s="1063"/>
      <c r="H668" s="1073"/>
      <c r="I668" s="1066"/>
      <c r="J668" s="1142" t="s">
        <v>4178</v>
      </c>
      <c r="K668" s="1055" t="s">
        <v>3220</v>
      </c>
      <c r="L668" s="1075" t="s">
        <v>83</v>
      </c>
      <c r="M668" s="1185"/>
      <c r="N668" s="1063"/>
      <c r="O668" s="1063"/>
      <c r="P668" s="1073"/>
      <c r="Q668" s="1146"/>
      <c r="R668" s="1146"/>
      <c r="S668" s="1147"/>
      <c r="T668" s="1185" t="s">
        <v>4179</v>
      </c>
      <c r="U668" s="1063">
        <v>2018</v>
      </c>
      <c r="V668" s="1063">
        <v>120</v>
      </c>
      <c r="W668" s="1186" t="s">
        <v>26</v>
      </c>
      <c r="X668" s="1144" t="s">
        <v>4177</v>
      </c>
      <c r="Y668" s="1061" t="s">
        <v>4180</v>
      </c>
      <c r="Z668" s="1055">
        <v>2015</v>
      </c>
      <c r="AA668" s="1055">
        <v>575</v>
      </c>
      <c r="AB668" s="1075" t="s">
        <v>20</v>
      </c>
    </row>
    <row r="669" spans="1:28">
      <c r="A669" s="1069"/>
      <c r="B669" s="1070"/>
      <c r="C669" s="1054"/>
      <c r="D669" s="1073"/>
      <c r="E669" s="1055"/>
      <c r="F669" s="1055"/>
      <c r="G669" s="1063"/>
      <c r="H669" s="1073"/>
      <c r="I669" s="1066"/>
      <c r="J669" s="1142"/>
      <c r="K669" s="1327"/>
      <c r="L669" s="1067"/>
      <c r="M669" s="1185"/>
      <c r="N669" s="1063"/>
      <c r="O669" s="1063"/>
      <c r="P669" s="1073"/>
      <c r="Q669" s="1146"/>
      <c r="R669" s="1146"/>
      <c r="S669" s="1147"/>
      <c r="T669" s="1185" t="s">
        <v>4181</v>
      </c>
      <c r="U669" s="1063">
        <v>2018</v>
      </c>
      <c r="V669" s="1063">
        <v>170</v>
      </c>
      <c r="W669" s="1186" t="s">
        <v>26</v>
      </c>
      <c r="X669" s="1144"/>
      <c r="Y669" s="1061"/>
      <c r="Z669" s="1063"/>
      <c r="AA669" s="1055"/>
      <c r="AB669" s="1075"/>
    </row>
    <row r="670" spans="1:28">
      <c r="A670" s="1069"/>
      <c r="B670" s="1070"/>
      <c r="C670" s="1054"/>
      <c r="D670" s="1073"/>
      <c r="E670" s="1055"/>
      <c r="F670" s="1055"/>
      <c r="G670" s="1063"/>
      <c r="H670" s="1073"/>
      <c r="I670" s="1066"/>
      <c r="J670" s="1142"/>
      <c r="K670" s="1063"/>
      <c r="L670" s="1067"/>
      <c r="M670" s="1185"/>
      <c r="N670" s="1063"/>
      <c r="O670" s="1063"/>
      <c r="P670" s="1073"/>
      <c r="Q670" s="1146"/>
      <c r="R670" s="1146"/>
      <c r="S670" s="1147"/>
      <c r="T670" s="1185" t="s">
        <v>4182</v>
      </c>
      <c r="U670" s="1063">
        <v>2018</v>
      </c>
      <c r="V670" s="1063">
        <v>290</v>
      </c>
      <c r="W670" s="1186" t="s">
        <v>26</v>
      </c>
      <c r="X670" s="1144"/>
      <c r="Y670" s="1061"/>
      <c r="Z670" s="1063"/>
      <c r="AA670" s="1055"/>
      <c r="AB670" s="1075"/>
    </row>
    <row r="671" spans="1:28">
      <c r="A671" s="1069"/>
      <c r="B671" s="1070"/>
      <c r="C671" s="1054"/>
      <c r="D671" s="1073"/>
      <c r="E671" s="1055"/>
      <c r="F671" s="1055"/>
      <c r="G671" s="1063"/>
      <c r="H671" s="1073"/>
      <c r="I671" s="1066"/>
      <c r="J671" s="1142"/>
      <c r="K671" s="1063"/>
      <c r="L671" s="1067"/>
      <c r="M671" s="1185"/>
      <c r="N671" s="1063"/>
      <c r="O671" s="1063"/>
      <c r="P671" s="1073"/>
      <c r="Q671" s="1146"/>
      <c r="R671" s="1146"/>
      <c r="S671" s="1147"/>
      <c r="T671" s="1185" t="s">
        <v>4183</v>
      </c>
      <c r="U671" s="1063">
        <v>2018</v>
      </c>
      <c r="V671" s="1063">
        <v>110</v>
      </c>
      <c r="W671" s="1186" t="s">
        <v>26</v>
      </c>
      <c r="X671" s="1144"/>
      <c r="Y671" s="1061"/>
      <c r="Z671" s="1063"/>
      <c r="AA671" s="1055"/>
      <c r="AB671" s="1075"/>
    </row>
    <row r="672" spans="1:28">
      <c r="A672" s="1069"/>
      <c r="B672" s="1070"/>
      <c r="C672" s="1054"/>
      <c r="D672" s="1073"/>
      <c r="E672" s="1055"/>
      <c r="F672" s="1055"/>
      <c r="G672" s="1063"/>
      <c r="H672" s="1073"/>
      <c r="I672" s="1066"/>
      <c r="J672" s="1142"/>
      <c r="K672" s="1063"/>
      <c r="L672" s="1067"/>
      <c r="M672" s="1185"/>
      <c r="N672" s="1063"/>
      <c r="O672" s="1063"/>
      <c r="P672" s="1073"/>
      <c r="Q672" s="1146"/>
      <c r="R672" s="1146"/>
      <c r="S672" s="1147"/>
      <c r="T672" s="1185"/>
      <c r="U672" s="1063"/>
      <c r="V672" s="1063"/>
      <c r="W672" s="1186"/>
      <c r="X672" s="1144"/>
      <c r="Y672" s="1061"/>
      <c r="Z672" s="1063"/>
      <c r="AA672" s="1055"/>
      <c r="AB672" s="1075"/>
    </row>
    <row r="673" spans="1:28">
      <c r="A673" s="1069"/>
      <c r="B673" s="1071"/>
      <c r="C673" s="1072"/>
      <c r="D673" s="1073"/>
      <c r="E673" s="1063"/>
      <c r="F673" s="1063"/>
      <c r="G673" s="1063"/>
      <c r="H673" s="1073"/>
      <c r="I673" s="1066"/>
      <c r="J673" s="1142"/>
      <c r="K673" s="1063"/>
      <c r="L673" s="1067"/>
      <c r="M673" s="1185"/>
      <c r="N673" s="1063"/>
      <c r="O673" s="1063"/>
      <c r="P673" s="1073"/>
      <c r="Q673" s="1146"/>
      <c r="R673" s="1146"/>
      <c r="S673" s="1147"/>
      <c r="T673" s="1185"/>
      <c r="U673" s="1063"/>
      <c r="V673" s="1063"/>
      <c r="W673" s="1186"/>
      <c r="X673" s="1184"/>
      <c r="Y673" s="1064"/>
      <c r="Z673" s="1063"/>
      <c r="AA673" s="1063"/>
      <c r="AB673" s="1066"/>
    </row>
    <row r="674" spans="1:28" ht="30" customHeight="1">
      <c r="A674" s="1056" t="s">
        <v>4184</v>
      </c>
      <c r="B674" s="1070" t="s">
        <v>3359</v>
      </c>
      <c r="C674" s="1054"/>
      <c r="D674" s="1055"/>
      <c r="E674" s="1055"/>
      <c r="F674" s="1055"/>
      <c r="G674" s="1055"/>
      <c r="H674" s="1061"/>
      <c r="I674" s="1075"/>
      <c r="J674" s="1142" t="s">
        <v>45</v>
      </c>
      <c r="K674" s="1055" t="s">
        <v>4185</v>
      </c>
      <c r="L674" s="1058" t="s">
        <v>4186</v>
      </c>
      <c r="M674" s="1154"/>
      <c r="N674" s="1055"/>
      <c r="O674" s="1055"/>
      <c r="P674" s="1068"/>
      <c r="Q674" s="1088"/>
      <c r="R674" s="1088"/>
      <c r="S674" s="1092"/>
      <c r="T674" s="1154" t="s">
        <v>4187</v>
      </c>
      <c r="U674" s="1055"/>
      <c r="V674" s="1055"/>
      <c r="W674" s="1143" t="s">
        <v>3650</v>
      </c>
      <c r="X674" s="1144" t="s">
        <v>3359</v>
      </c>
      <c r="Y674" s="1061" t="s">
        <v>4188</v>
      </c>
      <c r="Z674" s="1055">
        <v>2003</v>
      </c>
      <c r="AA674" s="1055">
        <v>925</v>
      </c>
      <c r="AB674" s="1075" t="s">
        <v>3332</v>
      </c>
    </row>
    <row r="675" spans="1:28" ht="30" customHeight="1">
      <c r="A675" s="1056"/>
      <c r="B675" s="1070" t="s">
        <v>3704</v>
      </c>
      <c r="C675" s="1054"/>
      <c r="D675" s="1055"/>
      <c r="E675" s="1055"/>
      <c r="F675" s="1055"/>
      <c r="G675" s="1055"/>
      <c r="H675" s="1061"/>
      <c r="I675" s="1075"/>
      <c r="J675" s="1142" t="s">
        <v>4189</v>
      </c>
      <c r="K675" s="1327"/>
      <c r="L675" s="1075" t="s">
        <v>83</v>
      </c>
      <c r="M675" s="1085"/>
      <c r="N675" s="1055"/>
      <c r="O675" s="1055"/>
      <c r="P675" s="1068"/>
      <c r="Q675" s="1088"/>
      <c r="R675" s="1088"/>
      <c r="S675" s="1092"/>
      <c r="T675" s="1085" t="s">
        <v>4190</v>
      </c>
      <c r="U675" s="1055">
        <v>1973</v>
      </c>
      <c r="V675" s="1055">
        <v>80</v>
      </c>
      <c r="W675" s="1143" t="s">
        <v>3399</v>
      </c>
      <c r="X675" s="1144" t="s">
        <v>3704</v>
      </c>
      <c r="Y675" s="1061" t="s">
        <v>4191</v>
      </c>
      <c r="Z675" s="1055">
        <v>2003</v>
      </c>
      <c r="AA675" s="1055">
        <v>925</v>
      </c>
      <c r="AB675" s="1075" t="s">
        <v>3332</v>
      </c>
    </row>
    <row r="676" spans="1:28" ht="29.25" customHeight="1">
      <c r="A676" s="1056"/>
      <c r="B676" s="1070"/>
      <c r="C676" s="1054"/>
      <c r="D676" s="1055"/>
      <c r="E676" s="1055"/>
      <c r="F676" s="1055"/>
      <c r="G676" s="1055"/>
      <c r="H676" s="1061"/>
      <c r="I676" s="1075"/>
      <c r="J676" s="1142"/>
      <c r="K676" s="1055"/>
      <c r="L676" s="1058"/>
      <c r="M676" s="1085"/>
      <c r="N676" s="1055"/>
      <c r="O676" s="1055"/>
      <c r="P676" s="1068"/>
      <c r="Q676" s="1088"/>
      <c r="R676" s="1088"/>
      <c r="S676" s="1092"/>
      <c r="T676" s="1085" t="s">
        <v>4192</v>
      </c>
      <c r="U676" s="1055">
        <v>1973</v>
      </c>
      <c r="V676" s="1055">
        <v>25</v>
      </c>
      <c r="W676" s="1143" t="s">
        <v>3399</v>
      </c>
      <c r="X676" s="1144"/>
      <c r="Y676" s="1061" t="s">
        <v>4193</v>
      </c>
      <c r="Z676" s="1055">
        <v>2003</v>
      </c>
      <c r="AA676" s="1055">
        <v>10</v>
      </c>
      <c r="AB676" s="1075" t="s">
        <v>20</v>
      </c>
    </row>
    <row r="677" spans="1:28" ht="29.25" customHeight="1">
      <c r="A677" s="1056"/>
      <c r="B677" s="1070"/>
      <c r="C677" s="1054"/>
      <c r="D677" s="1055"/>
      <c r="E677" s="1055"/>
      <c r="F677" s="1055"/>
      <c r="G677" s="1055"/>
      <c r="H677" s="1061"/>
      <c r="I677" s="1075"/>
      <c r="J677" s="1142"/>
      <c r="K677" s="1055"/>
      <c r="L677" s="1058"/>
      <c r="M677" s="1085"/>
      <c r="N677" s="1055"/>
      <c r="O677" s="1055"/>
      <c r="P677" s="1068"/>
      <c r="Q677" s="1088"/>
      <c r="R677" s="1088"/>
      <c r="S677" s="1092"/>
      <c r="T677" s="1085" t="s">
        <v>4194</v>
      </c>
      <c r="U677" s="1055">
        <v>1976</v>
      </c>
      <c r="V677" s="1055">
        <v>50</v>
      </c>
      <c r="W677" s="1143" t="s">
        <v>3567</v>
      </c>
      <c r="X677" s="1144"/>
      <c r="Y677" s="1061"/>
      <c r="Z677" s="1055"/>
      <c r="AA677" s="1055"/>
      <c r="AB677" s="1075"/>
    </row>
    <row r="678" spans="1:28" ht="29.25" customHeight="1">
      <c r="A678" s="1056"/>
      <c r="B678" s="1070"/>
      <c r="C678" s="1054"/>
      <c r="D678" s="1055"/>
      <c r="E678" s="1061"/>
      <c r="F678" s="1055"/>
      <c r="G678" s="1055"/>
      <c r="H678" s="1061"/>
      <c r="I678" s="1075"/>
      <c r="J678" s="1142"/>
      <c r="K678" s="1055"/>
      <c r="L678" s="1058"/>
      <c r="M678" s="1154"/>
      <c r="N678" s="1055"/>
      <c r="O678" s="1055"/>
      <c r="P678" s="1068"/>
      <c r="Q678" s="1088"/>
      <c r="R678" s="1088"/>
      <c r="S678" s="1092"/>
      <c r="T678" s="1154" t="s">
        <v>4195</v>
      </c>
      <c r="U678" s="1055">
        <v>2000</v>
      </c>
      <c r="V678" s="1055"/>
      <c r="W678" s="1143" t="s">
        <v>3650</v>
      </c>
      <c r="X678" s="1144"/>
      <c r="Y678" s="1061"/>
      <c r="Z678" s="1055"/>
      <c r="AA678" s="1061"/>
      <c r="AB678" s="1075"/>
    </row>
    <row r="679" spans="1:28" ht="29.25" customHeight="1">
      <c r="A679" s="1056"/>
      <c r="B679" s="1070"/>
      <c r="C679" s="1054"/>
      <c r="D679" s="1055"/>
      <c r="E679" s="1061"/>
      <c r="F679" s="1055"/>
      <c r="G679" s="1055"/>
      <c r="H679" s="1061"/>
      <c r="I679" s="1075"/>
      <c r="J679" s="1142"/>
      <c r="K679" s="1055"/>
      <c r="L679" s="1058"/>
      <c r="M679" s="1085"/>
      <c r="N679" s="1055"/>
      <c r="O679" s="1055"/>
      <c r="P679" s="1068"/>
      <c r="Q679" s="1088"/>
      <c r="R679" s="1088"/>
      <c r="S679" s="1092"/>
      <c r="T679" s="1085" t="s">
        <v>4196</v>
      </c>
      <c r="U679" s="1055"/>
      <c r="V679" s="1055"/>
      <c r="W679" s="1143"/>
      <c r="X679" s="1144"/>
      <c r="Y679" s="1061"/>
      <c r="Z679" s="1055"/>
      <c r="AA679" s="1061"/>
      <c r="AB679" s="1075"/>
    </row>
    <row r="680" spans="1:28" ht="29.25" customHeight="1">
      <c r="A680" s="1056"/>
      <c r="B680" s="1070"/>
      <c r="C680" s="1054"/>
      <c r="D680" s="1055"/>
      <c r="E680" s="1061"/>
      <c r="F680" s="1055"/>
      <c r="G680" s="1055"/>
      <c r="H680" s="1061"/>
      <c r="I680" s="1075"/>
      <c r="J680" s="1142"/>
      <c r="K680" s="1055"/>
      <c r="L680" s="1058"/>
      <c r="M680" s="1085"/>
      <c r="N680" s="1055"/>
      <c r="O680" s="1055"/>
      <c r="P680" s="1068"/>
      <c r="Q680" s="1088"/>
      <c r="R680" s="1088"/>
      <c r="S680" s="1092"/>
      <c r="T680" s="1085" t="s">
        <v>4197</v>
      </c>
      <c r="U680" s="1055"/>
      <c r="V680" s="1055"/>
      <c r="W680" s="1143"/>
      <c r="X680" s="1144"/>
      <c r="Y680" s="1061"/>
      <c r="Z680" s="1055"/>
      <c r="AA680" s="1061"/>
      <c r="AB680" s="1075"/>
    </row>
    <row r="681" spans="1:28" ht="29.25" customHeight="1">
      <c r="A681" s="1056"/>
      <c r="B681" s="1070"/>
      <c r="C681" s="1054"/>
      <c r="D681" s="1055"/>
      <c r="E681" s="1061"/>
      <c r="F681" s="1055"/>
      <c r="G681" s="1055"/>
      <c r="H681" s="1061"/>
      <c r="I681" s="1075"/>
      <c r="J681" s="1142"/>
      <c r="K681" s="1055"/>
      <c r="L681" s="1058"/>
      <c r="M681" s="1085"/>
      <c r="N681" s="1055"/>
      <c r="O681" s="1055"/>
      <c r="P681" s="1068"/>
      <c r="Q681" s="1088"/>
      <c r="R681" s="1088"/>
      <c r="S681" s="1092"/>
      <c r="T681" s="1085" t="s">
        <v>4198</v>
      </c>
      <c r="U681" s="1055">
        <v>1973</v>
      </c>
      <c r="V681" s="1055">
        <v>50</v>
      </c>
      <c r="W681" s="1143" t="s">
        <v>3505</v>
      </c>
      <c r="X681" s="1144"/>
      <c r="Y681" s="1061"/>
      <c r="Z681" s="1055"/>
      <c r="AA681" s="1061"/>
      <c r="AB681" s="1075"/>
    </row>
    <row r="682" spans="1:28" ht="29.25" customHeight="1">
      <c r="A682" s="1056"/>
      <c r="B682" s="1070"/>
      <c r="C682" s="1054"/>
      <c r="D682" s="1055"/>
      <c r="E682" s="1061"/>
      <c r="F682" s="1055"/>
      <c r="G682" s="1055"/>
      <c r="H682" s="1061"/>
      <c r="I682" s="1075"/>
      <c r="J682" s="1142"/>
      <c r="K682" s="1055"/>
      <c r="L682" s="1058"/>
      <c r="M682" s="1085"/>
      <c r="N682" s="1055"/>
      <c r="O682" s="1055"/>
      <c r="P682" s="1068"/>
      <c r="Q682" s="1088"/>
      <c r="R682" s="1088"/>
      <c r="S682" s="1092"/>
      <c r="T682" s="1085" t="s">
        <v>4199</v>
      </c>
      <c r="U682" s="1055">
        <v>1973</v>
      </c>
      <c r="V682" s="1055">
        <v>25</v>
      </c>
      <c r="W682" s="1143" t="s">
        <v>4200</v>
      </c>
      <c r="X682" s="1144"/>
      <c r="Y682" s="1061"/>
      <c r="Z682" s="1055"/>
      <c r="AA682" s="1061"/>
      <c r="AB682" s="1075"/>
    </row>
    <row r="683" spans="1:28" ht="29.25" customHeight="1">
      <c r="A683" s="1056"/>
      <c r="B683" s="1070"/>
      <c r="C683" s="1054"/>
      <c r="D683" s="1055"/>
      <c r="E683" s="1061"/>
      <c r="F683" s="1055"/>
      <c r="G683" s="1055"/>
      <c r="H683" s="1061"/>
      <c r="I683" s="1075"/>
      <c r="J683" s="1142"/>
      <c r="K683" s="1055"/>
      <c r="L683" s="1058"/>
      <c r="M683" s="1085"/>
      <c r="N683" s="1055"/>
      <c r="O683" s="1055"/>
      <c r="P683" s="1068"/>
      <c r="Q683" s="1088"/>
      <c r="R683" s="1088"/>
      <c r="S683" s="1092"/>
      <c r="T683" s="1085" t="s">
        <v>4201</v>
      </c>
      <c r="U683" s="1055">
        <v>1973</v>
      </c>
      <c r="V683" s="1055">
        <v>300</v>
      </c>
      <c r="W683" s="1143" t="s">
        <v>3399</v>
      </c>
      <c r="X683" s="1144"/>
      <c r="Y683" s="1061"/>
      <c r="Z683" s="1055"/>
      <c r="AA683" s="1061"/>
      <c r="AB683" s="1075"/>
    </row>
    <row r="684" spans="1:28" ht="29.25" customHeight="1">
      <c r="A684" s="1056"/>
      <c r="B684" s="1070"/>
      <c r="C684" s="1054"/>
      <c r="D684" s="1055"/>
      <c r="E684" s="1061"/>
      <c r="F684" s="1055"/>
      <c r="G684" s="1055"/>
      <c r="H684" s="1061"/>
      <c r="I684" s="1075"/>
      <c r="J684" s="1142"/>
      <c r="K684" s="1055"/>
      <c r="L684" s="1058"/>
      <c r="M684" s="1085"/>
      <c r="N684" s="1055"/>
      <c r="O684" s="1055"/>
      <c r="P684" s="1068"/>
      <c r="Q684" s="1088"/>
      <c r="R684" s="1088"/>
      <c r="S684" s="1092"/>
      <c r="T684" s="1085" t="s">
        <v>4202</v>
      </c>
      <c r="U684" s="1055">
        <v>1973</v>
      </c>
      <c r="V684" s="1055">
        <v>160</v>
      </c>
      <c r="W684" s="1143" t="s">
        <v>3399</v>
      </c>
      <c r="X684" s="1144"/>
      <c r="Y684" s="1061"/>
      <c r="Z684" s="1055"/>
      <c r="AA684" s="1061"/>
      <c r="AB684" s="1075"/>
    </row>
    <row r="685" spans="1:28" ht="29.25" customHeight="1">
      <c r="A685" s="1056"/>
      <c r="B685" s="1070"/>
      <c r="C685" s="1054"/>
      <c r="D685" s="1055"/>
      <c r="E685" s="1061"/>
      <c r="F685" s="1055"/>
      <c r="G685" s="1055"/>
      <c r="H685" s="1061"/>
      <c r="I685" s="1075"/>
      <c r="J685" s="1142"/>
      <c r="K685" s="1055"/>
      <c r="L685" s="1058"/>
      <c r="M685" s="1085"/>
      <c r="N685" s="1055"/>
      <c r="O685" s="1055"/>
      <c r="P685" s="1068"/>
      <c r="Q685" s="1088"/>
      <c r="R685" s="1088"/>
      <c r="S685" s="1092"/>
      <c r="T685" s="1085"/>
      <c r="U685" s="1055"/>
      <c r="V685" s="1055"/>
      <c r="W685" s="1143"/>
      <c r="X685" s="1144"/>
      <c r="Y685" s="1061"/>
      <c r="Z685" s="1055"/>
      <c r="AA685" s="1061"/>
      <c r="AB685" s="1075"/>
    </row>
    <row r="686" spans="1:28">
      <c r="A686" s="1069"/>
      <c r="B686" s="1071"/>
      <c r="C686" s="1072"/>
      <c r="D686" s="1073"/>
      <c r="E686" s="1063"/>
      <c r="F686" s="1063"/>
      <c r="G686" s="1063"/>
      <c r="H686" s="1073"/>
      <c r="I686" s="1066"/>
      <c r="J686" s="1145"/>
      <c r="K686" s="1063"/>
      <c r="L686" s="1067"/>
      <c r="M686" s="1185"/>
      <c r="N686" s="1063"/>
      <c r="O686" s="1063"/>
      <c r="P686" s="1073"/>
      <c r="Q686" s="1146"/>
      <c r="R686" s="1146"/>
      <c r="S686" s="1147"/>
      <c r="T686" s="1185"/>
      <c r="U686" s="1063"/>
      <c r="V686" s="1063"/>
      <c r="W686" s="1186"/>
      <c r="X686" s="1184"/>
      <c r="Y686" s="1064"/>
      <c r="Z686" s="1063"/>
      <c r="AA686" s="1063"/>
      <c r="AB686" s="1066"/>
    </row>
    <row r="687" spans="1:28" ht="30" customHeight="1">
      <c r="A687" s="1056">
        <v>17</v>
      </c>
      <c r="B687" s="1070" t="s">
        <v>3704</v>
      </c>
      <c r="C687" s="1054"/>
      <c r="D687" s="1055"/>
      <c r="E687" s="1055"/>
      <c r="F687" s="1055"/>
      <c r="G687" s="1055"/>
      <c r="H687" s="1061"/>
      <c r="I687" s="1075"/>
      <c r="J687" s="1142" t="s">
        <v>4203</v>
      </c>
      <c r="K687" s="1055" t="s">
        <v>3249</v>
      </c>
      <c r="L687" s="1075" t="s">
        <v>83</v>
      </c>
      <c r="M687" s="1154"/>
      <c r="N687" s="1055"/>
      <c r="O687" s="1055"/>
      <c r="P687" s="1068"/>
      <c r="Q687" s="1088"/>
      <c r="R687" s="1088"/>
      <c r="S687" s="1092"/>
      <c r="T687" s="1154" t="s">
        <v>4204</v>
      </c>
      <c r="U687" s="1055">
        <v>2002</v>
      </c>
      <c r="V687" s="1055" t="s">
        <v>1191</v>
      </c>
      <c r="W687" s="1143" t="s">
        <v>3399</v>
      </c>
      <c r="X687" s="1144" t="s">
        <v>3704</v>
      </c>
      <c r="Y687" s="1061" t="s">
        <v>4205</v>
      </c>
      <c r="Z687" s="1055">
        <v>1973</v>
      </c>
      <c r="AA687" s="1055">
        <v>310</v>
      </c>
      <c r="AB687" s="1075" t="s">
        <v>1752</v>
      </c>
    </row>
    <row r="688" spans="1:28" ht="40.5" customHeight="1">
      <c r="A688" s="1056"/>
      <c r="B688" s="1070"/>
      <c r="C688" s="1054"/>
      <c r="D688" s="1068"/>
      <c r="E688" s="1068"/>
      <c r="F688" s="1055"/>
      <c r="G688" s="1055"/>
      <c r="H688" s="1061"/>
      <c r="I688" s="1075"/>
      <c r="J688" s="1142"/>
      <c r="K688" s="1327"/>
      <c r="L688" s="1058"/>
      <c r="M688" s="1085"/>
      <c r="N688" s="1055"/>
      <c r="O688" s="1055"/>
      <c r="P688" s="1068"/>
      <c r="Q688" s="1088"/>
      <c r="R688" s="1088"/>
      <c r="S688" s="1092"/>
      <c r="T688" s="1085" t="s">
        <v>4206</v>
      </c>
      <c r="U688" s="1055">
        <v>1976</v>
      </c>
      <c r="V688" s="1055">
        <v>257</v>
      </c>
      <c r="W688" s="1143" t="s">
        <v>3567</v>
      </c>
      <c r="X688" s="1144"/>
      <c r="Y688" s="1061"/>
      <c r="Z688" s="1055"/>
      <c r="AA688" s="1068"/>
      <c r="AB688" s="1075"/>
    </row>
    <row r="689" spans="1:28" ht="40.5" customHeight="1">
      <c r="A689" s="1056"/>
      <c r="B689" s="1070"/>
      <c r="C689" s="1054"/>
      <c r="D689" s="1055"/>
      <c r="E689" s="1055"/>
      <c r="F689" s="1055"/>
      <c r="G689" s="1055"/>
      <c r="H689" s="1061"/>
      <c r="I689" s="1075"/>
      <c r="J689" s="1142"/>
      <c r="K689" s="1055"/>
      <c r="L689" s="1058"/>
      <c r="M689" s="1154"/>
      <c r="N689" s="1055"/>
      <c r="O689" s="1055"/>
      <c r="P689" s="1068"/>
      <c r="Q689" s="1088"/>
      <c r="R689" s="1088"/>
      <c r="S689" s="1092"/>
      <c r="T689" s="1154" t="s">
        <v>4207</v>
      </c>
      <c r="U689" s="1055">
        <v>2006</v>
      </c>
      <c r="V689" s="1055" t="s">
        <v>1191</v>
      </c>
      <c r="W689" s="1143" t="s">
        <v>4208</v>
      </c>
      <c r="X689" s="1144"/>
      <c r="Y689" s="1061"/>
      <c r="Z689" s="1055"/>
      <c r="AA689" s="1055"/>
      <c r="AB689" s="1075"/>
    </row>
    <row r="690" spans="1:28" ht="40.5" customHeight="1">
      <c r="A690" s="1056"/>
      <c r="B690" s="1070"/>
      <c r="C690" s="1054"/>
      <c r="D690" s="1055"/>
      <c r="E690" s="1055"/>
      <c r="F690" s="1055"/>
      <c r="G690" s="1055"/>
      <c r="H690" s="1061"/>
      <c r="I690" s="1075"/>
      <c r="J690" s="1142"/>
      <c r="K690" s="1055"/>
      <c r="L690" s="1058"/>
      <c r="M690" s="1085"/>
      <c r="N690" s="1055"/>
      <c r="O690" s="1055"/>
      <c r="P690" s="1068"/>
      <c r="Q690" s="1088"/>
      <c r="R690" s="1088"/>
      <c r="S690" s="1092"/>
      <c r="T690" s="1085" t="s">
        <v>4209</v>
      </c>
      <c r="U690" s="1055">
        <v>1976</v>
      </c>
      <c r="V690" s="1055">
        <v>120</v>
      </c>
      <c r="W690" s="1143" t="s">
        <v>3536</v>
      </c>
      <c r="X690" s="1144"/>
      <c r="Y690" s="1061"/>
      <c r="Z690" s="1055"/>
      <c r="AA690" s="1055"/>
      <c r="AB690" s="1075"/>
    </row>
    <row r="691" spans="1:28" ht="40.5" customHeight="1">
      <c r="A691" s="1056"/>
      <c r="B691" s="1070"/>
      <c r="C691" s="1054"/>
      <c r="D691" s="1055"/>
      <c r="E691" s="1055"/>
      <c r="F691" s="1055"/>
      <c r="G691" s="1055"/>
      <c r="H691" s="1061"/>
      <c r="I691" s="1075"/>
      <c r="J691" s="1142"/>
      <c r="K691" s="1055"/>
      <c r="L691" s="1058"/>
      <c r="M691" s="1085"/>
      <c r="N691" s="1055"/>
      <c r="O691" s="1055"/>
      <c r="P691" s="1068"/>
      <c r="Q691" s="1088"/>
      <c r="R691" s="1088"/>
      <c r="S691" s="1092"/>
      <c r="T691" s="1085" t="s">
        <v>4210</v>
      </c>
      <c r="U691" s="1055">
        <v>1976</v>
      </c>
      <c r="V691" s="1055">
        <v>108</v>
      </c>
      <c r="W691" s="1143" t="s">
        <v>3719</v>
      </c>
      <c r="X691" s="1144"/>
      <c r="Y691" s="1061"/>
      <c r="Z691" s="1055"/>
      <c r="AA691" s="1055"/>
      <c r="AB691" s="1075"/>
    </row>
    <row r="692" spans="1:28" ht="40.5" customHeight="1">
      <c r="A692" s="1056"/>
      <c r="B692" s="1070"/>
      <c r="C692" s="1054"/>
      <c r="D692" s="1055"/>
      <c r="E692" s="1055"/>
      <c r="F692" s="1055"/>
      <c r="G692" s="1055"/>
      <c r="H692" s="1061"/>
      <c r="I692" s="1075"/>
      <c r="J692" s="1142"/>
      <c r="K692" s="1055"/>
      <c r="L692" s="1058"/>
      <c r="M692" s="1085"/>
      <c r="N692" s="1055"/>
      <c r="O692" s="1055"/>
      <c r="P692" s="1068"/>
      <c r="Q692" s="1088"/>
      <c r="R692" s="1088"/>
      <c r="S692" s="1092"/>
      <c r="T692" s="1085" t="s">
        <v>4211</v>
      </c>
      <c r="U692" s="1055">
        <v>1974</v>
      </c>
      <c r="V692" s="1055">
        <v>45</v>
      </c>
      <c r="W692" s="1143" t="s">
        <v>3536</v>
      </c>
      <c r="X692" s="1144"/>
      <c r="Y692" s="1061"/>
      <c r="Z692" s="1055"/>
      <c r="AA692" s="1055"/>
      <c r="AB692" s="1075"/>
    </row>
    <row r="693" spans="1:28" ht="40.5" customHeight="1">
      <c r="A693" s="1056"/>
      <c r="B693" s="1070"/>
      <c r="C693" s="1054"/>
      <c r="D693" s="1055"/>
      <c r="E693" s="1055"/>
      <c r="F693" s="1055"/>
      <c r="G693" s="1055"/>
      <c r="H693" s="1061"/>
      <c r="I693" s="1075"/>
      <c r="J693" s="1142"/>
      <c r="K693" s="1055"/>
      <c r="L693" s="1058"/>
      <c r="M693" s="1085"/>
      <c r="N693" s="1055"/>
      <c r="O693" s="1055"/>
      <c r="P693" s="1068"/>
      <c r="Q693" s="1088"/>
      <c r="R693" s="1088"/>
      <c r="S693" s="1092"/>
      <c r="T693" s="1085" t="s">
        <v>4212</v>
      </c>
      <c r="U693" s="1055">
        <v>2007</v>
      </c>
      <c r="V693" s="1055">
        <v>120</v>
      </c>
      <c r="W693" s="1143" t="s">
        <v>26</v>
      </c>
      <c r="X693" s="1144"/>
      <c r="Y693" s="1061"/>
      <c r="Z693" s="1055"/>
      <c r="AA693" s="1055"/>
      <c r="AB693" s="1075"/>
    </row>
    <row r="694" spans="1:28" ht="40.5" customHeight="1">
      <c r="A694" s="1056"/>
      <c r="B694" s="1070"/>
      <c r="C694" s="1054"/>
      <c r="D694" s="1055"/>
      <c r="E694" s="1055"/>
      <c r="F694" s="1055"/>
      <c r="G694" s="1055"/>
      <c r="H694" s="1061"/>
      <c r="I694" s="1075"/>
      <c r="J694" s="1142"/>
      <c r="K694" s="1055"/>
      <c r="L694" s="1058"/>
      <c r="M694" s="1085"/>
      <c r="N694" s="1055"/>
      <c r="O694" s="1055"/>
      <c r="P694" s="1068"/>
      <c r="Q694" s="1088"/>
      <c r="R694" s="1088"/>
      <c r="S694" s="1092"/>
      <c r="T694" s="1085" t="s">
        <v>4213</v>
      </c>
      <c r="U694" s="1055">
        <v>1976</v>
      </c>
      <c r="V694" s="1055">
        <v>108</v>
      </c>
      <c r="W694" s="1143" t="s">
        <v>3719</v>
      </c>
      <c r="X694" s="1144"/>
      <c r="Y694" s="1061"/>
      <c r="Z694" s="1055"/>
      <c r="AA694" s="1055"/>
      <c r="AB694" s="1075"/>
    </row>
    <row r="695" spans="1:28" ht="40.5" customHeight="1">
      <c r="A695" s="1056"/>
      <c r="B695" s="1070"/>
      <c r="C695" s="1054"/>
      <c r="D695" s="1055"/>
      <c r="E695" s="1055"/>
      <c r="F695" s="1055"/>
      <c r="G695" s="1055"/>
      <c r="H695" s="1061"/>
      <c r="I695" s="1075"/>
      <c r="J695" s="1142"/>
      <c r="K695" s="1055"/>
      <c r="L695" s="1058"/>
      <c r="M695" s="1085"/>
      <c r="N695" s="1055"/>
      <c r="O695" s="1055"/>
      <c r="P695" s="1068"/>
      <c r="Q695" s="1088"/>
      <c r="R695" s="1088"/>
      <c r="S695" s="1092"/>
      <c r="T695" s="1085" t="s">
        <v>4214</v>
      </c>
      <c r="U695" s="1055">
        <v>1973</v>
      </c>
      <c r="V695" s="1055">
        <v>45</v>
      </c>
      <c r="W695" s="1143" t="s">
        <v>3536</v>
      </c>
      <c r="X695" s="1144"/>
      <c r="Y695" s="1061"/>
      <c r="Z695" s="1055"/>
      <c r="AA695" s="1055"/>
      <c r="AB695" s="1075"/>
    </row>
    <row r="696" spans="1:28" ht="40.5" customHeight="1">
      <c r="A696" s="1056"/>
      <c r="B696" s="1070"/>
      <c r="C696" s="1054"/>
      <c r="D696" s="1055"/>
      <c r="E696" s="1055"/>
      <c r="F696" s="1055"/>
      <c r="G696" s="1055"/>
      <c r="H696" s="1061"/>
      <c r="I696" s="1075"/>
      <c r="J696" s="1142"/>
      <c r="K696" s="1055"/>
      <c r="L696" s="1058"/>
      <c r="M696" s="1154"/>
      <c r="N696" s="1055"/>
      <c r="O696" s="1055"/>
      <c r="P696" s="1068"/>
      <c r="Q696" s="1088"/>
      <c r="R696" s="1088"/>
      <c r="S696" s="1092"/>
      <c r="T696" s="1154" t="s">
        <v>4215</v>
      </c>
      <c r="U696" s="1055">
        <v>2006</v>
      </c>
      <c r="V696" s="1055"/>
      <c r="W696" s="1143"/>
      <c r="X696" s="1144"/>
      <c r="Y696" s="1061"/>
      <c r="Z696" s="1055"/>
      <c r="AA696" s="1055"/>
      <c r="AB696" s="1075"/>
    </row>
    <row r="697" spans="1:28" ht="40.5" customHeight="1">
      <c r="A697" s="1056"/>
      <c r="B697" s="1070"/>
      <c r="C697" s="1054"/>
      <c r="D697" s="1055"/>
      <c r="E697" s="1055"/>
      <c r="F697" s="1055"/>
      <c r="G697" s="1055"/>
      <c r="H697" s="1061"/>
      <c r="I697" s="1075"/>
      <c r="J697" s="1142"/>
      <c r="K697" s="1055"/>
      <c r="L697" s="1058"/>
      <c r="M697" s="1085"/>
      <c r="N697" s="1055"/>
      <c r="O697" s="1055"/>
      <c r="P697" s="1068"/>
      <c r="Q697" s="1088"/>
      <c r="R697" s="1088"/>
      <c r="S697" s="1092"/>
      <c r="T697" s="1085" t="s">
        <v>4216</v>
      </c>
      <c r="U697" s="1055">
        <v>1977</v>
      </c>
      <c r="V697" s="1055">
        <v>160</v>
      </c>
      <c r="W697" s="1143" t="s">
        <v>4217</v>
      </c>
      <c r="X697" s="1144"/>
      <c r="Y697" s="1061"/>
      <c r="Z697" s="1055"/>
      <c r="AA697" s="1055"/>
      <c r="AB697" s="1075"/>
    </row>
    <row r="698" spans="1:28" ht="40.5" customHeight="1">
      <c r="A698" s="1056"/>
      <c r="B698" s="1070"/>
      <c r="C698" s="1054"/>
      <c r="D698" s="1055"/>
      <c r="E698" s="1055"/>
      <c r="F698" s="1055"/>
      <c r="G698" s="1055"/>
      <c r="H698" s="1061"/>
      <c r="I698" s="1075"/>
      <c r="J698" s="1142"/>
      <c r="K698" s="1055"/>
      <c r="L698" s="1058"/>
      <c r="M698" s="1085"/>
      <c r="N698" s="1055"/>
      <c r="O698" s="1055"/>
      <c r="P698" s="1068"/>
      <c r="Q698" s="1088"/>
      <c r="R698" s="1088"/>
      <c r="S698" s="1092"/>
      <c r="T698" s="1085" t="s">
        <v>4218</v>
      </c>
      <c r="U698" s="1055">
        <v>1975</v>
      </c>
      <c r="V698" s="1055">
        <v>80</v>
      </c>
      <c r="W698" s="1143" t="s">
        <v>3567</v>
      </c>
      <c r="X698" s="1144"/>
      <c r="Y698" s="1061"/>
      <c r="Z698" s="1055"/>
      <c r="AA698" s="1055"/>
      <c r="AB698" s="1075"/>
    </row>
    <row r="699" spans="1:28">
      <c r="A699" s="1069"/>
      <c r="B699" s="1071"/>
      <c r="C699" s="1072"/>
      <c r="D699" s="1073"/>
      <c r="E699" s="1073"/>
      <c r="F699" s="1063"/>
      <c r="G699" s="1063"/>
      <c r="H699" s="1073"/>
      <c r="I699" s="1066"/>
      <c r="J699" s="1145"/>
      <c r="K699" s="1063"/>
      <c r="L699" s="1067"/>
      <c r="M699" s="1185"/>
      <c r="N699" s="1063"/>
      <c r="O699" s="1063"/>
      <c r="P699" s="1073"/>
      <c r="Q699" s="1146"/>
      <c r="R699" s="1146"/>
      <c r="S699" s="1147"/>
      <c r="T699" s="1185"/>
      <c r="U699" s="1063"/>
      <c r="V699" s="1063"/>
      <c r="W699" s="1186"/>
      <c r="X699" s="1184"/>
      <c r="Y699" s="1064"/>
      <c r="Z699" s="1063"/>
      <c r="AA699" s="1073"/>
      <c r="AB699" s="1066"/>
    </row>
    <row r="700" spans="1:28" ht="26.25" customHeight="1">
      <c r="A700" s="1056">
        <v>51</v>
      </c>
      <c r="B700" s="1070" t="s">
        <v>3704</v>
      </c>
      <c r="C700" s="1054"/>
      <c r="D700" s="1055"/>
      <c r="E700" s="1055"/>
      <c r="F700" s="1055"/>
      <c r="G700" s="1055"/>
      <c r="H700" s="1061"/>
      <c r="I700" s="1075"/>
      <c r="J700" s="1142" t="s">
        <v>4219</v>
      </c>
      <c r="K700" s="1055" t="s">
        <v>3249</v>
      </c>
      <c r="L700" s="1075" t="s">
        <v>517</v>
      </c>
      <c r="M700" s="1085"/>
      <c r="N700" s="1055"/>
      <c r="O700" s="1055"/>
      <c r="P700" s="1068"/>
      <c r="Q700" s="1088"/>
      <c r="R700" s="1088"/>
      <c r="S700" s="1092"/>
      <c r="T700" s="1085" t="s">
        <v>4220</v>
      </c>
      <c r="U700" s="1055">
        <v>1975</v>
      </c>
      <c r="V700" s="1055">
        <v>120</v>
      </c>
      <c r="W700" s="1143" t="s">
        <v>3523</v>
      </c>
      <c r="X700" s="1144" t="s">
        <v>3704</v>
      </c>
      <c r="Y700" s="1061" t="s">
        <v>4221</v>
      </c>
      <c r="Z700" s="1055">
        <v>1975</v>
      </c>
      <c r="AA700" s="1055">
        <v>440</v>
      </c>
      <c r="AB700" s="1075" t="s">
        <v>1752</v>
      </c>
    </row>
    <row r="701" spans="1:28" ht="36" customHeight="1">
      <c r="A701" s="1056"/>
      <c r="B701" s="1070"/>
      <c r="C701" s="1054"/>
      <c r="D701" s="1055"/>
      <c r="E701" s="1055"/>
      <c r="F701" s="1055"/>
      <c r="G701" s="1055"/>
      <c r="H701" s="1061"/>
      <c r="I701" s="1075"/>
      <c r="J701" s="1142"/>
      <c r="K701" s="1327"/>
      <c r="L701" s="1058"/>
      <c r="M701" s="1085"/>
      <c r="N701" s="1055"/>
      <c r="O701" s="1055"/>
      <c r="P701" s="1068"/>
      <c r="Q701" s="1088"/>
      <c r="R701" s="1088"/>
      <c r="S701" s="1092"/>
      <c r="T701" s="1085" t="s">
        <v>4222</v>
      </c>
      <c r="U701" s="1055">
        <v>1975</v>
      </c>
      <c r="V701" s="1055">
        <v>160</v>
      </c>
      <c r="W701" s="1143" t="s">
        <v>3719</v>
      </c>
      <c r="X701" s="1144"/>
      <c r="Y701" s="1061" t="s">
        <v>4223</v>
      </c>
      <c r="Z701" s="1055">
        <v>2016</v>
      </c>
      <c r="AA701" s="1055">
        <v>302.5</v>
      </c>
      <c r="AB701" s="1075" t="s">
        <v>20</v>
      </c>
    </row>
    <row r="702" spans="1:28" ht="36" customHeight="1">
      <c r="A702" s="1056"/>
      <c r="B702" s="1070"/>
      <c r="C702" s="1054"/>
      <c r="D702" s="1055"/>
      <c r="E702" s="1055"/>
      <c r="F702" s="1055"/>
      <c r="G702" s="1055"/>
      <c r="H702" s="1061"/>
      <c r="I702" s="1075"/>
      <c r="J702" s="1142"/>
      <c r="K702" s="1055"/>
      <c r="L702" s="1058"/>
      <c r="M702" s="1085"/>
      <c r="N702" s="1055"/>
      <c r="O702" s="1055"/>
      <c r="P702" s="1068"/>
      <c r="Q702" s="1088"/>
      <c r="R702" s="1088"/>
      <c r="S702" s="1092"/>
      <c r="T702" s="1085" t="s">
        <v>4224</v>
      </c>
      <c r="U702" s="1055"/>
      <c r="V702" s="1055"/>
      <c r="W702" s="1143" t="s">
        <v>3650</v>
      </c>
      <c r="X702" s="1144"/>
      <c r="Y702" s="1061" t="s">
        <v>4221</v>
      </c>
      <c r="Z702" s="1055">
        <v>2016</v>
      </c>
      <c r="AA702" s="1055">
        <v>276.5</v>
      </c>
      <c r="AB702" s="1075" t="s">
        <v>20</v>
      </c>
    </row>
    <row r="703" spans="1:28" ht="36" customHeight="1">
      <c r="A703" s="1056"/>
      <c r="B703" s="1070"/>
      <c r="C703" s="1054"/>
      <c r="D703" s="1055"/>
      <c r="E703" s="1055"/>
      <c r="F703" s="1055"/>
      <c r="G703" s="1055"/>
      <c r="H703" s="1061"/>
      <c r="I703" s="1075"/>
      <c r="J703" s="1142"/>
      <c r="K703" s="1055"/>
      <c r="L703" s="1058"/>
      <c r="M703" s="1085"/>
      <c r="N703" s="1055"/>
      <c r="O703" s="1055"/>
      <c r="P703" s="1068"/>
      <c r="Q703" s="1088"/>
      <c r="R703" s="1088"/>
      <c r="S703" s="1092"/>
      <c r="T703" s="1085" t="s">
        <v>4225</v>
      </c>
      <c r="U703" s="1055">
        <v>1975</v>
      </c>
      <c r="V703" s="1055">
        <v>90</v>
      </c>
      <c r="W703" s="1143" t="s">
        <v>3399</v>
      </c>
      <c r="X703" s="1144"/>
      <c r="Y703" s="1061"/>
      <c r="Z703" s="1055"/>
      <c r="AA703" s="1055"/>
      <c r="AB703" s="1075"/>
    </row>
    <row r="704" spans="1:28" ht="36" customHeight="1">
      <c r="A704" s="1056"/>
      <c r="B704" s="1070"/>
      <c r="C704" s="1054"/>
      <c r="D704" s="1055"/>
      <c r="E704" s="1055"/>
      <c r="F704" s="1055"/>
      <c r="G704" s="1055"/>
      <c r="H704" s="1061"/>
      <c r="I704" s="1075"/>
      <c r="J704" s="1142"/>
      <c r="K704" s="1055"/>
      <c r="L704" s="1058"/>
      <c r="M704" s="1085"/>
      <c r="N704" s="1055"/>
      <c r="O704" s="1055"/>
      <c r="P704" s="1068"/>
      <c r="Q704" s="1088"/>
      <c r="R704" s="1088"/>
      <c r="S704" s="1092"/>
      <c r="T704" s="1085" t="s">
        <v>4226</v>
      </c>
      <c r="U704" s="1055">
        <v>1975</v>
      </c>
      <c r="V704" s="1055">
        <v>70</v>
      </c>
      <c r="W704" s="1143" t="s">
        <v>3399</v>
      </c>
      <c r="X704" s="1144"/>
      <c r="Y704" s="1061"/>
      <c r="Z704" s="1055"/>
      <c r="AA704" s="1055"/>
      <c r="AB704" s="1075"/>
    </row>
    <row r="705" spans="1:28" ht="36" customHeight="1">
      <c r="A705" s="1056"/>
      <c r="B705" s="1070"/>
      <c r="C705" s="1054"/>
      <c r="D705" s="1055"/>
      <c r="E705" s="1055"/>
      <c r="F705" s="1055"/>
      <c r="G705" s="1055"/>
      <c r="H705" s="1061"/>
      <c r="I705" s="1075"/>
      <c r="J705" s="1142"/>
      <c r="K705" s="1055"/>
      <c r="L705" s="1058"/>
      <c r="M705" s="1085"/>
      <c r="N705" s="1055"/>
      <c r="O705" s="1055"/>
      <c r="P705" s="1068"/>
      <c r="Q705" s="1088"/>
      <c r="R705" s="1088"/>
      <c r="S705" s="1092"/>
      <c r="T705" s="1085" t="s">
        <v>4227</v>
      </c>
      <c r="U705" s="1055">
        <v>1974</v>
      </c>
      <c r="V705" s="1055">
        <v>73</v>
      </c>
      <c r="W705" s="1143" t="s">
        <v>4228</v>
      </c>
      <c r="X705" s="1144"/>
      <c r="Y705" s="1061"/>
      <c r="Z705" s="1055"/>
      <c r="AA705" s="1055"/>
      <c r="AB705" s="1075"/>
    </row>
    <row r="706" spans="1:28" ht="36" customHeight="1">
      <c r="A706" s="1056"/>
      <c r="B706" s="1070"/>
      <c r="C706" s="1054"/>
      <c r="D706" s="1055"/>
      <c r="E706" s="1055"/>
      <c r="F706" s="1055"/>
      <c r="G706" s="1055"/>
      <c r="H706" s="1061"/>
      <c r="I706" s="1075"/>
      <c r="J706" s="1142"/>
      <c r="K706" s="1055"/>
      <c r="L706" s="1058"/>
      <c r="M706" s="1154"/>
      <c r="N706" s="1055"/>
      <c r="O706" s="1055"/>
      <c r="P706" s="1068"/>
      <c r="Q706" s="1088"/>
      <c r="R706" s="1088"/>
      <c r="S706" s="1092"/>
      <c r="T706" s="1154" t="s">
        <v>4229</v>
      </c>
      <c r="U706" s="1055">
        <v>1975</v>
      </c>
      <c r="V706" s="1055" t="s">
        <v>1191</v>
      </c>
      <c r="W706" s="1143" t="s">
        <v>3719</v>
      </c>
      <c r="X706" s="1144"/>
      <c r="Y706" s="1061"/>
      <c r="Z706" s="1055"/>
      <c r="AA706" s="1055"/>
      <c r="AB706" s="1075"/>
    </row>
    <row r="707" spans="1:28" ht="36" customHeight="1">
      <c r="A707" s="1056"/>
      <c r="B707" s="1070"/>
      <c r="C707" s="1054"/>
      <c r="D707" s="1055"/>
      <c r="E707" s="1055"/>
      <c r="F707" s="1055"/>
      <c r="G707" s="1055"/>
      <c r="H707" s="1061"/>
      <c r="I707" s="1075"/>
      <c r="J707" s="1142"/>
      <c r="K707" s="1055"/>
      <c r="L707" s="1058"/>
      <c r="M707" s="1085"/>
      <c r="N707" s="1055"/>
      <c r="O707" s="1055"/>
      <c r="P707" s="1068"/>
      <c r="Q707" s="1088"/>
      <c r="R707" s="1088"/>
      <c r="S707" s="1092"/>
      <c r="T707" s="1085" t="s">
        <v>4230</v>
      </c>
      <c r="U707" s="1055">
        <v>1975</v>
      </c>
      <c r="V707" s="1055">
        <v>200</v>
      </c>
      <c r="W707" s="1143" t="s">
        <v>3505</v>
      </c>
      <c r="X707" s="1144"/>
      <c r="Y707" s="1061"/>
      <c r="Z707" s="1055"/>
      <c r="AA707" s="1055"/>
      <c r="AB707" s="1075"/>
    </row>
    <row r="708" spans="1:28" ht="36" customHeight="1">
      <c r="A708" s="1056"/>
      <c r="B708" s="1070"/>
      <c r="C708" s="1054"/>
      <c r="D708" s="1055"/>
      <c r="E708" s="1055"/>
      <c r="F708" s="1055"/>
      <c r="G708" s="1055"/>
      <c r="H708" s="1061"/>
      <c r="I708" s="1075"/>
      <c r="J708" s="1142"/>
      <c r="K708" s="1055"/>
      <c r="L708" s="1058"/>
      <c r="M708" s="1085"/>
      <c r="N708" s="1055"/>
      <c r="O708" s="1055"/>
      <c r="P708" s="1068"/>
      <c r="Q708" s="1088"/>
      <c r="R708" s="1088"/>
      <c r="S708" s="1092"/>
      <c r="T708" s="1085" t="s">
        <v>4231</v>
      </c>
      <c r="U708" s="1055">
        <v>1975</v>
      </c>
      <c r="V708" s="1055">
        <v>123</v>
      </c>
      <c r="W708" s="1143" t="s">
        <v>3505</v>
      </c>
      <c r="X708" s="1144"/>
      <c r="Y708" s="1061"/>
      <c r="Z708" s="1055"/>
      <c r="AA708" s="1055"/>
      <c r="AB708" s="1075"/>
    </row>
    <row r="709" spans="1:28" ht="36" customHeight="1">
      <c r="A709" s="1056"/>
      <c r="B709" s="1070"/>
      <c r="C709" s="1054"/>
      <c r="D709" s="1055"/>
      <c r="E709" s="1055"/>
      <c r="F709" s="1055"/>
      <c r="G709" s="1055"/>
      <c r="H709" s="1061"/>
      <c r="I709" s="1075"/>
      <c r="J709" s="1142"/>
      <c r="K709" s="1055"/>
      <c r="L709" s="1058"/>
      <c r="M709" s="1085"/>
      <c r="N709" s="1055"/>
      <c r="O709" s="1055"/>
      <c r="P709" s="1068"/>
      <c r="Q709" s="1088"/>
      <c r="R709" s="1088"/>
      <c r="S709" s="1092"/>
      <c r="T709" s="1085" t="s">
        <v>4232</v>
      </c>
      <c r="U709" s="1055">
        <v>1975</v>
      </c>
      <c r="V709" s="1055">
        <v>122</v>
      </c>
      <c r="W709" s="1143" t="s">
        <v>3505</v>
      </c>
      <c r="X709" s="1144"/>
      <c r="Y709" s="1061"/>
      <c r="Z709" s="1055"/>
      <c r="AA709" s="1055"/>
      <c r="AB709" s="1075"/>
    </row>
    <row r="710" spans="1:28" ht="36" customHeight="1">
      <c r="A710" s="1056"/>
      <c r="B710" s="1070"/>
      <c r="C710" s="1054"/>
      <c r="D710" s="1055"/>
      <c r="E710" s="1055"/>
      <c r="F710" s="1055"/>
      <c r="G710" s="1055"/>
      <c r="H710" s="1061"/>
      <c r="I710" s="1075"/>
      <c r="J710" s="1142"/>
      <c r="K710" s="1055"/>
      <c r="L710" s="1058"/>
      <c r="M710" s="1085"/>
      <c r="N710" s="1055"/>
      <c r="O710" s="1055"/>
      <c r="P710" s="1068"/>
      <c r="Q710" s="1088"/>
      <c r="R710" s="1088"/>
      <c r="S710" s="1092"/>
      <c r="T710" s="1085" t="s">
        <v>4233</v>
      </c>
      <c r="U710" s="1055">
        <v>1975</v>
      </c>
      <c r="V710" s="1055">
        <v>65</v>
      </c>
      <c r="W710" s="1143" t="s">
        <v>3505</v>
      </c>
      <c r="X710" s="1144"/>
      <c r="Y710" s="1061"/>
      <c r="Z710" s="1055"/>
      <c r="AA710" s="1055"/>
      <c r="AB710" s="1075"/>
    </row>
    <row r="711" spans="1:28" ht="36" customHeight="1">
      <c r="A711" s="1056"/>
      <c r="B711" s="1070"/>
      <c r="C711" s="1054"/>
      <c r="D711" s="1055"/>
      <c r="E711" s="1055"/>
      <c r="F711" s="1055"/>
      <c r="G711" s="1055"/>
      <c r="H711" s="1061"/>
      <c r="I711" s="1075"/>
      <c r="J711" s="1142"/>
      <c r="K711" s="1055"/>
      <c r="L711" s="1058"/>
      <c r="M711" s="1085"/>
      <c r="N711" s="1055"/>
      <c r="O711" s="1055"/>
      <c r="P711" s="1068"/>
      <c r="Q711" s="1088"/>
      <c r="R711" s="1088"/>
      <c r="S711" s="1092"/>
      <c r="T711" s="1085" t="s">
        <v>4234</v>
      </c>
      <c r="U711" s="1055">
        <v>1975</v>
      </c>
      <c r="V711" s="1055">
        <v>30</v>
      </c>
      <c r="W711" s="1143" t="s">
        <v>3505</v>
      </c>
      <c r="X711" s="1144"/>
      <c r="Y711" s="1061"/>
      <c r="Z711" s="1055"/>
      <c r="AA711" s="1055"/>
      <c r="AB711" s="1075"/>
    </row>
    <row r="712" spans="1:28" ht="36" customHeight="1">
      <c r="A712" s="1056"/>
      <c r="B712" s="1070"/>
      <c r="C712" s="1054"/>
      <c r="D712" s="1055"/>
      <c r="E712" s="1055"/>
      <c r="F712" s="1055"/>
      <c r="G712" s="1055"/>
      <c r="H712" s="1061"/>
      <c r="I712" s="1075"/>
      <c r="J712" s="1142"/>
      <c r="K712" s="1055"/>
      <c r="L712" s="1058"/>
      <c r="M712" s="1085"/>
      <c r="N712" s="1055"/>
      <c r="O712" s="1055"/>
      <c r="P712" s="1068"/>
      <c r="Q712" s="1088"/>
      <c r="R712" s="1088"/>
      <c r="S712" s="1092"/>
      <c r="T712" s="1085" t="s">
        <v>4235</v>
      </c>
      <c r="U712" s="1055">
        <v>1975</v>
      </c>
      <c r="V712" s="1055">
        <v>30</v>
      </c>
      <c r="W712" s="1143" t="s">
        <v>3505</v>
      </c>
      <c r="X712" s="1144"/>
      <c r="Y712" s="1061"/>
      <c r="Z712" s="1055"/>
      <c r="AA712" s="1055"/>
      <c r="AB712" s="1075"/>
    </row>
    <row r="713" spans="1:28" ht="36" customHeight="1">
      <c r="A713" s="1056"/>
      <c r="B713" s="1070"/>
      <c r="C713" s="1054"/>
      <c r="D713" s="1055"/>
      <c r="E713" s="1055"/>
      <c r="F713" s="1055"/>
      <c r="G713" s="1055"/>
      <c r="H713" s="1061"/>
      <c r="I713" s="1075"/>
      <c r="J713" s="1142"/>
      <c r="K713" s="1055"/>
      <c r="L713" s="1058"/>
      <c r="M713" s="1085"/>
      <c r="N713" s="1055"/>
      <c r="O713" s="1055"/>
      <c r="P713" s="1068"/>
      <c r="Q713" s="1088"/>
      <c r="R713" s="1088"/>
      <c r="S713" s="1092"/>
      <c r="T713" s="1085" t="s">
        <v>4236</v>
      </c>
      <c r="U713" s="1055">
        <v>2005</v>
      </c>
      <c r="V713" s="1055">
        <v>164</v>
      </c>
      <c r="W713" s="1143" t="s">
        <v>3399</v>
      </c>
      <c r="X713" s="1144"/>
      <c r="Y713" s="1061"/>
      <c r="Z713" s="1055"/>
      <c r="AA713" s="1055"/>
      <c r="AB713" s="1075"/>
    </row>
    <row r="714" spans="1:28" ht="36" customHeight="1">
      <c r="A714" s="1056"/>
      <c r="B714" s="1070"/>
      <c r="C714" s="1054"/>
      <c r="D714" s="1055"/>
      <c r="E714" s="1055"/>
      <c r="F714" s="1055"/>
      <c r="G714" s="1055"/>
      <c r="H714" s="1061"/>
      <c r="I714" s="1075"/>
      <c r="J714" s="1142"/>
      <c r="K714" s="1055"/>
      <c r="L714" s="1058"/>
      <c r="M714" s="1085"/>
      <c r="N714" s="1055"/>
      <c r="O714" s="1055"/>
      <c r="P714" s="1068"/>
      <c r="Q714" s="1088"/>
      <c r="R714" s="1088"/>
      <c r="S714" s="1092"/>
      <c r="T714" s="1085" t="s">
        <v>4237</v>
      </c>
      <c r="U714" s="1055">
        <v>1975</v>
      </c>
      <c r="V714" s="1055">
        <v>80</v>
      </c>
      <c r="W714" s="1143" t="s">
        <v>3399</v>
      </c>
      <c r="X714" s="1144"/>
      <c r="Y714" s="1061"/>
      <c r="Z714" s="1055"/>
      <c r="AA714" s="1055"/>
      <c r="AB714" s="1075"/>
    </row>
    <row r="715" spans="1:28" ht="36" customHeight="1">
      <c r="A715" s="1056"/>
      <c r="B715" s="1070"/>
      <c r="C715" s="1054"/>
      <c r="D715" s="1055"/>
      <c r="E715" s="1055"/>
      <c r="F715" s="1055"/>
      <c r="G715" s="1055"/>
      <c r="H715" s="1061"/>
      <c r="I715" s="1075"/>
      <c r="J715" s="1142"/>
      <c r="K715" s="1055"/>
      <c r="L715" s="1058"/>
      <c r="M715" s="1154"/>
      <c r="N715" s="1055"/>
      <c r="O715" s="1055"/>
      <c r="P715" s="1068"/>
      <c r="Q715" s="1088"/>
      <c r="R715" s="1088"/>
      <c r="S715" s="1092"/>
      <c r="T715" s="1154" t="s">
        <v>4238</v>
      </c>
      <c r="U715" s="1055">
        <v>1975</v>
      </c>
      <c r="V715" s="1055" t="s">
        <v>1191</v>
      </c>
      <c r="W715" s="1143" t="s">
        <v>3767</v>
      </c>
      <c r="X715" s="1144"/>
      <c r="Y715" s="1061"/>
      <c r="Z715" s="1055"/>
      <c r="AA715" s="1055"/>
      <c r="AB715" s="1075"/>
    </row>
    <row r="716" spans="1:28" ht="36" customHeight="1">
      <c r="A716" s="1056"/>
      <c r="B716" s="1070"/>
      <c r="C716" s="1054"/>
      <c r="D716" s="1055"/>
      <c r="E716" s="1055"/>
      <c r="F716" s="1055"/>
      <c r="G716" s="1055"/>
      <c r="H716" s="1061"/>
      <c r="I716" s="1075"/>
      <c r="J716" s="1142"/>
      <c r="K716" s="1055"/>
      <c r="L716" s="1058"/>
      <c r="M716" s="1085"/>
      <c r="N716" s="1055"/>
      <c r="O716" s="1055"/>
      <c r="P716" s="1068"/>
      <c r="Q716" s="1088"/>
      <c r="R716" s="1088"/>
      <c r="S716" s="1092"/>
      <c r="T716" s="1085" t="s">
        <v>4239</v>
      </c>
      <c r="U716" s="1055">
        <v>1975</v>
      </c>
      <c r="V716" s="1055">
        <v>80</v>
      </c>
      <c r="W716" s="1143" t="s">
        <v>3536</v>
      </c>
      <c r="X716" s="1144"/>
      <c r="Y716" s="1061"/>
      <c r="Z716" s="1055"/>
      <c r="AA716" s="1055"/>
      <c r="AB716" s="1075"/>
    </row>
    <row r="717" spans="1:28" ht="36" customHeight="1">
      <c r="A717" s="1056"/>
      <c r="B717" s="1070"/>
      <c r="C717" s="1054"/>
      <c r="D717" s="1055"/>
      <c r="E717" s="1055"/>
      <c r="F717" s="1055"/>
      <c r="G717" s="1055"/>
      <c r="H717" s="1061"/>
      <c r="I717" s="1075"/>
      <c r="J717" s="1142"/>
      <c r="K717" s="1055"/>
      <c r="L717" s="1058"/>
      <c r="M717" s="1085"/>
      <c r="N717" s="1055"/>
      <c r="O717" s="1055"/>
      <c r="P717" s="1068"/>
      <c r="Q717" s="1088"/>
      <c r="R717" s="1088"/>
      <c r="S717" s="1092"/>
      <c r="T717" s="1085" t="s">
        <v>4240</v>
      </c>
      <c r="U717" s="1055">
        <v>1975</v>
      </c>
      <c r="V717" s="1055">
        <v>115</v>
      </c>
      <c r="W717" s="1143" t="s">
        <v>3719</v>
      </c>
      <c r="X717" s="1144"/>
      <c r="Y717" s="1061"/>
      <c r="Z717" s="1055"/>
      <c r="AA717" s="1055"/>
      <c r="AB717" s="1075"/>
    </row>
    <row r="718" spans="1:28" ht="36" customHeight="1">
      <c r="A718" s="1056"/>
      <c r="B718" s="1070"/>
      <c r="C718" s="1054"/>
      <c r="D718" s="1055"/>
      <c r="E718" s="1055"/>
      <c r="F718" s="1055"/>
      <c r="G718" s="1055"/>
      <c r="H718" s="1061"/>
      <c r="I718" s="1075"/>
      <c r="J718" s="1142"/>
      <c r="K718" s="1055"/>
      <c r="L718" s="1058"/>
      <c r="M718" s="1154"/>
      <c r="N718" s="1055"/>
      <c r="O718" s="1055"/>
      <c r="P718" s="1068"/>
      <c r="Q718" s="1088"/>
      <c r="R718" s="1088"/>
      <c r="S718" s="1092"/>
      <c r="T718" s="1154" t="s">
        <v>4241</v>
      </c>
      <c r="U718" s="1055">
        <v>1975</v>
      </c>
      <c r="V718" s="1055">
        <v>100</v>
      </c>
      <c r="W718" s="1143" t="s">
        <v>4242</v>
      </c>
      <c r="X718" s="1144"/>
      <c r="Y718" s="1061"/>
      <c r="Z718" s="1055"/>
      <c r="AA718" s="1055"/>
      <c r="AB718" s="1075"/>
    </row>
    <row r="719" spans="1:28" ht="36" customHeight="1">
      <c r="A719" s="1056"/>
      <c r="B719" s="1070"/>
      <c r="C719" s="1054"/>
      <c r="D719" s="1055"/>
      <c r="E719" s="1055"/>
      <c r="F719" s="1055"/>
      <c r="G719" s="1055"/>
      <c r="H719" s="1061"/>
      <c r="I719" s="1075"/>
      <c r="J719" s="1142"/>
      <c r="K719" s="1055"/>
      <c r="L719" s="1058"/>
      <c r="M719" s="1154"/>
      <c r="N719" s="1055"/>
      <c r="O719" s="1055"/>
      <c r="P719" s="1068"/>
      <c r="Q719" s="1088"/>
      <c r="R719" s="1088"/>
      <c r="S719" s="1092"/>
      <c r="T719" s="1154" t="s">
        <v>4243</v>
      </c>
      <c r="U719" s="1055">
        <v>1976</v>
      </c>
      <c r="V719" s="1055" t="s">
        <v>1191</v>
      </c>
      <c r="W719" s="1143" t="s">
        <v>4244</v>
      </c>
      <c r="X719" s="1144"/>
      <c r="Y719" s="1061"/>
      <c r="Z719" s="1055"/>
      <c r="AA719" s="1055"/>
      <c r="AB719" s="1075"/>
    </row>
    <row r="720" spans="1:28" ht="36" customHeight="1">
      <c r="A720" s="1056"/>
      <c r="B720" s="1070"/>
      <c r="C720" s="1054"/>
      <c r="D720" s="1055"/>
      <c r="E720" s="1055"/>
      <c r="F720" s="1055"/>
      <c r="G720" s="1055"/>
      <c r="H720" s="1061"/>
      <c r="I720" s="1075"/>
      <c r="J720" s="1142"/>
      <c r="K720" s="1055"/>
      <c r="L720" s="1058"/>
      <c r="M720" s="1085"/>
      <c r="N720" s="1055"/>
      <c r="O720" s="1055"/>
      <c r="P720" s="1068"/>
      <c r="Q720" s="1088"/>
      <c r="R720" s="1088"/>
      <c r="S720" s="1092"/>
      <c r="T720" s="1085" t="s">
        <v>4245</v>
      </c>
      <c r="U720" s="1055">
        <v>1975</v>
      </c>
      <c r="V720" s="1055">
        <v>80</v>
      </c>
      <c r="W720" s="1143" t="s">
        <v>3536</v>
      </c>
      <c r="X720" s="1144"/>
      <c r="Y720" s="1061"/>
      <c r="Z720" s="1055"/>
      <c r="AA720" s="1055"/>
      <c r="AB720" s="1075"/>
    </row>
    <row r="721" spans="1:28" ht="36" customHeight="1">
      <c r="A721" s="1056"/>
      <c r="B721" s="1070"/>
      <c r="C721" s="1054"/>
      <c r="D721" s="1055"/>
      <c r="E721" s="1055"/>
      <c r="F721" s="1055"/>
      <c r="G721" s="1055"/>
      <c r="H721" s="1061"/>
      <c r="I721" s="1075"/>
      <c r="J721" s="1142"/>
      <c r="K721" s="1055"/>
      <c r="L721" s="1058"/>
      <c r="M721" s="1085"/>
      <c r="N721" s="1055"/>
      <c r="O721" s="1055"/>
      <c r="P721" s="1068"/>
      <c r="Q721" s="1088"/>
      <c r="R721" s="1088"/>
      <c r="S721" s="1092"/>
      <c r="T721" s="1085" t="s">
        <v>4246</v>
      </c>
      <c r="U721" s="1055">
        <v>1975</v>
      </c>
      <c r="V721" s="1055">
        <v>80</v>
      </c>
      <c r="W721" s="1143" t="s">
        <v>3399</v>
      </c>
      <c r="X721" s="1144"/>
      <c r="Y721" s="1061"/>
      <c r="Z721" s="1055"/>
      <c r="AA721" s="1055"/>
      <c r="AB721" s="1075"/>
    </row>
    <row r="722" spans="1:28" ht="36" customHeight="1">
      <c r="A722" s="1056"/>
      <c r="B722" s="1070"/>
      <c r="C722" s="1054"/>
      <c r="D722" s="1055"/>
      <c r="E722" s="1055"/>
      <c r="F722" s="1055"/>
      <c r="G722" s="1055"/>
      <c r="H722" s="1061"/>
      <c r="I722" s="1075"/>
      <c r="J722" s="1142"/>
      <c r="K722" s="1055"/>
      <c r="L722" s="1058"/>
      <c r="M722" s="1085"/>
      <c r="N722" s="1055"/>
      <c r="O722" s="1055"/>
      <c r="P722" s="1068"/>
      <c r="Q722" s="1088"/>
      <c r="R722" s="1088"/>
      <c r="S722" s="1092"/>
      <c r="T722" s="1085" t="s">
        <v>4247</v>
      </c>
      <c r="U722" s="1055">
        <v>1975</v>
      </c>
      <c r="V722" s="1055">
        <v>80</v>
      </c>
      <c r="W722" s="1143" t="s">
        <v>3536</v>
      </c>
      <c r="X722" s="1144"/>
      <c r="Y722" s="1061"/>
      <c r="Z722" s="1055"/>
      <c r="AA722" s="1055"/>
      <c r="AB722" s="1075"/>
    </row>
    <row r="723" spans="1:28" ht="36" customHeight="1">
      <c r="A723" s="1056"/>
      <c r="B723" s="1070"/>
      <c r="C723" s="1054"/>
      <c r="D723" s="1055"/>
      <c r="E723" s="1055"/>
      <c r="F723" s="1055"/>
      <c r="G723" s="1055"/>
      <c r="H723" s="1061"/>
      <c r="I723" s="1075"/>
      <c r="J723" s="1142"/>
      <c r="K723" s="1055"/>
      <c r="L723" s="1058"/>
      <c r="M723" s="1085"/>
      <c r="N723" s="1055"/>
      <c r="O723" s="1055"/>
      <c r="P723" s="1068"/>
      <c r="Q723" s="1088"/>
      <c r="R723" s="1088"/>
      <c r="S723" s="1092"/>
      <c r="T723" s="1085" t="s">
        <v>4248</v>
      </c>
      <c r="U723" s="1055">
        <v>1973</v>
      </c>
      <c r="V723" s="1055">
        <v>70</v>
      </c>
      <c r="W723" s="1143" t="s">
        <v>3719</v>
      </c>
      <c r="X723" s="1144"/>
      <c r="Y723" s="1061"/>
      <c r="Z723" s="1055"/>
      <c r="AA723" s="1055"/>
      <c r="AB723" s="1075"/>
    </row>
    <row r="724" spans="1:28" ht="20.25" customHeight="1">
      <c r="A724" s="1069"/>
      <c r="B724" s="1071"/>
      <c r="C724" s="1072"/>
      <c r="D724" s="1073"/>
      <c r="E724" s="1063"/>
      <c r="F724" s="1063"/>
      <c r="G724" s="1063"/>
      <c r="H724" s="1073"/>
      <c r="I724" s="1066"/>
      <c r="J724" s="1145"/>
      <c r="K724" s="1063"/>
      <c r="L724" s="1067"/>
      <c r="M724" s="1185"/>
      <c r="N724" s="1063"/>
      <c r="O724" s="1063"/>
      <c r="P724" s="1073"/>
      <c r="Q724" s="1146"/>
      <c r="R724" s="1146"/>
      <c r="S724" s="1147"/>
      <c r="T724" s="1185"/>
      <c r="U724" s="1063"/>
      <c r="V724" s="1063"/>
      <c r="W724" s="1186"/>
      <c r="X724" s="1184"/>
      <c r="Y724" s="1064"/>
      <c r="Z724" s="1063"/>
      <c r="AA724" s="1063"/>
      <c r="AB724" s="1066"/>
    </row>
    <row r="725" spans="1:28" ht="27" customHeight="1">
      <c r="A725" s="1056">
        <v>61</v>
      </c>
      <c r="B725" s="1070" t="s">
        <v>3704</v>
      </c>
      <c r="C725" s="1054"/>
      <c r="D725" s="1055"/>
      <c r="E725" s="1055"/>
      <c r="F725" s="1055"/>
      <c r="G725" s="1055"/>
      <c r="H725" s="1061"/>
      <c r="I725" s="1075"/>
      <c r="J725" s="1142" t="s">
        <v>4249</v>
      </c>
      <c r="K725" s="1055" t="s">
        <v>3249</v>
      </c>
      <c r="L725" s="1075" t="s">
        <v>83</v>
      </c>
      <c r="M725" s="1085"/>
      <c r="N725" s="1055"/>
      <c r="O725" s="1055"/>
      <c r="P725" s="1068"/>
      <c r="Q725" s="1088"/>
      <c r="R725" s="1088"/>
      <c r="S725" s="1092"/>
      <c r="T725" s="1085" t="s">
        <v>4250</v>
      </c>
      <c r="U725" s="1055">
        <v>1983</v>
      </c>
      <c r="V725" s="1055">
        <v>210</v>
      </c>
      <c r="W725" s="1143" t="s">
        <v>3707</v>
      </c>
      <c r="X725" s="1144" t="s">
        <v>3704</v>
      </c>
      <c r="Y725" s="1061" t="s">
        <v>4251</v>
      </c>
      <c r="Z725" s="1055">
        <v>1975</v>
      </c>
      <c r="AA725" s="1055">
        <v>290</v>
      </c>
      <c r="AB725" s="1075" t="s">
        <v>1752</v>
      </c>
    </row>
    <row r="726" spans="1:28" ht="15" customHeight="1">
      <c r="A726" s="1056"/>
      <c r="B726" s="1070"/>
      <c r="C726" s="1054"/>
      <c r="D726" s="1055"/>
      <c r="E726" s="1055"/>
      <c r="F726" s="1055"/>
      <c r="G726" s="1055"/>
      <c r="H726" s="1061"/>
      <c r="I726" s="1075"/>
      <c r="J726" s="1142"/>
      <c r="K726" s="1327"/>
      <c r="L726" s="1058"/>
      <c r="M726" s="1085"/>
      <c r="N726" s="1055"/>
      <c r="O726" s="1055"/>
      <c r="P726" s="1068"/>
      <c r="Q726" s="1088"/>
      <c r="R726" s="1088"/>
      <c r="S726" s="1092"/>
      <c r="T726" s="1085" t="s">
        <v>4252</v>
      </c>
      <c r="U726" s="1055">
        <v>1975</v>
      </c>
      <c r="V726" s="1055">
        <v>160</v>
      </c>
      <c r="W726" s="1143" t="s">
        <v>4253</v>
      </c>
      <c r="X726" s="1144"/>
      <c r="Y726" s="1061"/>
      <c r="Z726" s="1055"/>
      <c r="AA726" s="1055"/>
      <c r="AB726" s="1075"/>
    </row>
    <row r="727" spans="1:28" ht="15" customHeight="1">
      <c r="A727" s="1056"/>
      <c r="B727" s="1070"/>
      <c r="C727" s="1054"/>
      <c r="D727" s="1055"/>
      <c r="E727" s="1055"/>
      <c r="F727" s="1055"/>
      <c r="G727" s="1055"/>
      <c r="H727" s="1061"/>
      <c r="I727" s="1075"/>
      <c r="J727" s="1142"/>
      <c r="K727" s="1055"/>
      <c r="L727" s="1058"/>
      <c r="M727" s="1154"/>
      <c r="N727" s="1055"/>
      <c r="O727" s="1055"/>
      <c r="P727" s="1068"/>
      <c r="Q727" s="1088"/>
      <c r="R727" s="1088"/>
      <c r="S727" s="1092"/>
      <c r="T727" s="1154" t="s">
        <v>4254</v>
      </c>
      <c r="U727" s="1055">
        <v>2002</v>
      </c>
      <c r="V727" s="1055" t="s">
        <v>1191</v>
      </c>
      <c r="W727" s="1143" t="s">
        <v>4255</v>
      </c>
      <c r="X727" s="1144"/>
      <c r="Y727" s="1061"/>
      <c r="Z727" s="1055"/>
      <c r="AA727" s="1055"/>
      <c r="AB727" s="1075"/>
    </row>
    <row r="728" spans="1:28" ht="15" customHeight="1">
      <c r="A728" s="1056"/>
      <c r="B728" s="1070"/>
      <c r="C728" s="1054"/>
      <c r="D728" s="1055"/>
      <c r="E728" s="1061"/>
      <c r="F728" s="1055"/>
      <c r="G728" s="1055"/>
      <c r="H728" s="1061"/>
      <c r="I728" s="1075"/>
      <c r="J728" s="1142"/>
      <c r="K728" s="1055"/>
      <c r="L728" s="1058"/>
      <c r="M728" s="1154"/>
      <c r="N728" s="1055"/>
      <c r="O728" s="1055"/>
      <c r="P728" s="1068"/>
      <c r="Q728" s="1088"/>
      <c r="R728" s="1088"/>
      <c r="S728" s="1092"/>
      <c r="T728" s="1154" t="s">
        <v>4256</v>
      </c>
      <c r="U728" s="1055">
        <v>2009</v>
      </c>
      <c r="V728" s="1055">
        <v>200</v>
      </c>
      <c r="W728" s="1143" t="s">
        <v>3767</v>
      </c>
      <c r="X728" s="1144"/>
      <c r="Y728" s="1061"/>
      <c r="Z728" s="1055"/>
      <c r="AA728" s="1061"/>
      <c r="AB728" s="1075"/>
    </row>
    <row r="729" spans="1:28" ht="15" customHeight="1">
      <c r="A729" s="1056"/>
      <c r="B729" s="1070"/>
      <c r="C729" s="1054"/>
      <c r="D729" s="1055"/>
      <c r="E729" s="1061"/>
      <c r="F729" s="1055"/>
      <c r="G729" s="1055"/>
      <c r="H729" s="1061"/>
      <c r="I729" s="1075"/>
      <c r="J729" s="1142"/>
      <c r="K729" s="1055"/>
      <c r="L729" s="1058"/>
      <c r="M729" s="1085"/>
      <c r="N729" s="1055"/>
      <c r="O729" s="1055"/>
      <c r="P729" s="1068"/>
      <c r="Q729" s="1088"/>
      <c r="R729" s="1088"/>
      <c r="S729" s="1092"/>
      <c r="T729" s="1085" t="s">
        <v>4257</v>
      </c>
      <c r="U729" s="1055">
        <v>1983</v>
      </c>
      <c r="V729" s="1055">
        <v>104</v>
      </c>
      <c r="W729" s="1143" t="s">
        <v>4258</v>
      </c>
      <c r="X729" s="1144"/>
      <c r="Y729" s="1061"/>
      <c r="Z729" s="1055"/>
      <c r="AA729" s="1061"/>
      <c r="AB729" s="1075"/>
    </row>
    <row r="730" spans="1:28" ht="15" customHeight="1">
      <c r="A730" s="1056"/>
      <c r="B730" s="1070"/>
      <c r="C730" s="1054"/>
      <c r="D730" s="1055"/>
      <c r="E730" s="1061"/>
      <c r="F730" s="1055"/>
      <c r="G730" s="1055"/>
      <c r="H730" s="1061"/>
      <c r="I730" s="1075"/>
      <c r="J730" s="1142"/>
      <c r="K730" s="1055"/>
      <c r="L730" s="1058"/>
      <c r="M730" s="1154"/>
      <c r="N730" s="1055"/>
      <c r="O730" s="1055"/>
      <c r="P730" s="1068"/>
      <c r="Q730" s="1088"/>
      <c r="R730" s="1088"/>
      <c r="S730" s="1092"/>
      <c r="T730" s="1154" t="s">
        <v>4259</v>
      </c>
      <c r="U730" s="1055"/>
      <c r="V730" s="1055"/>
      <c r="W730" s="1143" t="s">
        <v>4255</v>
      </c>
      <c r="X730" s="1144"/>
      <c r="Y730" s="1061"/>
      <c r="Z730" s="1055"/>
      <c r="AA730" s="1061"/>
      <c r="AB730" s="1075"/>
    </row>
    <row r="731" spans="1:28" ht="15" customHeight="1">
      <c r="A731" s="1056"/>
      <c r="B731" s="1070"/>
      <c r="C731" s="1054"/>
      <c r="D731" s="1055"/>
      <c r="E731" s="1061"/>
      <c r="F731" s="1055"/>
      <c r="G731" s="1055"/>
      <c r="H731" s="1061"/>
      <c r="I731" s="1075"/>
      <c r="J731" s="1142"/>
      <c r="K731" s="1055"/>
      <c r="L731" s="1058"/>
      <c r="M731" s="1085"/>
      <c r="N731" s="1055"/>
      <c r="O731" s="1055"/>
      <c r="P731" s="1068"/>
      <c r="Q731" s="1088"/>
      <c r="R731" s="1088"/>
      <c r="S731" s="1092"/>
      <c r="T731" s="1085" t="s">
        <v>4260</v>
      </c>
      <c r="U731" s="1055">
        <v>1976</v>
      </c>
      <c r="V731" s="1055">
        <v>60</v>
      </c>
      <c r="W731" s="1143" t="s">
        <v>3490</v>
      </c>
      <c r="X731" s="1144"/>
      <c r="Y731" s="1061"/>
      <c r="Z731" s="1055"/>
      <c r="AA731" s="1061"/>
      <c r="AB731" s="1075"/>
    </row>
    <row r="732" spans="1:28" ht="63.75" customHeight="1">
      <c r="A732" s="1056"/>
      <c r="B732" s="1070"/>
      <c r="C732" s="1054"/>
      <c r="D732" s="1055"/>
      <c r="E732" s="1061"/>
      <c r="F732" s="1055"/>
      <c r="G732" s="1055"/>
      <c r="H732" s="1061"/>
      <c r="I732" s="1075"/>
      <c r="J732" s="1142"/>
      <c r="K732" s="1055"/>
      <c r="L732" s="1058"/>
      <c r="M732" s="1085"/>
      <c r="N732" s="1055"/>
      <c r="O732" s="1055"/>
      <c r="P732" s="1068"/>
      <c r="Q732" s="1088"/>
      <c r="R732" s="1088"/>
      <c r="S732" s="1092"/>
      <c r="T732" s="1085" t="s">
        <v>4261</v>
      </c>
      <c r="U732" s="1055">
        <v>1983</v>
      </c>
      <c r="V732" s="1055">
        <v>210</v>
      </c>
      <c r="W732" s="1143" t="s">
        <v>3707</v>
      </c>
      <c r="X732" s="1144"/>
      <c r="Y732" s="1061"/>
      <c r="Z732" s="1055"/>
      <c r="AA732" s="1061"/>
      <c r="AB732" s="1075"/>
    </row>
    <row r="733" spans="1:28" ht="51" customHeight="1">
      <c r="A733" s="1056"/>
      <c r="B733" s="1070"/>
      <c r="C733" s="1054"/>
      <c r="D733" s="1055"/>
      <c r="E733" s="1061"/>
      <c r="F733" s="1055"/>
      <c r="G733" s="1055"/>
      <c r="H733" s="1061"/>
      <c r="I733" s="1075"/>
      <c r="J733" s="1142"/>
      <c r="K733" s="1055"/>
      <c r="L733" s="1058"/>
      <c r="M733" s="1085"/>
      <c r="N733" s="1055"/>
      <c r="O733" s="1055"/>
      <c r="P733" s="1068"/>
      <c r="Q733" s="1088"/>
      <c r="R733" s="1088"/>
      <c r="S733" s="1092"/>
      <c r="T733" s="1085" t="s">
        <v>4262</v>
      </c>
      <c r="U733" s="1055">
        <v>1976</v>
      </c>
      <c r="V733" s="1055">
        <v>176</v>
      </c>
      <c r="W733" s="1143" t="s">
        <v>4263</v>
      </c>
      <c r="X733" s="1144"/>
      <c r="Y733" s="1061"/>
      <c r="Z733" s="1055"/>
      <c r="AA733" s="1061"/>
      <c r="AB733" s="1075"/>
    </row>
    <row r="734" spans="1:28" ht="63.75" customHeight="1">
      <c r="A734" s="1056"/>
      <c r="B734" s="1070"/>
      <c r="C734" s="1054"/>
      <c r="D734" s="1055"/>
      <c r="E734" s="1061"/>
      <c r="F734" s="1055"/>
      <c r="G734" s="1055"/>
      <c r="H734" s="1061"/>
      <c r="I734" s="1075"/>
      <c r="J734" s="1142"/>
      <c r="K734" s="1055"/>
      <c r="L734" s="1058"/>
      <c r="M734" s="1085"/>
      <c r="N734" s="1055"/>
      <c r="O734" s="1055"/>
      <c r="P734" s="1068"/>
      <c r="Q734" s="1088"/>
      <c r="R734" s="1088"/>
      <c r="S734" s="1092"/>
      <c r="T734" s="1085" t="s">
        <v>4264</v>
      </c>
      <c r="U734" s="1055">
        <v>1976</v>
      </c>
      <c r="V734" s="1055">
        <v>110</v>
      </c>
      <c r="W734" s="1143" t="s">
        <v>3399</v>
      </c>
      <c r="X734" s="1144"/>
      <c r="Y734" s="1061"/>
      <c r="Z734" s="1055"/>
      <c r="AA734" s="1061"/>
      <c r="AB734" s="1075"/>
    </row>
    <row r="735" spans="1:28" ht="26.25" customHeight="1">
      <c r="A735" s="1056"/>
      <c r="B735" s="1070"/>
      <c r="C735" s="1054"/>
      <c r="D735" s="1055"/>
      <c r="E735" s="1061"/>
      <c r="F735" s="1055"/>
      <c r="G735" s="1055"/>
      <c r="H735" s="1061"/>
      <c r="I735" s="1075"/>
      <c r="J735" s="1142"/>
      <c r="K735" s="1055"/>
      <c r="L735" s="1058"/>
      <c r="M735" s="1085"/>
      <c r="N735" s="1055"/>
      <c r="O735" s="1055"/>
      <c r="P735" s="1068"/>
      <c r="Q735" s="1088"/>
      <c r="R735" s="1088"/>
      <c r="S735" s="1092"/>
      <c r="T735" s="1085" t="s">
        <v>4265</v>
      </c>
      <c r="U735" s="1055">
        <v>2008</v>
      </c>
      <c r="V735" s="1055">
        <v>144</v>
      </c>
      <c r="W735" s="1143" t="s">
        <v>4266</v>
      </c>
      <c r="X735" s="1144"/>
      <c r="Y735" s="1061"/>
      <c r="Z735" s="1055"/>
      <c r="AA735" s="1061"/>
      <c r="AB735" s="1075"/>
    </row>
    <row r="736" spans="1:28" ht="15.75" customHeight="1">
      <c r="A736" s="1069"/>
      <c r="B736" s="1071"/>
      <c r="C736" s="1072"/>
      <c r="D736" s="1073"/>
      <c r="E736" s="1063"/>
      <c r="F736" s="1063"/>
      <c r="G736" s="1063"/>
      <c r="H736" s="1073"/>
      <c r="I736" s="1066"/>
      <c r="J736" s="1145"/>
      <c r="K736" s="1063"/>
      <c r="L736" s="1067"/>
      <c r="M736" s="1185"/>
      <c r="N736" s="1063"/>
      <c r="O736" s="1063"/>
      <c r="P736" s="1073"/>
      <c r="Q736" s="1146"/>
      <c r="R736" s="1146"/>
      <c r="S736" s="1147"/>
      <c r="T736" s="1185"/>
      <c r="U736" s="1063"/>
      <c r="V736" s="1063"/>
      <c r="W736" s="1186"/>
      <c r="X736" s="1184"/>
      <c r="Y736" s="1064"/>
      <c r="Z736" s="1063"/>
      <c r="AA736" s="1063"/>
      <c r="AB736" s="1066"/>
    </row>
    <row r="737" spans="1:28" ht="25.5">
      <c r="A737" s="1056">
        <v>62</v>
      </c>
      <c r="B737" s="1070" t="s">
        <v>3704</v>
      </c>
      <c r="C737" s="1054"/>
      <c r="D737" s="1055"/>
      <c r="E737" s="1055"/>
      <c r="F737" s="1055"/>
      <c r="G737" s="1055"/>
      <c r="H737" s="1061"/>
      <c r="I737" s="1075"/>
      <c r="J737" s="1142" t="s">
        <v>4267</v>
      </c>
      <c r="K737" s="1055" t="s">
        <v>3249</v>
      </c>
      <c r="L737" s="1075" t="s">
        <v>83</v>
      </c>
      <c r="M737" s="1085"/>
      <c r="N737" s="1055"/>
      <c r="O737" s="1055"/>
      <c r="P737" s="1068"/>
      <c r="Q737" s="1088"/>
      <c r="R737" s="1088"/>
      <c r="S737" s="1092"/>
      <c r="T737" s="1085" t="s">
        <v>4268</v>
      </c>
      <c r="U737" s="1055">
        <v>1977</v>
      </c>
      <c r="V737" s="1055">
        <v>157</v>
      </c>
      <c r="W737" s="1143" t="s">
        <v>3719</v>
      </c>
      <c r="X737" s="1144" t="s">
        <v>3704</v>
      </c>
      <c r="Y737" s="1061" t="s">
        <v>4269</v>
      </c>
      <c r="Z737" s="1055">
        <v>1975</v>
      </c>
      <c r="AA737" s="1055">
        <v>1060</v>
      </c>
      <c r="AB737" s="1075" t="s">
        <v>1752</v>
      </c>
    </row>
    <row r="738" spans="1:28" ht="26.25" customHeight="1">
      <c r="A738" s="1056"/>
      <c r="B738" s="1070"/>
      <c r="C738" s="1054"/>
      <c r="D738" s="1055"/>
      <c r="E738" s="1055"/>
      <c r="F738" s="1055"/>
      <c r="G738" s="1055"/>
      <c r="H738" s="1061"/>
      <c r="I738" s="1075"/>
      <c r="J738" s="1142"/>
      <c r="K738" s="1327"/>
      <c r="L738" s="1058"/>
      <c r="M738" s="1085"/>
      <c r="N738" s="1055"/>
      <c r="O738" s="1055"/>
      <c r="P738" s="1068"/>
      <c r="Q738" s="1088"/>
      <c r="R738" s="1088"/>
      <c r="S738" s="1092"/>
      <c r="T738" s="1085" t="s">
        <v>4270</v>
      </c>
      <c r="U738" s="1055">
        <v>1977</v>
      </c>
      <c r="V738" s="1055">
        <v>155</v>
      </c>
      <c r="W738" s="1143" t="s">
        <v>3719</v>
      </c>
      <c r="X738" s="1144"/>
      <c r="Y738" s="1061" t="s">
        <v>4271</v>
      </c>
      <c r="Z738" s="1055">
        <v>1983</v>
      </c>
      <c r="AA738" s="1055">
        <v>470</v>
      </c>
      <c r="AB738" s="1075"/>
    </row>
    <row r="739" spans="1:28" ht="26.25" customHeight="1">
      <c r="A739" s="1056"/>
      <c r="B739" s="1070"/>
      <c r="C739" s="1054"/>
      <c r="D739" s="1055"/>
      <c r="E739" s="1055"/>
      <c r="F739" s="1055"/>
      <c r="G739" s="1055"/>
      <c r="H739" s="1061"/>
      <c r="I739" s="1075"/>
      <c r="J739" s="1142"/>
      <c r="K739" s="1055"/>
      <c r="L739" s="1058"/>
      <c r="M739" s="1085"/>
      <c r="N739" s="1055"/>
      <c r="O739" s="1055"/>
      <c r="P739" s="1068"/>
      <c r="Q739" s="1088"/>
      <c r="R739" s="1088"/>
      <c r="S739" s="1092"/>
      <c r="T739" s="1085" t="s">
        <v>4272</v>
      </c>
      <c r="U739" s="1055">
        <v>1977</v>
      </c>
      <c r="V739" s="1055">
        <v>64</v>
      </c>
      <c r="W739" s="1143" t="s">
        <v>3567</v>
      </c>
      <c r="X739" s="1144"/>
      <c r="Y739" s="1061"/>
      <c r="Z739" s="1055"/>
      <c r="AA739" s="1055"/>
      <c r="AB739" s="1075"/>
    </row>
    <row r="740" spans="1:28" ht="26.25" customHeight="1">
      <c r="A740" s="1056"/>
      <c r="B740" s="1070"/>
      <c r="C740" s="1054"/>
      <c r="D740" s="1055"/>
      <c r="E740" s="1055"/>
      <c r="F740" s="1055"/>
      <c r="G740" s="1055"/>
      <c r="H740" s="1061"/>
      <c r="I740" s="1075"/>
      <c r="J740" s="1142"/>
      <c r="K740" s="1055"/>
      <c r="L740" s="1058"/>
      <c r="M740" s="1085"/>
      <c r="N740" s="1055"/>
      <c r="O740" s="1055"/>
      <c r="P740" s="1068"/>
      <c r="Q740" s="1088"/>
      <c r="R740" s="1088"/>
      <c r="S740" s="1092"/>
      <c r="T740" s="1085" t="s">
        <v>4273</v>
      </c>
      <c r="U740" s="1055">
        <v>1990</v>
      </c>
      <c r="V740" s="1055">
        <v>127</v>
      </c>
      <c r="W740" s="1143" t="s">
        <v>4274</v>
      </c>
      <c r="X740" s="1144"/>
      <c r="Y740" s="1061"/>
      <c r="Z740" s="1055"/>
      <c r="AA740" s="1055"/>
      <c r="AB740" s="1075"/>
    </row>
    <row r="741" spans="1:28" ht="26.25" customHeight="1">
      <c r="A741" s="1056"/>
      <c r="B741" s="1070"/>
      <c r="C741" s="1054"/>
      <c r="D741" s="1055"/>
      <c r="E741" s="1055"/>
      <c r="F741" s="1055"/>
      <c r="G741" s="1055"/>
      <c r="H741" s="1061"/>
      <c r="I741" s="1075"/>
      <c r="J741" s="1142"/>
      <c r="K741" s="1055"/>
      <c r="L741" s="1058"/>
      <c r="M741" s="1085"/>
      <c r="N741" s="1055"/>
      <c r="O741" s="1055"/>
      <c r="P741" s="1068"/>
      <c r="Q741" s="1088"/>
      <c r="R741" s="1088"/>
      <c r="S741" s="1092"/>
      <c r="T741" s="1085" t="s">
        <v>4275</v>
      </c>
      <c r="U741" s="1055">
        <v>1997</v>
      </c>
      <c r="V741" s="1055">
        <v>116</v>
      </c>
      <c r="W741" s="1143" t="s">
        <v>4276</v>
      </c>
      <c r="X741" s="1144"/>
      <c r="Y741" s="1061"/>
      <c r="Z741" s="1055"/>
      <c r="AA741" s="1055"/>
      <c r="AB741" s="1075"/>
    </row>
    <row r="742" spans="1:28" ht="26.25" customHeight="1">
      <c r="A742" s="1056"/>
      <c r="B742" s="1070"/>
      <c r="C742" s="1054"/>
      <c r="D742" s="1055"/>
      <c r="E742" s="1055"/>
      <c r="F742" s="1055"/>
      <c r="G742" s="1055"/>
      <c r="H742" s="1061"/>
      <c r="I742" s="1075"/>
      <c r="J742" s="1142"/>
      <c r="K742" s="1055"/>
      <c r="L742" s="1058"/>
      <c r="M742" s="1154"/>
      <c r="N742" s="1055"/>
      <c r="O742" s="1055"/>
      <c r="P742" s="1068"/>
      <c r="Q742" s="1088"/>
      <c r="R742" s="1088"/>
      <c r="S742" s="1092"/>
      <c r="T742" s="1154" t="s">
        <v>4277</v>
      </c>
      <c r="U742" s="1055">
        <v>1978</v>
      </c>
      <c r="V742" s="1055" t="s">
        <v>1191</v>
      </c>
      <c r="W742" s="1143" t="s">
        <v>3771</v>
      </c>
      <c r="X742" s="1144"/>
      <c r="Y742" s="1061"/>
      <c r="Z742" s="1055"/>
      <c r="AA742" s="1055"/>
      <c r="AB742" s="1075"/>
    </row>
    <row r="743" spans="1:28" ht="63.75" customHeight="1">
      <c r="A743" s="1056"/>
      <c r="B743" s="1070"/>
      <c r="C743" s="1054"/>
      <c r="D743" s="1055"/>
      <c r="E743" s="1055"/>
      <c r="F743" s="1055"/>
      <c r="G743" s="1055"/>
      <c r="H743" s="1061"/>
      <c r="I743" s="1075"/>
      <c r="J743" s="1142"/>
      <c r="K743" s="1055"/>
      <c r="L743" s="1058"/>
      <c r="M743" s="1085"/>
      <c r="N743" s="1055"/>
      <c r="O743" s="1055"/>
      <c r="P743" s="1068"/>
      <c r="Q743" s="1088"/>
      <c r="R743" s="1088"/>
      <c r="S743" s="1092"/>
      <c r="T743" s="1085" t="s">
        <v>4278</v>
      </c>
      <c r="U743" s="1055">
        <v>1976</v>
      </c>
      <c r="V743" s="1055">
        <v>116</v>
      </c>
      <c r="W743" s="1143" t="s">
        <v>3567</v>
      </c>
      <c r="X743" s="1144"/>
      <c r="Y743" s="1061"/>
      <c r="Z743" s="1055"/>
      <c r="AA743" s="1055"/>
      <c r="AB743" s="1075"/>
    </row>
    <row r="744" spans="1:28" ht="15" customHeight="1">
      <c r="A744" s="1056"/>
      <c r="B744" s="1070"/>
      <c r="C744" s="1054"/>
      <c r="D744" s="1055"/>
      <c r="E744" s="1055"/>
      <c r="F744" s="1055"/>
      <c r="G744" s="1055"/>
      <c r="H744" s="1061"/>
      <c r="I744" s="1075"/>
      <c r="J744" s="1142"/>
      <c r="K744" s="1055"/>
      <c r="L744" s="1058"/>
      <c r="M744" s="1085"/>
      <c r="N744" s="1055"/>
      <c r="O744" s="1055"/>
      <c r="P744" s="1068"/>
      <c r="Q744" s="1088"/>
      <c r="R744" s="1088"/>
      <c r="S744" s="1092"/>
      <c r="T744" s="1085" t="s">
        <v>4279</v>
      </c>
      <c r="U744" s="1055">
        <v>1976</v>
      </c>
      <c r="V744" s="1055">
        <v>140</v>
      </c>
      <c r="W744" s="1143" t="s">
        <v>3567</v>
      </c>
      <c r="X744" s="1144"/>
      <c r="Y744" s="1061"/>
      <c r="Z744" s="1055"/>
      <c r="AA744" s="1055"/>
      <c r="AB744" s="1075"/>
    </row>
    <row r="745" spans="1:28" ht="63.75" customHeight="1">
      <c r="A745" s="1056"/>
      <c r="B745" s="1070"/>
      <c r="C745" s="1054"/>
      <c r="D745" s="1055"/>
      <c r="E745" s="1055"/>
      <c r="F745" s="1055"/>
      <c r="G745" s="1055"/>
      <c r="H745" s="1061"/>
      <c r="I745" s="1075"/>
      <c r="J745" s="1142"/>
      <c r="K745" s="1055"/>
      <c r="L745" s="1058"/>
      <c r="M745" s="1085"/>
      <c r="N745" s="1055"/>
      <c r="O745" s="1055"/>
      <c r="P745" s="1068"/>
      <c r="Q745" s="1088"/>
      <c r="R745" s="1088"/>
      <c r="S745" s="1092"/>
      <c r="T745" s="1085" t="s">
        <v>4280</v>
      </c>
      <c r="U745" s="1055">
        <v>1977</v>
      </c>
      <c r="V745" s="1055">
        <v>130</v>
      </c>
      <c r="W745" s="1143" t="s">
        <v>3399</v>
      </c>
      <c r="X745" s="1144"/>
      <c r="Y745" s="1061"/>
      <c r="Z745" s="1055"/>
      <c r="AA745" s="1055"/>
      <c r="AB745" s="1075"/>
    </row>
    <row r="746" spans="1:28" ht="63.75" customHeight="1">
      <c r="A746" s="1056"/>
      <c r="B746" s="1070"/>
      <c r="C746" s="1054"/>
      <c r="D746" s="1055"/>
      <c r="E746" s="1055"/>
      <c r="F746" s="1055"/>
      <c r="G746" s="1055"/>
      <c r="H746" s="1061"/>
      <c r="I746" s="1075"/>
      <c r="J746" s="1142"/>
      <c r="K746" s="1055"/>
      <c r="L746" s="1058"/>
      <c r="M746" s="1085"/>
      <c r="N746" s="1055"/>
      <c r="O746" s="1055"/>
      <c r="P746" s="1068"/>
      <c r="Q746" s="1088"/>
      <c r="R746" s="1088"/>
      <c r="S746" s="1092"/>
      <c r="T746" s="1085" t="s">
        <v>4281</v>
      </c>
      <c r="U746" s="1055">
        <v>1977</v>
      </c>
      <c r="V746" s="1055">
        <v>130</v>
      </c>
      <c r="W746" s="1143" t="s">
        <v>3399</v>
      </c>
      <c r="X746" s="1144"/>
      <c r="Y746" s="1061"/>
      <c r="Z746" s="1055"/>
      <c r="AA746" s="1055"/>
      <c r="AB746" s="1075"/>
    </row>
    <row r="747" spans="1:28" ht="27" customHeight="1">
      <c r="A747" s="1069"/>
      <c r="B747" s="1071"/>
      <c r="C747" s="1072"/>
      <c r="D747" s="1073"/>
      <c r="E747" s="1073"/>
      <c r="F747" s="1063"/>
      <c r="G747" s="1063"/>
      <c r="H747" s="1073"/>
      <c r="I747" s="1066"/>
      <c r="J747" s="1145"/>
      <c r="K747" s="1063"/>
      <c r="L747" s="1067"/>
      <c r="M747" s="1085"/>
      <c r="N747" s="1055"/>
      <c r="O747" s="1055"/>
      <c r="P747" s="1068"/>
      <c r="Q747" s="1146"/>
      <c r="R747" s="1146"/>
      <c r="S747" s="1147"/>
      <c r="T747" s="1085" t="s">
        <v>4282</v>
      </c>
      <c r="U747" s="1055">
        <v>1978</v>
      </c>
      <c r="V747" s="1055">
        <v>150</v>
      </c>
      <c r="W747" s="1143" t="s">
        <v>4283</v>
      </c>
      <c r="X747" s="1184"/>
      <c r="Y747" s="1064"/>
      <c r="Z747" s="1063"/>
      <c r="AA747" s="1073"/>
      <c r="AB747" s="1066"/>
    </row>
    <row r="748" spans="1:28" ht="27" customHeight="1">
      <c r="A748" s="1069"/>
      <c r="B748" s="1071"/>
      <c r="C748" s="1072"/>
      <c r="D748" s="1073"/>
      <c r="E748" s="1073"/>
      <c r="F748" s="1063"/>
      <c r="G748" s="1063"/>
      <c r="H748" s="1073"/>
      <c r="I748" s="1066"/>
      <c r="J748" s="1145"/>
      <c r="K748" s="1063"/>
      <c r="L748" s="1067"/>
      <c r="M748" s="1085"/>
      <c r="N748" s="1055"/>
      <c r="O748" s="1055"/>
      <c r="P748" s="1068"/>
      <c r="Q748" s="1146"/>
      <c r="R748" s="1146"/>
      <c r="S748" s="1147"/>
      <c r="T748" s="1085" t="s">
        <v>4284</v>
      </c>
      <c r="U748" s="1055">
        <v>1978</v>
      </c>
      <c r="V748" s="1055">
        <v>150</v>
      </c>
      <c r="W748" s="1143" t="s">
        <v>4283</v>
      </c>
      <c r="X748" s="1184"/>
      <c r="Y748" s="1064"/>
      <c r="Z748" s="1063"/>
      <c r="AA748" s="1073"/>
      <c r="AB748" s="1066"/>
    </row>
    <row r="749" spans="1:28" ht="20.25" customHeight="1">
      <c r="A749" s="1069"/>
      <c r="B749" s="1071"/>
      <c r="C749" s="1072"/>
      <c r="D749" s="1073"/>
      <c r="E749" s="1063"/>
      <c r="F749" s="1063"/>
      <c r="G749" s="1063"/>
      <c r="H749" s="1073"/>
      <c r="I749" s="1066"/>
      <c r="J749" s="1145"/>
      <c r="K749" s="1063"/>
      <c r="L749" s="1067"/>
      <c r="M749" s="1185"/>
      <c r="N749" s="1063"/>
      <c r="O749" s="1063"/>
      <c r="P749" s="1073"/>
      <c r="Q749" s="1146"/>
      <c r="R749" s="1146"/>
      <c r="S749" s="1147"/>
      <c r="T749" s="1185"/>
      <c r="U749" s="1063"/>
      <c r="V749" s="1063"/>
      <c r="W749" s="1186"/>
      <c r="X749" s="1184"/>
      <c r="Y749" s="1064"/>
      <c r="Z749" s="1063"/>
      <c r="AA749" s="1063"/>
      <c r="AB749" s="1066"/>
    </row>
    <row r="750" spans="1:28" ht="27" customHeight="1">
      <c r="A750" s="1056">
        <v>18</v>
      </c>
      <c r="B750" s="1070" t="s">
        <v>3704</v>
      </c>
      <c r="C750" s="1054"/>
      <c r="D750" s="1055"/>
      <c r="E750" s="1055"/>
      <c r="F750" s="1055"/>
      <c r="G750" s="1055"/>
      <c r="H750" s="1061"/>
      <c r="I750" s="1075"/>
      <c r="J750" s="1142" t="s">
        <v>4285</v>
      </c>
      <c r="K750" s="1055" t="s">
        <v>3249</v>
      </c>
      <c r="L750" s="1075" t="s">
        <v>517</v>
      </c>
      <c r="M750" s="1085"/>
      <c r="N750" s="1055"/>
      <c r="O750" s="1055"/>
      <c r="P750" s="1068"/>
      <c r="Q750" s="1088"/>
      <c r="R750" s="1088"/>
      <c r="S750" s="1092"/>
      <c r="T750" s="1085" t="s">
        <v>4286</v>
      </c>
      <c r="U750" s="1055">
        <v>1977</v>
      </c>
      <c r="V750" s="1055">
        <v>110</v>
      </c>
      <c r="W750" s="1143" t="s">
        <v>4287</v>
      </c>
      <c r="X750" s="1144" t="s">
        <v>3704</v>
      </c>
      <c r="Y750" s="1061" t="s">
        <v>4288</v>
      </c>
      <c r="Z750" s="1055">
        <v>1975</v>
      </c>
      <c r="AA750" s="1055">
        <v>1060</v>
      </c>
      <c r="AB750" s="1075" t="s">
        <v>1752</v>
      </c>
    </row>
    <row r="751" spans="1:28" ht="26.25" customHeight="1">
      <c r="A751" s="1056"/>
      <c r="B751" s="1070"/>
      <c r="C751" s="1054"/>
      <c r="D751" s="1068"/>
      <c r="E751" s="1068"/>
      <c r="F751" s="1055"/>
      <c r="G751" s="1055"/>
      <c r="H751" s="1061"/>
      <c r="I751" s="1075"/>
      <c r="J751" s="1142"/>
      <c r="K751" s="1327"/>
      <c r="L751" s="1058"/>
      <c r="M751" s="1085"/>
      <c r="N751" s="1055"/>
      <c r="O751" s="1055"/>
      <c r="P751" s="1068"/>
      <c r="Q751" s="1088"/>
      <c r="R751" s="1088"/>
      <c r="S751" s="1092"/>
      <c r="T751" s="1085" t="s">
        <v>4289</v>
      </c>
      <c r="U751" s="1055">
        <v>1977</v>
      </c>
      <c r="V751" s="1055">
        <v>110</v>
      </c>
      <c r="W751" s="1143" t="s">
        <v>4287</v>
      </c>
      <c r="X751" s="1144"/>
      <c r="Y751" s="1061"/>
      <c r="Z751" s="1055"/>
      <c r="AA751" s="1068"/>
      <c r="AB751" s="1075"/>
    </row>
    <row r="752" spans="1:28" ht="26.25" customHeight="1">
      <c r="A752" s="1056"/>
      <c r="B752" s="1070"/>
      <c r="C752" s="1054"/>
      <c r="D752" s="1055"/>
      <c r="E752" s="1061"/>
      <c r="F752" s="1055"/>
      <c r="G752" s="1055"/>
      <c r="H752" s="1061"/>
      <c r="I752" s="1075"/>
      <c r="J752" s="1142"/>
      <c r="K752" s="1055"/>
      <c r="L752" s="1058"/>
      <c r="M752" s="1154"/>
      <c r="N752" s="1055"/>
      <c r="O752" s="1055"/>
      <c r="P752" s="1068"/>
      <c r="Q752" s="1088"/>
      <c r="R752" s="1088"/>
      <c r="S752" s="1092"/>
      <c r="T752" s="1154" t="s">
        <v>4290</v>
      </c>
      <c r="U752" s="1055">
        <v>1977</v>
      </c>
      <c r="V752" s="1055"/>
      <c r="W752" s="1143" t="s">
        <v>4200</v>
      </c>
      <c r="X752" s="1144"/>
      <c r="Y752" s="1061"/>
      <c r="Z752" s="1055"/>
      <c r="AA752" s="1061"/>
      <c r="AB752" s="1075"/>
    </row>
    <row r="753" spans="1:28" ht="89.25" customHeight="1">
      <c r="A753" s="1056"/>
      <c r="B753" s="1070"/>
      <c r="C753" s="1054"/>
      <c r="D753" s="1055"/>
      <c r="E753" s="1061"/>
      <c r="F753" s="1055"/>
      <c r="G753" s="1055"/>
      <c r="H753" s="1061"/>
      <c r="I753" s="1075"/>
      <c r="J753" s="1142"/>
      <c r="K753" s="1055"/>
      <c r="L753" s="1058"/>
      <c r="M753" s="1085"/>
      <c r="N753" s="1055"/>
      <c r="O753" s="1055"/>
      <c r="P753" s="1068"/>
      <c r="Q753" s="1088"/>
      <c r="R753" s="1088"/>
      <c r="S753" s="1092"/>
      <c r="T753" s="1085" t="s">
        <v>4291</v>
      </c>
      <c r="U753" s="1055">
        <v>1977</v>
      </c>
      <c r="V753" s="1055">
        <v>195</v>
      </c>
      <c r="W753" s="1143" t="s">
        <v>4200</v>
      </c>
      <c r="X753" s="1144"/>
      <c r="Y753" s="1061"/>
      <c r="Z753" s="1055"/>
      <c r="AA753" s="1061"/>
      <c r="AB753" s="1075"/>
    </row>
    <row r="754" spans="1:28" ht="64.5" customHeight="1">
      <c r="A754" s="1056"/>
      <c r="B754" s="1070"/>
      <c r="C754" s="1054"/>
      <c r="D754" s="1055"/>
      <c r="E754" s="1061"/>
      <c r="F754" s="1055"/>
      <c r="G754" s="1055"/>
      <c r="H754" s="1061"/>
      <c r="I754" s="1075"/>
      <c r="J754" s="1142"/>
      <c r="K754" s="1055"/>
      <c r="L754" s="1058"/>
      <c r="M754" s="1085"/>
      <c r="N754" s="1055"/>
      <c r="O754" s="1055"/>
      <c r="P754" s="1068"/>
      <c r="Q754" s="1088"/>
      <c r="R754" s="1088"/>
      <c r="S754" s="1092"/>
      <c r="T754" s="1085" t="s">
        <v>4292</v>
      </c>
      <c r="U754" s="1055">
        <v>1977</v>
      </c>
      <c r="V754" s="1055">
        <v>110</v>
      </c>
      <c r="W754" s="1143" t="s">
        <v>4293</v>
      </c>
      <c r="X754" s="1144"/>
      <c r="Y754" s="1061"/>
      <c r="Z754" s="1055"/>
      <c r="AA754" s="1061"/>
      <c r="AB754" s="1075"/>
    </row>
    <row r="755" spans="1:28" ht="25.5">
      <c r="A755" s="1056"/>
      <c r="B755" s="1070"/>
      <c r="C755" s="1054"/>
      <c r="D755" s="1055"/>
      <c r="E755" s="1061"/>
      <c r="F755" s="1055"/>
      <c r="G755" s="1055"/>
      <c r="H755" s="1061"/>
      <c r="I755" s="1075"/>
      <c r="J755" s="1142"/>
      <c r="K755" s="1055"/>
      <c r="L755" s="1058"/>
      <c r="M755" s="1085"/>
      <c r="N755" s="1055"/>
      <c r="O755" s="1055"/>
      <c r="P755" s="1068"/>
      <c r="Q755" s="1088"/>
      <c r="R755" s="1088"/>
      <c r="S755" s="1092"/>
      <c r="T755" s="1085" t="s">
        <v>4294</v>
      </c>
      <c r="U755" s="1055">
        <v>1977</v>
      </c>
      <c r="V755" s="1055">
        <v>60</v>
      </c>
      <c r="W755" s="1143" t="s">
        <v>4295</v>
      </c>
      <c r="X755" s="1144"/>
      <c r="Y755" s="1061"/>
      <c r="Z755" s="1055"/>
      <c r="AA755" s="1061"/>
      <c r="AB755" s="1075"/>
    </row>
    <row r="756" spans="1:28" ht="20.25" customHeight="1">
      <c r="A756" s="1069"/>
      <c r="B756" s="1071"/>
      <c r="C756" s="1072"/>
      <c r="D756" s="1073"/>
      <c r="E756" s="1063"/>
      <c r="F756" s="1063"/>
      <c r="G756" s="1063"/>
      <c r="H756" s="1073"/>
      <c r="I756" s="1066"/>
      <c r="J756" s="1145"/>
      <c r="K756" s="1063"/>
      <c r="L756" s="1067"/>
      <c r="M756" s="1185"/>
      <c r="N756" s="1063"/>
      <c r="O756" s="1063"/>
      <c r="P756" s="1073"/>
      <c r="Q756" s="1146"/>
      <c r="R756" s="1146"/>
      <c r="S756" s="1147"/>
      <c r="T756" s="1185"/>
      <c r="U756" s="1063"/>
      <c r="V756" s="1063"/>
      <c r="W756" s="1186"/>
      <c r="X756" s="1184"/>
      <c r="Y756" s="1064"/>
      <c r="Z756" s="1063"/>
      <c r="AA756" s="1063"/>
      <c r="AB756" s="1066"/>
    </row>
    <row r="757" spans="1:28" ht="33" customHeight="1">
      <c r="A757" s="1056">
        <v>52</v>
      </c>
      <c r="B757" s="1070" t="s">
        <v>3359</v>
      </c>
      <c r="C757" s="1054"/>
      <c r="D757" s="1055"/>
      <c r="E757" s="1055"/>
      <c r="F757" s="1055"/>
      <c r="G757" s="1055"/>
      <c r="H757" s="1061"/>
      <c r="I757" s="1075"/>
      <c r="J757" s="1142" t="s">
        <v>4296</v>
      </c>
      <c r="K757" s="1055" t="s">
        <v>3249</v>
      </c>
      <c r="L757" s="1075" t="s">
        <v>517</v>
      </c>
      <c r="M757" s="1085"/>
      <c r="N757" s="1055"/>
      <c r="O757" s="1055"/>
      <c r="P757" s="1068"/>
      <c r="Q757" s="1088"/>
      <c r="R757" s="1088"/>
      <c r="S757" s="1092"/>
      <c r="T757" s="1085" t="s">
        <v>4297</v>
      </c>
      <c r="U757" s="1055">
        <v>1972</v>
      </c>
      <c r="V757" s="1055">
        <v>81</v>
      </c>
      <c r="W757" s="1143" t="s">
        <v>3399</v>
      </c>
      <c r="X757" s="1144" t="s">
        <v>3359</v>
      </c>
      <c r="Y757" s="1061" t="s">
        <v>4298</v>
      </c>
      <c r="Z757" s="1055">
        <v>1975</v>
      </c>
      <c r="AA757" s="1055">
        <v>540</v>
      </c>
      <c r="AB757" s="1075" t="s">
        <v>1752</v>
      </c>
    </row>
    <row r="758" spans="1:28" ht="76.5" customHeight="1">
      <c r="A758" s="1056"/>
      <c r="B758" s="1070"/>
      <c r="C758" s="1054"/>
      <c r="D758" s="1055"/>
      <c r="E758" s="1061"/>
      <c r="F758" s="1055"/>
      <c r="G758" s="1055"/>
      <c r="H758" s="1061"/>
      <c r="I758" s="1075"/>
      <c r="J758" s="1142"/>
      <c r="K758" s="1327"/>
      <c r="L758" s="1058"/>
      <c r="M758" s="1085"/>
      <c r="N758" s="1055"/>
      <c r="O758" s="1055"/>
      <c r="P758" s="1068"/>
      <c r="Q758" s="1088"/>
      <c r="R758" s="1088"/>
      <c r="S758" s="1092"/>
      <c r="T758" s="1085" t="s">
        <v>4299</v>
      </c>
      <c r="U758" s="1055">
        <v>1972</v>
      </c>
      <c r="V758" s="1055">
        <v>45</v>
      </c>
      <c r="W758" s="1143" t="s">
        <v>3399</v>
      </c>
      <c r="X758" s="1144"/>
      <c r="Y758" s="1061"/>
      <c r="Z758" s="1055"/>
      <c r="AA758" s="1061"/>
      <c r="AB758" s="1075"/>
    </row>
    <row r="759" spans="1:28" ht="102" customHeight="1">
      <c r="A759" s="1056"/>
      <c r="B759" s="1070"/>
      <c r="C759" s="1054"/>
      <c r="D759" s="1055"/>
      <c r="E759" s="1061"/>
      <c r="F759" s="1055"/>
      <c r="G759" s="1055"/>
      <c r="H759" s="1061"/>
      <c r="I759" s="1075"/>
      <c r="J759" s="1142"/>
      <c r="K759" s="1055"/>
      <c r="L759" s="1058"/>
      <c r="M759" s="1085"/>
      <c r="N759" s="1055"/>
      <c r="O759" s="1055"/>
      <c r="P759" s="1068"/>
      <c r="Q759" s="1088"/>
      <c r="R759" s="1088"/>
      <c r="S759" s="1092"/>
      <c r="T759" s="1085" t="s">
        <v>4300</v>
      </c>
      <c r="U759" s="1055">
        <v>1972</v>
      </c>
      <c r="V759" s="1055">
        <v>75</v>
      </c>
      <c r="W759" s="1143" t="s">
        <v>3399</v>
      </c>
      <c r="X759" s="1144"/>
      <c r="Y759" s="1061"/>
      <c r="Z759" s="1055"/>
      <c r="AA759" s="1061"/>
      <c r="AB759" s="1075"/>
    </row>
    <row r="760" spans="1:28" ht="51" customHeight="1">
      <c r="A760" s="1056"/>
      <c r="B760" s="1070"/>
      <c r="C760" s="1054"/>
      <c r="D760" s="1055"/>
      <c r="E760" s="1061"/>
      <c r="F760" s="1055"/>
      <c r="G760" s="1055"/>
      <c r="H760" s="1061"/>
      <c r="I760" s="1075"/>
      <c r="J760" s="1142"/>
      <c r="K760" s="1055"/>
      <c r="L760" s="1058"/>
      <c r="M760" s="1085"/>
      <c r="N760" s="1055"/>
      <c r="O760" s="1055"/>
      <c r="P760" s="1068"/>
      <c r="Q760" s="1088"/>
      <c r="R760" s="1088"/>
      <c r="S760" s="1092"/>
      <c r="T760" s="1085" t="s">
        <v>4301</v>
      </c>
      <c r="U760" s="1055">
        <v>1972</v>
      </c>
      <c r="V760" s="1055">
        <v>75</v>
      </c>
      <c r="W760" s="1143" t="s">
        <v>3399</v>
      </c>
      <c r="X760" s="1144"/>
      <c r="Y760" s="1061"/>
      <c r="Z760" s="1055"/>
      <c r="AA760" s="1061"/>
      <c r="AB760" s="1075"/>
    </row>
    <row r="761" spans="1:28" ht="20.25" customHeight="1">
      <c r="A761" s="1056"/>
      <c r="B761" s="1070"/>
      <c r="C761" s="1054"/>
      <c r="D761" s="1055"/>
      <c r="E761" s="1061"/>
      <c r="F761" s="1055"/>
      <c r="G761" s="1055"/>
      <c r="H761" s="1061"/>
      <c r="I761" s="1075"/>
      <c r="J761" s="1142"/>
      <c r="K761" s="1055"/>
      <c r="L761" s="1058"/>
      <c r="M761" s="1085"/>
      <c r="N761" s="1055"/>
      <c r="O761" s="1055"/>
      <c r="P761" s="1068"/>
      <c r="Q761" s="1088"/>
      <c r="R761" s="1088"/>
      <c r="S761" s="1092"/>
      <c r="T761" s="1085" t="s">
        <v>4302</v>
      </c>
      <c r="U761" s="1055">
        <v>1972</v>
      </c>
      <c r="V761" s="1055">
        <v>80</v>
      </c>
      <c r="W761" s="1143" t="s">
        <v>3399</v>
      </c>
      <c r="X761" s="1144"/>
      <c r="Y761" s="1061"/>
      <c r="Z761" s="1055"/>
      <c r="AA761" s="1061"/>
      <c r="AB761" s="1075"/>
    </row>
    <row r="762" spans="1:28" ht="33" customHeight="1">
      <c r="A762" s="1056"/>
      <c r="B762" s="1070"/>
      <c r="C762" s="1054"/>
      <c r="D762" s="1055"/>
      <c r="E762" s="1061"/>
      <c r="F762" s="1055"/>
      <c r="G762" s="1055"/>
      <c r="H762" s="1061"/>
      <c r="I762" s="1075"/>
      <c r="J762" s="1142"/>
      <c r="K762" s="1055"/>
      <c r="L762" s="1058"/>
      <c r="M762" s="1085"/>
      <c r="N762" s="1055"/>
      <c r="O762" s="1055"/>
      <c r="P762" s="1068"/>
      <c r="Q762" s="1088"/>
      <c r="R762" s="1088"/>
      <c r="S762" s="1092"/>
      <c r="T762" s="1085" t="s">
        <v>4303</v>
      </c>
      <c r="U762" s="1055">
        <v>2018</v>
      </c>
      <c r="V762" s="1055">
        <v>240</v>
      </c>
      <c r="W762" s="1143" t="s">
        <v>4304</v>
      </c>
      <c r="X762" s="1144"/>
      <c r="Y762" s="1061"/>
      <c r="Z762" s="1055"/>
      <c r="AA762" s="1061"/>
      <c r="AB762" s="1075"/>
    </row>
    <row r="763" spans="1:28" ht="33" customHeight="1">
      <c r="A763" s="1056"/>
      <c r="B763" s="1070"/>
      <c r="C763" s="1054"/>
      <c r="D763" s="1055"/>
      <c r="E763" s="1061"/>
      <c r="F763" s="1055"/>
      <c r="G763" s="1055"/>
      <c r="H763" s="1061"/>
      <c r="I763" s="1075"/>
      <c r="J763" s="1142"/>
      <c r="K763" s="1055"/>
      <c r="L763" s="1058"/>
      <c r="M763" s="1085"/>
      <c r="N763" s="1055"/>
      <c r="O763" s="1055"/>
      <c r="P763" s="1068"/>
      <c r="Q763" s="1088"/>
      <c r="R763" s="1088"/>
      <c r="S763" s="1092"/>
      <c r="T763" s="1085" t="s">
        <v>4303</v>
      </c>
      <c r="U763" s="1055">
        <v>2018</v>
      </c>
      <c r="V763" s="1055">
        <v>240</v>
      </c>
      <c r="W763" s="1143" t="s">
        <v>4304</v>
      </c>
      <c r="X763" s="1144"/>
      <c r="Y763" s="1061"/>
      <c r="Z763" s="1055"/>
      <c r="AA763" s="1061"/>
      <c r="AB763" s="1075"/>
    </row>
    <row r="764" spans="1:28" ht="33" customHeight="1">
      <c r="A764" s="1056"/>
      <c r="B764" s="1070"/>
      <c r="C764" s="1054"/>
      <c r="D764" s="1055"/>
      <c r="E764" s="1061"/>
      <c r="F764" s="1055"/>
      <c r="G764" s="1055"/>
      <c r="H764" s="1061"/>
      <c r="I764" s="1075"/>
      <c r="J764" s="1142"/>
      <c r="K764" s="1055"/>
      <c r="L764" s="1058"/>
      <c r="M764" s="1085"/>
      <c r="N764" s="1055"/>
      <c r="O764" s="1055"/>
      <c r="P764" s="1068"/>
      <c r="Q764" s="1088"/>
      <c r="R764" s="1088"/>
      <c r="S764" s="1092"/>
      <c r="T764" s="1085" t="s">
        <v>4305</v>
      </c>
      <c r="U764" s="1055">
        <v>2018</v>
      </c>
      <c r="V764" s="1055">
        <v>54</v>
      </c>
      <c r="W764" s="1143" t="s">
        <v>4304</v>
      </c>
      <c r="X764" s="1144"/>
      <c r="Y764" s="1061"/>
      <c r="Z764" s="1055"/>
      <c r="AA764" s="1061"/>
      <c r="AB764" s="1075"/>
    </row>
    <row r="765" spans="1:28" ht="33" customHeight="1">
      <c r="A765" s="1056"/>
      <c r="B765" s="1070"/>
      <c r="C765" s="1054"/>
      <c r="D765" s="1055"/>
      <c r="E765" s="1061"/>
      <c r="F765" s="1055"/>
      <c r="G765" s="1055"/>
      <c r="H765" s="1061"/>
      <c r="I765" s="1075"/>
      <c r="J765" s="1142"/>
      <c r="K765" s="1055"/>
      <c r="L765" s="1058"/>
      <c r="M765" s="1085"/>
      <c r="N765" s="1055"/>
      <c r="O765" s="1055"/>
      <c r="P765" s="1068"/>
      <c r="Q765" s="1088"/>
      <c r="R765" s="1088"/>
      <c r="S765" s="1092"/>
      <c r="T765" s="1085" t="s">
        <v>4305</v>
      </c>
      <c r="U765" s="1055">
        <v>2018</v>
      </c>
      <c r="V765" s="1055">
        <v>53</v>
      </c>
      <c r="W765" s="1143" t="s">
        <v>4304</v>
      </c>
      <c r="X765" s="1144"/>
      <c r="Y765" s="1061"/>
      <c r="Z765" s="1055"/>
      <c r="AA765" s="1061"/>
      <c r="AB765" s="1075"/>
    </row>
    <row r="766" spans="1:28" ht="33" customHeight="1">
      <c r="A766" s="1056"/>
      <c r="B766" s="1070"/>
      <c r="C766" s="1054"/>
      <c r="D766" s="1055"/>
      <c r="E766" s="1061"/>
      <c r="F766" s="1055"/>
      <c r="G766" s="1055"/>
      <c r="H766" s="1061"/>
      <c r="I766" s="1075"/>
      <c r="J766" s="1142"/>
      <c r="K766" s="1055"/>
      <c r="L766" s="1058"/>
      <c r="M766" s="1085"/>
      <c r="N766" s="1055"/>
      <c r="O766" s="1055"/>
      <c r="P766" s="1068"/>
      <c r="Q766" s="1088"/>
      <c r="R766" s="1088"/>
      <c r="S766" s="1092"/>
      <c r="T766" s="1085" t="s">
        <v>4306</v>
      </c>
      <c r="U766" s="1055">
        <v>1972</v>
      </c>
      <c r="V766" s="1055">
        <v>94</v>
      </c>
      <c r="W766" s="1143" t="s">
        <v>3409</v>
      </c>
      <c r="X766" s="1144"/>
      <c r="Y766" s="1061"/>
      <c r="Z766" s="1055"/>
      <c r="AA766" s="1061"/>
      <c r="AB766" s="1075"/>
    </row>
    <row r="767" spans="1:28" ht="33" customHeight="1">
      <c r="A767" s="1056"/>
      <c r="B767" s="1070"/>
      <c r="C767" s="1054"/>
      <c r="D767" s="1055"/>
      <c r="E767" s="1061"/>
      <c r="F767" s="1055"/>
      <c r="G767" s="1055"/>
      <c r="H767" s="1061"/>
      <c r="I767" s="1075"/>
      <c r="J767" s="1142"/>
      <c r="K767" s="1055"/>
      <c r="L767" s="1058"/>
      <c r="M767" s="1085"/>
      <c r="N767" s="1055"/>
      <c r="O767" s="1055"/>
      <c r="P767" s="1068"/>
      <c r="Q767" s="1088"/>
      <c r="R767" s="1088"/>
      <c r="S767" s="1092"/>
      <c r="T767" s="1085" t="s">
        <v>4307</v>
      </c>
      <c r="U767" s="1055">
        <v>1972</v>
      </c>
      <c r="V767" s="1055">
        <v>45</v>
      </c>
      <c r="W767" s="1143" t="s">
        <v>4308</v>
      </c>
      <c r="X767" s="1144"/>
      <c r="Y767" s="1061"/>
      <c r="Z767" s="1055"/>
      <c r="AA767" s="1061"/>
      <c r="AB767" s="1075"/>
    </row>
    <row r="768" spans="1:28" ht="33" customHeight="1">
      <c r="A768" s="1056"/>
      <c r="B768" s="1070"/>
      <c r="C768" s="1054"/>
      <c r="D768" s="1055"/>
      <c r="E768" s="1061"/>
      <c r="F768" s="1055"/>
      <c r="G768" s="1055"/>
      <c r="H768" s="1061"/>
      <c r="I768" s="1075"/>
      <c r="J768" s="1142"/>
      <c r="K768" s="1055"/>
      <c r="L768" s="1058"/>
      <c r="M768" s="1085"/>
      <c r="N768" s="1055"/>
      <c r="O768" s="1055"/>
      <c r="P768" s="1068"/>
      <c r="Q768" s="1088"/>
      <c r="R768" s="1088"/>
      <c r="S768" s="1092"/>
      <c r="T768" s="1085" t="s">
        <v>4309</v>
      </c>
      <c r="U768" s="1055">
        <v>1972</v>
      </c>
      <c r="V768" s="1055">
        <v>80</v>
      </c>
      <c r="W768" s="1143" t="s">
        <v>3409</v>
      </c>
      <c r="X768" s="1144"/>
      <c r="Y768" s="1061"/>
      <c r="Z768" s="1055"/>
      <c r="AA768" s="1061"/>
      <c r="AB768" s="1075"/>
    </row>
    <row r="769" spans="1:28" ht="33" customHeight="1">
      <c r="A769" s="1056"/>
      <c r="B769" s="1070"/>
      <c r="C769" s="1054"/>
      <c r="D769" s="1055"/>
      <c r="E769" s="1061"/>
      <c r="F769" s="1055"/>
      <c r="G769" s="1055"/>
      <c r="H769" s="1061"/>
      <c r="I769" s="1075"/>
      <c r="J769" s="1142"/>
      <c r="K769" s="1055"/>
      <c r="L769" s="1058"/>
      <c r="M769" s="1154"/>
      <c r="N769" s="1055"/>
      <c r="O769" s="1055"/>
      <c r="P769" s="1068"/>
      <c r="Q769" s="1088"/>
      <c r="R769" s="1088"/>
      <c r="S769" s="1092"/>
      <c r="T769" s="1154" t="s">
        <v>4310</v>
      </c>
      <c r="U769" s="1055">
        <v>1972</v>
      </c>
      <c r="V769" s="1055"/>
      <c r="W769" s="1143" t="s">
        <v>4311</v>
      </c>
      <c r="X769" s="1144"/>
      <c r="Y769" s="1061"/>
      <c r="Z769" s="1055"/>
      <c r="AA769" s="1061"/>
      <c r="AB769" s="1075"/>
    </row>
    <row r="770" spans="1:28" ht="33" customHeight="1">
      <c r="A770" s="1056"/>
      <c r="B770" s="1070"/>
      <c r="C770" s="1054"/>
      <c r="D770" s="1055"/>
      <c r="E770" s="1061"/>
      <c r="F770" s="1055"/>
      <c r="G770" s="1055"/>
      <c r="H770" s="1061"/>
      <c r="I770" s="1075"/>
      <c r="J770" s="1142"/>
      <c r="K770" s="1055"/>
      <c r="L770" s="1058"/>
      <c r="M770" s="1154"/>
      <c r="N770" s="1055"/>
      <c r="O770" s="1055"/>
      <c r="P770" s="1068"/>
      <c r="Q770" s="1088"/>
      <c r="R770" s="1088"/>
      <c r="S770" s="1092"/>
      <c r="T770" s="1154" t="s">
        <v>4312</v>
      </c>
      <c r="U770" s="1055">
        <v>2003</v>
      </c>
      <c r="V770" s="1055"/>
      <c r="W770" s="1143" t="s">
        <v>3409</v>
      </c>
      <c r="X770" s="1144"/>
      <c r="Y770" s="1061"/>
      <c r="Z770" s="1055"/>
      <c r="AA770" s="1061"/>
      <c r="AB770" s="1075"/>
    </row>
    <row r="771" spans="1:28" ht="33" customHeight="1">
      <c r="A771" s="1056"/>
      <c r="B771" s="1070"/>
      <c r="C771" s="1054"/>
      <c r="D771" s="1055"/>
      <c r="E771" s="1061"/>
      <c r="F771" s="1055"/>
      <c r="G771" s="1055"/>
      <c r="H771" s="1061"/>
      <c r="I771" s="1075"/>
      <c r="J771" s="1142"/>
      <c r="K771" s="1055"/>
      <c r="L771" s="1058"/>
      <c r="M771" s="1154"/>
      <c r="N771" s="1055"/>
      <c r="O771" s="1055"/>
      <c r="P771" s="1068"/>
      <c r="Q771" s="1088"/>
      <c r="R771" s="1088"/>
      <c r="S771" s="1092"/>
      <c r="T771" s="1154" t="s">
        <v>4313</v>
      </c>
      <c r="U771" s="1055"/>
      <c r="V771" s="1055"/>
      <c r="W771" s="1143"/>
      <c r="X771" s="1144"/>
      <c r="Y771" s="1061"/>
      <c r="Z771" s="1055"/>
      <c r="AA771" s="1061"/>
      <c r="AB771" s="1075"/>
    </row>
    <row r="772" spans="1:28" ht="33" customHeight="1">
      <c r="A772" s="1056"/>
      <c r="B772" s="1070"/>
      <c r="C772" s="1054"/>
      <c r="D772" s="1055"/>
      <c r="E772" s="1061"/>
      <c r="F772" s="1055"/>
      <c r="G772" s="1055"/>
      <c r="H772" s="1061"/>
      <c r="I772" s="1075"/>
      <c r="J772" s="1142"/>
      <c r="K772" s="1055"/>
      <c r="L772" s="1058"/>
      <c r="M772" s="1154"/>
      <c r="N772" s="1181"/>
      <c r="O772" s="1181"/>
      <c r="P772" s="1190"/>
      <c r="Q772" s="1088"/>
      <c r="R772" s="1088"/>
      <c r="S772" s="1092"/>
      <c r="T772" s="1154" t="s">
        <v>4314</v>
      </c>
      <c r="U772" s="1181">
        <v>2003</v>
      </c>
      <c r="V772" s="1181"/>
      <c r="W772" s="1191" t="s">
        <v>3409</v>
      </c>
      <c r="X772" s="1144"/>
      <c r="Y772" s="1061"/>
      <c r="Z772" s="1055"/>
      <c r="AA772" s="1061"/>
      <c r="AB772" s="1075"/>
    </row>
    <row r="773" spans="1:28" ht="33" customHeight="1">
      <c r="A773" s="1056"/>
      <c r="B773" s="1070"/>
      <c r="C773" s="1054"/>
      <c r="D773" s="1055"/>
      <c r="E773" s="1061"/>
      <c r="F773" s="1055"/>
      <c r="G773" s="1055"/>
      <c r="H773" s="1061"/>
      <c r="I773" s="1075"/>
      <c r="J773" s="1142"/>
      <c r="K773" s="1055"/>
      <c r="L773" s="1058"/>
      <c r="M773" s="1085"/>
      <c r="N773" s="1181"/>
      <c r="O773" s="1181"/>
      <c r="P773" s="1190"/>
      <c r="Q773" s="1088"/>
      <c r="R773" s="1088"/>
      <c r="S773" s="1092"/>
      <c r="T773" s="1085" t="s">
        <v>4315</v>
      </c>
      <c r="U773" s="1181">
        <v>2017</v>
      </c>
      <c r="V773" s="1181"/>
      <c r="W773" s="1191"/>
      <c r="X773" s="1144"/>
      <c r="Y773" s="1061"/>
      <c r="Z773" s="1055"/>
      <c r="AA773" s="1061"/>
      <c r="AB773" s="1075"/>
    </row>
    <row r="774" spans="1:28" ht="33" customHeight="1">
      <c r="A774" s="1056"/>
      <c r="B774" s="1070"/>
      <c r="C774" s="1054"/>
      <c r="D774" s="1055"/>
      <c r="E774" s="1061"/>
      <c r="F774" s="1055"/>
      <c r="G774" s="1055"/>
      <c r="H774" s="1061"/>
      <c r="I774" s="1075"/>
      <c r="J774" s="1142"/>
      <c r="K774" s="1055"/>
      <c r="L774" s="1058"/>
      <c r="M774" s="1085"/>
      <c r="N774" s="1181"/>
      <c r="O774" s="1181"/>
      <c r="P774" s="1190"/>
      <c r="Q774" s="1088"/>
      <c r="R774" s="1088"/>
      <c r="S774" s="1092"/>
      <c r="T774" s="1085" t="s">
        <v>4316</v>
      </c>
      <c r="U774" s="1181">
        <v>2017</v>
      </c>
      <c r="V774" s="1181"/>
      <c r="W774" s="1191"/>
      <c r="X774" s="1144"/>
      <c r="Y774" s="1061"/>
      <c r="Z774" s="1055"/>
      <c r="AA774" s="1061"/>
      <c r="AB774" s="1075"/>
    </row>
    <row r="775" spans="1:28" ht="33" customHeight="1">
      <c r="A775" s="1056"/>
      <c r="B775" s="1070"/>
      <c r="C775" s="1054"/>
      <c r="D775" s="1055"/>
      <c r="E775" s="1061"/>
      <c r="F775" s="1055"/>
      <c r="G775" s="1055"/>
      <c r="H775" s="1061"/>
      <c r="I775" s="1075"/>
      <c r="J775" s="1142"/>
      <c r="K775" s="1055"/>
      <c r="L775" s="1058"/>
      <c r="M775" s="1085"/>
      <c r="N775" s="1181"/>
      <c r="O775" s="1181"/>
      <c r="P775" s="1190"/>
      <c r="Q775" s="1088"/>
      <c r="R775" s="1088"/>
      <c r="S775" s="1092"/>
      <c r="T775" s="1085" t="s">
        <v>4317</v>
      </c>
      <c r="U775" s="1181">
        <v>2017</v>
      </c>
      <c r="V775" s="1181"/>
      <c r="W775" s="1191"/>
      <c r="X775" s="1144"/>
      <c r="Y775" s="1061"/>
      <c r="Z775" s="1055"/>
      <c r="AA775" s="1061"/>
      <c r="AB775" s="1075"/>
    </row>
    <row r="776" spans="1:28" ht="33" customHeight="1">
      <c r="A776" s="1056"/>
      <c r="B776" s="1070"/>
      <c r="C776" s="1054"/>
      <c r="D776" s="1055"/>
      <c r="E776" s="1061"/>
      <c r="F776" s="1055"/>
      <c r="G776" s="1055"/>
      <c r="H776" s="1061"/>
      <c r="I776" s="1075"/>
      <c r="J776" s="1142"/>
      <c r="K776" s="1055"/>
      <c r="L776" s="1058"/>
      <c r="M776" s="1154"/>
      <c r="N776" s="1181"/>
      <c r="O776" s="1181"/>
      <c r="P776" s="1190"/>
      <c r="Q776" s="1088"/>
      <c r="R776" s="1088"/>
      <c r="S776" s="1092"/>
      <c r="T776" s="1154" t="s">
        <v>4318</v>
      </c>
      <c r="U776" s="1181">
        <v>2005</v>
      </c>
      <c r="V776" s="1181"/>
      <c r="W776" s="1191" t="s">
        <v>3595</v>
      </c>
      <c r="X776" s="1144"/>
      <c r="Y776" s="1061"/>
      <c r="Z776" s="1055"/>
      <c r="AA776" s="1061"/>
      <c r="AB776" s="1075"/>
    </row>
    <row r="777" spans="1:28" ht="15" customHeight="1">
      <c r="A777" s="1069"/>
      <c r="B777" s="1071"/>
      <c r="C777" s="1072"/>
      <c r="D777" s="1073"/>
      <c r="E777" s="1063"/>
      <c r="F777" s="1063"/>
      <c r="G777" s="1063"/>
      <c r="H777" s="1073"/>
      <c r="I777" s="1066"/>
      <c r="J777" s="1145"/>
      <c r="K777" s="1063"/>
      <c r="L777" s="1067"/>
      <c r="M777" s="1185"/>
      <c r="N777" s="1063"/>
      <c r="O777" s="1063"/>
      <c r="P777" s="1073"/>
      <c r="Q777" s="1146"/>
      <c r="R777" s="1146"/>
      <c r="S777" s="1147"/>
      <c r="T777" s="1185"/>
      <c r="U777" s="1063"/>
      <c r="V777" s="1063"/>
      <c r="W777" s="1186"/>
      <c r="X777" s="1184"/>
      <c r="Y777" s="1064"/>
      <c r="Z777" s="1063"/>
      <c r="AA777" s="1063"/>
      <c r="AB777" s="1066"/>
    </row>
    <row r="778" spans="1:28" ht="30.75" customHeight="1">
      <c r="A778" s="1056">
        <v>57</v>
      </c>
      <c r="B778" s="1070" t="s">
        <v>3359</v>
      </c>
      <c r="C778" s="1054"/>
      <c r="D778" s="1055"/>
      <c r="E778" s="1055"/>
      <c r="F778" s="1055"/>
      <c r="G778" s="1055"/>
      <c r="H778" s="1061"/>
      <c r="I778" s="1075"/>
      <c r="J778" s="1142" t="s">
        <v>4319</v>
      </c>
      <c r="K778" s="1055" t="s">
        <v>3249</v>
      </c>
      <c r="L778" s="1075" t="s">
        <v>31</v>
      </c>
      <c r="M778" s="1085"/>
      <c r="N778" s="1055"/>
      <c r="O778" s="1055"/>
      <c r="P778" s="1068"/>
      <c r="Q778" s="1088"/>
      <c r="R778" s="1088"/>
      <c r="S778" s="1092"/>
      <c r="T778" s="1085" t="s">
        <v>4320</v>
      </c>
      <c r="U778" s="1055">
        <v>2013</v>
      </c>
      <c r="V778" s="1055">
        <v>173</v>
      </c>
      <c r="W778" s="1143" t="s">
        <v>3671</v>
      </c>
      <c r="X778" s="1144" t="s">
        <v>3359</v>
      </c>
      <c r="Y778" s="1061" t="s">
        <v>4321</v>
      </c>
      <c r="Z778" s="1055">
        <v>1973</v>
      </c>
      <c r="AA778" s="1055">
        <v>610</v>
      </c>
      <c r="AB778" s="1075" t="s">
        <v>1752</v>
      </c>
    </row>
    <row r="779" spans="1:28" ht="29.25" customHeight="1">
      <c r="A779" s="1056"/>
      <c r="B779" s="1070"/>
      <c r="C779" s="1054"/>
      <c r="D779" s="1055"/>
      <c r="E779" s="1055"/>
      <c r="F779" s="1055"/>
      <c r="G779" s="1055"/>
      <c r="H779" s="1061"/>
      <c r="I779" s="1075"/>
      <c r="J779" s="1142"/>
      <c r="K779" s="1327"/>
      <c r="L779" s="1058"/>
      <c r="M779" s="1085"/>
      <c r="N779" s="1055"/>
      <c r="O779" s="1055"/>
      <c r="P779" s="1068"/>
      <c r="Q779" s="1088"/>
      <c r="R779" s="1088"/>
      <c r="S779" s="1092"/>
      <c r="T779" s="1085" t="s">
        <v>4322</v>
      </c>
      <c r="U779" s="1055">
        <v>2013</v>
      </c>
      <c r="V779" s="1055">
        <v>88</v>
      </c>
      <c r="W779" s="1143" t="s">
        <v>3671</v>
      </c>
      <c r="X779" s="1144"/>
      <c r="Y779" s="1061"/>
      <c r="Z779" s="1055"/>
      <c r="AA779" s="1055"/>
      <c r="AB779" s="1075" t="s">
        <v>1752</v>
      </c>
    </row>
    <row r="780" spans="1:28" ht="29.25" customHeight="1">
      <c r="A780" s="1056"/>
      <c r="B780" s="1070"/>
      <c r="C780" s="1054"/>
      <c r="D780" s="1055"/>
      <c r="E780" s="1055"/>
      <c r="F780" s="1055"/>
      <c r="G780" s="1055"/>
      <c r="H780" s="1061"/>
      <c r="I780" s="1075"/>
      <c r="J780" s="1142"/>
      <c r="K780" s="1055"/>
      <c r="L780" s="1058"/>
      <c r="M780" s="1085"/>
      <c r="N780" s="1055"/>
      <c r="O780" s="1055"/>
      <c r="P780" s="1068"/>
      <c r="Q780" s="1088"/>
      <c r="R780" s="1088"/>
      <c r="S780" s="1092"/>
      <c r="T780" s="1085" t="s">
        <v>4323</v>
      </c>
      <c r="U780" s="1055">
        <v>2013</v>
      </c>
      <c r="V780" s="1055">
        <v>96</v>
      </c>
      <c r="W780" s="1143" t="s">
        <v>3671</v>
      </c>
      <c r="X780" s="1144"/>
      <c r="Y780" s="1061"/>
      <c r="Z780" s="1055"/>
      <c r="AA780" s="1055"/>
      <c r="AB780" s="1075"/>
    </row>
    <row r="781" spans="1:28" ht="29.25" customHeight="1">
      <c r="A781" s="1056"/>
      <c r="B781" s="1070"/>
      <c r="C781" s="1054"/>
      <c r="D781" s="1055"/>
      <c r="E781" s="1055"/>
      <c r="F781" s="1055"/>
      <c r="G781" s="1055"/>
      <c r="H781" s="1061"/>
      <c r="I781" s="1075"/>
      <c r="J781" s="1142"/>
      <c r="K781" s="1055"/>
      <c r="L781" s="1058"/>
      <c r="M781" s="1085"/>
      <c r="N781" s="1055"/>
      <c r="O781" s="1055"/>
      <c r="P781" s="1068"/>
      <c r="Q781" s="1088"/>
      <c r="R781" s="1088"/>
      <c r="S781" s="1092"/>
      <c r="T781" s="1085" t="s">
        <v>4324</v>
      </c>
      <c r="U781" s="1055">
        <v>2013</v>
      </c>
      <c r="V781" s="1055">
        <v>114</v>
      </c>
      <c r="W781" s="1143" t="s">
        <v>3671</v>
      </c>
      <c r="X781" s="1144"/>
      <c r="Y781" s="1061"/>
      <c r="Z781" s="1055"/>
      <c r="AA781" s="1055"/>
      <c r="AB781" s="1075"/>
    </row>
    <row r="782" spans="1:28" ht="29.25" customHeight="1">
      <c r="A782" s="1056"/>
      <c r="B782" s="1070"/>
      <c r="C782" s="1054"/>
      <c r="D782" s="1055"/>
      <c r="E782" s="1055"/>
      <c r="F782" s="1055"/>
      <c r="G782" s="1055"/>
      <c r="H782" s="1061"/>
      <c r="I782" s="1075"/>
      <c r="J782" s="1142"/>
      <c r="K782" s="1055"/>
      <c r="L782" s="1058"/>
      <c r="M782" s="1085"/>
      <c r="N782" s="1055"/>
      <c r="O782" s="1055"/>
      <c r="P782" s="1068"/>
      <c r="Q782" s="1088"/>
      <c r="R782" s="1088"/>
      <c r="S782" s="1092"/>
      <c r="T782" s="1085" t="s">
        <v>4325</v>
      </c>
      <c r="U782" s="1055">
        <v>1976</v>
      </c>
      <c r="V782" s="1055">
        <v>338</v>
      </c>
      <c r="W782" s="1143" t="s">
        <v>4326</v>
      </c>
      <c r="X782" s="1144"/>
      <c r="Y782" s="1061"/>
      <c r="Z782" s="1055"/>
      <c r="AA782" s="1055"/>
      <c r="AB782" s="1075"/>
    </row>
    <row r="783" spans="1:28" ht="29.25" customHeight="1">
      <c r="A783" s="1056"/>
      <c r="B783" s="1070"/>
      <c r="C783" s="1054"/>
      <c r="D783" s="1055"/>
      <c r="E783" s="1055"/>
      <c r="F783" s="1055"/>
      <c r="G783" s="1055"/>
      <c r="H783" s="1061"/>
      <c r="I783" s="1075"/>
      <c r="J783" s="1142"/>
      <c r="K783" s="1055"/>
      <c r="L783" s="1058"/>
      <c r="M783" s="1085"/>
      <c r="N783" s="1055"/>
      <c r="O783" s="1055"/>
      <c r="P783" s="1068"/>
      <c r="Q783" s="1088"/>
      <c r="R783" s="1088"/>
      <c r="S783" s="1092"/>
      <c r="T783" s="1085" t="s">
        <v>4327</v>
      </c>
      <c r="U783" s="1055">
        <v>2013</v>
      </c>
      <c r="V783" s="1055">
        <v>157</v>
      </c>
      <c r="W783" s="1143" t="s">
        <v>3671</v>
      </c>
      <c r="X783" s="1144"/>
      <c r="Y783" s="1061"/>
      <c r="Z783" s="1055"/>
      <c r="AA783" s="1055"/>
      <c r="AB783" s="1075"/>
    </row>
    <row r="784" spans="1:28" ht="29.25" customHeight="1">
      <c r="A784" s="1056"/>
      <c r="B784" s="1070"/>
      <c r="C784" s="1054"/>
      <c r="D784" s="1055"/>
      <c r="E784" s="1055"/>
      <c r="F784" s="1055"/>
      <c r="G784" s="1055"/>
      <c r="H784" s="1061"/>
      <c r="I784" s="1075"/>
      <c r="J784" s="1142"/>
      <c r="K784" s="1055"/>
      <c r="L784" s="1058"/>
      <c r="M784" s="1085"/>
      <c r="N784" s="1055"/>
      <c r="O784" s="1055"/>
      <c r="P784" s="1068"/>
      <c r="Q784" s="1088"/>
      <c r="R784" s="1088"/>
      <c r="S784" s="1092"/>
      <c r="T784" s="1085" t="s">
        <v>4328</v>
      </c>
      <c r="U784" s="1055">
        <v>1974</v>
      </c>
      <c r="V784" s="1055">
        <v>147</v>
      </c>
      <c r="W784" s="1143" t="s">
        <v>3567</v>
      </c>
      <c r="X784" s="1144"/>
      <c r="Y784" s="1061"/>
      <c r="Z784" s="1055"/>
      <c r="AA784" s="1055"/>
      <c r="AB784" s="1075"/>
    </row>
    <row r="785" spans="1:28" ht="29.25" customHeight="1">
      <c r="A785" s="1056"/>
      <c r="B785" s="1070"/>
      <c r="C785" s="1054"/>
      <c r="D785" s="1055"/>
      <c r="E785" s="1055"/>
      <c r="F785" s="1055"/>
      <c r="G785" s="1055"/>
      <c r="H785" s="1061"/>
      <c r="I785" s="1075"/>
      <c r="J785" s="1142"/>
      <c r="K785" s="1055"/>
      <c r="L785" s="1058"/>
      <c r="M785" s="1085"/>
      <c r="N785" s="1055"/>
      <c r="O785" s="1055"/>
      <c r="P785" s="1068"/>
      <c r="Q785" s="1088"/>
      <c r="R785" s="1088"/>
      <c r="S785" s="1092"/>
      <c r="T785" s="1085" t="s">
        <v>4329</v>
      </c>
      <c r="U785" s="1055">
        <v>1974</v>
      </c>
      <c r="V785" s="1055">
        <v>105</v>
      </c>
      <c r="W785" s="1143" t="s">
        <v>3567</v>
      </c>
      <c r="X785" s="1144"/>
      <c r="Y785" s="1061"/>
      <c r="Z785" s="1055"/>
      <c r="AA785" s="1055"/>
      <c r="AB785" s="1075"/>
    </row>
    <row r="786" spans="1:28" ht="29.25" customHeight="1">
      <c r="A786" s="1056"/>
      <c r="B786" s="1070"/>
      <c r="C786" s="1054"/>
      <c r="D786" s="1055"/>
      <c r="E786" s="1055"/>
      <c r="F786" s="1055"/>
      <c r="G786" s="1055"/>
      <c r="H786" s="1061"/>
      <c r="I786" s="1075"/>
      <c r="J786" s="1142"/>
      <c r="K786" s="1055"/>
      <c r="L786" s="1058"/>
      <c r="M786" s="1085"/>
      <c r="N786" s="1055"/>
      <c r="O786" s="1055"/>
      <c r="P786" s="1068"/>
      <c r="Q786" s="1088"/>
      <c r="R786" s="1088"/>
      <c r="S786" s="1092"/>
      <c r="T786" s="1085" t="s">
        <v>4330</v>
      </c>
      <c r="U786" s="1055">
        <v>1974</v>
      </c>
      <c r="V786" s="1055">
        <v>160</v>
      </c>
      <c r="W786" s="1143" t="s">
        <v>3567</v>
      </c>
      <c r="X786" s="1144"/>
      <c r="Y786" s="1061"/>
      <c r="Z786" s="1055"/>
      <c r="AA786" s="1055"/>
      <c r="AB786" s="1075"/>
    </row>
    <row r="787" spans="1:28" ht="29.25" customHeight="1">
      <c r="A787" s="1056"/>
      <c r="B787" s="1070"/>
      <c r="C787" s="1054"/>
      <c r="D787" s="1055"/>
      <c r="E787" s="1055"/>
      <c r="F787" s="1055"/>
      <c r="G787" s="1055"/>
      <c r="H787" s="1061"/>
      <c r="I787" s="1075"/>
      <c r="J787" s="1142"/>
      <c r="K787" s="1055"/>
      <c r="L787" s="1058"/>
      <c r="M787" s="1085"/>
      <c r="N787" s="1055"/>
      <c r="O787" s="1055"/>
      <c r="P787" s="1068"/>
      <c r="Q787" s="1088"/>
      <c r="R787" s="1088"/>
      <c r="S787" s="1092"/>
      <c r="T787" s="1085" t="s">
        <v>4331</v>
      </c>
      <c r="U787" s="1055">
        <v>2013</v>
      </c>
      <c r="V787" s="1055">
        <v>122</v>
      </c>
      <c r="W787" s="1143" t="s">
        <v>3671</v>
      </c>
      <c r="X787" s="1144"/>
      <c r="Y787" s="1061"/>
      <c r="Z787" s="1055"/>
      <c r="AA787" s="1055"/>
      <c r="AB787" s="1075"/>
    </row>
    <row r="788" spans="1:28" ht="29.25" customHeight="1">
      <c r="A788" s="1056"/>
      <c r="B788" s="1070"/>
      <c r="C788" s="1054"/>
      <c r="D788" s="1055"/>
      <c r="E788" s="1055"/>
      <c r="F788" s="1055"/>
      <c r="G788" s="1055"/>
      <c r="H788" s="1061"/>
      <c r="I788" s="1075"/>
      <c r="J788" s="1142"/>
      <c r="K788" s="1055"/>
      <c r="L788" s="1058"/>
      <c r="M788" s="1085"/>
      <c r="N788" s="1055"/>
      <c r="O788" s="1055"/>
      <c r="P788" s="1068"/>
      <c r="Q788" s="1088"/>
      <c r="R788" s="1088"/>
      <c r="S788" s="1092"/>
      <c r="T788" s="1085" t="s">
        <v>4332</v>
      </c>
      <c r="U788" s="1055">
        <v>1973</v>
      </c>
      <c r="V788" s="1055">
        <v>250</v>
      </c>
      <c r="W788" s="1143" t="s">
        <v>3536</v>
      </c>
      <c r="X788" s="1144"/>
      <c r="Y788" s="1061"/>
      <c r="Z788" s="1055"/>
      <c r="AA788" s="1055"/>
      <c r="AB788" s="1075"/>
    </row>
    <row r="789" spans="1:28" ht="63.75" customHeight="1">
      <c r="A789" s="1056"/>
      <c r="B789" s="1070"/>
      <c r="C789" s="1054"/>
      <c r="D789" s="1055"/>
      <c r="E789" s="1055"/>
      <c r="F789" s="1055"/>
      <c r="G789" s="1055"/>
      <c r="H789" s="1061"/>
      <c r="I789" s="1075"/>
      <c r="J789" s="1142"/>
      <c r="K789" s="1055"/>
      <c r="L789" s="1058"/>
      <c r="M789" s="1085"/>
      <c r="N789" s="1055"/>
      <c r="O789" s="1055"/>
      <c r="P789" s="1068"/>
      <c r="Q789" s="1088"/>
      <c r="R789" s="1088"/>
      <c r="S789" s="1092"/>
      <c r="T789" s="1085" t="s">
        <v>4333</v>
      </c>
      <c r="U789" s="1055">
        <v>2006</v>
      </c>
      <c r="V789" s="1055">
        <v>200</v>
      </c>
      <c r="W789" s="1143" t="s">
        <v>4334</v>
      </c>
      <c r="X789" s="1144"/>
      <c r="Y789" s="1061"/>
      <c r="Z789" s="1055"/>
      <c r="AA789" s="1055"/>
      <c r="AB789" s="1075"/>
    </row>
    <row r="790" spans="1:28" ht="25.5" customHeight="1">
      <c r="A790" s="1056"/>
      <c r="B790" s="1070"/>
      <c r="C790" s="1054"/>
      <c r="D790" s="1055"/>
      <c r="E790" s="1055"/>
      <c r="F790" s="1055"/>
      <c r="G790" s="1055"/>
      <c r="H790" s="1061"/>
      <c r="I790" s="1075"/>
      <c r="J790" s="1142"/>
      <c r="K790" s="1055"/>
      <c r="L790" s="1058"/>
      <c r="M790" s="1085"/>
      <c r="N790" s="1055"/>
      <c r="O790" s="1055"/>
      <c r="P790" s="1068"/>
      <c r="Q790" s="1088"/>
      <c r="R790" s="1088"/>
      <c r="S790" s="1092"/>
      <c r="T790" s="1085" t="s">
        <v>4335</v>
      </c>
      <c r="U790" s="1055">
        <v>1973</v>
      </c>
      <c r="V790" s="1055">
        <v>120</v>
      </c>
      <c r="W790" s="1143" t="s">
        <v>3536</v>
      </c>
      <c r="X790" s="1144"/>
      <c r="Y790" s="1061"/>
      <c r="Z790" s="1055"/>
      <c r="AA790" s="1055"/>
      <c r="AB790" s="1075"/>
    </row>
    <row r="791" spans="1:28" ht="15" customHeight="1">
      <c r="A791" s="1069"/>
      <c r="B791" s="1071"/>
      <c r="C791" s="1072"/>
      <c r="D791" s="1073"/>
      <c r="E791" s="1063"/>
      <c r="F791" s="1063"/>
      <c r="G791" s="1063"/>
      <c r="H791" s="1073"/>
      <c r="I791" s="1066"/>
      <c r="J791" s="1145"/>
      <c r="K791" s="1063"/>
      <c r="L791" s="1067"/>
      <c r="M791" s="1185"/>
      <c r="N791" s="1063"/>
      <c r="O791" s="1063"/>
      <c r="P791" s="1073"/>
      <c r="Q791" s="1146"/>
      <c r="R791" s="1146"/>
      <c r="S791" s="1147"/>
      <c r="T791" s="1185"/>
      <c r="U791" s="1063"/>
      <c r="V791" s="1063"/>
      <c r="W791" s="1186"/>
      <c r="X791" s="1184"/>
      <c r="Y791" s="1064"/>
      <c r="Z791" s="1063"/>
      <c r="AA791" s="1063"/>
      <c r="AB791" s="1066"/>
    </row>
    <row r="792" spans="1:28" ht="33.75" customHeight="1">
      <c r="A792" s="1056">
        <v>3</v>
      </c>
      <c r="B792" s="1070" t="s">
        <v>3752</v>
      </c>
      <c r="C792" s="1054"/>
      <c r="D792" s="1055"/>
      <c r="E792" s="1055"/>
      <c r="F792" s="1055"/>
      <c r="G792" s="1055"/>
      <c r="H792" s="1061"/>
      <c r="I792" s="1075"/>
      <c r="J792" s="1142" t="s">
        <v>4336</v>
      </c>
      <c r="K792" s="1055" t="s">
        <v>3249</v>
      </c>
      <c r="L792" s="1075" t="s">
        <v>83</v>
      </c>
      <c r="M792" s="1154"/>
      <c r="N792" s="1055"/>
      <c r="O792" s="1055"/>
      <c r="P792" s="1068"/>
      <c r="Q792" s="1088"/>
      <c r="R792" s="1088"/>
      <c r="S792" s="1092"/>
      <c r="T792" s="1154" t="s">
        <v>4337</v>
      </c>
      <c r="U792" s="1055"/>
      <c r="V792" s="1055"/>
      <c r="W792" s="1143" t="s">
        <v>4338</v>
      </c>
      <c r="X792" s="1144" t="s">
        <v>3752</v>
      </c>
      <c r="Y792" s="1061" t="s">
        <v>4339</v>
      </c>
      <c r="Z792" s="1055">
        <v>1979</v>
      </c>
      <c r="AA792" s="1055">
        <v>535</v>
      </c>
      <c r="AB792" s="1075" t="s">
        <v>1752</v>
      </c>
    </row>
    <row r="793" spans="1:28" ht="33.75" customHeight="1">
      <c r="A793" s="1056"/>
      <c r="B793" s="1070" t="s">
        <v>3704</v>
      </c>
      <c r="C793" s="1054"/>
      <c r="D793" s="1055"/>
      <c r="E793" s="1055"/>
      <c r="F793" s="1055"/>
      <c r="G793" s="1055"/>
      <c r="H793" s="1061"/>
      <c r="I793" s="1075"/>
      <c r="J793" s="1142"/>
      <c r="K793" s="1055"/>
      <c r="L793" s="1058"/>
      <c r="M793" s="1085"/>
      <c r="N793" s="1055"/>
      <c r="O793" s="1055"/>
      <c r="P793" s="1068"/>
      <c r="Q793" s="1088"/>
      <c r="R793" s="1088"/>
      <c r="S793" s="1092"/>
      <c r="T793" s="1085" t="s">
        <v>4340</v>
      </c>
      <c r="U793" s="1055">
        <v>1975</v>
      </c>
      <c r="V793" s="1055">
        <v>50</v>
      </c>
      <c r="W793" s="1143" t="s">
        <v>4341</v>
      </c>
      <c r="X793" s="1144" t="s">
        <v>3704</v>
      </c>
      <c r="Y793" s="1061" t="s">
        <v>4342</v>
      </c>
      <c r="Z793" s="1055">
        <v>1979</v>
      </c>
      <c r="AA793" s="1055">
        <v>705</v>
      </c>
      <c r="AB793" s="1075" t="s">
        <v>16</v>
      </c>
    </row>
    <row r="794" spans="1:28" ht="27.75" customHeight="1">
      <c r="A794" s="1056"/>
      <c r="B794" s="1070"/>
      <c r="C794" s="1054"/>
      <c r="D794" s="1055"/>
      <c r="E794" s="1061"/>
      <c r="F794" s="1055"/>
      <c r="G794" s="1055"/>
      <c r="H794" s="1061"/>
      <c r="I794" s="1075"/>
      <c r="J794" s="1142"/>
      <c r="K794" s="1055"/>
      <c r="L794" s="1058"/>
      <c r="M794" s="1085"/>
      <c r="N794" s="1055"/>
      <c r="O794" s="1055"/>
      <c r="P794" s="1068"/>
      <c r="Q794" s="1088"/>
      <c r="R794" s="1088"/>
      <c r="S794" s="1092"/>
      <c r="T794" s="1085" t="s">
        <v>4343</v>
      </c>
      <c r="U794" s="1055">
        <v>1975</v>
      </c>
      <c r="V794" s="1055">
        <v>136</v>
      </c>
      <c r="W794" s="1143" t="s">
        <v>4344</v>
      </c>
      <c r="X794" s="1144"/>
      <c r="Y794" s="1061"/>
      <c r="Z794" s="1055"/>
      <c r="AA794" s="1061"/>
      <c r="AB794" s="1075"/>
    </row>
    <row r="795" spans="1:28" ht="27.75" customHeight="1">
      <c r="A795" s="1056"/>
      <c r="B795" s="1070"/>
      <c r="C795" s="1054"/>
      <c r="D795" s="1055"/>
      <c r="E795" s="1061"/>
      <c r="F795" s="1055"/>
      <c r="G795" s="1055"/>
      <c r="H795" s="1061"/>
      <c r="I795" s="1075"/>
      <c r="J795" s="1142"/>
      <c r="K795" s="1055"/>
      <c r="L795" s="1058"/>
      <c r="M795" s="1085"/>
      <c r="N795" s="1055"/>
      <c r="O795" s="1055"/>
      <c r="P795" s="1068"/>
      <c r="Q795" s="1088"/>
      <c r="R795" s="1088"/>
      <c r="S795" s="1092"/>
      <c r="T795" s="1085" t="s">
        <v>4345</v>
      </c>
      <c r="U795" s="1055">
        <v>1975</v>
      </c>
      <c r="V795" s="1055">
        <v>50</v>
      </c>
      <c r="W795" s="1143" t="s">
        <v>3399</v>
      </c>
      <c r="X795" s="1144"/>
      <c r="Y795" s="1061"/>
      <c r="Z795" s="1055"/>
      <c r="AA795" s="1061"/>
      <c r="AB795" s="1075"/>
    </row>
    <row r="796" spans="1:28" ht="27.75" customHeight="1">
      <c r="A796" s="1056"/>
      <c r="B796" s="1070"/>
      <c r="C796" s="1054"/>
      <c r="D796" s="1055"/>
      <c r="E796" s="1061"/>
      <c r="F796" s="1055"/>
      <c r="G796" s="1055"/>
      <c r="H796" s="1061"/>
      <c r="I796" s="1075"/>
      <c r="J796" s="1142"/>
      <c r="K796" s="1055"/>
      <c r="L796" s="1058"/>
      <c r="M796" s="1085"/>
      <c r="N796" s="1055"/>
      <c r="O796" s="1055"/>
      <c r="P796" s="1068"/>
      <c r="Q796" s="1088"/>
      <c r="R796" s="1088"/>
      <c r="S796" s="1092"/>
      <c r="T796" s="1085" t="s">
        <v>4346</v>
      </c>
      <c r="U796" s="1055">
        <v>1975</v>
      </c>
      <c r="V796" s="1055">
        <v>50</v>
      </c>
      <c r="W796" s="1143" t="s">
        <v>3399</v>
      </c>
      <c r="X796" s="1144"/>
      <c r="Y796" s="1061"/>
      <c r="Z796" s="1055"/>
      <c r="AA796" s="1061"/>
      <c r="AB796" s="1075"/>
    </row>
    <row r="797" spans="1:28" ht="27.75" customHeight="1">
      <c r="A797" s="1056"/>
      <c r="B797" s="1070"/>
      <c r="C797" s="1054"/>
      <c r="D797" s="1055"/>
      <c r="E797" s="1061"/>
      <c r="F797" s="1055"/>
      <c r="G797" s="1055"/>
      <c r="H797" s="1061"/>
      <c r="I797" s="1075"/>
      <c r="J797" s="1142"/>
      <c r="K797" s="1055"/>
      <c r="L797" s="1058"/>
      <c r="M797" s="1085"/>
      <c r="N797" s="1055"/>
      <c r="O797" s="1055"/>
      <c r="P797" s="1068"/>
      <c r="Q797" s="1088"/>
      <c r="R797" s="1088"/>
      <c r="S797" s="1092"/>
      <c r="T797" s="1085" t="s">
        <v>4347</v>
      </c>
      <c r="U797" s="1055">
        <v>1975</v>
      </c>
      <c r="V797" s="1055">
        <v>70</v>
      </c>
      <c r="W797" s="1143" t="s">
        <v>3399</v>
      </c>
      <c r="X797" s="1144"/>
      <c r="Y797" s="1061"/>
      <c r="Z797" s="1055"/>
      <c r="AA797" s="1061"/>
      <c r="AB797" s="1075"/>
    </row>
    <row r="798" spans="1:28" ht="27.75" customHeight="1">
      <c r="A798" s="1056"/>
      <c r="B798" s="1070"/>
      <c r="C798" s="1054"/>
      <c r="D798" s="1055"/>
      <c r="E798" s="1061"/>
      <c r="F798" s="1055"/>
      <c r="G798" s="1055"/>
      <c r="H798" s="1061"/>
      <c r="I798" s="1075"/>
      <c r="J798" s="1142"/>
      <c r="K798" s="1055"/>
      <c r="L798" s="1058"/>
      <c r="M798" s="1085"/>
      <c r="N798" s="1055"/>
      <c r="O798" s="1055"/>
      <c r="P798" s="1068"/>
      <c r="Q798" s="1088"/>
      <c r="R798" s="1088"/>
      <c r="S798" s="1092"/>
      <c r="T798" s="1085" t="s">
        <v>4348</v>
      </c>
      <c r="U798" s="1055">
        <v>1975</v>
      </c>
      <c r="V798" s="1055">
        <v>70</v>
      </c>
      <c r="W798" s="1143" t="s">
        <v>3399</v>
      </c>
      <c r="X798" s="1144"/>
      <c r="Y798" s="1061"/>
      <c r="Z798" s="1055"/>
      <c r="AA798" s="1061"/>
      <c r="AB798" s="1075"/>
    </row>
    <row r="799" spans="1:28" ht="27.75" customHeight="1">
      <c r="A799" s="1056"/>
      <c r="B799" s="1070"/>
      <c r="C799" s="1054"/>
      <c r="D799" s="1055"/>
      <c r="E799" s="1061"/>
      <c r="F799" s="1055"/>
      <c r="G799" s="1055"/>
      <c r="H799" s="1061"/>
      <c r="I799" s="1075"/>
      <c r="J799" s="1142"/>
      <c r="K799" s="1055"/>
      <c r="L799" s="1058"/>
      <c r="M799" s="1085"/>
      <c r="N799" s="1055"/>
      <c r="O799" s="1055"/>
      <c r="P799" s="1068"/>
      <c r="Q799" s="1088"/>
      <c r="R799" s="1088"/>
      <c r="S799" s="1092"/>
      <c r="T799" s="1085" t="s">
        <v>4349</v>
      </c>
      <c r="U799" s="1055">
        <v>1976</v>
      </c>
      <c r="V799" s="1055">
        <v>160</v>
      </c>
      <c r="W799" s="1143" t="s">
        <v>3567</v>
      </c>
      <c r="X799" s="1144"/>
      <c r="Y799" s="1061"/>
      <c r="Z799" s="1055"/>
      <c r="AA799" s="1061"/>
      <c r="AB799" s="1075"/>
    </row>
    <row r="800" spans="1:28" ht="27.75" customHeight="1">
      <c r="A800" s="1056"/>
      <c r="B800" s="1070"/>
      <c r="C800" s="1054"/>
      <c r="D800" s="1055"/>
      <c r="E800" s="1061"/>
      <c r="F800" s="1055"/>
      <c r="G800" s="1055"/>
      <c r="H800" s="1061"/>
      <c r="I800" s="1075"/>
      <c r="J800" s="1142"/>
      <c r="K800" s="1055"/>
      <c r="L800" s="1058"/>
      <c r="M800" s="1154"/>
      <c r="N800" s="1055"/>
      <c r="O800" s="1055"/>
      <c r="P800" s="1068"/>
      <c r="Q800" s="1088"/>
      <c r="R800" s="1088"/>
      <c r="S800" s="1092"/>
      <c r="T800" s="1154" t="s">
        <v>4350</v>
      </c>
      <c r="U800" s="1055"/>
      <c r="V800" s="1055"/>
      <c r="W800" s="1143"/>
      <c r="X800" s="1144"/>
      <c r="Y800" s="1061"/>
      <c r="Z800" s="1055"/>
      <c r="AA800" s="1061"/>
      <c r="AB800" s="1075"/>
    </row>
    <row r="801" spans="1:28" ht="27.75" customHeight="1">
      <c r="A801" s="1056"/>
      <c r="B801" s="1070"/>
      <c r="C801" s="1054"/>
      <c r="D801" s="1055"/>
      <c r="E801" s="1061"/>
      <c r="F801" s="1055"/>
      <c r="G801" s="1055"/>
      <c r="H801" s="1061"/>
      <c r="I801" s="1075"/>
      <c r="J801" s="1142"/>
      <c r="K801" s="1055"/>
      <c r="L801" s="1058"/>
      <c r="M801" s="1154"/>
      <c r="N801" s="1055"/>
      <c r="O801" s="1055"/>
      <c r="P801" s="1068"/>
      <c r="Q801" s="1088"/>
      <c r="R801" s="1088"/>
      <c r="S801" s="1092"/>
      <c r="T801" s="1154" t="s">
        <v>4351</v>
      </c>
      <c r="U801" s="1055">
        <v>2004</v>
      </c>
      <c r="V801" s="1055" t="s">
        <v>1191</v>
      </c>
      <c r="W801" s="1143" t="s">
        <v>3520</v>
      </c>
      <c r="X801" s="1144"/>
      <c r="Y801" s="1061"/>
      <c r="Z801" s="1055"/>
      <c r="AA801" s="1061"/>
      <c r="AB801" s="1075"/>
    </row>
    <row r="802" spans="1:28" ht="27.75" customHeight="1">
      <c r="A802" s="1056"/>
      <c r="B802" s="1070"/>
      <c r="C802" s="1054"/>
      <c r="D802" s="1055"/>
      <c r="E802" s="1061"/>
      <c r="F802" s="1055"/>
      <c r="G802" s="1055"/>
      <c r="H802" s="1061"/>
      <c r="I802" s="1075"/>
      <c r="J802" s="1142"/>
      <c r="K802" s="1055"/>
      <c r="L802" s="1058"/>
      <c r="M802" s="1085"/>
      <c r="N802" s="1055"/>
      <c r="O802" s="1055"/>
      <c r="P802" s="1068"/>
      <c r="Q802" s="1088"/>
      <c r="R802" s="1088"/>
      <c r="S802" s="1092"/>
      <c r="T802" s="1085" t="s">
        <v>4352</v>
      </c>
      <c r="U802" s="1055">
        <v>1977</v>
      </c>
      <c r="V802" s="1055">
        <v>135</v>
      </c>
      <c r="W802" s="1143" t="s">
        <v>3567</v>
      </c>
      <c r="X802" s="1144"/>
      <c r="Y802" s="1061"/>
      <c r="Z802" s="1055"/>
      <c r="AA802" s="1061"/>
      <c r="AB802" s="1075"/>
    </row>
    <row r="803" spans="1:28" ht="15" customHeight="1">
      <c r="A803" s="1069"/>
      <c r="B803" s="1071"/>
      <c r="C803" s="1072"/>
      <c r="D803" s="1073"/>
      <c r="E803" s="1063"/>
      <c r="F803" s="1063"/>
      <c r="G803" s="1063"/>
      <c r="H803" s="1073"/>
      <c r="I803" s="1066"/>
      <c r="J803" s="1145"/>
      <c r="K803" s="1063"/>
      <c r="L803" s="1067"/>
      <c r="M803" s="1185"/>
      <c r="N803" s="1063"/>
      <c r="O803" s="1063"/>
      <c r="P803" s="1073"/>
      <c r="Q803" s="1146"/>
      <c r="R803" s="1146"/>
      <c r="S803" s="1147"/>
      <c r="T803" s="1185"/>
      <c r="U803" s="1063"/>
      <c r="V803" s="1063"/>
      <c r="W803" s="1186"/>
      <c r="X803" s="1184"/>
      <c r="Y803" s="1064"/>
      <c r="Z803" s="1063"/>
      <c r="AA803" s="1063"/>
      <c r="AB803" s="1066"/>
    </row>
    <row r="804" spans="1:28" ht="32.25" customHeight="1">
      <c r="A804" s="1056">
        <v>53</v>
      </c>
      <c r="B804" s="1070" t="s">
        <v>3359</v>
      </c>
      <c r="C804" s="1054"/>
      <c r="D804" s="1055"/>
      <c r="E804" s="1055"/>
      <c r="F804" s="1055"/>
      <c r="G804" s="1055"/>
      <c r="H804" s="1061"/>
      <c r="I804" s="1075"/>
      <c r="J804" s="1142" t="s">
        <v>4353</v>
      </c>
      <c r="K804" s="1055" t="s">
        <v>3249</v>
      </c>
      <c r="L804" s="1075" t="s">
        <v>83</v>
      </c>
      <c r="M804" s="1085"/>
      <c r="N804" s="1055"/>
      <c r="O804" s="1055"/>
      <c r="P804" s="1068"/>
      <c r="Q804" s="1088"/>
      <c r="R804" s="1088"/>
      <c r="S804" s="1092"/>
      <c r="T804" s="1085" t="s">
        <v>4354</v>
      </c>
      <c r="U804" s="1055">
        <v>1998</v>
      </c>
      <c r="V804" s="1055">
        <v>27</v>
      </c>
      <c r="W804" s="1143" t="s">
        <v>4355</v>
      </c>
      <c r="X804" s="1144" t="s">
        <v>3359</v>
      </c>
      <c r="Y804" s="1061" t="s">
        <v>4356</v>
      </c>
      <c r="Z804" s="1055">
        <v>1974</v>
      </c>
      <c r="AA804" s="1055">
        <v>620</v>
      </c>
      <c r="AB804" s="1075" t="s">
        <v>1752</v>
      </c>
    </row>
    <row r="805" spans="1:28" ht="24.75" customHeight="1">
      <c r="A805" s="1056"/>
      <c r="B805" s="1070"/>
      <c r="C805" s="1054"/>
      <c r="D805" s="1055"/>
      <c r="E805" s="1055"/>
      <c r="F805" s="1055"/>
      <c r="G805" s="1055"/>
      <c r="H805" s="1061"/>
      <c r="I805" s="1075"/>
      <c r="J805" s="1142"/>
      <c r="K805" s="1327"/>
      <c r="L805" s="1058"/>
      <c r="M805" s="1085"/>
      <c r="N805" s="1055"/>
      <c r="O805" s="1055"/>
      <c r="P805" s="1068"/>
      <c r="Q805" s="1088"/>
      <c r="R805" s="1088"/>
      <c r="S805" s="1092"/>
      <c r="T805" s="1085" t="s">
        <v>4357</v>
      </c>
      <c r="U805" s="1055"/>
      <c r="V805" s="1055"/>
      <c r="W805" s="1143"/>
      <c r="X805" s="1144"/>
      <c r="Y805" s="1061" t="s">
        <v>4358</v>
      </c>
      <c r="Z805" s="1055">
        <v>1979</v>
      </c>
      <c r="AA805" s="1055">
        <v>480</v>
      </c>
      <c r="AB805" s="1075" t="s">
        <v>1752</v>
      </c>
    </row>
    <row r="806" spans="1:28" ht="24.75" customHeight="1">
      <c r="A806" s="1056"/>
      <c r="B806" s="1070"/>
      <c r="C806" s="1054"/>
      <c r="D806" s="1055"/>
      <c r="E806" s="1061"/>
      <c r="F806" s="1055"/>
      <c r="G806" s="1055"/>
      <c r="H806" s="1061"/>
      <c r="I806" s="1075"/>
      <c r="J806" s="1142"/>
      <c r="K806" s="1055"/>
      <c r="L806" s="1058"/>
      <c r="M806" s="1085"/>
      <c r="N806" s="1055"/>
      <c r="O806" s="1055"/>
      <c r="P806" s="1068"/>
      <c r="Q806" s="1088"/>
      <c r="R806" s="1088"/>
      <c r="S806" s="1092"/>
      <c r="T806" s="1085" t="s">
        <v>4359</v>
      </c>
      <c r="U806" s="1055">
        <v>1976</v>
      </c>
      <c r="V806" s="1055">
        <v>110</v>
      </c>
      <c r="W806" s="1143" t="s">
        <v>3536</v>
      </c>
      <c r="X806" s="1144"/>
      <c r="Y806" s="1061"/>
      <c r="Z806" s="1055"/>
      <c r="AA806" s="1061"/>
      <c r="AB806" s="1075"/>
    </row>
    <row r="807" spans="1:28" ht="24.75" customHeight="1">
      <c r="A807" s="1056"/>
      <c r="B807" s="1070"/>
      <c r="C807" s="1054"/>
      <c r="D807" s="1055"/>
      <c r="E807" s="1061"/>
      <c r="F807" s="1055"/>
      <c r="G807" s="1055"/>
      <c r="H807" s="1061"/>
      <c r="I807" s="1075"/>
      <c r="J807" s="1142"/>
      <c r="K807" s="1055"/>
      <c r="L807" s="1058"/>
      <c r="M807" s="1085"/>
      <c r="N807" s="1055"/>
      <c r="O807" s="1055"/>
      <c r="P807" s="1068"/>
      <c r="Q807" s="1088"/>
      <c r="R807" s="1088"/>
      <c r="S807" s="1092"/>
      <c r="T807" s="1085" t="s">
        <v>4360</v>
      </c>
      <c r="U807" s="1055">
        <v>1976</v>
      </c>
      <c r="V807" s="1055">
        <v>75</v>
      </c>
      <c r="W807" s="1143" t="s">
        <v>3536</v>
      </c>
      <c r="X807" s="1144"/>
      <c r="Y807" s="1061"/>
      <c r="Z807" s="1055"/>
      <c r="AA807" s="1061"/>
      <c r="AB807" s="1075"/>
    </row>
    <row r="808" spans="1:28" ht="24.75" customHeight="1">
      <c r="A808" s="1056"/>
      <c r="B808" s="1070"/>
      <c r="C808" s="1054"/>
      <c r="D808" s="1055"/>
      <c r="E808" s="1061"/>
      <c r="F808" s="1055"/>
      <c r="G808" s="1055"/>
      <c r="H808" s="1061"/>
      <c r="I808" s="1075"/>
      <c r="J808" s="1142"/>
      <c r="K808" s="1055"/>
      <c r="L808" s="1058"/>
      <c r="M808" s="1085"/>
      <c r="N808" s="1055"/>
      <c r="O808" s="1055"/>
      <c r="P808" s="1068"/>
      <c r="Q808" s="1088"/>
      <c r="R808" s="1088"/>
      <c r="S808" s="1092"/>
      <c r="T808" s="1085" t="s">
        <v>4361</v>
      </c>
      <c r="U808" s="1055">
        <v>1976</v>
      </c>
      <c r="V808" s="1055">
        <v>93</v>
      </c>
      <c r="W808" s="1143" t="s">
        <v>3536</v>
      </c>
      <c r="X808" s="1144"/>
      <c r="Y808" s="1061"/>
      <c r="Z808" s="1055"/>
      <c r="AA808" s="1061"/>
      <c r="AB808" s="1075"/>
    </row>
    <row r="809" spans="1:28" ht="24.75" customHeight="1">
      <c r="A809" s="1056"/>
      <c r="B809" s="1070"/>
      <c r="C809" s="1054"/>
      <c r="D809" s="1055"/>
      <c r="E809" s="1061"/>
      <c r="F809" s="1055"/>
      <c r="G809" s="1055"/>
      <c r="H809" s="1061"/>
      <c r="I809" s="1075"/>
      <c r="J809" s="1142"/>
      <c r="K809" s="1055"/>
      <c r="L809" s="1058"/>
      <c r="M809" s="1085"/>
      <c r="N809" s="1055"/>
      <c r="O809" s="1055"/>
      <c r="P809" s="1068"/>
      <c r="Q809" s="1088"/>
      <c r="R809" s="1088"/>
      <c r="S809" s="1092"/>
      <c r="T809" s="1085" t="s">
        <v>4362</v>
      </c>
      <c r="U809" s="1055">
        <v>1976</v>
      </c>
      <c r="V809" s="1055">
        <v>75</v>
      </c>
      <c r="W809" s="1143" t="s">
        <v>3536</v>
      </c>
      <c r="X809" s="1144"/>
      <c r="Y809" s="1061"/>
      <c r="Z809" s="1055"/>
      <c r="AA809" s="1061"/>
      <c r="AB809" s="1075"/>
    </row>
    <row r="810" spans="1:28" ht="24.75" customHeight="1">
      <c r="A810" s="1056"/>
      <c r="B810" s="1070"/>
      <c r="C810" s="1054"/>
      <c r="D810" s="1055"/>
      <c r="E810" s="1061"/>
      <c r="F810" s="1055"/>
      <c r="G810" s="1055"/>
      <c r="H810" s="1061"/>
      <c r="I810" s="1075"/>
      <c r="J810" s="1142"/>
      <c r="K810" s="1055"/>
      <c r="L810" s="1058"/>
      <c r="M810" s="1085"/>
      <c r="N810" s="1055"/>
      <c r="O810" s="1055"/>
      <c r="P810" s="1068"/>
      <c r="Q810" s="1088"/>
      <c r="R810" s="1088"/>
      <c r="S810" s="1092"/>
      <c r="T810" s="1085" t="s">
        <v>4363</v>
      </c>
      <c r="U810" s="1055">
        <v>1976</v>
      </c>
      <c r="V810" s="1055">
        <v>75</v>
      </c>
      <c r="W810" s="1143" t="s">
        <v>3714</v>
      </c>
      <c r="X810" s="1144"/>
      <c r="Y810" s="1061"/>
      <c r="Z810" s="1055"/>
      <c r="AA810" s="1061"/>
      <c r="AB810" s="1075"/>
    </row>
    <row r="811" spans="1:28" ht="24.75" customHeight="1">
      <c r="A811" s="1056"/>
      <c r="B811" s="1070"/>
      <c r="C811" s="1054"/>
      <c r="D811" s="1055"/>
      <c r="E811" s="1061"/>
      <c r="F811" s="1055"/>
      <c r="G811" s="1055"/>
      <c r="H811" s="1061"/>
      <c r="I811" s="1075"/>
      <c r="J811" s="1142"/>
      <c r="K811" s="1055"/>
      <c r="L811" s="1058"/>
      <c r="M811" s="1085"/>
      <c r="N811" s="1055"/>
      <c r="O811" s="1055"/>
      <c r="P811" s="1068"/>
      <c r="Q811" s="1088"/>
      <c r="R811" s="1088"/>
      <c r="S811" s="1092"/>
      <c r="T811" s="1085" t="s">
        <v>4364</v>
      </c>
      <c r="U811" s="1055">
        <v>1976</v>
      </c>
      <c r="V811" s="1055">
        <v>170</v>
      </c>
      <c r="W811" s="1143" t="s">
        <v>3536</v>
      </c>
      <c r="X811" s="1144"/>
      <c r="Y811" s="1061"/>
      <c r="Z811" s="1055"/>
      <c r="AA811" s="1061"/>
      <c r="AB811" s="1075"/>
    </row>
    <row r="812" spans="1:28" ht="24.75" customHeight="1">
      <c r="A812" s="1056"/>
      <c r="B812" s="1070"/>
      <c r="C812" s="1054"/>
      <c r="D812" s="1055"/>
      <c r="E812" s="1061"/>
      <c r="F812" s="1055"/>
      <c r="G812" s="1055"/>
      <c r="H812" s="1061"/>
      <c r="I812" s="1075"/>
      <c r="J812" s="1142"/>
      <c r="K812" s="1055"/>
      <c r="L812" s="1058"/>
      <c r="M812" s="1085"/>
      <c r="N812" s="1055"/>
      <c r="O812" s="1055"/>
      <c r="P812" s="1068"/>
      <c r="Q812" s="1088"/>
      <c r="R812" s="1088"/>
      <c r="S812" s="1092"/>
      <c r="T812" s="1085" t="s">
        <v>4365</v>
      </c>
      <c r="U812" s="1055">
        <v>1976</v>
      </c>
      <c r="V812" s="1055">
        <v>60</v>
      </c>
      <c r="W812" s="1143" t="s">
        <v>3567</v>
      </c>
      <c r="X812" s="1144"/>
      <c r="Y812" s="1061"/>
      <c r="Z812" s="1055"/>
      <c r="AA812" s="1061"/>
      <c r="AB812" s="1075"/>
    </row>
    <row r="813" spans="1:28" ht="24.75" customHeight="1">
      <c r="A813" s="1056"/>
      <c r="B813" s="1070"/>
      <c r="C813" s="1054"/>
      <c r="D813" s="1055"/>
      <c r="E813" s="1061"/>
      <c r="F813" s="1055"/>
      <c r="G813" s="1055"/>
      <c r="H813" s="1061"/>
      <c r="I813" s="1075"/>
      <c r="J813" s="1142"/>
      <c r="K813" s="1055"/>
      <c r="L813" s="1058"/>
      <c r="M813" s="1085"/>
      <c r="N813" s="1055"/>
      <c r="O813" s="1055"/>
      <c r="P813" s="1068"/>
      <c r="Q813" s="1088"/>
      <c r="R813" s="1088"/>
      <c r="S813" s="1092"/>
      <c r="T813" s="1085" t="s">
        <v>4366</v>
      </c>
      <c r="U813" s="1055">
        <v>1976</v>
      </c>
      <c r="V813" s="1055">
        <v>212</v>
      </c>
      <c r="W813" s="1143" t="s">
        <v>3719</v>
      </c>
      <c r="X813" s="1144"/>
      <c r="Y813" s="1061"/>
      <c r="Z813" s="1055"/>
      <c r="AA813" s="1061"/>
      <c r="AB813" s="1075"/>
    </row>
    <row r="814" spans="1:28" ht="24.75" customHeight="1">
      <c r="A814" s="1056"/>
      <c r="B814" s="1070"/>
      <c r="C814" s="1054"/>
      <c r="D814" s="1055"/>
      <c r="E814" s="1061"/>
      <c r="F814" s="1055"/>
      <c r="G814" s="1055"/>
      <c r="H814" s="1061"/>
      <c r="I814" s="1075"/>
      <c r="J814" s="1142"/>
      <c r="K814" s="1055"/>
      <c r="L814" s="1058"/>
      <c r="M814" s="1085"/>
      <c r="N814" s="1055"/>
      <c r="O814" s="1055"/>
      <c r="P814" s="1068"/>
      <c r="Q814" s="1088"/>
      <c r="R814" s="1088"/>
      <c r="S814" s="1092"/>
      <c r="T814" s="1085" t="s">
        <v>4367</v>
      </c>
      <c r="U814" s="1055">
        <v>1976</v>
      </c>
      <c r="V814" s="1055">
        <v>150</v>
      </c>
      <c r="W814" s="1143" t="s">
        <v>3536</v>
      </c>
      <c r="X814" s="1144"/>
      <c r="Y814" s="1061"/>
      <c r="Z814" s="1055"/>
      <c r="AA814" s="1061"/>
      <c r="AB814" s="1075"/>
    </row>
    <row r="815" spans="1:28" ht="24.75" customHeight="1">
      <c r="A815" s="1056"/>
      <c r="B815" s="1070"/>
      <c r="C815" s="1054"/>
      <c r="D815" s="1055"/>
      <c r="E815" s="1061"/>
      <c r="F815" s="1055"/>
      <c r="G815" s="1055"/>
      <c r="H815" s="1061"/>
      <c r="I815" s="1075"/>
      <c r="J815" s="1142"/>
      <c r="K815" s="1055"/>
      <c r="L815" s="1058"/>
      <c r="M815" s="1085" t="s">
        <v>1191</v>
      </c>
      <c r="N815" s="1055"/>
      <c r="O815" s="1055"/>
      <c r="P815" s="1068"/>
      <c r="Q815" s="1088"/>
      <c r="R815" s="1088"/>
      <c r="S815" s="1092"/>
      <c r="T815" s="1085" t="s">
        <v>1191</v>
      </c>
      <c r="U815" s="1055"/>
      <c r="V815" s="1055"/>
      <c r="W815" s="1143"/>
      <c r="X815" s="1144"/>
      <c r="Y815" s="1061"/>
      <c r="Z815" s="1055"/>
      <c r="AA815" s="1061"/>
      <c r="AB815" s="1075"/>
    </row>
    <row r="816" spans="1:28" ht="15" customHeight="1">
      <c r="A816" s="1069"/>
      <c r="B816" s="1071"/>
      <c r="C816" s="1072"/>
      <c r="D816" s="1073"/>
      <c r="E816" s="1063"/>
      <c r="F816" s="1063"/>
      <c r="G816" s="1063"/>
      <c r="H816" s="1073"/>
      <c r="I816" s="1066"/>
      <c r="J816" s="1145"/>
      <c r="K816" s="1063"/>
      <c r="L816" s="1067"/>
      <c r="M816" s="1185"/>
      <c r="N816" s="1063"/>
      <c r="O816" s="1063"/>
      <c r="P816" s="1073"/>
      <c r="Q816" s="1146"/>
      <c r="R816" s="1146"/>
      <c r="S816" s="1147"/>
      <c r="T816" s="1185"/>
      <c r="U816" s="1063"/>
      <c r="V816" s="1063"/>
      <c r="W816" s="1186"/>
      <c r="X816" s="1184"/>
      <c r="Y816" s="1064"/>
      <c r="Z816" s="1063"/>
      <c r="AA816" s="1063"/>
      <c r="AB816" s="1066"/>
    </row>
    <row r="817" spans="1:28" ht="28.5" customHeight="1">
      <c r="A817" s="1056">
        <v>60</v>
      </c>
      <c r="B817" s="1070" t="s">
        <v>4368</v>
      </c>
      <c r="C817" s="1054"/>
      <c r="D817" s="1055"/>
      <c r="E817" s="1055"/>
      <c r="F817" s="1055"/>
      <c r="G817" s="1055"/>
      <c r="H817" s="1061"/>
      <c r="I817" s="1075"/>
      <c r="J817" s="1142" t="s">
        <v>4369</v>
      </c>
      <c r="K817" s="1055" t="s">
        <v>3249</v>
      </c>
      <c r="L817" s="1075" t="s">
        <v>83</v>
      </c>
      <c r="M817" s="1085"/>
      <c r="N817" s="1055"/>
      <c r="O817" s="1055"/>
      <c r="P817" s="1068"/>
      <c r="Q817" s="1088"/>
      <c r="R817" s="1088"/>
      <c r="S817" s="1092"/>
      <c r="T817" s="1085" t="s">
        <v>4370</v>
      </c>
      <c r="U817" s="1055">
        <v>2004</v>
      </c>
      <c r="V817" s="1055">
        <v>80</v>
      </c>
      <c r="W817" s="1143" t="s">
        <v>3567</v>
      </c>
      <c r="X817" s="1144" t="s">
        <v>4368</v>
      </c>
      <c r="Y817" s="1061" t="s">
        <v>4371</v>
      </c>
      <c r="Z817" s="1055">
        <v>1977</v>
      </c>
      <c r="AA817" s="1055">
        <v>496</v>
      </c>
      <c r="AB817" s="1075" t="s">
        <v>16</v>
      </c>
    </row>
    <row r="818" spans="1:28" ht="27" customHeight="1">
      <c r="A818" s="1056"/>
      <c r="B818" s="1070" t="s">
        <v>4372</v>
      </c>
      <c r="C818" s="1054"/>
      <c r="D818" s="1055"/>
      <c r="E818" s="1068"/>
      <c r="F818" s="1055"/>
      <c r="G818" s="1055"/>
      <c r="H818" s="1061"/>
      <c r="I818" s="1075"/>
      <c r="J818" s="1142"/>
      <c r="K818" s="1327"/>
      <c r="L818" s="1058"/>
      <c r="M818" s="1085"/>
      <c r="N818" s="1055"/>
      <c r="O818" s="1055"/>
      <c r="P818" s="1068"/>
      <c r="Q818" s="1088"/>
      <c r="R818" s="1088"/>
      <c r="S818" s="1092"/>
      <c r="T818" s="1085" t="s">
        <v>4373</v>
      </c>
      <c r="U818" s="1055">
        <v>1975</v>
      </c>
      <c r="V818" s="1055">
        <v>212</v>
      </c>
      <c r="W818" s="1143" t="s">
        <v>3719</v>
      </c>
      <c r="X818" s="1144" t="s">
        <v>4372</v>
      </c>
      <c r="Y818" s="1061"/>
      <c r="Z818" s="1055"/>
      <c r="AA818" s="1068"/>
      <c r="AB818" s="1075"/>
    </row>
    <row r="819" spans="1:28" ht="24.75" customHeight="1">
      <c r="A819" s="1056"/>
      <c r="B819" s="1070"/>
      <c r="C819" s="1054"/>
      <c r="D819" s="1055"/>
      <c r="E819" s="1055"/>
      <c r="F819" s="1055"/>
      <c r="G819" s="1055"/>
      <c r="H819" s="1061"/>
      <c r="I819" s="1075"/>
      <c r="J819" s="1142"/>
      <c r="K819" s="1055"/>
      <c r="L819" s="1058"/>
      <c r="M819" s="1085"/>
      <c r="N819" s="1055"/>
      <c r="O819" s="1055"/>
      <c r="P819" s="1068"/>
      <c r="Q819" s="1088"/>
      <c r="R819" s="1088"/>
      <c r="S819" s="1092"/>
      <c r="T819" s="1085" t="s">
        <v>4374</v>
      </c>
      <c r="U819" s="1055">
        <v>2009</v>
      </c>
      <c r="V819" s="1055">
        <v>60</v>
      </c>
      <c r="W819" s="1143" t="s">
        <v>4375</v>
      </c>
      <c r="X819" s="1144"/>
      <c r="Y819" s="1061"/>
      <c r="Z819" s="1055"/>
      <c r="AA819" s="1055"/>
      <c r="AB819" s="1075"/>
    </row>
    <row r="820" spans="1:28" ht="24.75" customHeight="1">
      <c r="A820" s="1056"/>
      <c r="B820" s="1070"/>
      <c r="C820" s="1054"/>
      <c r="D820" s="1055"/>
      <c r="E820" s="1055"/>
      <c r="F820" s="1055"/>
      <c r="G820" s="1055"/>
      <c r="H820" s="1061"/>
      <c r="I820" s="1075"/>
      <c r="J820" s="1142"/>
      <c r="K820" s="1055"/>
      <c r="L820" s="1058"/>
      <c r="M820" s="1154"/>
      <c r="N820" s="1055"/>
      <c r="O820" s="1055"/>
      <c r="P820" s="1068"/>
      <c r="Q820" s="1088"/>
      <c r="R820" s="1088"/>
      <c r="S820" s="1092"/>
      <c r="T820" s="1154" t="s">
        <v>4376</v>
      </c>
      <c r="U820" s="1055"/>
      <c r="V820" s="1055"/>
      <c r="W820" s="1143" t="s">
        <v>4377</v>
      </c>
      <c r="X820" s="1144"/>
      <c r="Y820" s="1061"/>
      <c r="Z820" s="1055"/>
      <c r="AA820" s="1055"/>
      <c r="AB820" s="1075"/>
    </row>
    <row r="821" spans="1:28" ht="24.75" customHeight="1">
      <c r="A821" s="1056"/>
      <c r="B821" s="1070"/>
      <c r="C821" s="1054"/>
      <c r="D821" s="1055"/>
      <c r="E821" s="1055"/>
      <c r="F821" s="1055"/>
      <c r="G821" s="1055"/>
      <c r="H821" s="1061"/>
      <c r="I821" s="1075"/>
      <c r="J821" s="1142"/>
      <c r="K821" s="1055"/>
      <c r="L821" s="1058"/>
      <c r="M821" s="1085"/>
      <c r="N821" s="1055"/>
      <c r="O821" s="1055"/>
      <c r="P821" s="1068"/>
      <c r="Q821" s="1088"/>
      <c r="R821" s="1088"/>
      <c r="S821" s="1092"/>
      <c r="T821" s="1085" t="s">
        <v>4378</v>
      </c>
      <c r="U821" s="1055">
        <v>2009</v>
      </c>
      <c r="V821" s="1055">
        <v>140</v>
      </c>
      <c r="W821" s="1143" t="s">
        <v>4375</v>
      </c>
      <c r="X821" s="1144"/>
      <c r="Y821" s="1061"/>
      <c r="Z821" s="1055"/>
      <c r="AA821" s="1055"/>
      <c r="AB821" s="1075"/>
    </row>
    <row r="822" spans="1:28" ht="24.75" customHeight="1">
      <c r="A822" s="1056"/>
      <c r="B822" s="1070"/>
      <c r="C822" s="1054"/>
      <c r="D822" s="1055"/>
      <c r="E822" s="1055"/>
      <c r="F822" s="1055"/>
      <c r="G822" s="1055"/>
      <c r="H822" s="1061"/>
      <c r="I822" s="1075"/>
      <c r="J822" s="1142"/>
      <c r="K822" s="1055"/>
      <c r="L822" s="1058"/>
      <c r="M822" s="1085"/>
      <c r="N822" s="1055"/>
      <c r="O822" s="1055"/>
      <c r="P822" s="1068"/>
      <c r="Q822" s="1088"/>
      <c r="R822" s="1088"/>
      <c r="S822" s="1092"/>
      <c r="T822" s="1085" t="s">
        <v>4379</v>
      </c>
      <c r="U822" s="1055">
        <v>1974</v>
      </c>
      <c r="V822" s="1055">
        <v>215</v>
      </c>
      <c r="W822" s="1143" t="s">
        <v>3719</v>
      </c>
      <c r="X822" s="1144"/>
      <c r="Y822" s="1061"/>
      <c r="Z822" s="1055"/>
      <c r="AA822" s="1055"/>
      <c r="AB822" s="1075"/>
    </row>
    <row r="823" spans="1:28" ht="24.75" customHeight="1">
      <c r="A823" s="1056"/>
      <c r="B823" s="1070"/>
      <c r="C823" s="1054"/>
      <c r="D823" s="1055"/>
      <c r="E823" s="1055"/>
      <c r="F823" s="1055"/>
      <c r="G823" s="1055"/>
      <c r="H823" s="1061"/>
      <c r="I823" s="1075"/>
      <c r="J823" s="1142"/>
      <c r="K823" s="1055"/>
      <c r="L823" s="1058"/>
      <c r="M823" s="1085"/>
      <c r="N823" s="1055"/>
      <c r="O823" s="1055"/>
      <c r="P823" s="1068"/>
      <c r="Q823" s="1088"/>
      <c r="R823" s="1088"/>
      <c r="S823" s="1092"/>
      <c r="T823" s="1085" t="s">
        <v>4380</v>
      </c>
      <c r="U823" s="1055">
        <v>1974</v>
      </c>
      <c r="V823" s="1055">
        <v>166</v>
      </c>
      <c r="W823" s="1143" t="s">
        <v>3719</v>
      </c>
      <c r="X823" s="1144"/>
      <c r="Y823" s="1061"/>
      <c r="Z823" s="1055"/>
      <c r="AA823" s="1055"/>
      <c r="AB823" s="1075"/>
    </row>
    <row r="824" spans="1:28" ht="21" customHeight="1">
      <c r="A824" s="1069"/>
      <c r="B824" s="1071"/>
      <c r="C824" s="1072"/>
      <c r="D824" s="1073"/>
      <c r="E824" s="1073"/>
      <c r="F824" s="1063"/>
      <c r="G824" s="1063"/>
      <c r="H824" s="1073"/>
      <c r="I824" s="1066"/>
      <c r="J824" s="1145"/>
      <c r="K824" s="1063"/>
      <c r="L824" s="1067"/>
      <c r="M824" s="1185"/>
      <c r="N824" s="1063"/>
      <c r="O824" s="1063"/>
      <c r="P824" s="1073"/>
      <c r="Q824" s="1146"/>
      <c r="R824" s="1146"/>
      <c r="S824" s="1147"/>
      <c r="T824" s="1185"/>
      <c r="U824" s="1063"/>
      <c r="V824" s="1063"/>
      <c r="W824" s="1186"/>
      <c r="X824" s="1184"/>
      <c r="Y824" s="1064"/>
      <c r="Z824" s="1063"/>
      <c r="AA824" s="1073"/>
      <c r="AB824" s="1066"/>
    </row>
    <row r="825" spans="1:28" ht="25.5">
      <c r="A825" s="1056">
        <v>4</v>
      </c>
      <c r="B825" s="1070" t="s">
        <v>3359</v>
      </c>
      <c r="C825" s="1054"/>
      <c r="D825" s="1055"/>
      <c r="E825" s="1055"/>
      <c r="F825" s="1055"/>
      <c r="G825" s="1055"/>
      <c r="H825" s="1061"/>
      <c r="I825" s="1075"/>
      <c r="J825" s="1142" t="s">
        <v>4381</v>
      </c>
      <c r="K825" s="1055" t="s">
        <v>3249</v>
      </c>
      <c r="L825" s="1075" t="s">
        <v>83</v>
      </c>
      <c r="M825" s="1154"/>
      <c r="N825" s="1055"/>
      <c r="O825" s="1055"/>
      <c r="P825" s="1068"/>
      <c r="Q825" s="1088"/>
      <c r="R825" s="1088"/>
      <c r="S825" s="1092"/>
      <c r="T825" s="1154" t="s">
        <v>4382</v>
      </c>
      <c r="U825" s="1055"/>
      <c r="V825" s="1055"/>
      <c r="W825" s="1143"/>
      <c r="X825" s="1144" t="s">
        <v>3359</v>
      </c>
      <c r="Y825" s="1061" t="s">
        <v>4383</v>
      </c>
      <c r="Z825" s="1055">
        <v>1979</v>
      </c>
      <c r="AA825" s="1055">
        <v>920</v>
      </c>
      <c r="AB825" s="1075" t="s">
        <v>1752</v>
      </c>
    </row>
    <row r="826" spans="1:28" ht="26.25" customHeight="1">
      <c r="A826" s="1056"/>
      <c r="B826" s="1070"/>
      <c r="C826" s="1054"/>
      <c r="D826" s="1055"/>
      <c r="E826" s="1055"/>
      <c r="F826" s="1055"/>
      <c r="G826" s="1055"/>
      <c r="H826" s="1061"/>
      <c r="I826" s="1075"/>
      <c r="J826" s="1142"/>
      <c r="K826" s="1327"/>
      <c r="L826" s="1058"/>
      <c r="M826" s="1085"/>
      <c r="N826" s="1055"/>
      <c r="O826" s="1055"/>
      <c r="P826" s="1068"/>
      <c r="Q826" s="1088"/>
      <c r="R826" s="1088"/>
      <c r="S826" s="1092"/>
      <c r="T826" s="1085" t="s">
        <v>4384</v>
      </c>
      <c r="U826" s="1055">
        <v>1976</v>
      </c>
      <c r="V826" s="1055">
        <v>142</v>
      </c>
      <c r="W826" s="1143" t="s">
        <v>3399</v>
      </c>
      <c r="X826" s="1144"/>
      <c r="Y826" s="1061" t="s">
        <v>4385</v>
      </c>
      <c r="Z826" s="1055">
        <v>1974</v>
      </c>
      <c r="AA826" s="1055">
        <v>500</v>
      </c>
      <c r="AB826" s="1075" t="s">
        <v>1752</v>
      </c>
    </row>
    <row r="827" spans="1:28" ht="26.25" customHeight="1">
      <c r="A827" s="1056"/>
      <c r="B827" s="1070"/>
      <c r="C827" s="1054"/>
      <c r="D827" s="1055"/>
      <c r="E827" s="1061"/>
      <c r="F827" s="1055"/>
      <c r="G827" s="1055"/>
      <c r="H827" s="1061"/>
      <c r="I827" s="1075"/>
      <c r="J827" s="1142"/>
      <c r="K827" s="1055"/>
      <c r="L827" s="1058"/>
      <c r="M827" s="1154"/>
      <c r="N827" s="1055"/>
      <c r="O827" s="1055"/>
      <c r="P827" s="1068"/>
      <c r="Q827" s="1088"/>
      <c r="R827" s="1088"/>
      <c r="S827" s="1092"/>
      <c r="T827" s="1154" t="s">
        <v>4386</v>
      </c>
      <c r="U827" s="1055">
        <v>2007</v>
      </c>
      <c r="V827" s="1055"/>
      <c r="W827" s="1143" t="s">
        <v>4387</v>
      </c>
      <c r="X827" s="1144"/>
      <c r="Y827" s="1061"/>
      <c r="Z827" s="1055"/>
      <c r="AA827" s="1061"/>
      <c r="AB827" s="1075"/>
    </row>
    <row r="828" spans="1:28" ht="26.25" customHeight="1">
      <c r="A828" s="1056"/>
      <c r="B828" s="1070"/>
      <c r="C828" s="1054"/>
      <c r="D828" s="1055"/>
      <c r="E828" s="1061"/>
      <c r="F828" s="1055"/>
      <c r="G828" s="1055"/>
      <c r="H828" s="1061"/>
      <c r="I828" s="1075"/>
      <c r="J828" s="1142"/>
      <c r="K828" s="1055"/>
      <c r="L828" s="1058"/>
      <c r="M828" s="1085"/>
      <c r="N828" s="1055"/>
      <c r="O828" s="1055"/>
      <c r="P828" s="1068"/>
      <c r="Q828" s="1088"/>
      <c r="R828" s="1088"/>
      <c r="S828" s="1092"/>
      <c r="T828" s="1085" t="s">
        <v>4388</v>
      </c>
      <c r="U828" s="1055">
        <v>1976</v>
      </c>
      <c r="V828" s="1055">
        <v>45</v>
      </c>
      <c r="W828" s="1143" t="s">
        <v>3536</v>
      </c>
      <c r="X828" s="1144"/>
      <c r="Y828" s="1061"/>
      <c r="Z828" s="1055"/>
      <c r="AA828" s="1061"/>
      <c r="AB828" s="1075"/>
    </row>
    <row r="829" spans="1:28" ht="26.25" customHeight="1">
      <c r="A829" s="1056"/>
      <c r="B829" s="1070"/>
      <c r="C829" s="1054"/>
      <c r="D829" s="1055"/>
      <c r="E829" s="1061"/>
      <c r="F829" s="1055"/>
      <c r="G829" s="1055"/>
      <c r="H829" s="1061"/>
      <c r="I829" s="1075"/>
      <c r="J829" s="1142"/>
      <c r="K829" s="1055"/>
      <c r="L829" s="1058"/>
      <c r="M829" s="1085"/>
      <c r="N829" s="1055"/>
      <c r="O829" s="1055"/>
      <c r="P829" s="1068"/>
      <c r="Q829" s="1088"/>
      <c r="R829" s="1088"/>
      <c r="S829" s="1092"/>
      <c r="T829" s="1085" t="s">
        <v>4389</v>
      </c>
      <c r="U829" s="1055">
        <v>1974</v>
      </c>
      <c r="V829" s="1055">
        <v>139</v>
      </c>
      <c r="W829" s="1143" t="s">
        <v>3567</v>
      </c>
      <c r="X829" s="1144"/>
      <c r="Y829" s="1061"/>
      <c r="Z829" s="1055"/>
      <c r="AA829" s="1061"/>
      <c r="AB829" s="1075"/>
    </row>
    <row r="830" spans="1:28" ht="26.25" customHeight="1">
      <c r="A830" s="1056"/>
      <c r="B830" s="1070"/>
      <c r="C830" s="1054"/>
      <c r="D830" s="1055"/>
      <c r="E830" s="1061"/>
      <c r="F830" s="1055"/>
      <c r="G830" s="1055"/>
      <c r="H830" s="1061"/>
      <c r="I830" s="1075"/>
      <c r="J830" s="1142"/>
      <c r="K830" s="1055"/>
      <c r="L830" s="1058"/>
      <c r="M830" s="1154"/>
      <c r="N830" s="1055"/>
      <c r="O830" s="1055"/>
      <c r="P830" s="1068"/>
      <c r="Q830" s="1088"/>
      <c r="R830" s="1088"/>
      <c r="S830" s="1092"/>
      <c r="T830" s="1154" t="s">
        <v>4390</v>
      </c>
      <c r="U830" s="1055">
        <v>2007</v>
      </c>
      <c r="V830" s="1055"/>
      <c r="W830" s="1143" t="s">
        <v>4391</v>
      </c>
      <c r="X830" s="1144"/>
      <c r="Y830" s="1061"/>
      <c r="Z830" s="1055"/>
      <c r="AA830" s="1061"/>
      <c r="AB830" s="1075"/>
    </row>
    <row r="831" spans="1:28" ht="26.25" customHeight="1">
      <c r="A831" s="1056"/>
      <c r="B831" s="1070"/>
      <c r="C831" s="1054"/>
      <c r="D831" s="1055"/>
      <c r="E831" s="1061"/>
      <c r="F831" s="1055"/>
      <c r="G831" s="1055"/>
      <c r="H831" s="1061"/>
      <c r="I831" s="1075"/>
      <c r="J831" s="1142"/>
      <c r="K831" s="1055"/>
      <c r="L831" s="1058"/>
      <c r="M831" s="1085"/>
      <c r="N831" s="1055"/>
      <c r="O831" s="1055"/>
      <c r="P831" s="1068"/>
      <c r="Q831" s="1088"/>
      <c r="R831" s="1088"/>
      <c r="S831" s="1092"/>
      <c r="T831" s="1085" t="s">
        <v>4392</v>
      </c>
      <c r="U831" s="1055">
        <v>1974</v>
      </c>
      <c r="V831" s="1055">
        <v>45</v>
      </c>
      <c r="W831" s="1143" t="s">
        <v>3536</v>
      </c>
      <c r="X831" s="1144"/>
      <c r="Y831" s="1061"/>
      <c r="Z831" s="1055"/>
      <c r="AA831" s="1061"/>
      <c r="AB831" s="1075"/>
    </row>
    <row r="832" spans="1:28" ht="26.25" customHeight="1">
      <c r="A832" s="1056"/>
      <c r="B832" s="1070"/>
      <c r="C832" s="1054"/>
      <c r="D832" s="1055"/>
      <c r="E832" s="1061"/>
      <c r="F832" s="1055"/>
      <c r="G832" s="1055"/>
      <c r="H832" s="1061"/>
      <c r="I832" s="1075"/>
      <c r="J832" s="1142"/>
      <c r="K832" s="1055"/>
      <c r="L832" s="1058"/>
      <c r="M832" s="1154"/>
      <c r="N832" s="1055"/>
      <c r="O832" s="1055"/>
      <c r="P832" s="1068"/>
      <c r="Q832" s="1088"/>
      <c r="R832" s="1088"/>
      <c r="S832" s="1092"/>
      <c r="T832" s="1154" t="s">
        <v>4393</v>
      </c>
      <c r="U832" s="1055">
        <v>1974</v>
      </c>
      <c r="V832" s="1055"/>
      <c r="W832" s="1143" t="s">
        <v>4394</v>
      </c>
      <c r="X832" s="1144"/>
      <c r="Y832" s="1061"/>
      <c r="Z832" s="1055"/>
      <c r="AA832" s="1061"/>
      <c r="AB832" s="1075"/>
    </row>
    <row r="833" spans="1:28" ht="26.25" customHeight="1">
      <c r="A833" s="1056"/>
      <c r="B833" s="1070"/>
      <c r="C833" s="1054"/>
      <c r="D833" s="1055"/>
      <c r="E833" s="1061"/>
      <c r="F833" s="1055"/>
      <c r="G833" s="1055"/>
      <c r="H833" s="1061"/>
      <c r="I833" s="1075"/>
      <c r="J833" s="1142"/>
      <c r="K833" s="1055"/>
      <c r="L833" s="1058"/>
      <c r="M833" s="1085"/>
      <c r="N833" s="1055"/>
      <c r="O833" s="1055"/>
      <c r="P833" s="1068"/>
      <c r="Q833" s="1088"/>
      <c r="R833" s="1088"/>
      <c r="S833" s="1092"/>
      <c r="T833" s="1085" t="s">
        <v>4395</v>
      </c>
      <c r="U833" s="1055">
        <v>1974</v>
      </c>
      <c r="V833" s="1055">
        <v>138</v>
      </c>
      <c r="W833" s="1143" t="s">
        <v>3399</v>
      </c>
      <c r="X833" s="1144"/>
      <c r="Y833" s="1061"/>
      <c r="Z833" s="1055"/>
      <c r="AA833" s="1061"/>
      <c r="AB833" s="1075"/>
    </row>
    <row r="834" spans="1:28" ht="26.25" customHeight="1">
      <c r="A834" s="1056"/>
      <c r="B834" s="1070"/>
      <c r="C834" s="1054"/>
      <c r="D834" s="1055"/>
      <c r="E834" s="1061"/>
      <c r="F834" s="1055"/>
      <c r="G834" s="1055"/>
      <c r="H834" s="1061"/>
      <c r="I834" s="1075"/>
      <c r="J834" s="1142"/>
      <c r="K834" s="1055"/>
      <c r="L834" s="1058"/>
      <c r="M834" s="1085"/>
      <c r="N834" s="1055"/>
      <c r="O834" s="1055"/>
      <c r="P834" s="1068"/>
      <c r="Q834" s="1088"/>
      <c r="R834" s="1088"/>
      <c r="S834" s="1092"/>
      <c r="T834" s="1085" t="s">
        <v>4396</v>
      </c>
      <c r="U834" s="1055">
        <v>1974</v>
      </c>
      <c r="V834" s="1055">
        <v>105</v>
      </c>
      <c r="W834" s="1143" t="s">
        <v>3567</v>
      </c>
      <c r="X834" s="1144"/>
      <c r="Y834" s="1061"/>
      <c r="Z834" s="1055"/>
      <c r="AA834" s="1061"/>
      <c r="AB834" s="1075"/>
    </row>
    <row r="835" spans="1:28" ht="26.25" customHeight="1">
      <c r="A835" s="1056"/>
      <c r="B835" s="1070"/>
      <c r="C835" s="1054"/>
      <c r="D835" s="1055"/>
      <c r="E835" s="1061"/>
      <c r="F835" s="1055"/>
      <c r="G835" s="1055"/>
      <c r="H835" s="1061"/>
      <c r="I835" s="1075"/>
      <c r="J835" s="1142"/>
      <c r="K835" s="1055"/>
      <c r="L835" s="1058"/>
      <c r="M835" s="1085"/>
      <c r="N835" s="1055"/>
      <c r="O835" s="1055"/>
      <c r="P835" s="1068"/>
      <c r="Q835" s="1088"/>
      <c r="R835" s="1088"/>
      <c r="S835" s="1092"/>
      <c r="T835" s="1085" t="s">
        <v>4397</v>
      </c>
      <c r="U835" s="1055">
        <v>1978</v>
      </c>
      <c r="V835" s="1055">
        <v>50</v>
      </c>
      <c r="W835" s="1143" t="s">
        <v>4398</v>
      </c>
      <c r="X835" s="1144"/>
      <c r="Y835" s="1061"/>
      <c r="Z835" s="1055"/>
      <c r="AA835" s="1061"/>
      <c r="AB835" s="1075"/>
    </row>
    <row r="836" spans="1:28" ht="26.25" customHeight="1">
      <c r="A836" s="1056"/>
      <c r="B836" s="1070"/>
      <c r="C836" s="1054"/>
      <c r="D836" s="1055"/>
      <c r="E836" s="1061"/>
      <c r="F836" s="1055"/>
      <c r="G836" s="1055"/>
      <c r="H836" s="1061"/>
      <c r="I836" s="1075"/>
      <c r="J836" s="1142"/>
      <c r="K836" s="1055"/>
      <c r="L836" s="1058"/>
      <c r="M836" s="1085"/>
      <c r="N836" s="1055"/>
      <c r="O836" s="1055"/>
      <c r="P836" s="1068"/>
      <c r="Q836" s="1088"/>
      <c r="R836" s="1088"/>
      <c r="S836" s="1092"/>
      <c r="T836" s="1085" t="s">
        <v>4399</v>
      </c>
      <c r="U836" s="1055">
        <v>1974</v>
      </c>
      <c r="V836" s="1055">
        <v>212</v>
      </c>
      <c r="W836" s="1143" t="s">
        <v>3536</v>
      </c>
      <c r="X836" s="1144"/>
      <c r="Y836" s="1061"/>
      <c r="Z836" s="1055"/>
      <c r="AA836" s="1061"/>
      <c r="AB836" s="1075"/>
    </row>
    <row r="837" spans="1:28" ht="26.25" customHeight="1">
      <c r="A837" s="1056"/>
      <c r="B837" s="1070"/>
      <c r="C837" s="1054"/>
      <c r="D837" s="1055"/>
      <c r="E837" s="1061"/>
      <c r="F837" s="1055"/>
      <c r="G837" s="1055"/>
      <c r="H837" s="1061"/>
      <c r="I837" s="1075"/>
      <c r="J837" s="1142"/>
      <c r="K837" s="1055"/>
      <c r="L837" s="1058"/>
      <c r="M837" s="1085"/>
      <c r="N837" s="1055"/>
      <c r="O837" s="1055"/>
      <c r="P837" s="1068"/>
      <c r="Q837" s="1088"/>
      <c r="R837" s="1088"/>
      <c r="S837" s="1092"/>
      <c r="T837" s="1085" t="s">
        <v>4400</v>
      </c>
      <c r="U837" s="1055">
        <v>2020</v>
      </c>
      <c r="V837" s="1055">
        <v>340</v>
      </c>
      <c r="W837" s="1143" t="s">
        <v>3671</v>
      </c>
      <c r="X837" s="1144"/>
      <c r="Y837" s="1061"/>
      <c r="Z837" s="1055"/>
      <c r="AA837" s="1061"/>
      <c r="AB837" s="1075"/>
    </row>
    <row r="838" spans="1:28" ht="15" customHeight="1">
      <c r="A838" s="1069"/>
      <c r="B838" s="1071"/>
      <c r="C838" s="1072"/>
      <c r="D838" s="1073"/>
      <c r="E838" s="1063"/>
      <c r="F838" s="1063"/>
      <c r="G838" s="1063"/>
      <c r="H838" s="1073"/>
      <c r="I838" s="1066"/>
      <c r="J838" s="1145"/>
      <c r="K838" s="1344"/>
      <c r="L838" s="1360"/>
      <c r="M838" s="1185"/>
      <c r="N838" s="1063"/>
      <c r="O838" s="1063"/>
      <c r="P838" s="1073"/>
      <c r="Q838" s="1361"/>
      <c r="R838" s="1361"/>
      <c r="S838" s="1362"/>
      <c r="T838" s="1185"/>
      <c r="U838" s="1063"/>
      <c r="V838" s="1063"/>
      <c r="W838" s="1186"/>
      <c r="X838" s="1184"/>
      <c r="Y838" s="1064"/>
      <c r="Z838" s="1063"/>
      <c r="AA838" s="1063"/>
      <c r="AB838" s="1066"/>
    </row>
    <row r="839" spans="1:28" ht="26.25" customHeight="1">
      <c r="A839" s="1056">
        <v>5</v>
      </c>
      <c r="B839" s="1070" t="s">
        <v>3704</v>
      </c>
      <c r="C839" s="1054"/>
      <c r="D839" s="1055"/>
      <c r="E839" s="1055"/>
      <c r="F839" s="1055"/>
      <c r="G839" s="1055"/>
      <c r="H839" s="1061"/>
      <c r="I839" s="1075"/>
      <c r="J839" s="1142" t="s">
        <v>4401</v>
      </c>
      <c r="K839" s="1055" t="s">
        <v>3249</v>
      </c>
      <c r="L839" s="1075" t="s">
        <v>83</v>
      </c>
      <c r="M839" s="1154"/>
      <c r="N839" s="1055"/>
      <c r="O839" s="1055"/>
      <c r="P839" s="1068"/>
      <c r="Q839" s="1088"/>
      <c r="R839" s="1088"/>
      <c r="S839" s="1092"/>
      <c r="T839" s="1154" t="s">
        <v>4402</v>
      </c>
      <c r="U839" s="1055"/>
      <c r="V839" s="1055"/>
      <c r="W839" s="1143"/>
      <c r="X839" s="1144" t="s">
        <v>3704</v>
      </c>
      <c r="Y839" s="1061" t="s">
        <v>4403</v>
      </c>
      <c r="Z839" s="1055">
        <v>1973</v>
      </c>
      <c r="AA839" s="1055">
        <v>860</v>
      </c>
      <c r="AB839" s="1075" t="s">
        <v>1752</v>
      </c>
    </row>
    <row r="840" spans="1:28" ht="26.25" customHeight="1">
      <c r="A840" s="1056"/>
      <c r="B840" s="1070"/>
      <c r="C840" s="1054"/>
      <c r="D840" s="1055"/>
      <c r="E840" s="1055"/>
      <c r="F840" s="1055"/>
      <c r="G840" s="1055"/>
      <c r="H840" s="1061"/>
      <c r="I840" s="1075"/>
      <c r="J840" s="1142"/>
      <c r="K840" s="1327"/>
      <c r="L840" s="1058"/>
      <c r="M840" s="1085"/>
      <c r="N840" s="1055"/>
      <c r="O840" s="1055"/>
      <c r="P840" s="1068"/>
      <c r="Q840" s="1088"/>
      <c r="R840" s="1088"/>
      <c r="S840" s="1092"/>
      <c r="T840" s="1085" t="s">
        <v>4404</v>
      </c>
      <c r="U840" s="1055">
        <v>1978</v>
      </c>
      <c r="V840" s="1055">
        <v>400</v>
      </c>
      <c r="W840" s="1143" t="s">
        <v>4293</v>
      </c>
      <c r="X840" s="1144"/>
      <c r="Y840" s="1061"/>
      <c r="Z840" s="1055"/>
      <c r="AA840" s="1055"/>
      <c r="AB840" s="1075"/>
    </row>
    <row r="841" spans="1:28" ht="26.25" customHeight="1">
      <c r="A841" s="1056"/>
      <c r="B841" s="1070"/>
      <c r="C841" s="1054"/>
      <c r="D841" s="1055"/>
      <c r="E841" s="1055"/>
      <c r="F841" s="1055"/>
      <c r="G841" s="1055"/>
      <c r="H841" s="1061"/>
      <c r="I841" s="1075"/>
      <c r="J841" s="1142"/>
      <c r="K841" s="1055"/>
      <c r="L841" s="1058"/>
      <c r="M841" s="1154"/>
      <c r="N841" s="1055"/>
      <c r="O841" s="1055"/>
      <c r="P841" s="1068"/>
      <c r="Q841" s="1088"/>
      <c r="R841" s="1088"/>
      <c r="S841" s="1092"/>
      <c r="T841" s="1154" t="s">
        <v>4405</v>
      </c>
      <c r="U841" s="1055">
        <v>1978</v>
      </c>
      <c r="V841" s="1055"/>
      <c r="W841" s="1143" t="s">
        <v>4293</v>
      </c>
      <c r="X841" s="1144"/>
      <c r="Y841" s="1061"/>
      <c r="Z841" s="1055"/>
      <c r="AA841" s="1055"/>
      <c r="AB841" s="1075"/>
    </row>
    <row r="842" spans="1:28" ht="26.25" customHeight="1">
      <c r="A842" s="1056"/>
      <c r="B842" s="1070"/>
      <c r="C842" s="1054"/>
      <c r="D842" s="1055"/>
      <c r="E842" s="1055"/>
      <c r="F842" s="1055"/>
      <c r="G842" s="1055"/>
      <c r="H842" s="1061"/>
      <c r="I842" s="1075"/>
      <c r="J842" s="1142"/>
      <c r="K842" s="1055"/>
      <c r="L842" s="1058"/>
      <c r="M842" s="1085"/>
      <c r="N842" s="1055"/>
      <c r="O842" s="1055"/>
      <c r="P842" s="1068"/>
      <c r="Q842" s="1088"/>
      <c r="R842" s="1088"/>
      <c r="S842" s="1092"/>
      <c r="T842" s="1085" t="s">
        <v>4406</v>
      </c>
      <c r="U842" s="1055">
        <v>1978</v>
      </c>
      <c r="V842" s="1055">
        <v>110</v>
      </c>
      <c r="W842" s="1143" t="s">
        <v>4293</v>
      </c>
      <c r="X842" s="1144"/>
      <c r="Y842" s="1061"/>
      <c r="Z842" s="1055"/>
      <c r="AA842" s="1055"/>
      <c r="AB842" s="1075"/>
    </row>
    <row r="843" spans="1:28" ht="26.25" customHeight="1">
      <c r="A843" s="1056"/>
      <c r="B843" s="1070"/>
      <c r="C843" s="1054"/>
      <c r="D843" s="1055"/>
      <c r="E843" s="1055"/>
      <c r="F843" s="1055"/>
      <c r="G843" s="1055"/>
      <c r="H843" s="1061"/>
      <c r="I843" s="1075"/>
      <c r="J843" s="1142"/>
      <c r="K843" s="1055"/>
      <c r="L843" s="1058"/>
      <c r="M843" s="1085"/>
      <c r="N843" s="1055"/>
      <c r="O843" s="1055"/>
      <c r="P843" s="1068"/>
      <c r="Q843" s="1088"/>
      <c r="R843" s="1088"/>
      <c r="S843" s="1092"/>
      <c r="T843" s="1085" t="s">
        <v>4407</v>
      </c>
      <c r="U843" s="1055">
        <v>1978</v>
      </c>
      <c r="V843" s="1055">
        <v>110</v>
      </c>
      <c r="W843" s="1143" t="s">
        <v>4293</v>
      </c>
      <c r="X843" s="1144"/>
      <c r="Y843" s="1061"/>
      <c r="Z843" s="1055"/>
      <c r="AA843" s="1055"/>
      <c r="AB843" s="1075"/>
    </row>
    <row r="844" spans="1:28" ht="26.25" customHeight="1">
      <c r="A844" s="1056"/>
      <c r="B844" s="1070"/>
      <c r="C844" s="1054"/>
      <c r="D844" s="1055"/>
      <c r="E844" s="1055"/>
      <c r="F844" s="1055"/>
      <c r="G844" s="1055"/>
      <c r="H844" s="1061"/>
      <c r="I844" s="1075"/>
      <c r="J844" s="1142"/>
      <c r="K844" s="1055"/>
      <c r="L844" s="1058"/>
      <c r="M844" s="1085"/>
      <c r="N844" s="1055"/>
      <c r="O844" s="1055"/>
      <c r="P844" s="1068"/>
      <c r="Q844" s="1088"/>
      <c r="R844" s="1088"/>
      <c r="S844" s="1092"/>
      <c r="T844" s="1085" t="s">
        <v>4408</v>
      </c>
      <c r="U844" s="1055">
        <v>1978</v>
      </c>
      <c r="V844" s="1055">
        <v>110</v>
      </c>
      <c r="W844" s="1143" t="s">
        <v>4293</v>
      </c>
      <c r="X844" s="1144"/>
      <c r="Y844" s="1061"/>
      <c r="Z844" s="1055"/>
      <c r="AA844" s="1055"/>
      <c r="AB844" s="1075"/>
    </row>
    <row r="845" spans="1:28" ht="26.25" customHeight="1">
      <c r="A845" s="1056"/>
      <c r="B845" s="1070"/>
      <c r="C845" s="1054"/>
      <c r="D845" s="1055"/>
      <c r="E845" s="1055"/>
      <c r="F845" s="1055"/>
      <c r="G845" s="1055"/>
      <c r="H845" s="1061"/>
      <c r="I845" s="1075"/>
      <c r="J845" s="1142"/>
      <c r="K845" s="1055"/>
      <c r="L845" s="1058"/>
      <c r="M845" s="1154"/>
      <c r="N845" s="1055"/>
      <c r="O845" s="1055"/>
      <c r="P845" s="1068"/>
      <c r="Q845" s="1088"/>
      <c r="R845" s="1088"/>
      <c r="S845" s="1092"/>
      <c r="T845" s="1154" t="s">
        <v>4409</v>
      </c>
      <c r="U845" s="1055">
        <v>1978</v>
      </c>
      <c r="V845" s="1055" t="s">
        <v>1191</v>
      </c>
      <c r="W845" s="1143" t="s">
        <v>4293</v>
      </c>
      <c r="X845" s="1144"/>
      <c r="Y845" s="1061"/>
      <c r="Z845" s="1055"/>
      <c r="AA845" s="1055"/>
      <c r="AB845" s="1075"/>
    </row>
    <row r="846" spans="1:28" ht="26.25" customHeight="1">
      <c r="A846" s="1056"/>
      <c r="B846" s="1070"/>
      <c r="C846" s="1054"/>
      <c r="D846" s="1055"/>
      <c r="E846" s="1055"/>
      <c r="F846" s="1055"/>
      <c r="G846" s="1055"/>
      <c r="H846" s="1061"/>
      <c r="I846" s="1075"/>
      <c r="J846" s="1142"/>
      <c r="K846" s="1055"/>
      <c r="L846" s="1058"/>
      <c r="M846" s="1085"/>
      <c r="N846" s="1055"/>
      <c r="O846" s="1055"/>
      <c r="P846" s="1068"/>
      <c r="Q846" s="1088"/>
      <c r="R846" s="1088"/>
      <c r="S846" s="1092"/>
      <c r="T846" s="1085" t="s">
        <v>4410</v>
      </c>
      <c r="U846" s="1055">
        <v>1978</v>
      </c>
      <c r="V846" s="1055">
        <v>254</v>
      </c>
      <c r="W846" s="1143" t="s">
        <v>3490</v>
      </c>
      <c r="X846" s="1144"/>
      <c r="Y846" s="1061"/>
      <c r="Z846" s="1055"/>
      <c r="AA846" s="1055"/>
      <c r="AB846" s="1075"/>
    </row>
    <row r="847" spans="1:28" ht="26.25" customHeight="1">
      <c r="A847" s="1056"/>
      <c r="B847" s="1070"/>
      <c r="C847" s="1054"/>
      <c r="D847" s="1055"/>
      <c r="E847" s="1055"/>
      <c r="F847" s="1055"/>
      <c r="G847" s="1055"/>
      <c r="H847" s="1061"/>
      <c r="I847" s="1075"/>
      <c r="J847" s="1142"/>
      <c r="K847" s="1055"/>
      <c r="L847" s="1058"/>
      <c r="M847" s="1085"/>
      <c r="N847" s="1055"/>
      <c r="O847" s="1055"/>
      <c r="P847" s="1068"/>
      <c r="Q847" s="1088"/>
      <c r="R847" s="1088"/>
      <c r="S847" s="1092"/>
      <c r="T847" s="1085" t="s">
        <v>4411</v>
      </c>
      <c r="U847" s="1055">
        <v>1978</v>
      </c>
      <c r="V847" s="1055">
        <v>150</v>
      </c>
      <c r="W847" s="1143" t="s">
        <v>3399</v>
      </c>
      <c r="X847" s="1144"/>
      <c r="Y847" s="1061"/>
      <c r="Z847" s="1055"/>
      <c r="AA847" s="1055"/>
      <c r="AB847" s="1075"/>
    </row>
    <row r="848" spans="1:28" ht="26.25" customHeight="1">
      <c r="A848" s="1056"/>
      <c r="B848" s="1070"/>
      <c r="C848" s="1054"/>
      <c r="D848" s="1055"/>
      <c r="E848" s="1055"/>
      <c r="F848" s="1055"/>
      <c r="G848" s="1055"/>
      <c r="H848" s="1061"/>
      <c r="I848" s="1075"/>
      <c r="J848" s="1142"/>
      <c r="K848" s="1055"/>
      <c r="L848" s="1058"/>
      <c r="M848" s="1085"/>
      <c r="N848" s="1055"/>
      <c r="O848" s="1055"/>
      <c r="P848" s="1068"/>
      <c r="Q848" s="1088"/>
      <c r="R848" s="1088"/>
      <c r="S848" s="1092"/>
      <c r="T848" s="1085" t="s">
        <v>4412</v>
      </c>
      <c r="U848" s="1055">
        <v>1978</v>
      </c>
      <c r="V848" s="1055">
        <v>40</v>
      </c>
      <c r="W848" s="1143" t="s">
        <v>3399</v>
      </c>
      <c r="X848" s="1144"/>
      <c r="Y848" s="1061"/>
      <c r="Z848" s="1055"/>
      <c r="AA848" s="1055"/>
      <c r="AB848" s="1075"/>
    </row>
    <row r="849" spans="1:28" ht="15" customHeight="1">
      <c r="A849" s="1069"/>
      <c r="B849" s="1071"/>
      <c r="C849" s="1072"/>
      <c r="D849" s="1073"/>
      <c r="E849" s="1064"/>
      <c r="F849" s="1063"/>
      <c r="G849" s="1063"/>
      <c r="H849" s="1073"/>
      <c r="I849" s="1066"/>
      <c r="J849" s="1145"/>
      <c r="K849" s="1063"/>
      <c r="L849" s="1067"/>
      <c r="M849" s="1185"/>
      <c r="N849" s="1063"/>
      <c r="O849" s="1063"/>
      <c r="P849" s="1073"/>
      <c r="Q849" s="1146"/>
      <c r="R849" s="1146"/>
      <c r="S849" s="1147"/>
      <c r="T849" s="1185"/>
      <c r="U849" s="1063"/>
      <c r="V849" s="1063"/>
      <c r="W849" s="1186"/>
      <c r="X849" s="1184"/>
      <c r="Y849" s="1064"/>
      <c r="Z849" s="1063"/>
      <c r="AA849" s="1064"/>
      <c r="AB849" s="1066"/>
    </row>
    <row r="850" spans="1:28" ht="31.5" customHeight="1">
      <c r="A850" s="1056">
        <v>83</v>
      </c>
      <c r="B850" s="1070" t="s">
        <v>4413</v>
      </c>
      <c r="C850" s="1054"/>
      <c r="D850" s="1055"/>
      <c r="E850" s="1055"/>
      <c r="F850" s="1055"/>
      <c r="G850" s="1055"/>
      <c r="H850" s="1061"/>
      <c r="I850" s="1075"/>
      <c r="J850" s="1142" t="s">
        <v>4414</v>
      </c>
      <c r="K850" s="1055" t="s">
        <v>3249</v>
      </c>
      <c r="L850" s="1075" t="s">
        <v>27</v>
      </c>
      <c r="M850" s="1085"/>
      <c r="N850" s="1055"/>
      <c r="O850" s="1055"/>
      <c r="P850" s="1068"/>
      <c r="Q850" s="1088"/>
      <c r="R850" s="1088"/>
      <c r="S850" s="1092"/>
      <c r="T850" s="1085" t="s">
        <v>4415</v>
      </c>
      <c r="U850" s="1055"/>
      <c r="V850" s="1055"/>
      <c r="W850" s="1143"/>
      <c r="X850" s="1144" t="s">
        <v>4413</v>
      </c>
      <c r="Y850" s="1061" t="s">
        <v>4416</v>
      </c>
      <c r="Z850" s="1055">
        <v>1989</v>
      </c>
      <c r="AA850" s="1055">
        <v>1360</v>
      </c>
      <c r="AB850" s="1075" t="s">
        <v>51</v>
      </c>
    </row>
    <row r="851" spans="1:28" ht="26.25" customHeight="1">
      <c r="A851" s="1056"/>
      <c r="B851" s="1070"/>
      <c r="C851" s="1054"/>
      <c r="D851" s="1055"/>
      <c r="E851" s="1061"/>
      <c r="F851" s="1055"/>
      <c r="G851" s="1055"/>
      <c r="H851" s="1061"/>
      <c r="I851" s="1075"/>
      <c r="J851" s="1142"/>
      <c r="K851" s="1327"/>
      <c r="L851" s="1058"/>
      <c r="M851" s="1085"/>
      <c r="N851" s="1055"/>
      <c r="O851" s="1055"/>
      <c r="P851" s="1068"/>
      <c r="Q851" s="1088"/>
      <c r="R851" s="1088"/>
      <c r="S851" s="1092"/>
      <c r="T851" s="1085" t="s">
        <v>4417</v>
      </c>
      <c r="U851" s="1055"/>
      <c r="V851" s="1055">
        <v>130</v>
      </c>
      <c r="W851" s="1143" t="s">
        <v>4418</v>
      </c>
      <c r="X851" s="1144"/>
      <c r="Y851" s="1061" t="s">
        <v>4419</v>
      </c>
      <c r="Z851" s="1055">
        <v>2008</v>
      </c>
      <c r="AA851" s="1061">
        <v>24</v>
      </c>
      <c r="AB851" s="1075" t="s">
        <v>21</v>
      </c>
    </row>
    <row r="852" spans="1:28" ht="26.25" customHeight="1">
      <c r="A852" s="1056"/>
      <c r="B852" s="1070"/>
      <c r="C852" s="1054"/>
      <c r="D852" s="1055"/>
      <c r="E852" s="1061"/>
      <c r="F852" s="1055"/>
      <c r="G852" s="1055"/>
      <c r="H852" s="1061"/>
      <c r="I852" s="1075"/>
      <c r="J852" s="1142"/>
      <c r="K852" s="1055"/>
      <c r="L852" s="1058"/>
      <c r="M852" s="1085"/>
      <c r="N852" s="1055"/>
      <c r="O852" s="1055"/>
      <c r="P852" s="1068"/>
      <c r="Q852" s="1088"/>
      <c r="R852" s="1088"/>
      <c r="S852" s="1092"/>
      <c r="T852" s="1085" t="s">
        <v>4420</v>
      </c>
      <c r="U852" s="1055"/>
      <c r="V852" s="1055"/>
      <c r="W852" s="1143"/>
      <c r="X852" s="1144"/>
      <c r="Y852" s="1061"/>
      <c r="Z852" s="1055"/>
      <c r="AA852" s="1061"/>
      <c r="AB852" s="1075"/>
    </row>
    <row r="853" spans="1:28" ht="26.25" customHeight="1">
      <c r="A853" s="1056"/>
      <c r="B853" s="1070"/>
      <c r="C853" s="1054"/>
      <c r="D853" s="1055"/>
      <c r="E853" s="1061"/>
      <c r="F853" s="1055"/>
      <c r="G853" s="1055"/>
      <c r="H853" s="1061"/>
      <c r="I853" s="1075"/>
      <c r="J853" s="1142"/>
      <c r="K853" s="1055"/>
      <c r="L853" s="1058"/>
      <c r="M853" s="1154"/>
      <c r="N853" s="1055"/>
      <c r="O853" s="1055"/>
      <c r="P853" s="1068"/>
      <c r="Q853" s="1088"/>
      <c r="R853" s="1088"/>
      <c r="S853" s="1092"/>
      <c r="T853" s="1154" t="s">
        <v>4421</v>
      </c>
      <c r="U853" s="1055">
        <v>2004</v>
      </c>
      <c r="V853" s="1055"/>
      <c r="W853" s="1143" t="s">
        <v>4422</v>
      </c>
      <c r="X853" s="1144"/>
      <c r="Y853" s="1061"/>
      <c r="Z853" s="1055"/>
      <c r="AA853" s="1061"/>
      <c r="AB853" s="1075"/>
    </row>
    <row r="854" spans="1:28" ht="26.25" customHeight="1">
      <c r="A854" s="1056"/>
      <c r="B854" s="1070"/>
      <c r="C854" s="1054"/>
      <c r="D854" s="1055"/>
      <c r="E854" s="1061"/>
      <c r="F854" s="1055"/>
      <c r="G854" s="1055"/>
      <c r="H854" s="1061"/>
      <c r="I854" s="1075"/>
      <c r="J854" s="1142"/>
      <c r="K854" s="1055"/>
      <c r="L854" s="1058"/>
      <c r="M854" s="1154"/>
      <c r="N854" s="1055"/>
      <c r="O854" s="1055"/>
      <c r="P854" s="1068"/>
      <c r="Q854" s="1088"/>
      <c r="R854" s="1088"/>
      <c r="S854" s="1092"/>
      <c r="T854" s="1154" t="s">
        <v>4423</v>
      </c>
      <c r="U854" s="1055">
        <v>2006</v>
      </c>
      <c r="V854" s="1055"/>
      <c r="W854" s="1143" t="s">
        <v>4424</v>
      </c>
      <c r="X854" s="1144"/>
      <c r="Y854" s="1061"/>
      <c r="Z854" s="1055"/>
      <c r="AA854" s="1061"/>
      <c r="AB854" s="1075"/>
    </row>
    <row r="855" spans="1:28" ht="26.25" customHeight="1">
      <c r="A855" s="1056"/>
      <c r="B855" s="1070"/>
      <c r="C855" s="1054"/>
      <c r="D855" s="1055"/>
      <c r="E855" s="1061"/>
      <c r="F855" s="1055"/>
      <c r="G855" s="1055"/>
      <c r="H855" s="1061"/>
      <c r="I855" s="1075"/>
      <c r="J855" s="1142"/>
      <c r="K855" s="1055"/>
      <c r="L855" s="1058"/>
      <c r="M855" s="1154"/>
      <c r="N855" s="1055"/>
      <c r="O855" s="1055"/>
      <c r="P855" s="1068"/>
      <c r="Q855" s="1088"/>
      <c r="R855" s="1088"/>
      <c r="S855" s="1092"/>
      <c r="T855" s="1154" t="s">
        <v>4425</v>
      </c>
      <c r="U855" s="1055"/>
      <c r="V855" s="1055"/>
      <c r="W855" s="1143"/>
      <c r="X855" s="1144"/>
      <c r="Y855" s="1061"/>
      <c r="Z855" s="1055"/>
      <c r="AA855" s="1061"/>
      <c r="AB855" s="1075"/>
    </row>
    <row r="856" spans="1:28" ht="26.25" customHeight="1">
      <c r="A856" s="1056"/>
      <c r="B856" s="1070"/>
      <c r="C856" s="1054"/>
      <c r="D856" s="1055"/>
      <c r="E856" s="1061"/>
      <c r="F856" s="1055"/>
      <c r="G856" s="1055"/>
      <c r="H856" s="1061"/>
      <c r="I856" s="1075"/>
      <c r="J856" s="1142"/>
      <c r="K856" s="1055"/>
      <c r="L856" s="1058"/>
      <c r="M856" s="1085"/>
      <c r="N856" s="1055"/>
      <c r="O856" s="1055"/>
      <c r="P856" s="1068"/>
      <c r="Q856" s="1088"/>
      <c r="R856" s="1088"/>
      <c r="S856" s="1092"/>
      <c r="T856" s="1085" t="s">
        <v>4426</v>
      </c>
      <c r="U856" s="1055">
        <v>1991</v>
      </c>
      <c r="V856" s="1055">
        <v>150</v>
      </c>
      <c r="W856" s="1143" t="s">
        <v>3771</v>
      </c>
      <c r="X856" s="1144"/>
      <c r="Y856" s="1061"/>
      <c r="Z856" s="1055"/>
      <c r="AA856" s="1061"/>
      <c r="AB856" s="1075"/>
    </row>
    <row r="857" spans="1:28" ht="26.25" customHeight="1">
      <c r="A857" s="1056"/>
      <c r="B857" s="1070"/>
      <c r="C857" s="1054"/>
      <c r="D857" s="1055"/>
      <c r="E857" s="1061"/>
      <c r="F857" s="1055"/>
      <c r="G857" s="1055"/>
      <c r="H857" s="1061"/>
      <c r="I857" s="1075"/>
      <c r="J857" s="1142"/>
      <c r="K857" s="1055"/>
      <c r="L857" s="1058"/>
      <c r="M857" s="1154"/>
      <c r="N857" s="1055"/>
      <c r="O857" s="1055"/>
      <c r="P857" s="1068"/>
      <c r="Q857" s="1088"/>
      <c r="R857" s="1088"/>
      <c r="S857" s="1092"/>
      <c r="T857" s="1154" t="s">
        <v>4427</v>
      </c>
      <c r="U857" s="1055"/>
      <c r="V857" s="1055"/>
      <c r="W857" s="1143"/>
      <c r="X857" s="1144"/>
      <c r="Y857" s="1061"/>
      <c r="Z857" s="1055"/>
      <c r="AA857" s="1061"/>
      <c r="AB857" s="1075"/>
    </row>
    <row r="858" spans="1:28" ht="26.25" customHeight="1">
      <c r="A858" s="1056"/>
      <c r="B858" s="1070"/>
      <c r="C858" s="1054"/>
      <c r="D858" s="1055"/>
      <c r="E858" s="1061"/>
      <c r="F858" s="1055"/>
      <c r="G858" s="1055"/>
      <c r="H858" s="1061"/>
      <c r="I858" s="1075"/>
      <c r="J858" s="1142"/>
      <c r="K858" s="1055"/>
      <c r="L858" s="1058"/>
      <c r="M858" s="1085"/>
      <c r="N858" s="1055"/>
      <c r="O858" s="1055"/>
      <c r="P858" s="1068"/>
      <c r="Q858" s="1088"/>
      <c r="R858" s="1088"/>
      <c r="S858" s="1092"/>
      <c r="T858" s="1085" t="s">
        <v>4428</v>
      </c>
      <c r="U858" s="1055">
        <v>1991</v>
      </c>
      <c r="V858" s="1055">
        <v>150</v>
      </c>
      <c r="W858" s="1143" t="s">
        <v>4429</v>
      </c>
      <c r="X858" s="1144"/>
      <c r="Y858" s="1061"/>
      <c r="Z858" s="1055"/>
      <c r="AA858" s="1061"/>
      <c r="AB858" s="1075"/>
    </row>
    <row r="859" spans="1:28" ht="26.25" customHeight="1">
      <c r="A859" s="1056"/>
      <c r="B859" s="1070"/>
      <c r="C859" s="1054"/>
      <c r="D859" s="1055"/>
      <c r="E859" s="1061"/>
      <c r="F859" s="1055"/>
      <c r="G859" s="1055"/>
      <c r="H859" s="1061"/>
      <c r="I859" s="1075"/>
      <c r="J859" s="1142"/>
      <c r="K859" s="1055"/>
      <c r="L859" s="1058"/>
      <c r="M859" s="1085"/>
      <c r="N859" s="1055"/>
      <c r="O859" s="1055"/>
      <c r="P859" s="1068"/>
      <c r="Q859" s="1088"/>
      <c r="R859" s="1088"/>
      <c r="S859" s="1092"/>
      <c r="T859" s="1085" t="s">
        <v>4430</v>
      </c>
      <c r="U859" s="1055"/>
      <c r="V859" s="1055"/>
      <c r="W859" s="1143" t="s">
        <v>4431</v>
      </c>
      <c r="X859" s="1144"/>
      <c r="Y859" s="1061"/>
      <c r="Z859" s="1055"/>
      <c r="AA859" s="1061"/>
      <c r="AB859" s="1075"/>
    </row>
    <row r="860" spans="1:28" ht="26.25" customHeight="1">
      <c r="A860" s="1056"/>
      <c r="B860" s="1070"/>
      <c r="C860" s="1054"/>
      <c r="D860" s="1055"/>
      <c r="E860" s="1061"/>
      <c r="F860" s="1055"/>
      <c r="G860" s="1055"/>
      <c r="H860" s="1061"/>
      <c r="I860" s="1075"/>
      <c r="J860" s="1142"/>
      <c r="K860" s="1055"/>
      <c r="L860" s="1058"/>
      <c r="M860" s="1154"/>
      <c r="N860" s="1055"/>
      <c r="O860" s="1055"/>
      <c r="P860" s="1068"/>
      <c r="Q860" s="1088"/>
      <c r="R860" s="1088"/>
      <c r="S860" s="1092"/>
      <c r="T860" s="1154" t="s">
        <v>4432</v>
      </c>
      <c r="U860" s="1055">
        <v>2004</v>
      </c>
      <c r="V860" s="1055"/>
      <c r="W860" s="1143" t="s">
        <v>4422</v>
      </c>
      <c r="X860" s="1144"/>
      <c r="Y860" s="1061"/>
      <c r="Z860" s="1055"/>
      <c r="AA860" s="1061"/>
      <c r="AB860" s="1075"/>
    </row>
    <row r="861" spans="1:28" ht="26.25" customHeight="1">
      <c r="A861" s="1056"/>
      <c r="B861" s="1070"/>
      <c r="C861" s="1054"/>
      <c r="D861" s="1055"/>
      <c r="E861" s="1061"/>
      <c r="F861" s="1055"/>
      <c r="G861" s="1055"/>
      <c r="H861" s="1061"/>
      <c r="I861" s="1075"/>
      <c r="J861" s="1142"/>
      <c r="K861" s="1055"/>
      <c r="L861" s="1058"/>
      <c r="M861" s="1154"/>
      <c r="N861" s="1055"/>
      <c r="O861" s="1055"/>
      <c r="P861" s="1068"/>
      <c r="Q861" s="1088"/>
      <c r="R861" s="1088"/>
      <c r="S861" s="1092"/>
      <c r="T861" s="1154" t="s">
        <v>4433</v>
      </c>
      <c r="U861" s="1055">
        <v>2006</v>
      </c>
      <c r="V861" s="1055"/>
      <c r="W861" s="1143" t="s">
        <v>4434</v>
      </c>
      <c r="X861" s="1144"/>
      <c r="Y861" s="1061"/>
      <c r="Z861" s="1055"/>
      <c r="AA861" s="1061"/>
      <c r="AB861" s="1075"/>
    </row>
    <row r="862" spans="1:28" ht="33" customHeight="1">
      <c r="A862" s="1056"/>
      <c r="B862" s="1070" t="s">
        <v>4435</v>
      </c>
      <c r="C862" s="1054"/>
      <c r="D862" s="1055"/>
      <c r="E862" s="1055"/>
      <c r="F862" s="1055"/>
      <c r="G862" s="1055"/>
      <c r="H862" s="1061"/>
      <c r="I862" s="1075"/>
      <c r="J862" s="1142"/>
      <c r="K862" s="1055"/>
      <c r="L862" s="1058"/>
      <c r="M862" s="1085"/>
      <c r="N862" s="1055"/>
      <c r="O862" s="1055"/>
      <c r="P862" s="1068"/>
      <c r="Q862" s="1088"/>
      <c r="R862" s="1088"/>
      <c r="S862" s="1092"/>
      <c r="T862" s="1085" t="s">
        <v>4436</v>
      </c>
      <c r="U862" s="1055"/>
      <c r="V862" s="1055"/>
      <c r="W862" s="1143"/>
      <c r="X862" s="1144" t="s">
        <v>4435</v>
      </c>
      <c r="Y862" s="1061" t="s">
        <v>4437</v>
      </c>
      <c r="Z862" s="1055">
        <v>1989</v>
      </c>
      <c r="AA862" s="1055">
        <v>1360</v>
      </c>
      <c r="AB862" s="1075" t="s">
        <v>51</v>
      </c>
    </row>
    <row r="863" spans="1:28" ht="26.25" customHeight="1">
      <c r="A863" s="1056"/>
      <c r="B863" s="1070"/>
      <c r="C863" s="1054"/>
      <c r="D863" s="1055"/>
      <c r="E863" s="1055"/>
      <c r="F863" s="1055"/>
      <c r="G863" s="1055"/>
      <c r="H863" s="1061"/>
      <c r="I863" s="1075"/>
      <c r="J863" s="1142"/>
      <c r="K863" s="1055"/>
      <c r="L863" s="1058"/>
      <c r="M863" s="1085"/>
      <c r="N863" s="1055"/>
      <c r="O863" s="1055"/>
      <c r="P863" s="1068"/>
      <c r="Q863" s="1088"/>
      <c r="R863" s="1088"/>
      <c r="S863" s="1092"/>
      <c r="T863" s="1085" t="s">
        <v>4438</v>
      </c>
      <c r="U863" s="1055">
        <v>1994</v>
      </c>
      <c r="V863" s="1055"/>
      <c r="W863" s="1143"/>
      <c r="X863" s="1144"/>
      <c r="Y863" s="1061" t="s">
        <v>4439</v>
      </c>
      <c r="Z863" s="1055">
        <v>2008</v>
      </c>
      <c r="AA863" s="1055">
        <v>24</v>
      </c>
      <c r="AB863" s="1075" t="s">
        <v>21</v>
      </c>
    </row>
    <row r="864" spans="1:28" ht="26.25" customHeight="1">
      <c r="A864" s="1056"/>
      <c r="B864" s="1070"/>
      <c r="C864" s="1054"/>
      <c r="D864" s="1055"/>
      <c r="E864" s="1055"/>
      <c r="F864" s="1055"/>
      <c r="G864" s="1055"/>
      <c r="H864" s="1061"/>
      <c r="I864" s="1075"/>
      <c r="J864" s="1142"/>
      <c r="K864" s="1055"/>
      <c r="L864" s="1058"/>
      <c r="M864" s="1085"/>
      <c r="N864" s="1055"/>
      <c r="O864" s="1055"/>
      <c r="P864" s="1068"/>
      <c r="Q864" s="1088"/>
      <c r="R864" s="1088"/>
      <c r="S864" s="1092"/>
      <c r="T864" s="1085" t="s">
        <v>4440</v>
      </c>
      <c r="U864" s="1055"/>
      <c r="V864" s="1055"/>
      <c r="W864" s="1143"/>
      <c r="X864" s="1144"/>
      <c r="Y864" s="1061"/>
      <c r="Z864" s="1055"/>
      <c r="AA864" s="1055"/>
      <c r="AB864" s="1075"/>
    </row>
    <row r="865" spans="1:28" ht="26.25" customHeight="1">
      <c r="A865" s="1056"/>
      <c r="B865" s="1070"/>
      <c r="C865" s="1054"/>
      <c r="D865" s="1055"/>
      <c r="E865" s="1055"/>
      <c r="F865" s="1055"/>
      <c r="G865" s="1055"/>
      <c r="H865" s="1061"/>
      <c r="I865" s="1075"/>
      <c r="J865" s="1142"/>
      <c r="K865" s="1055"/>
      <c r="L865" s="1058"/>
      <c r="M865" s="1085"/>
      <c r="N865" s="1055"/>
      <c r="O865" s="1055"/>
      <c r="P865" s="1068"/>
      <c r="Q865" s="1088"/>
      <c r="R865" s="1088"/>
      <c r="S865" s="1092"/>
      <c r="T865" s="1085" t="s">
        <v>4441</v>
      </c>
      <c r="U865" s="1055">
        <v>2014</v>
      </c>
      <c r="V865" s="1055"/>
      <c r="W865" s="1143"/>
      <c r="X865" s="1144"/>
      <c r="Y865" s="1061"/>
      <c r="Z865" s="1055"/>
      <c r="AA865" s="1055"/>
      <c r="AB865" s="1075"/>
    </row>
    <row r="866" spans="1:28" ht="15" customHeight="1">
      <c r="A866" s="1069"/>
      <c r="B866" s="1071"/>
      <c r="C866" s="1072"/>
      <c r="D866" s="1073"/>
      <c r="E866" s="1063"/>
      <c r="F866" s="1063"/>
      <c r="G866" s="1063"/>
      <c r="H866" s="1073"/>
      <c r="I866" s="1066"/>
      <c r="J866" s="1145"/>
      <c r="K866" s="1063"/>
      <c r="L866" s="1067"/>
      <c r="M866" s="1185"/>
      <c r="N866" s="1063"/>
      <c r="O866" s="1063"/>
      <c r="P866" s="1073"/>
      <c r="Q866" s="1146"/>
      <c r="R866" s="1146"/>
      <c r="S866" s="1147"/>
      <c r="T866" s="1185"/>
      <c r="U866" s="1063"/>
      <c r="V866" s="1063"/>
      <c r="W866" s="1186"/>
      <c r="X866" s="1184"/>
      <c r="Y866" s="1064"/>
      <c r="Z866" s="1063"/>
      <c r="AA866" s="1063"/>
      <c r="AB866" s="1066"/>
    </row>
    <row r="867" spans="1:28" ht="27.75" customHeight="1">
      <c r="A867" s="1056"/>
      <c r="B867" s="1070" t="s">
        <v>4442</v>
      </c>
      <c r="C867" s="1054"/>
      <c r="D867" s="1055"/>
      <c r="E867" s="1061"/>
      <c r="F867" s="1055"/>
      <c r="G867" s="1055"/>
      <c r="H867" s="1061"/>
      <c r="I867" s="1075"/>
      <c r="J867" s="1142" t="s">
        <v>4443</v>
      </c>
      <c r="K867" s="1055" t="s">
        <v>3894</v>
      </c>
      <c r="L867" s="1075" t="s">
        <v>27</v>
      </c>
      <c r="M867" s="1085"/>
      <c r="N867" s="1055"/>
      <c r="O867" s="1055"/>
      <c r="P867" s="1068"/>
      <c r="Q867" s="1088"/>
      <c r="R867" s="1088"/>
      <c r="S867" s="1092"/>
      <c r="T867" s="1085" t="s">
        <v>4444</v>
      </c>
      <c r="U867" s="1055">
        <v>2023</v>
      </c>
      <c r="V867" s="1055">
        <v>145</v>
      </c>
      <c r="W867" s="1143" t="s">
        <v>4445</v>
      </c>
      <c r="X867" s="1144" t="s">
        <v>4442</v>
      </c>
      <c r="Y867" s="1061"/>
      <c r="Z867" s="1055">
        <v>2017</v>
      </c>
      <c r="AA867" s="1061">
        <v>1631</v>
      </c>
      <c r="AB867" s="1075" t="s">
        <v>4446</v>
      </c>
    </row>
    <row r="868" spans="1:28" ht="23.25" customHeight="1">
      <c r="A868" s="1056"/>
      <c r="B868" s="1070"/>
      <c r="C868" s="1054"/>
      <c r="D868" s="1055"/>
      <c r="E868" s="1061"/>
      <c r="F868" s="1055"/>
      <c r="G868" s="1055"/>
      <c r="H868" s="1061"/>
      <c r="I868" s="1075"/>
      <c r="J868" s="1195"/>
      <c r="K868" s="1327"/>
      <c r="L868" s="1058"/>
      <c r="M868" s="1085"/>
      <c r="N868" s="1055"/>
      <c r="O868" s="1055"/>
      <c r="P868" s="1068"/>
      <c r="Q868" s="1088"/>
      <c r="R868" s="1088"/>
      <c r="S868" s="1092"/>
      <c r="T868" s="1085" t="s">
        <v>4444</v>
      </c>
      <c r="U868" s="1055">
        <v>2023</v>
      </c>
      <c r="V868" s="1055">
        <v>148</v>
      </c>
      <c r="W868" s="1143" t="s">
        <v>4445</v>
      </c>
      <c r="X868" s="1144"/>
      <c r="Y868" s="1061"/>
      <c r="Z868" s="1055"/>
      <c r="AA868" s="1061"/>
      <c r="AB868" s="1075"/>
    </row>
    <row r="869" spans="1:28" ht="23.25" customHeight="1">
      <c r="A869" s="1056"/>
      <c r="B869" s="1070"/>
      <c r="C869" s="1054"/>
      <c r="D869" s="1055"/>
      <c r="E869" s="1061"/>
      <c r="F869" s="1055"/>
      <c r="G869" s="1055"/>
      <c r="H869" s="1061"/>
      <c r="I869" s="1075"/>
      <c r="J869" s="1195"/>
      <c r="K869" s="1055"/>
      <c r="L869" s="1058"/>
      <c r="M869" s="1085"/>
      <c r="N869" s="1055"/>
      <c r="O869" s="1055"/>
      <c r="P869" s="1068"/>
      <c r="Q869" s="1088"/>
      <c r="R869" s="1088"/>
      <c r="S869" s="1092"/>
      <c r="T869" s="1085"/>
      <c r="U869" s="1055"/>
      <c r="V869" s="1055"/>
      <c r="W869" s="1143"/>
      <c r="X869" s="1144"/>
      <c r="Y869" s="1061"/>
      <c r="Z869" s="1055"/>
      <c r="AA869" s="1061"/>
      <c r="AB869" s="1075"/>
    </row>
    <row r="870" spans="1:28" ht="15" customHeight="1">
      <c r="A870" s="1056"/>
      <c r="B870" s="1070"/>
      <c r="C870" s="1054"/>
      <c r="D870" s="1055"/>
      <c r="E870" s="1061"/>
      <c r="F870" s="1055"/>
      <c r="G870" s="1055"/>
      <c r="H870" s="1061"/>
      <c r="I870" s="1075"/>
      <c r="J870" s="1195"/>
      <c r="K870" s="1055"/>
      <c r="L870" s="1058"/>
      <c r="M870" s="1085"/>
      <c r="N870" s="1055"/>
      <c r="O870" s="1055"/>
      <c r="P870" s="1068"/>
      <c r="Q870" s="1088"/>
      <c r="R870" s="1088"/>
      <c r="S870" s="1092"/>
      <c r="T870" s="1085"/>
      <c r="U870" s="1055"/>
      <c r="V870" s="1055"/>
      <c r="W870" s="1143"/>
      <c r="X870" s="1144"/>
      <c r="Y870" s="1061"/>
      <c r="Z870" s="1055"/>
      <c r="AA870" s="1061"/>
      <c r="AB870" s="1075"/>
    </row>
    <row r="871" spans="1:28" ht="20.25" customHeight="1">
      <c r="A871" s="1056"/>
      <c r="B871" s="1070"/>
      <c r="C871" s="1054"/>
      <c r="D871" s="1055"/>
      <c r="E871" s="1061"/>
      <c r="F871" s="1055"/>
      <c r="G871" s="1055"/>
      <c r="H871" s="1061"/>
      <c r="I871" s="1075"/>
      <c r="J871" s="1142" t="s">
        <v>4447</v>
      </c>
      <c r="K871" s="1055" t="s">
        <v>3220</v>
      </c>
      <c r="L871" s="1075" t="s">
        <v>83</v>
      </c>
      <c r="M871" s="1085"/>
      <c r="N871" s="1055">
        <v>2018</v>
      </c>
      <c r="O871" s="1055">
        <v>1454</v>
      </c>
      <c r="P871" s="1068" t="s">
        <v>4448</v>
      </c>
      <c r="Q871" s="1088">
        <v>68</v>
      </c>
      <c r="R871" s="1088"/>
      <c r="S871" s="1092">
        <f>Q871+R871</f>
        <v>68</v>
      </c>
      <c r="T871" s="1085"/>
      <c r="U871" s="1055"/>
      <c r="V871" s="1055"/>
      <c r="W871" s="1143"/>
      <c r="X871" s="1144"/>
      <c r="Y871" s="1061" t="s">
        <v>4449</v>
      </c>
      <c r="Z871" s="1055">
        <v>2017</v>
      </c>
      <c r="AA871" s="1061">
        <v>348</v>
      </c>
      <c r="AB871" s="1075" t="s">
        <v>4450</v>
      </c>
    </row>
    <row r="872" spans="1:28" ht="15" customHeight="1">
      <c r="A872" s="1056"/>
      <c r="B872" s="1070"/>
      <c r="C872" s="1054"/>
      <c r="D872" s="1055"/>
      <c r="E872" s="1061"/>
      <c r="F872" s="1055"/>
      <c r="G872" s="1055"/>
      <c r="H872" s="1061"/>
      <c r="I872" s="1075"/>
      <c r="J872" s="1195"/>
      <c r="K872" s="1327"/>
      <c r="L872" s="1058"/>
      <c r="M872" s="1085"/>
      <c r="N872" s="1055"/>
      <c r="O872" s="1055">
        <v>25</v>
      </c>
      <c r="P872" s="1068" t="s">
        <v>4451</v>
      </c>
      <c r="Q872" s="1088"/>
      <c r="R872" s="1088"/>
      <c r="S872" s="1092"/>
      <c r="T872" s="1085"/>
      <c r="U872" s="1055"/>
      <c r="V872" s="1055"/>
      <c r="W872" s="1143"/>
      <c r="X872" s="1144"/>
      <c r="Y872" s="1061" t="s">
        <v>4452</v>
      </c>
      <c r="Z872" s="1055">
        <v>2017</v>
      </c>
      <c r="AA872" s="1061">
        <v>1444</v>
      </c>
      <c r="AB872" s="1075" t="s">
        <v>4453</v>
      </c>
    </row>
    <row r="873" spans="1:28" ht="27.75" customHeight="1">
      <c r="A873" s="1056"/>
      <c r="B873" s="1070" t="s">
        <v>4454</v>
      </c>
      <c r="C873" s="1054"/>
      <c r="D873" s="1055"/>
      <c r="E873" s="1061"/>
      <c r="F873" s="1055"/>
      <c r="G873" s="1055"/>
      <c r="H873" s="1061"/>
      <c r="I873" s="1075"/>
      <c r="J873" s="1195"/>
      <c r="K873" s="1055"/>
      <c r="L873" s="1058"/>
      <c r="M873" s="1085"/>
      <c r="N873" s="1055"/>
      <c r="O873" s="1055">
        <v>138</v>
      </c>
      <c r="P873" s="1068" t="s">
        <v>4455</v>
      </c>
      <c r="Q873" s="1088"/>
      <c r="R873" s="1088"/>
      <c r="S873" s="1092"/>
      <c r="T873" s="1085"/>
      <c r="U873" s="1055"/>
      <c r="V873" s="1055"/>
      <c r="W873" s="1143"/>
      <c r="X873" s="1144" t="s">
        <v>4454</v>
      </c>
      <c r="Y873" s="1061"/>
      <c r="Z873" s="1055">
        <v>2017</v>
      </c>
      <c r="AA873" s="1061">
        <v>1631</v>
      </c>
      <c r="AB873" s="1075" t="s">
        <v>4446</v>
      </c>
    </row>
    <row r="874" spans="1:28" ht="15" customHeight="1">
      <c r="A874" s="1069"/>
      <c r="B874" s="1071"/>
      <c r="C874" s="1072"/>
      <c r="D874" s="1073"/>
      <c r="E874" s="1063"/>
      <c r="F874" s="1063"/>
      <c r="G874" s="1063"/>
      <c r="H874" s="1073"/>
      <c r="I874" s="1066"/>
      <c r="J874" s="1145"/>
      <c r="K874" s="1063"/>
      <c r="L874" s="1067"/>
      <c r="M874" s="1185"/>
      <c r="N874" s="1063"/>
      <c r="O874" s="1063"/>
      <c r="P874" s="1073"/>
      <c r="Q874" s="1146"/>
      <c r="R874" s="1146"/>
      <c r="S874" s="1147"/>
      <c r="T874" s="1185"/>
      <c r="U874" s="1063"/>
      <c r="V874" s="1063"/>
      <c r="W874" s="1186"/>
      <c r="X874" s="1184"/>
      <c r="Y874" s="1064"/>
      <c r="Z874" s="1063"/>
      <c r="AA874" s="1063"/>
      <c r="AB874" s="1066"/>
    </row>
    <row r="875" spans="1:28" ht="28.5" customHeight="1">
      <c r="A875" s="1069">
        <v>203</v>
      </c>
      <c r="B875" s="1071" t="s">
        <v>4456</v>
      </c>
      <c r="C875" s="1072"/>
      <c r="D875" s="1073"/>
      <c r="E875" s="1063"/>
      <c r="F875" s="1063"/>
      <c r="G875" s="1063"/>
      <c r="H875" s="1073"/>
      <c r="I875" s="1066"/>
      <c r="J875" s="1142" t="s">
        <v>4457</v>
      </c>
      <c r="K875" s="1055" t="s">
        <v>3894</v>
      </c>
      <c r="L875" s="1075" t="s">
        <v>83</v>
      </c>
      <c r="M875" s="1085"/>
      <c r="N875" s="1063"/>
      <c r="O875" s="1063"/>
      <c r="P875" s="1073"/>
      <c r="Q875" s="1146"/>
      <c r="R875" s="1146"/>
      <c r="S875" s="1147"/>
      <c r="T875" s="1085" t="s">
        <v>4458</v>
      </c>
      <c r="U875" s="1063">
        <v>2016</v>
      </c>
      <c r="V875" s="1063">
        <v>48</v>
      </c>
      <c r="W875" s="1186" t="s">
        <v>4459</v>
      </c>
      <c r="X875" s="1184" t="s">
        <v>4456</v>
      </c>
      <c r="Y875" s="1064" t="s">
        <v>4460</v>
      </c>
      <c r="Z875" s="1063">
        <v>2016</v>
      </c>
      <c r="AA875" s="1063">
        <v>473</v>
      </c>
      <c r="AB875" s="1066" t="s">
        <v>24</v>
      </c>
    </row>
    <row r="876" spans="1:28" ht="22.5" customHeight="1">
      <c r="A876" s="1069"/>
      <c r="B876" s="1071"/>
      <c r="C876" s="1072"/>
      <c r="D876" s="1073"/>
      <c r="E876" s="1063"/>
      <c r="F876" s="1063"/>
      <c r="G876" s="1063"/>
      <c r="H876" s="1073"/>
      <c r="I876" s="1066"/>
      <c r="J876" s="1195"/>
      <c r="K876" s="1327"/>
      <c r="L876" s="1067"/>
      <c r="M876" s="1085"/>
      <c r="N876" s="1063"/>
      <c r="O876" s="1063"/>
      <c r="P876" s="1073"/>
      <c r="Q876" s="1146"/>
      <c r="R876" s="1146"/>
      <c r="S876" s="1147"/>
      <c r="T876" s="1085" t="s">
        <v>4458</v>
      </c>
      <c r="U876" s="1063">
        <v>2016</v>
      </c>
      <c r="V876" s="1063">
        <v>48</v>
      </c>
      <c r="W876" s="1186" t="s">
        <v>4459</v>
      </c>
      <c r="X876" s="1184"/>
      <c r="Y876" s="1064"/>
      <c r="Z876" s="1063"/>
      <c r="AA876" s="1063"/>
      <c r="AB876" s="1066"/>
    </row>
    <row r="877" spans="1:28" ht="18.75" customHeight="1">
      <c r="A877" s="1069"/>
      <c r="B877" s="1071"/>
      <c r="C877" s="1072"/>
      <c r="D877" s="1073"/>
      <c r="E877" s="1063"/>
      <c r="F877" s="1063"/>
      <c r="G877" s="1063"/>
      <c r="H877" s="1073"/>
      <c r="I877" s="1066"/>
      <c r="J877" s="1195"/>
      <c r="K877" s="1063"/>
      <c r="L877" s="1067"/>
      <c r="M877" s="1154"/>
      <c r="N877" s="1063"/>
      <c r="O877" s="1063"/>
      <c r="P877" s="1068"/>
      <c r="Q877" s="1146"/>
      <c r="R877" s="1146"/>
      <c r="S877" s="1147"/>
      <c r="T877" s="1154"/>
      <c r="U877" s="1063"/>
      <c r="V877" s="1063"/>
      <c r="W877" s="1143"/>
      <c r="X877" s="1184"/>
      <c r="Y877" s="1064"/>
      <c r="Z877" s="1063"/>
      <c r="AA877" s="1063"/>
      <c r="AB877" s="1066"/>
    </row>
    <row r="878" spans="1:28" ht="15" customHeight="1">
      <c r="A878" s="1069"/>
      <c r="B878" s="1071"/>
      <c r="C878" s="1072"/>
      <c r="D878" s="1073"/>
      <c r="E878" s="1063"/>
      <c r="F878" s="1063"/>
      <c r="G878" s="1063"/>
      <c r="H878" s="1073"/>
      <c r="I878" s="1066"/>
      <c r="J878" s="1145"/>
      <c r="K878" s="1063"/>
      <c r="L878" s="1067"/>
      <c r="M878" s="1185"/>
      <c r="N878" s="1063"/>
      <c r="O878" s="1063"/>
      <c r="P878" s="1073"/>
      <c r="Q878" s="1146"/>
      <c r="R878" s="1146"/>
      <c r="S878" s="1147"/>
      <c r="T878" s="1185"/>
      <c r="U878" s="1063"/>
      <c r="V878" s="1063"/>
      <c r="W878" s="1186"/>
      <c r="X878" s="1184"/>
      <c r="Y878" s="1064"/>
      <c r="Z878" s="1063"/>
      <c r="AA878" s="1063"/>
      <c r="AB878" s="1066"/>
    </row>
    <row r="879" spans="1:28" ht="33" customHeight="1">
      <c r="A879" s="1056">
        <v>56</v>
      </c>
      <c r="B879" s="1070" t="s">
        <v>3359</v>
      </c>
      <c r="C879" s="1054"/>
      <c r="D879" s="1055"/>
      <c r="E879" s="1055"/>
      <c r="F879" s="1055"/>
      <c r="G879" s="1055"/>
      <c r="H879" s="1061"/>
      <c r="I879" s="1075"/>
      <c r="J879" s="1142" t="s">
        <v>4461</v>
      </c>
      <c r="K879" s="1055" t="s">
        <v>3249</v>
      </c>
      <c r="L879" s="1075" t="s">
        <v>83</v>
      </c>
      <c r="M879" s="1085"/>
      <c r="N879" s="1055"/>
      <c r="O879" s="1055"/>
      <c r="P879" s="1068"/>
      <c r="Q879" s="1088"/>
      <c r="R879" s="1088"/>
      <c r="S879" s="1092"/>
      <c r="T879" s="1085" t="s">
        <v>4462</v>
      </c>
      <c r="U879" s="1055">
        <v>1979</v>
      </c>
      <c r="V879" s="1055">
        <v>90</v>
      </c>
      <c r="W879" s="1143" t="s">
        <v>4463</v>
      </c>
      <c r="X879" s="1144" t="s">
        <v>3359</v>
      </c>
      <c r="Y879" s="1061" t="s">
        <v>4464</v>
      </c>
      <c r="Z879" s="1055">
        <v>1979</v>
      </c>
      <c r="AA879" s="1055">
        <v>315</v>
      </c>
      <c r="AB879" s="1075" t="s">
        <v>1752</v>
      </c>
    </row>
    <row r="880" spans="1:28" ht="25.5" customHeight="1">
      <c r="A880" s="1056"/>
      <c r="B880" s="1070"/>
      <c r="C880" s="1054"/>
      <c r="D880" s="1055"/>
      <c r="E880" s="1055"/>
      <c r="F880" s="1055"/>
      <c r="G880" s="1055"/>
      <c r="H880" s="1061"/>
      <c r="I880" s="1075"/>
      <c r="J880" s="1142"/>
      <c r="K880" s="1327"/>
      <c r="L880" s="1058"/>
      <c r="M880" s="1085"/>
      <c r="N880" s="1055"/>
      <c r="O880" s="1055"/>
      <c r="P880" s="1068"/>
      <c r="Q880" s="1088"/>
      <c r="R880" s="1088"/>
      <c r="S880" s="1092"/>
      <c r="T880" s="1085" t="s">
        <v>4465</v>
      </c>
      <c r="U880" s="1055">
        <v>1979</v>
      </c>
      <c r="V880" s="1055">
        <v>73</v>
      </c>
      <c r="W880" s="1143" t="s">
        <v>3399</v>
      </c>
      <c r="X880" s="1144"/>
      <c r="Y880" s="1061"/>
      <c r="Z880" s="1055"/>
      <c r="AA880" s="1055"/>
      <c r="AB880" s="1075"/>
    </row>
    <row r="881" spans="1:28" ht="25.5" customHeight="1">
      <c r="A881" s="1056"/>
      <c r="B881" s="1070"/>
      <c r="C881" s="1054"/>
      <c r="D881" s="1055"/>
      <c r="E881" s="1055"/>
      <c r="F881" s="1055"/>
      <c r="G881" s="1055"/>
      <c r="H881" s="1061"/>
      <c r="I881" s="1075"/>
      <c r="J881" s="1142"/>
      <c r="K881" s="1055"/>
      <c r="L881" s="1058"/>
      <c r="M881" s="1085"/>
      <c r="N881" s="1055"/>
      <c r="O881" s="1055"/>
      <c r="P881" s="1068"/>
      <c r="Q881" s="1088"/>
      <c r="R881" s="1088"/>
      <c r="S881" s="1092"/>
      <c r="T881" s="1085" t="s">
        <v>4466</v>
      </c>
      <c r="U881" s="1055">
        <v>1979</v>
      </c>
      <c r="V881" s="1055">
        <v>73</v>
      </c>
      <c r="W881" s="1143" t="s">
        <v>3399</v>
      </c>
      <c r="X881" s="1144"/>
      <c r="Y881" s="1061"/>
      <c r="Z881" s="1055"/>
      <c r="AA881" s="1055"/>
      <c r="AB881" s="1075"/>
    </row>
    <row r="882" spans="1:28" ht="25.5" customHeight="1">
      <c r="A882" s="1056"/>
      <c r="B882" s="1070"/>
      <c r="C882" s="1054"/>
      <c r="D882" s="1055"/>
      <c r="E882" s="1055"/>
      <c r="F882" s="1055"/>
      <c r="G882" s="1055"/>
      <c r="H882" s="1061"/>
      <c r="I882" s="1075"/>
      <c r="J882" s="1142"/>
      <c r="K882" s="1055"/>
      <c r="L882" s="1058"/>
      <c r="M882" s="1085"/>
      <c r="N882" s="1055"/>
      <c r="O882" s="1055"/>
      <c r="P882" s="1068"/>
      <c r="Q882" s="1088"/>
      <c r="R882" s="1088"/>
      <c r="S882" s="1092"/>
      <c r="T882" s="1085" t="s">
        <v>4467</v>
      </c>
      <c r="U882" s="1055">
        <v>1979</v>
      </c>
      <c r="V882" s="1055">
        <v>85</v>
      </c>
      <c r="W882" s="1143" t="s">
        <v>3399</v>
      </c>
      <c r="X882" s="1144"/>
      <c r="Y882" s="1061"/>
      <c r="Z882" s="1055"/>
      <c r="AA882" s="1055"/>
      <c r="AB882" s="1075"/>
    </row>
    <row r="883" spans="1:28" ht="25.5" customHeight="1">
      <c r="A883" s="1056"/>
      <c r="B883" s="1070"/>
      <c r="C883" s="1054"/>
      <c r="D883" s="1055"/>
      <c r="E883" s="1055"/>
      <c r="F883" s="1055"/>
      <c r="G883" s="1055"/>
      <c r="H883" s="1061"/>
      <c r="I883" s="1075"/>
      <c r="J883" s="1142"/>
      <c r="K883" s="1055"/>
      <c r="L883" s="1058"/>
      <c r="M883" s="1085"/>
      <c r="N883" s="1055"/>
      <c r="O883" s="1055"/>
      <c r="P883" s="1068"/>
      <c r="Q883" s="1088"/>
      <c r="R883" s="1088"/>
      <c r="S883" s="1092"/>
      <c r="T883" s="1085" t="s">
        <v>4468</v>
      </c>
      <c r="U883" s="1055">
        <v>2016</v>
      </c>
      <c r="V883" s="1055">
        <v>534</v>
      </c>
      <c r="W883" s="1143" t="s">
        <v>4469</v>
      </c>
      <c r="X883" s="1144"/>
      <c r="Y883" s="1061"/>
      <c r="Z883" s="1055"/>
      <c r="AA883" s="1055"/>
      <c r="AB883" s="1075"/>
    </row>
    <row r="884" spans="1:28" ht="25.5" customHeight="1">
      <c r="A884" s="1056"/>
      <c r="B884" s="1070"/>
      <c r="C884" s="1054"/>
      <c r="D884" s="1055"/>
      <c r="E884" s="1055"/>
      <c r="F884" s="1055"/>
      <c r="G884" s="1055"/>
      <c r="H884" s="1061"/>
      <c r="I884" s="1075"/>
      <c r="J884" s="1142"/>
      <c r="K884" s="1055"/>
      <c r="L884" s="1058"/>
      <c r="M884" s="1085"/>
      <c r="N884" s="1055"/>
      <c r="O884" s="1055"/>
      <c r="P884" s="1068"/>
      <c r="Q884" s="1088"/>
      <c r="R884" s="1088"/>
      <c r="S884" s="1092"/>
      <c r="T884" s="1085" t="s">
        <v>4470</v>
      </c>
      <c r="U884" s="1055">
        <v>1978</v>
      </c>
      <c r="V884" s="1055">
        <v>113</v>
      </c>
      <c r="W884" s="1143" t="s">
        <v>3719</v>
      </c>
      <c r="X884" s="1144"/>
      <c r="Y884" s="1061"/>
      <c r="Z884" s="1055"/>
      <c r="AA884" s="1055"/>
      <c r="AB884" s="1075"/>
    </row>
    <row r="885" spans="1:28" ht="25.5" customHeight="1">
      <c r="A885" s="1056"/>
      <c r="B885" s="1070"/>
      <c r="C885" s="1054"/>
      <c r="D885" s="1055"/>
      <c r="E885" s="1055"/>
      <c r="F885" s="1055"/>
      <c r="G885" s="1055"/>
      <c r="H885" s="1061"/>
      <c r="I885" s="1075"/>
      <c r="J885" s="1142"/>
      <c r="K885" s="1055"/>
      <c r="L885" s="1058"/>
      <c r="M885" s="1085"/>
      <c r="N885" s="1055"/>
      <c r="O885" s="1055"/>
      <c r="P885" s="1068"/>
      <c r="Q885" s="1088"/>
      <c r="R885" s="1088"/>
      <c r="S885" s="1092"/>
      <c r="T885" s="1085" t="s">
        <v>4471</v>
      </c>
      <c r="U885" s="1055">
        <v>1978</v>
      </c>
      <c r="V885" s="1055">
        <v>172</v>
      </c>
      <c r="W885" s="1143" t="s">
        <v>3719</v>
      </c>
      <c r="X885" s="1144"/>
      <c r="Y885" s="1061"/>
      <c r="Z885" s="1055"/>
      <c r="AA885" s="1055"/>
      <c r="AB885" s="1075"/>
    </row>
    <row r="886" spans="1:28" ht="25.5" customHeight="1">
      <c r="A886" s="1056"/>
      <c r="B886" s="1070"/>
      <c r="C886" s="1054"/>
      <c r="D886" s="1055"/>
      <c r="E886" s="1055"/>
      <c r="F886" s="1055"/>
      <c r="G886" s="1055"/>
      <c r="H886" s="1061"/>
      <c r="I886" s="1075"/>
      <c r="J886" s="1142"/>
      <c r="K886" s="1055"/>
      <c r="L886" s="1058"/>
      <c r="M886" s="1085"/>
      <c r="N886" s="1055"/>
      <c r="O886" s="1055"/>
      <c r="P886" s="1068"/>
      <c r="Q886" s="1088"/>
      <c r="R886" s="1088"/>
      <c r="S886" s="1092"/>
      <c r="T886" s="1085" t="s">
        <v>4472</v>
      </c>
      <c r="U886" s="1055">
        <v>1979</v>
      </c>
      <c r="V886" s="1055">
        <v>83</v>
      </c>
      <c r="W886" s="1143" t="s">
        <v>4293</v>
      </c>
      <c r="X886" s="1144"/>
      <c r="Y886" s="1061"/>
      <c r="Z886" s="1055"/>
      <c r="AA886" s="1055"/>
      <c r="AB886" s="1075"/>
    </row>
    <row r="887" spans="1:28" ht="25.5" customHeight="1">
      <c r="A887" s="1069"/>
      <c r="B887" s="1071"/>
      <c r="C887" s="1072"/>
      <c r="D887" s="1073"/>
      <c r="E887" s="1073"/>
      <c r="F887" s="1063"/>
      <c r="G887" s="1063"/>
      <c r="H887" s="1073"/>
      <c r="I887" s="1066"/>
      <c r="J887" s="1145"/>
      <c r="K887" s="1063"/>
      <c r="L887" s="1067"/>
      <c r="M887" s="1085"/>
      <c r="N887" s="1055"/>
      <c r="O887" s="1055"/>
      <c r="P887" s="1068"/>
      <c r="Q887" s="1146"/>
      <c r="R887" s="1146"/>
      <c r="S887" s="1147"/>
      <c r="T887" s="1085" t="s">
        <v>4473</v>
      </c>
      <c r="U887" s="1055">
        <v>1979</v>
      </c>
      <c r="V887" s="1055">
        <v>83</v>
      </c>
      <c r="W887" s="1143" t="s">
        <v>3399</v>
      </c>
      <c r="X887" s="1184"/>
      <c r="Y887" s="1064"/>
      <c r="Z887" s="1063"/>
      <c r="AA887" s="1073"/>
      <c r="AB887" s="1066"/>
    </row>
    <row r="888" spans="1:28" ht="25.5" customHeight="1">
      <c r="A888" s="1069"/>
      <c r="B888" s="1071"/>
      <c r="C888" s="1072"/>
      <c r="D888" s="1073"/>
      <c r="E888" s="1073"/>
      <c r="F888" s="1063"/>
      <c r="G888" s="1063"/>
      <c r="H888" s="1073"/>
      <c r="I888" s="1066"/>
      <c r="J888" s="1145"/>
      <c r="K888" s="1063"/>
      <c r="L888" s="1067"/>
      <c r="M888" s="1085"/>
      <c r="N888" s="1055"/>
      <c r="O888" s="1055"/>
      <c r="P888" s="1068"/>
      <c r="Q888" s="1146"/>
      <c r="R888" s="1146"/>
      <c r="S888" s="1147"/>
      <c r="T888" s="1085" t="s">
        <v>4474</v>
      </c>
      <c r="U888" s="1055">
        <v>1978</v>
      </c>
      <c r="V888" s="1055">
        <v>56</v>
      </c>
      <c r="W888" s="1143" t="s">
        <v>3719</v>
      </c>
      <c r="X888" s="1184"/>
      <c r="Y888" s="1064"/>
      <c r="Z888" s="1063"/>
      <c r="AA888" s="1073"/>
      <c r="AB888" s="1066"/>
    </row>
    <row r="889" spans="1:28" ht="15" customHeight="1">
      <c r="A889" s="1069"/>
      <c r="B889" s="1071"/>
      <c r="C889" s="1072"/>
      <c r="D889" s="1073"/>
      <c r="E889" s="1063"/>
      <c r="F889" s="1063"/>
      <c r="G889" s="1063"/>
      <c r="H889" s="1073"/>
      <c r="I889" s="1066"/>
      <c r="J889" s="1145"/>
      <c r="K889" s="1063"/>
      <c r="L889" s="1067"/>
      <c r="M889" s="1085"/>
      <c r="N889" s="1055"/>
      <c r="O889" s="1055"/>
      <c r="P889" s="1166"/>
      <c r="Q889" s="1146"/>
      <c r="R889" s="1146"/>
      <c r="S889" s="1147"/>
      <c r="T889" s="1179"/>
      <c r="U889" s="1055"/>
      <c r="V889" s="1055"/>
      <c r="W889" s="1178"/>
      <c r="X889" s="1184"/>
      <c r="Y889" s="1064"/>
      <c r="Z889" s="1063"/>
      <c r="AA889" s="1063"/>
      <c r="AB889" s="1066"/>
    </row>
    <row r="890" spans="1:28" ht="27.75" customHeight="1">
      <c r="A890" s="1056">
        <v>54</v>
      </c>
      <c r="B890" s="1070" t="s">
        <v>3359</v>
      </c>
      <c r="C890" s="1054"/>
      <c r="D890" s="1055"/>
      <c r="E890" s="1055"/>
      <c r="F890" s="1055"/>
      <c r="G890" s="1055"/>
      <c r="H890" s="1061"/>
      <c r="I890" s="1075"/>
      <c r="J890" s="1142" t="s">
        <v>4475</v>
      </c>
      <c r="K890" s="1055" t="s">
        <v>3249</v>
      </c>
      <c r="L890" s="1075" t="s">
        <v>517</v>
      </c>
      <c r="M890" s="1085"/>
      <c r="N890" s="1055"/>
      <c r="O890" s="1055"/>
      <c r="P890" s="1068"/>
      <c r="Q890" s="1088"/>
      <c r="R890" s="1088"/>
      <c r="S890" s="1092"/>
      <c r="T890" s="1085" t="s">
        <v>4476</v>
      </c>
      <c r="U890" s="1055">
        <v>1979</v>
      </c>
      <c r="V890" s="1055">
        <v>135</v>
      </c>
      <c r="W890" s="1143" t="s">
        <v>3707</v>
      </c>
      <c r="X890" s="1144" t="s">
        <v>3359</v>
      </c>
      <c r="Y890" s="1061" t="s">
        <v>4477</v>
      </c>
      <c r="Z890" s="1055">
        <v>1979</v>
      </c>
      <c r="AA890" s="1055">
        <v>450</v>
      </c>
      <c r="AB890" s="1075" t="s">
        <v>1752</v>
      </c>
    </row>
    <row r="891" spans="1:28" ht="27" customHeight="1">
      <c r="A891" s="1056"/>
      <c r="B891" s="1070"/>
      <c r="C891" s="1054"/>
      <c r="D891" s="1055"/>
      <c r="E891" s="1061"/>
      <c r="F891" s="1055"/>
      <c r="G891" s="1055"/>
      <c r="H891" s="1061"/>
      <c r="I891" s="1075"/>
      <c r="J891" s="1142"/>
      <c r="K891" s="1327"/>
      <c r="L891" s="1058"/>
      <c r="M891" s="1085"/>
      <c r="N891" s="1055"/>
      <c r="O891" s="1055"/>
      <c r="P891" s="1068"/>
      <c r="Q891" s="1088"/>
      <c r="R891" s="1088"/>
      <c r="S891" s="1092"/>
      <c r="T891" s="1085" t="s">
        <v>4478</v>
      </c>
      <c r="U891" s="1055">
        <v>1979</v>
      </c>
      <c r="V891" s="1055">
        <v>42</v>
      </c>
      <c r="W891" s="1143" t="s">
        <v>3707</v>
      </c>
      <c r="X891" s="1144"/>
      <c r="Y891" s="1061"/>
      <c r="Z891" s="1055"/>
      <c r="AA891" s="1061"/>
      <c r="AB891" s="1075"/>
    </row>
    <row r="892" spans="1:28" ht="27" customHeight="1">
      <c r="A892" s="1056"/>
      <c r="B892" s="1070"/>
      <c r="C892" s="1054"/>
      <c r="D892" s="1055"/>
      <c r="E892" s="1061"/>
      <c r="F892" s="1055"/>
      <c r="G892" s="1055"/>
      <c r="H892" s="1061"/>
      <c r="I892" s="1075"/>
      <c r="J892" s="1142"/>
      <c r="K892" s="1055"/>
      <c r="L892" s="1058"/>
      <c r="M892" s="1085"/>
      <c r="N892" s="1055"/>
      <c r="O892" s="1055"/>
      <c r="P892" s="1068"/>
      <c r="Q892" s="1088"/>
      <c r="R892" s="1088"/>
      <c r="S892" s="1092"/>
      <c r="T892" s="1085" t="s">
        <v>4479</v>
      </c>
      <c r="U892" s="1055">
        <v>1980</v>
      </c>
      <c r="V892" s="1055">
        <v>90</v>
      </c>
      <c r="W892" s="1143" t="s">
        <v>3707</v>
      </c>
      <c r="X892" s="1144"/>
      <c r="Y892" s="1061"/>
      <c r="Z892" s="1055"/>
      <c r="AA892" s="1061"/>
      <c r="AB892" s="1075"/>
    </row>
    <row r="893" spans="1:28" ht="46.5" customHeight="1">
      <c r="A893" s="1056"/>
      <c r="B893" s="1070"/>
      <c r="C893" s="1054"/>
      <c r="D893" s="1055"/>
      <c r="E893" s="1061"/>
      <c r="F893" s="1055"/>
      <c r="G893" s="1055"/>
      <c r="H893" s="1061"/>
      <c r="I893" s="1075"/>
      <c r="J893" s="1142"/>
      <c r="K893" s="1055"/>
      <c r="L893" s="1058"/>
      <c r="M893" s="1085"/>
      <c r="N893" s="1055"/>
      <c r="O893" s="1055"/>
      <c r="P893" s="1068"/>
      <c r="Q893" s="1088"/>
      <c r="R893" s="1088"/>
      <c r="S893" s="1092"/>
      <c r="T893" s="1085" t="s">
        <v>4480</v>
      </c>
      <c r="U893" s="1055">
        <v>1980</v>
      </c>
      <c r="V893" s="1055">
        <v>304</v>
      </c>
      <c r="W893" s="1143" t="s">
        <v>3490</v>
      </c>
      <c r="X893" s="1144"/>
      <c r="Y893" s="1061"/>
      <c r="Z893" s="1055"/>
      <c r="AA893" s="1061"/>
      <c r="AB893" s="1075"/>
    </row>
    <row r="894" spans="1:28" ht="24" customHeight="1">
      <c r="A894" s="1056"/>
      <c r="B894" s="1070"/>
      <c r="C894" s="1054"/>
      <c r="D894" s="1055"/>
      <c r="E894" s="1061"/>
      <c r="F894" s="1055"/>
      <c r="G894" s="1055"/>
      <c r="H894" s="1061"/>
      <c r="I894" s="1075"/>
      <c r="J894" s="1142"/>
      <c r="K894" s="1055"/>
      <c r="L894" s="1058"/>
      <c r="M894" s="1085"/>
      <c r="N894" s="1055"/>
      <c r="O894" s="1055"/>
      <c r="P894" s="1068"/>
      <c r="Q894" s="1088"/>
      <c r="R894" s="1088"/>
      <c r="S894" s="1092"/>
      <c r="T894" s="1085" t="s">
        <v>4481</v>
      </c>
      <c r="U894" s="1055">
        <v>1980</v>
      </c>
      <c r="V894" s="1055">
        <v>304</v>
      </c>
      <c r="W894" s="1143" t="s">
        <v>3490</v>
      </c>
      <c r="X894" s="1144"/>
      <c r="Y894" s="1061"/>
      <c r="Z894" s="1055"/>
      <c r="AA894" s="1061"/>
      <c r="AB894" s="1075"/>
    </row>
    <row r="895" spans="1:28" ht="24" customHeight="1">
      <c r="A895" s="1056"/>
      <c r="B895" s="1070"/>
      <c r="C895" s="1054"/>
      <c r="D895" s="1055"/>
      <c r="E895" s="1061"/>
      <c r="F895" s="1055"/>
      <c r="G895" s="1055"/>
      <c r="H895" s="1061"/>
      <c r="I895" s="1075"/>
      <c r="J895" s="1142"/>
      <c r="K895" s="1055"/>
      <c r="L895" s="1058"/>
      <c r="M895" s="1085"/>
      <c r="N895" s="1055"/>
      <c r="O895" s="1055"/>
      <c r="P895" s="1068"/>
      <c r="Q895" s="1088"/>
      <c r="R895" s="1088"/>
      <c r="S895" s="1092"/>
      <c r="T895" s="1085" t="s">
        <v>4482</v>
      </c>
      <c r="U895" s="1055">
        <v>1979</v>
      </c>
      <c r="V895" s="1055">
        <v>72</v>
      </c>
      <c r="W895" s="1143" t="s">
        <v>3399</v>
      </c>
      <c r="X895" s="1144"/>
      <c r="Y895" s="1061"/>
      <c r="Z895" s="1055"/>
      <c r="AA895" s="1061"/>
      <c r="AB895" s="1075"/>
    </row>
    <row r="896" spans="1:28" ht="24" customHeight="1">
      <c r="A896" s="1056"/>
      <c r="B896" s="1070"/>
      <c r="C896" s="1054"/>
      <c r="D896" s="1055"/>
      <c r="E896" s="1061"/>
      <c r="F896" s="1055"/>
      <c r="G896" s="1055"/>
      <c r="H896" s="1061"/>
      <c r="I896" s="1075"/>
      <c r="J896" s="1142"/>
      <c r="K896" s="1055"/>
      <c r="L896" s="1058"/>
      <c r="M896" s="1085"/>
      <c r="N896" s="1055"/>
      <c r="O896" s="1055"/>
      <c r="P896" s="1068"/>
      <c r="Q896" s="1088"/>
      <c r="R896" s="1088"/>
      <c r="S896" s="1092"/>
      <c r="T896" s="1085" t="s">
        <v>4483</v>
      </c>
      <c r="U896" s="1055">
        <v>1981</v>
      </c>
      <c r="V896" s="1055">
        <v>61</v>
      </c>
      <c r="W896" s="1143" t="s">
        <v>4484</v>
      </c>
      <c r="X896" s="1144"/>
      <c r="Y896" s="1061"/>
      <c r="Z896" s="1055"/>
      <c r="AA896" s="1061"/>
      <c r="AB896" s="1075"/>
    </row>
    <row r="897" spans="1:28" ht="24" customHeight="1">
      <c r="A897" s="1056"/>
      <c r="B897" s="1070"/>
      <c r="C897" s="1054"/>
      <c r="D897" s="1055"/>
      <c r="E897" s="1061"/>
      <c r="F897" s="1055"/>
      <c r="G897" s="1055"/>
      <c r="H897" s="1061"/>
      <c r="I897" s="1075"/>
      <c r="J897" s="1142"/>
      <c r="K897" s="1055"/>
      <c r="L897" s="1058"/>
      <c r="M897" s="1085"/>
      <c r="N897" s="1055"/>
      <c r="O897" s="1055"/>
      <c r="P897" s="1068"/>
      <c r="Q897" s="1088"/>
      <c r="R897" s="1088"/>
      <c r="S897" s="1092"/>
      <c r="T897" s="1085" t="s">
        <v>4485</v>
      </c>
      <c r="U897" s="1055">
        <v>1980</v>
      </c>
      <c r="V897" s="1055">
        <v>136</v>
      </c>
      <c r="W897" s="1143" t="s">
        <v>3399</v>
      </c>
      <c r="X897" s="1144"/>
      <c r="Y897" s="1061"/>
      <c r="Z897" s="1055"/>
      <c r="AA897" s="1061"/>
      <c r="AB897" s="1075"/>
    </row>
    <row r="898" spans="1:28" ht="42.75" customHeight="1">
      <c r="A898" s="1056"/>
      <c r="B898" s="1070"/>
      <c r="C898" s="1054"/>
      <c r="D898" s="1055"/>
      <c r="E898" s="1061"/>
      <c r="F898" s="1055"/>
      <c r="G898" s="1055"/>
      <c r="H898" s="1061"/>
      <c r="I898" s="1075"/>
      <c r="J898" s="1142"/>
      <c r="K898" s="1055"/>
      <c r="L898" s="1058"/>
      <c r="M898" s="1085"/>
      <c r="N898" s="1055"/>
      <c r="O898" s="1055"/>
      <c r="P898" s="1068"/>
      <c r="Q898" s="1088"/>
      <c r="R898" s="1088"/>
      <c r="S898" s="1092"/>
      <c r="T898" s="1085" t="s">
        <v>4486</v>
      </c>
      <c r="U898" s="1055">
        <v>1981</v>
      </c>
      <c r="V898" s="1055">
        <v>61</v>
      </c>
      <c r="W898" s="1143" t="s">
        <v>4484</v>
      </c>
      <c r="X898" s="1144"/>
      <c r="Y898" s="1061"/>
      <c r="Z898" s="1055"/>
      <c r="AA898" s="1061"/>
      <c r="AB898" s="1075"/>
    </row>
    <row r="899" spans="1:28" ht="31.5" customHeight="1">
      <c r="A899" s="1056"/>
      <c r="B899" s="1070"/>
      <c r="C899" s="1054"/>
      <c r="D899" s="1055"/>
      <c r="E899" s="1061"/>
      <c r="F899" s="1055"/>
      <c r="G899" s="1055"/>
      <c r="H899" s="1061"/>
      <c r="I899" s="1075"/>
      <c r="J899" s="1142"/>
      <c r="K899" s="1055"/>
      <c r="L899" s="1058"/>
      <c r="M899" s="1085"/>
      <c r="N899" s="1055"/>
      <c r="O899" s="1055"/>
      <c r="P899" s="1068"/>
      <c r="Q899" s="1088"/>
      <c r="R899" s="1088"/>
      <c r="S899" s="1092"/>
      <c r="T899" s="1085" t="s">
        <v>4487</v>
      </c>
      <c r="U899" s="1055">
        <v>1980</v>
      </c>
      <c r="V899" s="1055">
        <v>42</v>
      </c>
      <c r="W899" s="1143" t="s">
        <v>4200</v>
      </c>
      <c r="X899" s="1144"/>
      <c r="Y899" s="1061"/>
      <c r="Z899" s="1055"/>
      <c r="AA899" s="1061"/>
      <c r="AB899" s="1075"/>
    </row>
    <row r="900" spans="1:28" ht="31.5" customHeight="1">
      <c r="A900" s="1056"/>
      <c r="B900" s="1070"/>
      <c r="C900" s="1054"/>
      <c r="D900" s="1055"/>
      <c r="E900" s="1061"/>
      <c r="F900" s="1055"/>
      <c r="G900" s="1055"/>
      <c r="H900" s="1061"/>
      <c r="I900" s="1075"/>
      <c r="J900" s="1142"/>
      <c r="K900" s="1055"/>
      <c r="L900" s="1058"/>
      <c r="M900" s="1085"/>
      <c r="N900" s="1055"/>
      <c r="O900" s="1055"/>
      <c r="P900" s="1068"/>
      <c r="Q900" s="1088"/>
      <c r="R900" s="1088"/>
      <c r="S900" s="1092"/>
      <c r="T900" s="1085" t="s">
        <v>4488</v>
      </c>
      <c r="U900" s="1055">
        <v>1980</v>
      </c>
      <c r="V900" s="1055">
        <v>54</v>
      </c>
      <c r="W900" s="1143" t="s">
        <v>4200</v>
      </c>
      <c r="X900" s="1144"/>
      <c r="Y900" s="1061"/>
      <c r="Z900" s="1055"/>
      <c r="AA900" s="1061"/>
      <c r="AB900" s="1075"/>
    </row>
    <row r="901" spans="1:28" ht="31.5" customHeight="1">
      <c r="A901" s="1056"/>
      <c r="B901" s="1070"/>
      <c r="C901" s="1054"/>
      <c r="D901" s="1055"/>
      <c r="E901" s="1061"/>
      <c r="F901" s="1055"/>
      <c r="G901" s="1055"/>
      <c r="H901" s="1061"/>
      <c r="I901" s="1075"/>
      <c r="J901" s="1142"/>
      <c r="K901" s="1055"/>
      <c r="L901" s="1058"/>
      <c r="M901" s="1085"/>
      <c r="N901" s="1055"/>
      <c r="O901" s="1055"/>
      <c r="P901" s="1068"/>
      <c r="Q901" s="1088"/>
      <c r="R901" s="1088"/>
      <c r="S901" s="1092"/>
      <c r="T901" s="1085" t="s">
        <v>4489</v>
      </c>
      <c r="U901" s="1055">
        <v>1983</v>
      </c>
      <c r="V901" s="1055">
        <v>130</v>
      </c>
      <c r="W901" s="1143" t="s">
        <v>4490</v>
      </c>
      <c r="X901" s="1144"/>
      <c r="Y901" s="1061"/>
      <c r="Z901" s="1055"/>
      <c r="AA901" s="1061"/>
      <c r="AB901" s="1075"/>
    </row>
    <row r="902" spans="1:28" ht="31.5" customHeight="1">
      <c r="A902" s="1056"/>
      <c r="B902" s="1070"/>
      <c r="C902" s="1054"/>
      <c r="D902" s="1055"/>
      <c r="E902" s="1061"/>
      <c r="F902" s="1055"/>
      <c r="G902" s="1055"/>
      <c r="H902" s="1061"/>
      <c r="I902" s="1075"/>
      <c r="J902" s="1142"/>
      <c r="K902" s="1055"/>
      <c r="L902" s="1058"/>
      <c r="M902" s="1085"/>
      <c r="N902" s="1055"/>
      <c r="O902" s="1055"/>
      <c r="P902" s="1068"/>
      <c r="Q902" s="1088"/>
      <c r="R902" s="1088"/>
      <c r="S902" s="1092"/>
      <c r="T902" s="1085" t="s">
        <v>4491</v>
      </c>
      <c r="U902" s="1055">
        <v>1979</v>
      </c>
      <c r="V902" s="1055">
        <v>83</v>
      </c>
      <c r="W902" s="1143" t="s">
        <v>3399</v>
      </c>
      <c r="X902" s="1144"/>
      <c r="Y902" s="1061"/>
      <c r="Z902" s="1055"/>
      <c r="AA902" s="1061"/>
      <c r="AB902" s="1075"/>
    </row>
    <row r="903" spans="1:28" ht="31.5" customHeight="1">
      <c r="A903" s="1056"/>
      <c r="B903" s="1070"/>
      <c r="C903" s="1054"/>
      <c r="D903" s="1055"/>
      <c r="E903" s="1061"/>
      <c r="F903" s="1055"/>
      <c r="G903" s="1055"/>
      <c r="H903" s="1061"/>
      <c r="I903" s="1075"/>
      <c r="J903" s="1142"/>
      <c r="K903" s="1055"/>
      <c r="L903" s="1058"/>
      <c r="M903" s="1085"/>
      <c r="N903" s="1055"/>
      <c r="O903" s="1055"/>
      <c r="P903" s="1068"/>
      <c r="Q903" s="1088"/>
      <c r="R903" s="1088"/>
      <c r="S903" s="1092"/>
      <c r="T903" s="1085" t="s">
        <v>4492</v>
      </c>
      <c r="U903" s="1055">
        <v>1979</v>
      </c>
      <c r="V903" s="1055">
        <v>90</v>
      </c>
      <c r="W903" s="1143" t="s">
        <v>3399</v>
      </c>
      <c r="X903" s="1144"/>
      <c r="Y903" s="1061"/>
      <c r="Z903" s="1055"/>
      <c r="AA903" s="1061"/>
      <c r="AB903" s="1075"/>
    </row>
    <row r="904" spans="1:28" ht="31.5" customHeight="1">
      <c r="A904" s="1056"/>
      <c r="B904" s="1070"/>
      <c r="C904" s="1054"/>
      <c r="D904" s="1055"/>
      <c r="E904" s="1061"/>
      <c r="F904" s="1055"/>
      <c r="G904" s="1055"/>
      <c r="H904" s="1061"/>
      <c r="I904" s="1075"/>
      <c r="J904" s="1142"/>
      <c r="K904" s="1055"/>
      <c r="L904" s="1058"/>
      <c r="M904" s="1085"/>
      <c r="N904" s="1055"/>
      <c r="O904" s="1055"/>
      <c r="P904" s="1068"/>
      <c r="Q904" s="1088"/>
      <c r="R904" s="1088"/>
      <c r="S904" s="1092"/>
      <c r="T904" s="1085" t="s">
        <v>4493</v>
      </c>
      <c r="U904" s="1055">
        <v>1979</v>
      </c>
      <c r="V904" s="1055">
        <v>270</v>
      </c>
      <c r="W904" s="1143" t="s">
        <v>4253</v>
      </c>
      <c r="X904" s="1144"/>
      <c r="Y904" s="1061"/>
      <c r="Z904" s="1055"/>
      <c r="AA904" s="1061"/>
      <c r="AB904" s="1075"/>
    </row>
    <row r="905" spans="1:28" ht="31.5" customHeight="1">
      <c r="A905" s="1056"/>
      <c r="B905" s="1070"/>
      <c r="C905" s="1054"/>
      <c r="D905" s="1055"/>
      <c r="E905" s="1061"/>
      <c r="F905" s="1055"/>
      <c r="G905" s="1055"/>
      <c r="H905" s="1061"/>
      <c r="I905" s="1075"/>
      <c r="J905" s="1142"/>
      <c r="K905" s="1055"/>
      <c r="L905" s="1058"/>
      <c r="M905" s="1085"/>
      <c r="N905" s="1055"/>
      <c r="O905" s="1055"/>
      <c r="P905" s="1068"/>
      <c r="Q905" s="1088"/>
      <c r="R905" s="1088"/>
      <c r="S905" s="1092"/>
      <c r="T905" s="1085" t="s">
        <v>4494</v>
      </c>
      <c r="U905" s="1055">
        <v>2016</v>
      </c>
      <c r="V905" s="1055">
        <v>347</v>
      </c>
      <c r="W905" s="1143" t="s">
        <v>4469</v>
      </c>
      <c r="X905" s="1144"/>
      <c r="Y905" s="1061"/>
      <c r="Z905" s="1055"/>
      <c r="AA905" s="1061"/>
      <c r="AB905" s="1075"/>
    </row>
    <row r="906" spans="1:28" ht="15" customHeight="1">
      <c r="A906" s="1069"/>
      <c r="B906" s="1071"/>
      <c r="C906" s="1072"/>
      <c r="D906" s="1073"/>
      <c r="E906" s="1063"/>
      <c r="F906" s="1063"/>
      <c r="G906" s="1063"/>
      <c r="H906" s="1073"/>
      <c r="I906" s="1066"/>
      <c r="J906" s="1150"/>
      <c r="K906" s="1151"/>
      <c r="L906" s="1152"/>
      <c r="M906" s="1185"/>
      <c r="N906" s="1196"/>
      <c r="O906" s="1063"/>
      <c r="P906" s="1073"/>
      <c r="Q906" s="1155"/>
      <c r="R906" s="1155"/>
      <c r="S906" s="1156"/>
      <c r="T906" s="1197"/>
      <c r="U906" s="1196"/>
      <c r="V906" s="1063"/>
      <c r="W906" s="1186"/>
      <c r="X906" s="1184"/>
      <c r="Y906" s="1198"/>
      <c r="Z906" s="1080"/>
      <c r="AA906" s="1080"/>
      <c r="AB906" s="1066"/>
    </row>
    <row r="907" spans="1:28" ht="35.25" customHeight="1">
      <c r="A907" s="1056">
        <v>55</v>
      </c>
      <c r="B907" s="1070" t="s">
        <v>3359</v>
      </c>
      <c r="C907" s="1054"/>
      <c r="D907" s="1055"/>
      <c r="E907" s="1055"/>
      <c r="F907" s="1055"/>
      <c r="G907" s="1055"/>
      <c r="H907" s="1061"/>
      <c r="I907" s="1075"/>
      <c r="J907" s="1142" t="s">
        <v>4495</v>
      </c>
      <c r="K907" s="1055" t="s">
        <v>3249</v>
      </c>
      <c r="L907" s="1075" t="s">
        <v>83</v>
      </c>
      <c r="M907" s="1085"/>
      <c r="N907" s="1055"/>
      <c r="O907" s="1055"/>
      <c r="P907" s="1068"/>
      <c r="Q907" s="1088"/>
      <c r="R907" s="1088"/>
      <c r="S907" s="1092"/>
      <c r="T907" s="1085" t="s">
        <v>4496</v>
      </c>
      <c r="U907" s="1055">
        <v>1979</v>
      </c>
      <c r="V907" s="1055">
        <v>165</v>
      </c>
      <c r="W907" s="1143" t="s">
        <v>3707</v>
      </c>
      <c r="X907" s="1144" t="s">
        <v>3359</v>
      </c>
      <c r="Y907" s="1061" t="s">
        <v>4497</v>
      </c>
      <c r="Z907" s="1055">
        <v>1979</v>
      </c>
      <c r="AA907" s="1055">
        <v>356</v>
      </c>
      <c r="AB907" s="1075" t="s">
        <v>16</v>
      </c>
    </row>
    <row r="908" spans="1:28" ht="35.25" customHeight="1">
      <c r="A908" s="1056"/>
      <c r="B908" s="1070"/>
      <c r="C908" s="1054"/>
      <c r="D908" s="1055"/>
      <c r="E908" s="1055"/>
      <c r="F908" s="1055"/>
      <c r="G908" s="1055"/>
      <c r="H908" s="1061"/>
      <c r="I908" s="1075"/>
      <c r="J908" s="1142"/>
      <c r="K908" s="1327"/>
      <c r="L908" s="1058"/>
      <c r="M908" s="1085"/>
      <c r="N908" s="1055"/>
      <c r="O908" s="1153"/>
      <c r="P908" s="1068"/>
      <c r="Q908" s="1088"/>
      <c r="R908" s="1088"/>
      <c r="S908" s="1092"/>
      <c r="T908" s="1085" t="s">
        <v>4498</v>
      </c>
      <c r="U908" s="1055">
        <v>1979</v>
      </c>
      <c r="V908" s="1153">
        <v>60</v>
      </c>
      <c r="W908" s="1143" t="s">
        <v>3707</v>
      </c>
      <c r="X908" s="1144"/>
      <c r="Y908" s="1061" t="s">
        <v>4497</v>
      </c>
      <c r="Z908" s="1055">
        <v>1979</v>
      </c>
      <c r="AA908" s="1055">
        <v>356</v>
      </c>
      <c r="AB908" s="1075" t="s">
        <v>16</v>
      </c>
    </row>
    <row r="909" spans="1:28" ht="29.25" customHeight="1">
      <c r="A909" s="1056"/>
      <c r="B909" s="1070"/>
      <c r="C909" s="1054"/>
      <c r="D909" s="1055"/>
      <c r="E909" s="1055"/>
      <c r="F909" s="1055"/>
      <c r="G909" s="1055"/>
      <c r="H909" s="1061"/>
      <c r="I909" s="1075"/>
      <c r="J909" s="1142"/>
      <c r="K909" s="1055"/>
      <c r="L909" s="1058"/>
      <c r="M909" s="1085"/>
      <c r="N909" s="1055"/>
      <c r="O909" s="1055"/>
      <c r="P909" s="1068"/>
      <c r="Q909" s="1088"/>
      <c r="R909" s="1088"/>
      <c r="S909" s="1092"/>
      <c r="T909" s="1085" t="s">
        <v>4499</v>
      </c>
      <c r="U909" s="1055">
        <v>1979</v>
      </c>
      <c r="V909" s="1055">
        <v>85</v>
      </c>
      <c r="W909" s="1143" t="s">
        <v>3505</v>
      </c>
      <c r="X909" s="1144"/>
      <c r="Y909" s="1061" t="s">
        <v>4500</v>
      </c>
      <c r="Z909" s="1055">
        <v>1979</v>
      </c>
      <c r="AA909" s="1055">
        <v>198</v>
      </c>
      <c r="AB909" s="1075" t="s">
        <v>1752</v>
      </c>
    </row>
    <row r="910" spans="1:28" ht="29.25" customHeight="1">
      <c r="A910" s="1056"/>
      <c r="B910" s="1070"/>
      <c r="C910" s="1054"/>
      <c r="D910" s="1055"/>
      <c r="E910" s="1055"/>
      <c r="F910" s="1055"/>
      <c r="G910" s="1055"/>
      <c r="H910" s="1061"/>
      <c r="I910" s="1075"/>
      <c r="J910" s="1142"/>
      <c r="K910" s="1055"/>
      <c r="L910" s="1058"/>
      <c r="M910" s="1085"/>
      <c r="N910" s="1055"/>
      <c r="O910" s="1153"/>
      <c r="P910" s="1068"/>
      <c r="Q910" s="1088"/>
      <c r="R910" s="1088"/>
      <c r="S910" s="1092"/>
      <c r="T910" s="1085" t="s">
        <v>4501</v>
      </c>
      <c r="U910" s="1055">
        <v>1980</v>
      </c>
      <c r="V910" s="1153">
        <v>137</v>
      </c>
      <c r="W910" s="1143" t="s">
        <v>3505</v>
      </c>
      <c r="X910" s="1144"/>
      <c r="Y910" s="1061"/>
      <c r="Z910" s="1055"/>
      <c r="AA910" s="1055"/>
      <c r="AB910" s="1075"/>
    </row>
    <row r="911" spans="1:28" ht="29.25" customHeight="1">
      <c r="A911" s="1056"/>
      <c r="B911" s="1070"/>
      <c r="C911" s="1054"/>
      <c r="D911" s="1055"/>
      <c r="E911" s="1055"/>
      <c r="F911" s="1055"/>
      <c r="G911" s="1055"/>
      <c r="H911" s="1061"/>
      <c r="I911" s="1075"/>
      <c r="J911" s="1142"/>
      <c r="K911" s="1055"/>
      <c r="L911" s="1058"/>
      <c r="M911" s="1085"/>
      <c r="N911" s="1055"/>
      <c r="O911" s="1055"/>
      <c r="P911" s="1068"/>
      <c r="Q911" s="1088"/>
      <c r="R911" s="1088"/>
      <c r="S911" s="1092"/>
      <c r="T911" s="1085" t="s">
        <v>4502</v>
      </c>
      <c r="U911" s="1055">
        <v>1980</v>
      </c>
      <c r="V911" s="1055">
        <v>95</v>
      </c>
      <c r="W911" s="1143" t="s">
        <v>3399</v>
      </c>
      <c r="X911" s="1144"/>
      <c r="Y911" s="1061"/>
      <c r="Z911" s="1055"/>
      <c r="AA911" s="1055"/>
      <c r="AB911" s="1075"/>
    </row>
    <row r="912" spans="1:28" ht="29.25" customHeight="1">
      <c r="A912" s="1056"/>
      <c r="B912" s="1070"/>
      <c r="C912" s="1054"/>
      <c r="D912" s="1055"/>
      <c r="E912" s="1055"/>
      <c r="F912" s="1055"/>
      <c r="G912" s="1055"/>
      <c r="H912" s="1061"/>
      <c r="I912" s="1075"/>
      <c r="J912" s="1142"/>
      <c r="K912" s="1055"/>
      <c r="L912" s="1058"/>
      <c r="M912" s="1085"/>
      <c r="N912" s="1055"/>
      <c r="O912" s="1055"/>
      <c r="P912" s="1068"/>
      <c r="Q912" s="1088"/>
      <c r="R912" s="1088"/>
      <c r="S912" s="1092"/>
      <c r="T912" s="1085" t="s">
        <v>4503</v>
      </c>
      <c r="U912" s="1055">
        <v>1980</v>
      </c>
      <c r="V912" s="1055">
        <v>42</v>
      </c>
      <c r="W912" s="1143" t="s">
        <v>3399</v>
      </c>
      <c r="X912" s="1144"/>
      <c r="Y912" s="1061"/>
      <c r="Z912" s="1055"/>
      <c r="AA912" s="1055"/>
      <c r="AB912" s="1075"/>
    </row>
    <row r="913" spans="1:28" ht="29.25" customHeight="1">
      <c r="A913" s="1056"/>
      <c r="B913" s="1070"/>
      <c r="C913" s="1054"/>
      <c r="D913" s="1055"/>
      <c r="E913" s="1055"/>
      <c r="F913" s="1055"/>
      <c r="G913" s="1055"/>
      <c r="H913" s="1061"/>
      <c r="I913" s="1075"/>
      <c r="J913" s="1142"/>
      <c r="K913" s="1055"/>
      <c r="L913" s="1058"/>
      <c r="M913" s="1085"/>
      <c r="N913" s="1055"/>
      <c r="O913" s="1055"/>
      <c r="P913" s="1068"/>
      <c r="Q913" s="1088"/>
      <c r="R913" s="1088"/>
      <c r="S913" s="1092"/>
      <c r="T913" s="1085" t="s">
        <v>4504</v>
      </c>
      <c r="U913" s="1055">
        <v>1979</v>
      </c>
      <c r="V913" s="1055">
        <v>90</v>
      </c>
      <c r="W913" s="1143" t="s">
        <v>3505</v>
      </c>
      <c r="X913" s="1144"/>
      <c r="Y913" s="1061"/>
      <c r="Z913" s="1055"/>
      <c r="AA913" s="1055"/>
      <c r="AB913" s="1075"/>
    </row>
    <row r="914" spans="1:28" ht="29.25" customHeight="1">
      <c r="A914" s="1056"/>
      <c r="B914" s="1070"/>
      <c r="C914" s="1054"/>
      <c r="D914" s="1055"/>
      <c r="E914" s="1055"/>
      <c r="F914" s="1055"/>
      <c r="G914" s="1055"/>
      <c r="H914" s="1061"/>
      <c r="I914" s="1075"/>
      <c r="J914" s="1142"/>
      <c r="K914" s="1055"/>
      <c r="L914" s="1058"/>
      <c r="M914" s="1085"/>
      <c r="N914" s="1055"/>
      <c r="O914" s="1055"/>
      <c r="P914" s="1068"/>
      <c r="Q914" s="1088"/>
      <c r="R914" s="1088"/>
      <c r="S914" s="1092"/>
      <c r="T914" s="1085" t="s">
        <v>4505</v>
      </c>
      <c r="U914" s="1055">
        <v>1980</v>
      </c>
      <c r="V914" s="1055">
        <v>59</v>
      </c>
      <c r="W914" s="1143" t="s">
        <v>3399</v>
      </c>
      <c r="X914" s="1144"/>
      <c r="Y914" s="1061"/>
      <c r="Z914" s="1055"/>
      <c r="AA914" s="1055"/>
      <c r="AB914" s="1075"/>
    </row>
    <row r="915" spans="1:28" ht="29.25" customHeight="1">
      <c r="A915" s="1056"/>
      <c r="B915" s="1070"/>
      <c r="C915" s="1054"/>
      <c r="D915" s="1055"/>
      <c r="E915" s="1055"/>
      <c r="F915" s="1055"/>
      <c r="G915" s="1055"/>
      <c r="H915" s="1061"/>
      <c r="I915" s="1075"/>
      <c r="J915" s="1142"/>
      <c r="K915" s="1055"/>
      <c r="L915" s="1058"/>
      <c r="M915" s="1085"/>
      <c r="N915" s="1055"/>
      <c r="O915" s="1055"/>
      <c r="P915" s="1068"/>
      <c r="Q915" s="1088"/>
      <c r="R915" s="1088"/>
      <c r="S915" s="1092"/>
      <c r="T915" s="1085" t="s">
        <v>4506</v>
      </c>
      <c r="U915" s="1055">
        <v>1979</v>
      </c>
      <c r="V915" s="1055">
        <v>61</v>
      </c>
      <c r="W915" s="1143" t="s">
        <v>3505</v>
      </c>
      <c r="X915" s="1144"/>
      <c r="Y915" s="1061"/>
      <c r="Z915" s="1055"/>
      <c r="AA915" s="1055"/>
      <c r="AB915" s="1075"/>
    </row>
    <row r="916" spans="1:28" ht="29.25" customHeight="1">
      <c r="A916" s="1056"/>
      <c r="B916" s="1070"/>
      <c r="C916" s="1054"/>
      <c r="D916" s="1055"/>
      <c r="E916" s="1055"/>
      <c r="F916" s="1055"/>
      <c r="G916" s="1055"/>
      <c r="H916" s="1061"/>
      <c r="I916" s="1075"/>
      <c r="J916" s="1142"/>
      <c r="K916" s="1055"/>
      <c r="L916" s="1058"/>
      <c r="M916" s="1085"/>
      <c r="N916" s="1055"/>
      <c r="O916" s="1055"/>
      <c r="P916" s="1068"/>
      <c r="Q916" s="1088"/>
      <c r="R916" s="1088"/>
      <c r="S916" s="1092"/>
      <c r="T916" s="1085" t="s">
        <v>4507</v>
      </c>
      <c r="U916" s="1055">
        <v>1979</v>
      </c>
      <c r="V916" s="1055">
        <v>80</v>
      </c>
      <c r="W916" s="1143" t="s">
        <v>3505</v>
      </c>
      <c r="X916" s="1144"/>
      <c r="Y916" s="1061"/>
      <c r="Z916" s="1055"/>
      <c r="AA916" s="1055"/>
      <c r="AB916" s="1075"/>
    </row>
    <row r="917" spans="1:28" ht="29.25" customHeight="1">
      <c r="A917" s="1056"/>
      <c r="B917" s="1070"/>
      <c r="C917" s="1054"/>
      <c r="D917" s="1055"/>
      <c r="E917" s="1055"/>
      <c r="F917" s="1055"/>
      <c r="G917" s="1055"/>
      <c r="H917" s="1061"/>
      <c r="I917" s="1075"/>
      <c r="J917" s="1142"/>
      <c r="K917" s="1055"/>
      <c r="L917" s="1058"/>
      <c r="M917" s="1085"/>
      <c r="N917" s="1055"/>
      <c r="O917" s="1055"/>
      <c r="P917" s="1068"/>
      <c r="Q917" s="1088"/>
      <c r="R917" s="1088"/>
      <c r="S917" s="1092"/>
      <c r="T917" s="1085" t="s">
        <v>4508</v>
      </c>
      <c r="U917" s="1055">
        <v>1980</v>
      </c>
      <c r="V917" s="1055">
        <v>140</v>
      </c>
      <c r="W917" s="1143" t="s">
        <v>3707</v>
      </c>
      <c r="X917" s="1144"/>
      <c r="Y917" s="1061"/>
      <c r="Z917" s="1055"/>
      <c r="AA917" s="1055"/>
      <c r="AB917" s="1075"/>
    </row>
    <row r="918" spans="1:28" ht="29.25" customHeight="1">
      <c r="A918" s="1056"/>
      <c r="B918" s="1070"/>
      <c r="C918" s="1054"/>
      <c r="D918" s="1055"/>
      <c r="E918" s="1055"/>
      <c r="F918" s="1055"/>
      <c r="G918" s="1055"/>
      <c r="H918" s="1061"/>
      <c r="I918" s="1075"/>
      <c r="J918" s="1142"/>
      <c r="K918" s="1055"/>
      <c r="L918" s="1058"/>
      <c r="M918" s="1085"/>
      <c r="N918" s="1055"/>
      <c r="O918" s="1055"/>
      <c r="P918" s="1068"/>
      <c r="Q918" s="1088"/>
      <c r="R918" s="1088"/>
      <c r="S918" s="1092"/>
      <c r="T918" s="1085" t="s">
        <v>4509</v>
      </c>
      <c r="U918" s="1055">
        <v>1979</v>
      </c>
      <c r="V918" s="1055">
        <v>60</v>
      </c>
      <c r="W918" s="1143" t="s">
        <v>3505</v>
      </c>
      <c r="X918" s="1144"/>
      <c r="Y918" s="1061"/>
      <c r="Z918" s="1055"/>
      <c r="AA918" s="1055"/>
      <c r="AB918" s="1075"/>
    </row>
    <row r="919" spans="1:28" ht="29.25" customHeight="1">
      <c r="A919" s="1056"/>
      <c r="B919" s="1070"/>
      <c r="C919" s="1054"/>
      <c r="D919" s="1055"/>
      <c r="E919" s="1055"/>
      <c r="F919" s="1055"/>
      <c r="G919" s="1055"/>
      <c r="H919" s="1061"/>
      <c r="I919" s="1075"/>
      <c r="J919" s="1142"/>
      <c r="K919" s="1055"/>
      <c r="L919" s="1058"/>
      <c r="M919" s="1085"/>
      <c r="N919" s="1055"/>
      <c r="O919" s="1153"/>
      <c r="P919" s="1068"/>
      <c r="Q919" s="1088"/>
      <c r="R919" s="1088"/>
      <c r="S919" s="1092"/>
      <c r="T919" s="1085" t="s">
        <v>4510</v>
      </c>
      <c r="U919" s="1055">
        <v>1980</v>
      </c>
      <c r="V919" s="1153">
        <v>42</v>
      </c>
      <c r="W919" s="1143" t="s">
        <v>3707</v>
      </c>
      <c r="X919" s="1144"/>
      <c r="Y919" s="1061"/>
      <c r="Z919" s="1055"/>
      <c r="AA919" s="1055"/>
      <c r="AB919" s="1075"/>
    </row>
    <row r="920" spans="1:28" ht="29.25" customHeight="1">
      <c r="A920" s="1056"/>
      <c r="B920" s="1070"/>
      <c r="C920" s="1054"/>
      <c r="D920" s="1055"/>
      <c r="E920" s="1055"/>
      <c r="F920" s="1055"/>
      <c r="G920" s="1055"/>
      <c r="H920" s="1061"/>
      <c r="I920" s="1075"/>
      <c r="J920" s="1142"/>
      <c r="K920" s="1055"/>
      <c r="L920" s="1058"/>
      <c r="M920" s="1085"/>
      <c r="N920" s="1055"/>
      <c r="O920" s="1055"/>
      <c r="P920" s="1068"/>
      <c r="Q920" s="1088"/>
      <c r="R920" s="1088"/>
      <c r="S920" s="1092"/>
      <c r="T920" s="1085"/>
      <c r="U920" s="1055"/>
      <c r="V920" s="1055"/>
      <c r="W920" s="1143"/>
      <c r="X920" s="1144"/>
      <c r="Y920" s="1061"/>
      <c r="Z920" s="1055"/>
      <c r="AA920" s="1055"/>
      <c r="AB920" s="1075"/>
    </row>
    <row r="921" spans="1:28" ht="29.25" customHeight="1">
      <c r="A921" s="1056"/>
      <c r="B921" s="1070"/>
      <c r="C921" s="1054"/>
      <c r="D921" s="1055"/>
      <c r="E921" s="1055"/>
      <c r="F921" s="1055"/>
      <c r="G921" s="1055"/>
      <c r="H921" s="1061"/>
      <c r="I921" s="1075"/>
      <c r="J921" s="1142"/>
      <c r="K921" s="1055"/>
      <c r="L921" s="1058"/>
      <c r="M921" s="1154"/>
      <c r="N921" s="1055"/>
      <c r="O921" s="1055"/>
      <c r="P921" s="1068"/>
      <c r="Q921" s="1088"/>
      <c r="R921" s="1088"/>
      <c r="S921" s="1092"/>
      <c r="T921" s="1154" t="s">
        <v>4511</v>
      </c>
      <c r="U921" s="1055">
        <v>2008</v>
      </c>
      <c r="V921" s="1055">
        <v>80</v>
      </c>
      <c r="W921" s="1143" t="s">
        <v>4512</v>
      </c>
      <c r="X921" s="1144"/>
      <c r="Y921" s="1061"/>
      <c r="Z921" s="1055"/>
      <c r="AA921" s="1055"/>
      <c r="AB921" s="1075"/>
    </row>
    <row r="922" spans="1:28" ht="15.75" customHeight="1">
      <c r="A922" s="1069"/>
      <c r="B922" s="1071"/>
      <c r="C922" s="1072"/>
      <c r="D922" s="1073"/>
      <c r="E922" s="1064"/>
      <c r="F922" s="1063"/>
      <c r="G922" s="1063"/>
      <c r="H922" s="1073"/>
      <c r="I922" s="1066"/>
      <c r="J922" s="1150"/>
      <c r="K922" s="1151"/>
      <c r="L922" s="1152"/>
      <c r="M922" s="1185"/>
      <c r="N922" s="1196"/>
      <c r="O922" s="1063"/>
      <c r="P922" s="1073"/>
      <c r="Q922" s="1155"/>
      <c r="R922" s="1155"/>
      <c r="S922" s="1156"/>
      <c r="T922" s="1197"/>
      <c r="U922" s="1196"/>
      <c r="V922" s="1063"/>
      <c r="W922" s="1186"/>
      <c r="X922" s="1184"/>
      <c r="Y922" s="1064"/>
      <c r="Z922" s="1080"/>
      <c r="AA922" s="1064"/>
      <c r="AB922" s="1199"/>
    </row>
    <row r="923" spans="1:28" ht="25.5">
      <c r="A923" s="1056">
        <v>76</v>
      </c>
      <c r="B923" s="1070" t="s">
        <v>4513</v>
      </c>
      <c r="C923" s="1054"/>
      <c r="D923" s="1055"/>
      <c r="E923" s="1055"/>
      <c r="F923" s="1055"/>
      <c r="G923" s="1055"/>
      <c r="H923" s="1061"/>
      <c r="I923" s="1075"/>
      <c r="J923" s="1142" t="s">
        <v>4514</v>
      </c>
      <c r="K923" s="1055" t="s">
        <v>3249</v>
      </c>
      <c r="L923" s="1075" t="s">
        <v>83</v>
      </c>
      <c r="M923" s="1085"/>
      <c r="N923" s="1055"/>
      <c r="O923" s="1055"/>
      <c r="P923" s="1068"/>
      <c r="Q923" s="1088"/>
      <c r="R923" s="1088"/>
      <c r="S923" s="1092"/>
      <c r="T923" s="1085" t="s">
        <v>4515</v>
      </c>
      <c r="U923" s="1055">
        <v>1980</v>
      </c>
      <c r="V923" s="1055">
        <v>75</v>
      </c>
      <c r="W923" s="1143" t="s">
        <v>3399</v>
      </c>
      <c r="X923" s="1144" t="s">
        <v>4513</v>
      </c>
      <c r="Y923" s="1061" t="s">
        <v>4516</v>
      </c>
      <c r="Z923" s="1055">
        <v>1980</v>
      </c>
      <c r="AA923" s="1055">
        <v>350</v>
      </c>
      <c r="AB923" s="1075" t="s">
        <v>23</v>
      </c>
    </row>
    <row r="924" spans="1:28" ht="51" customHeight="1">
      <c r="A924" s="1056"/>
      <c r="B924" s="1070"/>
      <c r="C924" s="1054"/>
      <c r="D924" s="1068"/>
      <c r="E924" s="1061"/>
      <c r="F924" s="1055"/>
      <c r="G924" s="1055"/>
      <c r="H924" s="1061"/>
      <c r="I924" s="1075"/>
      <c r="J924" s="1142"/>
      <c r="K924" s="1327"/>
      <c r="L924" s="1058"/>
      <c r="M924" s="1085"/>
      <c r="N924" s="1055"/>
      <c r="O924" s="1055"/>
      <c r="P924" s="1068"/>
      <c r="Q924" s="1088"/>
      <c r="R924" s="1088"/>
      <c r="S924" s="1092"/>
      <c r="T924" s="1085" t="s">
        <v>4517</v>
      </c>
      <c r="U924" s="1055">
        <v>1980</v>
      </c>
      <c r="V924" s="1055">
        <v>80</v>
      </c>
      <c r="W924" s="1143" t="s">
        <v>3399</v>
      </c>
      <c r="X924" s="1144"/>
      <c r="Y924" s="1061"/>
      <c r="Z924" s="1153"/>
      <c r="AA924" s="1061"/>
      <c r="AB924" s="1075"/>
    </row>
    <row r="925" spans="1:28" ht="42" customHeight="1">
      <c r="A925" s="1056"/>
      <c r="B925" s="1070"/>
      <c r="C925" s="1054"/>
      <c r="D925" s="1055"/>
      <c r="E925" s="1061"/>
      <c r="F925" s="1055"/>
      <c r="G925" s="1055"/>
      <c r="H925" s="1061"/>
      <c r="I925" s="1075"/>
      <c r="J925" s="1142"/>
      <c r="K925" s="1055"/>
      <c r="L925" s="1058"/>
      <c r="M925" s="1085"/>
      <c r="N925" s="1055"/>
      <c r="O925" s="1055"/>
      <c r="P925" s="1068"/>
      <c r="Q925" s="1088"/>
      <c r="R925" s="1088"/>
      <c r="S925" s="1092"/>
      <c r="T925" s="1085" t="s">
        <v>4518</v>
      </c>
      <c r="U925" s="1055">
        <v>1980</v>
      </c>
      <c r="V925" s="1055">
        <v>135</v>
      </c>
      <c r="W925" s="1143" t="s">
        <v>3399</v>
      </c>
      <c r="X925" s="1144"/>
      <c r="Y925" s="1061"/>
      <c r="Z925" s="1055"/>
      <c r="AA925" s="1061"/>
      <c r="AB925" s="1075"/>
    </row>
    <row r="926" spans="1:28" ht="24" customHeight="1">
      <c r="A926" s="1056"/>
      <c r="B926" s="1070"/>
      <c r="C926" s="1054"/>
      <c r="D926" s="1055"/>
      <c r="E926" s="1061"/>
      <c r="F926" s="1055"/>
      <c r="G926" s="1055"/>
      <c r="H926" s="1061"/>
      <c r="I926" s="1075"/>
      <c r="J926" s="1142"/>
      <c r="K926" s="1055"/>
      <c r="L926" s="1058"/>
      <c r="M926" s="1085"/>
      <c r="N926" s="1055"/>
      <c r="O926" s="1055"/>
      <c r="P926" s="1068"/>
      <c r="Q926" s="1088"/>
      <c r="R926" s="1088"/>
      <c r="S926" s="1092"/>
      <c r="T926" s="1085" t="s">
        <v>4519</v>
      </c>
      <c r="U926" s="1055">
        <v>1980</v>
      </c>
      <c r="V926" s="1055">
        <v>125</v>
      </c>
      <c r="W926" s="1143" t="s">
        <v>3399</v>
      </c>
      <c r="X926" s="1144"/>
      <c r="Y926" s="1061"/>
      <c r="Z926" s="1055"/>
      <c r="AA926" s="1061"/>
      <c r="AB926" s="1075"/>
    </row>
    <row r="927" spans="1:28" ht="24" customHeight="1">
      <c r="A927" s="1056"/>
      <c r="B927" s="1070"/>
      <c r="C927" s="1054"/>
      <c r="D927" s="1055"/>
      <c r="E927" s="1061"/>
      <c r="F927" s="1055"/>
      <c r="G927" s="1055"/>
      <c r="H927" s="1061"/>
      <c r="I927" s="1075"/>
      <c r="J927" s="1142"/>
      <c r="K927" s="1055"/>
      <c r="L927" s="1058"/>
      <c r="M927" s="1085"/>
      <c r="N927" s="1055"/>
      <c r="O927" s="1055"/>
      <c r="P927" s="1068"/>
      <c r="Q927" s="1088"/>
      <c r="R927" s="1088"/>
      <c r="S927" s="1092"/>
      <c r="T927" s="1085" t="s">
        <v>4520</v>
      </c>
      <c r="U927" s="1055">
        <v>1980</v>
      </c>
      <c r="V927" s="1055">
        <v>80</v>
      </c>
      <c r="W927" s="1143" t="s">
        <v>3399</v>
      </c>
      <c r="X927" s="1144"/>
      <c r="Y927" s="1061"/>
      <c r="Z927" s="1055"/>
      <c r="AA927" s="1061"/>
      <c r="AB927" s="1075"/>
    </row>
    <row r="928" spans="1:28" ht="24" customHeight="1">
      <c r="A928" s="1056"/>
      <c r="B928" s="1070"/>
      <c r="C928" s="1054"/>
      <c r="D928" s="1055"/>
      <c r="E928" s="1061"/>
      <c r="F928" s="1055"/>
      <c r="G928" s="1055"/>
      <c r="H928" s="1061"/>
      <c r="I928" s="1075"/>
      <c r="J928" s="1142"/>
      <c r="K928" s="1055"/>
      <c r="L928" s="1058"/>
      <c r="M928" s="1085"/>
      <c r="N928" s="1055"/>
      <c r="O928" s="1055"/>
      <c r="P928" s="1068"/>
      <c r="Q928" s="1088"/>
      <c r="R928" s="1088"/>
      <c r="S928" s="1092"/>
      <c r="T928" s="1085" t="s">
        <v>4521</v>
      </c>
      <c r="U928" s="1055">
        <v>1980</v>
      </c>
      <c r="V928" s="1055">
        <v>55</v>
      </c>
      <c r="W928" s="1143" t="s">
        <v>3399</v>
      </c>
      <c r="X928" s="1144"/>
      <c r="Y928" s="1061"/>
      <c r="Z928" s="1055"/>
      <c r="AA928" s="1061"/>
      <c r="AB928" s="1075"/>
    </row>
    <row r="929" spans="1:28" ht="24" customHeight="1">
      <c r="A929" s="1056"/>
      <c r="B929" s="1070"/>
      <c r="C929" s="1054"/>
      <c r="D929" s="1055"/>
      <c r="E929" s="1061"/>
      <c r="F929" s="1055"/>
      <c r="G929" s="1055"/>
      <c r="H929" s="1061"/>
      <c r="I929" s="1075"/>
      <c r="J929" s="1142"/>
      <c r="K929" s="1055"/>
      <c r="L929" s="1058"/>
      <c r="M929" s="1085"/>
      <c r="N929" s="1055"/>
      <c r="O929" s="1055"/>
      <c r="P929" s="1068"/>
      <c r="Q929" s="1088"/>
      <c r="R929" s="1088"/>
      <c r="S929" s="1092"/>
      <c r="T929" s="1085" t="s">
        <v>4522</v>
      </c>
      <c r="U929" s="1055">
        <v>1980</v>
      </c>
      <c r="V929" s="1055">
        <v>75</v>
      </c>
      <c r="W929" s="1143" t="s">
        <v>3399</v>
      </c>
      <c r="X929" s="1144"/>
      <c r="Y929" s="1061"/>
      <c r="Z929" s="1055"/>
      <c r="AA929" s="1061"/>
      <c r="AB929" s="1075"/>
    </row>
    <row r="930" spans="1:28" ht="24" customHeight="1">
      <c r="A930" s="1056"/>
      <c r="B930" s="1070"/>
      <c r="C930" s="1054"/>
      <c r="D930" s="1055"/>
      <c r="E930" s="1061"/>
      <c r="F930" s="1055"/>
      <c r="G930" s="1055"/>
      <c r="H930" s="1061"/>
      <c r="I930" s="1075"/>
      <c r="J930" s="1142"/>
      <c r="K930" s="1055"/>
      <c r="L930" s="1058"/>
      <c r="M930" s="1085"/>
      <c r="N930" s="1055"/>
      <c r="O930" s="1055"/>
      <c r="P930" s="1068"/>
      <c r="Q930" s="1088"/>
      <c r="R930" s="1088"/>
      <c r="S930" s="1092"/>
      <c r="T930" s="1085" t="s">
        <v>4523</v>
      </c>
      <c r="U930" s="1055">
        <v>1980</v>
      </c>
      <c r="V930" s="1055">
        <v>60</v>
      </c>
      <c r="W930" s="1143" t="s">
        <v>3399</v>
      </c>
      <c r="X930" s="1144"/>
      <c r="Y930" s="1061"/>
      <c r="Z930" s="1055"/>
      <c r="AA930" s="1061"/>
      <c r="AB930" s="1075"/>
    </row>
    <row r="931" spans="1:28" ht="24" customHeight="1">
      <c r="A931" s="1056"/>
      <c r="B931" s="1070"/>
      <c r="C931" s="1054"/>
      <c r="D931" s="1055"/>
      <c r="E931" s="1061"/>
      <c r="F931" s="1055"/>
      <c r="G931" s="1055"/>
      <c r="H931" s="1061"/>
      <c r="I931" s="1075"/>
      <c r="J931" s="1142"/>
      <c r="K931" s="1055"/>
      <c r="L931" s="1058"/>
      <c r="M931" s="1085"/>
      <c r="N931" s="1055"/>
      <c r="O931" s="1055"/>
      <c r="P931" s="1068"/>
      <c r="Q931" s="1088"/>
      <c r="R931" s="1088"/>
      <c r="S931" s="1092"/>
      <c r="T931" s="1085" t="s">
        <v>4524</v>
      </c>
      <c r="U931" s="1055">
        <v>1980</v>
      </c>
      <c r="V931" s="1055">
        <v>55</v>
      </c>
      <c r="W931" s="1143" t="s">
        <v>3399</v>
      </c>
      <c r="X931" s="1144"/>
      <c r="Y931" s="1061"/>
      <c r="Z931" s="1055"/>
      <c r="AA931" s="1061"/>
      <c r="AB931" s="1075"/>
    </row>
    <row r="932" spans="1:28" ht="15" customHeight="1">
      <c r="A932" s="1069"/>
      <c r="B932" s="1071"/>
      <c r="C932" s="1072"/>
      <c r="D932" s="1073"/>
      <c r="E932" s="1063"/>
      <c r="F932" s="1063"/>
      <c r="G932" s="1063"/>
      <c r="H932" s="1073"/>
      <c r="I932" s="1066"/>
      <c r="J932" s="1150"/>
      <c r="K932" s="1151"/>
      <c r="L932" s="1152"/>
      <c r="M932" s="1185"/>
      <c r="N932" s="1196"/>
      <c r="O932" s="1063"/>
      <c r="P932" s="1073"/>
      <c r="Q932" s="1155"/>
      <c r="R932" s="1155"/>
      <c r="S932" s="1156"/>
      <c r="T932" s="1197"/>
      <c r="U932" s="1196"/>
      <c r="V932" s="1063"/>
      <c r="W932" s="1186"/>
      <c r="X932" s="1184"/>
      <c r="Y932" s="1198"/>
      <c r="Z932" s="1080"/>
      <c r="AA932" s="1080"/>
      <c r="AB932" s="1066"/>
    </row>
    <row r="933" spans="1:28" ht="76.5" customHeight="1">
      <c r="A933" s="1056">
        <v>77</v>
      </c>
      <c r="B933" s="1070" t="s">
        <v>4513</v>
      </c>
      <c r="C933" s="1054"/>
      <c r="D933" s="1055"/>
      <c r="E933" s="1055"/>
      <c r="F933" s="1055"/>
      <c r="G933" s="1055"/>
      <c r="H933" s="1061"/>
      <c r="I933" s="1075"/>
      <c r="J933" s="1142" t="s">
        <v>4525</v>
      </c>
      <c r="K933" s="1055" t="s">
        <v>3249</v>
      </c>
      <c r="L933" s="1075" t="s">
        <v>83</v>
      </c>
      <c r="M933" s="1154"/>
      <c r="N933" s="1055"/>
      <c r="O933" s="1055"/>
      <c r="P933" s="1068"/>
      <c r="Q933" s="1088"/>
      <c r="R933" s="1088"/>
      <c r="S933" s="1092"/>
      <c r="T933" s="1154" t="s">
        <v>4526</v>
      </c>
      <c r="U933" s="1055">
        <v>1981</v>
      </c>
      <c r="V933" s="1055"/>
      <c r="W933" s="1143" t="s">
        <v>3399</v>
      </c>
      <c r="X933" s="1144" t="s">
        <v>4513</v>
      </c>
      <c r="Y933" s="1061" t="s">
        <v>4527</v>
      </c>
      <c r="Z933" s="1055">
        <v>1980</v>
      </c>
      <c r="AA933" s="1055">
        <v>650</v>
      </c>
      <c r="AB933" s="1075" t="s">
        <v>1752</v>
      </c>
    </row>
    <row r="934" spans="1:28" ht="25.5" customHeight="1">
      <c r="A934" s="1056"/>
      <c r="B934" s="1070"/>
      <c r="C934" s="1054"/>
      <c r="D934" s="1055"/>
      <c r="E934" s="1055"/>
      <c r="F934" s="1055"/>
      <c r="G934" s="1055"/>
      <c r="H934" s="1061"/>
      <c r="I934" s="1075"/>
      <c r="J934" s="1142"/>
      <c r="K934" s="1327"/>
      <c r="L934" s="1058"/>
      <c r="M934" s="1154"/>
      <c r="N934" s="1055"/>
      <c r="O934" s="1055"/>
      <c r="P934" s="1068"/>
      <c r="Q934" s="1088"/>
      <c r="R934" s="1088"/>
      <c r="S934" s="1092"/>
      <c r="T934" s="1154" t="s">
        <v>4528</v>
      </c>
      <c r="U934" s="1055">
        <v>1981</v>
      </c>
      <c r="V934" s="1055"/>
      <c r="W934" s="1143" t="s">
        <v>3588</v>
      </c>
      <c r="X934" s="1144"/>
      <c r="Y934" s="1061" t="s">
        <v>4529</v>
      </c>
      <c r="Z934" s="1055">
        <v>1982</v>
      </c>
      <c r="AA934" s="1055">
        <v>230</v>
      </c>
      <c r="AB934" s="1075" t="s">
        <v>17</v>
      </c>
    </row>
    <row r="935" spans="1:28" ht="25.5" customHeight="1">
      <c r="A935" s="1056"/>
      <c r="B935" s="1070"/>
      <c r="C935" s="1054"/>
      <c r="D935" s="1068"/>
      <c r="E935" s="1061"/>
      <c r="F935" s="1055"/>
      <c r="G935" s="1055"/>
      <c r="H935" s="1061"/>
      <c r="I935" s="1075"/>
      <c r="J935" s="1142"/>
      <c r="K935" s="1055"/>
      <c r="L935" s="1058"/>
      <c r="M935" s="1085"/>
      <c r="N935" s="1055"/>
      <c r="O935" s="1055"/>
      <c r="P935" s="1068"/>
      <c r="Q935" s="1088"/>
      <c r="R935" s="1088"/>
      <c r="S935" s="1092"/>
      <c r="T935" s="1085" t="s">
        <v>4530</v>
      </c>
      <c r="U935" s="1055">
        <v>1981</v>
      </c>
      <c r="V935" s="1055">
        <v>102</v>
      </c>
      <c r="W935" s="1143" t="s">
        <v>3536</v>
      </c>
      <c r="X935" s="1144"/>
      <c r="Y935" s="1061"/>
      <c r="Z935" s="1055"/>
      <c r="AA935" s="1061"/>
      <c r="AB935" s="1075"/>
    </row>
    <row r="936" spans="1:28" ht="25.5" customHeight="1">
      <c r="A936" s="1056"/>
      <c r="B936" s="1070"/>
      <c r="C936" s="1054"/>
      <c r="D936" s="1055"/>
      <c r="E936" s="1061"/>
      <c r="F936" s="1055"/>
      <c r="G936" s="1055"/>
      <c r="H936" s="1061"/>
      <c r="I936" s="1075"/>
      <c r="J936" s="1142"/>
      <c r="K936" s="1055"/>
      <c r="L936" s="1058"/>
      <c r="M936" s="1085"/>
      <c r="N936" s="1055"/>
      <c r="O936" s="1055"/>
      <c r="P936" s="1068"/>
      <c r="Q936" s="1088"/>
      <c r="R936" s="1088"/>
      <c r="S936" s="1092"/>
      <c r="T936" s="1085" t="s">
        <v>4531</v>
      </c>
      <c r="U936" s="1055">
        <v>1981</v>
      </c>
      <c r="V936" s="1055">
        <v>251</v>
      </c>
      <c r="W936" s="1143" t="s">
        <v>3399</v>
      </c>
      <c r="X936" s="1144"/>
      <c r="Y936" s="1061"/>
      <c r="Z936" s="1055"/>
      <c r="AA936" s="1061"/>
      <c r="AB936" s="1075"/>
    </row>
    <row r="937" spans="1:28" ht="25.5" customHeight="1">
      <c r="A937" s="1056"/>
      <c r="B937" s="1070"/>
      <c r="C937" s="1054"/>
      <c r="D937" s="1055"/>
      <c r="E937" s="1061"/>
      <c r="F937" s="1055"/>
      <c r="G937" s="1055"/>
      <c r="H937" s="1061"/>
      <c r="I937" s="1075"/>
      <c r="J937" s="1142"/>
      <c r="K937" s="1055"/>
      <c r="L937" s="1058"/>
      <c r="M937" s="1085"/>
      <c r="N937" s="1055"/>
      <c r="O937" s="1055"/>
      <c r="P937" s="1068"/>
      <c r="Q937" s="1088"/>
      <c r="R937" s="1088"/>
      <c r="S937" s="1092"/>
      <c r="T937" s="1085" t="s">
        <v>4532</v>
      </c>
      <c r="U937" s="1055">
        <v>1983</v>
      </c>
      <c r="V937" s="1055">
        <v>291</v>
      </c>
      <c r="W937" s="1143" t="s">
        <v>3707</v>
      </c>
      <c r="X937" s="1144"/>
      <c r="Y937" s="1061"/>
      <c r="Z937" s="1055"/>
      <c r="AA937" s="1061"/>
      <c r="AB937" s="1075"/>
    </row>
    <row r="938" spans="1:28" ht="25.5" customHeight="1">
      <c r="A938" s="1056"/>
      <c r="B938" s="1070"/>
      <c r="C938" s="1054"/>
      <c r="D938" s="1055"/>
      <c r="E938" s="1061"/>
      <c r="F938" s="1055"/>
      <c r="G938" s="1055"/>
      <c r="H938" s="1061"/>
      <c r="I938" s="1075"/>
      <c r="J938" s="1142"/>
      <c r="K938" s="1055"/>
      <c r="L938" s="1058"/>
      <c r="M938" s="1085"/>
      <c r="N938" s="1055"/>
      <c r="O938" s="1055"/>
      <c r="P938" s="1068"/>
      <c r="Q938" s="1088"/>
      <c r="R938" s="1088"/>
      <c r="S938" s="1092"/>
      <c r="T938" s="1085" t="s">
        <v>4533</v>
      </c>
      <c r="U938" s="1055">
        <v>1981</v>
      </c>
      <c r="V938" s="1055">
        <v>220</v>
      </c>
      <c r="W938" s="1143" t="s">
        <v>4253</v>
      </c>
      <c r="X938" s="1144"/>
      <c r="Y938" s="1061"/>
      <c r="Z938" s="1055"/>
      <c r="AA938" s="1061"/>
      <c r="AB938" s="1075"/>
    </row>
    <row r="939" spans="1:28" ht="15" customHeight="1">
      <c r="A939" s="1069"/>
      <c r="B939" s="1071"/>
      <c r="C939" s="1072"/>
      <c r="D939" s="1073"/>
      <c r="E939" s="1063"/>
      <c r="F939" s="1063"/>
      <c r="G939" s="1063"/>
      <c r="H939" s="1073"/>
      <c r="I939" s="1066"/>
      <c r="J939" s="1150"/>
      <c r="K939" s="1151"/>
      <c r="L939" s="1152"/>
      <c r="M939" s="1185"/>
      <c r="N939" s="1196"/>
      <c r="O939" s="1063"/>
      <c r="P939" s="1073"/>
      <c r="Q939" s="1155"/>
      <c r="R939" s="1155"/>
      <c r="S939" s="1156"/>
      <c r="T939" s="1197"/>
      <c r="U939" s="1196"/>
      <c r="V939" s="1063"/>
      <c r="W939" s="1186"/>
      <c r="X939" s="1184"/>
      <c r="Y939" s="1198"/>
      <c r="Z939" s="1080"/>
      <c r="AA939" s="1080"/>
      <c r="AB939" s="1066"/>
    </row>
    <row r="940" spans="1:28" ht="26.25" customHeight="1">
      <c r="A940" s="1056">
        <v>78</v>
      </c>
      <c r="B940" s="1070" t="s">
        <v>4513</v>
      </c>
      <c r="C940" s="1054"/>
      <c r="D940" s="1055"/>
      <c r="E940" s="1055"/>
      <c r="F940" s="1055"/>
      <c r="G940" s="1055"/>
      <c r="H940" s="1061"/>
      <c r="I940" s="1075"/>
      <c r="J940" s="1142" t="s">
        <v>4534</v>
      </c>
      <c r="K940" s="1055" t="s">
        <v>3249</v>
      </c>
      <c r="L940" s="1075" t="s">
        <v>31</v>
      </c>
      <c r="M940" s="1085"/>
      <c r="N940" s="1055"/>
      <c r="O940" s="1055"/>
      <c r="P940" s="1068"/>
      <c r="Q940" s="1088"/>
      <c r="R940" s="1088"/>
      <c r="S940" s="1092"/>
      <c r="T940" s="1085" t="s">
        <v>4535</v>
      </c>
      <c r="U940" s="1055">
        <v>1986</v>
      </c>
      <c r="V940" s="1055">
        <v>88</v>
      </c>
      <c r="W940" s="1143" t="s">
        <v>3714</v>
      </c>
      <c r="X940" s="1144" t="s">
        <v>4513</v>
      </c>
      <c r="Y940" s="1061" t="s">
        <v>4536</v>
      </c>
      <c r="Z940" s="1055">
        <v>1982</v>
      </c>
      <c r="AA940" s="1055">
        <v>750</v>
      </c>
      <c r="AB940" s="1075" t="s">
        <v>16</v>
      </c>
    </row>
    <row r="941" spans="1:28" ht="32.25" customHeight="1">
      <c r="A941" s="1056"/>
      <c r="B941" s="1070"/>
      <c r="C941" s="1054"/>
      <c r="D941" s="1055"/>
      <c r="E941" s="1055"/>
      <c r="F941" s="1055"/>
      <c r="G941" s="1055"/>
      <c r="H941" s="1061"/>
      <c r="I941" s="1075"/>
      <c r="J941" s="1142"/>
      <c r="K941" s="1327"/>
      <c r="L941" s="1058"/>
      <c r="M941" s="1085"/>
      <c r="N941" s="1055"/>
      <c r="O941" s="1055"/>
      <c r="P941" s="1068"/>
      <c r="Q941" s="1088"/>
      <c r="R941" s="1088"/>
      <c r="S941" s="1092"/>
      <c r="T941" s="1085" t="s">
        <v>4537</v>
      </c>
      <c r="U941" s="1055">
        <v>1985</v>
      </c>
      <c r="V941" s="1055">
        <v>120</v>
      </c>
      <c r="W941" s="1143" t="s">
        <v>3485</v>
      </c>
      <c r="X941" s="1144"/>
      <c r="Y941" s="1061" t="s">
        <v>4538</v>
      </c>
      <c r="Z941" s="1055">
        <v>1982</v>
      </c>
      <c r="AA941" s="1055">
        <v>600</v>
      </c>
      <c r="AB941" s="1075" t="s">
        <v>16</v>
      </c>
    </row>
    <row r="942" spans="1:28" ht="32.25" customHeight="1">
      <c r="A942" s="1056"/>
      <c r="B942" s="1070"/>
      <c r="C942" s="1054"/>
      <c r="D942" s="1055"/>
      <c r="E942" s="1055"/>
      <c r="F942" s="1055"/>
      <c r="G942" s="1055"/>
      <c r="H942" s="1061"/>
      <c r="I942" s="1075"/>
      <c r="J942" s="1142"/>
      <c r="K942" s="1055"/>
      <c r="L942" s="1058"/>
      <c r="M942" s="1085"/>
      <c r="N942" s="1055"/>
      <c r="O942" s="1055"/>
      <c r="P942" s="1068"/>
      <c r="Q942" s="1088"/>
      <c r="R942" s="1088"/>
      <c r="S942" s="1092"/>
      <c r="T942" s="1085" t="s">
        <v>4539</v>
      </c>
      <c r="U942" s="1055">
        <v>1986</v>
      </c>
      <c r="V942" s="1055">
        <v>108</v>
      </c>
      <c r="W942" s="1143" t="s">
        <v>4540</v>
      </c>
      <c r="X942" s="1144"/>
      <c r="Y942" s="1061"/>
      <c r="Z942" s="1055"/>
      <c r="AA942" s="1055"/>
      <c r="AB942" s="1075"/>
    </row>
    <row r="943" spans="1:28" ht="63.75" customHeight="1">
      <c r="A943" s="1056"/>
      <c r="B943" s="1070"/>
      <c r="C943" s="1054"/>
      <c r="D943" s="1055"/>
      <c r="E943" s="1055"/>
      <c r="F943" s="1055"/>
      <c r="G943" s="1055"/>
      <c r="H943" s="1061"/>
      <c r="I943" s="1075"/>
      <c r="J943" s="1142"/>
      <c r="K943" s="1055"/>
      <c r="L943" s="1058"/>
      <c r="M943" s="1085"/>
      <c r="N943" s="1055"/>
      <c r="O943" s="1055"/>
      <c r="P943" s="1068"/>
      <c r="Q943" s="1088"/>
      <c r="R943" s="1088"/>
      <c r="S943" s="1092"/>
      <c r="T943" s="1085" t="s">
        <v>4541</v>
      </c>
      <c r="U943" s="1055">
        <v>2012</v>
      </c>
      <c r="V943" s="1055">
        <v>110</v>
      </c>
      <c r="W943" s="1143" t="s">
        <v>3598</v>
      </c>
      <c r="X943" s="1144"/>
      <c r="Y943" s="1061"/>
      <c r="Z943" s="1055"/>
      <c r="AA943" s="1055"/>
      <c r="AB943" s="1075"/>
    </row>
    <row r="944" spans="1:28" ht="20.25" customHeight="1">
      <c r="A944" s="1056"/>
      <c r="B944" s="1070"/>
      <c r="C944" s="1054"/>
      <c r="D944" s="1055"/>
      <c r="E944" s="1055"/>
      <c r="F944" s="1055"/>
      <c r="G944" s="1055"/>
      <c r="H944" s="1061"/>
      <c r="I944" s="1075"/>
      <c r="J944" s="1142"/>
      <c r="K944" s="1055"/>
      <c r="L944" s="1058"/>
      <c r="M944" s="1085"/>
      <c r="N944" s="1055"/>
      <c r="O944" s="1055"/>
      <c r="P944" s="1068"/>
      <c r="Q944" s="1088"/>
      <c r="R944" s="1088"/>
      <c r="S944" s="1092"/>
      <c r="T944" s="1085" t="s">
        <v>4542</v>
      </c>
      <c r="U944" s="1055">
        <v>1986</v>
      </c>
      <c r="V944" s="1055">
        <v>88</v>
      </c>
      <c r="W944" s="1143" t="s">
        <v>3714</v>
      </c>
      <c r="X944" s="1144"/>
      <c r="Y944" s="1061"/>
      <c r="Z944" s="1055"/>
      <c r="AA944" s="1055"/>
      <c r="AB944" s="1075"/>
    </row>
    <row r="945" spans="1:28" ht="30" customHeight="1">
      <c r="A945" s="1056"/>
      <c r="B945" s="1070"/>
      <c r="C945" s="1054"/>
      <c r="D945" s="1055"/>
      <c r="E945" s="1055"/>
      <c r="F945" s="1055"/>
      <c r="G945" s="1055"/>
      <c r="H945" s="1061"/>
      <c r="I945" s="1075"/>
      <c r="J945" s="1142"/>
      <c r="K945" s="1055"/>
      <c r="L945" s="1058"/>
      <c r="M945" s="1085"/>
      <c r="N945" s="1055"/>
      <c r="O945" s="1055"/>
      <c r="P945" s="1068"/>
      <c r="Q945" s="1088"/>
      <c r="R945" s="1088"/>
      <c r="S945" s="1092"/>
      <c r="T945" s="1085" t="s">
        <v>4543</v>
      </c>
      <c r="U945" s="1055">
        <v>1980</v>
      </c>
      <c r="V945" s="1055">
        <v>120</v>
      </c>
      <c r="W945" s="1143" t="s">
        <v>3485</v>
      </c>
      <c r="X945" s="1144"/>
      <c r="Y945" s="1061"/>
      <c r="Z945" s="1055"/>
      <c r="AA945" s="1055"/>
      <c r="AB945" s="1075"/>
    </row>
    <row r="946" spans="1:28" ht="30" customHeight="1">
      <c r="A946" s="1056"/>
      <c r="B946" s="1070"/>
      <c r="C946" s="1054"/>
      <c r="D946" s="1068"/>
      <c r="E946" s="1068"/>
      <c r="F946" s="1055"/>
      <c r="G946" s="1055"/>
      <c r="H946" s="1061"/>
      <c r="I946" s="1075"/>
      <c r="J946" s="1142"/>
      <c r="K946" s="1055"/>
      <c r="L946" s="1058"/>
      <c r="M946" s="1085"/>
      <c r="N946" s="1055"/>
      <c r="O946" s="1055"/>
      <c r="P946" s="1068"/>
      <c r="Q946" s="1088"/>
      <c r="R946" s="1088"/>
      <c r="S946" s="1092"/>
      <c r="T946" s="1085" t="s">
        <v>4544</v>
      </c>
      <c r="U946" s="1055">
        <v>1986</v>
      </c>
      <c r="V946" s="1055">
        <v>92</v>
      </c>
      <c r="W946" s="1143" t="s">
        <v>3536</v>
      </c>
      <c r="X946" s="1144"/>
      <c r="Y946" s="1061"/>
      <c r="Z946" s="1055"/>
      <c r="AA946" s="1068"/>
      <c r="AB946" s="1075"/>
    </row>
    <row r="947" spans="1:28" ht="30" customHeight="1">
      <c r="A947" s="1056"/>
      <c r="B947" s="1070"/>
      <c r="C947" s="1054"/>
      <c r="D947" s="1055"/>
      <c r="E947" s="1055"/>
      <c r="F947" s="1055"/>
      <c r="G947" s="1055"/>
      <c r="H947" s="1061"/>
      <c r="I947" s="1075"/>
      <c r="J947" s="1142"/>
      <c r="K947" s="1055"/>
      <c r="L947" s="1058"/>
      <c r="M947" s="1085"/>
      <c r="N947" s="1055"/>
      <c r="O947" s="1055"/>
      <c r="P947" s="1068"/>
      <c r="Q947" s="1088"/>
      <c r="R947" s="1088"/>
      <c r="S947" s="1092"/>
      <c r="T947" s="1085" t="s">
        <v>4545</v>
      </c>
      <c r="U947" s="1055">
        <v>1986</v>
      </c>
      <c r="V947" s="1055">
        <v>108</v>
      </c>
      <c r="W947" s="1143" t="s">
        <v>4540</v>
      </c>
      <c r="X947" s="1144"/>
      <c r="Y947" s="1061"/>
      <c r="Z947" s="1055"/>
      <c r="AA947" s="1055"/>
      <c r="AB947" s="1075"/>
    </row>
    <row r="948" spans="1:28" ht="30" customHeight="1">
      <c r="A948" s="1056"/>
      <c r="B948" s="1070"/>
      <c r="C948" s="1054"/>
      <c r="D948" s="1055"/>
      <c r="E948" s="1055"/>
      <c r="F948" s="1055"/>
      <c r="G948" s="1055"/>
      <c r="H948" s="1061"/>
      <c r="I948" s="1075"/>
      <c r="J948" s="1142"/>
      <c r="K948" s="1055"/>
      <c r="L948" s="1058"/>
      <c r="M948" s="1085"/>
      <c r="N948" s="1055"/>
      <c r="O948" s="1055"/>
      <c r="P948" s="1068"/>
      <c r="Q948" s="1088"/>
      <c r="R948" s="1088"/>
      <c r="S948" s="1092"/>
      <c r="T948" s="1085" t="s">
        <v>4546</v>
      </c>
      <c r="U948" s="1055">
        <v>2012</v>
      </c>
      <c r="V948" s="1055">
        <v>110</v>
      </c>
      <c r="W948" s="1143" t="s">
        <v>3598</v>
      </c>
      <c r="X948" s="1144"/>
      <c r="Y948" s="1061"/>
      <c r="Z948" s="1055"/>
      <c r="AA948" s="1055"/>
      <c r="AB948" s="1075"/>
    </row>
    <row r="949" spans="1:28" ht="30" customHeight="1">
      <c r="A949" s="1056"/>
      <c r="B949" s="1070"/>
      <c r="C949" s="1054"/>
      <c r="D949" s="1055"/>
      <c r="E949" s="1055"/>
      <c r="F949" s="1055"/>
      <c r="G949" s="1055"/>
      <c r="H949" s="1061"/>
      <c r="I949" s="1075"/>
      <c r="J949" s="1142"/>
      <c r="K949" s="1055"/>
      <c r="L949" s="1058"/>
      <c r="M949" s="1085"/>
      <c r="N949" s="1055"/>
      <c r="O949" s="1055"/>
      <c r="P949" s="1068"/>
      <c r="Q949" s="1088"/>
      <c r="R949" s="1088"/>
      <c r="S949" s="1092"/>
      <c r="T949" s="1085" t="s">
        <v>4547</v>
      </c>
      <c r="U949" s="1055">
        <v>1986</v>
      </c>
      <c r="V949" s="1055">
        <v>118</v>
      </c>
      <c r="W949" s="1143" t="s">
        <v>4548</v>
      </c>
      <c r="X949" s="1144"/>
      <c r="Y949" s="1061"/>
      <c r="Z949" s="1055"/>
      <c r="AA949" s="1055"/>
      <c r="AB949" s="1075"/>
    </row>
    <row r="950" spans="1:28" ht="30" customHeight="1">
      <c r="A950" s="1056"/>
      <c r="B950" s="1070"/>
      <c r="C950" s="1054"/>
      <c r="D950" s="1055"/>
      <c r="E950" s="1055"/>
      <c r="F950" s="1055"/>
      <c r="G950" s="1055"/>
      <c r="H950" s="1061"/>
      <c r="I950" s="1075"/>
      <c r="J950" s="1142"/>
      <c r="K950" s="1055"/>
      <c r="L950" s="1058"/>
      <c r="M950" s="1085"/>
      <c r="N950" s="1055"/>
      <c r="O950" s="1055"/>
      <c r="P950" s="1068"/>
      <c r="Q950" s="1088"/>
      <c r="R950" s="1088"/>
      <c r="S950" s="1092"/>
      <c r="T950" s="1085" t="s">
        <v>4549</v>
      </c>
      <c r="U950" s="1055">
        <v>1982</v>
      </c>
      <c r="V950" s="1055">
        <v>80</v>
      </c>
      <c r="W950" s="1143" t="s">
        <v>4548</v>
      </c>
      <c r="X950" s="1144"/>
      <c r="Y950" s="1061"/>
      <c r="Z950" s="1055"/>
      <c r="AA950" s="1055"/>
      <c r="AB950" s="1075"/>
    </row>
    <row r="951" spans="1:28" ht="30" customHeight="1">
      <c r="A951" s="1056"/>
      <c r="B951" s="1070"/>
      <c r="C951" s="1054"/>
      <c r="D951" s="1055"/>
      <c r="E951" s="1055"/>
      <c r="F951" s="1055"/>
      <c r="G951" s="1055"/>
      <c r="H951" s="1061"/>
      <c r="I951" s="1075"/>
      <c r="J951" s="1142"/>
      <c r="K951" s="1055"/>
      <c r="L951" s="1058"/>
      <c r="M951" s="1085"/>
      <c r="N951" s="1055"/>
      <c r="O951" s="1055"/>
      <c r="P951" s="1068"/>
      <c r="Q951" s="1088"/>
      <c r="R951" s="1088"/>
      <c r="S951" s="1092"/>
      <c r="T951" s="1085" t="s">
        <v>4550</v>
      </c>
      <c r="U951" s="1055">
        <v>1982</v>
      </c>
      <c r="V951" s="1055">
        <v>80</v>
      </c>
      <c r="W951" s="1143" t="s">
        <v>4548</v>
      </c>
      <c r="X951" s="1144"/>
      <c r="Y951" s="1061"/>
      <c r="Z951" s="1055"/>
      <c r="AA951" s="1055"/>
      <c r="AB951" s="1075"/>
    </row>
    <row r="952" spans="1:28" ht="30" customHeight="1">
      <c r="A952" s="1056"/>
      <c r="B952" s="1070"/>
      <c r="C952" s="1054"/>
      <c r="D952" s="1055"/>
      <c r="E952" s="1055"/>
      <c r="F952" s="1055"/>
      <c r="G952" s="1055"/>
      <c r="H952" s="1061"/>
      <c r="I952" s="1075"/>
      <c r="J952" s="1142"/>
      <c r="K952" s="1055"/>
      <c r="L952" s="1058"/>
      <c r="M952" s="1085"/>
      <c r="N952" s="1055"/>
      <c r="O952" s="1055"/>
      <c r="P952" s="1068"/>
      <c r="Q952" s="1088"/>
      <c r="R952" s="1088"/>
      <c r="S952" s="1092"/>
      <c r="T952" s="1085" t="s">
        <v>4551</v>
      </c>
      <c r="U952" s="1055">
        <v>1982</v>
      </c>
      <c r="V952" s="1055">
        <v>77</v>
      </c>
      <c r="W952" s="1143" t="s">
        <v>3536</v>
      </c>
      <c r="X952" s="1144"/>
      <c r="Y952" s="1061"/>
      <c r="Z952" s="1055"/>
      <c r="AA952" s="1055"/>
      <c r="AB952" s="1075"/>
    </row>
    <row r="953" spans="1:28" ht="30" customHeight="1">
      <c r="A953" s="1056"/>
      <c r="B953" s="1070"/>
      <c r="C953" s="1054"/>
      <c r="D953" s="1055"/>
      <c r="E953" s="1055"/>
      <c r="F953" s="1055"/>
      <c r="G953" s="1055"/>
      <c r="H953" s="1061"/>
      <c r="I953" s="1075"/>
      <c r="J953" s="1142"/>
      <c r="K953" s="1055"/>
      <c r="L953" s="1058"/>
      <c r="M953" s="1085"/>
      <c r="N953" s="1055"/>
      <c r="O953" s="1055"/>
      <c r="P953" s="1068"/>
      <c r="Q953" s="1088"/>
      <c r="R953" s="1088"/>
      <c r="S953" s="1092"/>
      <c r="T953" s="1085"/>
      <c r="U953" s="1055"/>
      <c r="V953" s="1055"/>
      <c r="W953" s="1143"/>
      <c r="X953" s="1144"/>
      <c r="Y953" s="1061"/>
      <c r="Z953" s="1055"/>
      <c r="AA953" s="1055"/>
      <c r="AB953" s="1075"/>
    </row>
    <row r="954" spans="1:28" ht="30" customHeight="1">
      <c r="A954" s="1056"/>
      <c r="B954" s="1070"/>
      <c r="C954" s="1054"/>
      <c r="D954" s="1055"/>
      <c r="E954" s="1055"/>
      <c r="F954" s="1055"/>
      <c r="G954" s="1055"/>
      <c r="H954" s="1061"/>
      <c r="I954" s="1075"/>
      <c r="J954" s="1142"/>
      <c r="K954" s="1055"/>
      <c r="L954" s="1058"/>
      <c r="M954" s="1085"/>
      <c r="N954" s="1055"/>
      <c r="O954" s="1055"/>
      <c r="P954" s="1068"/>
      <c r="Q954" s="1088"/>
      <c r="R954" s="1088"/>
      <c r="S954" s="1092"/>
      <c r="T954" s="1085"/>
      <c r="U954" s="1055"/>
      <c r="V954" s="1055"/>
      <c r="W954" s="1143"/>
      <c r="X954" s="1144"/>
      <c r="Y954" s="1061"/>
      <c r="Z954" s="1055"/>
      <c r="AA954" s="1055"/>
      <c r="AB954" s="1075"/>
    </row>
    <row r="955" spans="1:28" ht="30" customHeight="1">
      <c r="A955" s="1056"/>
      <c r="B955" s="1070"/>
      <c r="C955" s="1054"/>
      <c r="D955" s="1055"/>
      <c r="E955" s="1055"/>
      <c r="F955" s="1055"/>
      <c r="G955" s="1055"/>
      <c r="H955" s="1061"/>
      <c r="I955" s="1075"/>
      <c r="J955" s="1142"/>
      <c r="K955" s="1055"/>
      <c r="L955" s="1058"/>
      <c r="M955" s="1085"/>
      <c r="N955" s="1055"/>
      <c r="O955" s="1055"/>
      <c r="P955" s="1068"/>
      <c r="Q955" s="1088"/>
      <c r="R955" s="1088"/>
      <c r="S955" s="1092"/>
      <c r="T955" s="1085"/>
      <c r="U955" s="1055"/>
      <c r="V955" s="1055"/>
      <c r="W955" s="1143"/>
      <c r="X955" s="1144"/>
      <c r="Y955" s="1061"/>
      <c r="Z955" s="1055"/>
      <c r="AA955" s="1055"/>
      <c r="AB955" s="1075"/>
    </row>
    <row r="956" spans="1:28" ht="15" customHeight="1">
      <c r="A956" s="1069"/>
      <c r="B956" s="1071"/>
      <c r="C956" s="1072"/>
      <c r="D956" s="1073"/>
      <c r="E956" s="1064"/>
      <c r="F956" s="1063"/>
      <c r="G956" s="1063"/>
      <c r="H956" s="1073"/>
      <c r="I956" s="1066"/>
      <c r="J956" s="1145"/>
      <c r="K956" s="1063"/>
      <c r="L956" s="1067"/>
      <c r="M956" s="1185"/>
      <c r="N956" s="1063"/>
      <c r="O956" s="1063"/>
      <c r="P956" s="1073"/>
      <c r="Q956" s="1146"/>
      <c r="R956" s="1146"/>
      <c r="S956" s="1147"/>
      <c r="T956" s="1185"/>
      <c r="U956" s="1063"/>
      <c r="V956" s="1063"/>
      <c r="W956" s="1186"/>
      <c r="X956" s="1184"/>
      <c r="Y956" s="1064"/>
      <c r="Z956" s="1063"/>
      <c r="AA956" s="1064"/>
      <c r="AB956" s="1066"/>
    </row>
    <row r="957" spans="1:28" ht="26.25" customHeight="1">
      <c r="A957" s="1056">
        <v>79</v>
      </c>
      <c r="B957" s="1070" t="s">
        <v>3752</v>
      </c>
      <c r="C957" s="1054"/>
      <c r="D957" s="1055"/>
      <c r="E957" s="1055"/>
      <c r="F957" s="1055"/>
      <c r="G957" s="1055"/>
      <c r="H957" s="1061"/>
      <c r="I957" s="1075"/>
      <c r="J957" s="1142" t="s">
        <v>4552</v>
      </c>
      <c r="K957" s="1055" t="s">
        <v>3249</v>
      </c>
      <c r="L957" s="1075" t="s">
        <v>517</v>
      </c>
      <c r="M957" s="1085"/>
      <c r="N957" s="1055"/>
      <c r="O957" s="1055"/>
      <c r="P957" s="1068"/>
      <c r="Q957" s="1088"/>
      <c r="R957" s="1088"/>
      <c r="S957" s="1092"/>
      <c r="T957" s="1085" t="s">
        <v>4553</v>
      </c>
      <c r="U957" s="1055">
        <v>1979</v>
      </c>
      <c r="V957" s="1055">
        <v>50</v>
      </c>
      <c r="W957" s="1143" t="s">
        <v>4554</v>
      </c>
      <c r="X957" s="1144" t="s">
        <v>3752</v>
      </c>
      <c r="Y957" s="1061" t="s">
        <v>4555</v>
      </c>
      <c r="Z957" s="1055">
        <v>1979</v>
      </c>
      <c r="AA957" s="1055">
        <v>600</v>
      </c>
      <c r="AB957" s="1075" t="s">
        <v>23</v>
      </c>
    </row>
    <row r="958" spans="1:28" ht="27.75" customHeight="1">
      <c r="A958" s="1056"/>
      <c r="B958" s="1070"/>
      <c r="C958" s="1054"/>
      <c r="D958" s="1068"/>
      <c r="E958" s="1061"/>
      <c r="F958" s="1055"/>
      <c r="G958" s="1055"/>
      <c r="H958" s="1061"/>
      <c r="I958" s="1075"/>
      <c r="J958" s="1142"/>
      <c r="K958" s="1327"/>
      <c r="L958" s="1058"/>
      <c r="M958" s="1085"/>
      <c r="N958" s="1055"/>
      <c r="O958" s="1055"/>
      <c r="P958" s="1068"/>
      <c r="Q958" s="1088"/>
      <c r="R958" s="1088"/>
      <c r="S958" s="1092"/>
      <c r="T958" s="1085" t="s">
        <v>4556</v>
      </c>
      <c r="U958" s="1055">
        <v>1980</v>
      </c>
      <c r="V958" s="1055">
        <v>200</v>
      </c>
      <c r="W958" s="1143" t="s">
        <v>4554</v>
      </c>
      <c r="X958" s="1144"/>
      <c r="Y958" s="1061"/>
      <c r="Z958" s="1055"/>
      <c r="AA958" s="1061"/>
      <c r="AB958" s="1075"/>
    </row>
    <row r="959" spans="1:28" ht="27.75" customHeight="1">
      <c r="A959" s="1056"/>
      <c r="B959" s="1070"/>
      <c r="C959" s="1054"/>
      <c r="D959" s="1055"/>
      <c r="E959" s="1061"/>
      <c r="F959" s="1055"/>
      <c r="G959" s="1055"/>
      <c r="H959" s="1061"/>
      <c r="I959" s="1075"/>
      <c r="J959" s="1142"/>
      <c r="K959" s="1055"/>
      <c r="L959" s="1058"/>
      <c r="M959" s="1085"/>
      <c r="N959" s="1055"/>
      <c r="O959" s="1055"/>
      <c r="P959" s="1068"/>
      <c r="Q959" s="1088"/>
      <c r="R959" s="1088"/>
      <c r="S959" s="1092"/>
      <c r="T959" s="1085" t="s">
        <v>4557</v>
      </c>
      <c r="U959" s="1055">
        <v>2012</v>
      </c>
      <c r="V959" s="1055">
        <v>50</v>
      </c>
      <c r="W959" s="1143" t="s">
        <v>3593</v>
      </c>
      <c r="X959" s="1144"/>
      <c r="Y959" s="1061"/>
      <c r="Z959" s="1055"/>
      <c r="AA959" s="1061"/>
      <c r="AB959" s="1075"/>
    </row>
    <row r="960" spans="1:28" ht="27.75" customHeight="1">
      <c r="A960" s="1056"/>
      <c r="B960" s="1070"/>
      <c r="C960" s="1054"/>
      <c r="D960" s="1055"/>
      <c r="E960" s="1061"/>
      <c r="F960" s="1055"/>
      <c r="G960" s="1055"/>
      <c r="H960" s="1061"/>
      <c r="I960" s="1075"/>
      <c r="J960" s="1142"/>
      <c r="K960" s="1055"/>
      <c r="L960" s="1058"/>
      <c r="M960" s="1085"/>
      <c r="N960" s="1055"/>
      <c r="O960" s="1055"/>
      <c r="P960" s="1068"/>
      <c r="Q960" s="1088"/>
      <c r="R960" s="1088"/>
      <c r="S960" s="1092"/>
      <c r="T960" s="1085" t="s">
        <v>4558</v>
      </c>
      <c r="U960" s="1055">
        <v>2012</v>
      </c>
      <c r="V960" s="1055">
        <v>50</v>
      </c>
      <c r="W960" s="1143" t="s">
        <v>3593</v>
      </c>
      <c r="X960" s="1144"/>
      <c r="Y960" s="1061"/>
      <c r="Z960" s="1055"/>
      <c r="AA960" s="1061"/>
      <c r="AB960" s="1075"/>
    </row>
    <row r="961" spans="1:28" ht="27.75" customHeight="1">
      <c r="A961" s="1056"/>
      <c r="B961" s="1070"/>
      <c r="C961" s="1054"/>
      <c r="D961" s="1055"/>
      <c r="E961" s="1061"/>
      <c r="F961" s="1055"/>
      <c r="G961" s="1055"/>
      <c r="H961" s="1061"/>
      <c r="I961" s="1075"/>
      <c r="J961" s="1142"/>
      <c r="K961" s="1055"/>
      <c r="L961" s="1058"/>
      <c r="M961" s="1085"/>
      <c r="N961" s="1055"/>
      <c r="O961" s="1055"/>
      <c r="P961" s="1068"/>
      <c r="Q961" s="1088"/>
      <c r="R961" s="1088"/>
      <c r="S961" s="1092"/>
      <c r="T961" s="1085" t="s">
        <v>4559</v>
      </c>
      <c r="U961" s="1055">
        <v>1979</v>
      </c>
      <c r="V961" s="1055">
        <v>180</v>
      </c>
      <c r="W961" s="1143" t="s">
        <v>4253</v>
      </c>
      <c r="X961" s="1144"/>
      <c r="Y961" s="1061"/>
      <c r="Z961" s="1055"/>
      <c r="AA961" s="1061"/>
      <c r="AB961" s="1075"/>
    </row>
    <row r="962" spans="1:28" ht="27.75" customHeight="1">
      <c r="A962" s="1056"/>
      <c r="B962" s="1070"/>
      <c r="C962" s="1054"/>
      <c r="D962" s="1055"/>
      <c r="E962" s="1061"/>
      <c r="F962" s="1055"/>
      <c r="G962" s="1055"/>
      <c r="H962" s="1061"/>
      <c r="I962" s="1075"/>
      <c r="J962" s="1142"/>
      <c r="K962" s="1055"/>
      <c r="L962" s="1058"/>
      <c r="M962" s="1085"/>
      <c r="N962" s="1055"/>
      <c r="O962" s="1055"/>
      <c r="P962" s="1068"/>
      <c r="Q962" s="1088"/>
      <c r="R962" s="1088"/>
      <c r="S962" s="1092"/>
      <c r="T962" s="1085" t="s">
        <v>4560</v>
      </c>
      <c r="U962" s="1055">
        <v>1979</v>
      </c>
      <c r="V962" s="1055">
        <v>70</v>
      </c>
      <c r="W962" s="1143" t="s">
        <v>3593</v>
      </c>
      <c r="X962" s="1144"/>
      <c r="Y962" s="1061"/>
      <c r="Z962" s="1055"/>
      <c r="AA962" s="1061"/>
      <c r="AB962" s="1075"/>
    </row>
    <row r="963" spans="1:28" ht="27.75" customHeight="1">
      <c r="A963" s="1056"/>
      <c r="B963" s="1070"/>
      <c r="C963" s="1054"/>
      <c r="D963" s="1055"/>
      <c r="E963" s="1061"/>
      <c r="F963" s="1055"/>
      <c r="G963" s="1055"/>
      <c r="H963" s="1061"/>
      <c r="I963" s="1075"/>
      <c r="J963" s="1142"/>
      <c r="K963" s="1055"/>
      <c r="L963" s="1058"/>
      <c r="M963" s="1085"/>
      <c r="N963" s="1055"/>
      <c r="O963" s="1055"/>
      <c r="P963" s="1068"/>
      <c r="Q963" s="1088"/>
      <c r="R963" s="1088"/>
      <c r="S963" s="1092"/>
      <c r="T963" s="1085" t="s">
        <v>4561</v>
      </c>
      <c r="U963" s="1055">
        <v>1979</v>
      </c>
      <c r="V963" s="1055">
        <v>70</v>
      </c>
      <c r="W963" s="1143" t="s">
        <v>3593</v>
      </c>
      <c r="X963" s="1144"/>
      <c r="Y963" s="1061"/>
      <c r="Z963" s="1055"/>
      <c r="AA963" s="1061"/>
      <c r="AB963" s="1075"/>
    </row>
    <row r="964" spans="1:28" ht="27.75" customHeight="1">
      <c r="A964" s="1056"/>
      <c r="B964" s="1070"/>
      <c r="C964" s="1054"/>
      <c r="D964" s="1055"/>
      <c r="E964" s="1061"/>
      <c r="F964" s="1055"/>
      <c r="G964" s="1055"/>
      <c r="H964" s="1061"/>
      <c r="I964" s="1075"/>
      <c r="J964" s="1142"/>
      <c r="K964" s="1055"/>
      <c r="L964" s="1058"/>
      <c r="M964" s="1085"/>
      <c r="N964" s="1055"/>
      <c r="O964" s="1055"/>
      <c r="P964" s="1068"/>
      <c r="Q964" s="1088"/>
      <c r="R964" s="1088"/>
      <c r="S964" s="1092"/>
      <c r="T964" s="1085" t="s">
        <v>4562</v>
      </c>
      <c r="U964" s="1055">
        <v>1979</v>
      </c>
      <c r="V964" s="1055">
        <v>160</v>
      </c>
      <c r="W964" s="1143" t="s">
        <v>4563</v>
      </c>
      <c r="X964" s="1144"/>
      <c r="Y964" s="1061"/>
      <c r="Z964" s="1055"/>
      <c r="AA964" s="1061"/>
      <c r="AB964" s="1075"/>
    </row>
    <row r="965" spans="1:28" ht="15" customHeight="1">
      <c r="A965" s="1069"/>
      <c r="B965" s="1071"/>
      <c r="C965" s="1072"/>
      <c r="D965" s="1073"/>
      <c r="E965" s="1063"/>
      <c r="F965" s="1063"/>
      <c r="G965" s="1063"/>
      <c r="H965" s="1073"/>
      <c r="I965" s="1066"/>
      <c r="J965" s="1145"/>
      <c r="K965" s="1063"/>
      <c r="L965" s="1067"/>
      <c r="M965" s="1185"/>
      <c r="N965" s="1063"/>
      <c r="O965" s="1063"/>
      <c r="P965" s="1073"/>
      <c r="Q965" s="1146"/>
      <c r="R965" s="1146"/>
      <c r="S965" s="1147"/>
      <c r="T965" s="1185"/>
      <c r="U965" s="1063"/>
      <c r="V965" s="1063"/>
      <c r="W965" s="1186"/>
      <c r="X965" s="1184"/>
      <c r="Y965" s="1064"/>
      <c r="Z965" s="1063"/>
      <c r="AA965" s="1063"/>
      <c r="AB965" s="1066"/>
    </row>
    <row r="966" spans="1:28" ht="51" customHeight="1">
      <c r="A966" s="1056">
        <v>80</v>
      </c>
      <c r="B966" s="1070" t="s">
        <v>3752</v>
      </c>
      <c r="C966" s="1054"/>
      <c r="D966" s="1061"/>
      <c r="E966" s="1055"/>
      <c r="F966" s="1055"/>
      <c r="G966" s="1055"/>
      <c r="H966" s="1061"/>
      <c r="I966" s="1075"/>
      <c r="J966" s="1142" t="s">
        <v>4564</v>
      </c>
      <c r="K966" s="1055" t="s">
        <v>3249</v>
      </c>
      <c r="L966" s="1075" t="s">
        <v>83</v>
      </c>
      <c r="M966" s="1154"/>
      <c r="N966" s="1055"/>
      <c r="O966" s="1055"/>
      <c r="P966" s="1068"/>
      <c r="Q966" s="1200"/>
      <c r="R966" s="1200"/>
      <c r="S966" s="1201"/>
      <c r="T966" s="1154" t="s">
        <v>4565</v>
      </c>
      <c r="U966" s="1055">
        <v>2007</v>
      </c>
      <c r="V966" s="1055" t="s">
        <v>1191</v>
      </c>
      <c r="W966" s="1143" t="s">
        <v>3471</v>
      </c>
      <c r="X966" s="1144" t="s">
        <v>3752</v>
      </c>
      <c r="Y966" s="1061" t="s">
        <v>4566</v>
      </c>
      <c r="Z966" s="1055">
        <v>1981</v>
      </c>
      <c r="AA966" s="1055">
        <v>348</v>
      </c>
      <c r="AB966" s="1075" t="s">
        <v>17</v>
      </c>
    </row>
    <row r="967" spans="1:28" ht="26.25" customHeight="1">
      <c r="A967" s="1056"/>
      <c r="B967" s="1070"/>
      <c r="C967" s="1054"/>
      <c r="D967" s="1061"/>
      <c r="E967" s="1055"/>
      <c r="F967" s="1055"/>
      <c r="G967" s="1055"/>
      <c r="H967" s="1061"/>
      <c r="I967" s="1075"/>
      <c r="J967" s="1142"/>
      <c r="K967" s="1327"/>
      <c r="L967" s="1058"/>
      <c r="M967" s="1085"/>
      <c r="N967" s="1055"/>
      <c r="O967" s="1055"/>
      <c r="P967" s="1068"/>
      <c r="Q967" s="1088"/>
      <c r="R967" s="1088"/>
      <c r="S967" s="1092"/>
      <c r="T967" s="1085" t="s">
        <v>4567</v>
      </c>
      <c r="U967" s="1055">
        <v>1982</v>
      </c>
      <c r="V967" s="1055">
        <v>496</v>
      </c>
      <c r="W967" s="1143" t="s">
        <v>3490</v>
      </c>
      <c r="X967" s="1144"/>
      <c r="Y967" s="1061" t="s">
        <v>4568</v>
      </c>
      <c r="Z967" s="1055">
        <v>1983</v>
      </c>
      <c r="AA967" s="1055">
        <v>575</v>
      </c>
      <c r="AB967" s="1075" t="s">
        <v>1785</v>
      </c>
    </row>
    <row r="968" spans="1:28" ht="26.25" customHeight="1">
      <c r="A968" s="1056"/>
      <c r="B968" s="1070"/>
      <c r="C968" s="1054"/>
      <c r="D968" s="1055"/>
      <c r="E968" s="1061"/>
      <c r="F968" s="1055"/>
      <c r="G968" s="1055"/>
      <c r="H968" s="1061"/>
      <c r="I968" s="1075"/>
      <c r="J968" s="1142"/>
      <c r="K968" s="1055"/>
      <c r="L968" s="1058"/>
      <c r="M968" s="1085"/>
      <c r="N968" s="1055"/>
      <c r="O968" s="1055"/>
      <c r="P968" s="1068"/>
      <c r="Q968" s="1088"/>
      <c r="R968" s="1088"/>
      <c r="S968" s="1092"/>
      <c r="T968" s="1085" t="s">
        <v>4569</v>
      </c>
      <c r="U968" s="1055">
        <v>1981</v>
      </c>
      <c r="V968" s="1055">
        <v>50</v>
      </c>
      <c r="W968" s="1143" t="s">
        <v>3536</v>
      </c>
      <c r="X968" s="1144"/>
      <c r="Y968" s="1061"/>
      <c r="Z968" s="1055"/>
      <c r="AA968" s="1061"/>
      <c r="AB968" s="1075"/>
    </row>
    <row r="969" spans="1:28" ht="26.25" customHeight="1">
      <c r="A969" s="1056"/>
      <c r="B969" s="1070"/>
      <c r="C969" s="1054"/>
      <c r="D969" s="1055"/>
      <c r="E969" s="1061"/>
      <c r="F969" s="1055"/>
      <c r="G969" s="1055"/>
      <c r="H969" s="1061"/>
      <c r="I969" s="1075"/>
      <c r="J969" s="1142"/>
      <c r="K969" s="1055"/>
      <c r="L969" s="1058"/>
      <c r="M969" s="1085"/>
      <c r="N969" s="1055"/>
      <c r="O969" s="1055"/>
      <c r="P969" s="1068"/>
      <c r="Q969" s="1088"/>
      <c r="R969" s="1088"/>
      <c r="S969" s="1092"/>
      <c r="T969" s="1085" t="s">
        <v>4570</v>
      </c>
      <c r="U969" s="1055">
        <v>1981</v>
      </c>
      <c r="V969" s="1055">
        <v>86</v>
      </c>
      <c r="W969" s="1143" t="s">
        <v>3536</v>
      </c>
      <c r="X969" s="1144"/>
      <c r="Y969" s="1061"/>
      <c r="Z969" s="1055"/>
      <c r="AA969" s="1061"/>
      <c r="AB969" s="1075"/>
    </row>
    <row r="970" spans="1:28" ht="26.25" customHeight="1">
      <c r="A970" s="1056"/>
      <c r="B970" s="1070"/>
      <c r="C970" s="1054"/>
      <c r="D970" s="1055"/>
      <c r="E970" s="1061"/>
      <c r="F970" s="1055"/>
      <c r="G970" s="1055"/>
      <c r="H970" s="1061"/>
      <c r="I970" s="1075"/>
      <c r="J970" s="1142"/>
      <c r="K970" s="1055"/>
      <c r="L970" s="1058"/>
      <c r="M970" s="1085"/>
      <c r="N970" s="1055"/>
      <c r="O970" s="1055"/>
      <c r="P970" s="1068"/>
      <c r="Q970" s="1088"/>
      <c r="R970" s="1088"/>
      <c r="S970" s="1092"/>
      <c r="T970" s="1085" t="s">
        <v>4571</v>
      </c>
      <c r="U970" s="1055">
        <v>1981</v>
      </c>
      <c r="V970" s="1055">
        <v>145</v>
      </c>
      <c r="W970" s="1143" t="s">
        <v>4572</v>
      </c>
      <c r="X970" s="1144"/>
      <c r="Y970" s="1061"/>
      <c r="Z970" s="1055"/>
      <c r="AA970" s="1061"/>
      <c r="AB970" s="1075"/>
    </row>
    <row r="971" spans="1:28" ht="26.25" customHeight="1">
      <c r="A971" s="1056"/>
      <c r="B971" s="1070"/>
      <c r="C971" s="1054"/>
      <c r="D971" s="1055"/>
      <c r="E971" s="1061"/>
      <c r="F971" s="1055"/>
      <c r="G971" s="1055"/>
      <c r="H971" s="1061"/>
      <c r="I971" s="1075"/>
      <c r="J971" s="1142"/>
      <c r="K971" s="1055"/>
      <c r="L971" s="1058"/>
      <c r="M971" s="1085"/>
      <c r="N971" s="1055"/>
      <c r="O971" s="1055"/>
      <c r="P971" s="1068"/>
      <c r="Q971" s="1088"/>
      <c r="R971" s="1088"/>
      <c r="S971" s="1092"/>
      <c r="T971" s="1085" t="s">
        <v>4573</v>
      </c>
      <c r="U971" s="1055"/>
      <c r="V971" s="1055"/>
      <c r="W971" s="1143"/>
      <c r="X971" s="1144"/>
      <c r="Y971" s="1061"/>
      <c r="Z971" s="1055"/>
      <c r="AA971" s="1061"/>
      <c r="AB971" s="1075"/>
    </row>
    <row r="972" spans="1:28" ht="20.25" customHeight="1">
      <c r="A972" s="1069"/>
      <c r="B972" s="1071"/>
      <c r="C972" s="1072"/>
      <c r="D972" s="1073"/>
      <c r="E972" s="1063"/>
      <c r="F972" s="1063"/>
      <c r="G972" s="1063"/>
      <c r="H972" s="1073"/>
      <c r="I972" s="1066"/>
      <c r="J972" s="1145"/>
      <c r="K972" s="1063"/>
      <c r="L972" s="1067"/>
      <c r="M972" s="1185"/>
      <c r="N972" s="1063"/>
      <c r="O972" s="1063"/>
      <c r="P972" s="1073"/>
      <c r="Q972" s="1146"/>
      <c r="R972" s="1146"/>
      <c r="S972" s="1147"/>
      <c r="T972" s="1185"/>
      <c r="U972" s="1063"/>
      <c r="V972" s="1063"/>
      <c r="W972" s="1186"/>
      <c r="X972" s="1184"/>
      <c r="Y972" s="1064"/>
      <c r="Z972" s="1063"/>
      <c r="AA972" s="1063"/>
      <c r="AB972" s="1066"/>
    </row>
    <row r="973" spans="1:28" ht="30" customHeight="1">
      <c r="A973" s="1056">
        <v>89</v>
      </c>
      <c r="B973" s="1070" t="s">
        <v>3752</v>
      </c>
      <c r="C973" s="1054"/>
      <c r="D973" s="1055"/>
      <c r="E973" s="1055"/>
      <c r="F973" s="1055"/>
      <c r="G973" s="1055"/>
      <c r="H973" s="1061"/>
      <c r="I973" s="1075"/>
      <c r="J973" s="1142" t="s">
        <v>4574</v>
      </c>
      <c r="K973" s="1055" t="s">
        <v>3249</v>
      </c>
      <c r="L973" s="1075" t="s">
        <v>32</v>
      </c>
      <c r="M973" s="1085"/>
      <c r="N973" s="1055"/>
      <c r="O973" s="1055"/>
      <c r="P973" s="1068"/>
      <c r="Q973" s="1088"/>
      <c r="R973" s="1088"/>
      <c r="S973" s="1092"/>
      <c r="T973" s="1085" t="s">
        <v>4575</v>
      </c>
      <c r="U973" s="1055">
        <v>1984</v>
      </c>
      <c r="V973" s="1055">
        <v>170</v>
      </c>
      <c r="W973" s="1143" t="s">
        <v>4576</v>
      </c>
      <c r="X973" s="1144" t="s">
        <v>3752</v>
      </c>
      <c r="Y973" s="1061" t="s">
        <v>4577</v>
      </c>
      <c r="Z973" s="1055">
        <v>1982</v>
      </c>
      <c r="AA973" s="1055">
        <v>455</v>
      </c>
      <c r="AB973" s="1075" t="s">
        <v>23</v>
      </c>
    </row>
    <row r="974" spans="1:28" ht="32.25" customHeight="1">
      <c r="A974" s="1056"/>
      <c r="B974" s="1070"/>
      <c r="C974" s="1054"/>
      <c r="D974" s="1055"/>
      <c r="E974" s="1055"/>
      <c r="F974" s="1055"/>
      <c r="G974" s="1055"/>
      <c r="H974" s="1061"/>
      <c r="I974" s="1075"/>
      <c r="J974" s="1142"/>
      <c r="K974" s="1327"/>
      <c r="L974" s="1058"/>
      <c r="M974" s="1154"/>
      <c r="N974" s="1055"/>
      <c r="O974" s="1055"/>
      <c r="P974" s="1068"/>
      <c r="Q974" s="1088"/>
      <c r="R974" s="1088"/>
      <c r="S974" s="1092"/>
      <c r="T974" s="1154" t="s">
        <v>4578</v>
      </c>
      <c r="U974" s="1055"/>
      <c r="V974" s="1055"/>
      <c r="W974" s="1143"/>
      <c r="X974" s="1144"/>
      <c r="Y974" s="1061" t="s">
        <v>4579</v>
      </c>
      <c r="Z974" s="1055">
        <v>1988</v>
      </c>
      <c r="AA974" s="1055">
        <v>435</v>
      </c>
      <c r="AB974" s="1075" t="s">
        <v>1752</v>
      </c>
    </row>
    <row r="975" spans="1:28" ht="32.25" customHeight="1">
      <c r="A975" s="1056"/>
      <c r="B975" s="1070"/>
      <c r="C975" s="1054"/>
      <c r="D975" s="1055"/>
      <c r="E975" s="1055"/>
      <c r="F975" s="1055"/>
      <c r="G975" s="1055"/>
      <c r="H975" s="1061"/>
      <c r="I975" s="1075"/>
      <c r="J975" s="1142"/>
      <c r="K975" s="1055"/>
      <c r="L975" s="1058"/>
      <c r="M975" s="1085"/>
      <c r="N975" s="1055"/>
      <c r="O975" s="1055"/>
      <c r="P975" s="1068"/>
      <c r="Q975" s="1088"/>
      <c r="R975" s="1088"/>
      <c r="S975" s="1092"/>
      <c r="T975" s="1085" t="s">
        <v>4580</v>
      </c>
      <c r="U975" s="1055">
        <v>1981</v>
      </c>
      <c r="V975" s="1055">
        <v>61</v>
      </c>
      <c r="W975" s="1143" t="s">
        <v>3707</v>
      </c>
      <c r="X975" s="1144"/>
      <c r="Y975" s="1061" t="s">
        <v>4581</v>
      </c>
      <c r="Z975" s="1055">
        <v>1990</v>
      </c>
      <c r="AA975" s="1055">
        <v>640</v>
      </c>
      <c r="AB975" s="1075" t="s">
        <v>1752</v>
      </c>
    </row>
    <row r="976" spans="1:28" ht="32.25" customHeight="1">
      <c r="A976" s="1056"/>
      <c r="B976" s="1070"/>
      <c r="C976" s="1054"/>
      <c r="D976" s="1055"/>
      <c r="E976" s="1055"/>
      <c r="F976" s="1055"/>
      <c r="G976" s="1055"/>
      <c r="H976" s="1061"/>
      <c r="I976" s="1075"/>
      <c r="J976" s="1142"/>
      <c r="K976" s="1055"/>
      <c r="L976" s="1058"/>
      <c r="M976" s="1085"/>
      <c r="N976" s="1055"/>
      <c r="O976" s="1055"/>
      <c r="P976" s="1068"/>
      <c r="Q976" s="1088"/>
      <c r="R976" s="1088"/>
      <c r="S976" s="1092"/>
      <c r="T976" s="1085" t="s">
        <v>4582</v>
      </c>
      <c r="U976" s="1055">
        <v>1981</v>
      </c>
      <c r="V976" s="1055">
        <v>294</v>
      </c>
      <c r="W976" s="1143" t="s">
        <v>3707</v>
      </c>
      <c r="X976" s="1144"/>
      <c r="Y976" s="1061" t="s">
        <v>4581</v>
      </c>
      <c r="Z976" s="1055">
        <v>1990</v>
      </c>
      <c r="AA976" s="1055">
        <v>640</v>
      </c>
      <c r="AB976" s="1075" t="s">
        <v>1752</v>
      </c>
    </row>
    <row r="977" spans="1:28" ht="32.25" customHeight="1">
      <c r="A977" s="1056"/>
      <c r="B977" s="1070"/>
      <c r="C977" s="1054"/>
      <c r="D977" s="1068"/>
      <c r="E977" s="1061"/>
      <c r="F977" s="1055"/>
      <c r="G977" s="1055"/>
      <c r="H977" s="1061"/>
      <c r="I977" s="1075"/>
      <c r="J977" s="1142"/>
      <c r="K977" s="1055"/>
      <c r="L977" s="1058"/>
      <c r="M977" s="1085"/>
      <c r="N977" s="1055"/>
      <c r="O977" s="1055"/>
      <c r="P977" s="1068"/>
      <c r="Q977" s="1088"/>
      <c r="R977" s="1088"/>
      <c r="S977" s="1092"/>
      <c r="T977" s="1085" t="s">
        <v>4583</v>
      </c>
      <c r="U977" s="1055">
        <v>1981</v>
      </c>
      <c r="V977" s="1055">
        <v>90</v>
      </c>
      <c r="W977" s="1143" t="s">
        <v>3707</v>
      </c>
      <c r="X977" s="1144"/>
      <c r="Y977" s="1061"/>
      <c r="Z977" s="1055"/>
      <c r="AA977" s="1061"/>
      <c r="AB977" s="1075"/>
    </row>
    <row r="978" spans="1:28" ht="32.25" customHeight="1">
      <c r="A978" s="1056"/>
      <c r="B978" s="1070"/>
      <c r="C978" s="1054"/>
      <c r="D978" s="1068"/>
      <c r="E978" s="1061"/>
      <c r="F978" s="1055"/>
      <c r="G978" s="1055"/>
      <c r="H978" s="1061"/>
      <c r="I978" s="1075"/>
      <c r="J978" s="1142"/>
      <c r="K978" s="1055"/>
      <c r="L978" s="1058"/>
      <c r="M978" s="1085"/>
      <c r="N978" s="1055"/>
      <c r="O978" s="1055"/>
      <c r="P978" s="1068"/>
      <c r="Q978" s="1088"/>
      <c r="R978" s="1088"/>
      <c r="S978" s="1092"/>
      <c r="T978" s="1085" t="s">
        <v>4584</v>
      </c>
      <c r="U978" s="1055">
        <v>1981</v>
      </c>
      <c r="V978" s="1055">
        <v>90</v>
      </c>
      <c r="W978" s="1143" t="s">
        <v>3707</v>
      </c>
      <c r="X978" s="1144"/>
      <c r="Y978" s="1061"/>
      <c r="Z978" s="1055"/>
      <c r="AA978" s="1061"/>
      <c r="AB978" s="1075"/>
    </row>
    <row r="979" spans="1:28" ht="32.25" customHeight="1">
      <c r="A979" s="1056"/>
      <c r="B979" s="1070"/>
      <c r="C979" s="1054"/>
      <c r="D979" s="1055"/>
      <c r="E979" s="1061"/>
      <c r="F979" s="1055"/>
      <c r="G979" s="1055"/>
      <c r="H979" s="1061"/>
      <c r="I979" s="1075"/>
      <c r="J979" s="1142"/>
      <c r="K979" s="1055"/>
      <c r="L979" s="1058"/>
      <c r="M979" s="1085"/>
      <c r="N979" s="1055"/>
      <c r="O979" s="1055"/>
      <c r="P979" s="1068"/>
      <c r="Q979" s="1088"/>
      <c r="R979" s="1088"/>
      <c r="S979" s="1092"/>
      <c r="T979" s="1085" t="s">
        <v>4585</v>
      </c>
      <c r="U979" s="1055">
        <v>1984</v>
      </c>
      <c r="V979" s="1055">
        <v>340</v>
      </c>
      <c r="W979" s="1143" t="s">
        <v>4576</v>
      </c>
      <c r="X979" s="1144"/>
      <c r="Y979" s="1061"/>
      <c r="Z979" s="1055"/>
      <c r="AA979" s="1061"/>
      <c r="AB979" s="1075"/>
    </row>
    <row r="980" spans="1:28" ht="15" customHeight="1">
      <c r="A980" s="1069"/>
      <c r="B980" s="1071"/>
      <c r="C980" s="1072"/>
      <c r="D980" s="1073"/>
      <c r="E980" s="1063"/>
      <c r="F980" s="1063"/>
      <c r="G980" s="1063"/>
      <c r="H980" s="1073"/>
      <c r="I980" s="1066"/>
      <c r="J980" s="1145"/>
      <c r="K980" s="1063"/>
      <c r="L980" s="1067"/>
      <c r="M980" s="1185"/>
      <c r="N980" s="1063"/>
      <c r="O980" s="1063"/>
      <c r="P980" s="1073"/>
      <c r="Q980" s="1146"/>
      <c r="R980" s="1146"/>
      <c r="S980" s="1147"/>
      <c r="T980" s="1185"/>
      <c r="U980" s="1063"/>
      <c r="V980" s="1063"/>
      <c r="W980" s="1186"/>
      <c r="X980" s="1184"/>
      <c r="Y980" s="1064"/>
      <c r="Z980" s="1063"/>
      <c r="AA980" s="1063"/>
      <c r="AB980" s="1066"/>
    </row>
    <row r="981" spans="1:28" ht="63.75" customHeight="1">
      <c r="A981" s="1056">
        <v>84</v>
      </c>
      <c r="B981" s="1070" t="s">
        <v>4586</v>
      </c>
      <c r="C981" s="1054"/>
      <c r="D981" s="1055"/>
      <c r="E981" s="1055"/>
      <c r="F981" s="1055"/>
      <c r="G981" s="1055"/>
      <c r="H981" s="1061"/>
      <c r="I981" s="1075"/>
      <c r="J981" s="1142" t="s">
        <v>4587</v>
      </c>
      <c r="K981" s="1055" t="s">
        <v>3249</v>
      </c>
      <c r="L981" s="1075" t="s">
        <v>27</v>
      </c>
      <c r="M981" s="1154"/>
      <c r="N981" s="1055"/>
      <c r="O981" s="1055"/>
      <c r="P981" s="1068"/>
      <c r="Q981" s="1088"/>
      <c r="R981" s="1088"/>
      <c r="S981" s="1092"/>
      <c r="T981" s="1154" t="s">
        <v>4588</v>
      </c>
      <c r="U981" s="1055">
        <v>1983</v>
      </c>
      <c r="V981" s="1055"/>
      <c r="W981" s="1143" t="s">
        <v>4589</v>
      </c>
      <c r="X981" s="1144" t="s">
        <v>4586</v>
      </c>
      <c r="Y981" s="1061" t="s">
        <v>4590</v>
      </c>
      <c r="Z981" s="1055">
        <v>1989</v>
      </c>
      <c r="AA981" s="1055">
        <v>394</v>
      </c>
      <c r="AB981" s="1075" t="s">
        <v>1752</v>
      </c>
    </row>
    <row r="982" spans="1:28" ht="63.75" customHeight="1">
      <c r="A982" s="1056"/>
      <c r="B982" s="1070" t="s">
        <v>4435</v>
      </c>
      <c r="C982" s="1054"/>
      <c r="D982" s="1055"/>
      <c r="E982" s="1055"/>
      <c r="F982" s="1055"/>
      <c r="G982" s="1055"/>
      <c r="H982" s="1061"/>
      <c r="I982" s="1075"/>
      <c r="J982" s="1142"/>
      <c r="K982" s="1327"/>
      <c r="L982" s="1058"/>
      <c r="M982" s="1154"/>
      <c r="N982" s="1055"/>
      <c r="O982" s="1055"/>
      <c r="P982" s="1068"/>
      <c r="Q982" s="1088"/>
      <c r="R982" s="1088"/>
      <c r="S982" s="1092"/>
      <c r="T982" s="1154" t="s">
        <v>4591</v>
      </c>
      <c r="U982" s="1055">
        <v>1983</v>
      </c>
      <c r="V982" s="1055"/>
      <c r="W982" s="1143" t="s">
        <v>4589</v>
      </c>
      <c r="X982" s="1144" t="s">
        <v>4435</v>
      </c>
      <c r="Y982" s="1061" t="s">
        <v>4592</v>
      </c>
      <c r="Z982" s="1055">
        <v>1989</v>
      </c>
      <c r="AA982" s="1055">
        <v>394</v>
      </c>
      <c r="AB982" s="1075" t="s">
        <v>1752</v>
      </c>
    </row>
    <row r="983" spans="1:28" ht="63.75" customHeight="1">
      <c r="A983" s="1056"/>
      <c r="B983" s="1070"/>
      <c r="C983" s="1054"/>
      <c r="D983" s="1055"/>
      <c r="E983" s="1055"/>
      <c r="F983" s="1055"/>
      <c r="G983" s="1055"/>
      <c r="H983" s="1061"/>
      <c r="I983" s="1075"/>
      <c r="J983" s="1142"/>
      <c r="K983" s="1055"/>
      <c r="L983" s="1058"/>
      <c r="M983" s="1085"/>
      <c r="N983" s="1055"/>
      <c r="O983" s="1055"/>
      <c r="P983" s="1068"/>
      <c r="Q983" s="1088"/>
      <c r="R983" s="1088"/>
      <c r="S983" s="1092"/>
      <c r="T983" s="1085" t="s">
        <v>4593</v>
      </c>
      <c r="U983" s="1055">
        <v>1983</v>
      </c>
      <c r="V983" s="1055">
        <v>127</v>
      </c>
      <c r="W983" s="1143" t="s">
        <v>3399</v>
      </c>
      <c r="X983" s="1144"/>
      <c r="Y983" s="1061"/>
      <c r="Z983" s="1055"/>
      <c r="AA983" s="1055"/>
      <c r="AB983" s="1075"/>
    </row>
    <row r="984" spans="1:28" ht="64.5" customHeight="1">
      <c r="A984" s="1056"/>
      <c r="B984" s="1070"/>
      <c r="C984" s="1054"/>
      <c r="D984" s="1055"/>
      <c r="E984" s="1055"/>
      <c r="F984" s="1055"/>
      <c r="G984" s="1055"/>
      <c r="H984" s="1061"/>
      <c r="I984" s="1075"/>
      <c r="J984" s="1142"/>
      <c r="K984" s="1055"/>
      <c r="L984" s="1058"/>
      <c r="M984" s="1085"/>
      <c r="N984" s="1055"/>
      <c r="O984" s="1055"/>
      <c r="P984" s="1068"/>
      <c r="Q984" s="1088"/>
      <c r="R984" s="1088"/>
      <c r="S984" s="1092"/>
      <c r="T984" s="1085" t="s">
        <v>4594</v>
      </c>
      <c r="U984" s="1055">
        <v>1986</v>
      </c>
      <c r="V984" s="1055">
        <v>198</v>
      </c>
      <c r="W984" s="1143" t="s">
        <v>4595</v>
      </c>
      <c r="X984" s="1144"/>
      <c r="Y984" s="1061"/>
      <c r="Z984" s="1055"/>
      <c r="AA984" s="1055"/>
      <c r="AB984" s="1075"/>
    </row>
    <row r="985" spans="1:28" ht="25.5">
      <c r="A985" s="1056"/>
      <c r="B985" s="1070"/>
      <c r="C985" s="1054"/>
      <c r="D985" s="1055"/>
      <c r="E985" s="1055"/>
      <c r="F985" s="1055"/>
      <c r="G985" s="1055"/>
      <c r="H985" s="1061"/>
      <c r="I985" s="1075"/>
      <c r="J985" s="1142"/>
      <c r="K985" s="1055"/>
      <c r="L985" s="1058"/>
      <c r="M985" s="1085"/>
      <c r="N985" s="1055"/>
      <c r="O985" s="1055"/>
      <c r="P985" s="1068"/>
      <c r="Q985" s="1088"/>
      <c r="R985" s="1088"/>
      <c r="S985" s="1092"/>
      <c r="T985" s="1085" t="s">
        <v>4596</v>
      </c>
      <c r="U985" s="1055">
        <v>1986</v>
      </c>
      <c r="V985" s="1055">
        <v>75</v>
      </c>
      <c r="W985" s="1143" t="s">
        <v>3536</v>
      </c>
      <c r="X985" s="1144"/>
      <c r="Y985" s="1061"/>
      <c r="Z985" s="1055"/>
      <c r="AA985" s="1055"/>
      <c r="AB985" s="1075"/>
    </row>
    <row r="986" spans="1:28" ht="25.5">
      <c r="A986" s="1056"/>
      <c r="B986" s="1070"/>
      <c r="C986" s="1054"/>
      <c r="D986" s="1055"/>
      <c r="E986" s="1055"/>
      <c r="F986" s="1055"/>
      <c r="G986" s="1055"/>
      <c r="H986" s="1061"/>
      <c r="I986" s="1075"/>
      <c r="J986" s="1142"/>
      <c r="K986" s="1055"/>
      <c r="L986" s="1058"/>
      <c r="M986" s="1154"/>
      <c r="N986" s="1055"/>
      <c r="O986" s="1055"/>
      <c r="P986" s="1068"/>
      <c r="Q986" s="1088"/>
      <c r="R986" s="1088"/>
      <c r="S986" s="1092"/>
      <c r="T986" s="1154" t="s">
        <v>4597</v>
      </c>
      <c r="U986" s="1055">
        <v>1986</v>
      </c>
      <c r="V986" s="1055">
        <v>120</v>
      </c>
      <c r="W986" s="1143" t="s">
        <v>3536</v>
      </c>
      <c r="X986" s="1144"/>
      <c r="Y986" s="1061"/>
      <c r="Z986" s="1055"/>
      <c r="AA986" s="1055"/>
      <c r="AB986" s="1075"/>
    </row>
    <row r="987" spans="1:28" ht="25.5">
      <c r="A987" s="1056"/>
      <c r="B987" s="1070"/>
      <c r="C987" s="1054"/>
      <c r="D987" s="1055"/>
      <c r="E987" s="1055"/>
      <c r="F987" s="1055"/>
      <c r="G987" s="1055"/>
      <c r="H987" s="1061"/>
      <c r="I987" s="1075"/>
      <c r="J987" s="1142"/>
      <c r="K987" s="1055"/>
      <c r="L987" s="1058"/>
      <c r="M987" s="1085"/>
      <c r="N987" s="1055"/>
      <c r="O987" s="1055"/>
      <c r="P987" s="1068"/>
      <c r="Q987" s="1088"/>
      <c r="R987" s="1088"/>
      <c r="S987" s="1092"/>
      <c r="T987" s="1085" t="s">
        <v>4598</v>
      </c>
      <c r="U987" s="1055">
        <v>1986</v>
      </c>
      <c r="V987" s="1055">
        <v>125</v>
      </c>
      <c r="W987" s="1143" t="s">
        <v>3536</v>
      </c>
      <c r="X987" s="1144"/>
      <c r="Y987" s="1061"/>
      <c r="Z987" s="1055"/>
      <c r="AA987" s="1055"/>
      <c r="AB987" s="1075"/>
    </row>
    <row r="988" spans="1:28" ht="25.5">
      <c r="A988" s="1056"/>
      <c r="B988" s="1070"/>
      <c r="C988" s="1054"/>
      <c r="D988" s="1055"/>
      <c r="E988" s="1055"/>
      <c r="F988" s="1055"/>
      <c r="G988" s="1055"/>
      <c r="H988" s="1061"/>
      <c r="I988" s="1075"/>
      <c r="J988" s="1142"/>
      <c r="K988" s="1055"/>
      <c r="L988" s="1058"/>
      <c r="M988" s="1085"/>
      <c r="N988" s="1055"/>
      <c r="O988" s="1055"/>
      <c r="P988" s="1068"/>
      <c r="Q988" s="1088"/>
      <c r="R988" s="1088"/>
      <c r="S988" s="1092"/>
      <c r="T988" s="1085" t="s">
        <v>4599</v>
      </c>
      <c r="U988" s="1055">
        <v>1986</v>
      </c>
      <c r="V988" s="1055">
        <v>59</v>
      </c>
      <c r="W988" s="1143" t="s">
        <v>3536</v>
      </c>
      <c r="X988" s="1144"/>
      <c r="Y988" s="1061"/>
      <c r="Z988" s="1055"/>
      <c r="AA988" s="1055"/>
      <c r="AB988" s="1075"/>
    </row>
    <row r="989" spans="1:28" ht="76.5" customHeight="1">
      <c r="A989" s="1056"/>
      <c r="B989" s="1070"/>
      <c r="C989" s="1054"/>
      <c r="D989" s="1055"/>
      <c r="E989" s="1055"/>
      <c r="F989" s="1055"/>
      <c r="G989" s="1055"/>
      <c r="H989" s="1061"/>
      <c r="I989" s="1075"/>
      <c r="J989" s="1142"/>
      <c r="K989" s="1055"/>
      <c r="L989" s="1058"/>
      <c r="M989" s="1154"/>
      <c r="N989" s="1055"/>
      <c r="O989" s="1055"/>
      <c r="P989" s="1068"/>
      <c r="Q989" s="1088"/>
      <c r="R989" s="1088"/>
      <c r="S989" s="1092"/>
      <c r="T989" s="1154" t="s">
        <v>4600</v>
      </c>
      <c r="U989" s="1055">
        <v>1997</v>
      </c>
      <c r="V989" s="1055" t="s">
        <v>1191</v>
      </c>
      <c r="W989" s="1143" t="s">
        <v>4601</v>
      </c>
      <c r="X989" s="1144"/>
      <c r="Y989" s="1061"/>
      <c r="Z989" s="1055"/>
      <c r="AA989" s="1055"/>
      <c r="AB989" s="1075"/>
    </row>
    <row r="990" spans="1:28" ht="38.25" customHeight="1">
      <c r="A990" s="1056"/>
      <c r="B990" s="1070"/>
      <c r="C990" s="1054"/>
      <c r="D990" s="1055"/>
      <c r="E990" s="1055"/>
      <c r="F990" s="1055"/>
      <c r="G990" s="1055"/>
      <c r="H990" s="1061"/>
      <c r="I990" s="1075"/>
      <c r="J990" s="1142"/>
      <c r="K990" s="1055"/>
      <c r="L990" s="1058"/>
      <c r="M990" s="1085"/>
      <c r="N990" s="1055"/>
      <c r="O990" s="1055"/>
      <c r="P990" s="1068"/>
      <c r="Q990" s="1088"/>
      <c r="R990" s="1088"/>
      <c r="S990" s="1092"/>
      <c r="T990" s="1085" t="s">
        <v>4602</v>
      </c>
      <c r="U990" s="1055">
        <v>1986</v>
      </c>
      <c r="V990" s="1055">
        <v>59</v>
      </c>
      <c r="W990" s="1143" t="s">
        <v>3536</v>
      </c>
      <c r="X990" s="1144"/>
      <c r="Y990" s="1061"/>
      <c r="Z990" s="1055"/>
      <c r="AA990" s="1055"/>
      <c r="AB990" s="1075"/>
    </row>
    <row r="991" spans="1:28" ht="63.75" customHeight="1">
      <c r="A991" s="1056"/>
      <c r="B991" s="1070"/>
      <c r="C991" s="1054"/>
      <c r="D991" s="1055"/>
      <c r="E991" s="1055"/>
      <c r="F991" s="1055"/>
      <c r="G991" s="1055"/>
      <c r="H991" s="1061"/>
      <c r="I991" s="1075"/>
      <c r="J991" s="1142"/>
      <c r="K991" s="1055"/>
      <c r="L991" s="1058"/>
      <c r="M991" s="1085"/>
      <c r="N991" s="1055"/>
      <c r="O991" s="1055"/>
      <c r="P991" s="1068"/>
      <c r="Q991" s="1088"/>
      <c r="R991" s="1088"/>
      <c r="S991" s="1092"/>
      <c r="T991" s="1085" t="s">
        <v>4603</v>
      </c>
      <c r="U991" s="1055">
        <v>1983</v>
      </c>
      <c r="V991" s="1055">
        <v>127</v>
      </c>
      <c r="W991" s="1143" t="s">
        <v>3536</v>
      </c>
      <c r="X991" s="1144"/>
      <c r="Y991" s="1061"/>
      <c r="Z991" s="1055"/>
      <c r="AA991" s="1055"/>
      <c r="AB991" s="1075"/>
    </row>
    <row r="992" spans="1:28" ht="63.75" customHeight="1">
      <c r="A992" s="1056"/>
      <c r="B992" s="1070"/>
      <c r="C992" s="1054"/>
      <c r="D992" s="1055"/>
      <c r="E992" s="1055"/>
      <c r="F992" s="1055"/>
      <c r="G992" s="1055"/>
      <c r="H992" s="1061"/>
      <c r="I992" s="1075"/>
      <c r="J992" s="1142"/>
      <c r="K992" s="1055"/>
      <c r="L992" s="1058"/>
      <c r="M992" s="1085"/>
      <c r="N992" s="1055"/>
      <c r="O992" s="1055"/>
      <c r="P992" s="1068"/>
      <c r="Q992" s="1088"/>
      <c r="R992" s="1088"/>
      <c r="S992" s="1092"/>
      <c r="T992" s="1085" t="s">
        <v>4604</v>
      </c>
      <c r="U992" s="1055">
        <v>1986</v>
      </c>
      <c r="V992" s="1055">
        <v>199</v>
      </c>
      <c r="W992" s="1143" t="s">
        <v>4595</v>
      </c>
      <c r="X992" s="1144"/>
      <c r="Y992" s="1061"/>
      <c r="Z992" s="1055"/>
      <c r="AA992" s="1055"/>
      <c r="AB992" s="1075"/>
    </row>
    <row r="993" spans="1:28" ht="63.75" customHeight="1">
      <c r="A993" s="1056"/>
      <c r="B993" s="1070"/>
      <c r="C993" s="1054"/>
      <c r="D993" s="1055"/>
      <c r="E993" s="1055"/>
      <c r="F993" s="1055"/>
      <c r="G993" s="1055"/>
      <c r="H993" s="1061"/>
      <c r="I993" s="1075"/>
      <c r="J993" s="1142"/>
      <c r="K993" s="1055"/>
      <c r="L993" s="1058"/>
      <c r="M993" s="1085"/>
      <c r="N993" s="1055"/>
      <c r="O993" s="1055"/>
      <c r="P993" s="1068"/>
      <c r="Q993" s="1088"/>
      <c r="R993" s="1088"/>
      <c r="S993" s="1092"/>
      <c r="T993" s="1085" t="s">
        <v>4605</v>
      </c>
      <c r="U993" s="1055">
        <v>1986</v>
      </c>
      <c r="V993" s="1055">
        <v>125</v>
      </c>
      <c r="W993" s="1143" t="s">
        <v>3536</v>
      </c>
      <c r="X993" s="1144"/>
      <c r="Y993" s="1061"/>
      <c r="Z993" s="1055"/>
      <c r="AA993" s="1055"/>
      <c r="AB993" s="1075"/>
    </row>
    <row r="994" spans="1:28" ht="63.75" customHeight="1">
      <c r="A994" s="1056"/>
      <c r="B994" s="1070"/>
      <c r="C994" s="1054"/>
      <c r="D994" s="1055"/>
      <c r="E994" s="1055"/>
      <c r="F994" s="1055"/>
      <c r="G994" s="1055"/>
      <c r="H994" s="1061"/>
      <c r="I994" s="1075"/>
      <c r="J994" s="1142"/>
      <c r="K994" s="1055"/>
      <c r="L994" s="1058"/>
      <c r="M994" s="1154"/>
      <c r="N994" s="1055"/>
      <c r="O994" s="1055"/>
      <c r="P994" s="1068"/>
      <c r="Q994" s="1088"/>
      <c r="R994" s="1088"/>
      <c r="S994" s="1092"/>
      <c r="T994" s="1154" t="s">
        <v>4606</v>
      </c>
      <c r="U994" s="1055">
        <v>1986</v>
      </c>
      <c r="V994" s="1055"/>
      <c r="W994" s="1143" t="s">
        <v>3536</v>
      </c>
      <c r="X994" s="1144"/>
      <c r="Y994" s="1061"/>
      <c r="Z994" s="1055"/>
      <c r="AA994" s="1055"/>
      <c r="AB994" s="1075"/>
    </row>
    <row r="995" spans="1:28" ht="63.75" customHeight="1">
      <c r="A995" s="1056"/>
      <c r="B995" s="1070"/>
      <c r="C995" s="1054"/>
      <c r="D995" s="1055"/>
      <c r="E995" s="1055"/>
      <c r="F995" s="1055"/>
      <c r="G995" s="1055"/>
      <c r="H995" s="1061"/>
      <c r="I995" s="1075"/>
      <c r="J995" s="1142"/>
      <c r="K995" s="1055"/>
      <c r="L995" s="1058"/>
      <c r="M995" s="1085"/>
      <c r="N995" s="1055"/>
      <c r="O995" s="1055"/>
      <c r="P995" s="1068"/>
      <c r="Q995" s="1088"/>
      <c r="R995" s="1088"/>
      <c r="S995" s="1092"/>
      <c r="T995" s="1085" t="s">
        <v>4607</v>
      </c>
      <c r="U995" s="1055">
        <v>1986</v>
      </c>
      <c r="V995" s="1055">
        <v>75</v>
      </c>
      <c r="W995" s="1143" t="s">
        <v>3536</v>
      </c>
      <c r="X995" s="1144"/>
      <c r="Y995" s="1061"/>
      <c r="Z995" s="1055"/>
      <c r="AA995" s="1055"/>
      <c r="AB995" s="1075"/>
    </row>
    <row r="996" spans="1:28" ht="63.75" customHeight="1">
      <c r="A996" s="1056"/>
      <c r="B996" s="1070"/>
      <c r="C996" s="1054"/>
      <c r="D996" s="1055"/>
      <c r="E996" s="1055"/>
      <c r="F996" s="1055"/>
      <c r="G996" s="1055"/>
      <c r="H996" s="1061"/>
      <c r="I996" s="1075"/>
      <c r="J996" s="1142"/>
      <c r="K996" s="1055"/>
      <c r="L996" s="1058"/>
      <c r="M996" s="1154"/>
      <c r="N996" s="1055"/>
      <c r="O996" s="1055"/>
      <c r="P996" s="1068"/>
      <c r="Q996" s="1088"/>
      <c r="R996" s="1088"/>
      <c r="S996" s="1092"/>
      <c r="T996" s="1154" t="s">
        <v>4608</v>
      </c>
      <c r="U996" s="1055">
        <v>1986</v>
      </c>
      <c r="V996" s="1055"/>
      <c r="W996" s="1143" t="s">
        <v>4609</v>
      </c>
      <c r="X996" s="1144"/>
      <c r="Y996" s="1061"/>
      <c r="Z996" s="1055"/>
      <c r="AA996" s="1055"/>
      <c r="AB996" s="1075"/>
    </row>
    <row r="997" spans="1:28" ht="63.75" customHeight="1">
      <c r="A997" s="1056"/>
      <c r="B997" s="1070"/>
      <c r="C997" s="1054"/>
      <c r="D997" s="1055"/>
      <c r="E997" s="1055"/>
      <c r="F997" s="1055"/>
      <c r="G997" s="1055"/>
      <c r="H997" s="1061"/>
      <c r="I997" s="1075"/>
      <c r="J997" s="1142"/>
      <c r="K997" s="1055"/>
      <c r="L997" s="1058"/>
      <c r="M997" s="1085"/>
      <c r="N997" s="1055"/>
      <c r="O997" s="1055"/>
      <c r="P997" s="1068"/>
      <c r="Q997" s="1088"/>
      <c r="R997" s="1088"/>
      <c r="S997" s="1092"/>
      <c r="T997" s="1085" t="s">
        <v>4610</v>
      </c>
      <c r="U997" s="1055">
        <v>1997</v>
      </c>
      <c r="V997" s="1055">
        <v>270</v>
      </c>
      <c r="W997" s="1143" t="s">
        <v>4611</v>
      </c>
      <c r="X997" s="1144"/>
      <c r="Y997" s="1061"/>
      <c r="Z997" s="1055"/>
      <c r="AA997" s="1055"/>
      <c r="AB997" s="1075"/>
    </row>
    <row r="998" spans="1:28" ht="15" customHeight="1">
      <c r="A998" s="1069"/>
      <c r="B998" s="1071"/>
      <c r="C998" s="1072"/>
      <c r="D998" s="1073"/>
      <c r="E998" s="1064"/>
      <c r="F998" s="1063"/>
      <c r="G998" s="1063"/>
      <c r="H998" s="1073"/>
      <c r="I998" s="1066"/>
      <c r="J998" s="1145"/>
      <c r="K998" s="1063"/>
      <c r="L998" s="1067"/>
      <c r="M998" s="1185"/>
      <c r="N998" s="1063"/>
      <c r="O998" s="1063"/>
      <c r="P998" s="1073"/>
      <c r="Q998" s="1146"/>
      <c r="R998" s="1146"/>
      <c r="S998" s="1147"/>
      <c r="T998" s="1185"/>
      <c r="U998" s="1063"/>
      <c r="V998" s="1063"/>
      <c r="W998" s="1186"/>
      <c r="X998" s="1184"/>
      <c r="Y998" s="1064"/>
      <c r="Z998" s="1063"/>
      <c r="AA998" s="1064"/>
      <c r="AB998" s="1066"/>
    </row>
    <row r="999" spans="1:28" ht="27.75" customHeight="1">
      <c r="A999" s="1056">
        <v>85</v>
      </c>
      <c r="B999" s="1070" t="s">
        <v>4586</v>
      </c>
      <c r="C999" s="1054"/>
      <c r="D999" s="1055"/>
      <c r="E999" s="1055"/>
      <c r="F999" s="1055"/>
      <c r="G999" s="1055"/>
      <c r="H999" s="1061"/>
      <c r="I999" s="1075"/>
      <c r="J999" s="1142" t="s">
        <v>4612</v>
      </c>
      <c r="K999" s="1055" t="s">
        <v>3249</v>
      </c>
      <c r="L999" s="1075" t="s">
        <v>27</v>
      </c>
      <c r="M999" s="1085"/>
      <c r="N999" s="1055"/>
      <c r="O999" s="1055"/>
      <c r="P999" s="1068"/>
      <c r="Q999" s="1088"/>
      <c r="R999" s="1088"/>
      <c r="S999" s="1092"/>
      <c r="T999" s="1085" t="s">
        <v>4613</v>
      </c>
      <c r="U999" s="1055">
        <v>1985</v>
      </c>
      <c r="V999" s="1055">
        <v>80</v>
      </c>
      <c r="W999" s="1143" t="s">
        <v>3536</v>
      </c>
      <c r="X999" s="1144" t="s">
        <v>4586</v>
      </c>
      <c r="Y999" s="1061" t="s">
        <v>4614</v>
      </c>
      <c r="Z999" s="1055">
        <v>1984</v>
      </c>
      <c r="AA999" s="1055">
        <v>300</v>
      </c>
      <c r="AB999" s="1075" t="s">
        <v>1752</v>
      </c>
    </row>
    <row r="1000" spans="1:28" ht="27" customHeight="1">
      <c r="A1000" s="1056"/>
      <c r="B1000" s="1070" t="s">
        <v>4435</v>
      </c>
      <c r="C1000" s="1054"/>
      <c r="D1000" s="1055"/>
      <c r="E1000" s="1055"/>
      <c r="F1000" s="1055"/>
      <c r="G1000" s="1055"/>
      <c r="H1000" s="1061"/>
      <c r="I1000" s="1075"/>
      <c r="J1000" s="1142"/>
      <c r="K1000" s="1327"/>
      <c r="L1000" s="1058"/>
      <c r="M1000" s="1085"/>
      <c r="N1000" s="1055"/>
      <c r="O1000" s="1055"/>
      <c r="P1000" s="1068"/>
      <c r="Q1000" s="1088"/>
      <c r="R1000" s="1088"/>
      <c r="S1000" s="1092"/>
      <c r="T1000" s="1085" t="s">
        <v>4615</v>
      </c>
      <c r="U1000" s="1055">
        <v>1985</v>
      </c>
      <c r="V1000" s="1055">
        <v>57</v>
      </c>
      <c r="W1000" s="1143" t="s">
        <v>3536</v>
      </c>
      <c r="X1000" s="1144" t="s">
        <v>4435</v>
      </c>
      <c r="Y1000" s="1061" t="s">
        <v>4616</v>
      </c>
      <c r="Z1000" s="1055">
        <v>1984</v>
      </c>
      <c r="AA1000" s="1055">
        <v>300</v>
      </c>
      <c r="AB1000" s="1075" t="s">
        <v>1752</v>
      </c>
    </row>
    <row r="1001" spans="1:28" ht="36.75" customHeight="1">
      <c r="A1001" s="1056"/>
      <c r="B1001" s="1070"/>
      <c r="C1001" s="1054"/>
      <c r="D1001" s="1055"/>
      <c r="E1001" s="1055"/>
      <c r="F1001" s="1055"/>
      <c r="G1001" s="1055"/>
      <c r="H1001" s="1061"/>
      <c r="I1001" s="1075"/>
      <c r="J1001" s="1142"/>
      <c r="K1001" s="1055"/>
      <c r="L1001" s="1058"/>
      <c r="M1001" s="1085"/>
      <c r="N1001" s="1055"/>
      <c r="O1001" s="1055"/>
      <c r="P1001" s="1068"/>
      <c r="Q1001" s="1088"/>
      <c r="R1001" s="1088"/>
      <c r="S1001" s="1092"/>
      <c r="T1001" s="1085" t="s">
        <v>4617</v>
      </c>
      <c r="U1001" s="1055">
        <v>1985</v>
      </c>
      <c r="V1001" s="1055">
        <v>192</v>
      </c>
      <c r="W1001" s="1143" t="s">
        <v>4540</v>
      </c>
      <c r="X1001" s="1144"/>
      <c r="Y1001" s="1061"/>
      <c r="Z1001" s="1055"/>
      <c r="AA1001" s="1055"/>
      <c r="AB1001" s="1075"/>
    </row>
    <row r="1002" spans="1:28" ht="36.75" customHeight="1">
      <c r="A1002" s="1056"/>
      <c r="B1002" s="1070"/>
      <c r="C1002" s="1054"/>
      <c r="D1002" s="1055"/>
      <c r="E1002" s="1055"/>
      <c r="F1002" s="1055"/>
      <c r="G1002" s="1055"/>
      <c r="H1002" s="1061"/>
      <c r="I1002" s="1075"/>
      <c r="J1002" s="1142"/>
      <c r="K1002" s="1055"/>
      <c r="L1002" s="1058"/>
      <c r="M1002" s="1154"/>
      <c r="N1002" s="1055"/>
      <c r="O1002" s="1055"/>
      <c r="P1002" s="1068"/>
      <c r="Q1002" s="1088"/>
      <c r="R1002" s="1088"/>
      <c r="S1002" s="1092"/>
      <c r="T1002" s="1154" t="s">
        <v>4618</v>
      </c>
      <c r="U1002" s="1055"/>
      <c r="V1002" s="1055"/>
      <c r="W1002" s="1143"/>
      <c r="X1002" s="1144"/>
      <c r="Y1002" s="1061"/>
      <c r="Z1002" s="1055"/>
      <c r="AA1002" s="1055"/>
      <c r="AB1002" s="1075"/>
    </row>
    <row r="1003" spans="1:28" ht="36.75" customHeight="1">
      <c r="A1003" s="1056"/>
      <c r="B1003" s="1070"/>
      <c r="C1003" s="1054"/>
      <c r="D1003" s="1055"/>
      <c r="E1003" s="1055"/>
      <c r="F1003" s="1055"/>
      <c r="G1003" s="1055"/>
      <c r="H1003" s="1061"/>
      <c r="I1003" s="1075"/>
      <c r="J1003" s="1142"/>
      <c r="K1003" s="1055"/>
      <c r="L1003" s="1058"/>
      <c r="M1003" s="1085"/>
      <c r="N1003" s="1055"/>
      <c r="O1003" s="1055"/>
      <c r="P1003" s="1068"/>
      <c r="Q1003" s="1088"/>
      <c r="R1003" s="1088"/>
      <c r="S1003" s="1092"/>
      <c r="T1003" s="1085" t="s">
        <v>4619</v>
      </c>
      <c r="U1003" s="1055">
        <v>1985</v>
      </c>
      <c r="V1003" s="1055">
        <v>150</v>
      </c>
      <c r="W1003" s="1143" t="s">
        <v>4620</v>
      </c>
      <c r="X1003" s="1144"/>
      <c r="Y1003" s="1061"/>
      <c r="Z1003" s="1055"/>
      <c r="AA1003" s="1055"/>
      <c r="AB1003" s="1075"/>
    </row>
    <row r="1004" spans="1:28" ht="36.75" customHeight="1">
      <c r="A1004" s="1056"/>
      <c r="B1004" s="1070"/>
      <c r="C1004" s="1054"/>
      <c r="D1004" s="1055"/>
      <c r="E1004" s="1055"/>
      <c r="F1004" s="1055"/>
      <c r="G1004" s="1055"/>
      <c r="H1004" s="1061"/>
      <c r="I1004" s="1075"/>
      <c r="J1004" s="1142"/>
      <c r="K1004" s="1055"/>
      <c r="L1004" s="1058"/>
      <c r="M1004" s="1085"/>
      <c r="N1004" s="1055"/>
      <c r="O1004" s="1055"/>
      <c r="P1004" s="1068"/>
      <c r="Q1004" s="1088"/>
      <c r="R1004" s="1088"/>
      <c r="S1004" s="1092"/>
      <c r="T1004" s="1085" t="s">
        <v>4621</v>
      </c>
      <c r="U1004" s="1055"/>
      <c r="V1004" s="1055">
        <v>112</v>
      </c>
      <c r="W1004" s="1143" t="s">
        <v>4622</v>
      </c>
      <c r="X1004" s="1144"/>
      <c r="Y1004" s="1061"/>
      <c r="Z1004" s="1055"/>
      <c r="AA1004" s="1055"/>
      <c r="AB1004" s="1075"/>
    </row>
    <row r="1005" spans="1:28" ht="36.75" customHeight="1">
      <c r="A1005" s="1056"/>
      <c r="B1005" s="1070"/>
      <c r="C1005" s="1054"/>
      <c r="D1005" s="1055"/>
      <c r="E1005" s="1055"/>
      <c r="F1005" s="1055"/>
      <c r="G1005" s="1055"/>
      <c r="H1005" s="1061"/>
      <c r="I1005" s="1075"/>
      <c r="J1005" s="1142"/>
      <c r="K1005" s="1055"/>
      <c r="L1005" s="1058"/>
      <c r="M1005" s="1085"/>
      <c r="N1005" s="1055"/>
      <c r="O1005" s="1055"/>
      <c r="P1005" s="1068"/>
      <c r="Q1005" s="1088"/>
      <c r="R1005" s="1088"/>
      <c r="S1005" s="1092"/>
      <c r="T1005" s="1085" t="s">
        <v>4623</v>
      </c>
      <c r="U1005" s="1055">
        <v>1985</v>
      </c>
      <c r="V1005" s="1055">
        <v>116</v>
      </c>
      <c r="W1005" s="1143" t="s">
        <v>3416</v>
      </c>
      <c r="X1005" s="1144"/>
      <c r="Y1005" s="1061"/>
      <c r="Z1005" s="1055"/>
      <c r="AA1005" s="1055"/>
      <c r="AB1005" s="1075"/>
    </row>
    <row r="1006" spans="1:28" ht="36.75" customHeight="1">
      <c r="A1006" s="1056"/>
      <c r="B1006" s="1070"/>
      <c r="C1006" s="1054"/>
      <c r="D1006" s="1055"/>
      <c r="E1006" s="1055"/>
      <c r="F1006" s="1055"/>
      <c r="G1006" s="1055"/>
      <c r="H1006" s="1061"/>
      <c r="I1006" s="1075"/>
      <c r="J1006" s="1142"/>
      <c r="K1006" s="1055"/>
      <c r="L1006" s="1058"/>
      <c r="M1006" s="1085"/>
      <c r="N1006" s="1055"/>
      <c r="O1006" s="1055"/>
      <c r="P1006" s="1068"/>
      <c r="Q1006" s="1088"/>
      <c r="R1006" s="1088"/>
      <c r="S1006" s="1092"/>
      <c r="T1006" s="1085" t="s">
        <v>4624</v>
      </c>
      <c r="U1006" s="1055">
        <v>1986</v>
      </c>
      <c r="V1006" s="1055">
        <v>167</v>
      </c>
      <c r="W1006" s="1143" t="s">
        <v>4625</v>
      </c>
      <c r="X1006" s="1144"/>
      <c r="Y1006" s="1061"/>
      <c r="Z1006" s="1055"/>
      <c r="AA1006" s="1055"/>
      <c r="AB1006" s="1075"/>
    </row>
    <row r="1007" spans="1:28" ht="36.75" customHeight="1">
      <c r="A1007" s="1056"/>
      <c r="B1007" s="1070"/>
      <c r="C1007" s="1054"/>
      <c r="D1007" s="1055"/>
      <c r="E1007" s="1055"/>
      <c r="F1007" s="1055"/>
      <c r="G1007" s="1055"/>
      <c r="H1007" s="1061"/>
      <c r="I1007" s="1075"/>
      <c r="J1007" s="1142"/>
      <c r="K1007" s="1055"/>
      <c r="L1007" s="1058"/>
      <c r="M1007" s="1085"/>
      <c r="N1007" s="1055"/>
      <c r="O1007" s="1055"/>
      <c r="P1007" s="1068"/>
      <c r="Q1007" s="1088"/>
      <c r="R1007" s="1088"/>
      <c r="S1007" s="1092"/>
      <c r="T1007" s="1085"/>
      <c r="U1007" s="1055"/>
      <c r="V1007" s="1055"/>
      <c r="W1007" s="1143"/>
      <c r="X1007" s="1144"/>
      <c r="Y1007" s="1061"/>
      <c r="Z1007" s="1055"/>
      <c r="AA1007" s="1055"/>
      <c r="AB1007" s="1075"/>
    </row>
    <row r="1008" spans="1:28" ht="36.75" customHeight="1">
      <c r="A1008" s="1056"/>
      <c r="B1008" s="1070"/>
      <c r="C1008" s="1054"/>
      <c r="D1008" s="1055"/>
      <c r="E1008" s="1055"/>
      <c r="F1008" s="1055"/>
      <c r="G1008" s="1055"/>
      <c r="H1008" s="1061"/>
      <c r="I1008" s="1075"/>
      <c r="J1008" s="1142"/>
      <c r="K1008" s="1055"/>
      <c r="L1008" s="1058"/>
      <c r="M1008" s="1085"/>
      <c r="N1008" s="1055"/>
      <c r="O1008" s="1055"/>
      <c r="P1008" s="1068"/>
      <c r="Q1008" s="1088"/>
      <c r="R1008" s="1088"/>
      <c r="S1008" s="1092"/>
      <c r="T1008" s="1085" t="s">
        <v>4626</v>
      </c>
      <c r="U1008" s="1055">
        <v>1989</v>
      </c>
      <c r="V1008" s="1055">
        <v>90</v>
      </c>
      <c r="W1008" s="1143" t="s">
        <v>4627</v>
      </c>
      <c r="X1008" s="1144"/>
      <c r="Y1008" s="1061"/>
      <c r="Z1008" s="1055"/>
      <c r="AA1008" s="1055"/>
      <c r="AB1008" s="1075"/>
    </row>
    <row r="1009" spans="1:28" ht="36.75" customHeight="1">
      <c r="A1009" s="1056"/>
      <c r="B1009" s="1070"/>
      <c r="C1009" s="1054"/>
      <c r="D1009" s="1055"/>
      <c r="E1009" s="1055"/>
      <c r="F1009" s="1055"/>
      <c r="G1009" s="1055"/>
      <c r="H1009" s="1061"/>
      <c r="I1009" s="1075"/>
      <c r="J1009" s="1142"/>
      <c r="K1009" s="1055"/>
      <c r="L1009" s="1058"/>
      <c r="M1009" s="1085"/>
      <c r="N1009" s="1055"/>
      <c r="O1009" s="1055"/>
      <c r="P1009" s="1068"/>
      <c r="Q1009" s="1088"/>
      <c r="R1009" s="1088"/>
      <c r="S1009" s="1092"/>
      <c r="T1009" s="1085" t="s">
        <v>4628</v>
      </c>
      <c r="U1009" s="1055">
        <v>1989</v>
      </c>
      <c r="V1009" s="1055">
        <v>135</v>
      </c>
      <c r="W1009" s="1143" t="s">
        <v>4629</v>
      </c>
      <c r="X1009" s="1144"/>
      <c r="Y1009" s="1061"/>
      <c r="Z1009" s="1055"/>
      <c r="AA1009" s="1055"/>
      <c r="AB1009" s="1075"/>
    </row>
    <row r="1010" spans="1:28" ht="36.75" customHeight="1">
      <c r="A1010" s="1056"/>
      <c r="B1010" s="1157"/>
      <c r="C1010" s="1054"/>
      <c r="D1010" s="1068"/>
      <c r="E1010" s="1068"/>
      <c r="F1010" s="1055"/>
      <c r="G1010" s="1055"/>
      <c r="H1010" s="1068"/>
      <c r="I1010" s="1075"/>
      <c r="J1010" s="1142"/>
      <c r="K1010" s="1055"/>
      <c r="L1010" s="1058"/>
      <c r="M1010" s="1154"/>
      <c r="N1010" s="1055"/>
      <c r="O1010" s="1055"/>
      <c r="P1010" s="1068"/>
      <c r="Q1010" s="1088"/>
      <c r="R1010" s="1088"/>
      <c r="S1010" s="1092"/>
      <c r="T1010" s="1154" t="s">
        <v>4630</v>
      </c>
      <c r="U1010" s="1055"/>
      <c r="V1010" s="1055"/>
      <c r="W1010" s="1143"/>
      <c r="X1010" s="1158"/>
      <c r="Y1010" s="1061"/>
      <c r="Z1010" s="1055"/>
      <c r="AA1010" s="1068"/>
      <c r="AB1010" s="1075"/>
    </row>
    <row r="1011" spans="1:28" ht="36.75" customHeight="1">
      <c r="A1011" s="1056"/>
      <c r="B1011" s="1070"/>
      <c r="C1011" s="1054"/>
      <c r="D1011" s="1055"/>
      <c r="E1011" s="1061"/>
      <c r="F1011" s="1055"/>
      <c r="G1011" s="1055"/>
      <c r="H1011" s="1061"/>
      <c r="I1011" s="1075"/>
      <c r="J1011" s="1142"/>
      <c r="K1011" s="1055"/>
      <c r="L1011" s="1058"/>
      <c r="M1011" s="1085"/>
      <c r="N1011" s="1055"/>
      <c r="O1011" s="1055"/>
      <c r="P1011" s="1068"/>
      <c r="Q1011" s="1088"/>
      <c r="R1011" s="1088"/>
      <c r="S1011" s="1092"/>
      <c r="T1011" s="1085" t="s">
        <v>4631</v>
      </c>
      <c r="U1011" s="1055">
        <v>1985</v>
      </c>
      <c r="V1011" s="1055">
        <v>57</v>
      </c>
      <c r="W1011" s="1143" t="s">
        <v>3536</v>
      </c>
      <c r="X1011" s="1144"/>
      <c r="Y1011" s="1061"/>
      <c r="Z1011" s="1055"/>
      <c r="AA1011" s="1061"/>
      <c r="AB1011" s="1075"/>
    </row>
    <row r="1012" spans="1:28" ht="63.75" customHeight="1">
      <c r="A1012" s="1056"/>
      <c r="B1012" s="1070"/>
      <c r="C1012" s="1054"/>
      <c r="D1012" s="1055"/>
      <c r="E1012" s="1061"/>
      <c r="F1012" s="1055"/>
      <c r="G1012" s="1055"/>
      <c r="H1012" s="1061"/>
      <c r="I1012" s="1075"/>
      <c r="J1012" s="1142"/>
      <c r="K1012" s="1055"/>
      <c r="L1012" s="1058"/>
      <c r="M1012" s="1085"/>
      <c r="N1012" s="1055"/>
      <c r="O1012" s="1055"/>
      <c r="P1012" s="1068"/>
      <c r="Q1012" s="1088"/>
      <c r="R1012" s="1088"/>
      <c r="S1012" s="1092"/>
      <c r="T1012" s="1085" t="s">
        <v>4632</v>
      </c>
      <c r="U1012" s="1055">
        <v>1985</v>
      </c>
      <c r="V1012" s="1055">
        <v>150</v>
      </c>
      <c r="W1012" s="1143" t="s">
        <v>4633</v>
      </c>
      <c r="X1012" s="1144"/>
      <c r="Y1012" s="1061"/>
      <c r="Z1012" s="1055"/>
      <c r="AA1012" s="1061"/>
      <c r="AB1012" s="1075"/>
    </row>
    <row r="1013" spans="1:28" ht="20.25" customHeight="1">
      <c r="A1013" s="1056"/>
      <c r="B1013" s="1070"/>
      <c r="C1013" s="1054"/>
      <c r="D1013" s="1055"/>
      <c r="E1013" s="1061"/>
      <c r="F1013" s="1055"/>
      <c r="G1013" s="1055"/>
      <c r="H1013" s="1061"/>
      <c r="I1013" s="1075"/>
      <c r="J1013" s="1142"/>
      <c r="K1013" s="1055"/>
      <c r="L1013" s="1058"/>
      <c r="M1013" s="1154"/>
      <c r="N1013" s="1055"/>
      <c r="O1013" s="1055"/>
      <c r="P1013" s="1068"/>
      <c r="Q1013" s="1088"/>
      <c r="R1013" s="1088"/>
      <c r="S1013" s="1092"/>
      <c r="T1013" s="1154" t="s">
        <v>4634</v>
      </c>
      <c r="U1013" s="1055"/>
      <c r="V1013" s="1055"/>
      <c r="W1013" s="1143"/>
      <c r="X1013" s="1144"/>
      <c r="Y1013" s="1061"/>
      <c r="Z1013" s="1055"/>
      <c r="AA1013" s="1061"/>
      <c r="AB1013" s="1075"/>
    </row>
    <row r="1014" spans="1:28" ht="25.5" customHeight="1">
      <c r="A1014" s="1056"/>
      <c r="B1014" s="1070"/>
      <c r="C1014" s="1054"/>
      <c r="D1014" s="1055"/>
      <c r="E1014" s="1061"/>
      <c r="F1014" s="1055"/>
      <c r="G1014" s="1055"/>
      <c r="H1014" s="1061"/>
      <c r="I1014" s="1075"/>
      <c r="J1014" s="1142"/>
      <c r="K1014" s="1055"/>
      <c r="L1014" s="1058"/>
      <c r="M1014" s="1085"/>
      <c r="N1014" s="1055"/>
      <c r="O1014" s="1055"/>
      <c r="P1014" s="1068"/>
      <c r="Q1014" s="1088"/>
      <c r="R1014" s="1088"/>
      <c r="S1014" s="1092"/>
      <c r="T1014" s="1085" t="s">
        <v>4635</v>
      </c>
      <c r="U1014" s="1055">
        <v>1986</v>
      </c>
      <c r="V1014" s="1055">
        <v>167</v>
      </c>
      <c r="W1014" s="1143" t="s">
        <v>3399</v>
      </c>
      <c r="X1014" s="1144"/>
      <c r="Y1014" s="1061"/>
      <c r="Z1014" s="1055"/>
      <c r="AA1014" s="1061"/>
      <c r="AB1014" s="1075"/>
    </row>
    <row r="1015" spans="1:28" ht="25.5" customHeight="1">
      <c r="A1015" s="1056"/>
      <c r="B1015" s="1070"/>
      <c r="C1015" s="1054"/>
      <c r="D1015" s="1055"/>
      <c r="E1015" s="1061"/>
      <c r="F1015" s="1055"/>
      <c r="G1015" s="1055"/>
      <c r="H1015" s="1061"/>
      <c r="I1015" s="1075"/>
      <c r="J1015" s="1142"/>
      <c r="K1015" s="1055"/>
      <c r="L1015" s="1058"/>
      <c r="M1015" s="1085"/>
      <c r="N1015" s="1055"/>
      <c r="O1015" s="1055"/>
      <c r="P1015" s="1068"/>
      <c r="Q1015" s="1088"/>
      <c r="R1015" s="1088"/>
      <c r="S1015" s="1092"/>
      <c r="T1015" s="1085"/>
      <c r="U1015" s="1055"/>
      <c r="V1015" s="1055"/>
      <c r="W1015" s="1143"/>
      <c r="X1015" s="1144"/>
      <c r="Y1015" s="1061"/>
      <c r="Z1015" s="1055"/>
      <c r="AA1015" s="1061"/>
      <c r="AB1015" s="1075"/>
    </row>
    <row r="1016" spans="1:28" ht="25.5" customHeight="1">
      <c r="A1016" s="1056"/>
      <c r="B1016" s="1070"/>
      <c r="C1016" s="1054"/>
      <c r="D1016" s="1055"/>
      <c r="E1016" s="1061"/>
      <c r="F1016" s="1055"/>
      <c r="G1016" s="1055"/>
      <c r="H1016" s="1061"/>
      <c r="I1016" s="1075"/>
      <c r="J1016" s="1142"/>
      <c r="K1016" s="1055"/>
      <c r="L1016" s="1058"/>
      <c r="M1016" s="1085"/>
      <c r="N1016" s="1055"/>
      <c r="O1016" s="1055"/>
      <c r="P1016" s="1068"/>
      <c r="Q1016" s="1088"/>
      <c r="R1016" s="1088"/>
      <c r="S1016" s="1092"/>
      <c r="T1016" s="1085" t="s">
        <v>4636</v>
      </c>
      <c r="U1016" s="1055">
        <v>1985</v>
      </c>
      <c r="V1016" s="1055">
        <v>80</v>
      </c>
      <c r="W1016" s="1143" t="s">
        <v>3536</v>
      </c>
      <c r="X1016" s="1144"/>
      <c r="Y1016" s="1061"/>
      <c r="Z1016" s="1055"/>
      <c r="AA1016" s="1061"/>
      <c r="AB1016" s="1075"/>
    </row>
    <row r="1017" spans="1:28" ht="25.5" customHeight="1">
      <c r="A1017" s="1056"/>
      <c r="B1017" s="1070"/>
      <c r="C1017" s="1054"/>
      <c r="D1017" s="1055"/>
      <c r="E1017" s="1061"/>
      <c r="F1017" s="1055"/>
      <c r="G1017" s="1055"/>
      <c r="H1017" s="1061"/>
      <c r="I1017" s="1075"/>
      <c r="J1017" s="1142"/>
      <c r="K1017" s="1055"/>
      <c r="L1017" s="1058"/>
      <c r="M1017" s="1085"/>
      <c r="N1017" s="1055"/>
      <c r="O1017" s="1055"/>
      <c r="P1017" s="1068"/>
      <c r="Q1017" s="1088"/>
      <c r="R1017" s="1088"/>
      <c r="S1017" s="1092"/>
      <c r="T1017" s="1085" t="s">
        <v>4637</v>
      </c>
      <c r="U1017" s="1055">
        <v>1986</v>
      </c>
      <c r="V1017" s="1055">
        <v>116</v>
      </c>
      <c r="W1017" s="1143" t="s">
        <v>3416</v>
      </c>
      <c r="X1017" s="1144"/>
      <c r="Y1017" s="1061"/>
      <c r="Z1017" s="1055"/>
      <c r="AA1017" s="1061"/>
      <c r="AB1017" s="1075"/>
    </row>
    <row r="1018" spans="1:28" ht="25.5" customHeight="1">
      <c r="A1018" s="1056"/>
      <c r="B1018" s="1070"/>
      <c r="C1018" s="1054"/>
      <c r="D1018" s="1055"/>
      <c r="E1018" s="1061"/>
      <c r="F1018" s="1055"/>
      <c r="G1018" s="1055"/>
      <c r="H1018" s="1061"/>
      <c r="I1018" s="1075"/>
      <c r="J1018" s="1142"/>
      <c r="K1018" s="1055"/>
      <c r="L1018" s="1058"/>
      <c r="M1018" s="1085"/>
      <c r="N1018" s="1055"/>
      <c r="O1018" s="1055"/>
      <c r="P1018" s="1068"/>
      <c r="Q1018" s="1088"/>
      <c r="R1018" s="1088"/>
      <c r="S1018" s="1092"/>
      <c r="T1018" s="1085" t="s">
        <v>4638</v>
      </c>
      <c r="U1018" s="1055">
        <v>1986</v>
      </c>
      <c r="V1018" s="1055">
        <v>232</v>
      </c>
      <c r="W1018" s="1143" t="s">
        <v>4639</v>
      </c>
      <c r="X1018" s="1144"/>
      <c r="Y1018" s="1061"/>
      <c r="Z1018" s="1055"/>
      <c r="AA1018" s="1061"/>
      <c r="AB1018" s="1075"/>
    </row>
    <row r="1019" spans="1:28" ht="15" customHeight="1">
      <c r="A1019" s="1069"/>
      <c r="B1019" s="1071"/>
      <c r="C1019" s="1072"/>
      <c r="D1019" s="1073"/>
      <c r="E1019" s="1063"/>
      <c r="F1019" s="1063"/>
      <c r="G1019" s="1063"/>
      <c r="H1019" s="1073"/>
      <c r="I1019" s="1066"/>
      <c r="J1019" s="1145"/>
      <c r="K1019" s="1063"/>
      <c r="L1019" s="1067"/>
      <c r="M1019" s="1185"/>
      <c r="N1019" s="1063"/>
      <c r="O1019" s="1063"/>
      <c r="P1019" s="1073"/>
      <c r="Q1019" s="1146"/>
      <c r="R1019" s="1146"/>
      <c r="S1019" s="1147"/>
      <c r="T1019" s="1185"/>
      <c r="U1019" s="1063"/>
      <c r="V1019" s="1063"/>
      <c r="W1019" s="1186"/>
      <c r="X1019" s="1184"/>
      <c r="Y1019" s="1064"/>
      <c r="Z1019" s="1063"/>
      <c r="AA1019" s="1063"/>
      <c r="AB1019" s="1066"/>
    </row>
    <row r="1020" spans="1:28" ht="29.25" customHeight="1">
      <c r="A1020" s="1056">
        <v>86</v>
      </c>
      <c r="B1020" s="1070" t="s">
        <v>4586</v>
      </c>
      <c r="C1020" s="1054"/>
      <c r="D1020" s="1055"/>
      <c r="E1020" s="1055"/>
      <c r="F1020" s="1055"/>
      <c r="G1020" s="1055"/>
      <c r="H1020" s="1061"/>
      <c r="I1020" s="1075"/>
      <c r="J1020" s="1142" t="s">
        <v>4640</v>
      </c>
      <c r="K1020" s="1055" t="s">
        <v>3249</v>
      </c>
      <c r="L1020" s="1075" t="s">
        <v>27</v>
      </c>
      <c r="M1020" s="1085"/>
      <c r="N1020" s="1055"/>
      <c r="O1020" s="1055"/>
      <c r="P1020" s="1068"/>
      <c r="Q1020" s="1088"/>
      <c r="R1020" s="1088"/>
      <c r="S1020" s="1092"/>
      <c r="T1020" s="1085" t="s">
        <v>4641</v>
      </c>
      <c r="U1020" s="1055">
        <v>1992</v>
      </c>
      <c r="V1020" s="1055">
        <v>214</v>
      </c>
      <c r="W1020" s="1143" t="s">
        <v>3795</v>
      </c>
      <c r="X1020" s="1144" t="s">
        <v>4586</v>
      </c>
      <c r="Y1020" s="1061" t="s">
        <v>4642</v>
      </c>
      <c r="Z1020" s="1055">
        <v>1988</v>
      </c>
      <c r="AA1020" s="1055">
        <v>458</v>
      </c>
      <c r="AB1020" s="1075" t="s">
        <v>1785</v>
      </c>
    </row>
    <row r="1021" spans="1:28" ht="29.25" customHeight="1">
      <c r="A1021" s="1056"/>
      <c r="B1021" s="1070" t="s">
        <v>4435</v>
      </c>
      <c r="C1021" s="1054"/>
      <c r="D1021" s="1055"/>
      <c r="E1021" s="1055"/>
      <c r="F1021" s="1055"/>
      <c r="G1021" s="1055"/>
      <c r="H1021" s="1061"/>
      <c r="I1021" s="1075"/>
      <c r="J1021" s="1142"/>
      <c r="K1021" s="1327"/>
      <c r="L1021" s="1058"/>
      <c r="M1021" s="1085"/>
      <c r="N1021" s="1055"/>
      <c r="O1021" s="1055"/>
      <c r="P1021" s="1068"/>
      <c r="Q1021" s="1088"/>
      <c r="R1021" s="1088"/>
      <c r="S1021" s="1092"/>
      <c r="T1021" s="1085" t="s">
        <v>4643</v>
      </c>
      <c r="U1021" s="1055">
        <v>1988</v>
      </c>
      <c r="V1021" s="1055">
        <v>214</v>
      </c>
      <c r="W1021" s="1143" t="s">
        <v>4644</v>
      </c>
      <c r="X1021" s="1144" t="s">
        <v>4435</v>
      </c>
      <c r="Y1021" s="1061" t="s">
        <v>4642</v>
      </c>
      <c r="Z1021" s="1055">
        <v>1988</v>
      </c>
      <c r="AA1021" s="1055">
        <v>458</v>
      </c>
      <c r="AB1021" s="1075" t="s">
        <v>1785</v>
      </c>
    </row>
    <row r="1022" spans="1:28" ht="29.25" customHeight="1">
      <c r="A1022" s="1056"/>
      <c r="B1022" s="1070"/>
      <c r="C1022" s="1054"/>
      <c r="D1022" s="1055"/>
      <c r="E1022" s="1055"/>
      <c r="F1022" s="1055"/>
      <c r="G1022" s="1055"/>
      <c r="H1022" s="1061"/>
      <c r="I1022" s="1075"/>
      <c r="J1022" s="1142"/>
      <c r="K1022" s="1055"/>
      <c r="L1022" s="1058"/>
      <c r="M1022" s="1085"/>
      <c r="N1022" s="1055"/>
      <c r="O1022" s="1055"/>
      <c r="P1022" s="1068"/>
      <c r="Q1022" s="1088"/>
      <c r="R1022" s="1088"/>
      <c r="S1022" s="1092"/>
      <c r="T1022" s="1085" t="s">
        <v>4645</v>
      </c>
      <c r="U1022" s="1055">
        <v>1988</v>
      </c>
      <c r="V1022" s="1055">
        <v>217</v>
      </c>
      <c r="W1022" s="1143" t="s">
        <v>4646</v>
      </c>
      <c r="X1022" s="1144"/>
      <c r="Y1022" s="1061"/>
      <c r="Z1022" s="1055"/>
      <c r="AA1022" s="1055"/>
      <c r="AB1022" s="1075"/>
    </row>
    <row r="1023" spans="1:28" ht="29.25" customHeight="1">
      <c r="A1023" s="1056"/>
      <c r="B1023" s="1070"/>
      <c r="C1023" s="1054"/>
      <c r="D1023" s="1055"/>
      <c r="E1023" s="1055"/>
      <c r="F1023" s="1055"/>
      <c r="G1023" s="1055"/>
      <c r="H1023" s="1061"/>
      <c r="I1023" s="1075"/>
      <c r="J1023" s="1142"/>
      <c r="K1023" s="1055"/>
      <c r="L1023" s="1058"/>
      <c r="M1023" s="1085"/>
      <c r="N1023" s="1055"/>
      <c r="O1023" s="1055"/>
      <c r="P1023" s="1068"/>
      <c r="Q1023" s="1088"/>
      <c r="R1023" s="1088"/>
      <c r="S1023" s="1092"/>
      <c r="T1023" s="1085" t="s">
        <v>4647</v>
      </c>
      <c r="U1023" s="1055">
        <v>2009</v>
      </c>
      <c r="V1023" s="1055">
        <v>200</v>
      </c>
      <c r="W1023" s="1143" t="s">
        <v>3520</v>
      </c>
      <c r="X1023" s="1144"/>
      <c r="Y1023" s="1061"/>
      <c r="Z1023" s="1055"/>
      <c r="AA1023" s="1055"/>
      <c r="AB1023" s="1075"/>
    </row>
    <row r="1024" spans="1:28" ht="29.25" customHeight="1">
      <c r="A1024" s="1056"/>
      <c r="B1024" s="1070"/>
      <c r="C1024" s="1054"/>
      <c r="D1024" s="1055"/>
      <c r="E1024" s="1055"/>
      <c r="F1024" s="1055"/>
      <c r="G1024" s="1055"/>
      <c r="H1024" s="1061"/>
      <c r="I1024" s="1075"/>
      <c r="J1024" s="1142"/>
      <c r="K1024" s="1055"/>
      <c r="L1024" s="1058"/>
      <c r="M1024" s="1085"/>
      <c r="N1024" s="1055"/>
      <c r="O1024" s="1055"/>
      <c r="P1024" s="1068"/>
      <c r="Q1024" s="1088"/>
      <c r="R1024" s="1088"/>
      <c r="S1024" s="1092"/>
      <c r="T1024" s="1085" t="s">
        <v>4648</v>
      </c>
      <c r="U1024" s="1055">
        <v>1989</v>
      </c>
      <c r="V1024" s="1055">
        <v>100</v>
      </c>
      <c r="W1024" s="1143" t="s">
        <v>4649</v>
      </c>
      <c r="X1024" s="1144"/>
      <c r="Y1024" s="1061"/>
      <c r="Z1024" s="1055"/>
      <c r="AA1024" s="1055"/>
      <c r="AB1024" s="1075"/>
    </row>
    <row r="1025" spans="1:28" ht="29.25" customHeight="1">
      <c r="A1025" s="1056"/>
      <c r="B1025" s="1070"/>
      <c r="C1025" s="1054"/>
      <c r="D1025" s="1055"/>
      <c r="E1025" s="1055"/>
      <c r="F1025" s="1055"/>
      <c r="G1025" s="1055"/>
      <c r="H1025" s="1061"/>
      <c r="I1025" s="1075"/>
      <c r="J1025" s="1142"/>
      <c r="K1025" s="1055"/>
      <c r="L1025" s="1058"/>
      <c r="M1025" s="1085"/>
      <c r="N1025" s="1055"/>
      <c r="O1025" s="1055"/>
      <c r="P1025" s="1068"/>
      <c r="Q1025" s="1088"/>
      <c r="R1025" s="1088"/>
      <c r="S1025" s="1092"/>
      <c r="T1025" s="1085" t="s">
        <v>4650</v>
      </c>
      <c r="U1025" s="1055">
        <v>1989</v>
      </c>
      <c r="V1025" s="1055">
        <v>75</v>
      </c>
      <c r="W1025" s="1143" t="s">
        <v>4651</v>
      </c>
      <c r="X1025" s="1144"/>
      <c r="Y1025" s="1061"/>
      <c r="Z1025" s="1055"/>
      <c r="AA1025" s="1055"/>
      <c r="AB1025" s="1075"/>
    </row>
    <row r="1026" spans="1:28" ht="29.25" customHeight="1">
      <c r="A1026" s="1056"/>
      <c r="B1026" s="1070"/>
      <c r="C1026" s="1054"/>
      <c r="D1026" s="1055"/>
      <c r="E1026" s="1055"/>
      <c r="F1026" s="1055"/>
      <c r="G1026" s="1055"/>
      <c r="H1026" s="1061"/>
      <c r="I1026" s="1075"/>
      <c r="J1026" s="1142"/>
      <c r="K1026" s="1055"/>
      <c r="L1026" s="1058"/>
      <c r="M1026" s="1085"/>
      <c r="N1026" s="1055"/>
      <c r="O1026" s="1055"/>
      <c r="P1026" s="1068"/>
      <c r="Q1026" s="1088"/>
      <c r="R1026" s="1088"/>
      <c r="S1026" s="1092"/>
      <c r="T1026" s="1085" t="s">
        <v>4652</v>
      </c>
      <c r="U1026" s="1055">
        <v>2009</v>
      </c>
      <c r="V1026" s="1055">
        <v>310</v>
      </c>
      <c r="W1026" s="1143" t="s">
        <v>3543</v>
      </c>
      <c r="X1026" s="1144"/>
      <c r="Y1026" s="1061"/>
      <c r="Z1026" s="1055"/>
      <c r="AA1026" s="1055"/>
      <c r="AB1026" s="1075"/>
    </row>
    <row r="1027" spans="1:28" ht="29.25" customHeight="1">
      <c r="A1027" s="1056"/>
      <c r="B1027" s="1070"/>
      <c r="C1027" s="1054"/>
      <c r="D1027" s="1055"/>
      <c r="E1027" s="1055"/>
      <c r="F1027" s="1055"/>
      <c r="G1027" s="1055"/>
      <c r="H1027" s="1061"/>
      <c r="I1027" s="1075"/>
      <c r="J1027" s="1142"/>
      <c r="K1027" s="1055"/>
      <c r="L1027" s="1058"/>
      <c r="M1027" s="1085"/>
      <c r="N1027" s="1055"/>
      <c r="O1027" s="1055"/>
      <c r="P1027" s="1068"/>
      <c r="Q1027" s="1088"/>
      <c r="R1027" s="1088"/>
      <c r="S1027" s="1092"/>
      <c r="T1027" s="1085" t="s">
        <v>4653</v>
      </c>
      <c r="U1027" s="1055">
        <v>1990</v>
      </c>
      <c r="V1027" s="1055">
        <v>90</v>
      </c>
      <c r="W1027" s="1143" t="s">
        <v>4654</v>
      </c>
      <c r="X1027" s="1144"/>
      <c r="Y1027" s="1061"/>
      <c r="Z1027" s="1055"/>
      <c r="AA1027" s="1055"/>
      <c r="AB1027" s="1075"/>
    </row>
    <row r="1028" spans="1:28" ht="29.25" customHeight="1">
      <c r="A1028" s="1056"/>
      <c r="B1028" s="1070"/>
      <c r="C1028" s="1054"/>
      <c r="D1028" s="1055"/>
      <c r="E1028" s="1055"/>
      <c r="F1028" s="1055"/>
      <c r="G1028" s="1055"/>
      <c r="H1028" s="1061"/>
      <c r="I1028" s="1075"/>
      <c r="J1028" s="1142"/>
      <c r="K1028" s="1055"/>
      <c r="L1028" s="1058"/>
      <c r="M1028" s="1085"/>
      <c r="N1028" s="1055"/>
      <c r="O1028" s="1055"/>
      <c r="P1028" s="1068"/>
      <c r="Q1028" s="1088"/>
      <c r="R1028" s="1088"/>
      <c r="S1028" s="1092"/>
      <c r="T1028" s="1085" t="s">
        <v>4655</v>
      </c>
      <c r="U1028" s="1055">
        <v>1990</v>
      </c>
      <c r="V1028" s="1055">
        <v>200</v>
      </c>
      <c r="W1028" s="1143" t="s">
        <v>4656</v>
      </c>
      <c r="X1028" s="1144"/>
      <c r="Y1028" s="1061"/>
      <c r="Z1028" s="1055"/>
      <c r="AA1028" s="1055"/>
      <c r="AB1028" s="1075"/>
    </row>
    <row r="1029" spans="1:28" ht="29.25" customHeight="1">
      <c r="A1029" s="1056"/>
      <c r="B1029" s="1070"/>
      <c r="C1029" s="1054"/>
      <c r="D1029" s="1055"/>
      <c r="E1029" s="1055"/>
      <c r="F1029" s="1055"/>
      <c r="G1029" s="1055"/>
      <c r="H1029" s="1061"/>
      <c r="I1029" s="1075"/>
      <c r="J1029" s="1142"/>
      <c r="K1029" s="1055"/>
      <c r="L1029" s="1058"/>
      <c r="M1029" s="1085"/>
      <c r="N1029" s="1055"/>
      <c r="O1029" s="1055"/>
      <c r="P1029" s="1068"/>
      <c r="Q1029" s="1088"/>
      <c r="R1029" s="1088"/>
      <c r="S1029" s="1092"/>
      <c r="T1029" s="1085" t="s">
        <v>4657</v>
      </c>
      <c r="U1029" s="1055">
        <v>1988</v>
      </c>
      <c r="V1029" s="1055">
        <v>75</v>
      </c>
      <c r="W1029" s="1143" t="s">
        <v>3281</v>
      </c>
      <c r="X1029" s="1144"/>
      <c r="Y1029" s="1061"/>
      <c r="Z1029" s="1055"/>
      <c r="AA1029" s="1055"/>
      <c r="AB1029" s="1075"/>
    </row>
    <row r="1030" spans="1:28" ht="29.25" customHeight="1">
      <c r="A1030" s="1056"/>
      <c r="B1030" s="1070"/>
      <c r="C1030" s="1054"/>
      <c r="D1030" s="1055"/>
      <c r="E1030" s="1055"/>
      <c r="F1030" s="1055"/>
      <c r="G1030" s="1055"/>
      <c r="H1030" s="1061"/>
      <c r="I1030" s="1075"/>
      <c r="J1030" s="1142"/>
      <c r="K1030" s="1055"/>
      <c r="L1030" s="1058"/>
      <c r="M1030" s="1085"/>
      <c r="N1030" s="1055"/>
      <c r="O1030" s="1055"/>
      <c r="P1030" s="1068"/>
      <c r="Q1030" s="1088"/>
      <c r="R1030" s="1088"/>
      <c r="S1030" s="1092"/>
      <c r="T1030" s="1085" t="s">
        <v>4658</v>
      </c>
      <c r="U1030" s="1055">
        <v>2009</v>
      </c>
      <c r="V1030" s="1055">
        <v>176</v>
      </c>
      <c r="W1030" s="1143" t="s">
        <v>3497</v>
      </c>
      <c r="X1030" s="1144"/>
      <c r="Y1030" s="1061"/>
      <c r="Z1030" s="1055"/>
      <c r="AA1030" s="1055"/>
      <c r="AB1030" s="1075"/>
    </row>
    <row r="1031" spans="1:28" ht="29.25" customHeight="1">
      <c r="A1031" s="1056"/>
      <c r="B1031" s="1070"/>
      <c r="C1031" s="1054"/>
      <c r="D1031" s="1055"/>
      <c r="E1031" s="1055"/>
      <c r="F1031" s="1055"/>
      <c r="G1031" s="1055"/>
      <c r="H1031" s="1061"/>
      <c r="I1031" s="1075"/>
      <c r="J1031" s="1142"/>
      <c r="K1031" s="1055"/>
      <c r="L1031" s="1058"/>
      <c r="M1031" s="1085"/>
      <c r="N1031" s="1055"/>
      <c r="O1031" s="1055"/>
      <c r="P1031" s="1068"/>
      <c r="Q1031" s="1088"/>
      <c r="R1031" s="1088"/>
      <c r="S1031" s="1092"/>
      <c r="T1031" s="1085" t="s">
        <v>4659</v>
      </c>
      <c r="U1031" s="1055">
        <v>2009</v>
      </c>
      <c r="V1031" s="1055">
        <v>620</v>
      </c>
      <c r="W1031" s="1143" t="s">
        <v>4660</v>
      </c>
      <c r="X1031" s="1144"/>
      <c r="Y1031" s="1061"/>
      <c r="Z1031" s="1055"/>
      <c r="AA1031" s="1055"/>
      <c r="AB1031" s="1075"/>
    </row>
    <row r="1032" spans="1:28" ht="29.25" customHeight="1">
      <c r="A1032" s="1056"/>
      <c r="B1032" s="1070"/>
      <c r="C1032" s="1054"/>
      <c r="D1032" s="1055"/>
      <c r="E1032" s="1055"/>
      <c r="F1032" s="1055"/>
      <c r="G1032" s="1055"/>
      <c r="H1032" s="1061"/>
      <c r="I1032" s="1075"/>
      <c r="J1032" s="1142"/>
      <c r="K1032" s="1055"/>
      <c r="L1032" s="1058"/>
      <c r="M1032" s="1154"/>
      <c r="N1032" s="1055"/>
      <c r="O1032" s="1055"/>
      <c r="P1032" s="1068"/>
      <c r="Q1032" s="1088"/>
      <c r="R1032" s="1088"/>
      <c r="S1032" s="1092"/>
      <c r="T1032" s="1154" t="s">
        <v>4661</v>
      </c>
      <c r="U1032" s="1055"/>
      <c r="V1032" s="1055"/>
      <c r="W1032" s="1143"/>
      <c r="X1032" s="1144"/>
      <c r="Y1032" s="1061"/>
      <c r="Z1032" s="1055"/>
      <c r="AA1032" s="1055"/>
      <c r="AB1032" s="1075"/>
    </row>
    <row r="1033" spans="1:28" ht="29.25" customHeight="1">
      <c r="A1033" s="1056"/>
      <c r="B1033" s="1070"/>
      <c r="C1033" s="1054"/>
      <c r="D1033" s="1055"/>
      <c r="E1033" s="1055"/>
      <c r="F1033" s="1055"/>
      <c r="G1033" s="1055"/>
      <c r="H1033" s="1061"/>
      <c r="I1033" s="1075"/>
      <c r="J1033" s="1142"/>
      <c r="K1033" s="1055"/>
      <c r="L1033" s="1058"/>
      <c r="M1033" s="1085"/>
      <c r="N1033" s="1055"/>
      <c r="O1033" s="1055"/>
      <c r="P1033" s="1068"/>
      <c r="Q1033" s="1088"/>
      <c r="R1033" s="1088"/>
      <c r="S1033" s="1092"/>
      <c r="T1033" s="1085" t="s">
        <v>4662</v>
      </c>
      <c r="U1033" s="1055">
        <v>1992</v>
      </c>
      <c r="V1033" s="1055">
        <v>214</v>
      </c>
      <c r="W1033" s="1143" t="s">
        <v>4644</v>
      </c>
      <c r="X1033" s="1144"/>
      <c r="Y1033" s="1061"/>
      <c r="Z1033" s="1055"/>
      <c r="AA1033" s="1055"/>
      <c r="AB1033" s="1075"/>
    </row>
    <row r="1034" spans="1:28" ht="29.25" customHeight="1">
      <c r="A1034" s="1056"/>
      <c r="B1034" s="1070"/>
      <c r="C1034" s="1054"/>
      <c r="D1034" s="1055"/>
      <c r="E1034" s="1055"/>
      <c r="F1034" s="1055"/>
      <c r="G1034" s="1055"/>
      <c r="H1034" s="1061"/>
      <c r="I1034" s="1075"/>
      <c r="J1034" s="1142"/>
      <c r="K1034" s="1055"/>
      <c r="L1034" s="1058"/>
      <c r="M1034" s="1154"/>
      <c r="N1034" s="1055"/>
      <c r="O1034" s="1055"/>
      <c r="P1034" s="1068"/>
      <c r="Q1034" s="1088"/>
      <c r="R1034" s="1088"/>
      <c r="S1034" s="1092"/>
      <c r="T1034" s="1154" t="s">
        <v>4663</v>
      </c>
      <c r="U1034" s="1055"/>
      <c r="V1034" s="1055"/>
      <c r="W1034" s="1143"/>
      <c r="X1034" s="1144"/>
      <c r="Y1034" s="1061"/>
      <c r="Z1034" s="1055"/>
      <c r="AA1034" s="1055"/>
      <c r="AB1034" s="1075"/>
    </row>
    <row r="1035" spans="1:28" ht="29.25" customHeight="1">
      <c r="A1035" s="1056"/>
      <c r="B1035" s="1070"/>
      <c r="C1035" s="1054"/>
      <c r="D1035" s="1055"/>
      <c r="E1035" s="1055"/>
      <c r="F1035" s="1055"/>
      <c r="G1035" s="1055"/>
      <c r="H1035" s="1061"/>
      <c r="I1035" s="1075"/>
      <c r="J1035" s="1142"/>
      <c r="K1035" s="1055"/>
      <c r="L1035" s="1058"/>
      <c r="M1035" s="1085"/>
      <c r="N1035" s="1055"/>
      <c r="O1035" s="1055"/>
      <c r="P1035" s="1068"/>
      <c r="Q1035" s="1088"/>
      <c r="R1035" s="1088"/>
      <c r="S1035" s="1092"/>
      <c r="T1035" s="1085" t="s">
        <v>4664</v>
      </c>
      <c r="U1035" s="1055">
        <v>1988</v>
      </c>
      <c r="V1035" s="1055">
        <v>75</v>
      </c>
      <c r="W1035" s="1143" t="s">
        <v>3505</v>
      </c>
      <c r="X1035" s="1144"/>
      <c r="Y1035" s="1061"/>
      <c r="Z1035" s="1055"/>
      <c r="AA1035" s="1055"/>
      <c r="AB1035" s="1075"/>
    </row>
    <row r="1036" spans="1:28" ht="29.25" customHeight="1">
      <c r="A1036" s="1056"/>
      <c r="B1036" s="1070"/>
      <c r="C1036" s="1054"/>
      <c r="D1036" s="1055"/>
      <c r="E1036" s="1055"/>
      <c r="F1036" s="1055"/>
      <c r="G1036" s="1055"/>
      <c r="H1036" s="1061"/>
      <c r="I1036" s="1075"/>
      <c r="J1036" s="1142"/>
      <c r="K1036" s="1055"/>
      <c r="L1036" s="1058"/>
      <c r="M1036" s="1085"/>
      <c r="N1036" s="1055"/>
      <c r="O1036" s="1055"/>
      <c r="P1036" s="1068"/>
      <c r="Q1036" s="1088"/>
      <c r="R1036" s="1088"/>
      <c r="S1036" s="1092"/>
      <c r="T1036" s="1085" t="s">
        <v>4665</v>
      </c>
      <c r="U1036" s="1055">
        <v>1990</v>
      </c>
      <c r="V1036" s="1055">
        <v>90</v>
      </c>
      <c r="W1036" s="1143" t="s">
        <v>4654</v>
      </c>
      <c r="X1036" s="1144"/>
      <c r="Y1036" s="1061"/>
      <c r="Z1036" s="1055"/>
      <c r="AA1036" s="1055"/>
      <c r="AB1036" s="1075"/>
    </row>
    <row r="1037" spans="1:28" ht="29.25" customHeight="1">
      <c r="A1037" s="1056"/>
      <c r="B1037" s="1070"/>
      <c r="C1037" s="1054"/>
      <c r="D1037" s="1055"/>
      <c r="E1037" s="1055"/>
      <c r="F1037" s="1055"/>
      <c r="G1037" s="1055"/>
      <c r="H1037" s="1061"/>
      <c r="I1037" s="1075"/>
      <c r="J1037" s="1142"/>
      <c r="K1037" s="1055"/>
      <c r="L1037" s="1058"/>
      <c r="M1037" s="1085"/>
      <c r="N1037" s="1055"/>
      <c r="O1037" s="1055"/>
      <c r="P1037" s="1068"/>
      <c r="Q1037" s="1088"/>
      <c r="R1037" s="1088"/>
      <c r="S1037" s="1092"/>
      <c r="T1037" s="1085" t="s">
        <v>4666</v>
      </c>
      <c r="U1037" s="1055">
        <v>2009</v>
      </c>
      <c r="V1037" s="1055">
        <v>310</v>
      </c>
      <c r="W1037" s="1143" t="s">
        <v>3543</v>
      </c>
      <c r="X1037" s="1144"/>
      <c r="Y1037" s="1061"/>
      <c r="Z1037" s="1055"/>
      <c r="AA1037" s="1055"/>
      <c r="AB1037" s="1075"/>
    </row>
    <row r="1038" spans="1:28" ht="29.25" customHeight="1">
      <c r="A1038" s="1056"/>
      <c r="B1038" s="1070"/>
      <c r="C1038" s="1054"/>
      <c r="D1038" s="1055"/>
      <c r="E1038" s="1055"/>
      <c r="F1038" s="1055"/>
      <c r="G1038" s="1055"/>
      <c r="H1038" s="1061"/>
      <c r="I1038" s="1075"/>
      <c r="J1038" s="1142"/>
      <c r="K1038" s="1055"/>
      <c r="L1038" s="1058"/>
      <c r="M1038" s="1085"/>
      <c r="N1038" s="1055"/>
      <c r="O1038" s="1055"/>
      <c r="P1038" s="1068"/>
      <c r="Q1038" s="1088"/>
      <c r="R1038" s="1088"/>
      <c r="S1038" s="1092"/>
      <c r="T1038" s="1085" t="s">
        <v>4667</v>
      </c>
      <c r="U1038" s="1055">
        <v>2002</v>
      </c>
      <c r="V1038" s="1055">
        <v>214</v>
      </c>
      <c r="W1038" s="1143" t="s">
        <v>3795</v>
      </c>
      <c r="X1038" s="1144"/>
      <c r="Y1038" s="1061"/>
      <c r="Z1038" s="1055"/>
      <c r="AA1038" s="1055"/>
      <c r="AB1038" s="1075"/>
    </row>
    <row r="1039" spans="1:28" ht="29.25" customHeight="1">
      <c r="A1039" s="1056"/>
      <c r="B1039" s="1070"/>
      <c r="C1039" s="1054"/>
      <c r="D1039" s="1055"/>
      <c r="E1039" s="1055"/>
      <c r="F1039" s="1055"/>
      <c r="G1039" s="1055"/>
      <c r="H1039" s="1061"/>
      <c r="I1039" s="1075"/>
      <c r="J1039" s="1142"/>
      <c r="K1039" s="1055"/>
      <c r="L1039" s="1058"/>
      <c r="M1039" s="1085"/>
      <c r="N1039" s="1055"/>
      <c r="O1039" s="1055"/>
      <c r="P1039" s="1068"/>
      <c r="Q1039" s="1088"/>
      <c r="R1039" s="1088"/>
      <c r="S1039" s="1092"/>
      <c r="T1039" s="1085" t="s">
        <v>4668</v>
      </c>
      <c r="U1039" s="1055">
        <v>2009</v>
      </c>
      <c r="V1039" s="1055">
        <v>200</v>
      </c>
      <c r="W1039" s="1143" t="s">
        <v>3520</v>
      </c>
      <c r="X1039" s="1144"/>
      <c r="Y1039" s="1061"/>
      <c r="Z1039" s="1055"/>
      <c r="AA1039" s="1055"/>
      <c r="AB1039" s="1075"/>
    </row>
    <row r="1040" spans="1:28" ht="29.25" customHeight="1">
      <c r="A1040" s="1056"/>
      <c r="B1040" s="1070"/>
      <c r="C1040" s="1054"/>
      <c r="D1040" s="1055"/>
      <c r="E1040" s="1055"/>
      <c r="F1040" s="1055"/>
      <c r="G1040" s="1055"/>
      <c r="H1040" s="1061"/>
      <c r="I1040" s="1075"/>
      <c r="J1040" s="1142"/>
      <c r="K1040" s="1055"/>
      <c r="L1040" s="1058"/>
      <c r="M1040" s="1085"/>
      <c r="N1040" s="1055"/>
      <c r="O1040" s="1055"/>
      <c r="P1040" s="1068"/>
      <c r="Q1040" s="1088"/>
      <c r="R1040" s="1088"/>
      <c r="S1040" s="1092"/>
      <c r="T1040" s="1085" t="s">
        <v>4669</v>
      </c>
      <c r="U1040" s="1055">
        <v>1989</v>
      </c>
      <c r="V1040" s="1055">
        <v>100</v>
      </c>
      <c r="W1040" s="1143" t="s">
        <v>4649</v>
      </c>
      <c r="X1040" s="1144"/>
      <c r="Y1040" s="1061"/>
      <c r="Z1040" s="1055"/>
      <c r="AA1040" s="1055"/>
      <c r="AB1040" s="1075"/>
    </row>
    <row r="1041" spans="1:28" ht="29.25" customHeight="1">
      <c r="A1041" s="1056"/>
      <c r="B1041" s="1070"/>
      <c r="C1041" s="1054"/>
      <c r="D1041" s="1055"/>
      <c r="E1041" s="1055"/>
      <c r="F1041" s="1055"/>
      <c r="G1041" s="1055"/>
      <c r="H1041" s="1061"/>
      <c r="I1041" s="1075"/>
      <c r="J1041" s="1142"/>
      <c r="K1041" s="1055"/>
      <c r="L1041" s="1058"/>
      <c r="M1041" s="1085"/>
      <c r="N1041" s="1055"/>
      <c r="O1041" s="1055"/>
      <c r="P1041" s="1068"/>
      <c r="Q1041" s="1088"/>
      <c r="R1041" s="1088"/>
      <c r="S1041" s="1092"/>
      <c r="T1041" s="1085" t="s">
        <v>4670</v>
      </c>
      <c r="U1041" s="1055">
        <v>2020</v>
      </c>
      <c r="V1041" s="1055">
        <v>340</v>
      </c>
      <c r="W1041" s="1143" t="s">
        <v>3626</v>
      </c>
      <c r="X1041" s="1144"/>
      <c r="Y1041" s="1061"/>
      <c r="Z1041" s="1055"/>
      <c r="AA1041" s="1055"/>
      <c r="AB1041" s="1075"/>
    </row>
    <row r="1042" spans="1:28" ht="15" customHeight="1">
      <c r="A1042" s="1069"/>
      <c r="B1042" s="1071"/>
      <c r="C1042" s="1072"/>
      <c r="D1042" s="1073"/>
      <c r="E1042" s="1064"/>
      <c r="F1042" s="1063"/>
      <c r="G1042" s="1063"/>
      <c r="H1042" s="1073"/>
      <c r="I1042" s="1066"/>
      <c r="J1042" s="1145"/>
      <c r="K1042" s="1063"/>
      <c r="L1042" s="1067"/>
      <c r="M1042" s="1185"/>
      <c r="N1042" s="1063"/>
      <c r="O1042" s="1063"/>
      <c r="P1042" s="1073"/>
      <c r="Q1042" s="1146"/>
      <c r="R1042" s="1146"/>
      <c r="S1042" s="1147"/>
      <c r="T1042" s="1185"/>
      <c r="U1042" s="1063"/>
      <c r="V1042" s="1063"/>
      <c r="W1042" s="1186"/>
      <c r="X1042" s="1184"/>
      <c r="Y1042" s="1064"/>
      <c r="Z1042" s="1063"/>
      <c r="AA1042" s="1064"/>
      <c r="AB1042" s="1066"/>
    </row>
    <row r="1043" spans="1:28" ht="28.5" customHeight="1">
      <c r="A1043" s="1056">
        <v>87</v>
      </c>
      <c r="B1043" s="1070" t="s">
        <v>4586</v>
      </c>
      <c r="C1043" s="1054"/>
      <c r="D1043" s="1055"/>
      <c r="E1043" s="1055"/>
      <c r="F1043" s="1055"/>
      <c r="G1043" s="1055"/>
      <c r="H1043" s="1061"/>
      <c r="I1043" s="1075"/>
      <c r="J1043" s="1142" t="s">
        <v>4671</v>
      </c>
      <c r="K1043" s="1055" t="s">
        <v>3249</v>
      </c>
      <c r="L1043" s="1075" t="s">
        <v>27</v>
      </c>
      <c r="M1043" s="1085"/>
      <c r="N1043" s="1055"/>
      <c r="O1043" s="1055"/>
      <c r="P1043" s="1068"/>
      <c r="Q1043" s="1088"/>
      <c r="R1043" s="1088"/>
      <c r="S1043" s="1092"/>
      <c r="T1043" s="1085" t="s">
        <v>4672</v>
      </c>
      <c r="U1043" s="1055">
        <v>1991</v>
      </c>
      <c r="V1043" s="1055">
        <v>114</v>
      </c>
      <c r="W1043" s="1143" t="s">
        <v>3767</v>
      </c>
      <c r="X1043" s="1144" t="s">
        <v>4586</v>
      </c>
      <c r="Y1043" s="1061" t="s">
        <v>4673</v>
      </c>
      <c r="Z1043" s="1055">
        <v>1988</v>
      </c>
      <c r="AA1043" s="1055">
        <v>330</v>
      </c>
      <c r="AB1043" s="1075" t="s">
        <v>1752</v>
      </c>
    </row>
    <row r="1044" spans="1:28" ht="28.5" customHeight="1">
      <c r="A1044" s="1056"/>
      <c r="B1044" s="1070" t="s">
        <v>4435</v>
      </c>
      <c r="C1044" s="1054"/>
      <c r="D1044" s="1055"/>
      <c r="E1044" s="1055"/>
      <c r="F1044" s="1055"/>
      <c r="G1044" s="1055"/>
      <c r="H1044" s="1061"/>
      <c r="I1044" s="1075"/>
      <c r="J1044" s="1142"/>
      <c r="K1044" s="1327"/>
      <c r="L1044" s="1058"/>
      <c r="M1044" s="1085"/>
      <c r="N1044" s="1055"/>
      <c r="O1044" s="1055"/>
      <c r="P1044" s="1068"/>
      <c r="Q1044" s="1088"/>
      <c r="R1044" s="1088"/>
      <c r="S1044" s="1092"/>
      <c r="T1044" s="1085" t="s">
        <v>4674</v>
      </c>
      <c r="U1044" s="1055">
        <v>1991</v>
      </c>
      <c r="V1044" s="1055">
        <v>156</v>
      </c>
      <c r="W1044" s="1143" t="s">
        <v>4675</v>
      </c>
      <c r="X1044" s="1144" t="s">
        <v>4435</v>
      </c>
      <c r="Y1044" s="1061" t="s">
        <v>4673</v>
      </c>
      <c r="Z1044" s="1055">
        <v>1988</v>
      </c>
      <c r="AA1044" s="1055">
        <v>330</v>
      </c>
      <c r="AB1044" s="1075"/>
    </row>
    <row r="1045" spans="1:28" ht="28.5" customHeight="1">
      <c r="A1045" s="1056"/>
      <c r="B1045" s="1070"/>
      <c r="C1045" s="1054"/>
      <c r="D1045" s="1055"/>
      <c r="E1045" s="1061"/>
      <c r="F1045" s="1055"/>
      <c r="G1045" s="1055"/>
      <c r="H1045" s="1061"/>
      <c r="I1045" s="1075"/>
      <c r="J1045" s="1142"/>
      <c r="K1045" s="1055"/>
      <c r="L1045" s="1058"/>
      <c r="M1045" s="1085"/>
      <c r="N1045" s="1055"/>
      <c r="O1045" s="1055"/>
      <c r="P1045" s="1068"/>
      <c r="Q1045" s="1088"/>
      <c r="R1045" s="1088"/>
      <c r="S1045" s="1092"/>
      <c r="T1045" s="1085" t="s">
        <v>4676</v>
      </c>
      <c r="U1045" s="1055">
        <v>1993</v>
      </c>
      <c r="V1045" s="1055">
        <v>154</v>
      </c>
      <c r="W1045" s="1143" t="s">
        <v>3591</v>
      </c>
      <c r="X1045" s="1144"/>
      <c r="Y1045" s="1061"/>
      <c r="Z1045" s="1055"/>
      <c r="AA1045" s="1061"/>
      <c r="AB1045" s="1075"/>
    </row>
    <row r="1046" spans="1:28" ht="28.5" customHeight="1">
      <c r="A1046" s="1056"/>
      <c r="B1046" s="1070"/>
      <c r="C1046" s="1054"/>
      <c r="D1046" s="1055"/>
      <c r="E1046" s="1061"/>
      <c r="F1046" s="1055"/>
      <c r="G1046" s="1055"/>
      <c r="H1046" s="1061"/>
      <c r="I1046" s="1075"/>
      <c r="J1046" s="1142"/>
      <c r="K1046" s="1055"/>
      <c r="L1046" s="1058"/>
      <c r="M1046" s="1085"/>
      <c r="N1046" s="1055"/>
      <c r="O1046" s="1055"/>
      <c r="P1046" s="1068"/>
      <c r="Q1046" s="1088"/>
      <c r="R1046" s="1088"/>
      <c r="S1046" s="1092"/>
      <c r="T1046" s="1085" t="s">
        <v>4677</v>
      </c>
      <c r="U1046" s="1055">
        <v>2003</v>
      </c>
      <c r="V1046" s="1055">
        <v>135</v>
      </c>
      <c r="W1046" s="1143" t="s">
        <v>4627</v>
      </c>
      <c r="X1046" s="1144"/>
      <c r="Y1046" s="1061"/>
      <c r="Z1046" s="1055"/>
      <c r="AA1046" s="1061"/>
      <c r="AB1046" s="1075"/>
    </row>
    <row r="1047" spans="1:28" ht="28.5" customHeight="1">
      <c r="A1047" s="1056"/>
      <c r="B1047" s="1070"/>
      <c r="C1047" s="1054"/>
      <c r="D1047" s="1055"/>
      <c r="E1047" s="1061"/>
      <c r="F1047" s="1055"/>
      <c r="G1047" s="1055"/>
      <c r="H1047" s="1061"/>
      <c r="I1047" s="1075"/>
      <c r="J1047" s="1142"/>
      <c r="K1047" s="1055"/>
      <c r="L1047" s="1058"/>
      <c r="M1047" s="1085"/>
      <c r="N1047" s="1055"/>
      <c r="O1047" s="1055"/>
      <c r="P1047" s="1068"/>
      <c r="Q1047" s="1088"/>
      <c r="R1047" s="1088"/>
      <c r="S1047" s="1092"/>
      <c r="T1047" s="1085" t="s">
        <v>4678</v>
      </c>
      <c r="U1047" s="1055">
        <v>1989</v>
      </c>
      <c r="V1047" s="1055">
        <v>70</v>
      </c>
      <c r="W1047" s="1143" t="s">
        <v>4679</v>
      </c>
      <c r="X1047" s="1144"/>
      <c r="Y1047" s="1061"/>
      <c r="Z1047" s="1055"/>
      <c r="AA1047" s="1061"/>
      <c r="AB1047" s="1075"/>
    </row>
    <row r="1048" spans="1:28" ht="28.5" customHeight="1">
      <c r="A1048" s="1056"/>
      <c r="B1048" s="1070"/>
      <c r="C1048" s="1054"/>
      <c r="D1048" s="1055"/>
      <c r="E1048" s="1061"/>
      <c r="F1048" s="1055"/>
      <c r="G1048" s="1055"/>
      <c r="H1048" s="1061"/>
      <c r="I1048" s="1075"/>
      <c r="J1048" s="1142"/>
      <c r="K1048" s="1055"/>
      <c r="L1048" s="1058"/>
      <c r="M1048" s="1085"/>
      <c r="N1048" s="1055"/>
      <c r="O1048" s="1055"/>
      <c r="P1048" s="1068"/>
      <c r="Q1048" s="1088"/>
      <c r="R1048" s="1088"/>
      <c r="S1048" s="1092"/>
      <c r="T1048" s="1085" t="s">
        <v>4680</v>
      </c>
      <c r="U1048" s="1055">
        <v>1989</v>
      </c>
      <c r="V1048" s="1055">
        <v>500</v>
      </c>
      <c r="W1048" s="1143" t="s">
        <v>4681</v>
      </c>
      <c r="X1048" s="1144"/>
      <c r="Y1048" s="1061"/>
      <c r="Z1048" s="1055"/>
      <c r="AA1048" s="1061"/>
      <c r="AB1048" s="1075"/>
    </row>
    <row r="1049" spans="1:28" ht="28.5" customHeight="1">
      <c r="A1049" s="1056"/>
      <c r="B1049" s="1070"/>
      <c r="C1049" s="1054"/>
      <c r="D1049" s="1055"/>
      <c r="E1049" s="1061"/>
      <c r="F1049" s="1055"/>
      <c r="G1049" s="1055"/>
      <c r="H1049" s="1061"/>
      <c r="I1049" s="1075"/>
      <c r="J1049" s="1142"/>
      <c r="K1049" s="1055"/>
      <c r="L1049" s="1058"/>
      <c r="M1049" s="1085"/>
      <c r="N1049" s="1055"/>
      <c r="O1049" s="1055"/>
      <c r="P1049" s="1068"/>
      <c r="Q1049" s="1088"/>
      <c r="R1049" s="1088"/>
      <c r="S1049" s="1092"/>
      <c r="T1049" s="1085" t="s">
        <v>4682</v>
      </c>
      <c r="U1049" s="1055">
        <v>1994</v>
      </c>
      <c r="V1049" s="1055">
        <v>150</v>
      </c>
      <c r="W1049" s="1143" t="s">
        <v>4683</v>
      </c>
      <c r="X1049" s="1144"/>
      <c r="Y1049" s="1061"/>
      <c r="Z1049" s="1055"/>
      <c r="AA1049" s="1061"/>
      <c r="AB1049" s="1075"/>
    </row>
    <row r="1050" spans="1:28" ht="28.5" customHeight="1">
      <c r="A1050" s="1056"/>
      <c r="B1050" s="1070"/>
      <c r="C1050" s="1054"/>
      <c r="D1050" s="1055"/>
      <c r="E1050" s="1061"/>
      <c r="F1050" s="1055"/>
      <c r="G1050" s="1055"/>
      <c r="H1050" s="1061"/>
      <c r="I1050" s="1075"/>
      <c r="J1050" s="1142"/>
      <c r="K1050" s="1055"/>
      <c r="L1050" s="1058"/>
      <c r="M1050" s="1085"/>
      <c r="N1050" s="1055"/>
      <c r="O1050" s="1055"/>
      <c r="P1050" s="1068"/>
      <c r="Q1050" s="1088"/>
      <c r="R1050" s="1088"/>
      <c r="S1050" s="1092"/>
      <c r="T1050" s="1085" t="s">
        <v>4684</v>
      </c>
      <c r="U1050" s="1055">
        <v>2003</v>
      </c>
      <c r="V1050" s="1055">
        <v>135</v>
      </c>
      <c r="W1050" s="1143" t="s">
        <v>4627</v>
      </c>
      <c r="X1050" s="1144"/>
      <c r="Y1050" s="1061"/>
      <c r="Z1050" s="1055"/>
      <c r="AA1050" s="1061"/>
      <c r="AB1050" s="1075"/>
    </row>
    <row r="1051" spans="1:28" ht="53.25" customHeight="1">
      <c r="A1051" s="1056"/>
      <c r="B1051" s="1070"/>
      <c r="C1051" s="1054"/>
      <c r="D1051" s="1055"/>
      <c r="E1051" s="1061"/>
      <c r="F1051" s="1055"/>
      <c r="G1051" s="1055"/>
      <c r="H1051" s="1061"/>
      <c r="I1051" s="1075"/>
      <c r="J1051" s="1142"/>
      <c r="K1051" s="1055"/>
      <c r="L1051" s="1058"/>
      <c r="M1051" s="1154"/>
      <c r="N1051" s="1055"/>
      <c r="O1051" s="1055"/>
      <c r="P1051" s="1068"/>
      <c r="Q1051" s="1088"/>
      <c r="R1051" s="1088"/>
      <c r="S1051" s="1092"/>
      <c r="T1051" s="1154" t="s">
        <v>4685</v>
      </c>
      <c r="U1051" s="1055"/>
      <c r="V1051" s="1055"/>
      <c r="W1051" s="1143"/>
      <c r="X1051" s="1144"/>
      <c r="Y1051" s="1061"/>
      <c r="Z1051" s="1055"/>
      <c r="AA1051" s="1061"/>
      <c r="AB1051" s="1075"/>
    </row>
    <row r="1052" spans="1:28" ht="63.75" customHeight="1">
      <c r="A1052" s="1056"/>
      <c r="B1052" s="1070"/>
      <c r="C1052" s="1054"/>
      <c r="D1052" s="1055"/>
      <c r="E1052" s="1061"/>
      <c r="F1052" s="1055"/>
      <c r="G1052" s="1055"/>
      <c r="H1052" s="1061"/>
      <c r="I1052" s="1075"/>
      <c r="J1052" s="1142"/>
      <c r="K1052" s="1055"/>
      <c r="L1052" s="1058"/>
      <c r="M1052" s="1085"/>
      <c r="N1052" s="1055"/>
      <c r="O1052" s="1055"/>
      <c r="P1052" s="1068"/>
      <c r="Q1052" s="1088"/>
      <c r="R1052" s="1088"/>
      <c r="S1052" s="1092"/>
      <c r="T1052" s="1085" t="s">
        <v>4686</v>
      </c>
      <c r="U1052" s="1055">
        <v>1989</v>
      </c>
      <c r="V1052" s="1055">
        <v>70</v>
      </c>
      <c r="W1052" s="1143" t="s">
        <v>4679</v>
      </c>
      <c r="X1052" s="1144"/>
      <c r="Y1052" s="1061"/>
      <c r="Z1052" s="1055"/>
      <c r="AA1052" s="1061"/>
      <c r="AB1052" s="1075"/>
    </row>
    <row r="1053" spans="1:28" ht="63.75" customHeight="1">
      <c r="A1053" s="1056"/>
      <c r="B1053" s="1070"/>
      <c r="C1053" s="1054"/>
      <c r="D1053" s="1055"/>
      <c r="E1053" s="1061"/>
      <c r="F1053" s="1055"/>
      <c r="G1053" s="1055"/>
      <c r="H1053" s="1061"/>
      <c r="I1053" s="1075"/>
      <c r="J1053" s="1142"/>
      <c r="K1053" s="1055"/>
      <c r="L1053" s="1058"/>
      <c r="M1053" s="1085"/>
      <c r="N1053" s="1055"/>
      <c r="O1053" s="1055"/>
      <c r="P1053" s="1068"/>
      <c r="Q1053" s="1088"/>
      <c r="R1053" s="1088"/>
      <c r="S1053" s="1092"/>
      <c r="T1053" s="1085" t="s">
        <v>4687</v>
      </c>
      <c r="U1053" s="1055">
        <v>1991</v>
      </c>
      <c r="V1053" s="1055">
        <v>114</v>
      </c>
      <c r="W1053" s="1143" t="s">
        <v>3767</v>
      </c>
      <c r="X1053" s="1144"/>
      <c r="Y1053" s="1061"/>
      <c r="Z1053" s="1055"/>
      <c r="AA1053" s="1061"/>
      <c r="AB1053" s="1075"/>
    </row>
    <row r="1054" spans="1:28" ht="22.5" customHeight="1">
      <c r="A1054" s="1056"/>
      <c r="B1054" s="1070"/>
      <c r="C1054" s="1054"/>
      <c r="D1054" s="1055"/>
      <c r="E1054" s="1061"/>
      <c r="F1054" s="1055"/>
      <c r="G1054" s="1055"/>
      <c r="H1054" s="1061"/>
      <c r="I1054" s="1075"/>
      <c r="J1054" s="1142"/>
      <c r="K1054" s="1055"/>
      <c r="L1054" s="1058"/>
      <c r="M1054" s="1085"/>
      <c r="N1054" s="1055"/>
      <c r="O1054" s="1055"/>
      <c r="P1054" s="1068"/>
      <c r="Q1054" s="1088"/>
      <c r="R1054" s="1088"/>
      <c r="S1054" s="1092"/>
      <c r="T1054" s="1085" t="s">
        <v>4688</v>
      </c>
      <c r="U1054" s="1055">
        <v>1994</v>
      </c>
      <c r="V1054" s="1055">
        <v>150</v>
      </c>
      <c r="W1054" s="1143" t="s">
        <v>4627</v>
      </c>
      <c r="X1054" s="1144"/>
      <c r="Y1054" s="1061"/>
      <c r="Z1054" s="1055"/>
      <c r="AA1054" s="1061"/>
      <c r="AB1054" s="1075"/>
    </row>
    <row r="1055" spans="1:28" ht="15" customHeight="1">
      <c r="A1055" s="1056"/>
      <c r="B1055" s="1157"/>
      <c r="C1055" s="1054"/>
      <c r="D1055" s="1068"/>
      <c r="E1055" s="1068"/>
      <c r="F1055" s="1055"/>
      <c r="G1055" s="1055"/>
      <c r="H1055" s="1068"/>
      <c r="I1055" s="1075"/>
      <c r="J1055" s="1142"/>
      <c r="K1055" s="1055"/>
      <c r="L1055" s="1058"/>
      <c r="M1055" s="1085"/>
      <c r="N1055" s="1055"/>
      <c r="O1055" s="1055"/>
      <c r="P1055" s="1068"/>
      <c r="Q1055" s="1088"/>
      <c r="R1055" s="1088"/>
      <c r="S1055" s="1092"/>
      <c r="T1055" s="1085" t="s">
        <v>4689</v>
      </c>
      <c r="U1055" s="1055">
        <v>1989</v>
      </c>
      <c r="V1055" s="1055">
        <v>500</v>
      </c>
      <c r="W1055" s="1143" t="s">
        <v>4681</v>
      </c>
      <c r="X1055" s="1158"/>
      <c r="Y1055" s="1061"/>
      <c r="Z1055" s="1055"/>
      <c r="AA1055" s="1068"/>
      <c r="AB1055" s="1075"/>
    </row>
    <row r="1056" spans="1:28" ht="15" customHeight="1">
      <c r="A1056" s="1056"/>
      <c r="B1056" s="1070"/>
      <c r="C1056" s="1054"/>
      <c r="D1056" s="1055"/>
      <c r="E1056" s="1061"/>
      <c r="F1056" s="1055"/>
      <c r="G1056" s="1055"/>
      <c r="H1056" s="1061"/>
      <c r="I1056" s="1075"/>
      <c r="J1056" s="1142"/>
      <c r="K1056" s="1055"/>
      <c r="L1056" s="1058"/>
      <c r="M1056" s="1085"/>
      <c r="N1056" s="1055"/>
      <c r="O1056" s="1055"/>
      <c r="P1056" s="1068"/>
      <c r="Q1056" s="1088"/>
      <c r="R1056" s="1088"/>
      <c r="S1056" s="1092"/>
      <c r="T1056" s="1085" t="s">
        <v>4690</v>
      </c>
      <c r="U1056" s="1055">
        <v>2003</v>
      </c>
      <c r="V1056" s="1055">
        <v>100</v>
      </c>
      <c r="W1056" s="1143" t="s">
        <v>4691</v>
      </c>
      <c r="X1056" s="1144"/>
      <c r="Y1056" s="1061"/>
      <c r="Z1056" s="1055"/>
      <c r="AA1056" s="1061"/>
      <c r="AB1056" s="1075"/>
    </row>
    <row r="1057" spans="1:28" ht="63.75" customHeight="1">
      <c r="A1057" s="1056"/>
      <c r="B1057" s="1070"/>
      <c r="C1057" s="1054"/>
      <c r="D1057" s="1055"/>
      <c r="E1057" s="1061"/>
      <c r="F1057" s="1055"/>
      <c r="G1057" s="1055"/>
      <c r="H1057" s="1061"/>
      <c r="I1057" s="1075"/>
      <c r="J1057" s="1142"/>
      <c r="K1057" s="1055"/>
      <c r="L1057" s="1058"/>
      <c r="M1057" s="1085"/>
      <c r="N1057" s="1055"/>
      <c r="O1057" s="1055"/>
      <c r="P1057" s="1068"/>
      <c r="Q1057" s="1088"/>
      <c r="R1057" s="1088"/>
      <c r="S1057" s="1092"/>
      <c r="T1057" s="1085" t="s">
        <v>4692</v>
      </c>
      <c r="U1057" s="1055">
        <v>2003</v>
      </c>
      <c r="V1057" s="1055">
        <v>100</v>
      </c>
      <c r="W1057" s="1143" t="s">
        <v>4691</v>
      </c>
      <c r="X1057" s="1144"/>
      <c r="Y1057" s="1061"/>
      <c r="Z1057" s="1055"/>
      <c r="AA1057" s="1061"/>
      <c r="AB1057" s="1075"/>
    </row>
    <row r="1058" spans="1:28" ht="63.75" customHeight="1">
      <c r="A1058" s="1056"/>
      <c r="B1058" s="1070"/>
      <c r="C1058" s="1054"/>
      <c r="D1058" s="1055"/>
      <c r="E1058" s="1061"/>
      <c r="F1058" s="1055"/>
      <c r="G1058" s="1055"/>
      <c r="H1058" s="1061"/>
      <c r="I1058" s="1075"/>
      <c r="J1058" s="1142"/>
      <c r="K1058" s="1055"/>
      <c r="L1058" s="1058"/>
      <c r="M1058" s="1154"/>
      <c r="N1058" s="1055"/>
      <c r="O1058" s="1055"/>
      <c r="P1058" s="1068"/>
      <c r="Q1058" s="1088"/>
      <c r="R1058" s="1088"/>
      <c r="S1058" s="1092"/>
      <c r="T1058" s="1154" t="s">
        <v>4693</v>
      </c>
      <c r="U1058" s="1055"/>
      <c r="V1058" s="1055"/>
      <c r="W1058" s="1143"/>
      <c r="X1058" s="1144"/>
      <c r="Y1058" s="1061"/>
      <c r="Z1058" s="1055"/>
      <c r="AA1058" s="1061"/>
      <c r="AB1058" s="1075"/>
    </row>
    <row r="1059" spans="1:28" ht="51" customHeight="1">
      <c r="A1059" s="1056"/>
      <c r="B1059" s="1070"/>
      <c r="C1059" s="1054"/>
      <c r="D1059" s="1055"/>
      <c r="E1059" s="1061"/>
      <c r="F1059" s="1055"/>
      <c r="G1059" s="1055"/>
      <c r="H1059" s="1061"/>
      <c r="I1059" s="1075"/>
      <c r="J1059" s="1142"/>
      <c r="K1059" s="1055"/>
      <c r="L1059" s="1058"/>
      <c r="M1059" s="1085"/>
      <c r="N1059" s="1055"/>
      <c r="O1059" s="1055"/>
      <c r="P1059" s="1068"/>
      <c r="Q1059" s="1088"/>
      <c r="R1059" s="1088"/>
      <c r="S1059" s="1092"/>
      <c r="T1059" s="1085" t="s">
        <v>4694</v>
      </c>
      <c r="U1059" s="1055"/>
      <c r="V1059" s="1055"/>
      <c r="W1059" s="1143"/>
      <c r="X1059" s="1144"/>
      <c r="Y1059" s="1061"/>
      <c r="Z1059" s="1055"/>
      <c r="AA1059" s="1061"/>
      <c r="AB1059" s="1075"/>
    </row>
    <row r="1060" spans="1:28" ht="15" customHeight="1">
      <c r="A1060" s="1069"/>
      <c r="B1060" s="1071"/>
      <c r="C1060" s="1072"/>
      <c r="D1060" s="1073"/>
      <c r="E1060" s="1063"/>
      <c r="F1060" s="1063"/>
      <c r="G1060" s="1063"/>
      <c r="H1060" s="1073"/>
      <c r="I1060" s="1066"/>
      <c r="J1060" s="1150"/>
      <c r="K1060" s="1151"/>
      <c r="L1060" s="1152"/>
      <c r="M1060" s="1185"/>
      <c r="N1060" s="1196"/>
      <c r="O1060" s="1063"/>
      <c r="P1060" s="1073"/>
      <c r="Q1060" s="1155"/>
      <c r="R1060" s="1155"/>
      <c r="S1060" s="1156"/>
      <c r="T1060" s="1197"/>
      <c r="U1060" s="1196"/>
      <c r="V1060" s="1063"/>
      <c r="W1060" s="1186"/>
      <c r="X1060" s="1184"/>
      <c r="Y1060" s="1198"/>
      <c r="Z1060" s="1080"/>
      <c r="AA1060" s="1080"/>
      <c r="AB1060" s="1066"/>
    </row>
    <row r="1061" spans="1:28" ht="30" customHeight="1">
      <c r="A1061" s="1056">
        <v>88</v>
      </c>
      <c r="B1061" s="1070" t="s">
        <v>4586</v>
      </c>
      <c r="C1061" s="1054"/>
      <c r="D1061" s="1055"/>
      <c r="E1061" s="1055"/>
      <c r="F1061" s="1055"/>
      <c r="G1061" s="1055"/>
      <c r="H1061" s="1061"/>
      <c r="I1061" s="1075"/>
      <c r="J1061" s="1142" t="s">
        <v>4695</v>
      </c>
      <c r="K1061" s="1055" t="s">
        <v>3249</v>
      </c>
      <c r="L1061" s="1075" t="s">
        <v>31</v>
      </c>
      <c r="M1061" s="1085"/>
      <c r="N1061" s="1055"/>
      <c r="O1061" s="1055"/>
      <c r="P1061" s="1068"/>
      <c r="Q1061" s="1088"/>
      <c r="R1061" s="1088"/>
      <c r="S1061" s="1092"/>
      <c r="T1061" s="1085" t="s">
        <v>4696</v>
      </c>
      <c r="U1061" s="1055">
        <v>2004</v>
      </c>
      <c r="V1061" s="1055">
        <v>107</v>
      </c>
      <c r="W1061" s="1143" t="s">
        <v>3528</v>
      </c>
      <c r="X1061" s="1144" t="s">
        <v>4586</v>
      </c>
      <c r="Y1061" s="1061" t="s">
        <v>4697</v>
      </c>
      <c r="Z1061" s="1055">
        <v>2002</v>
      </c>
      <c r="AA1061" s="1055">
        <v>160</v>
      </c>
      <c r="AB1061" s="1075" t="s">
        <v>19</v>
      </c>
    </row>
    <row r="1062" spans="1:28" ht="30" customHeight="1">
      <c r="A1062" s="1056"/>
      <c r="B1062" s="1070"/>
      <c r="C1062" s="1054"/>
      <c r="D1062" s="1055"/>
      <c r="E1062" s="1055"/>
      <c r="F1062" s="1055"/>
      <c r="G1062" s="1055"/>
      <c r="H1062" s="1061"/>
      <c r="I1062" s="1075"/>
      <c r="J1062" s="1142"/>
      <c r="K1062" s="1327"/>
      <c r="L1062" s="1058"/>
      <c r="M1062" s="1085"/>
      <c r="N1062" s="1055"/>
      <c r="O1062" s="1055"/>
      <c r="P1062" s="1068"/>
      <c r="Q1062" s="1088"/>
      <c r="R1062" s="1088"/>
      <c r="S1062" s="1092"/>
      <c r="T1062" s="1085" t="s">
        <v>4698</v>
      </c>
      <c r="U1062" s="1055">
        <v>2002</v>
      </c>
      <c r="V1062" s="1055">
        <v>30</v>
      </c>
      <c r="W1062" s="1143" t="s">
        <v>3528</v>
      </c>
      <c r="X1062" s="1144"/>
      <c r="Y1062" s="1061" t="s">
        <v>4699</v>
      </c>
      <c r="Z1062" s="1055">
        <v>2009</v>
      </c>
      <c r="AA1062" s="1055">
        <v>85</v>
      </c>
      <c r="AB1062" s="1075" t="s">
        <v>19</v>
      </c>
    </row>
    <row r="1063" spans="1:28" ht="63.75" customHeight="1">
      <c r="A1063" s="1056"/>
      <c r="B1063" s="1070"/>
      <c r="C1063" s="1054"/>
      <c r="D1063" s="1055"/>
      <c r="E1063" s="1055"/>
      <c r="F1063" s="1055"/>
      <c r="G1063" s="1055"/>
      <c r="H1063" s="1061"/>
      <c r="I1063" s="1075"/>
      <c r="J1063" s="1142"/>
      <c r="K1063" s="1055"/>
      <c r="L1063" s="1058"/>
      <c r="M1063" s="1085"/>
      <c r="N1063" s="1055"/>
      <c r="O1063" s="1055"/>
      <c r="P1063" s="1068"/>
      <c r="Q1063" s="1088"/>
      <c r="R1063" s="1088"/>
      <c r="S1063" s="1092"/>
      <c r="T1063" s="1085" t="s">
        <v>4700</v>
      </c>
      <c r="U1063" s="1055">
        <v>2002</v>
      </c>
      <c r="V1063" s="1055">
        <v>100</v>
      </c>
      <c r="W1063" s="1143" t="s">
        <v>4701</v>
      </c>
      <c r="X1063" s="1144"/>
      <c r="Y1063" s="1061"/>
      <c r="Z1063" s="1055"/>
      <c r="AA1063" s="1055"/>
      <c r="AB1063" s="1075"/>
    </row>
    <row r="1064" spans="1:28" ht="24" customHeight="1">
      <c r="A1064" s="1056"/>
      <c r="B1064" s="1070" t="s">
        <v>4435</v>
      </c>
      <c r="C1064" s="1054"/>
      <c r="D1064" s="1055"/>
      <c r="E1064" s="1055"/>
      <c r="F1064" s="1055"/>
      <c r="G1064" s="1055"/>
      <c r="H1064" s="1061"/>
      <c r="I1064" s="1075"/>
      <c r="J1064" s="1142"/>
      <c r="K1064" s="1055"/>
      <c r="L1064" s="1058"/>
      <c r="M1064" s="1085"/>
      <c r="N1064" s="1055"/>
      <c r="O1064" s="1055"/>
      <c r="P1064" s="1068"/>
      <c r="Q1064" s="1088"/>
      <c r="R1064" s="1088"/>
      <c r="S1064" s="1092"/>
      <c r="T1064" s="1085" t="s">
        <v>4702</v>
      </c>
      <c r="U1064" s="1055">
        <v>2002</v>
      </c>
      <c r="V1064" s="1055">
        <v>30</v>
      </c>
      <c r="W1064" s="1143" t="s">
        <v>4703</v>
      </c>
      <c r="X1064" s="1144" t="s">
        <v>4435</v>
      </c>
      <c r="Y1064" s="1061" t="s">
        <v>4697</v>
      </c>
      <c r="Z1064" s="1055">
        <v>2002</v>
      </c>
      <c r="AA1064" s="1055">
        <v>160</v>
      </c>
      <c r="AB1064" s="1075" t="s">
        <v>19</v>
      </c>
    </row>
    <row r="1065" spans="1:28" ht="27.75" customHeight="1">
      <c r="A1065" s="1056"/>
      <c r="B1065" s="1070"/>
      <c r="C1065" s="1054"/>
      <c r="D1065" s="1055"/>
      <c r="E1065" s="1055"/>
      <c r="F1065" s="1055"/>
      <c r="G1065" s="1055"/>
      <c r="H1065" s="1061"/>
      <c r="I1065" s="1075"/>
      <c r="J1065" s="1142"/>
      <c r="K1065" s="1055"/>
      <c r="L1065" s="1058"/>
      <c r="M1065" s="1085"/>
      <c r="N1065" s="1055"/>
      <c r="O1065" s="1055"/>
      <c r="P1065" s="1068"/>
      <c r="Q1065" s="1088"/>
      <c r="R1065" s="1088"/>
      <c r="S1065" s="1092"/>
      <c r="T1065" s="1085" t="s">
        <v>4704</v>
      </c>
      <c r="U1065" s="1055">
        <v>2004</v>
      </c>
      <c r="V1065" s="1055">
        <v>107</v>
      </c>
      <c r="W1065" s="1143" t="s">
        <v>3528</v>
      </c>
      <c r="X1065" s="1144"/>
      <c r="Y1065" s="1061" t="s">
        <v>4699</v>
      </c>
      <c r="Z1065" s="1055">
        <v>2009</v>
      </c>
      <c r="AA1065" s="1055">
        <v>85</v>
      </c>
      <c r="AB1065" s="1075" t="s">
        <v>19</v>
      </c>
    </row>
    <row r="1066" spans="1:28" ht="27.75" customHeight="1">
      <c r="A1066" s="1056"/>
      <c r="B1066" s="1070"/>
      <c r="C1066" s="1054"/>
      <c r="D1066" s="1055"/>
      <c r="E1066" s="1055"/>
      <c r="F1066" s="1055"/>
      <c r="G1066" s="1055"/>
      <c r="H1066" s="1061"/>
      <c r="I1066" s="1075"/>
      <c r="J1066" s="1142"/>
      <c r="K1066" s="1055"/>
      <c r="L1066" s="1058"/>
      <c r="M1066" s="1154"/>
      <c r="N1066" s="1055"/>
      <c r="O1066" s="1055"/>
      <c r="P1066" s="1068"/>
      <c r="Q1066" s="1088"/>
      <c r="R1066" s="1088"/>
      <c r="S1066" s="1092"/>
      <c r="T1066" s="1154" t="s">
        <v>4705</v>
      </c>
      <c r="U1066" s="1055"/>
      <c r="V1066" s="1055"/>
      <c r="W1066" s="1143"/>
      <c r="X1066" s="1144"/>
      <c r="Y1066" s="1061"/>
      <c r="Z1066" s="1055"/>
      <c r="AA1066" s="1055"/>
      <c r="AB1066" s="1075"/>
    </row>
    <row r="1067" spans="1:28" ht="27.75" customHeight="1">
      <c r="A1067" s="1056"/>
      <c r="B1067" s="1070"/>
      <c r="C1067" s="1054"/>
      <c r="D1067" s="1055"/>
      <c r="E1067" s="1055"/>
      <c r="F1067" s="1055"/>
      <c r="G1067" s="1055"/>
      <c r="H1067" s="1061"/>
      <c r="I1067" s="1075"/>
      <c r="J1067" s="1142"/>
      <c r="K1067" s="1055"/>
      <c r="L1067" s="1058"/>
      <c r="M1067" s="1085"/>
      <c r="N1067" s="1055"/>
      <c r="O1067" s="1055"/>
      <c r="P1067" s="1068"/>
      <c r="Q1067" s="1088"/>
      <c r="R1067" s="1088"/>
      <c r="S1067" s="1092"/>
      <c r="T1067" s="1085"/>
      <c r="U1067" s="1055"/>
      <c r="V1067" s="1055"/>
      <c r="W1067" s="1143"/>
      <c r="X1067" s="1144"/>
      <c r="Y1067" s="1061"/>
      <c r="Z1067" s="1055"/>
      <c r="AA1067" s="1055"/>
      <c r="AB1067" s="1075"/>
    </row>
    <row r="1068" spans="1:28" ht="27.75" customHeight="1">
      <c r="A1068" s="1056"/>
      <c r="B1068" s="1070"/>
      <c r="C1068" s="1054"/>
      <c r="D1068" s="1055"/>
      <c r="E1068" s="1055"/>
      <c r="F1068" s="1055"/>
      <c r="G1068" s="1055"/>
      <c r="H1068" s="1061"/>
      <c r="I1068" s="1075"/>
      <c r="J1068" s="1142"/>
      <c r="K1068" s="1055"/>
      <c r="L1068" s="1058"/>
      <c r="M1068" s="1085"/>
      <c r="N1068" s="1055"/>
      <c r="O1068" s="1055"/>
      <c r="P1068" s="1068"/>
      <c r="Q1068" s="1088"/>
      <c r="R1068" s="1088"/>
      <c r="S1068" s="1092"/>
      <c r="T1068" s="1085"/>
      <c r="U1068" s="1055"/>
      <c r="V1068" s="1055"/>
      <c r="W1068" s="1143"/>
      <c r="X1068" s="1144"/>
      <c r="Y1068" s="1061"/>
      <c r="Z1068" s="1055"/>
      <c r="AA1068" s="1055"/>
      <c r="AB1068" s="1075"/>
    </row>
    <row r="1069" spans="1:28" ht="27.75" customHeight="1">
      <c r="A1069" s="1056"/>
      <c r="B1069" s="1070"/>
      <c r="C1069" s="1054"/>
      <c r="D1069" s="1055"/>
      <c r="E1069" s="1055"/>
      <c r="F1069" s="1055"/>
      <c r="G1069" s="1055"/>
      <c r="H1069" s="1061"/>
      <c r="I1069" s="1075"/>
      <c r="J1069" s="1142"/>
      <c r="K1069" s="1055"/>
      <c r="L1069" s="1058"/>
      <c r="M1069" s="1085"/>
      <c r="N1069" s="1055"/>
      <c r="O1069" s="1055"/>
      <c r="P1069" s="1068"/>
      <c r="Q1069" s="1088"/>
      <c r="R1069" s="1088"/>
      <c r="S1069" s="1092"/>
      <c r="T1069" s="1085"/>
      <c r="U1069" s="1055"/>
      <c r="V1069" s="1055"/>
      <c r="W1069" s="1143"/>
      <c r="X1069" s="1144"/>
      <c r="Y1069" s="1061"/>
      <c r="Z1069" s="1055"/>
      <c r="AA1069" s="1055"/>
      <c r="AB1069" s="1075"/>
    </row>
    <row r="1070" spans="1:28" ht="20.25" customHeight="1">
      <c r="A1070" s="1056"/>
      <c r="B1070" s="1070"/>
      <c r="C1070" s="1054"/>
      <c r="D1070" s="1055"/>
      <c r="E1070" s="1061"/>
      <c r="F1070" s="1055"/>
      <c r="G1070" s="1055"/>
      <c r="H1070" s="1061"/>
      <c r="I1070" s="1075"/>
      <c r="J1070" s="1142"/>
      <c r="K1070" s="1055"/>
      <c r="L1070" s="1058"/>
      <c r="M1070" s="1185"/>
      <c r="N1070" s="1063"/>
      <c r="O1070" s="1063"/>
      <c r="P1070" s="1073"/>
      <c r="Q1070" s="1088"/>
      <c r="R1070" s="1088"/>
      <c r="S1070" s="1092"/>
      <c r="T1070" s="1185"/>
      <c r="U1070" s="1063"/>
      <c r="V1070" s="1063"/>
      <c r="W1070" s="1186"/>
      <c r="X1070" s="1144"/>
      <c r="Y1070" s="1061"/>
      <c r="Z1070" s="1055"/>
      <c r="AA1070" s="1061"/>
      <c r="AB1070" s="1075"/>
    </row>
    <row r="1071" spans="1:28" ht="30.75" customHeight="1">
      <c r="A1071" s="1056">
        <v>90</v>
      </c>
      <c r="B1071" s="1070" t="s">
        <v>4586</v>
      </c>
      <c r="C1071" s="1054"/>
      <c r="D1071" s="1055"/>
      <c r="E1071" s="1055"/>
      <c r="F1071" s="1055"/>
      <c r="G1071" s="1055"/>
      <c r="H1071" s="1061"/>
      <c r="I1071" s="1075"/>
      <c r="J1071" s="1142" t="s">
        <v>4706</v>
      </c>
      <c r="K1071" s="1055" t="s">
        <v>3249</v>
      </c>
      <c r="L1071" s="1202"/>
      <c r="M1071" s="1154"/>
      <c r="N1071" s="1055"/>
      <c r="O1071" s="1055"/>
      <c r="P1071" s="1068"/>
      <c r="Q1071" s="1088"/>
      <c r="R1071" s="1088"/>
      <c r="S1071" s="1092"/>
      <c r="T1071" s="1154" t="s">
        <v>4707</v>
      </c>
      <c r="U1071" s="1055"/>
      <c r="V1071" s="1055"/>
      <c r="W1071" s="1143"/>
      <c r="X1071" s="1144" t="s">
        <v>4586</v>
      </c>
      <c r="Y1071" s="1061" t="s">
        <v>4708</v>
      </c>
      <c r="Z1071" s="1055">
        <v>2005</v>
      </c>
      <c r="AA1071" s="1055">
        <v>495</v>
      </c>
      <c r="AB1071" s="1075" t="s">
        <v>20</v>
      </c>
    </row>
    <row r="1072" spans="1:28" ht="30.75" customHeight="1">
      <c r="A1072" s="1056"/>
      <c r="B1072" s="1070" t="s">
        <v>4435</v>
      </c>
      <c r="C1072" s="1054"/>
      <c r="D1072" s="1055"/>
      <c r="E1072" s="1055"/>
      <c r="F1072" s="1055"/>
      <c r="G1072" s="1055"/>
      <c r="H1072" s="1061"/>
      <c r="I1072" s="1075"/>
      <c r="J1072" s="1142"/>
      <c r="K1072" s="1055" t="s">
        <v>32</v>
      </c>
      <c r="L1072" s="1058"/>
      <c r="M1072" s="1154"/>
      <c r="N1072" s="1055"/>
      <c r="O1072" s="1055"/>
      <c r="P1072" s="1068"/>
      <c r="Q1072" s="1088"/>
      <c r="R1072" s="1088"/>
      <c r="S1072" s="1092"/>
      <c r="T1072" s="1154" t="s">
        <v>4709</v>
      </c>
      <c r="U1072" s="1055"/>
      <c r="V1072" s="1055"/>
      <c r="W1072" s="1143"/>
      <c r="X1072" s="1144" t="s">
        <v>4435</v>
      </c>
      <c r="Y1072" s="1061" t="s">
        <v>4710</v>
      </c>
      <c r="Z1072" s="1055">
        <v>2005</v>
      </c>
      <c r="AA1072" s="1055">
        <v>505</v>
      </c>
      <c r="AB1072" s="1075" t="s">
        <v>20</v>
      </c>
    </row>
    <row r="1073" spans="1:28" ht="32.25" customHeight="1">
      <c r="A1073" s="1056"/>
      <c r="B1073" s="1070"/>
      <c r="C1073" s="1054"/>
      <c r="D1073" s="1055"/>
      <c r="E1073" s="1055"/>
      <c r="F1073" s="1055"/>
      <c r="G1073" s="1055"/>
      <c r="H1073" s="1061"/>
      <c r="I1073" s="1075"/>
      <c r="J1073" s="1142"/>
      <c r="K1073" s="1055"/>
      <c r="L1073" s="1058"/>
      <c r="M1073" s="1154"/>
      <c r="N1073" s="1055"/>
      <c r="O1073" s="1055"/>
      <c r="P1073" s="1068"/>
      <c r="Q1073" s="1088"/>
      <c r="R1073" s="1088"/>
      <c r="S1073" s="1092"/>
      <c r="T1073" s="1154" t="s">
        <v>4711</v>
      </c>
      <c r="U1073" s="1055"/>
      <c r="V1073" s="1055"/>
      <c r="W1073" s="1143"/>
      <c r="X1073" s="1144"/>
      <c r="Y1073" s="1061"/>
      <c r="Z1073" s="1055"/>
      <c r="AA1073" s="1055"/>
      <c r="AB1073" s="1075"/>
    </row>
    <row r="1074" spans="1:28" ht="32.25" customHeight="1">
      <c r="A1074" s="1056"/>
      <c r="B1074" s="1070"/>
      <c r="C1074" s="1054"/>
      <c r="D1074" s="1055"/>
      <c r="E1074" s="1055"/>
      <c r="F1074" s="1055"/>
      <c r="G1074" s="1055"/>
      <c r="H1074" s="1061"/>
      <c r="I1074" s="1075"/>
      <c r="J1074" s="1142"/>
      <c r="K1074" s="1055"/>
      <c r="L1074" s="1058"/>
      <c r="M1074" s="1154"/>
      <c r="N1074" s="1055"/>
      <c r="O1074" s="1055"/>
      <c r="P1074" s="1068"/>
      <c r="Q1074" s="1088"/>
      <c r="R1074" s="1088"/>
      <c r="S1074" s="1092"/>
      <c r="T1074" s="1154" t="s">
        <v>4712</v>
      </c>
      <c r="U1074" s="1055"/>
      <c r="V1074" s="1055"/>
      <c r="W1074" s="1143"/>
      <c r="X1074" s="1144"/>
      <c r="Y1074" s="1061"/>
      <c r="Z1074" s="1055"/>
      <c r="AA1074" s="1055"/>
      <c r="AB1074" s="1075"/>
    </row>
    <row r="1075" spans="1:28" ht="32.25" customHeight="1">
      <c r="A1075" s="1056"/>
      <c r="B1075" s="1070"/>
      <c r="C1075" s="1054"/>
      <c r="D1075" s="1055"/>
      <c r="E1075" s="1055"/>
      <c r="F1075" s="1055"/>
      <c r="G1075" s="1055"/>
      <c r="H1075" s="1061"/>
      <c r="I1075" s="1075"/>
      <c r="J1075" s="1142"/>
      <c r="K1075" s="1055"/>
      <c r="L1075" s="1058"/>
      <c r="M1075" s="1154"/>
      <c r="N1075" s="1055"/>
      <c r="O1075" s="1055"/>
      <c r="P1075" s="1068"/>
      <c r="Q1075" s="1088"/>
      <c r="R1075" s="1088"/>
      <c r="S1075" s="1092"/>
      <c r="T1075" s="1154" t="s">
        <v>4713</v>
      </c>
      <c r="U1075" s="1055"/>
      <c r="V1075" s="1055"/>
      <c r="W1075" s="1143"/>
      <c r="X1075" s="1144"/>
      <c r="Y1075" s="1061"/>
      <c r="Z1075" s="1055"/>
      <c r="AA1075" s="1055"/>
      <c r="AB1075" s="1075"/>
    </row>
    <row r="1076" spans="1:28" ht="32.25" customHeight="1">
      <c r="A1076" s="1056"/>
      <c r="B1076" s="1070"/>
      <c r="C1076" s="1054"/>
      <c r="D1076" s="1055"/>
      <c r="E1076" s="1055"/>
      <c r="F1076" s="1055"/>
      <c r="G1076" s="1055"/>
      <c r="H1076" s="1061"/>
      <c r="I1076" s="1075"/>
      <c r="J1076" s="1142"/>
      <c r="K1076" s="1055"/>
      <c r="L1076" s="1058"/>
      <c r="M1076" s="1154"/>
      <c r="N1076" s="1055"/>
      <c r="O1076" s="1055"/>
      <c r="P1076" s="1068"/>
      <c r="Q1076" s="1088"/>
      <c r="R1076" s="1088"/>
      <c r="S1076" s="1092"/>
      <c r="T1076" s="1154" t="s">
        <v>4714</v>
      </c>
      <c r="U1076" s="1055"/>
      <c r="V1076" s="1055"/>
      <c r="W1076" s="1143"/>
      <c r="X1076" s="1144"/>
      <c r="Y1076" s="1061"/>
      <c r="Z1076" s="1055"/>
      <c r="AA1076" s="1055"/>
      <c r="AB1076" s="1075"/>
    </row>
    <row r="1077" spans="1:28" ht="32.25" customHeight="1">
      <c r="A1077" s="1056"/>
      <c r="B1077" s="1070"/>
      <c r="C1077" s="1054"/>
      <c r="D1077" s="1055"/>
      <c r="E1077" s="1055"/>
      <c r="F1077" s="1055"/>
      <c r="G1077" s="1055"/>
      <c r="H1077" s="1061"/>
      <c r="I1077" s="1075"/>
      <c r="J1077" s="1142"/>
      <c r="K1077" s="1055"/>
      <c r="L1077" s="1058"/>
      <c r="M1077" s="1154"/>
      <c r="N1077" s="1055"/>
      <c r="O1077" s="1055"/>
      <c r="P1077" s="1068"/>
      <c r="Q1077" s="1088"/>
      <c r="R1077" s="1088"/>
      <c r="S1077" s="1092"/>
      <c r="T1077" s="1154" t="s">
        <v>4715</v>
      </c>
      <c r="U1077" s="1055"/>
      <c r="V1077" s="1055"/>
      <c r="W1077" s="1143"/>
      <c r="X1077" s="1144"/>
      <c r="Y1077" s="1061"/>
      <c r="Z1077" s="1055"/>
      <c r="AA1077" s="1055"/>
      <c r="AB1077" s="1075"/>
    </row>
    <row r="1078" spans="1:28" ht="32.25" customHeight="1">
      <c r="A1078" s="1056"/>
      <c r="B1078" s="1070"/>
      <c r="C1078" s="1054"/>
      <c r="D1078" s="1055"/>
      <c r="E1078" s="1055"/>
      <c r="F1078" s="1055"/>
      <c r="G1078" s="1055"/>
      <c r="H1078" s="1061"/>
      <c r="I1078" s="1075"/>
      <c r="J1078" s="1142"/>
      <c r="K1078" s="1055"/>
      <c r="L1078" s="1058"/>
      <c r="M1078" s="1154"/>
      <c r="N1078" s="1055"/>
      <c r="O1078" s="1055"/>
      <c r="P1078" s="1068"/>
      <c r="Q1078" s="1088"/>
      <c r="R1078" s="1088"/>
      <c r="S1078" s="1092"/>
      <c r="T1078" s="1154" t="s">
        <v>4716</v>
      </c>
      <c r="U1078" s="1055"/>
      <c r="V1078" s="1055"/>
      <c r="W1078" s="1143"/>
      <c r="X1078" s="1144"/>
      <c r="Y1078" s="1061"/>
      <c r="Z1078" s="1055"/>
      <c r="AA1078" s="1055"/>
      <c r="AB1078" s="1075"/>
    </row>
    <row r="1079" spans="1:28" ht="32.25" customHeight="1">
      <c r="A1079" s="1056"/>
      <c r="B1079" s="1070"/>
      <c r="C1079" s="1054"/>
      <c r="D1079" s="1055"/>
      <c r="E1079" s="1055"/>
      <c r="F1079" s="1055"/>
      <c r="G1079" s="1055"/>
      <c r="H1079" s="1061"/>
      <c r="I1079" s="1075"/>
      <c r="J1079" s="1142"/>
      <c r="K1079" s="1055"/>
      <c r="L1079" s="1058"/>
      <c r="M1079" s="1154"/>
      <c r="N1079" s="1055"/>
      <c r="O1079" s="1055"/>
      <c r="P1079" s="1068"/>
      <c r="Q1079" s="1088"/>
      <c r="R1079" s="1088"/>
      <c r="S1079" s="1092"/>
      <c r="T1079" s="1154" t="s">
        <v>4717</v>
      </c>
      <c r="U1079" s="1055"/>
      <c r="V1079" s="1055"/>
      <c r="W1079" s="1143"/>
      <c r="X1079" s="1144"/>
      <c r="Y1079" s="1061"/>
      <c r="Z1079" s="1055"/>
      <c r="AA1079" s="1055"/>
      <c r="AB1079" s="1075"/>
    </row>
    <row r="1080" spans="1:28" ht="32.25" customHeight="1">
      <c r="A1080" s="1056"/>
      <c r="B1080" s="1070"/>
      <c r="C1080" s="1054"/>
      <c r="D1080" s="1055"/>
      <c r="E1080" s="1055"/>
      <c r="F1080" s="1055"/>
      <c r="G1080" s="1055"/>
      <c r="H1080" s="1061"/>
      <c r="I1080" s="1075"/>
      <c r="J1080" s="1142"/>
      <c r="K1080" s="1055"/>
      <c r="L1080" s="1058"/>
      <c r="M1080" s="1154"/>
      <c r="N1080" s="1055"/>
      <c r="O1080" s="1055"/>
      <c r="P1080" s="1068"/>
      <c r="Q1080" s="1088"/>
      <c r="R1080" s="1088"/>
      <c r="S1080" s="1092"/>
      <c r="T1080" s="1154" t="s">
        <v>4718</v>
      </c>
      <c r="U1080" s="1055"/>
      <c r="V1080" s="1055"/>
      <c r="W1080" s="1143"/>
      <c r="X1080" s="1144"/>
      <c r="Y1080" s="1061"/>
      <c r="Z1080" s="1055"/>
      <c r="AA1080" s="1055"/>
      <c r="AB1080" s="1075"/>
    </row>
    <row r="1081" spans="1:28" ht="32.25" customHeight="1">
      <c r="A1081" s="1056"/>
      <c r="B1081" s="1070"/>
      <c r="C1081" s="1054"/>
      <c r="D1081" s="1055"/>
      <c r="E1081" s="1055"/>
      <c r="F1081" s="1055"/>
      <c r="G1081" s="1055"/>
      <c r="H1081" s="1061"/>
      <c r="I1081" s="1075"/>
      <c r="J1081" s="1142"/>
      <c r="K1081" s="1055"/>
      <c r="L1081" s="1058"/>
      <c r="M1081" s="1154"/>
      <c r="N1081" s="1055"/>
      <c r="O1081" s="1055"/>
      <c r="P1081" s="1068"/>
      <c r="Q1081" s="1088"/>
      <c r="R1081" s="1088"/>
      <c r="S1081" s="1092"/>
      <c r="T1081" s="1154" t="s">
        <v>4719</v>
      </c>
      <c r="U1081" s="1055"/>
      <c r="V1081" s="1055"/>
      <c r="W1081" s="1143"/>
      <c r="X1081" s="1144"/>
      <c r="Y1081" s="1061"/>
      <c r="Z1081" s="1055"/>
      <c r="AA1081" s="1055"/>
      <c r="AB1081" s="1075"/>
    </row>
    <row r="1082" spans="1:28" ht="32.25" customHeight="1">
      <c r="A1082" s="1056"/>
      <c r="B1082" s="1070"/>
      <c r="C1082" s="1054"/>
      <c r="D1082" s="1055"/>
      <c r="E1082" s="1055"/>
      <c r="F1082" s="1055"/>
      <c r="G1082" s="1055"/>
      <c r="H1082" s="1061"/>
      <c r="I1082" s="1075"/>
      <c r="J1082" s="1142"/>
      <c r="K1082" s="1055"/>
      <c r="L1082" s="1058"/>
      <c r="M1082" s="1154"/>
      <c r="N1082" s="1055"/>
      <c r="O1082" s="1055"/>
      <c r="P1082" s="1068"/>
      <c r="Q1082" s="1088"/>
      <c r="R1082" s="1088"/>
      <c r="S1082" s="1092"/>
      <c r="T1082" s="1154" t="s">
        <v>4720</v>
      </c>
      <c r="U1082" s="1055"/>
      <c r="V1082" s="1055"/>
      <c r="W1082" s="1143"/>
      <c r="X1082" s="1144"/>
      <c r="Y1082" s="1061"/>
      <c r="Z1082" s="1055"/>
      <c r="AA1082" s="1055"/>
      <c r="AB1082" s="1075"/>
    </row>
    <row r="1083" spans="1:28" ht="32.25" customHeight="1">
      <c r="A1083" s="1056"/>
      <c r="B1083" s="1070"/>
      <c r="C1083" s="1054"/>
      <c r="D1083" s="1055"/>
      <c r="E1083" s="1055"/>
      <c r="F1083" s="1055"/>
      <c r="G1083" s="1055"/>
      <c r="H1083" s="1061"/>
      <c r="I1083" s="1075"/>
      <c r="J1083" s="1142"/>
      <c r="K1083" s="1055"/>
      <c r="L1083" s="1058"/>
      <c r="M1083" s="1154"/>
      <c r="N1083" s="1055"/>
      <c r="O1083" s="1055"/>
      <c r="P1083" s="1068"/>
      <c r="Q1083" s="1088"/>
      <c r="R1083" s="1088"/>
      <c r="S1083" s="1092"/>
      <c r="T1083" s="1154" t="s">
        <v>4721</v>
      </c>
      <c r="U1083" s="1055"/>
      <c r="V1083" s="1055"/>
      <c r="W1083" s="1143"/>
      <c r="X1083" s="1144"/>
      <c r="Y1083" s="1061"/>
      <c r="Z1083" s="1055"/>
      <c r="AA1083" s="1055"/>
      <c r="AB1083" s="1075"/>
    </row>
    <row r="1084" spans="1:28" ht="32.25" customHeight="1">
      <c r="A1084" s="1056"/>
      <c r="B1084" s="1070"/>
      <c r="C1084" s="1054"/>
      <c r="D1084" s="1055"/>
      <c r="E1084" s="1055"/>
      <c r="F1084" s="1055"/>
      <c r="G1084" s="1055"/>
      <c r="H1084" s="1061"/>
      <c r="I1084" s="1075"/>
      <c r="J1084" s="1142"/>
      <c r="K1084" s="1055"/>
      <c r="L1084" s="1058"/>
      <c r="M1084" s="1154"/>
      <c r="N1084" s="1055"/>
      <c r="O1084" s="1055"/>
      <c r="P1084" s="1068"/>
      <c r="Q1084" s="1088"/>
      <c r="R1084" s="1088"/>
      <c r="S1084" s="1092"/>
      <c r="T1084" s="1154" t="s">
        <v>4722</v>
      </c>
      <c r="U1084" s="1055"/>
      <c r="V1084" s="1055"/>
      <c r="W1084" s="1143"/>
      <c r="X1084" s="1144"/>
      <c r="Y1084" s="1061"/>
      <c r="Z1084" s="1055"/>
      <c r="AA1084" s="1055"/>
      <c r="AB1084" s="1075"/>
    </row>
    <row r="1085" spans="1:28" ht="32.25" customHeight="1">
      <c r="A1085" s="1056"/>
      <c r="B1085" s="1070"/>
      <c r="C1085" s="1054"/>
      <c r="D1085" s="1055"/>
      <c r="E1085" s="1055"/>
      <c r="F1085" s="1055"/>
      <c r="G1085" s="1055"/>
      <c r="H1085" s="1061"/>
      <c r="I1085" s="1075"/>
      <c r="J1085" s="1142"/>
      <c r="K1085" s="1055"/>
      <c r="L1085" s="1058"/>
      <c r="M1085" s="1154"/>
      <c r="N1085" s="1055"/>
      <c r="O1085" s="1055"/>
      <c r="P1085" s="1068"/>
      <c r="Q1085" s="1088"/>
      <c r="R1085" s="1088"/>
      <c r="S1085" s="1092"/>
      <c r="T1085" s="1154" t="s">
        <v>4723</v>
      </c>
      <c r="U1085" s="1055"/>
      <c r="V1085" s="1055"/>
      <c r="W1085" s="1143"/>
      <c r="X1085" s="1144"/>
      <c r="Y1085" s="1061"/>
      <c r="Z1085" s="1055"/>
      <c r="AA1085" s="1055"/>
      <c r="AB1085" s="1075"/>
    </row>
    <row r="1086" spans="1:28" ht="32.25" customHeight="1">
      <c r="A1086" s="1056"/>
      <c r="B1086" s="1070"/>
      <c r="C1086" s="1054"/>
      <c r="D1086" s="1055"/>
      <c r="E1086" s="1055"/>
      <c r="F1086" s="1055"/>
      <c r="G1086" s="1055"/>
      <c r="H1086" s="1061"/>
      <c r="I1086" s="1075"/>
      <c r="J1086" s="1142"/>
      <c r="K1086" s="1055"/>
      <c r="L1086" s="1058"/>
      <c r="M1086" s="1154"/>
      <c r="N1086" s="1055"/>
      <c r="O1086" s="1055"/>
      <c r="P1086" s="1068"/>
      <c r="Q1086" s="1088"/>
      <c r="R1086" s="1088"/>
      <c r="S1086" s="1092"/>
      <c r="T1086" s="1154" t="s">
        <v>4724</v>
      </c>
      <c r="U1086" s="1055"/>
      <c r="V1086" s="1055"/>
      <c r="W1086" s="1143"/>
      <c r="X1086" s="1144"/>
      <c r="Y1086" s="1061"/>
      <c r="Z1086" s="1055"/>
      <c r="AA1086" s="1055"/>
      <c r="AB1086" s="1075"/>
    </row>
    <row r="1087" spans="1:28" ht="32.25" customHeight="1">
      <c r="A1087" s="1056"/>
      <c r="B1087" s="1070"/>
      <c r="C1087" s="1054"/>
      <c r="D1087" s="1055"/>
      <c r="E1087" s="1055"/>
      <c r="F1087" s="1055"/>
      <c r="G1087" s="1055"/>
      <c r="H1087" s="1061"/>
      <c r="I1087" s="1075"/>
      <c r="J1087" s="1142"/>
      <c r="K1087" s="1055"/>
      <c r="L1087" s="1058"/>
      <c r="M1087" s="1154"/>
      <c r="N1087" s="1055"/>
      <c r="O1087" s="1055"/>
      <c r="P1087" s="1068"/>
      <c r="Q1087" s="1088"/>
      <c r="R1087" s="1088"/>
      <c r="S1087" s="1092"/>
      <c r="T1087" s="1154" t="s">
        <v>4725</v>
      </c>
      <c r="U1087" s="1055"/>
      <c r="V1087" s="1055"/>
      <c r="W1087" s="1143"/>
      <c r="X1087" s="1144"/>
      <c r="Y1087" s="1061"/>
      <c r="Z1087" s="1055"/>
      <c r="AA1087" s="1055"/>
      <c r="AB1087" s="1075"/>
    </row>
    <row r="1088" spans="1:28" ht="32.25" customHeight="1">
      <c r="A1088" s="1056"/>
      <c r="B1088" s="1070"/>
      <c r="C1088" s="1054"/>
      <c r="D1088" s="1055"/>
      <c r="E1088" s="1055"/>
      <c r="F1088" s="1055"/>
      <c r="G1088" s="1055"/>
      <c r="H1088" s="1061"/>
      <c r="I1088" s="1075"/>
      <c r="J1088" s="1142"/>
      <c r="K1088" s="1055"/>
      <c r="L1088" s="1058"/>
      <c r="M1088" s="1154"/>
      <c r="N1088" s="1055"/>
      <c r="O1088" s="1055"/>
      <c r="P1088" s="1068"/>
      <c r="Q1088" s="1088"/>
      <c r="R1088" s="1088"/>
      <c r="S1088" s="1092"/>
      <c r="T1088" s="1154" t="s">
        <v>4726</v>
      </c>
      <c r="U1088" s="1055"/>
      <c r="V1088" s="1055"/>
      <c r="W1088" s="1143"/>
      <c r="X1088" s="1144"/>
      <c r="Y1088" s="1061"/>
      <c r="Z1088" s="1055"/>
      <c r="AA1088" s="1055"/>
      <c r="AB1088" s="1075"/>
    </row>
    <row r="1089" spans="1:28" ht="32.25" customHeight="1">
      <c r="A1089" s="1056"/>
      <c r="B1089" s="1070"/>
      <c r="C1089" s="1054"/>
      <c r="D1089" s="1068"/>
      <c r="E1089" s="1068"/>
      <c r="F1089" s="1055"/>
      <c r="G1089" s="1055"/>
      <c r="H1089" s="1061"/>
      <c r="I1089" s="1075"/>
      <c r="J1089" s="1142"/>
      <c r="K1089" s="1055"/>
      <c r="L1089" s="1058"/>
      <c r="M1089" s="1154"/>
      <c r="N1089" s="1055"/>
      <c r="O1089" s="1055"/>
      <c r="P1089" s="1068"/>
      <c r="Q1089" s="1088"/>
      <c r="R1089" s="1088"/>
      <c r="S1089" s="1092"/>
      <c r="T1089" s="1154" t="s">
        <v>4718</v>
      </c>
      <c r="U1089" s="1055"/>
      <c r="V1089" s="1055"/>
      <c r="W1089" s="1143"/>
      <c r="X1089" s="1144"/>
      <c r="Y1089" s="1061"/>
      <c r="Z1089" s="1055"/>
      <c r="AA1089" s="1068"/>
      <c r="AB1089" s="1075"/>
    </row>
    <row r="1090" spans="1:28" ht="15" customHeight="1">
      <c r="A1090" s="1069"/>
      <c r="B1090" s="1071"/>
      <c r="C1090" s="1072"/>
      <c r="D1090" s="1073"/>
      <c r="E1090" s="1064"/>
      <c r="F1090" s="1063"/>
      <c r="G1090" s="1063"/>
      <c r="H1090" s="1073"/>
      <c r="I1090" s="1066"/>
      <c r="J1090" s="1145"/>
      <c r="K1090" s="1063"/>
      <c r="L1090" s="1067"/>
      <c r="M1090" s="1185"/>
      <c r="N1090" s="1063"/>
      <c r="O1090" s="1063"/>
      <c r="P1090" s="1073"/>
      <c r="Q1090" s="1146"/>
      <c r="R1090" s="1146"/>
      <c r="S1090" s="1147"/>
      <c r="T1090" s="1185"/>
      <c r="U1090" s="1063"/>
      <c r="V1090" s="1063"/>
      <c r="W1090" s="1186"/>
      <c r="X1090" s="1184"/>
      <c r="Y1090" s="1064"/>
      <c r="Z1090" s="1063"/>
      <c r="AA1090" s="1064"/>
      <c r="AB1090" s="1066"/>
    </row>
    <row r="1091" spans="1:28" ht="25.5" customHeight="1">
      <c r="A1091" s="1056">
        <v>139</v>
      </c>
      <c r="B1091" s="1070" t="s">
        <v>4727</v>
      </c>
      <c r="C1091" s="1054"/>
      <c r="D1091" s="1055"/>
      <c r="E1091" s="1055"/>
      <c r="F1091" s="1055"/>
      <c r="G1091" s="1055"/>
      <c r="H1091" s="1061"/>
      <c r="I1091" s="1075"/>
      <c r="J1091" s="1142" t="s">
        <v>4728</v>
      </c>
      <c r="K1091" s="1055" t="s">
        <v>3894</v>
      </c>
      <c r="L1091" s="1075" t="s">
        <v>27</v>
      </c>
      <c r="M1091" s="1085"/>
      <c r="N1091" s="1055"/>
      <c r="O1091" s="1055"/>
      <c r="P1091" s="1068"/>
      <c r="Q1091" s="1088"/>
      <c r="R1091" s="1088"/>
      <c r="S1091" s="1092"/>
      <c r="T1091" s="1085" t="s">
        <v>4729</v>
      </c>
      <c r="U1091" s="1055">
        <v>2009</v>
      </c>
      <c r="V1091" s="1055">
        <v>25</v>
      </c>
      <c r="W1091" s="1143"/>
      <c r="X1091" s="1144" t="s">
        <v>4727</v>
      </c>
      <c r="Y1091" s="1061" t="s">
        <v>4730</v>
      </c>
      <c r="Z1091" s="1055">
        <v>2007</v>
      </c>
      <c r="AA1091" s="1055">
        <v>1360</v>
      </c>
      <c r="AB1091" s="1075" t="s">
        <v>20</v>
      </c>
    </row>
    <row r="1092" spans="1:28" ht="25.5" customHeight="1">
      <c r="A1092" s="1056"/>
      <c r="B1092" s="1070" t="s">
        <v>4731</v>
      </c>
      <c r="C1092" s="1054"/>
      <c r="D1092" s="1055"/>
      <c r="E1092" s="1055"/>
      <c r="F1092" s="1055"/>
      <c r="G1092" s="1055"/>
      <c r="H1092" s="1061"/>
      <c r="I1092" s="1075"/>
      <c r="J1092" s="1142"/>
      <c r="K1092" s="1327"/>
      <c r="L1092" s="1058"/>
      <c r="M1092" s="1085"/>
      <c r="N1092" s="1055"/>
      <c r="O1092" s="1055"/>
      <c r="P1092" s="1068"/>
      <c r="Q1092" s="1088"/>
      <c r="R1092" s="1088"/>
      <c r="S1092" s="1092"/>
      <c r="T1092" s="1085" t="s">
        <v>4732</v>
      </c>
      <c r="U1092" s="1055">
        <v>2009</v>
      </c>
      <c r="V1092" s="1055">
        <v>25</v>
      </c>
      <c r="W1092" s="1143"/>
      <c r="X1092" s="1144" t="s">
        <v>4731</v>
      </c>
      <c r="Y1092" s="1061" t="s">
        <v>4733</v>
      </c>
      <c r="Z1092" s="1055">
        <v>2007</v>
      </c>
      <c r="AA1092" s="1055">
        <v>1360</v>
      </c>
      <c r="AB1092" s="1075" t="s">
        <v>20</v>
      </c>
    </row>
    <row r="1093" spans="1:28" ht="15" customHeight="1">
      <c r="A1093" s="1069"/>
      <c r="B1093" s="1071"/>
      <c r="C1093" s="1072"/>
      <c r="D1093" s="1073"/>
      <c r="E1093" s="1063"/>
      <c r="F1093" s="1063"/>
      <c r="G1093" s="1063"/>
      <c r="H1093" s="1073"/>
      <c r="I1093" s="1066"/>
      <c r="J1093" s="1145"/>
      <c r="K1093" s="1063"/>
      <c r="L1093" s="1067"/>
      <c r="M1093" s="1185"/>
      <c r="N1093" s="1063"/>
      <c r="O1093" s="1063"/>
      <c r="P1093" s="1073"/>
      <c r="Q1093" s="1146"/>
      <c r="R1093" s="1146"/>
      <c r="S1093" s="1147"/>
      <c r="T1093" s="1185"/>
      <c r="U1093" s="1063"/>
      <c r="V1093" s="1063"/>
      <c r="W1093" s="1186"/>
      <c r="X1093" s="1184"/>
      <c r="Y1093" s="1064"/>
      <c r="Z1093" s="1063"/>
      <c r="AA1093" s="1063"/>
      <c r="AB1093" s="1066"/>
    </row>
    <row r="1094" spans="1:28" ht="25.5" customHeight="1">
      <c r="A1094" s="1056">
        <v>139</v>
      </c>
      <c r="B1094" s="1070" t="s">
        <v>4727</v>
      </c>
      <c r="C1094" s="1054"/>
      <c r="D1094" s="1055"/>
      <c r="E1094" s="1055"/>
      <c r="F1094" s="1055"/>
      <c r="G1094" s="1055"/>
      <c r="H1094" s="1061"/>
      <c r="I1094" s="1075"/>
      <c r="J1094" s="1142" t="s">
        <v>4734</v>
      </c>
      <c r="K1094" s="1055" t="s">
        <v>3894</v>
      </c>
      <c r="L1094" s="1075" t="s">
        <v>4735</v>
      </c>
      <c r="M1094" s="1085"/>
      <c r="N1094" s="1068">
        <v>2016</v>
      </c>
      <c r="O1094" s="1055">
        <v>387</v>
      </c>
      <c r="P1094" s="1068" t="s">
        <v>4736</v>
      </c>
      <c r="Q1094" s="1088"/>
      <c r="R1094" s="1088"/>
      <c r="S1094" s="1092"/>
      <c r="T1094" s="1085"/>
      <c r="U1094" s="1068"/>
      <c r="V1094" s="1055"/>
      <c r="W1094" s="1143"/>
      <c r="X1094" s="1144" t="s">
        <v>4727</v>
      </c>
      <c r="Y1094" s="1061" t="s">
        <v>4737</v>
      </c>
      <c r="Z1094" s="1055">
        <v>2016</v>
      </c>
      <c r="AA1094" s="1055">
        <v>1000</v>
      </c>
      <c r="AB1094" s="1075" t="s">
        <v>20</v>
      </c>
    </row>
    <row r="1095" spans="1:28" ht="25.5">
      <c r="A1095" s="1056"/>
      <c r="B1095" s="1070" t="s">
        <v>4731</v>
      </c>
      <c r="C1095" s="1054"/>
      <c r="D1095" s="1055"/>
      <c r="E1095" s="1055"/>
      <c r="F1095" s="1055"/>
      <c r="G1095" s="1055"/>
      <c r="H1095" s="1061"/>
      <c r="I1095" s="1075"/>
      <c r="J1095" s="1195"/>
      <c r="K1095" s="1327"/>
      <c r="L1095" s="1058"/>
      <c r="M1095" s="1085"/>
      <c r="N1095" s="1068"/>
      <c r="O1095" s="1055">
        <v>300</v>
      </c>
      <c r="P1095" s="1068" t="s">
        <v>4738</v>
      </c>
      <c r="Q1095" s="1088"/>
      <c r="R1095" s="1088"/>
      <c r="S1095" s="1092"/>
      <c r="T1095" s="1085"/>
      <c r="U1095" s="1068"/>
      <c r="V1095" s="1055"/>
      <c r="W1095" s="1143"/>
      <c r="X1095" s="1144" t="s">
        <v>4731</v>
      </c>
      <c r="Y1095" s="1061"/>
      <c r="Z1095" s="1055"/>
      <c r="AA1095" s="1055"/>
      <c r="AB1095" s="1075"/>
    </row>
    <row r="1096" spans="1:28" ht="15" customHeight="1">
      <c r="A1096" s="1056"/>
      <c r="B1096" s="1070"/>
      <c r="C1096" s="1054"/>
      <c r="D1096" s="1055"/>
      <c r="E1096" s="1055"/>
      <c r="F1096" s="1055"/>
      <c r="G1096" s="1055"/>
      <c r="H1096" s="1061"/>
      <c r="I1096" s="1075"/>
      <c r="J1096" s="1195"/>
      <c r="K1096" s="1055"/>
      <c r="L1096" s="1058"/>
      <c r="M1096" s="1085"/>
      <c r="N1096" s="1068"/>
      <c r="O1096" s="1055">
        <v>343</v>
      </c>
      <c r="P1096" s="1068" t="s">
        <v>4739</v>
      </c>
      <c r="Q1096" s="1088"/>
      <c r="R1096" s="1088"/>
      <c r="S1096" s="1092"/>
      <c r="T1096" s="1085"/>
      <c r="U1096" s="1068"/>
      <c r="V1096" s="1055"/>
      <c r="W1096" s="1143"/>
      <c r="X1096" s="1144"/>
      <c r="Y1096" s="1061"/>
      <c r="Z1096" s="1055"/>
      <c r="AA1096" s="1055"/>
      <c r="AB1096" s="1075"/>
    </row>
    <row r="1097" spans="1:28" ht="15" customHeight="1">
      <c r="A1097" s="1056"/>
      <c r="B1097" s="1070" t="s">
        <v>4740</v>
      </c>
      <c r="C1097" s="1054"/>
      <c r="D1097" s="1055"/>
      <c r="E1097" s="1055"/>
      <c r="F1097" s="1055"/>
      <c r="G1097" s="1055"/>
      <c r="H1097" s="1061"/>
      <c r="I1097" s="1075"/>
      <c r="J1097" s="1142"/>
      <c r="K1097" s="1055"/>
      <c r="L1097" s="1058"/>
      <c r="M1097" s="1085" t="s">
        <v>4741</v>
      </c>
      <c r="N1097" s="1068">
        <v>2021</v>
      </c>
      <c r="O1097" s="1055">
        <v>147</v>
      </c>
      <c r="P1097" s="1068" t="s">
        <v>4742</v>
      </c>
      <c r="Q1097" s="1088">
        <v>5</v>
      </c>
      <c r="R1097" s="1088"/>
      <c r="S1097" s="1092">
        <v>5</v>
      </c>
      <c r="T1097" s="1085"/>
      <c r="U1097" s="1068"/>
      <c r="V1097" s="1055"/>
      <c r="W1097" s="1143"/>
      <c r="X1097" s="1144" t="s">
        <v>4740</v>
      </c>
      <c r="Y1097" s="1061"/>
      <c r="Z1097" s="1055"/>
      <c r="AA1097" s="1055"/>
      <c r="AB1097" s="1075"/>
    </row>
    <row r="1098" spans="1:28" ht="15" customHeight="1">
      <c r="A1098" s="1056"/>
      <c r="B1098" s="1070"/>
      <c r="C1098" s="1054"/>
      <c r="D1098" s="1055"/>
      <c r="E1098" s="1055"/>
      <c r="F1098" s="1055"/>
      <c r="G1098" s="1055"/>
      <c r="H1098" s="1061"/>
      <c r="I1098" s="1075"/>
      <c r="J1098" s="1142"/>
      <c r="K1098" s="1055"/>
      <c r="L1098" s="1058"/>
      <c r="M1098" s="1085" t="s">
        <v>4743</v>
      </c>
      <c r="N1098" s="1068">
        <v>2023</v>
      </c>
      <c r="O1098" s="1055">
        <v>129</v>
      </c>
      <c r="P1098" s="1068" t="s">
        <v>4744</v>
      </c>
      <c r="Q1098" s="1088">
        <v>3</v>
      </c>
      <c r="R1098" s="1088"/>
      <c r="S1098" s="1092">
        <v>3</v>
      </c>
      <c r="T1098" s="1085"/>
      <c r="U1098" s="1068"/>
      <c r="V1098" s="1055"/>
      <c r="W1098" s="1143"/>
      <c r="X1098" s="1144"/>
      <c r="Y1098" s="1061"/>
      <c r="Z1098" s="1055"/>
      <c r="AA1098" s="1055"/>
      <c r="AB1098" s="1075"/>
    </row>
    <row r="1099" spans="1:28" ht="15" customHeight="1">
      <c r="A1099" s="1069"/>
      <c r="B1099" s="1071"/>
      <c r="C1099" s="1072"/>
      <c r="D1099" s="1073"/>
      <c r="E1099" s="1063"/>
      <c r="F1099" s="1063"/>
      <c r="G1099" s="1063"/>
      <c r="H1099" s="1073"/>
      <c r="I1099" s="1066"/>
      <c r="J1099" s="1145"/>
      <c r="K1099" s="1063"/>
      <c r="L1099" s="1067"/>
      <c r="M1099" s="1185"/>
      <c r="N1099" s="1063"/>
      <c r="O1099" s="1063"/>
      <c r="P1099" s="1073"/>
      <c r="Q1099" s="1146"/>
      <c r="R1099" s="1146"/>
      <c r="S1099" s="1147"/>
      <c r="T1099" s="1185"/>
      <c r="U1099" s="1063"/>
      <c r="V1099" s="1063"/>
      <c r="W1099" s="1186"/>
      <c r="X1099" s="1184"/>
      <c r="Y1099" s="1064"/>
      <c r="Z1099" s="1063"/>
      <c r="AA1099" s="1063"/>
      <c r="AB1099" s="1066"/>
    </row>
    <row r="1100" spans="1:28" ht="25.5" customHeight="1">
      <c r="A1100" s="1056">
        <v>19</v>
      </c>
      <c r="B1100" s="1070" t="s">
        <v>3372</v>
      </c>
      <c r="C1100" s="1054"/>
      <c r="D1100" s="1055"/>
      <c r="E1100" s="1055"/>
      <c r="F1100" s="1055"/>
      <c r="G1100" s="1055"/>
      <c r="H1100" s="1061"/>
      <c r="I1100" s="1075"/>
      <c r="J1100" s="1142" t="s">
        <v>4745</v>
      </c>
      <c r="K1100" s="1055" t="s">
        <v>3249</v>
      </c>
      <c r="L1100" s="1075" t="s">
        <v>27</v>
      </c>
      <c r="M1100" s="1085"/>
      <c r="N1100" s="1055"/>
      <c r="O1100" s="1055"/>
      <c r="P1100" s="1068"/>
      <c r="Q1100" s="1088"/>
      <c r="R1100" s="1088"/>
      <c r="S1100" s="1092"/>
      <c r="T1100" s="1085" t="s">
        <v>4746</v>
      </c>
      <c r="U1100" s="1055">
        <v>1972</v>
      </c>
      <c r="V1100" s="1055">
        <v>107</v>
      </c>
      <c r="W1100" s="1143" t="s">
        <v>4258</v>
      </c>
      <c r="X1100" s="1144" t="s">
        <v>3372</v>
      </c>
      <c r="Y1100" s="1061" t="s">
        <v>4747</v>
      </c>
      <c r="Z1100" s="1055">
        <v>1976</v>
      </c>
      <c r="AA1100" s="1055">
        <v>1200</v>
      </c>
      <c r="AB1100" s="1075" t="s">
        <v>16</v>
      </c>
    </row>
    <row r="1101" spans="1:28" ht="26.25" customHeight="1">
      <c r="A1101" s="1056"/>
      <c r="B1101" s="1070"/>
      <c r="C1101" s="1054"/>
      <c r="D1101" s="1068"/>
      <c r="E1101" s="1068"/>
      <c r="F1101" s="1055"/>
      <c r="G1101" s="1055"/>
      <c r="H1101" s="1061"/>
      <c r="I1101" s="1075"/>
      <c r="J1101" s="1142"/>
      <c r="K1101" s="1327"/>
      <c r="L1101" s="1058"/>
      <c r="M1101" s="1085"/>
      <c r="N1101" s="1055"/>
      <c r="O1101" s="1055"/>
      <c r="P1101" s="1068"/>
      <c r="Q1101" s="1088"/>
      <c r="R1101" s="1088"/>
      <c r="S1101" s="1092"/>
      <c r="T1101" s="1085" t="s">
        <v>4748</v>
      </c>
      <c r="U1101" s="1055">
        <v>1978</v>
      </c>
      <c r="V1101" s="1055">
        <v>250</v>
      </c>
      <c r="W1101" s="1143" t="s">
        <v>3490</v>
      </c>
      <c r="X1101" s="1144"/>
      <c r="Y1101" s="1061"/>
      <c r="Z1101" s="1055"/>
      <c r="AA1101" s="1068"/>
      <c r="AB1101" s="1075"/>
    </row>
    <row r="1102" spans="1:28" ht="26.25" customHeight="1">
      <c r="A1102" s="1056"/>
      <c r="B1102" s="1070"/>
      <c r="C1102" s="1054"/>
      <c r="D1102" s="1068"/>
      <c r="E1102" s="1068"/>
      <c r="F1102" s="1055"/>
      <c r="G1102" s="1055"/>
      <c r="H1102" s="1061"/>
      <c r="I1102" s="1075"/>
      <c r="J1102" s="1142"/>
      <c r="K1102" s="1055"/>
      <c r="L1102" s="1058"/>
      <c r="M1102" s="1085"/>
      <c r="N1102" s="1055"/>
      <c r="O1102" s="1055"/>
      <c r="P1102" s="1068"/>
      <c r="Q1102" s="1088"/>
      <c r="R1102" s="1088"/>
      <c r="S1102" s="1092"/>
      <c r="T1102" s="1085" t="s">
        <v>4749</v>
      </c>
      <c r="U1102" s="1055">
        <v>1971</v>
      </c>
      <c r="V1102" s="1055">
        <v>114</v>
      </c>
      <c r="W1102" s="1143" t="s">
        <v>3399</v>
      </c>
      <c r="X1102" s="1144"/>
      <c r="Y1102" s="1061"/>
      <c r="Z1102" s="1055"/>
      <c r="AA1102" s="1068"/>
      <c r="AB1102" s="1075"/>
    </row>
    <row r="1103" spans="1:28" ht="26.25" customHeight="1">
      <c r="A1103" s="1056"/>
      <c r="B1103" s="1070"/>
      <c r="C1103" s="1054"/>
      <c r="D1103" s="1068"/>
      <c r="E1103" s="1068"/>
      <c r="F1103" s="1055"/>
      <c r="G1103" s="1055"/>
      <c r="H1103" s="1061"/>
      <c r="I1103" s="1075"/>
      <c r="J1103" s="1142"/>
      <c r="K1103" s="1055"/>
      <c r="L1103" s="1058"/>
      <c r="M1103" s="1085"/>
      <c r="N1103" s="1055"/>
      <c r="O1103" s="1055"/>
      <c r="P1103" s="1068"/>
      <c r="Q1103" s="1088"/>
      <c r="R1103" s="1088"/>
      <c r="S1103" s="1092"/>
      <c r="T1103" s="1085" t="s">
        <v>4750</v>
      </c>
      <c r="U1103" s="1055">
        <v>1978</v>
      </c>
      <c r="V1103" s="1055">
        <v>55</v>
      </c>
      <c r="W1103" s="1143" t="s">
        <v>3399</v>
      </c>
      <c r="X1103" s="1144"/>
      <c r="Y1103" s="1061"/>
      <c r="Z1103" s="1055"/>
      <c r="AA1103" s="1068"/>
      <c r="AB1103" s="1075"/>
    </row>
    <row r="1104" spans="1:28" ht="26.25" customHeight="1">
      <c r="A1104" s="1056"/>
      <c r="B1104" s="1070"/>
      <c r="C1104" s="1054"/>
      <c r="D1104" s="1055"/>
      <c r="E1104" s="1055"/>
      <c r="F1104" s="1055"/>
      <c r="G1104" s="1055"/>
      <c r="H1104" s="1061"/>
      <c r="I1104" s="1075"/>
      <c r="J1104" s="1142"/>
      <c r="K1104" s="1055"/>
      <c r="L1104" s="1058"/>
      <c r="M1104" s="1085"/>
      <c r="N1104" s="1055"/>
      <c r="O1104" s="1055"/>
      <c r="P1104" s="1068"/>
      <c r="Q1104" s="1088"/>
      <c r="R1104" s="1088"/>
      <c r="S1104" s="1092"/>
      <c r="T1104" s="1085" t="s">
        <v>4751</v>
      </c>
      <c r="U1104" s="1055">
        <v>1978</v>
      </c>
      <c r="V1104" s="1055">
        <v>60</v>
      </c>
      <c r="W1104" s="1143" t="s">
        <v>3399</v>
      </c>
      <c r="X1104" s="1144"/>
      <c r="Y1104" s="1061"/>
      <c r="Z1104" s="1055"/>
      <c r="AA1104" s="1055"/>
      <c r="AB1104" s="1075"/>
    </row>
    <row r="1105" spans="1:28" ht="26.25" customHeight="1">
      <c r="A1105" s="1056"/>
      <c r="B1105" s="1070"/>
      <c r="C1105" s="1054"/>
      <c r="D1105" s="1055"/>
      <c r="E1105" s="1055"/>
      <c r="F1105" s="1055"/>
      <c r="G1105" s="1055"/>
      <c r="H1105" s="1061"/>
      <c r="I1105" s="1075"/>
      <c r="J1105" s="1142"/>
      <c r="K1105" s="1055"/>
      <c r="L1105" s="1058"/>
      <c r="M1105" s="1085"/>
      <c r="N1105" s="1055"/>
      <c r="O1105" s="1055"/>
      <c r="P1105" s="1068"/>
      <c r="Q1105" s="1088"/>
      <c r="R1105" s="1088"/>
      <c r="S1105" s="1092"/>
      <c r="T1105" s="1085" t="s">
        <v>4752</v>
      </c>
      <c r="U1105" s="1055">
        <v>1978</v>
      </c>
      <c r="V1105" s="1055">
        <v>80</v>
      </c>
      <c r="W1105" s="1143" t="s">
        <v>3399</v>
      </c>
      <c r="X1105" s="1144"/>
      <c r="Y1105" s="1061"/>
      <c r="Z1105" s="1055"/>
      <c r="AA1105" s="1055"/>
      <c r="AB1105" s="1075"/>
    </row>
    <row r="1106" spans="1:28" ht="26.25" customHeight="1">
      <c r="A1106" s="1056"/>
      <c r="B1106" s="1070"/>
      <c r="C1106" s="1054"/>
      <c r="D1106" s="1055"/>
      <c r="E1106" s="1055"/>
      <c r="F1106" s="1055"/>
      <c r="G1106" s="1055"/>
      <c r="H1106" s="1061"/>
      <c r="I1106" s="1075"/>
      <c r="J1106" s="1142"/>
      <c r="K1106" s="1055"/>
      <c r="L1106" s="1058"/>
      <c r="M1106" s="1085"/>
      <c r="N1106" s="1055"/>
      <c r="O1106" s="1055"/>
      <c r="P1106" s="1068"/>
      <c r="Q1106" s="1088"/>
      <c r="R1106" s="1088"/>
      <c r="S1106" s="1092"/>
      <c r="T1106" s="1085" t="s">
        <v>4753</v>
      </c>
      <c r="U1106" s="1055">
        <v>1972</v>
      </c>
      <c r="V1106" s="1055">
        <v>70</v>
      </c>
      <c r="W1106" s="1143" t="s">
        <v>4258</v>
      </c>
      <c r="X1106" s="1144"/>
      <c r="Y1106" s="1061"/>
      <c r="Z1106" s="1055"/>
      <c r="AA1106" s="1055"/>
      <c r="AB1106" s="1075"/>
    </row>
    <row r="1107" spans="1:28" ht="26.25" customHeight="1">
      <c r="A1107" s="1056"/>
      <c r="B1107" s="1070"/>
      <c r="C1107" s="1054"/>
      <c r="D1107" s="1055"/>
      <c r="E1107" s="1055"/>
      <c r="F1107" s="1055"/>
      <c r="G1107" s="1055"/>
      <c r="H1107" s="1061"/>
      <c r="I1107" s="1075"/>
      <c r="J1107" s="1142"/>
      <c r="K1107" s="1055"/>
      <c r="L1107" s="1058"/>
      <c r="M1107" s="1085"/>
      <c r="N1107" s="1055"/>
      <c r="O1107" s="1055"/>
      <c r="P1107" s="1068"/>
      <c r="Q1107" s="1088"/>
      <c r="R1107" s="1088"/>
      <c r="S1107" s="1092"/>
      <c r="T1107" s="1085" t="s">
        <v>4754</v>
      </c>
      <c r="U1107" s="1055">
        <v>1972</v>
      </c>
      <c r="V1107" s="1055">
        <v>108</v>
      </c>
      <c r="W1107" s="1143" t="s">
        <v>4258</v>
      </c>
      <c r="X1107" s="1144"/>
      <c r="Y1107" s="1061"/>
      <c r="Z1107" s="1055"/>
      <c r="AA1107" s="1055"/>
      <c r="AB1107" s="1075"/>
    </row>
    <row r="1108" spans="1:28" ht="26.25" customHeight="1">
      <c r="A1108" s="1056"/>
      <c r="B1108" s="1070"/>
      <c r="C1108" s="1054"/>
      <c r="D1108" s="1055"/>
      <c r="E1108" s="1055"/>
      <c r="F1108" s="1055"/>
      <c r="G1108" s="1055"/>
      <c r="H1108" s="1061"/>
      <c r="I1108" s="1075"/>
      <c r="J1108" s="1142"/>
      <c r="K1108" s="1055"/>
      <c r="L1108" s="1058"/>
      <c r="M1108" s="1085"/>
      <c r="N1108" s="1055"/>
      <c r="O1108" s="1055"/>
      <c r="P1108" s="1068"/>
      <c r="Q1108" s="1088"/>
      <c r="R1108" s="1088"/>
      <c r="S1108" s="1092"/>
      <c r="T1108" s="1085" t="s">
        <v>4755</v>
      </c>
      <c r="U1108" s="1055">
        <v>1978</v>
      </c>
      <c r="V1108" s="1055">
        <v>114</v>
      </c>
      <c r="W1108" s="1143" t="s">
        <v>3554</v>
      </c>
      <c r="X1108" s="1144"/>
      <c r="Y1108" s="1061"/>
      <c r="Z1108" s="1055"/>
      <c r="AA1108" s="1055"/>
      <c r="AB1108" s="1075"/>
    </row>
    <row r="1109" spans="1:28" ht="26.25" customHeight="1">
      <c r="A1109" s="1056"/>
      <c r="B1109" s="1070"/>
      <c r="C1109" s="1054"/>
      <c r="D1109" s="1055"/>
      <c r="E1109" s="1055"/>
      <c r="F1109" s="1055"/>
      <c r="G1109" s="1055"/>
      <c r="H1109" s="1061"/>
      <c r="I1109" s="1075"/>
      <c r="J1109" s="1142"/>
      <c r="K1109" s="1055"/>
      <c r="L1109" s="1058"/>
      <c r="M1109" s="1085"/>
      <c r="N1109" s="1055"/>
      <c r="O1109" s="1055"/>
      <c r="P1109" s="1068"/>
      <c r="Q1109" s="1088"/>
      <c r="R1109" s="1088"/>
      <c r="S1109" s="1092"/>
      <c r="T1109" s="1085" t="s">
        <v>4756</v>
      </c>
      <c r="U1109" s="1055">
        <v>1982</v>
      </c>
      <c r="V1109" s="1055">
        <v>250</v>
      </c>
      <c r="W1109" s="1143" t="s">
        <v>3707</v>
      </c>
      <c r="X1109" s="1144"/>
      <c r="Y1109" s="1061"/>
      <c r="Z1109" s="1055"/>
      <c r="AA1109" s="1055"/>
      <c r="AB1109" s="1075"/>
    </row>
    <row r="1110" spans="1:28" ht="26.25" customHeight="1">
      <c r="A1110" s="1056"/>
      <c r="B1110" s="1070"/>
      <c r="C1110" s="1054"/>
      <c r="D1110" s="1055"/>
      <c r="E1110" s="1055"/>
      <c r="F1110" s="1055"/>
      <c r="G1110" s="1055"/>
      <c r="H1110" s="1061"/>
      <c r="I1110" s="1075"/>
      <c r="J1110" s="1142"/>
      <c r="K1110" s="1055"/>
      <c r="L1110" s="1058"/>
      <c r="M1110" s="1085"/>
      <c r="N1110" s="1055"/>
      <c r="O1110" s="1055"/>
      <c r="P1110" s="1068"/>
      <c r="Q1110" s="1088"/>
      <c r="R1110" s="1088"/>
      <c r="S1110" s="1092"/>
      <c r="T1110" s="1085" t="s">
        <v>4757</v>
      </c>
      <c r="U1110" s="1055">
        <v>1978</v>
      </c>
      <c r="V1110" s="1055">
        <v>48</v>
      </c>
      <c r="W1110" s="1143" t="s">
        <v>4758</v>
      </c>
      <c r="X1110" s="1144"/>
      <c r="Y1110" s="1061"/>
      <c r="Z1110" s="1055"/>
      <c r="AA1110" s="1055"/>
      <c r="AB1110" s="1075"/>
    </row>
    <row r="1111" spans="1:28" ht="26.25" customHeight="1">
      <c r="A1111" s="1056"/>
      <c r="B1111" s="1070"/>
      <c r="C1111" s="1054"/>
      <c r="D1111" s="1055"/>
      <c r="E1111" s="1055"/>
      <c r="F1111" s="1055"/>
      <c r="G1111" s="1055"/>
      <c r="H1111" s="1061"/>
      <c r="I1111" s="1075"/>
      <c r="J1111" s="1142"/>
      <c r="K1111" s="1055"/>
      <c r="L1111" s="1058"/>
      <c r="M1111" s="1085"/>
      <c r="N1111" s="1055"/>
      <c r="O1111" s="1055"/>
      <c r="P1111" s="1068"/>
      <c r="Q1111" s="1088"/>
      <c r="R1111" s="1088"/>
      <c r="S1111" s="1092"/>
      <c r="T1111" s="1085" t="s">
        <v>4759</v>
      </c>
      <c r="U1111" s="1055">
        <v>1978</v>
      </c>
      <c r="V1111" s="1055">
        <v>150</v>
      </c>
      <c r="W1111" s="1143" t="s">
        <v>3399</v>
      </c>
      <c r="X1111" s="1144"/>
      <c r="Y1111" s="1061"/>
      <c r="Z1111" s="1055"/>
      <c r="AA1111" s="1055"/>
      <c r="AB1111" s="1075"/>
    </row>
    <row r="1112" spans="1:28" ht="26.25" customHeight="1">
      <c r="A1112" s="1056"/>
      <c r="B1112" s="1070"/>
      <c r="C1112" s="1054"/>
      <c r="D1112" s="1055"/>
      <c r="E1112" s="1055"/>
      <c r="F1112" s="1055"/>
      <c r="G1112" s="1055"/>
      <c r="H1112" s="1061"/>
      <c r="I1112" s="1075"/>
      <c r="J1112" s="1142"/>
      <c r="K1112" s="1055"/>
      <c r="L1112" s="1058"/>
      <c r="M1112" s="1085"/>
      <c r="N1112" s="1055"/>
      <c r="O1112" s="1055"/>
      <c r="P1112" s="1068"/>
      <c r="Q1112" s="1088"/>
      <c r="R1112" s="1088"/>
      <c r="S1112" s="1092"/>
      <c r="T1112" s="1085" t="s">
        <v>4760</v>
      </c>
      <c r="U1112" s="1055">
        <v>1982</v>
      </c>
      <c r="V1112" s="1055">
        <v>250</v>
      </c>
      <c r="W1112" s="1143" t="s">
        <v>4761</v>
      </c>
      <c r="X1112" s="1144"/>
      <c r="Y1112" s="1061"/>
      <c r="Z1112" s="1055"/>
      <c r="AA1112" s="1055"/>
      <c r="AB1112" s="1075"/>
    </row>
    <row r="1113" spans="1:28" ht="26.25" customHeight="1">
      <c r="A1113" s="1056"/>
      <c r="B1113" s="1070"/>
      <c r="C1113" s="1054"/>
      <c r="D1113" s="1055"/>
      <c r="E1113" s="1055"/>
      <c r="F1113" s="1055"/>
      <c r="G1113" s="1055"/>
      <c r="H1113" s="1061"/>
      <c r="I1113" s="1075"/>
      <c r="J1113" s="1142"/>
      <c r="K1113" s="1055"/>
      <c r="L1113" s="1058"/>
      <c r="M1113" s="1085"/>
      <c r="N1113" s="1055"/>
      <c r="O1113" s="1055"/>
      <c r="P1113" s="1068"/>
      <c r="Q1113" s="1088"/>
      <c r="R1113" s="1088"/>
      <c r="S1113" s="1092"/>
      <c r="T1113" s="1085" t="s">
        <v>4762</v>
      </c>
      <c r="U1113" s="1055">
        <v>1982</v>
      </c>
      <c r="V1113" s="1055">
        <v>250</v>
      </c>
      <c r="W1113" s="1143" t="s">
        <v>4763</v>
      </c>
      <c r="X1113" s="1144"/>
      <c r="Y1113" s="1061"/>
      <c r="Z1113" s="1055"/>
      <c r="AA1113" s="1055"/>
      <c r="AB1113" s="1075"/>
    </row>
    <row r="1114" spans="1:28" ht="26.25" customHeight="1">
      <c r="A1114" s="1056"/>
      <c r="B1114" s="1070"/>
      <c r="C1114" s="1054"/>
      <c r="D1114" s="1055"/>
      <c r="E1114" s="1055"/>
      <c r="F1114" s="1055"/>
      <c r="G1114" s="1055"/>
      <c r="H1114" s="1061"/>
      <c r="I1114" s="1075"/>
      <c r="J1114" s="1142"/>
      <c r="K1114" s="1055"/>
      <c r="L1114" s="1058"/>
      <c r="M1114" s="1085"/>
      <c r="N1114" s="1055"/>
      <c r="O1114" s="1055"/>
      <c r="P1114" s="1068"/>
      <c r="Q1114" s="1088"/>
      <c r="R1114" s="1088"/>
      <c r="S1114" s="1092"/>
      <c r="T1114" s="1085" t="s">
        <v>4764</v>
      </c>
      <c r="U1114" s="1055">
        <v>1978</v>
      </c>
      <c r="V1114" s="1055">
        <v>85</v>
      </c>
      <c r="W1114" s="1143" t="s">
        <v>3719</v>
      </c>
      <c r="X1114" s="1144"/>
      <c r="Y1114" s="1061"/>
      <c r="Z1114" s="1055"/>
      <c r="AA1114" s="1055"/>
      <c r="AB1114" s="1075"/>
    </row>
    <row r="1115" spans="1:28" ht="26.25" customHeight="1">
      <c r="A1115" s="1056"/>
      <c r="B1115" s="1070"/>
      <c r="C1115" s="1054"/>
      <c r="D1115" s="1055"/>
      <c r="E1115" s="1055"/>
      <c r="F1115" s="1055"/>
      <c r="G1115" s="1055"/>
      <c r="H1115" s="1061"/>
      <c r="I1115" s="1075"/>
      <c r="J1115" s="1142"/>
      <c r="K1115" s="1055"/>
      <c r="L1115" s="1058"/>
      <c r="M1115" s="1085"/>
      <c r="N1115" s="1055"/>
      <c r="O1115" s="1055"/>
      <c r="P1115" s="1068"/>
      <c r="Q1115" s="1088"/>
      <c r="R1115" s="1088"/>
      <c r="S1115" s="1092"/>
      <c r="T1115" s="1085" t="s">
        <v>4765</v>
      </c>
      <c r="U1115" s="1055">
        <v>2010</v>
      </c>
      <c r="V1115" s="1055">
        <v>250</v>
      </c>
      <c r="W1115" s="1143" t="s">
        <v>4761</v>
      </c>
      <c r="X1115" s="1144"/>
      <c r="Y1115" s="1061"/>
      <c r="Z1115" s="1055"/>
      <c r="AA1115" s="1055"/>
      <c r="AB1115" s="1075"/>
    </row>
    <row r="1116" spans="1:28" ht="26.25" customHeight="1">
      <c r="A1116" s="1056"/>
      <c r="B1116" s="1070"/>
      <c r="C1116" s="1054"/>
      <c r="D1116" s="1055"/>
      <c r="E1116" s="1055"/>
      <c r="F1116" s="1055"/>
      <c r="G1116" s="1055"/>
      <c r="H1116" s="1061"/>
      <c r="I1116" s="1075"/>
      <c r="J1116" s="1142"/>
      <c r="K1116" s="1055"/>
      <c r="L1116" s="1058"/>
      <c r="M1116" s="1085"/>
      <c r="N1116" s="1055"/>
      <c r="O1116" s="1055"/>
      <c r="P1116" s="1068"/>
      <c r="Q1116" s="1088"/>
      <c r="R1116" s="1088"/>
      <c r="S1116" s="1092"/>
      <c r="T1116" s="1085" t="s">
        <v>4766</v>
      </c>
      <c r="U1116" s="1055">
        <v>1978</v>
      </c>
      <c r="V1116" s="1055">
        <v>85</v>
      </c>
      <c r="W1116" s="1143" t="s">
        <v>3719</v>
      </c>
      <c r="X1116" s="1144"/>
      <c r="Y1116" s="1061"/>
      <c r="Z1116" s="1055"/>
      <c r="AA1116" s="1055"/>
      <c r="AB1116" s="1075"/>
    </row>
    <row r="1117" spans="1:28" ht="26.25" customHeight="1">
      <c r="A1117" s="1056"/>
      <c r="B1117" s="1070"/>
      <c r="C1117" s="1054"/>
      <c r="D1117" s="1055"/>
      <c r="E1117" s="1055"/>
      <c r="F1117" s="1055"/>
      <c r="G1117" s="1055"/>
      <c r="H1117" s="1061"/>
      <c r="I1117" s="1075"/>
      <c r="J1117" s="1142"/>
      <c r="K1117" s="1055"/>
      <c r="L1117" s="1058"/>
      <c r="M1117" s="1085"/>
      <c r="N1117" s="1055"/>
      <c r="O1117" s="1055"/>
      <c r="P1117" s="1068"/>
      <c r="Q1117" s="1088"/>
      <c r="R1117" s="1088"/>
      <c r="S1117" s="1092"/>
      <c r="T1117" s="1085" t="s">
        <v>4767</v>
      </c>
      <c r="U1117" s="1055">
        <v>2010</v>
      </c>
      <c r="V1117" s="1055">
        <v>250</v>
      </c>
      <c r="W1117" s="1143" t="s">
        <v>3409</v>
      </c>
      <c r="X1117" s="1144"/>
      <c r="Y1117" s="1061"/>
      <c r="Z1117" s="1055"/>
      <c r="AA1117" s="1055"/>
      <c r="AB1117" s="1075"/>
    </row>
    <row r="1118" spans="1:28" ht="20.25" customHeight="1">
      <c r="A1118" s="1069"/>
      <c r="B1118" s="1071"/>
      <c r="C1118" s="1072"/>
      <c r="D1118" s="1073"/>
      <c r="E1118" s="1064"/>
      <c r="F1118" s="1063"/>
      <c r="G1118" s="1063"/>
      <c r="H1118" s="1073"/>
      <c r="I1118" s="1066"/>
      <c r="J1118" s="1150"/>
      <c r="K1118" s="1151"/>
      <c r="L1118" s="1152"/>
      <c r="M1118" s="1185"/>
      <c r="N1118" s="1196"/>
      <c r="O1118" s="1063"/>
      <c r="P1118" s="1073"/>
      <c r="Q1118" s="1155"/>
      <c r="R1118" s="1155"/>
      <c r="S1118" s="1156"/>
      <c r="T1118" s="1197"/>
      <c r="U1118" s="1196"/>
      <c r="V1118" s="1063"/>
      <c r="W1118" s="1186"/>
      <c r="X1118" s="1184"/>
      <c r="Y1118" s="1064"/>
      <c r="Z1118" s="1080"/>
      <c r="AA1118" s="1064"/>
      <c r="AB1118" s="1199"/>
    </row>
    <row r="1119" spans="1:28" ht="26.25" customHeight="1">
      <c r="A1119" s="1056">
        <v>20</v>
      </c>
      <c r="B1119" s="1070" t="s">
        <v>3359</v>
      </c>
      <c r="C1119" s="1054"/>
      <c r="D1119" s="1055"/>
      <c r="E1119" s="1055"/>
      <c r="F1119" s="1055"/>
      <c r="G1119" s="1055"/>
      <c r="H1119" s="1061"/>
      <c r="I1119" s="1075"/>
      <c r="J1119" s="1142" t="s">
        <v>4768</v>
      </c>
      <c r="K1119" s="1055" t="s">
        <v>3249</v>
      </c>
      <c r="L1119" s="1075" t="s">
        <v>31</v>
      </c>
      <c r="M1119" s="1154"/>
      <c r="N1119" s="1055"/>
      <c r="O1119" s="1055"/>
      <c r="P1119" s="1068"/>
      <c r="Q1119" s="1088"/>
      <c r="R1119" s="1088"/>
      <c r="S1119" s="1092"/>
      <c r="T1119" s="1154" t="s">
        <v>4769</v>
      </c>
      <c r="U1119" s="1055">
        <v>2009</v>
      </c>
      <c r="V1119" s="1055">
        <v>310</v>
      </c>
      <c r="W1119" s="1143" t="s">
        <v>4770</v>
      </c>
      <c r="X1119" s="1144" t="s">
        <v>3359</v>
      </c>
      <c r="Y1119" s="1061" t="s">
        <v>4771</v>
      </c>
      <c r="Z1119" s="1055">
        <v>1974</v>
      </c>
      <c r="AA1119" s="1055">
        <v>520</v>
      </c>
      <c r="AB1119" s="1075" t="s">
        <v>16</v>
      </c>
    </row>
    <row r="1120" spans="1:28" ht="26.25" customHeight="1">
      <c r="A1120" s="1056"/>
      <c r="B1120" s="1070" t="s">
        <v>3372</v>
      </c>
      <c r="C1120" s="1054"/>
      <c r="D1120" s="1055"/>
      <c r="E1120" s="1055"/>
      <c r="F1120" s="1055"/>
      <c r="G1120" s="1055"/>
      <c r="H1120" s="1061"/>
      <c r="I1120" s="1075"/>
      <c r="J1120" s="1142"/>
      <c r="K1120" s="1055"/>
      <c r="L1120" s="1058"/>
      <c r="M1120" s="1085"/>
      <c r="N1120" s="1055"/>
      <c r="O1120" s="1055"/>
      <c r="P1120" s="1068"/>
      <c r="Q1120" s="1088"/>
      <c r="R1120" s="1088"/>
      <c r="S1120" s="1092"/>
      <c r="T1120" s="1085" t="s">
        <v>4772</v>
      </c>
      <c r="U1120" s="1055">
        <v>1982</v>
      </c>
      <c r="V1120" s="1055">
        <v>200</v>
      </c>
      <c r="W1120" s="1143" t="s">
        <v>3707</v>
      </c>
      <c r="X1120" s="1144" t="s">
        <v>3372</v>
      </c>
      <c r="Y1120" s="1061" t="s">
        <v>4773</v>
      </c>
      <c r="Z1120" s="1055">
        <v>1981</v>
      </c>
      <c r="AA1120" s="1055">
        <v>187</v>
      </c>
      <c r="AB1120" s="1075" t="s">
        <v>20</v>
      </c>
    </row>
    <row r="1121" spans="1:28" ht="26.25" customHeight="1">
      <c r="A1121" s="1056"/>
      <c r="B1121" s="1070" t="s">
        <v>3359</v>
      </c>
      <c r="C1121" s="1054"/>
      <c r="D1121" s="1055"/>
      <c r="E1121" s="1055"/>
      <c r="F1121" s="1055"/>
      <c r="G1121" s="1055"/>
      <c r="H1121" s="1061"/>
      <c r="I1121" s="1075"/>
      <c r="J1121" s="1142"/>
      <c r="K1121" s="1055"/>
      <c r="L1121" s="1058"/>
      <c r="M1121" s="1085"/>
      <c r="N1121" s="1055"/>
      <c r="O1121" s="1055"/>
      <c r="P1121" s="1068"/>
      <c r="Q1121" s="1088"/>
      <c r="R1121" s="1088"/>
      <c r="S1121" s="1092"/>
      <c r="T1121" s="1085" t="s">
        <v>4774</v>
      </c>
      <c r="U1121" s="1055">
        <v>1982</v>
      </c>
      <c r="V1121" s="1055">
        <v>249</v>
      </c>
      <c r="W1121" s="1143" t="s">
        <v>4258</v>
      </c>
      <c r="X1121" s="1144" t="s">
        <v>3359</v>
      </c>
      <c r="Y1121" s="1061" t="s">
        <v>4775</v>
      </c>
      <c r="Z1121" s="1055">
        <v>1981</v>
      </c>
      <c r="AA1121" s="1055">
        <v>187</v>
      </c>
      <c r="AB1121" s="1075" t="s">
        <v>20</v>
      </c>
    </row>
    <row r="1122" spans="1:28" ht="26.25" customHeight="1">
      <c r="A1122" s="1056"/>
      <c r="B1122" s="1070"/>
      <c r="C1122" s="1054"/>
      <c r="D1122" s="1055"/>
      <c r="E1122" s="1055"/>
      <c r="F1122" s="1055"/>
      <c r="G1122" s="1055"/>
      <c r="H1122" s="1061"/>
      <c r="I1122" s="1075"/>
      <c r="J1122" s="1142"/>
      <c r="K1122" s="1055"/>
      <c r="L1122" s="1058"/>
      <c r="M1122" s="1085"/>
      <c r="N1122" s="1055"/>
      <c r="O1122" s="1055"/>
      <c r="P1122" s="1068"/>
      <c r="Q1122" s="1088"/>
      <c r="R1122" s="1088"/>
      <c r="S1122" s="1092"/>
      <c r="T1122" s="1085" t="s">
        <v>4776</v>
      </c>
      <c r="U1122" s="1055">
        <v>1982</v>
      </c>
      <c r="V1122" s="1055">
        <v>10</v>
      </c>
      <c r="W1122" s="1143" t="s">
        <v>3505</v>
      </c>
      <c r="X1122" s="1144"/>
      <c r="Y1122" s="1061"/>
      <c r="Z1122" s="1055"/>
      <c r="AA1122" s="1055"/>
      <c r="AB1122" s="1075"/>
    </row>
    <row r="1123" spans="1:28" ht="26.25" customHeight="1">
      <c r="A1123" s="1056"/>
      <c r="B1123" s="1070"/>
      <c r="C1123" s="1054"/>
      <c r="D1123" s="1068"/>
      <c r="E1123" s="1061"/>
      <c r="F1123" s="1055"/>
      <c r="G1123" s="1055"/>
      <c r="H1123" s="1061"/>
      <c r="I1123" s="1075"/>
      <c r="J1123" s="1142"/>
      <c r="K1123" s="1055"/>
      <c r="L1123" s="1058"/>
      <c r="M1123" s="1085"/>
      <c r="N1123" s="1055"/>
      <c r="O1123" s="1055"/>
      <c r="P1123" s="1068"/>
      <c r="Q1123" s="1088"/>
      <c r="R1123" s="1088"/>
      <c r="S1123" s="1092"/>
      <c r="T1123" s="1085" t="s">
        <v>4777</v>
      </c>
      <c r="U1123" s="1055">
        <v>1982</v>
      </c>
      <c r="V1123" s="1055">
        <v>498</v>
      </c>
      <c r="W1123" s="1143" t="s">
        <v>4778</v>
      </c>
      <c r="X1123" s="1144"/>
      <c r="Y1123" s="1061"/>
      <c r="Z1123" s="1055"/>
      <c r="AA1123" s="1061"/>
      <c r="AB1123" s="1075"/>
    </row>
    <row r="1124" spans="1:28" ht="26.25" customHeight="1">
      <c r="A1124" s="1056"/>
      <c r="B1124" s="1070"/>
      <c r="C1124" s="1054"/>
      <c r="D1124" s="1055"/>
      <c r="E1124" s="1061"/>
      <c r="F1124" s="1055"/>
      <c r="G1124" s="1055"/>
      <c r="H1124" s="1061"/>
      <c r="I1124" s="1075"/>
      <c r="J1124" s="1142"/>
      <c r="K1124" s="1055"/>
      <c r="L1124" s="1058"/>
      <c r="M1124" s="1085"/>
      <c r="N1124" s="1055"/>
      <c r="O1124" s="1055"/>
      <c r="P1124" s="1068"/>
      <c r="Q1124" s="1088"/>
      <c r="R1124" s="1088"/>
      <c r="S1124" s="1092"/>
      <c r="T1124" s="1085" t="s">
        <v>4779</v>
      </c>
      <c r="U1124" s="1055">
        <v>1982</v>
      </c>
      <c r="V1124" s="1055">
        <v>360</v>
      </c>
      <c r="W1124" s="1143" t="s">
        <v>4780</v>
      </c>
      <c r="X1124" s="1144"/>
      <c r="Y1124" s="1061"/>
      <c r="Z1124" s="1055"/>
      <c r="AA1124" s="1061"/>
      <c r="AB1124" s="1075"/>
    </row>
    <row r="1125" spans="1:28" ht="26.25" customHeight="1">
      <c r="A1125" s="1056"/>
      <c r="B1125" s="1070"/>
      <c r="C1125" s="1054"/>
      <c r="D1125" s="1055"/>
      <c r="E1125" s="1061"/>
      <c r="F1125" s="1055"/>
      <c r="G1125" s="1055"/>
      <c r="H1125" s="1061"/>
      <c r="I1125" s="1075"/>
      <c r="J1125" s="1142"/>
      <c r="K1125" s="1055"/>
      <c r="L1125" s="1058"/>
      <c r="M1125" s="1085"/>
      <c r="N1125" s="1055"/>
      <c r="O1125" s="1055"/>
      <c r="P1125" s="1068"/>
      <c r="Q1125" s="1088"/>
      <c r="R1125" s="1088"/>
      <c r="S1125" s="1092"/>
      <c r="T1125" s="1085" t="s">
        <v>4781</v>
      </c>
      <c r="U1125" s="1055">
        <v>1982</v>
      </c>
      <c r="V1125" s="1055">
        <v>249</v>
      </c>
      <c r="W1125" s="1143" t="s">
        <v>4258</v>
      </c>
      <c r="X1125" s="1144"/>
      <c r="Y1125" s="1061"/>
      <c r="Z1125" s="1055"/>
      <c r="AA1125" s="1061"/>
      <c r="AB1125" s="1075"/>
    </row>
    <row r="1126" spans="1:28" ht="26.25" customHeight="1">
      <c r="A1126" s="1056"/>
      <c r="B1126" s="1070"/>
      <c r="C1126" s="1054"/>
      <c r="D1126" s="1055"/>
      <c r="E1126" s="1061"/>
      <c r="F1126" s="1055"/>
      <c r="G1126" s="1055"/>
      <c r="H1126" s="1061"/>
      <c r="I1126" s="1075"/>
      <c r="J1126" s="1142"/>
      <c r="K1126" s="1055"/>
      <c r="L1126" s="1058"/>
      <c r="M1126" s="1085"/>
      <c r="N1126" s="1055"/>
      <c r="O1126" s="1055"/>
      <c r="P1126" s="1068"/>
      <c r="Q1126" s="1088"/>
      <c r="R1126" s="1088"/>
      <c r="S1126" s="1092"/>
      <c r="T1126" s="1085" t="s">
        <v>4782</v>
      </c>
      <c r="U1126" s="1055">
        <v>1982</v>
      </c>
      <c r="V1126" s="1055">
        <v>498</v>
      </c>
      <c r="W1126" s="1143" t="s">
        <v>4783</v>
      </c>
      <c r="X1126" s="1144"/>
      <c r="Y1126" s="1061"/>
      <c r="Z1126" s="1055"/>
      <c r="AA1126" s="1061"/>
      <c r="AB1126" s="1075"/>
    </row>
    <row r="1127" spans="1:28" ht="26.25" customHeight="1">
      <c r="A1127" s="1056"/>
      <c r="B1127" s="1070"/>
      <c r="C1127" s="1054"/>
      <c r="D1127" s="1055"/>
      <c r="E1127" s="1061" t="s">
        <v>1191</v>
      </c>
      <c r="F1127" s="1055"/>
      <c r="G1127" s="1055"/>
      <c r="H1127" s="1061"/>
      <c r="I1127" s="1075"/>
      <c r="J1127" s="1142"/>
      <c r="K1127" s="1055"/>
      <c r="L1127" s="1058"/>
      <c r="M1127" s="1085"/>
      <c r="N1127" s="1055"/>
      <c r="O1127" s="1055"/>
      <c r="P1127" s="1068"/>
      <c r="Q1127" s="1088"/>
      <c r="R1127" s="1088"/>
      <c r="S1127" s="1092"/>
      <c r="T1127" s="1085" t="s">
        <v>4784</v>
      </c>
      <c r="U1127" s="1055">
        <v>1982</v>
      </c>
      <c r="V1127" s="1055">
        <v>349</v>
      </c>
      <c r="W1127" s="1143" t="s">
        <v>4785</v>
      </c>
      <c r="X1127" s="1144"/>
      <c r="Y1127" s="1061"/>
      <c r="Z1127" s="1055"/>
      <c r="AA1127" s="1061" t="s">
        <v>1191</v>
      </c>
      <c r="AB1127" s="1075"/>
    </row>
    <row r="1128" spans="1:28" ht="26.25" customHeight="1">
      <c r="A1128" s="1056"/>
      <c r="B1128" s="1070"/>
      <c r="C1128" s="1054"/>
      <c r="D1128" s="1055"/>
      <c r="E1128" s="1061"/>
      <c r="F1128" s="1055"/>
      <c r="G1128" s="1055"/>
      <c r="H1128" s="1061"/>
      <c r="I1128" s="1075"/>
      <c r="J1128" s="1142"/>
      <c r="K1128" s="1055"/>
      <c r="L1128" s="1058"/>
      <c r="M1128" s="1154"/>
      <c r="N1128" s="1055"/>
      <c r="O1128" s="1055"/>
      <c r="P1128" s="1068"/>
      <c r="Q1128" s="1088"/>
      <c r="R1128" s="1088"/>
      <c r="S1128" s="1092"/>
      <c r="T1128" s="1154" t="s">
        <v>4786</v>
      </c>
      <c r="U1128" s="1055">
        <v>2009</v>
      </c>
      <c r="V1128" s="1055">
        <v>310</v>
      </c>
      <c r="W1128" s="1143" t="s">
        <v>4770</v>
      </c>
      <c r="X1128" s="1144"/>
      <c r="Y1128" s="1061"/>
      <c r="Z1128" s="1055"/>
      <c r="AA1128" s="1061"/>
      <c r="AB1128" s="1075"/>
    </row>
    <row r="1129" spans="1:28" ht="26.25" customHeight="1">
      <c r="A1129" s="1056"/>
      <c r="B1129" s="1070"/>
      <c r="C1129" s="1054"/>
      <c r="D1129" s="1055"/>
      <c r="E1129" s="1061"/>
      <c r="F1129" s="1055"/>
      <c r="G1129" s="1055"/>
      <c r="H1129" s="1061"/>
      <c r="I1129" s="1075"/>
      <c r="J1129" s="1142"/>
      <c r="K1129" s="1055"/>
      <c r="L1129" s="1058"/>
      <c r="M1129" s="1085"/>
      <c r="N1129" s="1055"/>
      <c r="O1129" s="1055"/>
      <c r="P1129" s="1068"/>
      <c r="Q1129" s="1088"/>
      <c r="R1129" s="1088"/>
      <c r="S1129" s="1092"/>
      <c r="T1129" s="1085" t="s">
        <v>4787</v>
      </c>
      <c r="U1129" s="1055">
        <v>1982</v>
      </c>
      <c r="V1129" s="1055">
        <v>125</v>
      </c>
      <c r="W1129" s="1143" t="s">
        <v>4788</v>
      </c>
      <c r="X1129" s="1144"/>
      <c r="Y1129" s="1061"/>
      <c r="Z1129" s="1055"/>
      <c r="AA1129" s="1061"/>
      <c r="AB1129" s="1075"/>
    </row>
    <row r="1130" spans="1:28" ht="26.25" customHeight="1">
      <c r="A1130" s="1056"/>
      <c r="B1130" s="1070"/>
      <c r="C1130" s="1054"/>
      <c r="D1130" s="1055"/>
      <c r="E1130" s="1061"/>
      <c r="F1130" s="1055"/>
      <c r="G1130" s="1055"/>
      <c r="H1130" s="1061"/>
      <c r="I1130" s="1075"/>
      <c r="J1130" s="1142"/>
      <c r="K1130" s="1055"/>
      <c r="L1130" s="1058"/>
      <c r="M1130" s="1154"/>
      <c r="N1130" s="1055"/>
      <c r="O1130" s="1055"/>
      <c r="P1130" s="1068"/>
      <c r="Q1130" s="1088"/>
      <c r="R1130" s="1088"/>
      <c r="S1130" s="1092"/>
      <c r="T1130" s="1154" t="s">
        <v>4789</v>
      </c>
      <c r="U1130" s="1055">
        <v>2005</v>
      </c>
      <c r="V1130" s="1055">
        <v>140</v>
      </c>
      <c r="W1130" s="1143" t="s">
        <v>4790</v>
      </c>
      <c r="X1130" s="1144"/>
      <c r="Y1130" s="1061"/>
      <c r="Z1130" s="1055"/>
      <c r="AA1130" s="1061"/>
      <c r="AB1130" s="1075"/>
    </row>
    <row r="1131" spans="1:28" ht="76.5" customHeight="1">
      <c r="A1131" s="1056"/>
      <c r="B1131" s="1070"/>
      <c r="C1131" s="1054"/>
      <c r="D1131" s="1055"/>
      <c r="E1131" s="1061"/>
      <c r="F1131" s="1055"/>
      <c r="G1131" s="1055"/>
      <c r="H1131" s="1061"/>
      <c r="I1131" s="1075"/>
      <c r="J1131" s="1142"/>
      <c r="K1131" s="1055"/>
      <c r="L1131" s="1058"/>
      <c r="M1131" s="1085"/>
      <c r="N1131" s="1055"/>
      <c r="O1131" s="1055"/>
      <c r="P1131" s="1068"/>
      <c r="Q1131" s="1088"/>
      <c r="R1131" s="1088"/>
      <c r="S1131" s="1092"/>
      <c r="T1131" s="1085" t="s">
        <v>4791</v>
      </c>
      <c r="U1131" s="1055">
        <v>1987</v>
      </c>
      <c r="V1131" s="1055">
        <v>64</v>
      </c>
      <c r="W1131" s="1143" t="s">
        <v>4792</v>
      </c>
      <c r="X1131" s="1144"/>
      <c r="Y1131" s="1061"/>
      <c r="Z1131" s="1055"/>
      <c r="AA1131" s="1061"/>
      <c r="AB1131" s="1075"/>
    </row>
    <row r="1132" spans="1:28" ht="51" customHeight="1">
      <c r="A1132" s="1056"/>
      <c r="B1132" s="1070"/>
      <c r="C1132" s="1054"/>
      <c r="D1132" s="1055"/>
      <c r="E1132" s="1061"/>
      <c r="F1132" s="1055"/>
      <c r="G1132" s="1055"/>
      <c r="H1132" s="1061"/>
      <c r="I1132" s="1075"/>
      <c r="J1132" s="1142"/>
      <c r="K1132" s="1055"/>
      <c r="L1132" s="1058"/>
      <c r="M1132" s="1085"/>
      <c r="N1132" s="1055"/>
      <c r="O1132" s="1055"/>
      <c r="P1132" s="1068"/>
      <c r="Q1132" s="1088"/>
      <c r="R1132" s="1088"/>
      <c r="S1132" s="1092"/>
      <c r="T1132" s="1085" t="s">
        <v>4793</v>
      </c>
      <c r="U1132" s="1055">
        <v>1982</v>
      </c>
      <c r="V1132" s="1055">
        <v>60</v>
      </c>
      <c r="W1132" s="1143" t="s">
        <v>4794</v>
      </c>
      <c r="X1132" s="1144"/>
      <c r="Y1132" s="1061"/>
      <c r="Z1132" s="1055"/>
      <c r="AA1132" s="1061"/>
      <c r="AB1132" s="1075"/>
    </row>
    <row r="1133" spans="1:28" ht="63.75" customHeight="1">
      <c r="A1133" s="1056"/>
      <c r="B1133" s="1070"/>
      <c r="C1133" s="1054"/>
      <c r="D1133" s="1055"/>
      <c r="E1133" s="1061"/>
      <c r="F1133" s="1055"/>
      <c r="G1133" s="1055"/>
      <c r="H1133" s="1061"/>
      <c r="I1133" s="1075"/>
      <c r="J1133" s="1142"/>
      <c r="K1133" s="1055"/>
      <c r="L1133" s="1058"/>
      <c r="M1133" s="1154"/>
      <c r="N1133" s="1055"/>
      <c r="O1133" s="1055"/>
      <c r="P1133" s="1068"/>
      <c r="Q1133" s="1088"/>
      <c r="R1133" s="1088"/>
      <c r="S1133" s="1092"/>
      <c r="T1133" s="1154" t="s">
        <v>4795</v>
      </c>
      <c r="U1133" s="1055"/>
      <c r="V1133" s="1055"/>
      <c r="W1133" s="1143"/>
      <c r="X1133" s="1144"/>
      <c r="Y1133" s="1061"/>
      <c r="Z1133" s="1055"/>
      <c r="AA1133" s="1061"/>
      <c r="AB1133" s="1075"/>
    </row>
    <row r="1134" spans="1:28" ht="51" customHeight="1">
      <c r="A1134" s="1056"/>
      <c r="B1134" s="1070"/>
      <c r="C1134" s="1054"/>
      <c r="D1134" s="1055"/>
      <c r="E1134" s="1061"/>
      <c r="F1134" s="1055"/>
      <c r="G1134" s="1055"/>
      <c r="H1134" s="1061"/>
      <c r="I1134" s="1075"/>
      <c r="J1134" s="1142"/>
      <c r="K1134" s="1055"/>
      <c r="L1134" s="1058"/>
      <c r="M1134" s="1154"/>
      <c r="N1134" s="1055"/>
      <c r="O1134" s="1055"/>
      <c r="P1134" s="1068"/>
      <c r="Q1134" s="1088"/>
      <c r="R1134" s="1088"/>
      <c r="S1134" s="1092"/>
      <c r="T1134" s="1154" t="s">
        <v>4796</v>
      </c>
      <c r="U1134" s="1055">
        <v>2009</v>
      </c>
      <c r="V1134" s="1055" t="s">
        <v>1191</v>
      </c>
      <c r="W1134" s="1143" t="s">
        <v>4797</v>
      </c>
      <c r="X1134" s="1144"/>
      <c r="Y1134" s="1061"/>
      <c r="Z1134" s="1055"/>
      <c r="AA1134" s="1061"/>
      <c r="AB1134" s="1075"/>
    </row>
    <row r="1135" spans="1:28" ht="63.75" customHeight="1">
      <c r="A1135" s="1056"/>
      <c r="B1135" s="1070"/>
      <c r="C1135" s="1054"/>
      <c r="D1135" s="1055"/>
      <c r="E1135" s="1061"/>
      <c r="F1135" s="1055"/>
      <c r="G1135" s="1055"/>
      <c r="H1135" s="1061"/>
      <c r="I1135" s="1075"/>
      <c r="J1135" s="1142"/>
      <c r="K1135" s="1055"/>
      <c r="L1135" s="1058"/>
      <c r="M1135" s="1154"/>
      <c r="N1135" s="1055"/>
      <c r="O1135" s="1055"/>
      <c r="P1135" s="1068"/>
      <c r="Q1135" s="1088"/>
      <c r="R1135" s="1088"/>
      <c r="S1135" s="1092"/>
      <c r="T1135" s="1154" t="s">
        <v>4798</v>
      </c>
      <c r="U1135" s="1055">
        <v>2009</v>
      </c>
      <c r="V1135" s="1055" t="s">
        <v>1191</v>
      </c>
      <c r="W1135" s="1143" t="s">
        <v>3471</v>
      </c>
      <c r="X1135" s="1144"/>
      <c r="Y1135" s="1061"/>
      <c r="Z1135" s="1055"/>
      <c r="AA1135" s="1061"/>
      <c r="AB1135" s="1075"/>
    </row>
    <row r="1136" spans="1:28" ht="15" customHeight="1">
      <c r="A1136" s="1069"/>
      <c r="B1136" s="1071"/>
      <c r="C1136" s="1072"/>
      <c r="D1136" s="1073"/>
      <c r="E1136" s="1063"/>
      <c r="F1136" s="1063"/>
      <c r="G1136" s="1063"/>
      <c r="H1136" s="1073"/>
      <c r="I1136" s="1066"/>
      <c r="J1136" s="1145"/>
      <c r="K1136" s="1063"/>
      <c r="L1136" s="1067"/>
      <c r="M1136" s="1185"/>
      <c r="N1136" s="1063"/>
      <c r="O1136" s="1063"/>
      <c r="P1136" s="1073"/>
      <c r="Q1136" s="1146"/>
      <c r="R1136" s="1146"/>
      <c r="S1136" s="1147"/>
      <c r="T1136" s="1185"/>
      <c r="U1136" s="1063"/>
      <c r="V1136" s="1063"/>
      <c r="W1136" s="1186"/>
      <c r="X1136" s="1184"/>
      <c r="Y1136" s="1064"/>
      <c r="Z1136" s="1063"/>
      <c r="AA1136" s="1063"/>
      <c r="AB1136" s="1066"/>
    </row>
    <row r="1137" spans="1:28" ht="27.75" customHeight="1">
      <c r="A1137" s="1056" t="s">
        <v>4799</v>
      </c>
      <c r="B1137" s="1070" t="s">
        <v>4800</v>
      </c>
      <c r="C1137" s="1054"/>
      <c r="D1137" s="1055"/>
      <c r="E1137" s="1055"/>
      <c r="F1137" s="1055"/>
      <c r="G1137" s="1055"/>
      <c r="H1137" s="1061"/>
      <c r="I1137" s="1075"/>
      <c r="J1137" s="1142" t="s">
        <v>4801</v>
      </c>
      <c r="K1137" s="1327"/>
      <c r="L1137" s="1075" t="s">
        <v>31</v>
      </c>
      <c r="M1137" s="1085"/>
      <c r="N1137" s="1055"/>
      <c r="O1137" s="1055"/>
      <c r="P1137" s="1068"/>
      <c r="Q1137" s="1088"/>
      <c r="R1137" s="1088"/>
      <c r="S1137" s="1092"/>
      <c r="T1137" s="1085"/>
      <c r="U1137" s="1055"/>
      <c r="V1137" s="1055"/>
      <c r="W1137" s="1143"/>
      <c r="X1137" s="1144" t="s">
        <v>4800</v>
      </c>
      <c r="Y1137" s="1061" t="s">
        <v>4802</v>
      </c>
      <c r="Z1137" s="1055">
        <v>1976</v>
      </c>
      <c r="AA1137" s="1055">
        <v>40</v>
      </c>
      <c r="AB1137" s="1075" t="s">
        <v>16</v>
      </c>
    </row>
    <row r="1138" spans="1:28" ht="27.75" customHeight="1">
      <c r="A1138" s="1056"/>
      <c r="B1138" s="1070" t="s">
        <v>4803</v>
      </c>
      <c r="C1138" s="1054"/>
      <c r="D1138" s="1055"/>
      <c r="E1138" s="1055"/>
      <c r="F1138" s="1055"/>
      <c r="G1138" s="1055"/>
      <c r="H1138" s="1061"/>
      <c r="I1138" s="1075"/>
      <c r="J1138" s="1142"/>
      <c r="K1138" s="1327"/>
      <c r="L1138" s="1075" t="s">
        <v>27</v>
      </c>
      <c r="M1138" s="1085"/>
      <c r="N1138" s="1055"/>
      <c r="O1138" s="1055"/>
      <c r="P1138" s="1068"/>
      <c r="Q1138" s="1088"/>
      <c r="R1138" s="1088"/>
      <c r="S1138" s="1092"/>
      <c r="T1138" s="1085"/>
      <c r="U1138" s="1055"/>
      <c r="V1138" s="1055"/>
      <c r="W1138" s="1143"/>
      <c r="X1138" s="1144" t="s">
        <v>4803</v>
      </c>
      <c r="Y1138" s="1061" t="s">
        <v>4804</v>
      </c>
      <c r="Z1138" s="1055">
        <v>1976</v>
      </c>
      <c r="AA1138" s="1055">
        <v>40</v>
      </c>
      <c r="AB1138" s="1075" t="s">
        <v>16</v>
      </c>
    </row>
    <row r="1139" spans="1:28" ht="15" customHeight="1">
      <c r="A1139" s="1069"/>
      <c r="B1139" s="1071"/>
      <c r="C1139" s="1072"/>
      <c r="D1139" s="1073"/>
      <c r="E1139" s="1063"/>
      <c r="F1139" s="1063"/>
      <c r="G1139" s="1063"/>
      <c r="H1139" s="1073"/>
      <c r="I1139" s="1066"/>
      <c r="J1139" s="1145"/>
      <c r="K1139" s="1063"/>
      <c r="L1139" s="1067"/>
      <c r="M1139" s="1185"/>
      <c r="N1139" s="1063"/>
      <c r="O1139" s="1063"/>
      <c r="P1139" s="1073"/>
      <c r="Q1139" s="1146"/>
      <c r="R1139" s="1146"/>
      <c r="S1139" s="1147"/>
      <c r="T1139" s="1185"/>
      <c r="U1139" s="1063"/>
      <c r="V1139" s="1063"/>
      <c r="W1139" s="1186"/>
      <c r="X1139" s="1184"/>
      <c r="Y1139" s="1064"/>
      <c r="Z1139" s="1063"/>
      <c r="AA1139" s="1063"/>
      <c r="AB1139" s="1066"/>
    </row>
    <row r="1140" spans="1:28" ht="27" customHeight="1">
      <c r="A1140" s="1056">
        <v>67</v>
      </c>
      <c r="B1140" s="1070" t="s">
        <v>4800</v>
      </c>
      <c r="C1140" s="1054"/>
      <c r="D1140" s="1055"/>
      <c r="E1140" s="1055"/>
      <c r="F1140" s="1055"/>
      <c r="G1140" s="1055"/>
      <c r="H1140" s="1061"/>
      <c r="I1140" s="1075"/>
      <c r="J1140" s="1142" t="s">
        <v>4805</v>
      </c>
      <c r="K1140" s="1055" t="s">
        <v>4806</v>
      </c>
      <c r="L1140" s="1075" t="s">
        <v>2522</v>
      </c>
      <c r="M1140" s="1085"/>
      <c r="N1140" s="1055"/>
      <c r="O1140" s="1055"/>
      <c r="P1140" s="1068"/>
      <c r="Q1140" s="1088"/>
      <c r="R1140" s="1088"/>
      <c r="S1140" s="1092"/>
      <c r="T1140" s="1085"/>
      <c r="U1140" s="1055"/>
      <c r="V1140" s="1055"/>
      <c r="W1140" s="1143"/>
      <c r="X1140" s="1144" t="s">
        <v>4800</v>
      </c>
      <c r="Y1140" s="1061" t="s">
        <v>4807</v>
      </c>
      <c r="Z1140" s="1055">
        <v>2010</v>
      </c>
      <c r="AA1140" s="1055">
        <v>230</v>
      </c>
      <c r="AB1140" s="1075" t="s">
        <v>2771</v>
      </c>
    </row>
    <row r="1141" spans="1:28" ht="27" customHeight="1">
      <c r="A1141" s="1056"/>
      <c r="B1141" s="1070" t="s">
        <v>4803</v>
      </c>
      <c r="C1141" s="1054"/>
      <c r="D1141" s="1055"/>
      <c r="E1141" s="1055"/>
      <c r="F1141" s="1055"/>
      <c r="G1141" s="1055"/>
      <c r="H1141" s="1061"/>
      <c r="I1141" s="1075"/>
      <c r="J1141" s="1142"/>
      <c r="K1141" s="1327"/>
      <c r="L1141" s="1058"/>
      <c r="M1141" s="1085"/>
      <c r="N1141" s="1055"/>
      <c r="O1141" s="1055"/>
      <c r="P1141" s="1068"/>
      <c r="Q1141" s="1088"/>
      <c r="R1141" s="1088"/>
      <c r="S1141" s="1092"/>
      <c r="T1141" s="1085"/>
      <c r="U1141" s="1055"/>
      <c r="V1141" s="1055"/>
      <c r="W1141" s="1143"/>
      <c r="X1141" s="1144" t="s">
        <v>4803</v>
      </c>
      <c r="Y1141" s="1061" t="s">
        <v>4807</v>
      </c>
      <c r="Z1141" s="1055">
        <v>2010</v>
      </c>
      <c r="AA1141" s="1055">
        <v>230</v>
      </c>
      <c r="AB1141" s="1075" t="s">
        <v>2771</v>
      </c>
    </row>
    <row r="1142" spans="1:28" ht="15" customHeight="1">
      <c r="A1142" s="1069"/>
      <c r="B1142" s="1071"/>
      <c r="C1142" s="1072"/>
      <c r="D1142" s="1073"/>
      <c r="E1142" s="1063"/>
      <c r="F1142" s="1063"/>
      <c r="G1142" s="1063"/>
      <c r="H1142" s="1073"/>
      <c r="I1142" s="1066"/>
      <c r="J1142" s="1145"/>
      <c r="K1142" s="1063"/>
      <c r="L1142" s="1067"/>
      <c r="M1142" s="1185"/>
      <c r="N1142" s="1063"/>
      <c r="O1142" s="1063"/>
      <c r="P1142" s="1073"/>
      <c r="Q1142" s="1146"/>
      <c r="R1142" s="1146"/>
      <c r="S1142" s="1147"/>
      <c r="T1142" s="1185"/>
      <c r="U1142" s="1063"/>
      <c r="V1142" s="1063"/>
      <c r="W1142" s="1186"/>
      <c r="X1142" s="1184"/>
      <c r="Y1142" s="1064"/>
      <c r="Z1142" s="1063"/>
      <c r="AA1142" s="1063"/>
      <c r="AB1142" s="1066"/>
    </row>
    <row r="1143" spans="1:28" ht="29.25" customHeight="1">
      <c r="A1143" s="1056">
        <v>65</v>
      </c>
      <c r="B1143" s="1070" t="s">
        <v>3359</v>
      </c>
      <c r="C1143" s="1054"/>
      <c r="D1143" s="1055"/>
      <c r="E1143" s="1055"/>
      <c r="F1143" s="1055"/>
      <c r="G1143" s="1055"/>
      <c r="H1143" s="1061"/>
      <c r="I1143" s="1075"/>
      <c r="J1143" s="1142" t="s">
        <v>4808</v>
      </c>
      <c r="K1143" s="1055" t="s">
        <v>3249</v>
      </c>
      <c r="L1143" s="1075" t="s">
        <v>31</v>
      </c>
      <c r="M1143" s="1154"/>
      <c r="N1143" s="1055"/>
      <c r="O1143" s="1055"/>
      <c r="P1143" s="1068"/>
      <c r="Q1143" s="1088"/>
      <c r="R1143" s="1088"/>
      <c r="S1143" s="1092"/>
      <c r="T1143" s="1154" t="s">
        <v>4809</v>
      </c>
      <c r="U1143" s="1055"/>
      <c r="V1143" s="1055"/>
      <c r="W1143" s="1143"/>
      <c r="X1143" s="1144" t="s">
        <v>3359</v>
      </c>
      <c r="Y1143" s="1061" t="s">
        <v>4810</v>
      </c>
      <c r="Z1143" s="1055">
        <v>1974</v>
      </c>
      <c r="AA1143" s="1055">
        <v>260</v>
      </c>
      <c r="AB1143" s="1075" t="s">
        <v>20</v>
      </c>
    </row>
    <row r="1144" spans="1:28" ht="29.25" customHeight="1">
      <c r="A1144" s="1056"/>
      <c r="B1144" s="1070" t="s">
        <v>4811</v>
      </c>
      <c r="C1144" s="1054"/>
      <c r="D1144" s="1055"/>
      <c r="E1144" s="1055"/>
      <c r="F1144" s="1055"/>
      <c r="G1144" s="1055"/>
      <c r="H1144" s="1061"/>
      <c r="I1144" s="1075"/>
      <c r="J1144" s="1142"/>
      <c r="K1144" s="1327"/>
      <c r="L1144" s="1058"/>
      <c r="M1144" s="1154"/>
      <c r="N1144" s="1055"/>
      <c r="O1144" s="1055"/>
      <c r="P1144" s="1068"/>
      <c r="Q1144" s="1088"/>
      <c r="R1144" s="1088"/>
      <c r="S1144" s="1092"/>
      <c r="T1144" s="1154" t="s">
        <v>4812</v>
      </c>
      <c r="U1144" s="1055">
        <v>1985</v>
      </c>
      <c r="V1144" s="1055" t="s">
        <v>1191</v>
      </c>
      <c r="W1144" s="1143" t="s">
        <v>3399</v>
      </c>
      <c r="X1144" s="1144" t="s">
        <v>4811</v>
      </c>
      <c r="Y1144" s="1061" t="s">
        <v>4813</v>
      </c>
      <c r="Z1144" s="1055">
        <v>1976</v>
      </c>
      <c r="AA1144" s="1055">
        <v>190</v>
      </c>
      <c r="AB1144" s="1075" t="s">
        <v>1752</v>
      </c>
    </row>
    <row r="1145" spans="1:28" ht="25.5" customHeight="1">
      <c r="A1145" s="1056"/>
      <c r="B1145" s="1070"/>
      <c r="C1145" s="1054"/>
      <c r="D1145" s="1055"/>
      <c r="E1145" s="1055"/>
      <c r="F1145" s="1055"/>
      <c r="G1145" s="1055"/>
      <c r="H1145" s="1061"/>
      <c r="I1145" s="1075"/>
      <c r="J1145" s="1142"/>
      <c r="K1145" s="1055"/>
      <c r="L1145" s="1058"/>
      <c r="M1145" s="1085"/>
      <c r="N1145" s="1055"/>
      <c r="O1145" s="1055"/>
      <c r="P1145" s="1068"/>
      <c r="Q1145" s="1088"/>
      <c r="R1145" s="1088"/>
      <c r="S1145" s="1092"/>
      <c r="T1145" s="1085" t="s">
        <v>4814</v>
      </c>
      <c r="U1145" s="1055">
        <v>1985</v>
      </c>
      <c r="V1145" s="1055">
        <v>185</v>
      </c>
      <c r="W1145" s="1143" t="s">
        <v>4815</v>
      </c>
      <c r="X1145" s="1144"/>
      <c r="Y1145" s="1061"/>
      <c r="Z1145" s="1055"/>
      <c r="AA1145" s="1055"/>
      <c r="AB1145" s="1075"/>
    </row>
    <row r="1146" spans="1:28" ht="25.5" customHeight="1">
      <c r="A1146" s="1056"/>
      <c r="B1146" s="1070"/>
      <c r="C1146" s="1054"/>
      <c r="D1146" s="1055"/>
      <c r="E1146" s="1055"/>
      <c r="F1146" s="1055"/>
      <c r="G1146" s="1055"/>
      <c r="H1146" s="1061"/>
      <c r="I1146" s="1075"/>
      <c r="J1146" s="1142"/>
      <c r="K1146" s="1055"/>
      <c r="L1146" s="1058"/>
      <c r="M1146" s="1154"/>
      <c r="N1146" s="1055"/>
      <c r="O1146" s="1055"/>
      <c r="P1146" s="1068"/>
      <c r="Q1146" s="1088"/>
      <c r="R1146" s="1088"/>
      <c r="S1146" s="1092"/>
      <c r="T1146" s="1154" t="s">
        <v>4816</v>
      </c>
      <c r="U1146" s="1055">
        <v>1985</v>
      </c>
      <c r="V1146" s="1055" t="s">
        <v>1191</v>
      </c>
      <c r="W1146" s="1143" t="s">
        <v>4817</v>
      </c>
      <c r="X1146" s="1144"/>
      <c r="Y1146" s="1061"/>
      <c r="Z1146" s="1055"/>
      <c r="AA1146" s="1055"/>
      <c r="AB1146" s="1075"/>
    </row>
    <row r="1147" spans="1:28" ht="25.5" customHeight="1">
      <c r="A1147" s="1056"/>
      <c r="B1147" s="1070"/>
      <c r="C1147" s="1054"/>
      <c r="D1147" s="1055"/>
      <c r="E1147" s="1055"/>
      <c r="F1147" s="1055"/>
      <c r="G1147" s="1055"/>
      <c r="H1147" s="1061"/>
      <c r="I1147" s="1075"/>
      <c r="J1147" s="1142"/>
      <c r="K1147" s="1055"/>
      <c r="L1147" s="1058"/>
      <c r="M1147" s="1154"/>
      <c r="N1147" s="1055"/>
      <c r="O1147" s="1055"/>
      <c r="P1147" s="1068"/>
      <c r="Q1147" s="1088"/>
      <c r="R1147" s="1088"/>
      <c r="S1147" s="1092"/>
      <c r="T1147" s="1154" t="s">
        <v>4818</v>
      </c>
      <c r="U1147" s="1055"/>
      <c r="V1147" s="1055"/>
      <c r="W1147" s="1143"/>
      <c r="X1147" s="1144"/>
      <c r="Y1147" s="1061"/>
      <c r="Z1147" s="1055"/>
      <c r="AA1147" s="1055"/>
      <c r="AB1147" s="1075"/>
    </row>
    <row r="1148" spans="1:28" ht="25.5" customHeight="1">
      <c r="A1148" s="1056"/>
      <c r="B1148" s="1070"/>
      <c r="C1148" s="1054"/>
      <c r="D1148" s="1055"/>
      <c r="E1148" s="1055"/>
      <c r="F1148" s="1055"/>
      <c r="G1148" s="1055"/>
      <c r="H1148" s="1061"/>
      <c r="I1148" s="1075"/>
      <c r="J1148" s="1142"/>
      <c r="K1148" s="1055"/>
      <c r="L1148" s="1058"/>
      <c r="M1148" s="1154"/>
      <c r="N1148" s="1055"/>
      <c r="O1148" s="1055"/>
      <c r="P1148" s="1068"/>
      <c r="Q1148" s="1088"/>
      <c r="R1148" s="1088"/>
      <c r="S1148" s="1092"/>
      <c r="T1148" s="1154" t="s">
        <v>4819</v>
      </c>
      <c r="U1148" s="1055">
        <v>1985</v>
      </c>
      <c r="V1148" s="1055"/>
      <c r="W1148" s="1143" t="s">
        <v>4817</v>
      </c>
      <c r="X1148" s="1144"/>
      <c r="Y1148" s="1061"/>
      <c r="Z1148" s="1055"/>
      <c r="AA1148" s="1055"/>
      <c r="AB1148" s="1075"/>
    </row>
    <row r="1149" spans="1:28" ht="25.5" customHeight="1">
      <c r="A1149" s="1056"/>
      <c r="B1149" s="1070"/>
      <c r="C1149" s="1054"/>
      <c r="D1149" s="1055"/>
      <c r="E1149" s="1055"/>
      <c r="F1149" s="1055"/>
      <c r="G1149" s="1055"/>
      <c r="H1149" s="1061"/>
      <c r="I1149" s="1075"/>
      <c r="J1149" s="1142"/>
      <c r="K1149" s="1055"/>
      <c r="L1149" s="1058"/>
      <c r="M1149" s="1154"/>
      <c r="N1149" s="1055"/>
      <c r="O1149" s="1055"/>
      <c r="P1149" s="1068"/>
      <c r="Q1149" s="1088"/>
      <c r="R1149" s="1088"/>
      <c r="S1149" s="1092"/>
      <c r="T1149" s="1154" t="s">
        <v>4820</v>
      </c>
      <c r="U1149" s="1055">
        <v>1985</v>
      </c>
      <c r="V1149" s="1055"/>
      <c r="W1149" s="1143" t="s">
        <v>3399</v>
      </c>
      <c r="X1149" s="1144"/>
      <c r="Y1149" s="1061"/>
      <c r="Z1149" s="1055"/>
      <c r="AA1149" s="1055"/>
      <c r="AB1149" s="1075"/>
    </row>
    <row r="1150" spans="1:28" ht="63.75" customHeight="1">
      <c r="A1150" s="1056"/>
      <c r="B1150" s="1157"/>
      <c r="C1150" s="1054"/>
      <c r="D1150" s="1068"/>
      <c r="E1150" s="1068"/>
      <c r="F1150" s="1055"/>
      <c r="G1150" s="1055"/>
      <c r="H1150" s="1061"/>
      <c r="I1150" s="1075"/>
      <c r="J1150" s="1142"/>
      <c r="K1150" s="1055"/>
      <c r="L1150" s="1058"/>
      <c r="M1150" s="1154"/>
      <c r="N1150" s="1055"/>
      <c r="O1150" s="1055"/>
      <c r="P1150" s="1068"/>
      <c r="Q1150" s="1088"/>
      <c r="R1150" s="1088"/>
      <c r="S1150" s="1092"/>
      <c r="T1150" s="1154" t="s">
        <v>4821</v>
      </c>
      <c r="U1150" s="1055">
        <v>1985</v>
      </c>
      <c r="V1150" s="1055"/>
      <c r="W1150" s="1143" t="s">
        <v>3399</v>
      </c>
      <c r="X1150" s="1158"/>
      <c r="Y1150" s="1061"/>
      <c r="Z1150" s="1055"/>
      <c r="AA1150" s="1068"/>
      <c r="AB1150" s="1075"/>
    </row>
    <row r="1151" spans="1:28" ht="76.5" customHeight="1">
      <c r="A1151" s="1056"/>
      <c r="B1151" s="1070"/>
      <c r="C1151" s="1054"/>
      <c r="D1151" s="1055"/>
      <c r="E1151" s="1055"/>
      <c r="F1151" s="1055"/>
      <c r="G1151" s="1055"/>
      <c r="H1151" s="1061"/>
      <c r="I1151" s="1075"/>
      <c r="J1151" s="1142"/>
      <c r="K1151" s="1055"/>
      <c r="L1151" s="1058"/>
      <c r="M1151" s="1085"/>
      <c r="N1151" s="1055"/>
      <c r="O1151" s="1055"/>
      <c r="P1151" s="1068"/>
      <c r="Q1151" s="1088"/>
      <c r="R1151" s="1088"/>
      <c r="S1151" s="1092"/>
      <c r="T1151" s="1085" t="s">
        <v>4822</v>
      </c>
      <c r="U1151" s="1055">
        <v>1985</v>
      </c>
      <c r="V1151" s="1055">
        <v>185</v>
      </c>
      <c r="W1151" s="1143" t="s">
        <v>3755</v>
      </c>
      <c r="X1151" s="1144"/>
      <c r="Y1151" s="1061"/>
      <c r="Z1151" s="1055"/>
      <c r="AA1151" s="1055"/>
      <c r="AB1151" s="1075"/>
    </row>
    <row r="1152" spans="1:28" ht="63.75" customHeight="1">
      <c r="A1152" s="1056"/>
      <c r="B1152" s="1070"/>
      <c r="C1152" s="1054"/>
      <c r="D1152" s="1055"/>
      <c r="E1152" s="1055"/>
      <c r="F1152" s="1055"/>
      <c r="G1152" s="1055"/>
      <c r="H1152" s="1061"/>
      <c r="I1152" s="1075"/>
      <c r="J1152" s="1142"/>
      <c r="K1152" s="1055"/>
      <c r="L1152" s="1058"/>
      <c r="M1152" s="1154"/>
      <c r="N1152" s="1055"/>
      <c r="O1152" s="1055"/>
      <c r="P1152" s="1068"/>
      <c r="Q1152" s="1088"/>
      <c r="R1152" s="1088"/>
      <c r="S1152" s="1092"/>
      <c r="T1152" s="1154" t="s">
        <v>4823</v>
      </c>
      <c r="U1152" s="1055">
        <v>1985</v>
      </c>
      <c r="V1152" s="1055"/>
      <c r="W1152" s="1143" t="s">
        <v>4817</v>
      </c>
      <c r="X1152" s="1144"/>
      <c r="Y1152" s="1061"/>
      <c r="Z1152" s="1055"/>
      <c r="AA1152" s="1055"/>
      <c r="AB1152" s="1075"/>
    </row>
    <row r="1153" spans="1:28" ht="30" customHeight="1">
      <c r="A1153" s="1056"/>
      <c r="B1153" s="1070"/>
      <c r="C1153" s="1054"/>
      <c r="D1153" s="1055"/>
      <c r="E1153" s="1055"/>
      <c r="F1153" s="1055"/>
      <c r="G1153" s="1055"/>
      <c r="H1153" s="1061"/>
      <c r="I1153" s="1075"/>
      <c r="J1153" s="1142"/>
      <c r="K1153" s="1055"/>
      <c r="L1153" s="1058"/>
      <c r="M1153" s="1154"/>
      <c r="N1153" s="1055"/>
      <c r="O1153" s="1055"/>
      <c r="P1153" s="1068"/>
      <c r="Q1153" s="1088"/>
      <c r="R1153" s="1088"/>
      <c r="S1153" s="1092"/>
      <c r="T1153" s="1154" t="s">
        <v>4824</v>
      </c>
      <c r="U1153" s="1055"/>
      <c r="V1153" s="1055"/>
      <c r="W1153" s="1143"/>
      <c r="X1153" s="1144"/>
      <c r="Y1153" s="1061"/>
      <c r="Z1153" s="1055"/>
      <c r="AA1153" s="1055"/>
      <c r="AB1153" s="1075"/>
    </row>
    <row r="1154" spans="1:28" ht="30" customHeight="1">
      <c r="A1154" s="1056"/>
      <c r="B1154" s="1070"/>
      <c r="C1154" s="1054"/>
      <c r="D1154" s="1055"/>
      <c r="E1154" s="1055"/>
      <c r="F1154" s="1055"/>
      <c r="G1154" s="1055"/>
      <c r="H1154" s="1061"/>
      <c r="I1154" s="1075"/>
      <c r="J1154" s="1142"/>
      <c r="K1154" s="1055"/>
      <c r="L1154" s="1058"/>
      <c r="M1154" s="1154"/>
      <c r="N1154" s="1055"/>
      <c r="O1154" s="1055"/>
      <c r="P1154" s="1068"/>
      <c r="Q1154" s="1088"/>
      <c r="R1154" s="1088"/>
      <c r="S1154" s="1092"/>
      <c r="T1154" s="1154" t="s">
        <v>4825</v>
      </c>
      <c r="U1154" s="1055"/>
      <c r="V1154" s="1055"/>
      <c r="W1154" s="1143"/>
      <c r="X1154" s="1144"/>
      <c r="Y1154" s="1061"/>
      <c r="Z1154" s="1055"/>
      <c r="AA1154" s="1055"/>
      <c r="AB1154" s="1075"/>
    </row>
    <row r="1155" spans="1:28" ht="30" customHeight="1">
      <c r="A1155" s="1056"/>
      <c r="B1155" s="1070"/>
      <c r="C1155" s="1054"/>
      <c r="D1155" s="1055"/>
      <c r="E1155" s="1055"/>
      <c r="F1155" s="1055"/>
      <c r="G1155" s="1055"/>
      <c r="H1155" s="1061"/>
      <c r="I1155" s="1075"/>
      <c r="J1155" s="1142"/>
      <c r="K1155" s="1055"/>
      <c r="L1155" s="1058"/>
      <c r="M1155" s="1154"/>
      <c r="N1155" s="1055"/>
      <c r="O1155" s="1055"/>
      <c r="P1155" s="1068"/>
      <c r="Q1155" s="1088"/>
      <c r="R1155" s="1088"/>
      <c r="S1155" s="1092"/>
      <c r="T1155" s="1154" t="s">
        <v>4826</v>
      </c>
      <c r="U1155" s="1055"/>
      <c r="V1155" s="1055"/>
      <c r="W1155" s="1143"/>
      <c r="X1155" s="1144"/>
      <c r="Y1155" s="1061"/>
      <c r="Z1155" s="1055"/>
      <c r="AA1155" s="1055"/>
      <c r="AB1155" s="1075"/>
    </row>
    <row r="1156" spans="1:28" ht="15.75" customHeight="1">
      <c r="A1156" s="1069"/>
      <c r="B1156" s="1071"/>
      <c r="C1156" s="1072"/>
      <c r="D1156" s="1073"/>
      <c r="E1156" s="1073"/>
      <c r="F1156" s="1063"/>
      <c r="G1156" s="1063"/>
      <c r="H1156" s="1073"/>
      <c r="I1156" s="1066"/>
      <c r="J1156" s="1145"/>
      <c r="K1156" s="1063"/>
      <c r="L1156" s="1067"/>
      <c r="M1156" s="1185"/>
      <c r="N1156" s="1063"/>
      <c r="O1156" s="1063"/>
      <c r="P1156" s="1073"/>
      <c r="Q1156" s="1146"/>
      <c r="R1156" s="1146"/>
      <c r="S1156" s="1147"/>
      <c r="T1156" s="1185"/>
      <c r="U1156" s="1063"/>
      <c r="V1156" s="1063"/>
      <c r="W1156" s="1186"/>
      <c r="X1156" s="1184"/>
      <c r="Y1156" s="1064"/>
      <c r="Z1156" s="1063"/>
      <c r="AA1156" s="1073"/>
      <c r="AB1156" s="1066"/>
    </row>
    <row r="1157" spans="1:28" ht="90" customHeight="1">
      <c r="A1157" s="1056">
        <v>36</v>
      </c>
      <c r="B1157" s="1070" t="s">
        <v>3372</v>
      </c>
      <c r="C1157" s="1054"/>
      <c r="D1157" s="1055"/>
      <c r="E1157" s="1055"/>
      <c r="F1157" s="1055"/>
      <c r="G1157" s="1055"/>
      <c r="H1157" s="1061"/>
      <c r="I1157" s="1075"/>
      <c r="J1157" s="1142" t="s">
        <v>4827</v>
      </c>
      <c r="K1157" s="1055" t="s">
        <v>3249</v>
      </c>
      <c r="L1157" s="1075" t="s">
        <v>83</v>
      </c>
      <c r="M1157" s="1154"/>
      <c r="N1157" s="1055"/>
      <c r="O1157" s="1055"/>
      <c r="P1157" s="1068"/>
      <c r="Q1157" s="1088"/>
      <c r="R1157" s="1088"/>
      <c r="S1157" s="1092"/>
      <c r="T1157" s="1154" t="s">
        <v>4828</v>
      </c>
      <c r="U1157" s="1055">
        <v>1972</v>
      </c>
      <c r="V1157" s="1055"/>
      <c r="W1157" s="1143" t="s">
        <v>3567</v>
      </c>
      <c r="X1157" s="1144" t="s">
        <v>3372</v>
      </c>
      <c r="Y1157" s="1061" t="s">
        <v>4829</v>
      </c>
      <c r="Z1157" s="1055">
        <v>1969</v>
      </c>
      <c r="AA1157" s="1055">
        <v>790</v>
      </c>
      <c r="AB1157" s="1075" t="s">
        <v>16</v>
      </c>
    </row>
    <row r="1158" spans="1:28" ht="25.5">
      <c r="A1158" s="1056"/>
      <c r="B1158" s="1070"/>
      <c r="C1158" s="1054"/>
      <c r="D1158" s="1055"/>
      <c r="E1158" s="1055"/>
      <c r="F1158" s="1055"/>
      <c r="G1158" s="1055"/>
      <c r="H1158" s="1061"/>
      <c r="I1158" s="1075"/>
      <c r="J1158" s="1142"/>
      <c r="K1158" s="1327"/>
      <c r="L1158" s="1058"/>
      <c r="M1158" s="1154"/>
      <c r="N1158" s="1055"/>
      <c r="O1158" s="1055"/>
      <c r="P1158" s="1068"/>
      <c r="Q1158" s="1088"/>
      <c r="R1158" s="1088"/>
      <c r="S1158" s="1092"/>
      <c r="T1158" s="1154" t="s">
        <v>4830</v>
      </c>
      <c r="U1158" s="1055"/>
      <c r="V1158" s="1055"/>
      <c r="W1158" s="1143"/>
      <c r="X1158" s="1144"/>
      <c r="Y1158" s="1061" t="s">
        <v>4831</v>
      </c>
      <c r="Z1158" s="1055">
        <v>2009</v>
      </c>
      <c r="AA1158" s="1055">
        <v>360</v>
      </c>
      <c r="AB1158" s="1075" t="s">
        <v>20</v>
      </c>
    </row>
    <row r="1159" spans="1:28" ht="25.5">
      <c r="A1159" s="1056"/>
      <c r="B1159" s="1070"/>
      <c r="C1159" s="1054"/>
      <c r="D1159" s="1055"/>
      <c r="E1159" s="1055"/>
      <c r="F1159" s="1055"/>
      <c r="G1159" s="1055"/>
      <c r="H1159" s="1061"/>
      <c r="I1159" s="1075"/>
      <c r="J1159" s="1142"/>
      <c r="K1159" s="1055"/>
      <c r="L1159" s="1058"/>
      <c r="M1159" s="1085"/>
      <c r="N1159" s="1055"/>
      <c r="O1159" s="1055"/>
      <c r="P1159" s="1068"/>
      <c r="Q1159" s="1088"/>
      <c r="R1159" s="1088"/>
      <c r="S1159" s="1092"/>
      <c r="T1159" s="1085" t="s">
        <v>4832</v>
      </c>
      <c r="U1159" s="1055">
        <v>2019</v>
      </c>
      <c r="V1159" s="1055">
        <v>397</v>
      </c>
      <c r="W1159" s="1143" t="s">
        <v>4833</v>
      </c>
      <c r="X1159" s="1144"/>
      <c r="Y1159" s="1061"/>
      <c r="Z1159" s="1055"/>
      <c r="AA1159" s="1055"/>
      <c r="AB1159" s="1075"/>
    </row>
    <row r="1160" spans="1:28" ht="25.5">
      <c r="A1160" s="1056"/>
      <c r="B1160" s="1070"/>
      <c r="C1160" s="1054"/>
      <c r="D1160" s="1055"/>
      <c r="E1160" s="1055"/>
      <c r="F1160" s="1055"/>
      <c r="G1160" s="1055"/>
      <c r="H1160" s="1061"/>
      <c r="I1160" s="1075"/>
      <c r="J1160" s="1142"/>
      <c r="K1160" s="1055"/>
      <c r="L1160" s="1058"/>
      <c r="M1160" s="1085"/>
      <c r="N1160" s="1055"/>
      <c r="O1160" s="1055"/>
      <c r="P1160" s="1068"/>
      <c r="Q1160" s="1088"/>
      <c r="R1160" s="1088"/>
      <c r="S1160" s="1092"/>
      <c r="T1160" s="1085" t="s">
        <v>4834</v>
      </c>
      <c r="U1160" s="1055">
        <v>1997</v>
      </c>
      <c r="V1160" s="1055">
        <v>53</v>
      </c>
      <c r="W1160" s="1143" t="s">
        <v>3462</v>
      </c>
      <c r="X1160" s="1144"/>
      <c r="Y1160" s="1061"/>
      <c r="Z1160" s="1055"/>
      <c r="AA1160" s="1055"/>
      <c r="AB1160" s="1075"/>
    </row>
    <row r="1161" spans="1:28" ht="25.5">
      <c r="A1161" s="1056"/>
      <c r="B1161" s="1070"/>
      <c r="C1161" s="1054"/>
      <c r="D1161" s="1055"/>
      <c r="E1161" s="1055"/>
      <c r="F1161" s="1055"/>
      <c r="G1161" s="1055"/>
      <c r="H1161" s="1061"/>
      <c r="I1161" s="1075"/>
      <c r="J1161" s="1142"/>
      <c r="K1161" s="1055"/>
      <c r="L1161" s="1058"/>
      <c r="M1161" s="1085"/>
      <c r="N1161" s="1055"/>
      <c r="O1161" s="1055"/>
      <c r="P1161" s="1068"/>
      <c r="Q1161" s="1088"/>
      <c r="R1161" s="1088"/>
      <c r="S1161" s="1092"/>
      <c r="T1161" s="1085" t="s">
        <v>4835</v>
      </c>
      <c r="U1161" s="1055">
        <v>1997</v>
      </c>
      <c r="V1161" s="1055">
        <v>53</v>
      </c>
      <c r="W1161" s="1143" t="s">
        <v>3399</v>
      </c>
      <c r="X1161" s="1144"/>
      <c r="Y1161" s="1061"/>
      <c r="Z1161" s="1055"/>
      <c r="AA1161" s="1055"/>
      <c r="AB1161" s="1075"/>
    </row>
    <row r="1162" spans="1:28" ht="38.25">
      <c r="A1162" s="1056"/>
      <c r="B1162" s="1070"/>
      <c r="C1162" s="1054"/>
      <c r="D1162" s="1055"/>
      <c r="E1162" s="1055"/>
      <c r="F1162" s="1055"/>
      <c r="G1162" s="1055"/>
      <c r="H1162" s="1061"/>
      <c r="I1162" s="1075"/>
      <c r="J1162" s="1142"/>
      <c r="K1162" s="1055"/>
      <c r="L1162" s="1058"/>
      <c r="M1162" s="1085"/>
      <c r="N1162" s="1055"/>
      <c r="O1162" s="1055"/>
      <c r="P1162" s="1068"/>
      <c r="Q1162" s="1088"/>
      <c r="R1162" s="1088"/>
      <c r="S1162" s="1092"/>
      <c r="T1162" s="1085" t="s">
        <v>4836</v>
      </c>
      <c r="U1162" s="1055">
        <v>2007</v>
      </c>
      <c r="V1162" s="1055">
        <v>53</v>
      </c>
      <c r="W1162" s="1143" t="s">
        <v>3399</v>
      </c>
      <c r="X1162" s="1144"/>
      <c r="Y1162" s="1061"/>
      <c r="Z1162" s="1055"/>
      <c r="AA1162" s="1055"/>
      <c r="AB1162" s="1075"/>
    </row>
    <row r="1163" spans="1:28" ht="25.5">
      <c r="A1163" s="1056"/>
      <c r="B1163" s="1070"/>
      <c r="C1163" s="1054"/>
      <c r="D1163" s="1055"/>
      <c r="E1163" s="1055"/>
      <c r="F1163" s="1055"/>
      <c r="G1163" s="1055"/>
      <c r="H1163" s="1061"/>
      <c r="I1163" s="1075"/>
      <c r="J1163" s="1142"/>
      <c r="K1163" s="1055"/>
      <c r="L1163" s="1058"/>
      <c r="M1163" s="1085"/>
      <c r="N1163" s="1055"/>
      <c r="O1163" s="1055"/>
      <c r="P1163" s="1068"/>
      <c r="Q1163" s="1088"/>
      <c r="R1163" s="1088"/>
      <c r="S1163" s="1092"/>
      <c r="T1163" s="1085" t="s">
        <v>4837</v>
      </c>
      <c r="U1163" s="1055">
        <v>1997</v>
      </c>
      <c r="V1163" s="1055">
        <v>50</v>
      </c>
      <c r="W1163" s="1143" t="s">
        <v>3416</v>
      </c>
      <c r="X1163" s="1144"/>
      <c r="Y1163" s="1061"/>
      <c r="Z1163" s="1055"/>
      <c r="AA1163" s="1055"/>
      <c r="AB1163" s="1075"/>
    </row>
    <row r="1164" spans="1:28" ht="25.5">
      <c r="A1164" s="1056"/>
      <c r="B1164" s="1070"/>
      <c r="C1164" s="1054"/>
      <c r="D1164" s="1055"/>
      <c r="E1164" s="1055"/>
      <c r="F1164" s="1055"/>
      <c r="G1164" s="1055"/>
      <c r="H1164" s="1061"/>
      <c r="I1164" s="1075"/>
      <c r="J1164" s="1142"/>
      <c r="K1164" s="1055"/>
      <c r="L1164" s="1058"/>
      <c r="M1164" s="1154"/>
      <c r="N1164" s="1055"/>
      <c r="O1164" s="1055"/>
      <c r="P1164" s="1068"/>
      <c r="Q1164" s="1088"/>
      <c r="R1164" s="1088"/>
      <c r="S1164" s="1092"/>
      <c r="T1164" s="1154" t="s">
        <v>4838</v>
      </c>
      <c r="U1164" s="1055">
        <v>2007</v>
      </c>
      <c r="V1164" s="1055"/>
      <c r="W1164" s="1143" t="s">
        <v>3399</v>
      </c>
      <c r="X1164" s="1144"/>
      <c r="Y1164" s="1061"/>
      <c r="Z1164" s="1055"/>
      <c r="AA1164" s="1055"/>
      <c r="AB1164" s="1075"/>
    </row>
    <row r="1165" spans="1:28" ht="25.5">
      <c r="A1165" s="1056"/>
      <c r="B1165" s="1070"/>
      <c r="C1165" s="1054"/>
      <c r="D1165" s="1055"/>
      <c r="E1165" s="1055"/>
      <c r="F1165" s="1055"/>
      <c r="G1165" s="1055"/>
      <c r="H1165" s="1061"/>
      <c r="I1165" s="1075"/>
      <c r="J1165" s="1142"/>
      <c r="K1165" s="1055"/>
      <c r="L1165" s="1058"/>
      <c r="M1165" s="1085"/>
      <c r="N1165" s="1055"/>
      <c r="O1165" s="1055"/>
      <c r="P1165" s="1068"/>
      <c r="Q1165" s="1088"/>
      <c r="R1165" s="1088"/>
      <c r="S1165" s="1092"/>
      <c r="T1165" s="1085" t="s">
        <v>4839</v>
      </c>
      <c r="U1165" s="1055">
        <v>1972</v>
      </c>
      <c r="V1165" s="1055">
        <v>50</v>
      </c>
      <c r="W1165" s="1143" t="s">
        <v>3937</v>
      </c>
      <c r="X1165" s="1144"/>
      <c r="Y1165" s="1061"/>
      <c r="Z1165" s="1055"/>
      <c r="AA1165" s="1055"/>
      <c r="AB1165" s="1075"/>
    </row>
    <row r="1166" spans="1:28" ht="25.5">
      <c r="A1166" s="1056"/>
      <c r="B1166" s="1070"/>
      <c r="C1166" s="1054"/>
      <c r="D1166" s="1055"/>
      <c r="E1166" s="1055"/>
      <c r="F1166" s="1055"/>
      <c r="G1166" s="1055"/>
      <c r="H1166" s="1061"/>
      <c r="I1166" s="1075"/>
      <c r="J1166" s="1142"/>
      <c r="K1166" s="1055"/>
      <c r="L1166" s="1058"/>
      <c r="M1166" s="1085"/>
      <c r="N1166" s="1055"/>
      <c r="O1166" s="1055"/>
      <c r="P1166" s="1068"/>
      <c r="Q1166" s="1088"/>
      <c r="R1166" s="1088"/>
      <c r="S1166" s="1092"/>
      <c r="T1166" s="1085" t="s">
        <v>4840</v>
      </c>
      <c r="U1166" s="1055">
        <v>1996</v>
      </c>
      <c r="V1166" s="1055">
        <v>25</v>
      </c>
      <c r="W1166" s="1143" t="s">
        <v>4841</v>
      </c>
      <c r="X1166" s="1144"/>
      <c r="Y1166" s="1061"/>
      <c r="Z1166" s="1055"/>
      <c r="AA1166" s="1055"/>
      <c r="AB1166" s="1075"/>
    </row>
    <row r="1167" spans="1:28" ht="25.5">
      <c r="A1167" s="1056"/>
      <c r="B1167" s="1070"/>
      <c r="C1167" s="1054"/>
      <c r="D1167" s="1055"/>
      <c r="E1167" s="1055"/>
      <c r="F1167" s="1055"/>
      <c r="G1167" s="1055"/>
      <c r="H1167" s="1061"/>
      <c r="I1167" s="1075"/>
      <c r="J1167" s="1142"/>
      <c r="K1167" s="1055"/>
      <c r="L1167" s="1058"/>
      <c r="M1167" s="1085"/>
      <c r="N1167" s="1055"/>
      <c r="O1167" s="1153"/>
      <c r="P1167" s="1068"/>
      <c r="Q1167" s="1088"/>
      <c r="R1167" s="1088"/>
      <c r="S1167" s="1092"/>
      <c r="T1167" s="1085" t="s">
        <v>4842</v>
      </c>
      <c r="U1167" s="1055">
        <v>2010</v>
      </c>
      <c r="V1167" s="1153">
        <v>60</v>
      </c>
      <c r="W1167" s="1143" t="s">
        <v>4843</v>
      </c>
      <c r="X1167" s="1144"/>
      <c r="Y1167" s="1061"/>
      <c r="Z1167" s="1055"/>
      <c r="AA1167" s="1055"/>
      <c r="AB1167" s="1075"/>
    </row>
    <row r="1168" spans="1:28" ht="25.5">
      <c r="A1168" s="1056"/>
      <c r="B1168" s="1070"/>
      <c r="C1168" s="1054"/>
      <c r="D1168" s="1055"/>
      <c r="E1168" s="1055"/>
      <c r="F1168" s="1055"/>
      <c r="G1168" s="1055"/>
      <c r="H1168" s="1061"/>
      <c r="I1168" s="1075"/>
      <c r="J1168" s="1142"/>
      <c r="K1168" s="1055"/>
      <c r="L1168" s="1058"/>
      <c r="M1168" s="1085"/>
      <c r="N1168" s="1055"/>
      <c r="O1168" s="1153"/>
      <c r="P1168" s="1068"/>
      <c r="Q1168" s="1088"/>
      <c r="R1168" s="1088"/>
      <c r="S1168" s="1092"/>
      <c r="T1168" s="1085" t="s">
        <v>4844</v>
      </c>
      <c r="U1168" s="1055">
        <v>1996</v>
      </c>
      <c r="V1168" s="1153">
        <v>10</v>
      </c>
      <c r="W1168" s="1143" t="s">
        <v>4841</v>
      </c>
      <c r="X1168" s="1144"/>
      <c r="Y1168" s="1061"/>
      <c r="Z1168" s="1055"/>
      <c r="AA1168" s="1055"/>
      <c r="AB1168" s="1075"/>
    </row>
    <row r="1169" spans="1:28" ht="25.5">
      <c r="A1169" s="1056"/>
      <c r="B1169" s="1070"/>
      <c r="C1169" s="1054"/>
      <c r="D1169" s="1055"/>
      <c r="E1169" s="1055"/>
      <c r="F1169" s="1055"/>
      <c r="G1169" s="1055"/>
      <c r="H1169" s="1061"/>
      <c r="I1169" s="1075"/>
      <c r="J1169" s="1142"/>
      <c r="K1169" s="1055"/>
      <c r="L1169" s="1058"/>
      <c r="M1169" s="1085"/>
      <c r="N1169" s="1055"/>
      <c r="O1169" s="1153"/>
      <c r="P1169" s="1068"/>
      <c r="Q1169" s="1088"/>
      <c r="R1169" s="1088"/>
      <c r="S1169" s="1092"/>
      <c r="T1169" s="1085" t="s">
        <v>4845</v>
      </c>
      <c r="U1169" s="1055">
        <v>2000</v>
      </c>
      <c r="V1169" s="1153">
        <v>30</v>
      </c>
      <c r="W1169" s="1143" t="s">
        <v>4846</v>
      </c>
      <c r="X1169" s="1144"/>
      <c r="Y1169" s="1061"/>
      <c r="Z1169" s="1055"/>
      <c r="AA1169" s="1055"/>
      <c r="AB1169" s="1075"/>
    </row>
    <row r="1170" spans="1:28" ht="25.5">
      <c r="A1170" s="1056"/>
      <c r="B1170" s="1070"/>
      <c r="C1170" s="1054"/>
      <c r="D1170" s="1055"/>
      <c r="E1170" s="1055"/>
      <c r="F1170" s="1055"/>
      <c r="G1170" s="1055"/>
      <c r="H1170" s="1061"/>
      <c r="I1170" s="1075"/>
      <c r="J1170" s="1142"/>
      <c r="K1170" s="1055"/>
      <c r="L1170" s="1058"/>
      <c r="M1170" s="1085"/>
      <c r="N1170" s="1055"/>
      <c r="O1170" s="1055"/>
      <c r="P1170" s="1068"/>
      <c r="Q1170" s="1088"/>
      <c r="R1170" s="1088"/>
      <c r="S1170" s="1092"/>
      <c r="T1170" s="1085" t="s">
        <v>4847</v>
      </c>
      <c r="U1170" s="1055">
        <v>1972</v>
      </c>
      <c r="V1170" s="1055">
        <v>58</v>
      </c>
      <c r="W1170" s="1143" t="s">
        <v>4848</v>
      </c>
      <c r="X1170" s="1144"/>
      <c r="Y1170" s="1061"/>
      <c r="Z1170" s="1055"/>
      <c r="AA1170" s="1055"/>
      <c r="AB1170" s="1075"/>
    </row>
    <row r="1171" spans="1:28" ht="14.25" customHeight="1">
      <c r="A1171" s="1069"/>
      <c r="B1171" s="1071"/>
      <c r="C1171" s="1072"/>
      <c r="D1171" s="1073"/>
      <c r="E1171" s="1073"/>
      <c r="F1171" s="1063"/>
      <c r="G1171" s="1063"/>
      <c r="H1171" s="1073"/>
      <c r="I1171" s="1066"/>
      <c r="J1171" s="1150"/>
      <c r="K1171" s="1151"/>
      <c r="L1171" s="1152"/>
      <c r="M1171" s="1185"/>
      <c r="N1171" s="1196"/>
      <c r="O1171" s="1063"/>
      <c r="P1171" s="1073"/>
      <c r="Q1171" s="1155"/>
      <c r="R1171" s="1155"/>
      <c r="S1171" s="1156"/>
      <c r="T1171" s="1197"/>
      <c r="U1171" s="1196"/>
      <c r="V1171" s="1063"/>
      <c r="W1171" s="1186"/>
      <c r="X1171" s="1184"/>
      <c r="Y1171" s="1064"/>
      <c r="Z1171" s="1080"/>
      <c r="AA1171" s="1203"/>
      <c r="AB1171" s="1199"/>
    </row>
    <row r="1172" spans="1:28" ht="25.5">
      <c r="A1172" s="1056">
        <v>117</v>
      </c>
      <c r="B1172" s="1070" t="s">
        <v>4849</v>
      </c>
      <c r="C1172" s="1054"/>
      <c r="D1172" s="1055"/>
      <c r="E1172" s="1055"/>
      <c r="F1172" s="1055"/>
      <c r="G1172" s="1055"/>
      <c r="H1172" s="1061"/>
      <c r="I1172" s="1075"/>
      <c r="J1172" s="1142" t="s">
        <v>4850</v>
      </c>
      <c r="K1172" s="1055" t="s">
        <v>3249</v>
      </c>
      <c r="L1172" s="1075" t="s">
        <v>32</v>
      </c>
      <c r="M1172" s="1085"/>
      <c r="N1172" s="1055"/>
      <c r="O1172" s="1055"/>
      <c r="P1172" s="1068"/>
      <c r="Q1172" s="1088"/>
      <c r="R1172" s="1088"/>
      <c r="S1172" s="1092"/>
      <c r="T1172" s="1085" t="s">
        <v>4851</v>
      </c>
      <c r="U1172" s="1055">
        <v>1970</v>
      </c>
      <c r="V1172" s="1055">
        <v>80</v>
      </c>
      <c r="W1172" s="1143" t="s">
        <v>3399</v>
      </c>
      <c r="X1172" s="1144" t="s">
        <v>4849</v>
      </c>
      <c r="Y1172" s="1061" t="s">
        <v>4852</v>
      </c>
      <c r="Z1172" s="1055">
        <v>1979</v>
      </c>
      <c r="AA1172" s="1055">
        <v>270</v>
      </c>
      <c r="AB1172" s="1075" t="s">
        <v>20</v>
      </c>
    </row>
    <row r="1173" spans="1:28" ht="25.5">
      <c r="A1173" s="1056"/>
      <c r="B1173" s="1070" t="s">
        <v>4853</v>
      </c>
      <c r="C1173" s="1054"/>
      <c r="D1173" s="1055"/>
      <c r="E1173" s="1055"/>
      <c r="F1173" s="1055"/>
      <c r="G1173" s="1055"/>
      <c r="H1173" s="1061"/>
      <c r="I1173" s="1075"/>
      <c r="J1173" s="1142"/>
      <c r="K1173" s="1327"/>
      <c r="L1173" s="1058"/>
      <c r="M1173" s="1085"/>
      <c r="N1173" s="1055"/>
      <c r="O1173" s="1055"/>
      <c r="P1173" s="1068"/>
      <c r="Q1173" s="1088"/>
      <c r="R1173" s="1088"/>
      <c r="S1173" s="1092"/>
      <c r="T1173" s="1085" t="s">
        <v>4854</v>
      </c>
      <c r="U1173" s="1055">
        <v>2009</v>
      </c>
      <c r="V1173" s="1055">
        <v>275</v>
      </c>
      <c r="W1173" s="1143" t="s">
        <v>4855</v>
      </c>
      <c r="X1173" s="1144" t="s">
        <v>4853</v>
      </c>
      <c r="Y1173" s="1061" t="s">
        <v>4856</v>
      </c>
      <c r="Z1173" s="1055">
        <v>1979</v>
      </c>
      <c r="AA1173" s="1055">
        <v>270</v>
      </c>
      <c r="AB1173" s="1075" t="s">
        <v>20</v>
      </c>
    </row>
    <row r="1174" spans="1:28" ht="25.5">
      <c r="A1174" s="1056"/>
      <c r="B1174" s="1070"/>
      <c r="C1174" s="1054"/>
      <c r="D1174" s="1055"/>
      <c r="E1174" s="1061"/>
      <c r="F1174" s="1055"/>
      <c r="G1174" s="1055"/>
      <c r="H1174" s="1061"/>
      <c r="I1174" s="1075"/>
      <c r="J1174" s="1142"/>
      <c r="K1174" s="1055"/>
      <c r="L1174" s="1058"/>
      <c r="M1174" s="1085"/>
      <c r="N1174" s="1055"/>
      <c r="O1174" s="1055"/>
      <c r="P1174" s="1068"/>
      <c r="Q1174" s="1088"/>
      <c r="R1174" s="1088"/>
      <c r="S1174" s="1092"/>
      <c r="T1174" s="1085" t="s">
        <v>4857</v>
      </c>
      <c r="U1174" s="1055">
        <v>1969</v>
      </c>
      <c r="V1174" s="1055">
        <v>156</v>
      </c>
      <c r="W1174" s="1143" t="s">
        <v>3399</v>
      </c>
      <c r="X1174" s="1144"/>
      <c r="Y1174" s="1061"/>
      <c r="Z1174" s="1055"/>
      <c r="AA1174" s="1061"/>
      <c r="AB1174" s="1075"/>
    </row>
    <row r="1175" spans="1:28" ht="25.5">
      <c r="A1175" s="1056"/>
      <c r="B1175" s="1070"/>
      <c r="C1175" s="1054"/>
      <c r="D1175" s="1055"/>
      <c r="E1175" s="1061"/>
      <c r="F1175" s="1055"/>
      <c r="G1175" s="1055"/>
      <c r="H1175" s="1061"/>
      <c r="I1175" s="1075"/>
      <c r="J1175" s="1142"/>
      <c r="K1175" s="1055"/>
      <c r="L1175" s="1058"/>
      <c r="M1175" s="1085"/>
      <c r="N1175" s="1055"/>
      <c r="O1175" s="1055"/>
      <c r="P1175" s="1068"/>
      <c r="Q1175" s="1088"/>
      <c r="R1175" s="1088"/>
      <c r="S1175" s="1092"/>
      <c r="T1175" s="1085" t="s">
        <v>4858</v>
      </c>
      <c r="U1175" s="1055">
        <v>1969</v>
      </c>
      <c r="V1175" s="1055">
        <v>130</v>
      </c>
      <c r="W1175" s="1143" t="s">
        <v>3399</v>
      </c>
      <c r="X1175" s="1144"/>
      <c r="Y1175" s="1061"/>
      <c r="Z1175" s="1055"/>
      <c r="AA1175" s="1061"/>
      <c r="AB1175" s="1075"/>
    </row>
    <row r="1176" spans="1:28" ht="25.5">
      <c r="A1176" s="1056"/>
      <c r="B1176" s="1070"/>
      <c r="C1176" s="1054"/>
      <c r="D1176" s="1055"/>
      <c r="E1176" s="1061"/>
      <c r="F1176" s="1055"/>
      <c r="G1176" s="1055"/>
      <c r="H1176" s="1061"/>
      <c r="I1176" s="1075"/>
      <c r="J1176" s="1142"/>
      <c r="K1176" s="1055"/>
      <c r="L1176" s="1058"/>
      <c r="M1176" s="1154"/>
      <c r="N1176" s="1153"/>
      <c r="O1176" s="1153"/>
      <c r="P1176" s="1204"/>
      <c r="Q1176" s="1088"/>
      <c r="R1176" s="1088"/>
      <c r="S1176" s="1092"/>
      <c r="T1176" s="1154" t="s">
        <v>4859</v>
      </c>
      <c r="U1176" s="1153"/>
      <c r="V1176" s="1153"/>
      <c r="W1176" s="1205"/>
      <c r="X1176" s="1144"/>
      <c r="Y1176" s="1061"/>
      <c r="Z1176" s="1055"/>
      <c r="AA1176" s="1061"/>
      <c r="AB1176" s="1075"/>
    </row>
    <row r="1177" spans="1:28" ht="25.5">
      <c r="A1177" s="1056"/>
      <c r="B1177" s="1070"/>
      <c r="C1177" s="1054"/>
      <c r="D1177" s="1055"/>
      <c r="E1177" s="1061"/>
      <c r="F1177" s="1055"/>
      <c r="G1177" s="1055"/>
      <c r="H1177" s="1061"/>
      <c r="I1177" s="1075"/>
      <c r="J1177" s="1142"/>
      <c r="K1177" s="1055"/>
      <c r="L1177" s="1058"/>
      <c r="M1177" s="1085"/>
      <c r="N1177" s="1055"/>
      <c r="O1177" s="1055"/>
      <c r="P1177" s="1068"/>
      <c r="Q1177" s="1088"/>
      <c r="R1177" s="1088"/>
      <c r="S1177" s="1092"/>
      <c r="T1177" s="1085" t="s">
        <v>4860</v>
      </c>
      <c r="U1177" s="1055">
        <v>2009</v>
      </c>
      <c r="V1177" s="1055">
        <v>275</v>
      </c>
      <c r="W1177" s="1143" t="s">
        <v>3399</v>
      </c>
      <c r="X1177" s="1144"/>
      <c r="Y1177" s="1061"/>
      <c r="Z1177" s="1055"/>
      <c r="AA1177" s="1061"/>
      <c r="AB1177" s="1075"/>
    </row>
    <row r="1178" spans="1:28" ht="25.5">
      <c r="A1178" s="1056"/>
      <c r="B1178" s="1070"/>
      <c r="C1178" s="1054"/>
      <c r="D1178" s="1055"/>
      <c r="E1178" s="1061"/>
      <c r="F1178" s="1055"/>
      <c r="G1178" s="1055"/>
      <c r="H1178" s="1061"/>
      <c r="I1178" s="1075"/>
      <c r="J1178" s="1142"/>
      <c r="K1178" s="1055"/>
      <c r="L1178" s="1058"/>
      <c r="M1178" s="1085"/>
      <c r="N1178" s="1055"/>
      <c r="O1178" s="1055"/>
      <c r="P1178" s="1068"/>
      <c r="Q1178" s="1088"/>
      <c r="R1178" s="1088"/>
      <c r="S1178" s="1092"/>
      <c r="T1178" s="1085" t="s">
        <v>4861</v>
      </c>
      <c r="U1178" s="1055">
        <v>2009</v>
      </c>
      <c r="V1178" s="1055">
        <v>275</v>
      </c>
      <c r="W1178" s="1143" t="s">
        <v>4855</v>
      </c>
      <c r="X1178" s="1144"/>
      <c r="Y1178" s="1061"/>
      <c r="Z1178" s="1055"/>
      <c r="AA1178" s="1061"/>
      <c r="AB1178" s="1075"/>
    </row>
    <row r="1179" spans="1:28" ht="25.5">
      <c r="A1179" s="1056"/>
      <c r="B1179" s="1070"/>
      <c r="C1179" s="1054"/>
      <c r="D1179" s="1055"/>
      <c r="E1179" s="1061"/>
      <c r="F1179" s="1055"/>
      <c r="G1179" s="1055"/>
      <c r="H1179" s="1061"/>
      <c r="I1179" s="1075"/>
      <c r="J1179" s="1142"/>
      <c r="K1179" s="1055"/>
      <c r="L1179" s="1058"/>
      <c r="M1179" s="1085"/>
      <c r="N1179" s="1055"/>
      <c r="O1179" s="1055"/>
      <c r="P1179" s="1068"/>
      <c r="Q1179" s="1088"/>
      <c r="R1179" s="1088"/>
      <c r="S1179" s="1092"/>
      <c r="T1179" s="1085" t="s">
        <v>4862</v>
      </c>
      <c r="U1179" s="1055">
        <v>1969</v>
      </c>
      <c r="V1179" s="1055">
        <v>130</v>
      </c>
      <c r="W1179" s="1143" t="s">
        <v>3399</v>
      </c>
      <c r="X1179" s="1144"/>
      <c r="Y1179" s="1061"/>
      <c r="Z1179" s="1055"/>
      <c r="AA1179" s="1061"/>
      <c r="AB1179" s="1075"/>
    </row>
    <row r="1180" spans="1:28" ht="25.5">
      <c r="A1180" s="1056"/>
      <c r="B1180" s="1070"/>
      <c r="C1180" s="1054"/>
      <c r="D1180" s="1055"/>
      <c r="E1180" s="1061"/>
      <c r="F1180" s="1055"/>
      <c r="G1180" s="1055"/>
      <c r="H1180" s="1061"/>
      <c r="I1180" s="1075"/>
      <c r="J1180" s="1142"/>
      <c r="K1180" s="1055"/>
      <c r="L1180" s="1058"/>
      <c r="M1180" s="1085"/>
      <c r="N1180" s="1055"/>
      <c r="O1180" s="1055"/>
      <c r="P1180" s="1068"/>
      <c r="Q1180" s="1088"/>
      <c r="R1180" s="1088"/>
      <c r="S1180" s="1092"/>
      <c r="T1180" s="1085" t="s">
        <v>4863</v>
      </c>
      <c r="U1180" s="1055">
        <v>1979</v>
      </c>
      <c r="V1180" s="1055">
        <v>340</v>
      </c>
      <c r="W1180" s="1143" t="s">
        <v>3550</v>
      </c>
      <c r="X1180" s="1144"/>
      <c r="Y1180" s="1061"/>
      <c r="Z1180" s="1055"/>
      <c r="AA1180" s="1061"/>
      <c r="AB1180" s="1075"/>
    </row>
    <row r="1181" spans="1:28" ht="25.5">
      <c r="A1181" s="1056"/>
      <c r="B1181" s="1070"/>
      <c r="C1181" s="1054"/>
      <c r="D1181" s="1055"/>
      <c r="E1181" s="1061"/>
      <c r="F1181" s="1055"/>
      <c r="G1181" s="1055"/>
      <c r="H1181" s="1061"/>
      <c r="I1181" s="1075"/>
      <c r="J1181" s="1142"/>
      <c r="K1181" s="1055"/>
      <c r="L1181" s="1058"/>
      <c r="M1181" s="1085"/>
      <c r="N1181" s="1055"/>
      <c r="O1181" s="1055"/>
      <c r="P1181" s="1068"/>
      <c r="Q1181" s="1088"/>
      <c r="R1181" s="1088"/>
      <c r="S1181" s="1092"/>
      <c r="T1181" s="1085" t="s">
        <v>4864</v>
      </c>
      <c r="U1181" s="1055">
        <v>1971</v>
      </c>
      <c r="V1181" s="1055">
        <v>170</v>
      </c>
      <c r="W1181" s="1143" t="s">
        <v>3399</v>
      </c>
      <c r="X1181" s="1144"/>
      <c r="Y1181" s="1061"/>
      <c r="Z1181" s="1055"/>
      <c r="AA1181" s="1061"/>
      <c r="AB1181" s="1075"/>
    </row>
    <row r="1182" spans="1:28" ht="38.25">
      <c r="A1182" s="1056"/>
      <c r="B1182" s="1070"/>
      <c r="C1182" s="1054"/>
      <c r="D1182" s="1055"/>
      <c r="E1182" s="1061"/>
      <c r="F1182" s="1055"/>
      <c r="G1182" s="1055"/>
      <c r="H1182" s="1061"/>
      <c r="I1182" s="1075"/>
      <c r="J1182" s="1142"/>
      <c r="K1182" s="1055"/>
      <c r="L1182" s="1058"/>
      <c r="M1182" s="1085"/>
      <c r="N1182" s="1055"/>
      <c r="O1182" s="1055"/>
      <c r="P1182" s="1068"/>
      <c r="Q1182" s="1088"/>
      <c r="R1182" s="1088"/>
      <c r="S1182" s="1092"/>
      <c r="T1182" s="1085" t="s">
        <v>4865</v>
      </c>
      <c r="U1182" s="1055">
        <v>1970</v>
      </c>
      <c r="V1182" s="1055">
        <v>80</v>
      </c>
      <c r="W1182" s="1143" t="s">
        <v>3399</v>
      </c>
      <c r="X1182" s="1144"/>
      <c r="Y1182" s="1061"/>
      <c r="Z1182" s="1055"/>
      <c r="AA1182" s="1061"/>
      <c r="AB1182" s="1075"/>
    </row>
    <row r="1183" spans="1:28" ht="25.5">
      <c r="A1183" s="1056"/>
      <c r="B1183" s="1070"/>
      <c r="C1183" s="1054"/>
      <c r="D1183" s="1055"/>
      <c r="E1183" s="1061"/>
      <c r="F1183" s="1055"/>
      <c r="G1183" s="1055"/>
      <c r="H1183" s="1061"/>
      <c r="I1183" s="1075"/>
      <c r="J1183" s="1142"/>
      <c r="K1183" s="1055"/>
      <c r="L1183" s="1058"/>
      <c r="M1183" s="1085"/>
      <c r="N1183" s="1055"/>
      <c r="O1183" s="1055"/>
      <c r="P1183" s="1068"/>
      <c r="Q1183" s="1088"/>
      <c r="R1183" s="1088"/>
      <c r="S1183" s="1092"/>
      <c r="T1183" s="1085" t="s">
        <v>4866</v>
      </c>
      <c r="U1183" s="1055">
        <v>1982</v>
      </c>
      <c r="V1183" s="1055">
        <v>115</v>
      </c>
      <c r="W1183" s="1143" t="s">
        <v>4490</v>
      </c>
      <c r="X1183" s="1144"/>
      <c r="Y1183" s="1061"/>
      <c r="Z1183" s="1055"/>
      <c r="AA1183" s="1061"/>
      <c r="AB1183" s="1075"/>
    </row>
    <row r="1184" spans="1:28" ht="25.5">
      <c r="A1184" s="1056"/>
      <c r="B1184" s="1070"/>
      <c r="C1184" s="1054"/>
      <c r="D1184" s="1055"/>
      <c r="E1184" s="1061"/>
      <c r="F1184" s="1055"/>
      <c r="G1184" s="1055"/>
      <c r="H1184" s="1061"/>
      <c r="I1184" s="1075"/>
      <c r="J1184" s="1142"/>
      <c r="K1184" s="1055"/>
      <c r="L1184" s="1058"/>
      <c r="M1184" s="1085"/>
      <c r="N1184" s="1055"/>
      <c r="O1184" s="1055"/>
      <c r="P1184" s="1068"/>
      <c r="Q1184" s="1088"/>
      <c r="R1184" s="1088"/>
      <c r="S1184" s="1092"/>
      <c r="T1184" s="1085" t="s">
        <v>4867</v>
      </c>
      <c r="U1184" s="1055"/>
      <c r="V1184" s="1055"/>
      <c r="W1184" s="1143" t="s">
        <v>4434</v>
      </c>
      <c r="X1184" s="1144"/>
      <c r="Y1184" s="1061"/>
      <c r="Z1184" s="1055"/>
      <c r="AA1184" s="1061"/>
      <c r="AB1184" s="1075"/>
    </row>
    <row r="1185" spans="1:28">
      <c r="A1185" s="1056"/>
      <c r="B1185" s="1070"/>
      <c r="C1185" s="1054"/>
      <c r="D1185" s="1055"/>
      <c r="E1185" s="1061"/>
      <c r="F1185" s="1055"/>
      <c r="G1185" s="1055"/>
      <c r="H1185" s="1061"/>
      <c r="I1185" s="1075"/>
      <c r="J1185" s="1142"/>
      <c r="K1185" s="1055"/>
      <c r="L1185" s="1058"/>
      <c r="M1185" s="1085" t="s">
        <v>4868</v>
      </c>
      <c r="N1185" s="1055"/>
      <c r="O1185" s="1055">
        <v>250</v>
      </c>
      <c r="P1185" s="1068" t="s">
        <v>4869</v>
      </c>
      <c r="Q1185" s="1088">
        <v>7</v>
      </c>
      <c r="R1185" s="1088"/>
      <c r="S1185" s="1092">
        <v>7</v>
      </c>
      <c r="T1185" s="1085"/>
      <c r="U1185" s="1055"/>
      <c r="V1185" s="1055"/>
      <c r="W1185" s="1143"/>
      <c r="X1185" s="1144"/>
      <c r="Y1185" s="1061"/>
      <c r="Z1185" s="1055"/>
      <c r="AA1185" s="1061"/>
      <c r="AB1185" s="1075"/>
    </row>
    <row r="1186" spans="1:28">
      <c r="A1186" s="1069"/>
      <c r="B1186" s="1071"/>
      <c r="C1186" s="1072"/>
      <c r="D1186" s="1073"/>
      <c r="E1186" s="1063"/>
      <c r="F1186" s="1063"/>
      <c r="G1186" s="1063"/>
      <c r="H1186" s="1073"/>
      <c r="I1186" s="1066"/>
      <c r="J1186" s="1145"/>
      <c r="K1186" s="1063"/>
      <c r="L1186" s="1067"/>
      <c r="M1186" s="1185"/>
      <c r="N1186" s="1063"/>
      <c r="O1186" s="1063"/>
      <c r="P1186" s="1073"/>
      <c r="Q1186" s="1146"/>
      <c r="R1186" s="1146"/>
      <c r="S1186" s="1147"/>
      <c r="T1186" s="1185"/>
      <c r="U1186" s="1063"/>
      <c r="V1186" s="1063"/>
      <c r="W1186" s="1186"/>
      <c r="X1186" s="1184"/>
      <c r="Y1186" s="1064"/>
      <c r="Z1186" s="1063"/>
      <c r="AA1186" s="1063"/>
      <c r="AB1186" s="1066"/>
    </row>
    <row r="1187" spans="1:28" ht="25.5">
      <c r="A1187" s="1056">
        <v>30</v>
      </c>
      <c r="B1187" s="1070" t="s">
        <v>3247</v>
      </c>
      <c r="C1187" s="1054"/>
      <c r="D1187" s="1055"/>
      <c r="E1187" s="1055"/>
      <c r="F1187" s="1055"/>
      <c r="G1187" s="1055"/>
      <c r="H1187" s="1061"/>
      <c r="I1187" s="1075"/>
      <c r="J1187" s="1142" t="s">
        <v>4870</v>
      </c>
      <c r="K1187" s="1055" t="s">
        <v>3249</v>
      </c>
      <c r="L1187" s="1075" t="s">
        <v>27</v>
      </c>
      <c r="M1187" s="1085"/>
      <c r="N1187" s="1055"/>
      <c r="O1187" s="1055"/>
      <c r="P1187" s="1068"/>
      <c r="Q1187" s="1088"/>
      <c r="R1187" s="1088"/>
      <c r="S1187" s="1092"/>
      <c r="T1187" s="1085" t="s">
        <v>4871</v>
      </c>
      <c r="U1187" s="1055">
        <v>2010</v>
      </c>
      <c r="V1187" s="1055">
        <v>50</v>
      </c>
      <c r="W1187" s="1143" t="s">
        <v>4872</v>
      </c>
      <c r="X1187" s="1144" t="s">
        <v>3247</v>
      </c>
      <c r="Y1187" s="1061" t="s">
        <v>4873</v>
      </c>
      <c r="Z1187" s="1055">
        <v>1973</v>
      </c>
      <c r="AA1187" s="1055">
        <v>500</v>
      </c>
      <c r="AB1187" s="1075" t="s">
        <v>16</v>
      </c>
    </row>
    <row r="1188" spans="1:28" ht="25.5">
      <c r="A1188" s="1056"/>
      <c r="B1188" s="1070" t="s">
        <v>3372</v>
      </c>
      <c r="C1188" s="1054"/>
      <c r="D1188" s="1055"/>
      <c r="E1188" s="1055"/>
      <c r="F1188" s="1055"/>
      <c r="G1188" s="1055"/>
      <c r="H1188" s="1061"/>
      <c r="I1188" s="1075"/>
      <c r="J1188" s="1142"/>
      <c r="K1188" s="1327"/>
      <c r="L1188" s="1058"/>
      <c r="M1188" s="1085"/>
      <c r="N1188" s="1055"/>
      <c r="O1188" s="1055"/>
      <c r="P1188" s="1068"/>
      <c r="Q1188" s="1088"/>
      <c r="R1188" s="1088"/>
      <c r="S1188" s="1092"/>
      <c r="T1188" s="1085" t="s">
        <v>4874</v>
      </c>
      <c r="U1188" s="1055">
        <v>1970</v>
      </c>
      <c r="V1188" s="1055">
        <v>40</v>
      </c>
      <c r="W1188" s="1143" t="s">
        <v>4355</v>
      </c>
      <c r="X1188" s="1144" t="s">
        <v>3372</v>
      </c>
      <c r="Y1188" s="1061" t="s">
        <v>4875</v>
      </c>
      <c r="Z1188" s="1055">
        <v>2004</v>
      </c>
      <c r="AA1188" s="1055">
        <v>440</v>
      </c>
      <c r="AB1188" s="1075" t="s">
        <v>21</v>
      </c>
    </row>
    <row r="1189" spans="1:28" ht="25.5">
      <c r="A1189" s="1056"/>
      <c r="B1189" s="1070" t="s">
        <v>3359</v>
      </c>
      <c r="C1189" s="1054"/>
      <c r="D1189" s="1055"/>
      <c r="E1189" s="1055"/>
      <c r="F1189" s="1055"/>
      <c r="G1189" s="1055"/>
      <c r="H1189" s="1061"/>
      <c r="I1189" s="1075"/>
      <c r="J1189" s="1142"/>
      <c r="K1189" s="1055"/>
      <c r="L1189" s="1058"/>
      <c r="M1189" s="1085"/>
      <c r="N1189" s="1055"/>
      <c r="O1189" s="1055"/>
      <c r="P1189" s="1068"/>
      <c r="Q1189" s="1088"/>
      <c r="R1189" s="1088"/>
      <c r="S1189" s="1092"/>
      <c r="T1189" s="1085" t="s">
        <v>4876</v>
      </c>
      <c r="U1189" s="1055">
        <v>1973</v>
      </c>
      <c r="V1189" s="1055">
        <v>80</v>
      </c>
      <c r="W1189" s="1143" t="s">
        <v>3567</v>
      </c>
      <c r="X1189" s="1144" t="s">
        <v>3359</v>
      </c>
      <c r="Y1189" s="1061" t="s">
        <v>4877</v>
      </c>
      <c r="Z1189" s="1055">
        <v>1973</v>
      </c>
      <c r="AA1189" s="1055">
        <v>620</v>
      </c>
      <c r="AB1189" s="1075" t="s">
        <v>20</v>
      </c>
    </row>
    <row r="1190" spans="1:28" ht="25.5">
      <c r="A1190" s="1056"/>
      <c r="B1190" s="1070" t="s">
        <v>4878</v>
      </c>
      <c r="C1190" s="1054"/>
      <c r="D1190" s="1055"/>
      <c r="E1190" s="1055"/>
      <c r="F1190" s="1055"/>
      <c r="G1190" s="1055"/>
      <c r="H1190" s="1061"/>
      <c r="I1190" s="1075"/>
      <c r="J1190" s="1142"/>
      <c r="K1190" s="1055"/>
      <c r="L1190" s="1058"/>
      <c r="M1190" s="1085"/>
      <c r="N1190" s="1055"/>
      <c r="O1190" s="1055"/>
      <c r="P1190" s="1068"/>
      <c r="Q1190" s="1088"/>
      <c r="R1190" s="1088"/>
      <c r="S1190" s="1092"/>
      <c r="T1190" s="1085" t="s">
        <v>4879</v>
      </c>
      <c r="U1190" s="1055">
        <v>2009</v>
      </c>
      <c r="V1190" s="1055">
        <v>70</v>
      </c>
      <c r="W1190" s="1143" t="s">
        <v>4872</v>
      </c>
      <c r="X1190" s="1144" t="s">
        <v>4878</v>
      </c>
      <c r="Y1190" s="1061" t="s">
        <v>4880</v>
      </c>
      <c r="Z1190" s="1055">
        <v>1973</v>
      </c>
      <c r="AA1190" s="1055">
        <v>144</v>
      </c>
      <c r="AB1190" s="1075" t="s">
        <v>16</v>
      </c>
    </row>
    <row r="1191" spans="1:28" ht="25.5">
      <c r="A1191" s="1056"/>
      <c r="B1191" s="1070"/>
      <c r="C1191" s="1054"/>
      <c r="D1191" s="1055"/>
      <c r="E1191" s="1055"/>
      <c r="F1191" s="1055"/>
      <c r="G1191" s="1055"/>
      <c r="H1191" s="1061"/>
      <c r="I1191" s="1075"/>
      <c r="J1191" s="1142"/>
      <c r="K1191" s="1055"/>
      <c r="L1191" s="1058"/>
      <c r="M1191" s="1085"/>
      <c r="N1191" s="1055"/>
      <c r="O1191" s="1055"/>
      <c r="P1191" s="1068"/>
      <c r="Q1191" s="1088"/>
      <c r="R1191" s="1088"/>
      <c r="S1191" s="1092"/>
      <c r="T1191" s="1085" t="s">
        <v>4881</v>
      </c>
      <c r="U1191" s="1055">
        <v>2009</v>
      </c>
      <c r="V1191" s="1055">
        <v>70</v>
      </c>
      <c r="W1191" s="1143" t="s">
        <v>4882</v>
      </c>
      <c r="X1191" s="1144"/>
      <c r="Y1191" s="1061" t="s">
        <v>4880</v>
      </c>
      <c r="Z1191" s="1055">
        <v>1973</v>
      </c>
      <c r="AA1191" s="1055">
        <v>144</v>
      </c>
      <c r="AB1191" s="1075" t="s">
        <v>16</v>
      </c>
    </row>
    <row r="1192" spans="1:28" ht="25.5">
      <c r="A1192" s="1056"/>
      <c r="B1192" s="1070"/>
      <c r="C1192" s="1054"/>
      <c r="D1192" s="1055"/>
      <c r="E1192" s="1055"/>
      <c r="F1192" s="1055"/>
      <c r="G1192" s="1055"/>
      <c r="H1192" s="1061"/>
      <c r="I1192" s="1075"/>
      <c r="J1192" s="1142"/>
      <c r="K1192" s="1055"/>
      <c r="L1192" s="1058"/>
      <c r="M1192" s="1085"/>
      <c r="N1192" s="1055"/>
      <c r="O1192" s="1055"/>
      <c r="P1192" s="1068"/>
      <c r="Q1192" s="1088"/>
      <c r="R1192" s="1088"/>
      <c r="S1192" s="1092"/>
      <c r="T1192" s="1085" t="s">
        <v>4883</v>
      </c>
      <c r="U1192" s="1055">
        <v>2009</v>
      </c>
      <c r="V1192" s="1055">
        <v>70</v>
      </c>
      <c r="W1192" s="1143" t="s">
        <v>4882</v>
      </c>
      <c r="X1192" s="1144"/>
      <c r="Y1192" s="1061"/>
      <c r="Z1192" s="1055"/>
      <c r="AA1192" s="1055"/>
      <c r="AB1192" s="1075"/>
    </row>
    <row r="1193" spans="1:28" ht="25.5">
      <c r="A1193" s="1056"/>
      <c r="B1193" s="1070"/>
      <c r="C1193" s="1054"/>
      <c r="D1193" s="1055"/>
      <c r="E1193" s="1055"/>
      <c r="F1193" s="1055"/>
      <c r="G1193" s="1055"/>
      <c r="H1193" s="1061"/>
      <c r="I1193" s="1075"/>
      <c r="J1193" s="1142"/>
      <c r="K1193" s="1055"/>
      <c r="L1193" s="1058"/>
      <c r="M1193" s="1085"/>
      <c r="N1193" s="1055"/>
      <c r="O1193" s="1055"/>
      <c r="P1193" s="1068"/>
      <c r="Q1193" s="1088"/>
      <c r="R1193" s="1088"/>
      <c r="S1193" s="1092"/>
      <c r="T1193" s="1085" t="s">
        <v>4884</v>
      </c>
      <c r="U1193" s="1055">
        <v>2009</v>
      </c>
      <c r="V1193" s="1055">
        <v>70</v>
      </c>
      <c r="W1193" s="1143" t="s">
        <v>4872</v>
      </c>
      <c r="X1193" s="1144"/>
      <c r="Y1193" s="1061"/>
      <c r="Z1193" s="1055"/>
      <c r="AA1193" s="1055"/>
      <c r="AB1193" s="1075"/>
    </row>
    <row r="1194" spans="1:28" ht="25.5">
      <c r="A1194" s="1056"/>
      <c r="B1194" s="1070"/>
      <c r="C1194" s="1054"/>
      <c r="D1194" s="1068"/>
      <c r="E1194" s="1068"/>
      <c r="F1194" s="1055"/>
      <c r="G1194" s="1055"/>
      <c r="H1194" s="1061"/>
      <c r="I1194" s="1075"/>
      <c r="J1194" s="1142"/>
      <c r="K1194" s="1055"/>
      <c r="L1194" s="1058"/>
      <c r="M1194" s="1085"/>
      <c r="N1194" s="1055"/>
      <c r="O1194" s="1055"/>
      <c r="P1194" s="1068"/>
      <c r="Q1194" s="1088"/>
      <c r="R1194" s="1088"/>
      <c r="S1194" s="1092"/>
      <c r="T1194" s="1085" t="s">
        <v>4885</v>
      </c>
      <c r="U1194" s="1055">
        <v>1973</v>
      </c>
      <c r="V1194" s="1055">
        <v>40</v>
      </c>
      <c r="W1194" s="1143" t="s">
        <v>3567</v>
      </c>
      <c r="X1194" s="1144"/>
      <c r="Y1194" s="1061"/>
      <c r="Z1194" s="1055"/>
      <c r="AA1194" s="1068"/>
      <c r="AB1194" s="1075"/>
    </row>
    <row r="1195" spans="1:28" ht="25.5">
      <c r="A1195" s="1056"/>
      <c r="B1195" s="1070"/>
      <c r="C1195" s="1054"/>
      <c r="D1195" s="1055"/>
      <c r="E1195" s="1055"/>
      <c r="F1195" s="1055"/>
      <c r="G1195" s="1055"/>
      <c r="H1195" s="1061"/>
      <c r="I1195" s="1075"/>
      <c r="J1195" s="1142"/>
      <c r="K1195" s="1055"/>
      <c r="L1195" s="1058"/>
      <c r="M1195" s="1085"/>
      <c r="N1195" s="1055"/>
      <c r="O1195" s="1055"/>
      <c r="P1195" s="1068"/>
      <c r="Q1195" s="1088"/>
      <c r="R1195" s="1088"/>
      <c r="S1195" s="1092"/>
      <c r="T1195" s="1085" t="s">
        <v>4886</v>
      </c>
      <c r="U1195" s="1055">
        <v>2010</v>
      </c>
      <c r="V1195" s="1055">
        <v>50</v>
      </c>
      <c r="W1195" s="1143" t="s">
        <v>4872</v>
      </c>
      <c r="X1195" s="1144"/>
      <c r="Y1195" s="1061"/>
      <c r="Z1195" s="1055"/>
      <c r="AA1195" s="1055"/>
      <c r="AB1195" s="1075"/>
    </row>
    <row r="1196" spans="1:28">
      <c r="A1196" s="1069"/>
      <c r="B1196" s="1071"/>
      <c r="C1196" s="1072"/>
      <c r="D1196" s="1073"/>
      <c r="E1196" s="1073"/>
      <c r="F1196" s="1063"/>
      <c r="G1196" s="1063"/>
      <c r="H1196" s="1073"/>
      <c r="I1196" s="1066"/>
      <c r="J1196" s="1145"/>
      <c r="K1196" s="1063"/>
      <c r="L1196" s="1067"/>
      <c r="M1196" s="1185"/>
      <c r="N1196" s="1063"/>
      <c r="O1196" s="1063"/>
      <c r="P1196" s="1073"/>
      <c r="Q1196" s="1146"/>
      <c r="R1196" s="1146"/>
      <c r="S1196" s="1147"/>
      <c r="T1196" s="1185"/>
      <c r="U1196" s="1063"/>
      <c r="V1196" s="1063"/>
      <c r="W1196" s="1186"/>
      <c r="X1196" s="1184"/>
      <c r="Y1196" s="1064"/>
      <c r="Z1196" s="1063"/>
      <c r="AA1196" s="1073"/>
      <c r="AB1196" s="1066"/>
    </row>
    <row r="1197" spans="1:28" ht="25.5">
      <c r="A1197" s="1056">
        <v>118</v>
      </c>
      <c r="B1197" s="1070" t="s">
        <v>4887</v>
      </c>
      <c r="C1197" s="1054"/>
      <c r="D1197" s="1055"/>
      <c r="E1197" s="1055"/>
      <c r="F1197" s="1055"/>
      <c r="G1197" s="1055"/>
      <c r="H1197" s="1061"/>
      <c r="I1197" s="1075"/>
      <c r="J1197" s="1142" t="s">
        <v>4888</v>
      </c>
      <c r="K1197" s="1055" t="s">
        <v>3249</v>
      </c>
      <c r="L1197" s="1075" t="s">
        <v>2522</v>
      </c>
      <c r="M1197" s="1085"/>
      <c r="N1197" s="1055"/>
      <c r="O1197" s="1055"/>
      <c r="P1197" s="1068"/>
      <c r="Q1197" s="1088"/>
      <c r="R1197" s="1088"/>
      <c r="S1197" s="1092"/>
      <c r="T1197" s="1085" t="s">
        <v>4889</v>
      </c>
      <c r="U1197" s="1055">
        <v>1979</v>
      </c>
      <c r="V1197" s="1055">
        <v>170</v>
      </c>
      <c r="W1197" s="1143" t="s">
        <v>3755</v>
      </c>
      <c r="X1197" s="1144" t="s">
        <v>4887</v>
      </c>
      <c r="Y1197" s="1061" t="s">
        <v>4890</v>
      </c>
      <c r="Z1197" s="1055">
        <v>1979</v>
      </c>
      <c r="AA1197" s="1055">
        <v>180</v>
      </c>
      <c r="AB1197" s="1075" t="s">
        <v>20</v>
      </c>
    </row>
    <row r="1198" spans="1:28" ht="25.5">
      <c r="A1198" s="1056"/>
      <c r="B1198" s="1070" t="s">
        <v>4891</v>
      </c>
      <c r="C1198" s="1054"/>
      <c r="D1198" s="1055"/>
      <c r="E1198" s="1055"/>
      <c r="F1198" s="1055"/>
      <c r="G1198" s="1055"/>
      <c r="H1198" s="1061"/>
      <c r="I1198" s="1075"/>
      <c r="J1198" s="1142"/>
      <c r="K1198" s="1327"/>
      <c r="L1198" s="1058"/>
      <c r="M1198" s="1085"/>
      <c r="N1198" s="1055"/>
      <c r="O1198" s="1055"/>
      <c r="P1198" s="1068"/>
      <c r="Q1198" s="1088"/>
      <c r="R1198" s="1088"/>
      <c r="S1198" s="1092"/>
      <c r="T1198" s="1085" t="s">
        <v>4892</v>
      </c>
      <c r="U1198" s="1055">
        <v>1979</v>
      </c>
      <c r="V1198" s="1055">
        <v>165</v>
      </c>
      <c r="W1198" s="1143" t="s">
        <v>3755</v>
      </c>
      <c r="X1198" s="1144" t="s">
        <v>4891</v>
      </c>
      <c r="Y1198" s="1061" t="s">
        <v>4890</v>
      </c>
      <c r="Z1198" s="1055">
        <v>1979</v>
      </c>
      <c r="AA1198" s="1055">
        <v>180</v>
      </c>
      <c r="AB1198" s="1075" t="s">
        <v>20</v>
      </c>
    </row>
    <row r="1199" spans="1:28" ht="25.5">
      <c r="A1199" s="1056"/>
      <c r="B1199" s="1070"/>
      <c r="C1199" s="1054"/>
      <c r="D1199" s="1055"/>
      <c r="E1199" s="1055"/>
      <c r="F1199" s="1055"/>
      <c r="G1199" s="1055"/>
      <c r="H1199" s="1061"/>
      <c r="I1199" s="1075"/>
      <c r="J1199" s="1142"/>
      <c r="K1199" s="1055"/>
      <c r="L1199" s="1058"/>
      <c r="M1199" s="1085"/>
      <c r="N1199" s="1055"/>
      <c r="O1199" s="1055"/>
      <c r="P1199" s="1068"/>
      <c r="Q1199" s="1088"/>
      <c r="R1199" s="1088"/>
      <c r="S1199" s="1092"/>
      <c r="T1199" s="1085" t="s">
        <v>4893</v>
      </c>
      <c r="U1199" s="1055">
        <v>1979</v>
      </c>
      <c r="V1199" s="1055">
        <v>165</v>
      </c>
      <c r="W1199" s="1143" t="s">
        <v>3755</v>
      </c>
      <c r="X1199" s="1144"/>
      <c r="Y1199" s="1061"/>
      <c r="Z1199" s="1055"/>
      <c r="AA1199" s="1055"/>
      <c r="AB1199" s="1075"/>
    </row>
    <row r="1200" spans="1:28" ht="25.5">
      <c r="A1200" s="1056"/>
      <c r="B1200" s="1070"/>
      <c r="C1200" s="1054"/>
      <c r="D1200" s="1055"/>
      <c r="E1200" s="1055"/>
      <c r="F1200" s="1055"/>
      <c r="G1200" s="1055"/>
      <c r="H1200" s="1061"/>
      <c r="I1200" s="1075"/>
      <c r="J1200" s="1142"/>
      <c r="K1200" s="1055"/>
      <c r="L1200" s="1058"/>
      <c r="M1200" s="1085"/>
      <c r="N1200" s="1055"/>
      <c r="O1200" s="1055"/>
      <c r="P1200" s="1068"/>
      <c r="Q1200" s="1088"/>
      <c r="R1200" s="1088"/>
      <c r="S1200" s="1092"/>
      <c r="T1200" s="1085" t="s">
        <v>4894</v>
      </c>
      <c r="U1200" s="1055">
        <v>1979</v>
      </c>
      <c r="V1200" s="1055">
        <v>70</v>
      </c>
      <c r="W1200" s="1143" t="s">
        <v>4895</v>
      </c>
      <c r="X1200" s="1144"/>
      <c r="Y1200" s="1061"/>
      <c r="Z1200" s="1055"/>
      <c r="AA1200" s="1055"/>
      <c r="AB1200" s="1075"/>
    </row>
    <row r="1201" spans="1:28" ht="25.5">
      <c r="A1201" s="1056"/>
      <c r="B1201" s="1070"/>
      <c r="C1201" s="1054"/>
      <c r="D1201" s="1055"/>
      <c r="E1201" s="1055"/>
      <c r="F1201" s="1055"/>
      <c r="G1201" s="1055"/>
      <c r="H1201" s="1061"/>
      <c r="I1201" s="1075"/>
      <c r="J1201" s="1142"/>
      <c r="K1201" s="1055"/>
      <c r="L1201" s="1058"/>
      <c r="M1201" s="1085"/>
      <c r="N1201" s="1055"/>
      <c r="O1201" s="1055"/>
      <c r="P1201" s="1068"/>
      <c r="Q1201" s="1088"/>
      <c r="R1201" s="1088"/>
      <c r="S1201" s="1092"/>
      <c r="T1201" s="1085" t="s">
        <v>4896</v>
      </c>
      <c r="U1201" s="1055">
        <v>1979</v>
      </c>
      <c r="V1201" s="1055">
        <v>130</v>
      </c>
      <c r="W1201" s="1143" t="s">
        <v>3755</v>
      </c>
      <c r="X1201" s="1144"/>
      <c r="Y1201" s="1061"/>
      <c r="Z1201" s="1055"/>
      <c r="AA1201" s="1055"/>
      <c r="AB1201" s="1075"/>
    </row>
    <row r="1202" spans="1:28" ht="25.5">
      <c r="A1202" s="1056"/>
      <c r="B1202" s="1070"/>
      <c r="C1202" s="1054"/>
      <c r="D1202" s="1055"/>
      <c r="E1202" s="1055"/>
      <c r="F1202" s="1055"/>
      <c r="G1202" s="1055"/>
      <c r="H1202" s="1061"/>
      <c r="I1202" s="1075"/>
      <c r="J1202" s="1142"/>
      <c r="K1202" s="1055"/>
      <c r="L1202" s="1058"/>
      <c r="M1202" s="1085"/>
      <c r="N1202" s="1055"/>
      <c r="O1202" s="1055"/>
      <c r="P1202" s="1068"/>
      <c r="Q1202" s="1088"/>
      <c r="R1202" s="1088"/>
      <c r="S1202" s="1092"/>
      <c r="T1202" s="1085" t="s">
        <v>4897</v>
      </c>
      <c r="U1202" s="1055">
        <v>1979</v>
      </c>
      <c r="V1202" s="1055">
        <v>130</v>
      </c>
      <c r="W1202" s="1143" t="s">
        <v>3755</v>
      </c>
      <c r="X1202" s="1144"/>
      <c r="Y1202" s="1061"/>
      <c r="Z1202" s="1055"/>
      <c r="AA1202" s="1055"/>
      <c r="AB1202" s="1075"/>
    </row>
    <row r="1203" spans="1:28" ht="25.5">
      <c r="A1203" s="1056"/>
      <c r="B1203" s="1070"/>
      <c r="C1203" s="1054"/>
      <c r="D1203" s="1055"/>
      <c r="E1203" s="1055"/>
      <c r="F1203" s="1055"/>
      <c r="G1203" s="1055"/>
      <c r="H1203" s="1061"/>
      <c r="I1203" s="1075"/>
      <c r="J1203" s="1142"/>
      <c r="K1203" s="1055"/>
      <c r="L1203" s="1058"/>
      <c r="M1203" s="1085"/>
      <c r="N1203" s="1055"/>
      <c r="O1203" s="1055"/>
      <c r="P1203" s="1068"/>
      <c r="Q1203" s="1088"/>
      <c r="R1203" s="1088"/>
      <c r="S1203" s="1092"/>
      <c r="T1203" s="1085" t="s">
        <v>4898</v>
      </c>
      <c r="U1203" s="1055">
        <v>1979</v>
      </c>
      <c r="V1203" s="1055">
        <v>120</v>
      </c>
      <c r="W1203" s="1143" t="s">
        <v>3755</v>
      </c>
      <c r="X1203" s="1144"/>
      <c r="Y1203" s="1061"/>
      <c r="Z1203" s="1055"/>
      <c r="AA1203" s="1055"/>
      <c r="AB1203" s="1075"/>
    </row>
    <row r="1204" spans="1:28" ht="25.5">
      <c r="A1204" s="1056"/>
      <c r="B1204" s="1070"/>
      <c r="C1204" s="1054"/>
      <c r="D1204" s="1055"/>
      <c r="E1204" s="1055"/>
      <c r="F1204" s="1055"/>
      <c r="G1204" s="1055"/>
      <c r="H1204" s="1061"/>
      <c r="I1204" s="1075"/>
      <c r="J1204" s="1142"/>
      <c r="K1204" s="1055"/>
      <c r="L1204" s="1058"/>
      <c r="M1204" s="1085"/>
      <c r="N1204" s="1055"/>
      <c r="O1204" s="1055"/>
      <c r="P1204" s="1068"/>
      <c r="Q1204" s="1088"/>
      <c r="R1204" s="1088"/>
      <c r="S1204" s="1092"/>
      <c r="T1204" s="1085" t="s">
        <v>4899</v>
      </c>
      <c r="U1204" s="1055">
        <v>1979</v>
      </c>
      <c r="V1204" s="1055">
        <v>60</v>
      </c>
      <c r="W1204" s="1143" t="s">
        <v>3755</v>
      </c>
      <c r="X1204" s="1144"/>
      <c r="Y1204" s="1061"/>
      <c r="Z1204" s="1055"/>
      <c r="AA1204" s="1055"/>
      <c r="AB1204" s="1075"/>
    </row>
    <row r="1205" spans="1:28" ht="25.5">
      <c r="A1205" s="1056"/>
      <c r="B1205" s="1070"/>
      <c r="C1205" s="1054"/>
      <c r="D1205" s="1055"/>
      <c r="E1205" s="1055"/>
      <c r="F1205" s="1055"/>
      <c r="G1205" s="1055"/>
      <c r="H1205" s="1061"/>
      <c r="I1205" s="1075"/>
      <c r="J1205" s="1142"/>
      <c r="K1205" s="1055"/>
      <c r="L1205" s="1058"/>
      <c r="M1205" s="1085"/>
      <c r="N1205" s="1055"/>
      <c r="O1205" s="1055"/>
      <c r="P1205" s="1068"/>
      <c r="Q1205" s="1088"/>
      <c r="R1205" s="1088"/>
      <c r="S1205" s="1092"/>
      <c r="T1205" s="1085" t="s">
        <v>4900</v>
      </c>
      <c r="U1205" s="1055">
        <v>1979</v>
      </c>
      <c r="V1205" s="1055">
        <v>60</v>
      </c>
      <c r="W1205" s="1143" t="s">
        <v>3755</v>
      </c>
      <c r="X1205" s="1144"/>
      <c r="Y1205" s="1061"/>
      <c r="Z1205" s="1055"/>
      <c r="AA1205" s="1055"/>
      <c r="AB1205" s="1075"/>
    </row>
    <row r="1206" spans="1:28" ht="25.5">
      <c r="A1206" s="1056"/>
      <c r="B1206" s="1070"/>
      <c r="C1206" s="1054"/>
      <c r="D1206" s="1055"/>
      <c r="E1206" s="1055"/>
      <c r="F1206" s="1055"/>
      <c r="G1206" s="1055"/>
      <c r="H1206" s="1061"/>
      <c r="I1206" s="1075"/>
      <c r="J1206" s="1142"/>
      <c r="K1206" s="1055"/>
      <c r="L1206" s="1058"/>
      <c r="M1206" s="1085"/>
      <c r="N1206" s="1055"/>
      <c r="O1206" s="1055"/>
      <c r="P1206" s="1068"/>
      <c r="Q1206" s="1088"/>
      <c r="R1206" s="1088"/>
      <c r="S1206" s="1092"/>
      <c r="T1206" s="1085" t="s">
        <v>4901</v>
      </c>
      <c r="U1206" s="1055">
        <v>1979</v>
      </c>
      <c r="V1206" s="1055">
        <v>60</v>
      </c>
      <c r="W1206" s="1143" t="s">
        <v>3755</v>
      </c>
      <c r="X1206" s="1144"/>
      <c r="Y1206" s="1061"/>
      <c r="Z1206" s="1055"/>
      <c r="AA1206" s="1055"/>
      <c r="AB1206" s="1075"/>
    </row>
    <row r="1207" spans="1:28" ht="38.25">
      <c r="A1207" s="1056"/>
      <c r="B1207" s="1070"/>
      <c r="C1207" s="1054"/>
      <c r="D1207" s="1055"/>
      <c r="E1207" s="1055"/>
      <c r="F1207" s="1055"/>
      <c r="G1207" s="1055"/>
      <c r="H1207" s="1061"/>
      <c r="I1207" s="1075"/>
      <c r="J1207" s="1142"/>
      <c r="K1207" s="1055"/>
      <c r="L1207" s="1058"/>
      <c r="M1207" s="1085"/>
      <c r="N1207" s="1055"/>
      <c r="O1207" s="1055"/>
      <c r="P1207" s="1068"/>
      <c r="Q1207" s="1088"/>
      <c r="R1207" s="1088"/>
      <c r="S1207" s="1092"/>
      <c r="T1207" s="1085" t="s">
        <v>4902</v>
      </c>
      <c r="U1207" s="1055">
        <v>2008</v>
      </c>
      <c r="V1207" s="1055">
        <v>50</v>
      </c>
      <c r="W1207" s="1143" t="s">
        <v>4903</v>
      </c>
      <c r="X1207" s="1144"/>
      <c r="Y1207" s="1061"/>
      <c r="Z1207" s="1055"/>
      <c r="AA1207" s="1055"/>
      <c r="AB1207" s="1075"/>
    </row>
    <row r="1208" spans="1:28" ht="38.25">
      <c r="A1208" s="1056"/>
      <c r="B1208" s="1157"/>
      <c r="C1208" s="1054"/>
      <c r="D1208" s="1068"/>
      <c r="E1208" s="1068"/>
      <c r="F1208" s="1055"/>
      <c r="G1208" s="1055"/>
      <c r="H1208" s="1068"/>
      <c r="I1208" s="1075"/>
      <c r="J1208" s="1142"/>
      <c r="K1208" s="1055"/>
      <c r="L1208" s="1058"/>
      <c r="M1208" s="1085"/>
      <c r="N1208" s="1055"/>
      <c r="O1208" s="1055"/>
      <c r="P1208" s="1068"/>
      <c r="Q1208" s="1088"/>
      <c r="R1208" s="1088"/>
      <c r="S1208" s="1092"/>
      <c r="T1208" s="1085" t="s">
        <v>4904</v>
      </c>
      <c r="U1208" s="1055">
        <v>2008</v>
      </c>
      <c r="V1208" s="1055">
        <v>50</v>
      </c>
      <c r="W1208" s="1143" t="s">
        <v>4903</v>
      </c>
      <c r="X1208" s="1158"/>
      <c r="Y1208" s="1061"/>
      <c r="Z1208" s="1055"/>
      <c r="AA1208" s="1068"/>
      <c r="AB1208" s="1075"/>
    </row>
    <row r="1209" spans="1:28" ht="25.5">
      <c r="A1209" s="1056"/>
      <c r="B1209" s="1070"/>
      <c r="C1209" s="1054"/>
      <c r="D1209" s="1055"/>
      <c r="E1209" s="1055"/>
      <c r="F1209" s="1055"/>
      <c r="G1209" s="1055"/>
      <c r="H1209" s="1061"/>
      <c r="I1209" s="1075"/>
      <c r="J1209" s="1142"/>
      <c r="K1209" s="1055"/>
      <c r="L1209" s="1058"/>
      <c r="M1209" s="1085"/>
      <c r="N1209" s="1055"/>
      <c r="O1209" s="1055"/>
      <c r="P1209" s="1068"/>
      <c r="Q1209" s="1088"/>
      <c r="R1209" s="1088"/>
      <c r="S1209" s="1092"/>
      <c r="T1209" s="1085" t="s">
        <v>4905</v>
      </c>
      <c r="U1209" s="1055">
        <v>1979</v>
      </c>
      <c r="V1209" s="1055">
        <v>130</v>
      </c>
      <c r="W1209" s="1143" t="s">
        <v>3755</v>
      </c>
      <c r="X1209" s="1144"/>
      <c r="Y1209" s="1061"/>
      <c r="Z1209" s="1055"/>
      <c r="AA1209" s="1055"/>
      <c r="AB1209" s="1075"/>
    </row>
    <row r="1210" spans="1:28" ht="25.5">
      <c r="A1210" s="1056"/>
      <c r="B1210" s="1070"/>
      <c r="C1210" s="1054"/>
      <c r="D1210" s="1055"/>
      <c r="E1210" s="1055"/>
      <c r="F1210" s="1055"/>
      <c r="G1210" s="1055"/>
      <c r="H1210" s="1061"/>
      <c r="I1210" s="1075"/>
      <c r="J1210" s="1142"/>
      <c r="K1210" s="1055"/>
      <c r="L1210" s="1058"/>
      <c r="M1210" s="1085"/>
      <c r="N1210" s="1055"/>
      <c r="O1210" s="1055"/>
      <c r="P1210" s="1068"/>
      <c r="Q1210" s="1088"/>
      <c r="R1210" s="1088"/>
      <c r="S1210" s="1092"/>
      <c r="T1210" s="1085" t="s">
        <v>4906</v>
      </c>
      <c r="U1210" s="1055">
        <v>1979</v>
      </c>
      <c r="V1210" s="1055">
        <v>55</v>
      </c>
      <c r="W1210" s="1143" t="s">
        <v>3755</v>
      </c>
      <c r="X1210" s="1144"/>
      <c r="Y1210" s="1061"/>
      <c r="Z1210" s="1055"/>
      <c r="AA1210" s="1055"/>
      <c r="AB1210" s="1075"/>
    </row>
    <row r="1211" spans="1:28" ht="25.5">
      <c r="A1211" s="1056"/>
      <c r="B1211" s="1070"/>
      <c r="C1211" s="1054"/>
      <c r="D1211" s="1055"/>
      <c r="E1211" s="1055"/>
      <c r="F1211" s="1055"/>
      <c r="G1211" s="1055"/>
      <c r="H1211" s="1061"/>
      <c r="I1211" s="1075"/>
      <c r="J1211" s="1142"/>
      <c r="K1211" s="1055"/>
      <c r="L1211" s="1058"/>
      <c r="M1211" s="1085"/>
      <c r="N1211" s="1055"/>
      <c r="O1211" s="1055"/>
      <c r="P1211" s="1068"/>
      <c r="Q1211" s="1088"/>
      <c r="R1211" s="1088"/>
      <c r="S1211" s="1092"/>
      <c r="T1211" s="1085" t="s">
        <v>4907</v>
      </c>
      <c r="U1211" s="1055">
        <v>1979</v>
      </c>
      <c r="V1211" s="1055">
        <v>60</v>
      </c>
      <c r="W1211" s="1143" t="s">
        <v>3755</v>
      </c>
      <c r="X1211" s="1144"/>
      <c r="Y1211" s="1061"/>
      <c r="Z1211" s="1055"/>
      <c r="AA1211" s="1055"/>
      <c r="AB1211" s="1075"/>
    </row>
    <row r="1212" spans="1:28" ht="25.5">
      <c r="A1212" s="1056"/>
      <c r="B1212" s="1070"/>
      <c r="C1212" s="1054"/>
      <c r="D1212" s="1055"/>
      <c r="E1212" s="1055"/>
      <c r="F1212" s="1055"/>
      <c r="G1212" s="1055"/>
      <c r="H1212" s="1061"/>
      <c r="I1212" s="1075"/>
      <c r="J1212" s="1142"/>
      <c r="K1212" s="1055"/>
      <c r="L1212" s="1058"/>
      <c r="M1212" s="1085"/>
      <c r="N1212" s="1055"/>
      <c r="O1212" s="1055"/>
      <c r="P1212" s="1068"/>
      <c r="Q1212" s="1088"/>
      <c r="R1212" s="1088"/>
      <c r="S1212" s="1092"/>
      <c r="T1212" s="1085" t="s">
        <v>4908</v>
      </c>
      <c r="U1212" s="1055">
        <v>1979</v>
      </c>
      <c r="V1212" s="1055">
        <v>120</v>
      </c>
      <c r="W1212" s="1143" t="s">
        <v>3755</v>
      </c>
      <c r="X1212" s="1144"/>
      <c r="Y1212" s="1061"/>
      <c r="Z1212" s="1055"/>
      <c r="AA1212" s="1055"/>
      <c r="AB1212" s="1075"/>
    </row>
    <row r="1213" spans="1:28" ht="25.5">
      <c r="A1213" s="1056"/>
      <c r="B1213" s="1070"/>
      <c r="C1213" s="1054"/>
      <c r="D1213" s="1055"/>
      <c r="E1213" s="1055"/>
      <c r="F1213" s="1055"/>
      <c r="G1213" s="1055"/>
      <c r="H1213" s="1061"/>
      <c r="I1213" s="1075"/>
      <c r="J1213" s="1142"/>
      <c r="K1213" s="1055"/>
      <c r="L1213" s="1058"/>
      <c r="M1213" s="1085"/>
      <c r="N1213" s="1055"/>
      <c r="O1213" s="1055"/>
      <c r="P1213" s="1068"/>
      <c r="Q1213" s="1088"/>
      <c r="R1213" s="1088"/>
      <c r="S1213" s="1092"/>
      <c r="T1213" s="1085" t="s">
        <v>4909</v>
      </c>
      <c r="U1213" s="1055"/>
      <c r="V1213" s="1055"/>
      <c r="W1213" s="1143"/>
      <c r="X1213" s="1144"/>
      <c r="Y1213" s="1061"/>
      <c r="Z1213" s="1055"/>
      <c r="AA1213" s="1055"/>
      <c r="AB1213" s="1075"/>
    </row>
    <row r="1214" spans="1:28" ht="25.5">
      <c r="A1214" s="1056"/>
      <c r="B1214" s="1070"/>
      <c r="C1214" s="1054"/>
      <c r="D1214" s="1055"/>
      <c r="E1214" s="1055"/>
      <c r="F1214" s="1055"/>
      <c r="G1214" s="1055"/>
      <c r="H1214" s="1061"/>
      <c r="I1214" s="1075"/>
      <c r="J1214" s="1142"/>
      <c r="K1214" s="1055"/>
      <c r="L1214" s="1058"/>
      <c r="M1214" s="1085"/>
      <c r="N1214" s="1055"/>
      <c r="O1214" s="1055"/>
      <c r="P1214" s="1068"/>
      <c r="Q1214" s="1088"/>
      <c r="R1214" s="1088"/>
      <c r="S1214" s="1092"/>
      <c r="T1214" s="1085" t="s">
        <v>4910</v>
      </c>
      <c r="U1214" s="1055">
        <v>1979</v>
      </c>
      <c r="V1214" s="1055">
        <v>120</v>
      </c>
      <c r="W1214" s="1143" t="s">
        <v>3755</v>
      </c>
      <c r="X1214" s="1144"/>
      <c r="Y1214" s="1061"/>
      <c r="Z1214" s="1055"/>
      <c r="AA1214" s="1055"/>
      <c r="AB1214" s="1075"/>
    </row>
    <row r="1215" spans="1:28">
      <c r="A1215" s="1056"/>
      <c r="B1215" s="1070"/>
      <c r="C1215" s="1054"/>
      <c r="D1215" s="1055"/>
      <c r="E1215" s="1055"/>
      <c r="F1215" s="1055"/>
      <c r="G1215" s="1055"/>
      <c r="H1215" s="1061"/>
      <c r="I1215" s="1075"/>
      <c r="J1215" s="1142"/>
      <c r="K1215" s="1055"/>
      <c r="L1215" s="1058"/>
      <c r="M1215" s="1085"/>
      <c r="N1215" s="1055"/>
      <c r="O1215" s="1055"/>
      <c r="P1215" s="1068"/>
      <c r="Q1215" s="1088"/>
      <c r="R1215" s="1088"/>
      <c r="S1215" s="1092"/>
      <c r="T1215" s="1085" t="s">
        <v>4911</v>
      </c>
      <c r="U1215" s="1055">
        <v>2021</v>
      </c>
      <c r="V1215" s="1055">
        <v>212</v>
      </c>
      <c r="W1215" s="1143" t="s">
        <v>3238</v>
      </c>
      <c r="X1215" s="1144"/>
      <c r="Y1215" s="1061"/>
      <c r="Z1215" s="1055"/>
      <c r="AA1215" s="1055"/>
      <c r="AB1215" s="1075"/>
    </row>
    <row r="1216" spans="1:28">
      <c r="A1216" s="1069"/>
      <c r="B1216" s="1071"/>
      <c r="C1216" s="1072"/>
      <c r="D1216" s="1073"/>
      <c r="E1216" s="1073"/>
      <c r="F1216" s="1063"/>
      <c r="G1216" s="1063"/>
      <c r="H1216" s="1073"/>
      <c r="I1216" s="1066"/>
      <c r="J1216" s="1145"/>
      <c r="K1216" s="1063"/>
      <c r="L1216" s="1067"/>
      <c r="M1216" s="1185"/>
      <c r="N1216" s="1063"/>
      <c r="O1216" s="1063"/>
      <c r="P1216" s="1073"/>
      <c r="Q1216" s="1146"/>
      <c r="R1216" s="1146"/>
      <c r="S1216" s="1147"/>
      <c r="T1216" s="1185"/>
      <c r="U1216" s="1063"/>
      <c r="V1216" s="1063"/>
      <c r="W1216" s="1186"/>
      <c r="X1216" s="1184"/>
      <c r="Y1216" s="1064"/>
      <c r="Z1216" s="1063"/>
      <c r="AA1216" s="1073"/>
      <c r="AB1216" s="1066"/>
    </row>
    <row r="1217" spans="1:28" ht="25.5">
      <c r="A1217" s="1056">
        <v>116</v>
      </c>
      <c r="B1217" s="1070" t="s">
        <v>4849</v>
      </c>
      <c r="C1217" s="1054"/>
      <c r="D1217" s="1055"/>
      <c r="E1217" s="1055"/>
      <c r="F1217" s="1055"/>
      <c r="G1217" s="1055"/>
      <c r="H1217" s="1061"/>
      <c r="I1217" s="1075"/>
      <c r="J1217" s="1142" t="s">
        <v>4912</v>
      </c>
      <c r="K1217" s="1055" t="s">
        <v>3249</v>
      </c>
      <c r="L1217" s="1075" t="s">
        <v>31</v>
      </c>
      <c r="M1217" s="1085"/>
      <c r="N1217" s="1055"/>
      <c r="O1217" s="1055"/>
      <c r="P1217" s="1068"/>
      <c r="Q1217" s="1088"/>
      <c r="R1217" s="1088"/>
      <c r="S1217" s="1092"/>
      <c r="T1217" s="1085" t="s">
        <v>4913</v>
      </c>
      <c r="U1217" s="1055">
        <v>1976</v>
      </c>
      <c r="V1217" s="1055">
        <v>240</v>
      </c>
      <c r="W1217" s="1143" t="s">
        <v>4914</v>
      </c>
      <c r="X1217" s="1144" t="s">
        <v>4849</v>
      </c>
      <c r="Y1217" s="1061" t="s">
        <v>4849</v>
      </c>
      <c r="Z1217" s="1055">
        <v>1975</v>
      </c>
      <c r="AA1217" s="1055">
        <v>650</v>
      </c>
      <c r="AB1217" s="1075" t="s">
        <v>20</v>
      </c>
    </row>
    <row r="1218" spans="1:28" ht="25.5">
      <c r="A1218" s="1056"/>
      <c r="B1218" s="1070" t="s">
        <v>4853</v>
      </c>
      <c r="C1218" s="1054"/>
      <c r="D1218" s="1055"/>
      <c r="E1218" s="1055"/>
      <c r="F1218" s="1055"/>
      <c r="G1218" s="1055"/>
      <c r="H1218" s="1061"/>
      <c r="I1218" s="1075"/>
      <c r="J1218" s="1142"/>
      <c r="K1218" s="1327"/>
      <c r="L1218" s="1058"/>
      <c r="M1218" s="1085"/>
      <c r="N1218" s="1055"/>
      <c r="O1218" s="1055"/>
      <c r="P1218" s="1068"/>
      <c r="Q1218" s="1088"/>
      <c r="R1218" s="1088"/>
      <c r="S1218" s="1092"/>
      <c r="T1218" s="1085" t="s">
        <v>4915</v>
      </c>
      <c r="U1218" s="1055">
        <v>2003</v>
      </c>
      <c r="V1218" s="1055">
        <v>150</v>
      </c>
      <c r="W1218" s="1143" t="s">
        <v>4848</v>
      </c>
      <c r="X1218" s="1144" t="s">
        <v>4853</v>
      </c>
      <c r="Y1218" s="1061" t="s">
        <v>4853</v>
      </c>
      <c r="Z1218" s="1055">
        <v>1975</v>
      </c>
      <c r="AA1218" s="1055">
        <v>650</v>
      </c>
      <c r="AB1218" s="1075" t="s">
        <v>20</v>
      </c>
    </row>
    <row r="1219" spans="1:28" ht="25.5">
      <c r="A1219" s="1056"/>
      <c r="B1219" s="1070"/>
      <c r="C1219" s="1054"/>
      <c r="D1219" s="1055"/>
      <c r="E1219" s="1055"/>
      <c r="F1219" s="1055"/>
      <c r="G1219" s="1055"/>
      <c r="H1219" s="1061"/>
      <c r="I1219" s="1075"/>
      <c r="J1219" s="1142"/>
      <c r="K1219" s="1055"/>
      <c r="L1219" s="1058"/>
      <c r="M1219" s="1085"/>
      <c r="N1219" s="1055"/>
      <c r="O1219" s="1055"/>
      <c r="P1219" s="1068"/>
      <c r="Q1219" s="1088"/>
      <c r="R1219" s="1088"/>
      <c r="S1219" s="1092"/>
      <c r="T1219" s="1085" t="s">
        <v>4916</v>
      </c>
      <c r="U1219" s="1055">
        <v>1974</v>
      </c>
      <c r="V1219" s="1055">
        <v>80</v>
      </c>
      <c r="W1219" s="1143" t="s">
        <v>3554</v>
      </c>
      <c r="X1219" s="1144"/>
      <c r="Y1219" s="1061"/>
      <c r="Z1219" s="1055"/>
      <c r="AA1219" s="1055"/>
      <c r="AB1219" s="1075"/>
    </row>
    <row r="1220" spans="1:28" ht="25.5">
      <c r="A1220" s="1056"/>
      <c r="B1220" s="1070"/>
      <c r="C1220" s="1054"/>
      <c r="D1220" s="1055"/>
      <c r="E1220" s="1055"/>
      <c r="F1220" s="1055"/>
      <c r="G1220" s="1055"/>
      <c r="H1220" s="1061"/>
      <c r="I1220" s="1075"/>
      <c r="J1220" s="1142"/>
      <c r="K1220" s="1055"/>
      <c r="L1220" s="1058"/>
      <c r="M1220" s="1085"/>
      <c r="N1220" s="1055"/>
      <c r="O1220" s="1055"/>
      <c r="P1220" s="1068"/>
      <c r="Q1220" s="1088"/>
      <c r="R1220" s="1088"/>
      <c r="S1220" s="1092"/>
      <c r="T1220" s="1085" t="s">
        <v>4917</v>
      </c>
      <c r="U1220" s="1055">
        <v>1976</v>
      </c>
      <c r="V1220" s="1055">
        <v>400</v>
      </c>
      <c r="W1220" s="1143" t="s">
        <v>3490</v>
      </c>
      <c r="X1220" s="1144"/>
      <c r="Y1220" s="1061"/>
      <c r="Z1220" s="1055"/>
      <c r="AA1220" s="1055"/>
      <c r="AB1220" s="1075"/>
    </row>
    <row r="1221" spans="1:28">
      <c r="A1221" s="1056"/>
      <c r="B1221" s="1070"/>
      <c r="C1221" s="1054"/>
      <c r="D1221" s="1055"/>
      <c r="E1221" s="1055"/>
      <c r="F1221" s="1055"/>
      <c r="G1221" s="1055"/>
      <c r="H1221" s="1061"/>
      <c r="I1221" s="1075"/>
      <c r="J1221" s="1142"/>
      <c r="K1221" s="1055"/>
      <c r="L1221" s="1058"/>
      <c r="M1221" s="1085"/>
      <c r="N1221" s="1055"/>
      <c r="O1221" s="1055"/>
      <c r="P1221" s="1068"/>
      <c r="Q1221" s="1088"/>
      <c r="R1221" s="1088"/>
      <c r="S1221" s="1092"/>
      <c r="T1221" s="1085" t="s">
        <v>4918</v>
      </c>
      <c r="U1221" s="1055">
        <v>1983</v>
      </c>
      <c r="V1221" s="1055">
        <v>150</v>
      </c>
      <c r="W1221" s="1143" t="s">
        <v>4848</v>
      </c>
      <c r="X1221" s="1144"/>
      <c r="Y1221" s="1061"/>
      <c r="Z1221" s="1055"/>
      <c r="AA1221" s="1055"/>
      <c r="AB1221" s="1075"/>
    </row>
    <row r="1222" spans="1:28" ht="25.5">
      <c r="A1222" s="1056"/>
      <c r="B1222" s="1070"/>
      <c r="C1222" s="1054"/>
      <c r="D1222" s="1055"/>
      <c r="E1222" s="1055"/>
      <c r="F1222" s="1055"/>
      <c r="G1222" s="1055"/>
      <c r="H1222" s="1061"/>
      <c r="I1222" s="1075"/>
      <c r="J1222" s="1142"/>
      <c r="K1222" s="1055"/>
      <c r="L1222" s="1058"/>
      <c r="M1222" s="1085"/>
      <c r="N1222" s="1055"/>
      <c r="O1222" s="1055"/>
      <c r="P1222" s="1068"/>
      <c r="Q1222" s="1088"/>
      <c r="R1222" s="1088"/>
      <c r="S1222" s="1092"/>
      <c r="T1222" s="1085" t="s">
        <v>4919</v>
      </c>
      <c r="U1222" s="1055">
        <v>1974</v>
      </c>
      <c r="V1222" s="1055">
        <v>80</v>
      </c>
      <c r="W1222" s="1143" t="s">
        <v>3567</v>
      </c>
      <c r="X1222" s="1144"/>
      <c r="Y1222" s="1061"/>
      <c r="Z1222" s="1055"/>
      <c r="AA1222" s="1055"/>
      <c r="AB1222" s="1075"/>
    </row>
    <row r="1223" spans="1:28" ht="25.5">
      <c r="A1223" s="1056"/>
      <c r="B1223" s="1070"/>
      <c r="C1223" s="1054"/>
      <c r="D1223" s="1055"/>
      <c r="E1223" s="1055"/>
      <c r="F1223" s="1055"/>
      <c r="G1223" s="1055"/>
      <c r="H1223" s="1061"/>
      <c r="I1223" s="1075"/>
      <c r="J1223" s="1142"/>
      <c r="K1223" s="1055"/>
      <c r="L1223" s="1058"/>
      <c r="M1223" s="1154"/>
      <c r="N1223" s="1055"/>
      <c r="O1223" s="1055"/>
      <c r="P1223" s="1068"/>
      <c r="Q1223" s="1088"/>
      <c r="R1223" s="1088"/>
      <c r="S1223" s="1092"/>
      <c r="T1223" s="1154" t="s">
        <v>4920</v>
      </c>
      <c r="U1223" s="1055"/>
      <c r="V1223" s="1055"/>
      <c r="W1223" s="1143"/>
      <c r="X1223" s="1144"/>
      <c r="Y1223" s="1061"/>
      <c r="Z1223" s="1055"/>
      <c r="AA1223" s="1055"/>
      <c r="AB1223" s="1075"/>
    </row>
    <row r="1224" spans="1:28" ht="25.5">
      <c r="A1224" s="1056"/>
      <c r="B1224" s="1070"/>
      <c r="C1224" s="1054"/>
      <c r="D1224" s="1055"/>
      <c r="E1224" s="1055"/>
      <c r="F1224" s="1055"/>
      <c r="G1224" s="1055"/>
      <c r="H1224" s="1061"/>
      <c r="I1224" s="1075"/>
      <c r="J1224" s="1142"/>
      <c r="K1224" s="1055"/>
      <c r="L1224" s="1058"/>
      <c r="M1224" s="1085"/>
      <c r="N1224" s="1055"/>
      <c r="O1224" s="1055"/>
      <c r="P1224" s="1068"/>
      <c r="Q1224" s="1088"/>
      <c r="R1224" s="1088"/>
      <c r="S1224" s="1092"/>
      <c r="T1224" s="1085" t="s">
        <v>4921</v>
      </c>
      <c r="U1224" s="1055">
        <v>1973</v>
      </c>
      <c r="V1224" s="1055">
        <v>120</v>
      </c>
      <c r="W1224" s="1143" t="s">
        <v>4922</v>
      </c>
      <c r="X1224" s="1144"/>
      <c r="Y1224" s="1061"/>
      <c r="Z1224" s="1055"/>
      <c r="AA1224" s="1055"/>
      <c r="AB1224" s="1075"/>
    </row>
    <row r="1225" spans="1:28" ht="25.5">
      <c r="A1225" s="1056"/>
      <c r="B1225" s="1070"/>
      <c r="C1225" s="1054"/>
      <c r="D1225" s="1055"/>
      <c r="E1225" s="1055"/>
      <c r="F1225" s="1055"/>
      <c r="G1225" s="1055"/>
      <c r="H1225" s="1061"/>
      <c r="I1225" s="1075"/>
      <c r="J1225" s="1142"/>
      <c r="K1225" s="1055"/>
      <c r="L1225" s="1058"/>
      <c r="M1225" s="1085"/>
      <c r="N1225" s="1055"/>
      <c r="O1225" s="1055"/>
      <c r="P1225" s="1068"/>
      <c r="Q1225" s="1088"/>
      <c r="R1225" s="1088"/>
      <c r="S1225" s="1092"/>
      <c r="T1225" s="1085" t="s">
        <v>4923</v>
      </c>
      <c r="U1225" s="1055"/>
      <c r="V1225" s="1055">
        <v>250</v>
      </c>
      <c r="W1225" s="1143" t="s">
        <v>4924</v>
      </c>
      <c r="X1225" s="1144"/>
      <c r="Y1225" s="1061"/>
      <c r="Z1225" s="1055"/>
      <c r="AA1225" s="1055"/>
      <c r="AB1225" s="1075"/>
    </row>
    <row r="1226" spans="1:28" ht="25.5">
      <c r="A1226" s="1056"/>
      <c r="B1226" s="1070"/>
      <c r="C1226" s="1054"/>
      <c r="D1226" s="1055"/>
      <c r="E1226" s="1055"/>
      <c r="F1226" s="1055"/>
      <c r="G1226" s="1055"/>
      <c r="H1226" s="1061"/>
      <c r="I1226" s="1075"/>
      <c r="J1226" s="1142"/>
      <c r="K1226" s="1055"/>
      <c r="L1226" s="1058"/>
      <c r="M1226" s="1085"/>
      <c r="N1226" s="1055"/>
      <c r="O1226" s="1055"/>
      <c r="P1226" s="1068"/>
      <c r="Q1226" s="1088"/>
      <c r="R1226" s="1088"/>
      <c r="S1226" s="1092"/>
      <c r="T1226" s="1085" t="s">
        <v>4925</v>
      </c>
      <c r="U1226" s="1055">
        <v>1977</v>
      </c>
      <c r="V1226" s="1055">
        <v>100</v>
      </c>
      <c r="W1226" s="1143" t="s">
        <v>4926</v>
      </c>
      <c r="X1226" s="1144"/>
      <c r="Y1226" s="1061"/>
      <c r="Z1226" s="1055"/>
      <c r="AA1226" s="1055"/>
      <c r="AB1226" s="1075"/>
    </row>
    <row r="1227" spans="1:28" ht="25.5">
      <c r="A1227" s="1056"/>
      <c r="B1227" s="1070"/>
      <c r="C1227" s="1054"/>
      <c r="D1227" s="1055"/>
      <c r="E1227" s="1055"/>
      <c r="F1227" s="1055"/>
      <c r="G1227" s="1055"/>
      <c r="H1227" s="1061"/>
      <c r="I1227" s="1075"/>
      <c r="J1227" s="1142"/>
      <c r="K1227" s="1055"/>
      <c r="L1227" s="1058"/>
      <c r="M1227" s="1154"/>
      <c r="N1227" s="1055"/>
      <c r="O1227" s="1055"/>
      <c r="P1227" s="1068"/>
      <c r="Q1227" s="1088"/>
      <c r="R1227" s="1088"/>
      <c r="S1227" s="1092"/>
      <c r="T1227" s="1154" t="s">
        <v>4927</v>
      </c>
      <c r="U1227" s="1055"/>
      <c r="V1227" s="1055"/>
      <c r="W1227" s="1143"/>
      <c r="X1227" s="1144"/>
      <c r="Y1227" s="1061"/>
      <c r="Z1227" s="1055"/>
      <c r="AA1227" s="1055"/>
      <c r="AB1227" s="1075"/>
    </row>
    <row r="1228" spans="1:28" ht="25.5">
      <c r="A1228" s="1056"/>
      <c r="B1228" s="1070"/>
      <c r="C1228" s="1054"/>
      <c r="D1228" s="1055"/>
      <c r="E1228" s="1055"/>
      <c r="F1228" s="1055"/>
      <c r="G1228" s="1055"/>
      <c r="H1228" s="1061"/>
      <c r="I1228" s="1075"/>
      <c r="J1228" s="1142"/>
      <c r="K1228" s="1055"/>
      <c r="L1228" s="1058"/>
      <c r="M1228" s="1085"/>
      <c r="N1228" s="1055"/>
      <c r="O1228" s="1055"/>
      <c r="P1228" s="1068"/>
      <c r="Q1228" s="1088"/>
      <c r="R1228" s="1088"/>
      <c r="S1228" s="1092"/>
      <c r="T1228" s="1085" t="s">
        <v>4928</v>
      </c>
      <c r="U1228" s="1055">
        <v>1985</v>
      </c>
      <c r="V1228" s="1055">
        <v>250</v>
      </c>
      <c r="W1228" s="1143" t="s">
        <v>4924</v>
      </c>
      <c r="X1228" s="1144"/>
      <c r="Y1228" s="1061"/>
      <c r="Z1228" s="1055"/>
      <c r="AA1228" s="1055"/>
      <c r="AB1228" s="1075"/>
    </row>
    <row r="1229" spans="1:28" ht="25.5">
      <c r="A1229" s="1056"/>
      <c r="B1229" s="1070"/>
      <c r="C1229" s="1054"/>
      <c r="D1229" s="1055"/>
      <c r="E1229" s="1055"/>
      <c r="F1229" s="1055"/>
      <c r="G1229" s="1055"/>
      <c r="H1229" s="1061"/>
      <c r="I1229" s="1075"/>
      <c r="J1229" s="1142"/>
      <c r="K1229" s="1055"/>
      <c r="L1229" s="1058"/>
      <c r="M1229" s="1085"/>
      <c r="N1229" s="1055"/>
      <c r="O1229" s="1055"/>
      <c r="P1229" s="1068"/>
      <c r="Q1229" s="1088"/>
      <c r="R1229" s="1088"/>
      <c r="S1229" s="1092"/>
      <c r="T1229" s="1085" t="s">
        <v>4929</v>
      </c>
      <c r="U1229" s="1055">
        <v>1973</v>
      </c>
      <c r="V1229" s="1055">
        <v>120</v>
      </c>
      <c r="W1229" s="1143" t="s">
        <v>4922</v>
      </c>
      <c r="X1229" s="1144"/>
      <c r="Y1229" s="1061"/>
      <c r="Z1229" s="1055"/>
      <c r="AA1229" s="1055"/>
      <c r="AB1229" s="1075"/>
    </row>
    <row r="1230" spans="1:28" ht="25.5">
      <c r="A1230" s="1056"/>
      <c r="B1230" s="1070"/>
      <c r="C1230" s="1054"/>
      <c r="D1230" s="1055"/>
      <c r="E1230" s="1055"/>
      <c r="F1230" s="1055"/>
      <c r="G1230" s="1055"/>
      <c r="H1230" s="1061"/>
      <c r="I1230" s="1075"/>
      <c r="J1230" s="1142"/>
      <c r="K1230" s="1055"/>
      <c r="L1230" s="1058"/>
      <c r="M1230" s="1085"/>
      <c r="N1230" s="1055"/>
      <c r="O1230" s="1055"/>
      <c r="P1230" s="1068"/>
      <c r="Q1230" s="1088"/>
      <c r="R1230" s="1088"/>
      <c r="S1230" s="1092"/>
      <c r="T1230" s="1085" t="s">
        <v>4930</v>
      </c>
      <c r="U1230" s="1055">
        <v>1977</v>
      </c>
      <c r="V1230" s="1055">
        <v>100</v>
      </c>
      <c r="W1230" s="1143" t="s">
        <v>4926</v>
      </c>
      <c r="X1230" s="1144"/>
      <c r="Y1230" s="1061"/>
      <c r="Z1230" s="1055"/>
      <c r="AA1230" s="1055"/>
      <c r="AB1230" s="1075"/>
    </row>
    <row r="1231" spans="1:28">
      <c r="A1231" s="1069"/>
      <c r="B1231" s="1071"/>
      <c r="C1231" s="1072"/>
      <c r="D1231" s="1073"/>
      <c r="E1231" s="1073"/>
      <c r="F1231" s="1063"/>
      <c r="G1231" s="1063"/>
      <c r="H1231" s="1073"/>
      <c r="I1231" s="1066"/>
      <c r="J1231" s="1145"/>
      <c r="K1231" s="1063"/>
      <c r="L1231" s="1067"/>
      <c r="M1231" s="1185"/>
      <c r="N1231" s="1063"/>
      <c r="O1231" s="1063"/>
      <c r="P1231" s="1073"/>
      <c r="Q1231" s="1146"/>
      <c r="R1231" s="1146"/>
      <c r="S1231" s="1147"/>
      <c r="T1231" s="1185"/>
      <c r="U1231" s="1063"/>
      <c r="V1231" s="1063"/>
      <c r="W1231" s="1186"/>
      <c r="X1231" s="1184"/>
      <c r="Y1231" s="1064"/>
      <c r="Z1231" s="1063"/>
      <c r="AA1231" s="1073"/>
      <c r="AB1231" s="1066"/>
    </row>
    <row r="1232" spans="1:28" ht="25.5">
      <c r="A1232" s="1056">
        <v>144</v>
      </c>
      <c r="B1232" s="1070" t="s">
        <v>4931</v>
      </c>
      <c r="C1232" s="1054"/>
      <c r="D1232" s="1055"/>
      <c r="E1232" s="1055"/>
      <c r="F1232" s="1055"/>
      <c r="G1232" s="1055"/>
      <c r="H1232" s="1061"/>
      <c r="I1232" s="1075"/>
      <c r="J1232" s="1142" t="s">
        <v>4932</v>
      </c>
      <c r="K1232" s="1055" t="s">
        <v>3894</v>
      </c>
      <c r="L1232" s="1075" t="s">
        <v>27</v>
      </c>
      <c r="M1232" s="1085"/>
      <c r="N1232" s="1055"/>
      <c r="O1232" s="1055"/>
      <c r="P1232" s="1068"/>
      <c r="Q1232" s="1088"/>
      <c r="R1232" s="1088"/>
      <c r="S1232" s="1092"/>
      <c r="T1232" s="1085"/>
      <c r="U1232" s="1055"/>
      <c r="V1232" s="1055"/>
      <c r="W1232" s="1143"/>
      <c r="X1232" s="1144" t="s">
        <v>4931</v>
      </c>
      <c r="Y1232" s="1061" t="s">
        <v>4931</v>
      </c>
      <c r="Z1232" s="1055">
        <v>2011</v>
      </c>
      <c r="AA1232" s="1055">
        <v>490</v>
      </c>
      <c r="AB1232" s="1075" t="s">
        <v>4933</v>
      </c>
    </row>
    <row r="1233" spans="1:28" ht="25.5">
      <c r="A1233" s="1056"/>
      <c r="B1233" s="1070" t="s">
        <v>4934</v>
      </c>
      <c r="C1233" s="1054"/>
      <c r="D1233" s="1055"/>
      <c r="E1233" s="1055"/>
      <c r="F1233" s="1055"/>
      <c r="G1233" s="1055"/>
      <c r="H1233" s="1061"/>
      <c r="I1233" s="1075"/>
      <c r="J1233" s="1142"/>
      <c r="K1233" s="1327"/>
      <c r="L1233" s="1058"/>
      <c r="M1233" s="1085"/>
      <c r="N1233" s="1055"/>
      <c r="O1233" s="1055"/>
      <c r="P1233" s="1068"/>
      <c r="Q1233" s="1088"/>
      <c r="R1233" s="1088"/>
      <c r="S1233" s="1092"/>
      <c r="T1233" s="1085"/>
      <c r="U1233" s="1055"/>
      <c r="V1233" s="1055"/>
      <c r="W1233" s="1143"/>
      <c r="X1233" s="1144" t="s">
        <v>4934</v>
      </c>
      <c r="Y1233" s="1061" t="s">
        <v>4934</v>
      </c>
      <c r="Z1233" s="1055">
        <v>2011</v>
      </c>
      <c r="AA1233" s="1055">
        <v>490</v>
      </c>
      <c r="AB1233" s="1075" t="s">
        <v>4933</v>
      </c>
    </row>
    <row r="1234" spans="1:28">
      <c r="A1234" s="1056"/>
      <c r="B1234" s="1070"/>
      <c r="C1234" s="1054"/>
      <c r="D1234" s="1055"/>
      <c r="E1234" s="1055"/>
      <c r="F1234" s="1055"/>
      <c r="G1234" s="1055"/>
      <c r="H1234" s="1061"/>
      <c r="I1234" s="1075"/>
      <c r="J1234" s="1142"/>
      <c r="K1234" s="1055"/>
      <c r="L1234" s="1058"/>
      <c r="M1234" s="1085"/>
      <c r="N1234" s="1055"/>
      <c r="O1234" s="1055"/>
      <c r="P1234" s="1068"/>
      <c r="Q1234" s="1088"/>
      <c r="R1234" s="1088"/>
      <c r="S1234" s="1092"/>
      <c r="T1234" s="1085"/>
      <c r="U1234" s="1055"/>
      <c r="V1234" s="1055"/>
      <c r="W1234" s="1143"/>
      <c r="X1234" s="1144"/>
      <c r="Y1234" s="1061"/>
      <c r="Z1234" s="1055"/>
      <c r="AA1234" s="1055"/>
      <c r="AB1234" s="1075"/>
    </row>
    <row r="1235" spans="1:28">
      <c r="A1235" s="1056"/>
      <c r="B1235" s="1070"/>
      <c r="C1235" s="1054"/>
      <c r="D1235" s="1055"/>
      <c r="E1235" s="1055"/>
      <c r="F1235" s="1055"/>
      <c r="G1235" s="1055"/>
      <c r="H1235" s="1061"/>
      <c r="I1235" s="1075"/>
      <c r="J1235" s="1142"/>
      <c r="K1235" s="1055"/>
      <c r="L1235" s="1058"/>
      <c r="M1235" s="1085"/>
      <c r="N1235" s="1055"/>
      <c r="O1235" s="1055"/>
      <c r="P1235" s="1068"/>
      <c r="Q1235" s="1088"/>
      <c r="R1235" s="1088"/>
      <c r="S1235" s="1092"/>
      <c r="T1235" s="1085"/>
      <c r="U1235" s="1055"/>
      <c r="V1235" s="1055"/>
      <c r="W1235" s="1143"/>
      <c r="X1235" s="1144"/>
      <c r="Y1235" s="1061"/>
      <c r="Z1235" s="1055"/>
      <c r="AA1235" s="1055"/>
      <c r="AB1235" s="1075"/>
    </row>
    <row r="1236" spans="1:28" ht="23.25" customHeight="1">
      <c r="A1236" s="1056"/>
      <c r="B1236" s="1070"/>
      <c r="C1236" s="1054"/>
      <c r="D1236" s="1055"/>
      <c r="E1236" s="1055"/>
      <c r="F1236" s="1055"/>
      <c r="G1236" s="1055"/>
      <c r="H1236" s="1061"/>
      <c r="I1236" s="1075"/>
      <c r="J1236" s="1142"/>
      <c r="K1236" s="1055"/>
      <c r="L1236" s="1058"/>
      <c r="M1236" s="1085"/>
      <c r="N1236" s="1055"/>
      <c r="O1236" s="1055"/>
      <c r="P1236" s="1068"/>
      <c r="Q1236" s="1088"/>
      <c r="R1236" s="1088"/>
      <c r="S1236" s="1092"/>
      <c r="T1236" s="1085" t="s">
        <v>4935</v>
      </c>
      <c r="U1236" s="1055">
        <v>2021</v>
      </c>
      <c r="V1236" s="1055">
        <v>196</v>
      </c>
      <c r="W1236" s="1143" t="s">
        <v>4936</v>
      </c>
      <c r="X1236" s="1144"/>
      <c r="Y1236" s="1061"/>
      <c r="Z1236" s="1055"/>
      <c r="AA1236" s="1055"/>
      <c r="AB1236" s="1075"/>
    </row>
    <row r="1237" spans="1:28">
      <c r="A1237" s="1069"/>
      <c r="B1237" s="1071"/>
      <c r="C1237" s="1072"/>
      <c r="D1237" s="1073"/>
      <c r="E1237" s="1073"/>
      <c r="F1237" s="1063"/>
      <c r="G1237" s="1063"/>
      <c r="H1237" s="1073"/>
      <c r="I1237" s="1066"/>
      <c r="J1237" s="1150"/>
      <c r="K1237" s="1151"/>
      <c r="L1237" s="1152"/>
      <c r="M1237" s="1185"/>
      <c r="N1237" s="1196"/>
      <c r="O1237" s="1063"/>
      <c r="P1237" s="1073"/>
      <c r="Q1237" s="1155"/>
      <c r="R1237" s="1155"/>
      <c r="S1237" s="1156"/>
      <c r="T1237" s="1197"/>
      <c r="U1237" s="1196"/>
      <c r="V1237" s="1063"/>
      <c r="W1237" s="1186"/>
      <c r="X1237" s="1184"/>
      <c r="Y1237" s="1064"/>
      <c r="Z1237" s="1080"/>
      <c r="AA1237" s="1203"/>
      <c r="AB1237" s="1199"/>
    </row>
    <row r="1238" spans="1:28" ht="25.5">
      <c r="A1238" s="1056">
        <v>58</v>
      </c>
      <c r="B1238" s="1070" t="s">
        <v>3359</v>
      </c>
      <c r="C1238" s="1054"/>
      <c r="D1238" s="1055"/>
      <c r="E1238" s="1055"/>
      <c r="F1238" s="1055"/>
      <c r="G1238" s="1055"/>
      <c r="H1238" s="1061"/>
      <c r="I1238" s="1075"/>
      <c r="J1238" s="1142" t="s">
        <v>4937</v>
      </c>
      <c r="K1238" s="1055" t="s">
        <v>3249</v>
      </c>
      <c r="L1238" s="1075" t="s">
        <v>27</v>
      </c>
      <c r="M1238" s="1085"/>
      <c r="N1238" s="1055"/>
      <c r="O1238" s="1055"/>
      <c r="P1238" s="1068"/>
      <c r="Q1238" s="1088"/>
      <c r="R1238" s="1088"/>
      <c r="S1238" s="1092"/>
      <c r="T1238" s="1085" t="s">
        <v>4938</v>
      </c>
      <c r="U1238" s="1055">
        <v>1975</v>
      </c>
      <c r="V1238" s="1055">
        <v>140</v>
      </c>
      <c r="W1238" s="1143" t="s">
        <v>4200</v>
      </c>
      <c r="X1238" s="1144" t="s">
        <v>3359</v>
      </c>
      <c r="Y1238" s="1061" t="s">
        <v>4939</v>
      </c>
      <c r="Z1238" s="1055">
        <v>1975</v>
      </c>
      <c r="AA1238" s="1055">
        <v>1000</v>
      </c>
      <c r="AB1238" s="1075" t="s">
        <v>1752</v>
      </c>
    </row>
    <row r="1239" spans="1:28" ht="38.25">
      <c r="A1239" s="1056"/>
      <c r="B1239" s="1070"/>
      <c r="C1239" s="1054"/>
      <c r="D1239" s="1055"/>
      <c r="E1239" s="1055"/>
      <c r="F1239" s="1055"/>
      <c r="G1239" s="1055"/>
      <c r="H1239" s="1061"/>
      <c r="I1239" s="1075"/>
      <c r="J1239" s="1142"/>
      <c r="K1239" s="1327"/>
      <c r="L1239" s="1058"/>
      <c r="M1239" s="1085"/>
      <c r="N1239" s="1055"/>
      <c r="O1239" s="1055"/>
      <c r="P1239" s="1068"/>
      <c r="Q1239" s="1088"/>
      <c r="R1239" s="1088"/>
      <c r="S1239" s="1092"/>
      <c r="T1239" s="1085" t="s">
        <v>4940</v>
      </c>
      <c r="U1239" s="1055">
        <v>1975</v>
      </c>
      <c r="V1239" s="1055">
        <v>110</v>
      </c>
      <c r="W1239" s="1143" t="s">
        <v>3567</v>
      </c>
      <c r="X1239" s="1144"/>
      <c r="Y1239" s="1061"/>
      <c r="Z1239" s="1055"/>
      <c r="AA1239" s="1055"/>
      <c r="AB1239" s="1075"/>
    </row>
    <row r="1240" spans="1:28" ht="25.5">
      <c r="A1240" s="1056"/>
      <c r="B1240" s="1070"/>
      <c r="C1240" s="1054"/>
      <c r="D1240" s="1055"/>
      <c r="E1240" s="1055"/>
      <c r="F1240" s="1055"/>
      <c r="G1240" s="1055"/>
      <c r="H1240" s="1061"/>
      <c r="I1240" s="1075"/>
      <c r="J1240" s="1142"/>
      <c r="K1240" s="1055"/>
      <c r="L1240" s="1058"/>
      <c r="M1240" s="1085"/>
      <c r="N1240" s="1055"/>
      <c r="O1240" s="1055"/>
      <c r="P1240" s="1068"/>
      <c r="Q1240" s="1088"/>
      <c r="R1240" s="1088"/>
      <c r="S1240" s="1092"/>
      <c r="T1240" s="1085" t="s">
        <v>4941</v>
      </c>
      <c r="U1240" s="1055">
        <v>1977</v>
      </c>
      <c r="V1240" s="1055">
        <v>275</v>
      </c>
      <c r="W1240" s="1143" t="s">
        <v>4942</v>
      </c>
      <c r="X1240" s="1144"/>
      <c r="Y1240" s="1061"/>
      <c r="Z1240" s="1055"/>
      <c r="AA1240" s="1055"/>
      <c r="AB1240" s="1075"/>
    </row>
    <row r="1241" spans="1:28" ht="25.5">
      <c r="A1241" s="1056"/>
      <c r="B1241" s="1070"/>
      <c r="C1241" s="1054"/>
      <c r="D1241" s="1055"/>
      <c r="E1241" s="1055"/>
      <c r="F1241" s="1055"/>
      <c r="G1241" s="1055"/>
      <c r="H1241" s="1061"/>
      <c r="I1241" s="1075"/>
      <c r="J1241" s="1142"/>
      <c r="K1241" s="1055"/>
      <c r="L1241" s="1058"/>
      <c r="M1241" s="1085"/>
      <c r="N1241" s="1055"/>
      <c r="O1241" s="1153"/>
      <c r="P1241" s="1068"/>
      <c r="Q1241" s="1088"/>
      <c r="R1241" s="1088"/>
      <c r="S1241" s="1092"/>
      <c r="T1241" s="1085" t="s">
        <v>4943</v>
      </c>
      <c r="U1241" s="1055">
        <v>1977</v>
      </c>
      <c r="V1241" s="1153">
        <v>150</v>
      </c>
      <c r="W1241" s="1143" t="s">
        <v>4295</v>
      </c>
      <c r="X1241" s="1144"/>
      <c r="Y1241" s="1061"/>
      <c r="Z1241" s="1055"/>
      <c r="AA1241" s="1055"/>
      <c r="AB1241" s="1075"/>
    </row>
    <row r="1242" spans="1:28" ht="25.5">
      <c r="A1242" s="1056"/>
      <c r="B1242" s="1070"/>
      <c r="C1242" s="1054"/>
      <c r="D1242" s="1055"/>
      <c r="E1242" s="1055"/>
      <c r="F1242" s="1055"/>
      <c r="G1242" s="1055"/>
      <c r="H1242" s="1061"/>
      <c r="I1242" s="1075"/>
      <c r="J1242" s="1142"/>
      <c r="K1242" s="1055"/>
      <c r="L1242" s="1058"/>
      <c r="M1242" s="1085"/>
      <c r="N1242" s="1055"/>
      <c r="O1242" s="1055"/>
      <c r="P1242" s="1068"/>
      <c r="Q1242" s="1088"/>
      <c r="R1242" s="1088"/>
      <c r="S1242" s="1092"/>
      <c r="T1242" s="1085" t="s">
        <v>4944</v>
      </c>
      <c r="U1242" s="1055">
        <v>1980</v>
      </c>
      <c r="V1242" s="1055">
        <v>180</v>
      </c>
      <c r="W1242" s="1143" t="s">
        <v>4258</v>
      </c>
      <c r="X1242" s="1144"/>
      <c r="Y1242" s="1061"/>
      <c r="Z1242" s="1055"/>
      <c r="AA1242" s="1055"/>
      <c r="AB1242" s="1075"/>
    </row>
    <row r="1243" spans="1:28" ht="25.5">
      <c r="A1243" s="1056"/>
      <c r="B1243" s="1070"/>
      <c r="C1243" s="1054"/>
      <c r="D1243" s="1055"/>
      <c r="E1243" s="1055"/>
      <c r="F1243" s="1055"/>
      <c r="G1243" s="1055"/>
      <c r="H1243" s="1061"/>
      <c r="I1243" s="1075"/>
      <c r="J1243" s="1142"/>
      <c r="K1243" s="1055"/>
      <c r="L1243" s="1058"/>
      <c r="M1243" s="1085"/>
      <c r="N1243" s="1055"/>
      <c r="O1243" s="1153"/>
      <c r="P1243" s="1068"/>
      <c r="Q1243" s="1088"/>
      <c r="R1243" s="1088"/>
      <c r="S1243" s="1092"/>
      <c r="T1243" s="1085" t="s">
        <v>4945</v>
      </c>
      <c r="U1243" s="1055">
        <v>1980</v>
      </c>
      <c r="V1243" s="1153">
        <v>124</v>
      </c>
      <c r="W1243" s="1143" t="s">
        <v>3490</v>
      </c>
      <c r="X1243" s="1144"/>
      <c r="Y1243" s="1061"/>
      <c r="Z1243" s="1055"/>
      <c r="AA1243" s="1055"/>
      <c r="AB1243" s="1075"/>
    </row>
    <row r="1244" spans="1:28" ht="25.5">
      <c r="A1244" s="1056"/>
      <c r="B1244" s="1070"/>
      <c r="C1244" s="1054"/>
      <c r="D1244" s="1055"/>
      <c r="E1244" s="1055"/>
      <c r="F1244" s="1055"/>
      <c r="G1244" s="1055"/>
      <c r="H1244" s="1061"/>
      <c r="I1244" s="1075"/>
      <c r="J1244" s="1142"/>
      <c r="K1244" s="1055"/>
      <c r="L1244" s="1058"/>
      <c r="M1244" s="1085"/>
      <c r="N1244" s="1055"/>
      <c r="O1244" s="1055"/>
      <c r="P1244" s="1068"/>
      <c r="Q1244" s="1088"/>
      <c r="R1244" s="1088"/>
      <c r="S1244" s="1092"/>
      <c r="T1244" s="1085" t="s">
        <v>4946</v>
      </c>
      <c r="U1244" s="1055">
        <v>2003</v>
      </c>
      <c r="V1244" s="1055">
        <v>190</v>
      </c>
      <c r="W1244" s="1143" t="s">
        <v>3598</v>
      </c>
      <c r="X1244" s="1144"/>
      <c r="Y1244" s="1061"/>
      <c r="Z1244" s="1055"/>
      <c r="AA1244" s="1055"/>
      <c r="AB1244" s="1075"/>
    </row>
    <row r="1245" spans="1:28" ht="25.5">
      <c r="A1245" s="1056"/>
      <c r="B1245" s="1070"/>
      <c r="C1245" s="1054"/>
      <c r="D1245" s="1055"/>
      <c r="E1245" s="1055"/>
      <c r="F1245" s="1055"/>
      <c r="G1245" s="1055"/>
      <c r="H1245" s="1061"/>
      <c r="I1245" s="1075"/>
      <c r="J1245" s="1142"/>
      <c r="K1245" s="1055"/>
      <c r="L1245" s="1058"/>
      <c r="M1245" s="1085"/>
      <c r="N1245" s="1055"/>
      <c r="O1245" s="1153"/>
      <c r="P1245" s="1068"/>
      <c r="Q1245" s="1088"/>
      <c r="R1245" s="1088"/>
      <c r="S1245" s="1092"/>
      <c r="T1245" s="1085" t="s">
        <v>4947</v>
      </c>
      <c r="U1245" s="1055">
        <v>1975</v>
      </c>
      <c r="V1245" s="1153">
        <v>110</v>
      </c>
      <c r="W1245" s="1143" t="s">
        <v>3490</v>
      </c>
      <c r="X1245" s="1144"/>
      <c r="Y1245" s="1061"/>
      <c r="Z1245" s="1055"/>
      <c r="AA1245" s="1055"/>
      <c r="AB1245" s="1075"/>
    </row>
    <row r="1246" spans="1:28" ht="25.5">
      <c r="A1246" s="1056"/>
      <c r="B1246" s="1070"/>
      <c r="C1246" s="1054"/>
      <c r="D1246" s="1055"/>
      <c r="E1246" s="1055"/>
      <c r="F1246" s="1055"/>
      <c r="G1246" s="1055"/>
      <c r="H1246" s="1061"/>
      <c r="I1246" s="1075"/>
      <c r="J1246" s="1142"/>
      <c r="K1246" s="1055"/>
      <c r="L1246" s="1058"/>
      <c r="M1246" s="1085"/>
      <c r="N1246" s="1055"/>
      <c r="O1246" s="1055"/>
      <c r="P1246" s="1068"/>
      <c r="Q1246" s="1088"/>
      <c r="R1246" s="1088"/>
      <c r="S1246" s="1092"/>
      <c r="T1246" s="1085" t="s">
        <v>4948</v>
      </c>
      <c r="U1246" s="1055">
        <v>1975</v>
      </c>
      <c r="V1246" s="1055">
        <v>230</v>
      </c>
      <c r="W1246" s="1143" t="s">
        <v>3399</v>
      </c>
      <c r="X1246" s="1144"/>
      <c r="Y1246" s="1061"/>
      <c r="Z1246" s="1055"/>
      <c r="AA1246" s="1055"/>
      <c r="AB1246" s="1075"/>
    </row>
    <row r="1247" spans="1:28" ht="25.5">
      <c r="A1247" s="1056"/>
      <c r="B1247" s="1070"/>
      <c r="C1247" s="1054"/>
      <c r="D1247" s="1055"/>
      <c r="E1247" s="1055"/>
      <c r="F1247" s="1055"/>
      <c r="G1247" s="1055"/>
      <c r="H1247" s="1061"/>
      <c r="I1247" s="1075"/>
      <c r="J1247" s="1142"/>
      <c r="K1247" s="1055"/>
      <c r="L1247" s="1058"/>
      <c r="M1247" s="1085"/>
      <c r="N1247" s="1055"/>
      <c r="O1247" s="1055"/>
      <c r="P1247" s="1068"/>
      <c r="Q1247" s="1088"/>
      <c r="R1247" s="1088"/>
      <c r="S1247" s="1092"/>
      <c r="T1247" s="1085" t="s">
        <v>4949</v>
      </c>
      <c r="U1247" s="1055">
        <v>1975</v>
      </c>
      <c r="V1247" s="1055">
        <v>400</v>
      </c>
      <c r="W1247" s="1143" t="s">
        <v>3490</v>
      </c>
      <c r="X1247" s="1144"/>
      <c r="Y1247" s="1061"/>
      <c r="Z1247" s="1055"/>
      <c r="AA1247" s="1055"/>
      <c r="AB1247" s="1075"/>
    </row>
    <row r="1248" spans="1:28" ht="25.5">
      <c r="A1248" s="1056"/>
      <c r="B1248" s="1070"/>
      <c r="C1248" s="1054"/>
      <c r="D1248" s="1055"/>
      <c r="E1248" s="1055"/>
      <c r="F1248" s="1055"/>
      <c r="G1248" s="1055"/>
      <c r="H1248" s="1061"/>
      <c r="I1248" s="1075"/>
      <c r="J1248" s="1142"/>
      <c r="K1248" s="1055"/>
      <c r="L1248" s="1058"/>
      <c r="M1248" s="1085"/>
      <c r="N1248" s="1055"/>
      <c r="O1248" s="1055"/>
      <c r="P1248" s="1068"/>
      <c r="Q1248" s="1088"/>
      <c r="R1248" s="1088"/>
      <c r="S1248" s="1092"/>
      <c r="T1248" s="1085" t="s">
        <v>4950</v>
      </c>
      <c r="U1248" s="1055">
        <v>1980</v>
      </c>
      <c r="V1248" s="1055">
        <v>277</v>
      </c>
      <c r="W1248" s="1143" t="s">
        <v>3399</v>
      </c>
      <c r="X1248" s="1144"/>
      <c r="Y1248" s="1061"/>
      <c r="Z1248" s="1055"/>
      <c r="AA1248" s="1055"/>
      <c r="AB1248" s="1075"/>
    </row>
    <row r="1249" spans="1:28" ht="25.5">
      <c r="A1249" s="1056"/>
      <c r="B1249" s="1070"/>
      <c r="C1249" s="1054"/>
      <c r="D1249" s="1055"/>
      <c r="E1249" s="1055"/>
      <c r="F1249" s="1055"/>
      <c r="G1249" s="1055"/>
      <c r="H1249" s="1061"/>
      <c r="I1249" s="1075"/>
      <c r="J1249" s="1142"/>
      <c r="K1249" s="1055"/>
      <c r="L1249" s="1058"/>
      <c r="M1249" s="1085"/>
      <c r="N1249" s="1055"/>
      <c r="O1249" s="1055"/>
      <c r="P1249" s="1068"/>
      <c r="Q1249" s="1088"/>
      <c r="R1249" s="1088"/>
      <c r="S1249" s="1092"/>
      <c r="T1249" s="1085" t="s">
        <v>4951</v>
      </c>
      <c r="U1249" s="1055"/>
      <c r="V1249" s="1055"/>
      <c r="W1249" s="1143"/>
      <c r="X1249" s="1144"/>
      <c r="Y1249" s="1061"/>
      <c r="Z1249" s="1055"/>
      <c r="AA1249" s="1055"/>
      <c r="AB1249" s="1075"/>
    </row>
    <row r="1250" spans="1:28" ht="25.5">
      <c r="A1250" s="1056"/>
      <c r="B1250" s="1070"/>
      <c r="C1250" s="1054"/>
      <c r="D1250" s="1055"/>
      <c r="E1250" s="1055"/>
      <c r="F1250" s="1055"/>
      <c r="G1250" s="1055"/>
      <c r="H1250" s="1061"/>
      <c r="I1250" s="1075"/>
      <c r="J1250" s="1142"/>
      <c r="K1250" s="1055"/>
      <c r="L1250" s="1058"/>
      <c r="M1250" s="1085"/>
      <c r="N1250" s="1055"/>
      <c r="O1250" s="1055"/>
      <c r="P1250" s="1068"/>
      <c r="Q1250" s="1088"/>
      <c r="R1250" s="1088"/>
      <c r="S1250" s="1092"/>
      <c r="T1250" s="1085" t="s">
        <v>4952</v>
      </c>
      <c r="U1250" s="1055">
        <v>1975</v>
      </c>
      <c r="V1250" s="1055">
        <v>230</v>
      </c>
      <c r="W1250" s="1143" t="s">
        <v>3399</v>
      </c>
      <c r="X1250" s="1144"/>
      <c r="Y1250" s="1061"/>
      <c r="Z1250" s="1055"/>
      <c r="AA1250" s="1055"/>
      <c r="AB1250" s="1075"/>
    </row>
    <row r="1251" spans="1:28" ht="38.25">
      <c r="A1251" s="1056"/>
      <c r="B1251" s="1070"/>
      <c r="C1251" s="1054"/>
      <c r="D1251" s="1055"/>
      <c r="E1251" s="1055"/>
      <c r="F1251" s="1055"/>
      <c r="G1251" s="1055"/>
      <c r="H1251" s="1061"/>
      <c r="I1251" s="1075"/>
      <c r="J1251" s="1142"/>
      <c r="K1251" s="1055"/>
      <c r="L1251" s="1058"/>
      <c r="M1251" s="1085"/>
      <c r="N1251" s="1055"/>
      <c r="O1251" s="1055"/>
      <c r="P1251" s="1068"/>
      <c r="Q1251" s="1088"/>
      <c r="R1251" s="1088"/>
      <c r="S1251" s="1092"/>
      <c r="T1251" s="1085" t="s">
        <v>4953</v>
      </c>
      <c r="U1251" s="1055">
        <v>1975</v>
      </c>
      <c r="V1251" s="1055">
        <v>110</v>
      </c>
      <c r="W1251" s="1143" t="s">
        <v>3567</v>
      </c>
      <c r="X1251" s="1144"/>
      <c r="Y1251" s="1061"/>
      <c r="Z1251" s="1055"/>
      <c r="AA1251" s="1055"/>
      <c r="AB1251" s="1075"/>
    </row>
    <row r="1252" spans="1:28" ht="25.5">
      <c r="A1252" s="1056"/>
      <c r="B1252" s="1070"/>
      <c r="C1252" s="1054"/>
      <c r="D1252" s="1055"/>
      <c r="E1252" s="1055"/>
      <c r="F1252" s="1055"/>
      <c r="G1252" s="1055"/>
      <c r="H1252" s="1061"/>
      <c r="I1252" s="1075"/>
      <c r="J1252" s="1142"/>
      <c r="K1252" s="1055"/>
      <c r="L1252" s="1058"/>
      <c r="M1252" s="1085"/>
      <c r="N1252" s="1055"/>
      <c r="O1252" s="1055"/>
      <c r="P1252" s="1068"/>
      <c r="Q1252" s="1088"/>
      <c r="R1252" s="1088"/>
      <c r="S1252" s="1092"/>
      <c r="T1252" s="1085" t="s">
        <v>4954</v>
      </c>
      <c r="U1252" s="1055">
        <v>1975</v>
      </c>
      <c r="V1252" s="1055">
        <v>400</v>
      </c>
      <c r="W1252" s="1143" t="s">
        <v>3490</v>
      </c>
      <c r="X1252" s="1144"/>
      <c r="Y1252" s="1061"/>
      <c r="Z1252" s="1055"/>
      <c r="AA1252" s="1055"/>
      <c r="AB1252" s="1075"/>
    </row>
    <row r="1253" spans="1:28" ht="25.5">
      <c r="A1253" s="1056"/>
      <c r="B1253" s="1070"/>
      <c r="C1253" s="1054"/>
      <c r="D1253" s="1055"/>
      <c r="E1253" s="1055"/>
      <c r="F1253" s="1055"/>
      <c r="G1253" s="1055"/>
      <c r="H1253" s="1061"/>
      <c r="I1253" s="1075"/>
      <c r="J1253" s="1142"/>
      <c r="K1253" s="1055"/>
      <c r="L1253" s="1058"/>
      <c r="M1253" s="1085"/>
      <c r="N1253" s="1055"/>
      <c r="O1253" s="1055"/>
      <c r="P1253" s="1068"/>
      <c r="Q1253" s="1088"/>
      <c r="R1253" s="1088"/>
      <c r="S1253" s="1092"/>
      <c r="T1253" s="1085" t="s">
        <v>4955</v>
      </c>
      <c r="U1253" s="1055">
        <v>2003</v>
      </c>
      <c r="V1253" s="1055">
        <v>190</v>
      </c>
      <c r="W1253" s="1143" t="s">
        <v>3399</v>
      </c>
      <c r="X1253" s="1144"/>
      <c r="Y1253" s="1061"/>
      <c r="Z1253" s="1055"/>
      <c r="AA1253" s="1055"/>
      <c r="AB1253" s="1075"/>
    </row>
    <row r="1254" spans="1:28" ht="25.5">
      <c r="A1254" s="1056"/>
      <c r="B1254" s="1070"/>
      <c r="C1254" s="1054"/>
      <c r="D1254" s="1055"/>
      <c r="E1254" s="1055"/>
      <c r="F1254" s="1055"/>
      <c r="G1254" s="1055"/>
      <c r="H1254" s="1061"/>
      <c r="I1254" s="1075"/>
      <c r="J1254" s="1142"/>
      <c r="K1254" s="1055"/>
      <c r="L1254" s="1058"/>
      <c r="M1254" s="1085"/>
      <c r="N1254" s="1055"/>
      <c r="O1254" s="1055"/>
      <c r="P1254" s="1068"/>
      <c r="Q1254" s="1088"/>
      <c r="R1254" s="1088"/>
      <c r="S1254" s="1092"/>
      <c r="T1254" s="1085" t="s">
        <v>4956</v>
      </c>
      <c r="U1254" s="1055">
        <v>2003</v>
      </c>
      <c r="V1254" s="1055">
        <v>180</v>
      </c>
      <c r="W1254" s="1143" t="s">
        <v>4957</v>
      </c>
      <c r="X1254" s="1144"/>
      <c r="Y1254" s="1061"/>
      <c r="Z1254" s="1055"/>
      <c r="AA1254" s="1055"/>
      <c r="AB1254" s="1075"/>
    </row>
    <row r="1255" spans="1:28" ht="25.5">
      <c r="A1255" s="1056"/>
      <c r="B1255" s="1070"/>
      <c r="C1255" s="1054"/>
      <c r="D1255" s="1055"/>
      <c r="E1255" s="1055"/>
      <c r="F1255" s="1055"/>
      <c r="G1255" s="1055"/>
      <c r="H1255" s="1061"/>
      <c r="I1255" s="1075"/>
      <c r="J1255" s="1142"/>
      <c r="K1255" s="1055"/>
      <c r="L1255" s="1058"/>
      <c r="M1255" s="1085"/>
      <c r="N1255" s="1153"/>
      <c r="O1255" s="1055"/>
      <c r="P1255" s="1068"/>
      <c r="Q1255" s="1088"/>
      <c r="R1255" s="1088"/>
      <c r="S1255" s="1092"/>
      <c r="T1255" s="1085" t="s">
        <v>4958</v>
      </c>
      <c r="U1255" s="1153">
        <v>2014</v>
      </c>
      <c r="V1255" s="1055">
        <v>110</v>
      </c>
      <c r="W1255" s="1143" t="s">
        <v>4959</v>
      </c>
      <c r="X1255" s="1144"/>
      <c r="Y1255" s="1061"/>
      <c r="Z1255" s="1055"/>
      <c r="AA1255" s="1055"/>
      <c r="AB1255" s="1075"/>
    </row>
    <row r="1256" spans="1:28" ht="25.5">
      <c r="A1256" s="1056"/>
      <c r="B1256" s="1070"/>
      <c r="C1256" s="1054"/>
      <c r="D1256" s="1055"/>
      <c r="E1256" s="1055"/>
      <c r="F1256" s="1055"/>
      <c r="G1256" s="1055"/>
      <c r="H1256" s="1061"/>
      <c r="I1256" s="1075"/>
      <c r="J1256" s="1142"/>
      <c r="K1256" s="1055"/>
      <c r="L1256" s="1058"/>
      <c r="M1256" s="1085"/>
      <c r="N1256" s="1153"/>
      <c r="O1256" s="1055"/>
      <c r="P1256" s="1068"/>
      <c r="Q1256" s="1088"/>
      <c r="R1256" s="1088"/>
      <c r="S1256" s="1092"/>
      <c r="T1256" s="1085" t="s">
        <v>4960</v>
      </c>
      <c r="U1256" s="1153">
        <v>2014</v>
      </c>
      <c r="V1256" s="1055">
        <v>97</v>
      </c>
      <c r="W1256" s="1143" t="s">
        <v>4959</v>
      </c>
      <c r="X1256" s="1144"/>
      <c r="Y1256" s="1061"/>
      <c r="Z1256" s="1055"/>
      <c r="AA1256" s="1055"/>
      <c r="AB1256" s="1075"/>
    </row>
    <row r="1257" spans="1:28" ht="25.5">
      <c r="A1257" s="1056"/>
      <c r="B1257" s="1070"/>
      <c r="C1257" s="1054"/>
      <c r="D1257" s="1055"/>
      <c r="E1257" s="1055"/>
      <c r="F1257" s="1055"/>
      <c r="G1257" s="1055"/>
      <c r="H1257" s="1061"/>
      <c r="I1257" s="1075"/>
      <c r="J1257" s="1142"/>
      <c r="K1257" s="1055"/>
      <c r="L1257" s="1058"/>
      <c r="M1257" s="1085"/>
      <c r="N1257" s="1055"/>
      <c r="O1257" s="1055"/>
      <c r="P1257" s="1068"/>
      <c r="Q1257" s="1088"/>
      <c r="R1257" s="1088"/>
      <c r="S1257" s="1092"/>
      <c r="T1257" s="1085" t="s">
        <v>4961</v>
      </c>
      <c r="U1257" s="1055">
        <v>2003</v>
      </c>
      <c r="V1257" s="1055">
        <v>180</v>
      </c>
      <c r="W1257" s="1143" t="s">
        <v>3917</v>
      </c>
      <c r="X1257" s="1144"/>
      <c r="Y1257" s="1061"/>
      <c r="Z1257" s="1055"/>
      <c r="AA1257" s="1055"/>
      <c r="AB1257" s="1075"/>
    </row>
    <row r="1258" spans="1:28" ht="25.5">
      <c r="A1258" s="1056"/>
      <c r="B1258" s="1070"/>
      <c r="C1258" s="1054"/>
      <c r="D1258" s="1055"/>
      <c r="E1258" s="1055"/>
      <c r="F1258" s="1055"/>
      <c r="G1258" s="1055"/>
      <c r="H1258" s="1061"/>
      <c r="I1258" s="1075"/>
      <c r="J1258" s="1142"/>
      <c r="K1258" s="1055"/>
      <c r="L1258" s="1058"/>
      <c r="M1258" s="1085"/>
      <c r="N1258" s="1153"/>
      <c r="O1258" s="1055"/>
      <c r="P1258" s="1068"/>
      <c r="Q1258" s="1088"/>
      <c r="R1258" s="1088"/>
      <c r="S1258" s="1092"/>
      <c r="T1258" s="1085" t="s">
        <v>4962</v>
      </c>
      <c r="U1258" s="1153">
        <v>2014</v>
      </c>
      <c r="V1258" s="1055">
        <v>110</v>
      </c>
      <c r="W1258" s="1143" t="s">
        <v>4959</v>
      </c>
      <c r="X1258" s="1144"/>
      <c r="Y1258" s="1061"/>
      <c r="Z1258" s="1055"/>
      <c r="AA1258" s="1055"/>
      <c r="AB1258" s="1075"/>
    </row>
    <row r="1259" spans="1:28" ht="25.5">
      <c r="A1259" s="1056"/>
      <c r="B1259" s="1070"/>
      <c r="C1259" s="1054"/>
      <c r="D1259" s="1055"/>
      <c r="E1259" s="1055"/>
      <c r="F1259" s="1055"/>
      <c r="G1259" s="1055"/>
      <c r="H1259" s="1061"/>
      <c r="I1259" s="1075"/>
      <c r="J1259" s="1142"/>
      <c r="K1259" s="1055"/>
      <c r="L1259" s="1058"/>
      <c r="M1259" s="1085"/>
      <c r="N1259" s="1153"/>
      <c r="O1259" s="1055"/>
      <c r="P1259" s="1068"/>
      <c r="Q1259" s="1088"/>
      <c r="R1259" s="1088"/>
      <c r="S1259" s="1092"/>
      <c r="T1259" s="1085" t="s">
        <v>4963</v>
      </c>
      <c r="U1259" s="1153">
        <v>2014</v>
      </c>
      <c r="V1259" s="1055">
        <v>97</v>
      </c>
      <c r="W1259" s="1143" t="s">
        <v>4959</v>
      </c>
      <c r="X1259" s="1144"/>
      <c r="Y1259" s="1061"/>
      <c r="Z1259" s="1055"/>
      <c r="AA1259" s="1055"/>
      <c r="AB1259" s="1075"/>
    </row>
    <row r="1260" spans="1:28">
      <c r="A1260" s="1056"/>
      <c r="B1260" s="1070"/>
      <c r="C1260" s="1054"/>
      <c r="D1260" s="1055"/>
      <c r="E1260" s="1055"/>
      <c r="F1260" s="1055"/>
      <c r="G1260" s="1055"/>
      <c r="H1260" s="1061"/>
      <c r="I1260" s="1075"/>
      <c r="J1260" s="1142"/>
      <c r="K1260" s="1055"/>
      <c r="L1260" s="1058"/>
      <c r="M1260" s="1085"/>
      <c r="N1260" s="1055"/>
      <c r="O1260" s="1153"/>
      <c r="P1260" s="1068"/>
      <c r="Q1260" s="1088"/>
      <c r="R1260" s="1088"/>
      <c r="S1260" s="1092"/>
      <c r="T1260" s="1085"/>
      <c r="U1260" s="1055"/>
      <c r="V1260" s="1153"/>
      <c r="W1260" s="1143"/>
      <c r="X1260" s="1144"/>
      <c r="Y1260" s="1061"/>
      <c r="Z1260" s="1055"/>
      <c r="AA1260" s="1055"/>
      <c r="AB1260" s="1075"/>
    </row>
    <row r="1261" spans="1:28">
      <c r="A1261" s="1069"/>
      <c r="B1261" s="1071"/>
      <c r="C1261" s="1072"/>
      <c r="D1261" s="1073"/>
      <c r="E1261" s="1073"/>
      <c r="F1261" s="1063"/>
      <c r="G1261" s="1063"/>
      <c r="H1261" s="1073"/>
      <c r="I1261" s="1066"/>
      <c r="J1261" s="1150"/>
      <c r="K1261" s="1151"/>
      <c r="L1261" s="1152"/>
      <c r="M1261" s="1185"/>
      <c r="N1261" s="1196"/>
      <c r="O1261" s="1063"/>
      <c r="P1261" s="1073"/>
      <c r="Q1261" s="1146"/>
      <c r="R1261" s="1146"/>
      <c r="S1261" s="1147"/>
      <c r="T1261" s="1197"/>
      <c r="U1261" s="1196"/>
      <c r="V1261" s="1063"/>
      <c r="W1261" s="1186"/>
      <c r="X1261" s="1184"/>
      <c r="Y1261" s="1064"/>
      <c r="Z1261" s="1080"/>
      <c r="AA1261" s="1203"/>
      <c r="AB1261" s="1199"/>
    </row>
    <row r="1262" spans="1:28" ht="25.5">
      <c r="A1262" s="1056">
        <v>7</v>
      </c>
      <c r="B1262" s="1070" t="s">
        <v>4964</v>
      </c>
      <c r="C1262" s="1054"/>
      <c r="D1262" s="1055"/>
      <c r="E1262" s="1055"/>
      <c r="F1262" s="1055"/>
      <c r="G1262" s="1055"/>
      <c r="H1262" s="1061"/>
      <c r="I1262" s="1075"/>
      <c r="J1262" s="1142" t="s">
        <v>4965</v>
      </c>
      <c r="K1262" s="1055" t="s">
        <v>3249</v>
      </c>
      <c r="L1262" s="1075" t="s">
        <v>31</v>
      </c>
      <c r="M1262" s="1085"/>
      <c r="N1262" s="1055"/>
      <c r="O1262" s="1055"/>
      <c r="P1262" s="1068"/>
      <c r="Q1262" s="1088"/>
      <c r="R1262" s="1088"/>
      <c r="S1262" s="1092"/>
      <c r="T1262" s="1085" t="s">
        <v>4966</v>
      </c>
      <c r="U1262" s="1055">
        <v>2006</v>
      </c>
      <c r="V1262" s="1055">
        <v>65</v>
      </c>
      <c r="W1262" s="1143" t="s">
        <v>3252</v>
      </c>
      <c r="X1262" s="1144" t="s">
        <v>4964</v>
      </c>
      <c r="Y1262" s="1061" t="s">
        <v>4967</v>
      </c>
      <c r="Z1262" s="1055">
        <v>2006</v>
      </c>
      <c r="AA1262" s="1055">
        <v>300</v>
      </c>
      <c r="AB1262" s="1075" t="s">
        <v>21</v>
      </c>
    </row>
    <row r="1263" spans="1:28" ht="25.5">
      <c r="A1263" s="1056"/>
      <c r="B1263" s="1070" t="s">
        <v>4964</v>
      </c>
      <c r="C1263" s="1054"/>
      <c r="D1263" s="1055"/>
      <c r="E1263" s="1055"/>
      <c r="F1263" s="1055"/>
      <c r="G1263" s="1055"/>
      <c r="H1263" s="1061"/>
      <c r="I1263" s="1075"/>
      <c r="J1263" s="1142"/>
      <c r="K1263" s="1327"/>
      <c r="L1263" s="1058"/>
      <c r="M1263" s="1085"/>
      <c r="N1263" s="1055"/>
      <c r="O1263" s="1055"/>
      <c r="P1263" s="1068"/>
      <c r="Q1263" s="1088"/>
      <c r="R1263" s="1088"/>
      <c r="S1263" s="1092"/>
      <c r="T1263" s="1085" t="s">
        <v>4968</v>
      </c>
      <c r="U1263" s="1055">
        <v>2006</v>
      </c>
      <c r="V1263" s="1055">
        <v>190</v>
      </c>
      <c r="W1263" s="1143" t="s">
        <v>3543</v>
      </c>
      <c r="X1263" s="1144" t="s">
        <v>4964</v>
      </c>
      <c r="Y1263" s="1061" t="s">
        <v>4967</v>
      </c>
      <c r="Z1263" s="1055">
        <v>2006</v>
      </c>
      <c r="AA1263" s="1055">
        <v>300</v>
      </c>
      <c r="AB1263" s="1075" t="s">
        <v>21</v>
      </c>
    </row>
    <row r="1264" spans="1:28" ht="25.5">
      <c r="A1264" s="1056"/>
      <c r="B1264" s="1070" t="s">
        <v>4969</v>
      </c>
      <c r="C1264" s="1054"/>
      <c r="D1264" s="1055"/>
      <c r="E1264" s="1055"/>
      <c r="F1264" s="1055"/>
      <c r="G1264" s="1055"/>
      <c r="H1264" s="1061"/>
      <c r="I1264" s="1075"/>
      <c r="J1264" s="1142"/>
      <c r="K1264" s="1055"/>
      <c r="L1264" s="1058"/>
      <c r="M1264" s="1085"/>
      <c r="N1264" s="1055"/>
      <c r="O1264" s="1055"/>
      <c r="P1264" s="1068"/>
      <c r="Q1264" s="1088"/>
      <c r="R1264" s="1088"/>
      <c r="S1264" s="1092"/>
      <c r="T1264" s="1085" t="s">
        <v>4970</v>
      </c>
      <c r="U1264" s="1055">
        <v>1994</v>
      </c>
      <c r="V1264" s="1055">
        <v>50</v>
      </c>
      <c r="W1264" s="1143" t="s">
        <v>3536</v>
      </c>
      <c r="X1264" s="1144" t="s">
        <v>4969</v>
      </c>
      <c r="Y1264" s="1061" t="s">
        <v>4967</v>
      </c>
      <c r="Z1264" s="1055">
        <v>1996</v>
      </c>
      <c r="AA1264" s="1055">
        <v>300</v>
      </c>
      <c r="AB1264" s="1075" t="s">
        <v>20</v>
      </c>
    </row>
    <row r="1265" spans="1:28" ht="25.5">
      <c r="A1265" s="1056"/>
      <c r="B1265" s="1070"/>
      <c r="C1265" s="1054"/>
      <c r="D1265" s="1068"/>
      <c r="E1265" s="1068"/>
      <c r="F1265" s="1055"/>
      <c r="G1265" s="1055"/>
      <c r="H1265" s="1061"/>
      <c r="I1265" s="1075"/>
      <c r="J1265" s="1142"/>
      <c r="K1265" s="1055"/>
      <c r="L1265" s="1058"/>
      <c r="M1265" s="1085"/>
      <c r="N1265" s="1055"/>
      <c r="O1265" s="1055"/>
      <c r="P1265" s="1068"/>
      <c r="Q1265" s="1088"/>
      <c r="R1265" s="1088"/>
      <c r="S1265" s="1092"/>
      <c r="T1265" s="1085" t="s">
        <v>4971</v>
      </c>
      <c r="U1265" s="1055">
        <v>1994</v>
      </c>
      <c r="V1265" s="1055">
        <v>94</v>
      </c>
      <c r="W1265" s="1143" t="s">
        <v>3795</v>
      </c>
      <c r="X1265" s="1144"/>
      <c r="Y1265" s="1061"/>
      <c r="Z1265" s="1055"/>
      <c r="AA1265" s="1068"/>
      <c r="AB1265" s="1075"/>
    </row>
    <row r="1266" spans="1:28" ht="25.5">
      <c r="A1266" s="1056"/>
      <c r="B1266" s="1070"/>
      <c r="C1266" s="1054"/>
      <c r="D1266" s="1055"/>
      <c r="E1266" s="1055"/>
      <c r="F1266" s="1055"/>
      <c r="G1266" s="1055"/>
      <c r="H1266" s="1061"/>
      <c r="I1266" s="1075"/>
      <c r="J1266" s="1142"/>
      <c r="K1266" s="1055"/>
      <c r="L1266" s="1058"/>
      <c r="M1266" s="1085"/>
      <c r="N1266" s="1055"/>
      <c r="O1266" s="1055"/>
      <c r="P1266" s="1068"/>
      <c r="Q1266" s="1088"/>
      <c r="R1266" s="1088"/>
      <c r="S1266" s="1092"/>
      <c r="T1266" s="1085" t="s">
        <v>4972</v>
      </c>
      <c r="U1266" s="1055">
        <v>2006</v>
      </c>
      <c r="V1266" s="1055">
        <v>190</v>
      </c>
      <c r="W1266" s="1143" t="s">
        <v>3409</v>
      </c>
      <c r="X1266" s="1144"/>
      <c r="Y1266" s="1061"/>
      <c r="Z1266" s="1055"/>
      <c r="AA1266" s="1055"/>
      <c r="AB1266" s="1075"/>
    </row>
    <row r="1267" spans="1:28" ht="25.5">
      <c r="A1267" s="1056"/>
      <c r="B1267" s="1070"/>
      <c r="C1267" s="1054"/>
      <c r="D1267" s="1055"/>
      <c r="E1267" s="1055"/>
      <c r="F1267" s="1055"/>
      <c r="G1267" s="1055"/>
      <c r="H1267" s="1061"/>
      <c r="I1267" s="1075"/>
      <c r="J1267" s="1142"/>
      <c r="K1267" s="1055"/>
      <c r="L1267" s="1058"/>
      <c r="M1267" s="1085"/>
      <c r="N1267" s="1055"/>
      <c r="O1267" s="1055"/>
      <c r="P1267" s="1068"/>
      <c r="Q1267" s="1088"/>
      <c r="R1267" s="1088"/>
      <c r="S1267" s="1092"/>
      <c r="T1267" s="1085" t="s">
        <v>4973</v>
      </c>
      <c r="U1267" s="1055">
        <v>1996</v>
      </c>
      <c r="V1267" s="1055">
        <v>90</v>
      </c>
      <c r="W1267" s="1143" t="s">
        <v>4974</v>
      </c>
      <c r="X1267" s="1144"/>
      <c r="Y1267" s="1061"/>
      <c r="Z1267" s="1055"/>
      <c r="AA1267" s="1055"/>
      <c r="AB1267" s="1075"/>
    </row>
    <row r="1268" spans="1:28" ht="25.5">
      <c r="A1268" s="1056"/>
      <c r="B1268" s="1070"/>
      <c r="C1268" s="1054"/>
      <c r="D1268" s="1055"/>
      <c r="E1268" s="1055"/>
      <c r="F1268" s="1055"/>
      <c r="G1268" s="1055"/>
      <c r="H1268" s="1061"/>
      <c r="I1268" s="1075"/>
      <c r="J1268" s="1142"/>
      <c r="K1268" s="1055"/>
      <c r="L1268" s="1058"/>
      <c r="M1268" s="1085"/>
      <c r="N1268" s="1055"/>
      <c r="O1268" s="1055"/>
      <c r="P1268" s="1068"/>
      <c r="Q1268" s="1088"/>
      <c r="R1268" s="1088"/>
      <c r="S1268" s="1092"/>
      <c r="T1268" s="1085" t="s">
        <v>4975</v>
      </c>
      <c r="U1268" s="1055">
        <v>2006</v>
      </c>
      <c r="V1268" s="1055"/>
      <c r="W1268" s="1143" t="s">
        <v>3536</v>
      </c>
      <c r="X1268" s="1144"/>
      <c r="Y1268" s="1061"/>
      <c r="Z1268" s="1055"/>
      <c r="AA1268" s="1055"/>
      <c r="AB1268" s="1075"/>
    </row>
    <row r="1269" spans="1:28" ht="25.5">
      <c r="A1269" s="1056"/>
      <c r="B1269" s="1070"/>
      <c r="C1269" s="1054"/>
      <c r="D1269" s="1055"/>
      <c r="E1269" s="1055"/>
      <c r="F1269" s="1055"/>
      <c r="G1269" s="1055"/>
      <c r="H1269" s="1061"/>
      <c r="I1269" s="1075"/>
      <c r="J1269" s="1142"/>
      <c r="K1269" s="1055"/>
      <c r="L1269" s="1058"/>
      <c r="M1269" s="1085"/>
      <c r="N1269" s="1055"/>
      <c r="O1269" s="1055"/>
      <c r="P1269" s="1068"/>
      <c r="Q1269" s="1088"/>
      <c r="R1269" s="1088"/>
      <c r="S1269" s="1092"/>
      <c r="T1269" s="1085" t="s">
        <v>4976</v>
      </c>
      <c r="U1269" s="1055">
        <v>1994</v>
      </c>
      <c r="V1269" s="1055">
        <v>50</v>
      </c>
      <c r="W1269" s="1143" t="s">
        <v>3795</v>
      </c>
      <c r="X1269" s="1144"/>
      <c r="Y1269" s="1061"/>
      <c r="Z1269" s="1055"/>
      <c r="AA1269" s="1055"/>
      <c r="AB1269" s="1075"/>
    </row>
    <row r="1270" spans="1:28" ht="25.5">
      <c r="A1270" s="1056"/>
      <c r="B1270" s="1070"/>
      <c r="C1270" s="1054"/>
      <c r="D1270" s="1055"/>
      <c r="E1270" s="1055"/>
      <c r="F1270" s="1055"/>
      <c r="G1270" s="1055"/>
      <c r="H1270" s="1061"/>
      <c r="I1270" s="1075"/>
      <c r="J1270" s="1142"/>
      <c r="K1270" s="1055"/>
      <c r="L1270" s="1058"/>
      <c r="M1270" s="1085"/>
      <c r="N1270" s="1055"/>
      <c r="O1270" s="1055"/>
      <c r="P1270" s="1068"/>
      <c r="Q1270" s="1088"/>
      <c r="R1270" s="1088"/>
      <c r="S1270" s="1092"/>
      <c r="T1270" s="1085" t="s">
        <v>4977</v>
      </c>
      <c r="U1270" s="1055">
        <v>1994</v>
      </c>
      <c r="V1270" s="1055">
        <v>94</v>
      </c>
      <c r="W1270" s="1143" t="s">
        <v>3795</v>
      </c>
      <c r="X1270" s="1144"/>
      <c r="Y1270" s="1061"/>
      <c r="Z1270" s="1055"/>
      <c r="AA1270" s="1055"/>
      <c r="AB1270" s="1075"/>
    </row>
    <row r="1271" spans="1:28">
      <c r="A1271" s="1056"/>
      <c r="B1271" s="1070"/>
      <c r="C1271" s="1054"/>
      <c r="D1271" s="1068"/>
      <c r="E1271" s="1068"/>
      <c r="F1271" s="1055"/>
      <c r="G1271" s="1055"/>
      <c r="H1271" s="1061"/>
      <c r="I1271" s="1075"/>
      <c r="J1271" s="1142"/>
      <c r="K1271" s="1055"/>
      <c r="L1271" s="1058"/>
      <c r="M1271" s="1206"/>
      <c r="N1271" s="1204"/>
      <c r="O1271" s="1204"/>
      <c r="P1271" s="1204"/>
      <c r="Q1271" s="1088"/>
      <c r="R1271" s="1088"/>
      <c r="S1271" s="1092"/>
      <c r="T1271" s="1207"/>
      <c r="U1271" s="1204"/>
      <c r="V1271" s="1204"/>
      <c r="W1271" s="1205"/>
      <c r="X1271" s="1144"/>
      <c r="Y1271" s="1061"/>
      <c r="Z1271" s="1055"/>
      <c r="AA1271" s="1068"/>
      <c r="AB1271" s="1075"/>
    </row>
    <row r="1272" spans="1:28">
      <c r="A1272" s="1056"/>
      <c r="B1272" s="1070"/>
      <c r="C1272" s="1054"/>
      <c r="D1272" s="1068"/>
      <c r="E1272" s="1068"/>
      <c r="F1272" s="1055"/>
      <c r="G1272" s="1055"/>
      <c r="H1272" s="1061"/>
      <c r="I1272" s="1075"/>
      <c r="J1272" s="1142"/>
      <c r="K1272" s="1055"/>
      <c r="L1272" s="1058"/>
      <c r="M1272" s="1085"/>
      <c r="N1272" s="1055"/>
      <c r="O1272" s="1055"/>
      <c r="P1272" s="1068"/>
      <c r="Q1272" s="1088"/>
      <c r="R1272" s="1088"/>
      <c r="S1272" s="1092"/>
      <c r="T1272" s="1085"/>
      <c r="U1272" s="1055"/>
      <c r="V1272" s="1055"/>
      <c r="W1272" s="1143"/>
      <c r="X1272" s="1144"/>
      <c r="Y1272" s="1061"/>
      <c r="Z1272" s="1055"/>
      <c r="AA1272" s="1068"/>
      <c r="AB1272" s="1075"/>
    </row>
    <row r="1273" spans="1:28">
      <c r="A1273" s="1056"/>
      <c r="B1273" s="1070"/>
      <c r="C1273" s="1054"/>
      <c r="D1273" s="1055"/>
      <c r="E1273" s="1055"/>
      <c r="F1273" s="1055"/>
      <c r="G1273" s="1055"/>
      <c r="H1273" s="1061"/>
      <c r="I1273" s="1075"/>
      <c r="J1273" s="1142"/>
      <c r="K1273" s="1055"/>
      <c r="L1273" s="1058"/>
      <c r="M1273" s="1085"/>
      <c r="N1273" s="1055"/>
      <c r="O1273" s="1055"/>
      <c r="P1273" s="1068"/>
      <c r="Q1273" s="1088"/>
      <c r="R1273" s="1088"/>
      <c r="S1273" s="1092"/>
      <c r="T1273" s="1085"/>
      <c r="U1273" s="1055"/>
      <c r="V1273" s="1055"/>
      <c r="W1273" s="1143"/>
      <c r="X1273" s="1144"/>
      <c r="Y1273" s="1061"/>
      <c r="Z1273" s="1055"/>
      <c r="AA1273" s="1055"/>
      <c r="AB1273" s="1075"/>
    </row>
    <row r="1274" spans="1:28">
      <c r="A1274" s="1069"/>
      <c r="B1274" s="1071"/>
      <c r="C1274" s="1072"/>
      <c r="D1274" s="1073"/>
      <c r="E1274" s="1064"/>
      <c r="F1274" s="1063"/>
      <c r="G1274" s="1063"/>
      <c r="H1274" s="1073"/>
      <c r="I1274" s="1066"/>
      <c r="J1274" s="1150"/>
      <c r="K1274" s="1151"/>
      <c r="L1274" s="1152"/>
      <c r="M1274" s="1185"/>
      <c r="N1274" s="1196"/>
      <c r="O1274" s="1063"/>
      <c r="P1274" s="1073"/>
      <c r="Q1274" s="1155"/>
      <c r="R1274" s="1155"/>
      <c r="S1274" s="1156"/>
      <c r="T1274" s="1197"/>
      <c r="U1274" s="1196"/>
      <c r="V1274" s="1063"/>
      <c r="W1274" s="1186"/>
      <c r="X1274" s="1184"/>
      <c r="Y1274" s="1064"/>
      <c r="Z1274" s="1080"/>
      <c r="AA1274" s="1064"/>
      <c r="AB1274" s="1199"/>
    </row>
    <row r="1275" spans="1:28" ht="25.5">
      <c r="A1275" s="1069">
        <v>33</v>
      </c>
      <c r="B1275" s="1070" t="s">
        <v>4811</v>
      </c>
      <c r="C1275" s="1054"/>
      <c r="D1275" s="1055"/>
      <c r="E1275" s="1055"/>
      <c r="F1275" s="1055"/>
      <c r="G1275" s="1055"/>
      <c r="H1275" s="1061"/>
      <c r="I1275" s="1075"/>
      <c r="J1275" s="1142" t="s">
        <v>4978</v>
      </c>
      <c r="K1275" s="1055" t="s">
        <v>3249</v>
      </c>
      <c r="L1275" s="1075" t="s">
        <v>31</v>
      </c>
      <c r="M1275" s="1154"/>
      <c r="N1275" s="1055"/>
      <c r="O1275" s="1055"/>
      <c r="P1275" s="1166"/>
      <c r="Q1275" s="1088"/>
      <c r="R1275" s="1088"/>
      <c r="S1275" s="1092"/>
      <c r="T1275" s="1154" t="s">
        <v>4979</v>
      </c>
      <c r="U1275" s="1055"/>
      <c r="V1275" s="1055"/>
      <c r="W1275" s="1178"/>
      <c r="X1275" s="1144" t="s">
        <v>4811</v>
      </c>
      <c r="Y1275" s="1061" t="s">
        <v>4980</v>
      </c>
      <c r="Z1275" s="1055">
        <v>2008</v>
      </c>
      <c r="AA1275" s="1055">
        <v>0.54500000000000004</v>
      </c>
      <c r="AB1275" s="1075" t="s">
        <v>20</v>
      </c>
    </row>
    <row r="1276" spans="1:28" ht="25.5">
      <c r="A1276" s="1069"/>
      <c r="B1276" s="1070" t="s">
        <v>4981</v>
      </c>
      <c r="C1276" s="1054"/>
      <c r="D1276" s="1055"/>
      <c r="E1276" s="1055"/>
      <c r="F1276" s="1055"/>
      <c r="G1276" s="1055"/>
      <c r="H1276" s="1061"/>
      <c r="I1276" s="1075"/>
      <c r="J1276" s="1142"/>
      <c r="K1276" s="1327"/>
      <c r="L1276" s="1058"/>
      <c r="M1276" s="1154"/>
      <c r="N1276" s="1055"/>
      <c r="O1276" s="1055"/>
      <c r="P1276" s="1166"/>
      <c r="Q1276" s="1088"/>
      <c r="R1276" s="1088"/>
      <c r="S1276" s="1092"/>
      <c r="T1276" s="1154" t="s">
        <v>4982</v>
      </c>
      <c r="U1276" s="1055"/>
      <c r="V1276" s="1055"/>
      <c r="W1276" s="1178"/>
      <c r="X1276" s="1144" t="s">
        <v>4981</v>
      </c>
      <c r="Y1276" s="1061" t="s">
        <v>4980</v>
      </c>
      <c r="Z1276" s="1055">
        <v>1983</v>
      </c>
      <c r="AA1276" s="1055">
        <v>630</v>
      </c>
      <c r="AB1276" s="1075" t="s">
        <v>16</v>
      </c>
    </row>
    <row r="1277" spans="1:28" ht="25.5">
      <c r="A1277" s="1069"/>
      <c r="B1277" s="1071"/>
      <c r="C1277" s="1072"/>
      <c r="D1277" s="1055"/>
      <c r="E1277" s="1055"/>
      <c r="F1277" s="1055"/>
      <c r="G1277" s="1055"/>
      <c r="H1277" s="1061"/>
      <c r="I1277" s="1075"/>
      <c r="J1277" s="1142"/>
      <c r="K1277" s="1055"/>
      <c r="L1277" s="1058"/>
      <c r="M1277" s="1154"/>
      <c r="N1277" s="1055"/>
      <c r="O1277" s="1055"/>
      <c r="P1277" s="1068"/>
      <c r="Q1277" s="1088"/>
      <c r="R1277" s="1088"/>
      <c r="S1277" s="1092"/>
      <c r="T1277" s="1154" t="s">
        <v>4983</v>
      </c>
      <c r="U1277" s="1055"/>
      <c r="V1277" s="1055"/>
      <c r="W1277" s="1143"/>
      <c r="X1277" s="1184"/>
      <c r="Y1277" s="1064"/>
      <c r="Z1277" s="1055"/>
      <c r="AA1277" s="1055"/>
      <c r="AB1277" s="1075"/>
    </row>
    <row r="1278" spans="1:28" ht="25.5">
      <c r="A1278" s="1069"/>
      <c r="B1278" s="1071"/>
      <c r="C1278" s="1072"/>
      <c r="D1278" s="1055"/>
      <c r="E1278" s="1073"/>
      <c r="F1278" s="1055"/>
      <c r="G1278" s="1055"/>
      <c r="H1278" s="1061"/>
      <c r="I1278" s="1075"/>
      <c r="J1278" s="1142"/>
      <c r="K1278" s="1055"/>
      <c r="L1278" s="1058"/>
      <c r="M1278" s="1154"/>
      <c r="N1278" s="1055"/>
      <c r="O1278" s="1055"/>
      <c r="P1278" s="1068"/>
      <c r="Q1278" s="1088"/>
      <c r="R1278" s="1088"/>
      <c r="S1278" s="1092"/>
      <c r="T1278" s="1154" t="s">
        <v>4984</v>
      </c>
      <c r="U1278" s="1055"/>
      <c r="V1278" s="1055"/>
      <c r="W1278" s="1143"/>
      <c r="X1278" s="1184"/>
      <c r="Y1278" s="1064"/>
      <c r="Z1278" s="1055"/>
      <c r="AA1278" s="1073"/>
      <c r="AB1278" s="1075"/>
    </row>
    <row r="1279" spans="1:28" ht="25.5">
      <c r="A1279" s="1069"/>
      <c r="B1279" s="1071"/>
      <c r="C1279" s="1072"/>
      <c r="D1279" s="1055"/>
      <c r="E1279" s="1073"/>
      <c r="F1279" s="1055"/>
      <c r="G1279" s="1055"/>
      <c r="H1279" s="1061"/>
      <c r="I1279" s="1075"/>
      <c r="J1279" s="1142"/>
      <c r="K1279" s="1055"/>
      <c r="L1279" s="1058"/>
      <c r="M1279" s="1154"/>
      <c r="N1279" s="1055"/>
      <c r="O1279" s="1055"/>
      <c r="P1279" s="1068"/>
      <c r="Q1279" s="1088"/>
      <c r="R1279" s="1088"/>
      <c r="S1279" s="1092"/>
      <c r="T1279" s="1154" t="s">
        <v>4985</v>
      </c>
      <c r="U1279" s="1055"/>
      <c r="V1279" s="1055"/>
      <c r="W1279" s="1143"/>
      <c r="X1279" s="1184"/>
      <c r="Y1279" s="1064"/>
      <c r="Z1279" s="1055"/>
      <c r="AA1279" s="1073"/>
      <c r="AB1279" s="1075"/>
    </row>
    <row r="1280" spans="1:28" ht="25.5">
      <c r="A1280" s="1069"/>
      <c r="B1280" s="1071"/>
      <c r="C1280" s="1072"/>
      <c r="D1280" s="1055"/>
      <c r="E1280" s="1073"/>
      <c r="F1280" s="1055"/>
      <c r="G1280" s="1055"/>
      <c r="H1280" s="1061"/>
      <c r="I1280" s="1075"/>
      <c r="J1280" s="1142"/>
      <c r="K1280" s="1055"/>
      <c r="L1280" s="1058"/>
      <c r="M1280" s="1154"/>
      <c r="N1280" s="1055"/>
      <c r="O1280" s="1055"/>
      <c r="P1280" s="1068"/>
      <c r="Q1280" s="1088"/>
      <c r="R1280" s="1088"/>
      <c r="S1280" s="1092"/>
      <c r="T1280" s="1154" t="s">
        <v>4986</v>
      </c>
      <c r="U1280" s="1055"/>
      <c r="V1280" s="1055"/>
      <c r="W1280" s="1143"/>
      <c r="X1280" s="1184"/>
      <c r="Y1280" s="1064"/>
      <c r="Z1280" s="1055"/>
      <c r="AA1280" s="1073"/>
      <c r="AB1280" s="1075"/>
    </row>
    <row r="1281" spans="1:28" ht="25.5">
      <c r="A1281" s="1069"/>
      <c r="B1281" s="1071"/>
      <c r="C1281" s="1072"/>
      <c r="D1281" s="1055"/>
      <c r="E1281" s="1073"/>
      <c r="F1281" s="1055"/>
      <c r="G1281" s="1055"/>
      <c r="H1281" s="1061"/>
      <c r="I1281" s="1075"/>
      <c r="J1281" s="1142"/>
      <c r="K1281" s="1055"/>
      <c r="L1281" s="1058"/>
      <c r="M1281" s="1154"/>
      <c r="N1281" s="1055"/>
      <c r="O1281" s="1055"/>
      <c r="P1281" s="1068"/>
      <c r="Q1281" s="1088"/>
      <c r="R1281" s="1088"/>
      <c r="S1281" s="1092"/>
      <c r="T1281" s="1154" t="s">
        <v>4987</v>
      </c>
      <c r="U1281" s="1055"/>
      <c r="V1281" s="1055"/>
      <c r="W1281" s="1143"/>
      <c r="X1281" s="1184"/>
      <c r="Y1281" s="1064"/>
      <c r="Z1281" s="1055"/>
      <c r="AA1281" s="1073"/>
      <c r="AB1281" s="1075"/>
    </row>
    <row r="1282" spans="1:28" ht="25.5">
      <c r="A1282" s="1069"/>
      <c r="B1282" s="1071"/>
      <c r="C1282" s="1072"/>
      <c r="D1282" s="1055"/>
      <c r="E1282" s="1073"/>
      <c r="F1282" s="1055"/>
      <c r="G1282" s="1055"/>
      <c r="H1282" s="1061"/>
      <c r="I1282" s="1075"/>
      <c r="J1282" s="1142"/>
      <c r="K1282" s="1055"/>
      <c r="L1282" s="1058"/>
      <c r="M1282" s="1154"/>
      <c r="N1282" s="1055"/>
      <c r="O1282" s="1055"/>
      <c r="P1282" s="1068"/>
      <c r="Q1282" s="1088"/>
      <c r="R1282" s="1088"/>
      <c r="S1282" s="1092"/>
      <c r="T1282" s="1154" t="s">
        <v>4988</v>
      </c>
      <c r="U1282" s="1055"/>
      <c r="V1282" s="1055"/>
      <c r="W1282" s="1143"/>
      <c r="X1282" s="1184"/>
      <c r="Y1282" s="1064"/>
      <c r="Z1282" s="1055"/>
      <c r="AA1282" s="1073"/>
      <c r="AB1282" s="1075"/>
    </row>
    <row r="1283" spans="1:28" ht="25.5">
      <c r="A1283" s="1069"/>
      <c r="B1283" s="1071"/>
      <c r="C1283" s="1072"/>
      <c r="D1283" s="1055"/>
      <c r="E1283" s="1073"/>
      <c r="F1283" s="1055"/>
      <c r="G1283" s="1055"/>
      <c r="H1283" s="1061"/>
      <c r="I1283" s="1075"/>
      <c r="J1283" s="1142"/>
      <c r="K1283" s="1055"/>
      <c r="L1283" s="1058"/>
      <c r="M1283" s="1154"/>
      <c r="N1283" s="1055"/>
      <c r="O1283" s="1055"/>
      <c r="P1283" s="1068"/>
      <c r="Q1283" s="1088"/>
      <c r="R1283" s="1088"/>
      <c r="S1283" s="1092"/>
      <c r="T1283" s="1154" t="s">
        <v>4989</v>
      </c>
      <c r="U1283" s="1055"/>
      <c r="V1283" s="1055"/>
      <c r="W1283" s="1143"/>
      <c r="X1283" s="1184"/>
      <c r="Y1283" s="1064"/>
      <c r="Z1283" s="1055"/>
      <c r="AA1283" s="1073"/>
      <c r="AB1283" s="1075"/>
    </row>
    <row r="1284" spans="1:28" ht="25.5">
      <c r="A1284" s="1069"/>
      <c r="B1284" s="1071"/>
      <c r="C1284" s="1072"/>
      <c r="D1284" s="1055"/>
      <c r="E1284" s="1073"/>
      <c r="F1284" s="1055"/>
      <c r="G1284" s="1055"/>
      <c r="H1284" s="1061"/>
      <c r="I1284" s="1075"/>
      <c r="J1284" s="1142"/>
      <c r="K1284" s="1055"/>
      <c r="L1284" s="1058"/>
      <c r="M1284" s="1154"/>
      <c r="N1284" s="1055"/>
      <c r="O1284" s="1055"/>
      <c r="P1284" s="1068"/>
      <c r="Q1284" s="1088"/>
      <c r="R1284" s="1088"/>
      <c r="S1284" s="1092"/>
      <c r="T1284" s="1154" t="s">
        <v>4990</v>
      </c>
      <c r="U1284" s="1055"/>
      <c r="V1284" s="1055"/>
      <c r="W1284" s="1143"/>
      <c r="X1284" s="1184"/>
      <c r="Y1284" s="1064"/>
      <c r="Z1284" s="1055"/>
      <c r="AA1284" s="1073"/>
      <c r="AB1284" s="1075"/>
    </row>
    <row r="1285" spans="1:28" ht="25.5">
      <c r="A1285" s="1069"/>
      <c r="B1285" s="1071"/>
      <c r="C1285" s="1072"/>
      <c r="D1285" s="1055"/>
      <c r="E1285" s="1073"/>
      <c r="F1285" s="1055"/>
      <c r="G1285" s="1055"/>
      <c r="H1285" s="1061"/>
      <c r="I1285" s="1075"/>
      <c r="J1285" s="1142"/>
      <c r="K1285" s="1055"/>
      <c r="L1285" s="1058"/>
      <c r="M1285" s="1154"/>
      <c r="N1285" s="1055"/>
      <c r="O1285" s="1055"/>
      <c r="P1285" s="1068"/>
      <c r="Q1285" s="1088"/>
      <c r="R1285" s="1088"/>
      <c r="S1285" s="1092"/>
      <c r="T1285" s="1154" t="s">
        <v>4991</v>
      </c>
      <c r="U1285" s="1055"/>
      <c r="V1285" s="1055"/>
      <c r="W1285" s="1143"/>
      <c r="X1285" s="1184"/>
      <c r="Y1285" s="1064"/>
      <c r="Z1285" s="1055"/>
      <c r="AA1285" s="1073"/>
      <c r="AB1285" s="1075"/>
    </row>
    <row r="1286" spans="1:28" ht="25.5">
      <c r="A1286" s="1069"/>
      <c r="B1286" s="1071"/>
      <c r="C1286" s="1072"/>
      <c r="D1286" s="1055"/>
      <c r="E1286" s="1073"/>
      <c r="F1286" s="1055"/>
      <c r="G1286" s="1055"/>
      <c r="H1286" s="1061"/>
      <c r="I1286" s="1075"/>
      <c r="J1286" s="1142"/>
      <c r="K1286" s="1055"/>
      <c r="L1286" s="1058"/>
      <c r="M1286" s="1154"/>
      <c r="N1286" s="1055"/>
      <c r="O1286" s="1055"/>
      <c r="P1286" s="1068"/>
      <c r="Q1286" s="1088"/>
      <c r="R1286" s="1088"/>
      <c r="S1286" s="1092"/>
      <c r="T1286" s="1154" t="s">
        <v>4992</v>
      </c>
      <c r="U1286" s="1055"/>
      <c r="V1286" s="1055"/>
      <c r="W1286" s="1143"/>
      <c r="X1286" s="1184"/>
      <c r="Y1286" s="1064"/>
      <c r="Z1286" s="1055"/>
      <c r="AA1286" s="1073"/>
      <c r="AB1286" s="1075"/>
    </row>
    <row r="1287" spans="1:28" ht="25.5">
      <c r="A1287" s="1069"/>
      <c r="B1287" s="1071"/>
      <c r="C1287" s="1072"/>
      <c r="D1287" s="1055"/>
      <c r="E1287" s="1073"/>
      <c r="F1287" s="1055"/>
      <c r="G1287" s="1055"/>
      <c r="H1287" s="1061"/>
      <c r="I1287" s="1075"/>
      <c r="J1287" s="1142"/>
      <c r="K1287" s="1055"/>
      <c r="L1287" s="1058"/>
      <c r="M1287" s="1154"/>
      <c r="N1287" s="1055"/>
      <c r="O1287" s="1055"/>
      <c r="P1287" s="1068"/>
      <c r="Q1287" s="1088"/>
      <c r="R1287" s="1088"/>
      <c r="S1287" s="1092"/>
      <c r="T1287" s="1154" t="s">
        <v>4993</v>
      </c>
      <c r="U1287" s="1055"/>
      <c r="V1287" s="1055"/>
      <c r="W1287" s="1143"/>
      <c r="X1287" s="1184"/>
      <c r="Y1287" s="1064"/>
      <c r="Z1287" s="1055"/>
      <c r="AA1287" s="1073"/>
      <c r="AB1287" s="1075"/>
    </row>
    <row r="1288" spans="1:28" ht="25.5">
      <c r="A1288" s="1069"/>
      <c r="B1288" s="1071"/>
      <c r="C1288" s="1072"/>
      <c r="D1288" s="1055"/>
      <c r="E1288" s="1073"/>
      <c r="F1288" s="1055"/>
      <c r="G1288" s="1055"/>
      <c r="H1288" s="1061"/>
      <c r="I1288" s="1075"/>
      <c r="J1288" s="1142"/>
      <c r="K1288" s="1055"/>
      <c r="L1288" s="1058"/>
      <c r="M1288" s="1154"/>
      <c r="N1288" s="1055"/>
      <c r="O1288" s="1055"/>
      <c r="P1288" s="1068"/>
      <c r="Q1288" s="1088"/>
      <c r="R1288" s="1088"/>
      <c r="S1288" s="1092"/>
      <c r="T1288" s="1154" t="s">
        <v>4994</v>
      </c>
      <c r="U1288" s="1055"/>
      <c r="V1288" s="1055"/>
      <c r="W1288" s="1143"/>
      <c r="X1288" s="1184"/>
      <c r="Y1288" s="1064"/>
      <c r="Z1288" s="1055"/>
      <c r="AA1288" s="1073"/>
      <c r="AB1288" s="1075"/>
    </row>
    <row r="1289" spans="1:28" ht="25.5">
      <c r="A1289" s="1056"/>
      <c r="B1289" s="1070"/>
      <c r="C1289" s="1054"/>
      <c r="D1289" s="1055"/>
      <c r="E1289" s="1055"/>
      <c r="F1289" s="1055"/>
      <c r="G1289" s="1055"/>
      <c r="H1289" s="1061"/>
      <c r="I1289" s="1075"/>
      <c r="J1289" s="1142"/>
      <c r="K1289" s="1055"/>
      <c r="L1289" s="1058"/>
      <c r="M1289" s="1154"/>
      <c r="N1289" s="1055"/>
      <c r="O1289" s="1055"/>
      <c r="P1289" s="1068"/>
      <c r="Q1289" s="1088"/>
      <c r="R1289" s="1088"/>
      <c r="S1289" s="1092"/>
      <c r="T1289" s="1154" t="s">
        <v>4995</v>
      </c>
      <c r="U1289" s="1055"/>
      <c r="V1289" s="1055"/>
      <c r="W1289" s="1143"/>
      <c r="X1289" s="1144"/>
      <c r="Y1289" s="1061"/>
      <c r="Z1289" s="1055"/>
      <c r="AA1289" s="1055"/>
      <c r="AB1289" s="1075"/>
    </row>
    <row r="1290" spans="1:28">
      <c r="A1290" s="1069"/>
      <c r="B1290" s="1071"/>
      <c r="C1290" s="1072"/>
      <c r="D1290" s="1073"/>
      <c r="E1290" s="1073"/>
      <c r="F1290" s="1063"/>
      <c r="G1290" s="1063"/>
      <c r="H1290" s="1073"/>
      <c r="I1290" s="1066"/>
      <c r="J1290" s="1150"/>
      <c r="K1290" s="1151"/>
      <c r="L1290" s="1152"/>
      <c r="M1290" s="1185"/>
      <c r="N1290" s="1063"/>
      <c r="O1290" s="1063"/>
      <c r="P1290" s="1073"/>
      <c r="Q1290" s="1146"/>
      <c r="R1290" s="1146"/>
      <c r="S1290" s="1147"/>
      <c r="T1290" s="1185"/>
      <c r="U1290" s="1063"/>
      <c r="V1290" s="1063"/>
      <c r="W1290" s="1186"/>
      <c r="X1290" s="1184"/>
      <c r="Y1290" s="1064"/>
      <c r="Z1290" s="1080"/>
      <c r="AA1290" s="1203"/>
      <c r="AB1290" s="1199"/>
    </row>
    <row r="1291" spans="1:28">
      <c r="A1291" s="1056">
        <v>59</v>
      </c>
      <c r="B1291" s="1070" t="s">
        <v>4996</v>
      </c>
      <c r="C1291" s="1054"/>
      <c r="D1291" s="1055"/>
      <c r="E1291" s="1055"/>
      <c r="F1291" s="1055"/>
      <c r="G1291" s="1055"/>
      <c r="H1291" s="1061"/>
      <c r="I1291" s="1075"/>
      <c r="J1291" s="1142" t="s">
        <v>4997</v>
      </c>
      <c r="K1291" s="1055" t="s">
        <v>3220</v>
      </c>
      <c r="L1291" s="1075" t="s">
        <v>83</v>
      </c>
      <c r="M1291" s="1085"/>
      <c r="N1291" s="1055"/>
      <c r="O1291" s="1055"/>
      <c r="P1291" s="1068"/>
      <c r="Q1291" s="1088"/>
      <c r="R1291" s="1088"/>
      <c r="S1291" s="1092"/>
      <c r="T1291" s="1085"/>
      <c r="U1291" s="1055"/>
      <c r="V1291" s="1055"/>
      <c r="W1291" s="1143"/>
      <c r="X1291" s="1144" t="s">
        <v>4996</v>
      </c>
      <c r="Y1291" s="1061" t="s">
        <v>4998</v>
      </c>
      <c r="Z1291" s="1055">
        <v>1980</v>
      </c>
      <c r="AA1291" s="1055">
        <v>315</v>
      </c>
      <c r="AB1291" s="1075" t="s">
        <v>16</v>
      </c>
    </row>
    <row r="1292" spans="1:28">
      <c r="A1292" s="1056"/>
      <c r="B1292" s="1070"/>
      <c r="C1292" s="1054"/>
      <c r="D1292" s="1055"/>
      <c r="E1292" s="1055"/>
      <c r="F1292" s="1055"/>
      <c r="G1292" s="1055"/>
      <c r="H1292" s="1061"/>
      <c r="I1292" s="1075"/>
      <c r="J1292" s="1142"/>
      <c r="K1292" s="1327"/>
      <c r="L1292" s="1107"/>
      <c r="M1292" s="1085"/>
      <c r="N1292" s="1055"/>
      <c r="O1292" s="1055"/>
      <c r="P1292" s="1068"/>
      <c r="Q1292" s="1088"/>
      <c r="R1292" s="1088"/>
      <c r="S1292" s="1092"/>
      <c r="T1292" s="1085"/>
      <c r="U1292" s="1055"/>
      <c r="V1292" s="1055"/>
      <c r="W1292" s="1143"/>
      <c r="X1292" s="1144"/>
      <c r="Y1292" s="1061"/>
      <c r="Z1292" s="1055"/>
      <c r="AA1292" s="1076"/>
      <c r="AB1292" s="1075"/>
    </row>
    <row r="1293" spans="1:28">
      <c r="A1293" s="1069"/>
      <c r="B1293" s="1071"/>
      <c r="C1293" s="1072"/>
      <c r="D1293" s="1073"/>
      <c r="E1293" s="1073"/>
      <c r="F1293" s="1063"/>
      <c r="G1293" s="1063"/>
      <c r="H1293" s="1073"/>
      <c r="I1293" s="1066"/>
      <c r="J1293" s="1208"/>
      <c r="K1293" s="1209"/>
      <c r="L1293" s="1152"/>
      <c r="M1293" s="1185"/>
      <c r="N1293" s="1063"/>
      <c r="O1293" s="1063"/>
      <c r="P1293" s="1073"/>
      <c r="Q1293" s="1146"/>
      <c r="R1293" s="1146"/>
      <c r="S1293" s="1147"/>
      <c r="T1293" s="1185"/>
      <c r="U1293" s="1063"/>
      <c r="V1293" s="1063"/>
      <c r="W1293" s="1186"/>
      <c r="X1293" s="1184"/>
      <c r="Y1293" s="1064"/>
      <c r="Z1293" s="1210"/>
      <c r="AA1293" s="1203"/>
      <c r="AB1293" s="1211"/>
    </row>
    <row r="1294" spans="1:28">
      <c r="A1294" s="1069">
        <v>138</v>
      </c>
      <c r="B1294" s="1070" t="s">
        <v>4999</v>
      </c>
      <c r="C1294" s="1054"/>
      <c r="D1294" s="1055"/>
      <c r="E1294" s="1068"/>
      <c r="F1294" s="1055"/>
      <c r="G1294" s="1063"/>
      <c r="H1294" s="1064"/>
      <c r="I1294" s="1066"/>
      <c r="J1294" s="1212" t="s">
        <v>5000</v>
      </c>
      <c r="K1294" s="1055" t="s">
        <v>3894</v>
      </c>
      <c r="L1294" s="1075" t="s">
        <v>2522</v>
      </c>
      <c r="M1294" s="1085"/>
      <c r="N1294" s="1055"/>
      <c r="O1294" s="1055"/>
      <c r="P1294" s="1068"/>
      <c r="Q1294" s="1146"/>
      <c r="R1294" s="1146"/>
      <c r="S1294" s="1147"/>
      <c r="T1294" s="1085"/>
      <c r="U1294" s="1055"/>
      <c r="V1294" s="1055"/>
      <c r="W1294" s="1143"/>
      <c r="X1294" s="1144" t="s">
        <v>4999</v>
      </c>
      <c r="Y1294" s="1061" t="s">
        <v>5001</v>
      </c>
      <c r="Z1294" s="1055">
        <v>2010</v>
      </c>
      <c r="AA1294" s="1068">
        <v>690</v>
      </c>
      <c r="AB1294" s="1075"/>
    </row>
    <row r="1295" spans="1:28">
      <c r="A1295" s="1069"/>
      <c r="B1295" s="1070" t="s">
        <v>5002</v>
      </c>
      <c r="C1295" s="1054"/>
      <c r="D1295" s="1055"/>
      <c r="E1295" s="1068"/>
      <c r="F1295" s="1055"/>
      <c r="G1295" s="1063"/>
      <c r="H1295" s="1064"/>
      <c r="I1295" s="1066"/>
      <c r="J1295" s="1142"/>
      <c r="K1295" s="1327"/>
      <c r="L1295" s="1067"/>
      <c r="M1295" s="1085"/>
      <c r="N1295" s="1055"/>
      <c r="O1295" s="1055"/>
      <c r="P1295" s="1166"/>
      <c r="Q1295" s="1146"/>
      <c r="R1295" s="1146"/>
      <c r="S1295" s="1147"/>
      <c r="T1295" s="1179"/>
      <c r="U1295" s="1055"/>
      <c r="V1295" s="1055"/>
      <c r="W1295" s="1178"/>
      <c r="X1295" s="1144" t="s">
        <v>5002</v>
      </c>
      <c r="Y1295" s="1061" t="s">
        <v>5001</v>
      </c>
      <c r="Z1295" s="1055">
        <v>2010</v>
      </c>
      <c r="AA1295" s="1068">
        <v>690</v>
      </c>
      <c r="AB1295" s="1075"/>
    </row>
    <row r="1296" spans="1:28">
      <c r="A1296" s="1069"/>
      <c r="B1296" s="1071"/>
      <c r="C1296" s="1072"/>
      <c r="D1296" s="1073"/>
      <c r="E1296" s="1073"/>
      <c r="F1296" s="1063"/>
      <c r="G1296" s="1063"/>
      <c r="H1296" s="1073"/>
      <c r="I1296" s="1066"/>
      <c r="J1296" s="1208"/>
      <c r="K1296" s="1209"/>
      <c r="L1296" s="1213"/>
      <c r="M1296" s="1185"/>
      <c r="N1296" s="1063"/>
      <c r="O1296" s="1063"/>
      <c r="P1296" s="1073"/>
      <c r="Q1296" s="1146"/>
      <c r="R1296" s="1146"/>
      <c r="S1296" s="1147"/>
      <c r="T1296" s="1185"/>
      <c r="U1296" s="1063"/>
      <c r="V1296" s="1063"/>
      <c r="W1296" s="1186"/>
      <c r="X1296" s="1184"/>
      <c r="Y1296" s="1064"/>
      <c r="Z1296" s="1080"/>
      <c r="AA1296" s="1203"/>
      <c r="AB1296" s="1199"/>
    </row>
    <row r="1297" spans="1:28">
      <c r="A1297" s="1069">
        <v>111</v>
      </c>
      <c r="B1297" s="1070" t="s">
        <v>4999</v>
      </c>
      <c r="C1297" s="1054"/>
      <c r="D1297" s="1055"/>
      <c r="E1297" s="1068"/>
      <c r="F1297" s="1055"/>
      <c r="G1297" s="1063"/>
      <c r="H1297" s="1064"/>
      <c r="I1297" s="1066"/>
      <c r="J1297" s="1142" t="s">
        <v>5003</v>
      </c>
      <c r="K1297" s="1055" t="s">
        <v>3894</v>
      </c>
      <c r="L1297" s="1075" t="s">
        <v>27</v>
      </c>
      <c r="M1297" s="1085"/>
      <c r="N1297" s="1063"/>
      <c r="O1297" s="1063"/>
      <c r="P1297" s="1068"/>
      <c r="Q1297" s="1146"/>
      <c r="R1297" s="1146"/>
      <c r="S1297" s="1147"/>
      <c r="T1297" s="1085" t="s">
        <v>5004</v>
      </c>
      <c r="U1297" s="1063">
        <v>2013</v>
      </c>
      <c r="V1297" s="1063">
        <v>410</v>
      </c>
      <c r="W1297" s="1143" t="s">
        <v>5005</v>
      </c>
      <c r="X1297" s="1144" t="s">
        <v>4999</v>
      </c>
      <c r="Y1297" s="1061" t="s">
        <v>5006</v>
      </c>
      <c r="Z1297" s="1055">
        <v>2010</v>
      </c>
      <c r="AA1297" s="1068">
        <v>157</v>
      </c>
      <c r="AB1297" s="1075" t="s">
        <v>3332</v>
      </c>
    </row>
    <row r="1298" spans="1:28">
      <c r="A1298" s="1069"/>
      <c r="B1298" s="1070" t="s">
        <v>5002</v>
      </c>
      <c r="C1298" s="1054"/>
      <c r="D1298" s="1055"/>
      <c r="E1298" s="1068"/>
      <c r="F1298" s="1055"/>
      <c r="G1298" s="1063"/>
      <c r="H1298" s="1064"/>
      <c r="I1298" s="1066"/>
      <c r="J1298" s="1142"/>
      <c r="K1298" s="1327"/>
      <c r="L1298" s="1067"/>
      <c r="M1298" s="1206"/>
      <c r="N1298" s="1055"/>
      <c r="O1298" s="1055"/>
      <c r="P1298" s="1166"/>
      <c r="Q1298" s="1146"/>
      <c r="R1298" s="1146"/>
      <c r="S1298" s="1147"/>
      <c r="T1298" s="1179"/>
      <c r="U1298" s="1055"/>
      <c r="V1298" s="1055"/>
      <c r="W1298" s="1178"/>
      <c r="X1298" s="1144" t="s">
        <v>5002</v>
      </c>
      <c r="Y1298" s="1061" t="s">
        <v>5007</v>
      </c>
      <c r="Z1298" s="1055">
        <v>2010</v>
      </c>
      <c r="AA1298" s="1068">
        <v>157</v>
      </c>
      <c r="AB1298" s="1075" t="s">
        <v>3332</v>
      </c>
    </row>
    <row r="1299" spans="1:28">
      <c r="A1299" s="1069"/>
      <c r="B1299" s="1071"/>
      <c r="C1299" s="1072"/>
      <c r="D1299" s="1073"/>
      <c r="E1299" s="1073"/>
      <c r="F1299" s="1063"/>
      <c r="G1299" s="1063"/>
      <c r="H1299" s="1073"/>
      <c r="I1299" s="1066"/>
      <c r="J1299" s="1208"/>
      <c r="K1299" s="1151"/>
      <c r="L1299" s="1152"/>
      <c r="M1299" s="1185"/>
      <c r="N1299" s="1063"/>
      <c r="O1299" s="1063"/>
      <c r="P1299" s="1073"/>
      <c r="Q1299" s="1146"/>
      <c r="R1299" s="1146"/>
      <c r="S1299" s="1147"/>
      <c r="T1299" s="1185"/>
      <c r="U1299" s="1063"/>
      <c r="V1299" s="1063"/>
      <c r="W1299" s="1186"/>
      <c r="X1299" s="1184"/>
      <c r="Y1299" s="1064"/>
      <c r="Z1299" s="1080"/>
      <c r="AA1299" s="1203"/>
      <c r="AB1299" s="1199"/>
    </row>
    <row r="1300" spans="1:28" ht="25.5">
      <c r="A1300" s="1069" t="s">
        <v>1191</v>
      </c>
      <c r="B1300" s="1070" t="s">
        <v>5002</v>
      </c>
      <c r="C1300" s="1054"/>
      <c r="D1300" s="1055"/>
      <c r="E1300" s="1068"/>
      <c r="F1300" s="1055"/>
      <c r="G1300" s="1063"/>
      <c r="H1300" s="1064"/>
      <c r="I1300" s="1066"/>
      <c r="J1300" s="1142" t="s">
        <v>5008</v>
      </c>
      <c r="K1300" s="1055" t="s">
        <v>3340</v>
      </c>
      <c r="L1300" s="1075" t="s">
        <v>46</v>
      </c>
      <c r="M1300" s="1085"/>
      <c r="N1300" s="1063"/>
      <c r="O1300" s="1063"/>
      <c r="P1300" s="1068"/>
      <c r="Q1300" s="1146"/>
      <c r="R1300" s="1146"/>
      <c r="S1300" s="1147"/>
      <c r="T1300" s="1085"/>
      <c r="U1300" s="1063"/>
      <c r="V1300" s="1063"/>
      <c r="W1300" s="1143"/>
      <c r="X1300" s="1144" t="s">
        <v>5002</v>
      </c>
      <c r="Y1300" s="1187" t="s">
        <v>5009</v>
      </c>
      <c r="Z1300" s="1055"/>
      <c r="AA1300" s="1068">
        <v>60</v>
      </c>
      <c r="AB1300" s="1075" t="s">
        <v>3332</v>
      </c>
    </row>
    <row r="1301" spans="1:28">
      <c r="A1301" s="1069"/>
      <c r="B1301" s="1070"/>
      <c r="C1301" s="1054"/>
      <c r="D1301" s="1055"/>
      <c r="E1301" s="1068"/>
      <c r="F1301" s="1055"/>
      <c r="G1301" s="1063"/>
      <c r="H1301" s="1064"/>
      <c r="I1301" s="1066"/>
      <c r="J1301" s="1142"/>
      <c r="K1301" s="1327"/>
      <c r="L1301" s="1067"/>
      <c r="M1301" s="1085" t="s">
        <v>5010</v>
      </c>
      <c r="N1301" s="1063">
        <v>2020</v>
      </c>
      <c r="O1301" s="1063">
        <v>203</v>
      </c>
      <c r="P1301" s="1073" t="s">
        <v>5011</v>
      </c>
      <c r="Q1301" s="1146"/>
      <c r="R1301" s="1146"/>
      <c r="S1301" s="1147"/>
      <c r="T1301" s="1085"/>
      <c r="U1301" s="1063"/>
      <c r="V1301" s="1063"/>
      <c r="W1301" s="1186"/>
      <c r="X1301" s="1144"/>
      <c r="Y1301" s="1061"/>
      <c r="Z1301" s="1055"/>
      <c r="AA1301" s="1068"/>
      <c r="AB1301" s="1075"/>
    </row>
    <row r="1302" spans="1:28">
      <c r="A1302" s="1069"/>
      <c r="B1302" s="1070"/>
      <c r="C1302" s="1054"/>
      <c r="D1302" s="1055"/>
      <c r="E1302" s="1068"/>
      <c r="F1302" s="1055"/>
      <c r="G1302" s="1063"/>
      <c r="H1302" s="1064"/>
      <c r="I1302" s="1066"/>
      <c r="J1302" s="1142"/>
      <c r="K1302" s="1063"/>
      <c r="L1302" s="1067"/>
      <c r="M1302" s="1154"/>
      <c r="N1302" s="1063"/>
      <c r="O1302" s="1063"/>
      <c r="P1302" s="1068"/>
      <c r="Q1302" s="1146"/>
      <c r="R1302" s="1146"/>
      <c r="S1302" s="1147"/>
      <c r="T1302" s="1154" t="s">
        <v>5012</v>
      </c>
      <c r="U1302" s="1063">
        <v>2021</v>
      </c>
      <c r="V1302" s="1063">
        <v>36</v>
      </c>
      <c r="W1302" s="1143" t="s">
        <v>4936</v>
      </c>
      <c r="X1302" s="1144"/>
      <c r="Y1302" s="1061"/>
      <c r="Z1302" s="1055"/>
      <c r="AA1302" s="1068"/>
      <c r="AB1302" s="1075"/>
    </row>
    <row r="1303" spans="1:28">
      <c r="A1303" s="1069"/>
      <c r="B1303" s="1071"/>
      <c r="C1303" s="1072"/>
      <c r="D1303" s="1073"/>
      <c r="E1303" s="1073"/>
      <c r="F1303" s="1063"/>
      <c r="G1303" s="1063"/>
      <c r="H1303" s="1073"/>
      <c r="I1303" s="1066"/>
      <c r="J1303" s="1208"/>
      <c r="K1303" s="1151"/>
      <c r="L1303" s="1152"/>
      <c r="M1303" s="1185"/>
      <c r="N1303" s="1196"/>
      <c r="O1303" s="1063"/>
      <c r="P1303" s="1214"/>
      <c r="Q1303" s="1146"/>
      <c r="R1303" s="1146"/>
      <c r="S1303" s="1147"/>
      <c r="T1303" s="1197"/>
      <c r="U1303" s="1196"/>
      <c r="V1303" s="1063"/>
      <c r="W1303" s="1186"/>
      <c r="X1303" s="1184"/>
      <c r="Y1303" s="1064"/>
      <c r="Z1303" s="1080"/>
      <c r="AA1303" s="1203"/>
      <c r="AB1303" s="1199"/>
    </row>
    <row r="1304" spans="1:28" ht="25.5">
      <c r="A1304" s="1056"/>
      <c r="B1304" s="1057" t="s">
        <v>5002</v>
      </c>
      <c r="C1304" s="1054"/>
      <c r="D1304" s="1055"/>
      <c r="E1304" s="1055"/>
      <c r="F1304" s="1061"/>
      <c r="G1304" s="1055"/>
      <c r="H1304" s="1061"/>
      <c r="I1304" s="1143"/>
      <c r="J1304" s="1142" t="s">
        <v>5013</v>
      </c>
      <c r="K1304" s="1068" t="s">
        <v>3220</v>
      </c>
      <c r="L1304" s="1075" t="s">
        <v>27</v>
      </c>
      <c r="M1304" s="1085"/>
      <c r="N1304" s="1055"/>
      <c r="O1304" s="1055"/>
      <c r="P1304" s="1215"/>
      <c r="Q1304" s="1088"/>
      <c r="R1304" s="1088"/>
      <c r="S1304" s="1092"/>
      <c r="T1304" s="1085"/>
      <c r="U1304" s="1055"/>
      <c r="V1304" s="1055"/>
      <c r="W1304" s="1143" t="s">
        <v>5014</v>
      </c>
      <c r="X1304" s="1159" t="s">
        <v>5002</v>
      </c>
      <c r="Y1304" s="1061" t="s">
        <v>5015</v>
      </c>
      <c r="Z1304" s="1055">
        <v>2022</v>
      </c>
      <c r="AA1304" s="1055">
        <v>217</v>
      </c>
      <c r="AB1304" s="1216" t="s">
        <v>5016</v>
      </c>
    </row>
    <row r="1305" spans="1:28">
      <c r="A1305" s="1056"/>
      <c r="B1305" s="1057"/>
      <c r="C1305" s="1054"/>
      <c r="D1305" s="1055"/>
      <c r="E1305" s="1055"/>
      <c r="F1305" s="1061"/>
      <c r="G1305" s="1055"/>
      <c r="H1305" s="1061"/>
      <c r="I1305" s="1143"/>
      <c r="J1305" s="1142"/>
      <c r="K1305" s="1327"/>
      <c r="L1305" s="1058"/>
      <c r="M1305" s="1085"/>
      <c r="N1305" s="1055"/>
      <c r="O1305" s="1055"/>
      <c r="P1305" s="1215"/>
      <c r="Q1305" s="1088"/>
      <c r="R1305" s="1088"/>
      <c r="S1305" s="1092"/>
      <c r="T1305" s="1085"/>
      <c r="U1305" s="1055"/>
      <c r="V1305" s="1055"/>
      <c r="W1305" s="1143"/>
      <c r="X1305" s="1159"/>
      <c r="Y1305" s="1061"/>
      <c r="Z1305" s="1078"/>
      <c r="AA1305" s="1055"/>
      <c r="AB1305" s="1075"/>
    </row>
    <row r="1306" spans="1:28">
      <c r="A1306" s="1056"/>
      <c r="B1306" s="1070"/>
      <c r="C1306" s="1054"/>
      <c r="D1306" s="1055"/>
      <c r="E1306" s="1055"/>
      <c r="F1306" s="1055"/>
      <c r="G1306" s="1055"/>
      <c r="H1306" s="1061"/>
      <c r="I1306" s="1075"/>
      <c r="J1306" s="1142"/>
      <c r="K1306" s="1055"/>
      <c r="L1306" s="1058"/>
      <c r="M1306" s="1085"/>
      <c r="N1306" s="1055"/>
      <c r="O1306" s="1055"/>
      <c r="P1306" s="1068"/>
      <c r="Q1306" s="1088"/>
      <c r="R1306" s="1088"/>
      <c r="S1306" s="1092"/>
      <c r="T1306" s="1085"/>
      <c r="U1306" s="1055"/>
      <c r="V1306" s="1055"/>
      <c r="W1306" s="1143"/>
      <c r="X1306" s="1144"/>
      <c r="Y1306" s="1061"/>
      <c r="Z1306" s="1055"/>
      <c r="AA1306" s="1055"/>
      <c r="AB1306" s="1075"/>
    </row>
    <row r="1307" spans="1:28">
      <c r="A1307" s="1056"/>
      <c r="B1307" s="1070"/>
      <c r="C1307" s="1054"/>
      <c r="D1307" s="1055"/>
      <c r="E1307" s="1055"/>
      <c r="F1307" s="1055"/>
      <c r="G1307" s="1055"/>
      <c r="H1307" s="1061"/>
      <c r="I1307" s="1075"/>
      <c r="J1307" s="1212"/>
      <c r="K1307" s="1076"/>
      <c r="L1307" s="1107"/>
      <c r="M1307" s="1085"/>
      <c r="N1307" s="1055"/>
      <c r="O1307" s="1055"/>
      <c r="P1307" s="1068"/>
      <c r="Q1307" s="1088"/>
      <c r="R1307" s="1088"/>
      <c r="S1307" s="1092"/>
      <c r="T1307" s="1085"/>
      <c r="U1307" s="1055"/>
      <c r="V1307" s="1055"/>
      <c r="W1307" s="1143"/>
      <c r="X1307" s="1144"/>
      <c r="Y1307" s="1061"/>
      <c r="Z1307" s="1079"/>
      <c r="AA1307" s="1076"/>
      <c r="AB1307" s="1217"/>
    </row>
    <row r="1308" spans="1:28">
      <c r="A1308" s="1056"/>
      <c r="B1308" s="1070" t="s">
        <v>4999</v>
      </c>
      <c r="C1308" s="1054"/>
      <c r="D1308" s="1055"/>
      <c r="E1308" s="1068"/>
      <c r="F1308" s="1055"/>
      <c r="G1308" s="1055"/>
      <c r="H1308" s="1061"/>
      <c r="I1308" s="1075"/>
      <c r="J1308" s="1142" t="s">
        <v>5017</v>
      </c>
      <c r="K1308" s="1055" t="s">
        <v>3220</v>
      </c>
      <c r="L1308" s="1075" t="s">
        <v>98</v>
      </c>
      <c r="M1308" s="1085" t="s">
        <v>5018</v>
      </c>
      <c r="N1308" s="1055">
        <v>2023</v>
      </c>
      <c r="O1308" s="1055">
        <v>95</v>
      </c>
      <c r="P1308" s="1068" t="s">
        <v>2147</v>
      </c>
      <c r="Q1308" s="1088">
        <v>2</v>
      </c>
      <c r="R1308" s="1088"/>
      <c r="S1308" s="1092">
        <v>2</v>
      </c>
      <c r="T1308" s="1085"/>
      <c r="U1308" s="1055"/>
      <c r="V1308" s="1055"/>
      <c r="W1308" s="1143"/>
      <c r="X1308" s="1144" t="s">
        <v>4999</v>
      </c>
      <c r="Y1308" s="1061" t="s">
        <v>5019</v>
      </c>
      <c r="Z1308" s="1055">
        <v>2018</v>
      </c>
      <c r="AA1308" s="1204">
        <v>441</v>
      </c>
      <c r="AB1308" s="1075" t="s">
        <v>3332</v>
      </c>
    </row>
    <row r="1309" spans="1:28">
      <c r="A1309" s="1056"/>
      <c r="B1309" s="1070" t="s">
        <v>4999</v>
      </c>
      <c r="C1309" s="1054" t="s">
        <v>5020</v>
      </c>
      <c r="D1309" s="1055">
        <v>2018</v>
      </c>
      <c r="E1309" s="1055">
        <v>630</v>
      </c>
      <c r="F1309" s="1055" t="s">
        <v>3338</v>
      </c>
      <c r="G1309" s="1055">
        <v>15</v>
      </c>
      <c r="H1309" s="1061"/>
      <c r="I1309" s="1075">
        <f>G1309+H1309</f>
        <v>15</v>
      </c>
      <c r="J1309" s="1142"/>
      <c r="K1309" s="1055"/>
      <c r="L1309" s="1058"/>
      <c r="M1309" s="1085" t="s">
        <v>5021</v>
      </c>
      <c r="N1309" s="1055">
        <v>2020</v>
      </c>
      <c r="O1309" s="1218">
        <v>762</v>
      </c>
      <c r="P1309" s="1068" t="s">
        <v>3166</v>
      </c>
      <c r="Q1309" s="1088"/>
      <c r="R1309" s="1088"/>
      <c r="S1309" s="1092"/>
      <c r="T1309" s="1085"/>
      <c r="U1309" s="1055"/>
      <c r="V1309" s="1218"/>
      <c r="W1309" s="1143"/>
      <c r="X1309" s="1144"/>
      <c r="Y1309" s="1061"/>
      <c r="Z1309" s="1055"/>
      <c r="AA1309" s="1055"/>
      <c r="AB1309" s="1075"/>
    </row>
    <row r="1310" spans="1:28">
      <c r="A1310" s="1056"/>
      <c r="B1310" s="1070"/>
      <c r="C1310" s="1054"/>
      <c r="D1310" s="1055"/>
      <c r="E1310" s="1055"/>
      <c r="F1310" s="1055"/>
      <c r="G1310" s="1055"/>
      <c r="H1310" s="1061"/>
      <c r="I1310" s="1075"/>
      <c r="J1310" s="1142"/>
      <c r="K1310" s="1055"/>
      <c r="L1310" s="1058"/>
      <c r="M1310" s="1085" t="s">
        <v>5022</v>
      </c>
      <c r="N1310" s="1055">
        <v>2020</v>
      </c>
      <c r="O1310" s="1218">
        <v>377</v>
      </c>
      <c r="P1310" s="1068" t="s">
        <v>3166</v>
      </c>
      <c r="Q1310" s="1088"/>
      <c r="R1310" s="1088"/>
      <c r="S1310" s="1092"/>
      <c r="T1310" s="1085"/>
      <c r="U1310" s="1055"/>
      <c r="V1310" s="1218"/>
      <c r="W1310" s="1143"/>
      <c r="X1310" s="1144"/>
      <c r="Y1310" s="1061"/>
      <c r="Z1310" s="1055"/>
      <c r="AA1310" s="1055"/>
      <c r="AB1310" s="1075"/>
    </row>
    <row r="1311" spans="1:28">
      <c r="A1311" s="1056"/>
      <c r="B1311" s="1070"/>
      <c r="C1311" s="1054"/>
      <c r="D1311" s="1055"/>
      <c r="E1311" s="1055"/>
      <c r="F1311" s="1055"/>
      <c r="G1311" s="1055"/>
      <c r="H1311" s="1061"/>
      <c r="I1311" s="1075"/>
      <c r="J1311" s="1212"/>
      <c r="K1311" s="1076"/>
      <c r="L1311" s="1107"/>
      <c r="M1311" s="1085" t="s">
        <v>5023</v>
      </c>
      <c r="N1311" s="1055">
        <v>2020</v>
      </c>
      <c r="O1311" s="1218">
        <v>667</v>
      </c>
      <c r="P1311" s="1068" t="s">
        <v>3166</v>
      </c>
      <c r="Q1311" s="1088"/>
      <c r="R1311" s="1088"/>
      <c r="S1311" s="1092"/>
      <c r="T1311" s="1085"/>
      <c r="U1311" s="1055"/>
      <c r="V1311" s="1218"/>
      <c r="W1311" s="1143"/>
      <c r="X1311" s="1144"/>
      <c r="Y1311" s="1061"/>
      <c r="Z1311" s="1079"/>
      <c r="AA1311" s="1076"/>
      <c r="AB1311" s="1217"/>
    </row>
    <row r="1312" spans="1:28">
      <c r="A1312" s="1056"/>
      <c r="B1312" s="1070"/>
      <c r="C1312" s="1054"/>
      <c r="D1312" s="1055"/>
      <c r="E1312" s="1055"/>
      <c r="F1312" s="1055"/>
      <c r="G1312" s="1055"/>
      <c r="H1312" s="1061"/>
      <c r="I1312" s="1075"/>
      <c r="J1312" s="1212"/>
      <c r="K1312" s="1076"/>
      <c r="L1312" s="1107"/>
      <c r="M1312" s="1206"/>
      <c r="N1312" s="1055"/>
      <c r="O1312" s="1055"/>
      <c r="P1312" s="1068"/>
      <c r="Q1312" s="1088"/>
      <c r="R1312" s="1088"/>
      <c r="S1312" s="1092"/>
      <c r="T1312" s="1207"/>
      <c r="U1312" s="1055"/>
      <c r="V1312" s="1055"/>
      <c r="W1312" s="1143"/>
      <c r="X1312" s="1144"/>
      <c r="Y1312" s="1061"/>
      <c r="Z1312" s="1079"/>
      <c r="AA1312" s="1076"/>
      <c r="AB1312" s="1217"/>
    </row>
    <row r="1313" spans="1:28">
      <c r="A1313" s="1069"/>
      <c r="B1313" s="1071"/>
      <c r="C1313" s="1072"/>
      <c r="D1313" s="1073"/>
      <c r="E1313" s="1073"/>
      <c r="F1313" s="1063"/>
      <c r="G1313" s="1063"/>
      <c r="H1313" s="1073"/>
      <c r="I1313" s="1066"/>
      <c r="J1313" s="1150"/>
      <c r="K1313" s="1151"/>
      <c r="L1313" s="1152"/>
      <c r="M1313" s="1185"/>
      <c r="N1313" s="1063"/>
      <c r="O1313" s="1063"/>
      <c r="P1313" s="1073"/>
      <c r="Q1313" s="1146"/>
      <c r="R1313" s="1146"/>
      <c r="S1313" s="1147"/>
      <c r="T1313" s="1185"/>
      <c r="U1313" s="1063"/>
      <c r="V1313" s="1063"/>
      <c r="W1313" s="1186"/>
      <c r="X1313" s="1184"/>
      <c r="Y1313" s="1064"/>
      <c r="Z1313" s="1080"/>
      <c r="AA1313" s="1203"/>
      <c r="AB1313" s="1199"/>
    </row>
    <row r="1314" spans="1:28">
      <c r="A1314" s="1056"/>
      <c r="B1314" s="1070" t="s">
        <v>4999</v>
      </c>
      <c r="C1314" s="1054" t="s">
        <v>5024</v>
      </c>
      <c r="D1314" s="1068">
        <v>2019</v>
      </c>
      <c r="E1314" s="1055">
        <v>270</v>
      </c>
      <c r="F1314" s="1055" t="s">
        <v>3338</v>
      </c>
      <c r="G1314" s="1055">
        <v>8</v>
      </c>
      <c r="H1314" s="1061"/>
      <c r="I1314" s="1075">
        <f>G1314+H1314</f>
        <v>8</v>
      </c>
      <c r="J1314" s="1142" t="s">
        <v>5025</v>
      </c>
      <c r="K1314" s="1055" t="s">
        <v>3220</v>
      </c>
      <c r="L1314" s="1075" t="s">
        <v>98</v>
      </c>
      <c r="M1314" s="1085" t="s">
        <v>4171</v>
      </c>
      <c r="N1314" s="1055"/>
      <c r="O1314" s="1055">
        <v>451</v>
      </c>
      <c r="P1314" s="1068" t="s">
        <v>2147</v>
      </c>
      <c r="Q1314" s="1088"/>
      <c r="R1314" s="1088"/>
      <c r="S1314" s="1092"/>
      <c r="T1314" s="1085"/>
      <c r="U1314" s="1055"/>
      <c r="V1314" s="1055"/>
      <c r="W1314" s="1143"/>
      <c r="X1314" s="1144"/>
      <c r="Y1314" s="1061"/>
      <c r="Z1314" s="1055"/>
      <c r="AA1314" s="1055"/>
      <c r="AB1314" s="1075"/>
    </row>
    <row r="1315" spans="1:28">
      <c r="A1315" s="1056"/>
      <c r="B1315" s="1070"/>
      <c r="C1315" s="1054"/>
      <c r="D1315" s="1055"/>
      <c r="E1315" s="1055"/>
      <c r="F1315" s="1055"/>
      <c r="G1315" s="1055"/>
      <c r="H1315" s="1061"/>
      <c r="I1315" s="1075"/>
      <c r="J1315" s="1142"/>
      <c r="K1315" s="1079"/>
      <c r="L1315" s="1058"/>
      <c r="M1315" s="1085"/>
      <c r="N1315" s="1055"/>
      <c r="O1315" s="1055"/>
      <c r="P1315" s="1068"/>
      <c r="Q1315" s="1088"/>
      <c r="R1315" s="1088"/>
      <c r="S1315" s="1092"/>
      <c r="T1315" s="1085"/>
      <c r="U1315" s="1055"/>
      <c r="V1315" s="1055"/>
      <c r="W1315" s="1143"/>
      <c r="X1315" s="1144"/>
      <c r="Y1315" s="1061"/>
      <c r="Z1315" s="1055"/>
      <c r="AA1315" s="1055"/>
      <c r="AB1315" s="1075"/>
    </row>
    <row r="1316" spans="1:28">
      <c r="A1316" s="1056"/>
      <c r="B1316" s="1070"/>
      <c r="C1316" s="1054"/>
      <c r="D1316" s="1055"/>
      <c r="E1316" s="1055"/>
      <c r="F1316" s="1055"/>
      <c r="G1316" s="1055"/>
      <c r="H1316" s="1061"/>
      <c r="I1316" s="1075"/>
      <c r="J1316" s="1142"/>
      <c r="K1316" s="1055"/>
      <c r="L1316" s="1058"/>
      <c r="M1316" s="1085"/>
      <c r="N1316" s="1055"/>
      <c r="O1316" s="1055"/>
      <c r="P1316" s="1068"/>
      <c r="Q1316" s="1088">
        <v>4</v>
      </c>
      <c r="R1316" s="1088"/>
      <c r="S1316" s="1092">
        <v>4</v>
      </c>
      <c r="T1316" s="1085"/>
      <c r="U1316" s="1055"/>
      <c r="V1316" s="1055"/>
      <c r="W1316" s="1143"/>
      <c r="X1316" s="1144"/>
      <c r="Y1316" s="1061"/>
      <c r="Z1316" s="1055"/>
      <c r="AA1316" s="1055"/>
      <c r="AB1316" s="1075"/>
    </row>
    <row r="1317" spans="1:28">
      <c r="A1317" s="1069"/>
      <c r="B1317" s="1071"/>
      <c r="C1317" s="1072"/>
      <c r="D1317" s="1073"/>
      <c r="E1317" s="1073"/>
      <c r="F1317" s="1063"/>
      <c r="G1317" s="1063"/>
      <c r="H1317" s="1073"/>
      <c r="I1317" s="1066"/>
      <c r="J1317" s="1150"/>
      <c r="K1317" s="1151"/>
      <c r="L1317" s="1152"/>
      <c r="M1317" s="1185"/>
      <c r="N1317" s="1063"/>
      <c r="O1317" s="1063"/>
      <c r="P1317" s="1073"/>
      <c r="Q1317" s="1146"/>
      <c r="R1317" s="1146"/>
      <c r="S1317" s="1147"/>
      <c r="T1317" s="1185"/>
      <c r="U1317" s="1063"/>
      <c r="V1317" s="1063"/>
      <c r="W1317" s="1186"/>
      <c r="X1317" s="1184"/>
      <c r="Y1317" s="1064"/>
      <c r="Z1317" s="1080"/>
      <c r="AA1317" s="1203"/>
      <c r="AB1317" s="1199"/>
    </row>
    <row r="1318" spans="1:28">
      <c r="A1318" s="1056"/>
      <c r="B1318" s="1070" t="s">
        <v>4999</v>
      </c>
      <c r="C1318" s="1054" t="s">
        <v>5026</v>
      </c>
      <c r="D1318" s="1068">
        <v>2019</v>
      </c>
      <c r="E1318" s="1055">
        <v>362</v>
      </c>
      <c r="F1318" s="1055" t="s">
        <v>3338</v>
      </c>
      <c r="G1318" s="1055">
        <v>13</v>
      </c>
      <c r="H1318" s="1061"/>
      <c r="I1318" s="1075">
        <v>13</v>
      </c>
      <c r="J1318" s="1142" t="s">
        <v>5027</v>
      </c>
      <c r="K1318" s="1055" t="s">
        <v>3220</v>
      </c>
      <c r="L1318" s="1075" t="s">
        <v>98</v>
      </c>
      <c r="M1318" s="1085" t="s">
        <v>4171</v>
      </c>
      <c r="N1318" s="1068">
        <v>2019</v>
      </c>
      <c r="O1318" s="1068">
        <v>773</v>
      </c>
      <c r="P1318" s="1068" t="s">
        <v>4176</v>
      </c>
      <c r="Q1318" s="1168"/>
      <c r="R1318" s="1088"/>
      <c r="S1318" s="1092"/>
      <c r="T1318" s="1085"/>
      <c r="U1318" s="1068"/>
      <c r="V1318" s="1068"/>
      <c r="W1318" s="1143"/>
      <c r="X1318" s="1144"/>
      <c r="Y1318" s="1061"/>
      <c r="Z1318" s="1055"/>
      <c r="AA1318" s="1055"/>
      <c r="AB1318" s="1075"/>
    </row>
    <row r="1319" spans="1:28">
      <c r="A1319" s="1056"/>
      <c r="B1319" s="1070" t="s">
        <v>1191</v>
      </c>
      <c r="C1319" s="1054" t="s">
        <v>1191</v>
      </c>
      <c r="D1319" s="1055"/>
      <c r="E1319" s="1055"/>
      <c r="F1319" s="1055"/>
      <c r="G1319" s="1055"/>
      <c r="H1319" s="1061"/>
      <c r="I1319" s="1075"/>
      <c r="J1319" s="1142"/>
      <c r="K1319" s="1327"/>
      <c r="L1319" s="1219"/>
      <c r="M1319" s="1085" t="s">
        <v>5021</v>
      </c>
      <c r="N1319" s="1068">
        <v>2019</v>
      </c>
      <c r="O1319" s="1068">
        <v>503</v>
      </c>
      <c r="P1319" s="1068" t="s">
        <v>4176</v>
      </c>
      <c r="Q1319" s="1168"/>
      <c r="R1319" s="1088"/>
      <c r="S1319" s="1092"/>
      <c r="T1319" s="1085"/>
      <c r="U1319" s="1068"/>
      <c r="V1319" s="1068"/>
      <c r="W1319" s="1143"/>
      <c r="X1319" s="1144"/>
      <c r="Y1319" s="1061"/>
      <c r="Z1319" s="1055"/>
      <c r="AA1319" s="1055"/>
      <c r="AB1319" s="1075"/>
    </row>
    <row r="1320" spans="1:28">
      <c r="A1320" s="1094"/>
      <c r="B1320" s="1077"/>
      <c r="C1320" s="1054"/>
      <c r="D1320" s="1055"/>
      <c r="E1320" s="1055"/>
      <c r="F1320" s="1055"/>
      <c r="G1320" s="1055"/>
      <c r="H1320" s="1061"/>
      <c r="I1320" s="1075"/>
      <c r="J1320" s="1220"/>
      <c r="K1320" s="1078"/>
      <c r="L1320" s="1219"/>
      <c r="M1320" s="1206"/>
      <c r="N1320" s="1221">
        <v>2022</v>
      </c>
      <c r="O1320" s="1221">
        <v>142</v>
      </c>
      <c r="P1320" s="1221" t="s">
        <v>4176</v>
      </c>
      <c r="Q1320" s="1168"/>
      <c r="R1320" s="1222"/>
      <c r="S1320" s="1223"/>
      <c r="T1320" s="1207"/>
      <c r="U1320" s="1221"/>
      <c r="V1320" s="1221"/>
      <c r="W1320" s="1224"/>
      <c r="X1320" s="1225"/>
      <c r="Y1320" s="1226"/>
      <c r="Z1320" s="1078"/>
      <c r="AA1320" s="1078"/>
      <c r="AB1320" s="1102"/>
    </row>
    <row r="1321" spans="1:28">
      <c r="A1321" s="1056"/>
      <c r="B1321" s="1070"/>
      <c r="C1321" s="1054"/>
      <c r="D1321" s="1055"/>
      <c r="E1321" s="1055"/>
      <c r="F1321" s="1055"/>
      <c r="G1321" s="1055"/>
      <c r="H1321" s="1061"/>
      <c r="I1321" s="1075"/>
      <c r="J1321" s="1142"/>
      <c r="K1321" s="1055"/>
      <c r="L1321" s="1058"/>
      <c r="M1321" s="1085"/>
      <c r="N1321" s="1068">
        <v>2023</v>
      </c>
      <c r="O1321" s="1068">
        <v>381</v>
      </c>
      <c r="P1321" s="1221"/>
      <c r="Q1321" s="1088"/>
      <c r="R1321" s="1088"/>
      <c r="S1321" s="1092"/>
      <c r="T1321" s="1085"/>
      <c r="U1321" s="1068"/>
      <c r="V1321" s="1068"/>
      <c r="W1321" s="1224"/>
      <c r="X1321" s="1144"/>
      <c r="Y1321" s="1061"/>
      <c r="Z1321" s="1055"/>
      <c r="AA1321" s="1055"/>
      <c r="AB1321" s="1075"/>
    </row>
    <row r="1322" spans="1:28">
      <c r="A1322" s="1227"/>
      <c r="B1322" s="1228"/>
      <c r="C1322" s="1072"/>
      <c r="D1322" s="1073"/>
      <c r="E1322" s="1073"/>
      <c r="F1322" s="1063"/>
      <c r="G1322" s="1063"/>
      <c r="H1322" s="1073"/>
      <c r="I1322" s="1066"/>
      <c r="J1322" s="1229"/>
      <c r="K1322" s="1209"/>
      <c r="L1322" s="1213"/>
      <c r="M1322" s="1230"/>
      <c r="N1322" s="1231"/>
      <c r="O1322" s="1231"/>
      <c r="P1322" s="1232"/>
      <c r="Q1322" s="1233"/>
      <c r="R1322" s="1233"/>
      <c r="S1322" s="1234"/>
      <c r="T1322" s="1230"/>
      <c r="U1322" s="1231"/>
      <c r="V1322" s="1231"/>
      <c r="W1322" s="1235"/>
      <c r="X1322" s="1236"/>
      <c r="Y1322" s="1237"/>
      <c r="Z1322" s="1210"/>
      <c r="AA1322" s="1238"/>
      <c r="AB1322" s="1211"/>
    </row>
    <row r="1323" spans="1:28">
      <c r="A1323" s="1056"/>
      <c r="B1323" s="1070" t="s">
        <v>4999</v>
      </c>
      <c r="C1323" s="1054" t="s">
        <v>5028</v>
      </c>
      <c r="D1323" s="1068">
        <v>2019</v>
      </c>
      <c r="E1323" s="1055">
        <v>100</v>
      </c>
      <c r="F1323" s="1055" t="s">
        <v>3338</v>
      </c>
      <c r="G1323" s="1055"/>
      <c r="H1323" s="1061"/>
      <c r="I1323" s="1075"/>
      <c r="J1323" s="1142" t="s">
        <v>5029</v>
      </c>
      <c r="K1323" s="1055" t="s">
        <v>3220</v>
      </c>
      <c r="L1323" s="1075" t="s">
        <v>426</v>
      </c>
      <c r="M1323" s="1085"/>
      <c r="N1323" s="1055"/>
      <c r="O1323" s="1055"/>
      <c r="P1323" s="1068"/>
      <c r="Q1323" s="1088"/>
      <c r="R1323" s="1088"/>
      <c r="S1323" s="1092"/>
      <c r="T1323" s="1085"/>
      <c r="U1323" s="1055"/>
      <c r="V1323" s="1055"/>
      <c r="W1323" s="1143"/>
      <c r="X1323" s="1144"/>
      <c r="Y1323" s="1061"/>
      <c r="Z1323" s="1055"/>
      <c r="AA1323" s="1055"/>
      <c r="AB1323" s="1075"/>
    </row>
    <row r="1324" spans="1:28">
      <c r="A1324" s="1056"/>
      <c r="B1324" s="1070" t="s">
        <v>1191</v>
      </c>
      <c r="C1324" s="1054" t="s">
        <v>1191</v>
      </c>
      <c r="D1324" s="1055"/>
      <c r="E1324" s="1055"/>
      <c r="F1324" s="1055"/>
      <c r="G1324" s="1055"/>
      <c r="H1324" s="1061"/>
      <c r="I1324" s="1075"/>
      <c r="J1324" s="1142"/>
      <c r="K1324" s="1327"/>
      <c r="L1324" s="1058"/>
      <c r="M1324" s="1085"/>
      <c r="N1324" s="1055"/>
      <c r="O1324" s="1055"/>
      <c r="P1324" s="1068"/>
      <c r="Q1324" s="1088"/>
      <c r="R1324" s="1088"/>
      <c r="S1324" s="1092"/>
      <c r="T1324" s="1085"/>
      <c r="U1324" s="1055"/>
      <c r="V1324" s="1055"/>
      <c r="W1324" s="1143"/>
      <c r="X1324" s="1144" t="s">
        <v>1191</v>
      </c>
      <c r="Y1324" s="1061" t="s">
        <v>1191</v>
      </c>
      <c r="Z1324" s="1055"/>
      <c r="AA1324" s="1055"/>
      <c r="AB1324" s="1075"/>
    </row>
    <row r="1325" spans="1:28">
      <c r="A1325" s="1056"/>
      <c r="B1325" s="1070"/>
      <c r="C1325" s="1054"/>
      <c r="D1325" s="1055"/>
      <c r="E1325" s="1055"/>
      <c r="F1325" s="1055"/>
      <c r="G1325" s="1055"/>
      <c r="H1325" s="1061"/>
      <c r="I1325" s="1075"/>
      <c r="J1325" s="1142"/>
      <c r="K1325" s="1055"/>
      <c r="L1325" s="1058"/>
      <c r="M1325" s="1085"/>
      <c r="N1325" s="1055"/>
      <c r="O1325" s="1055"/>
      <c r="P1325" s="1068"/>
      <c r="Q1325" s="1088"/>
      <c r="R1325" s="1088"/>
      <c r="S1325" s="1092"/>
      <c r="T1325" s="1085"/>
      <c r="U1325" s="1055"/>
      <c r="V1325" s="1055"/>
      <c r="W1325" s="1143"/>
      <c r="X1325" s="1144"/>
      <c r="Y1325" s="1061"/>
      <c r="Z1325" s="1055"/>
      <c r="AA1325" s="1055"/>
      <c r="AB1325" s="1075"/>
    </row>
    <row r="1326" spans="1:28">
      <c r="A1326" s="1069"/>
      <c r="B1326" s="1071"/>
      <c r="C1326" s="1072"/>
      <c r="D1326" s="1073"/>
      <c r="E1326" s="1073"/>
      <c r="F1326" s="1063"/>
      <c r="G1326" s="1063"/>
      <c r="H1326" s="1073"/>
      <c r="I1326" s="1066"/>
      <c r="J1326" s="1150"/>
      <c r="K1326" s="1151"/>
      <c r="L1326" s="1152"/>
      <c r="M1326" s="1185"/>
      <c r="N1326" s="1063"/>
      <c r="O1326" s="1063"/>
      <c r="P1326" s="1073"/>
      <c r="Q1326" s="1146"/>
      <c r="R1326" s="1146"/>
      <c r="S1326" s="1147"/>
      <c r="T1326" s="1185"/>
      <c r="U1326" s="1063"/>
      <c r="V1326" s="1063"/>
      <c r="W1326" s="1186"/>
      <c r="X1326" s="1184"/>
      <c r="Y1326" s="1064"/>
      <c r="Z1326" s="1080"/>
      <c r="AA1326" s="1203"/>
      <c r="AB1326" s="1199"/>
    </row>
    <row r="1327" spans="1:28">
      <c r="A1327" s="1056"/>
      <c r="B1327" s="1070" t="s">
        <v>4999</v>
      </c>
      <c r="C1327" s="1054" t="s">
        <v>5030</v>
      </c>
      <c r="D1327" s="1068">
        <v>2019</v>
      </c>
      <c r="E1327" s="1055">
        <v>1468</v>
      </c>
      <c r="F1327" s="1055" t="s">
        <v>3338</v>
      </c>
      <c r="G1327" s="1055">
        <v>44</v>
      </c>
      <c r="H1327" s="1061"/>
      <c r="I1327" s="1075">
        <v>44</v>
      </c>
      <c r="J1327" s="1142" t="s">
        <v>5031</v>
      </c>
      <c r="K1327" s="1055" t="s">
        <v>3220</v>
      </c>
      <c r="L1327" s="1075" t="s">
        <v>243</v>
      </c>
      <c r="M1327" s="1085"/>
      <c r="N1327" s="1055"/>
      <c r="O1327" s="1055"/>
      <c r="P1327" s="1068"/>
      <c r="Q1327" s="1088"/>
      <c r="R1327" s="1088"/>
      <c r="S1327" s="1092"/>
      <c r="T1327" s="1085"/>
      <c r="U1327" s="1055"/>
      <c r="V1327" s="1055"/>
      <c r="W1327" s="1143"/>
      <c r="X1327" s="1144"/>
      <c r="Y1327" s="1061"/>
      <c r="Z1327" s="1055"/>
      <c r="AA1327" s="1055"/>
      <c r="AB1327" s="1075"/>
    </row>
    <row r="1328" spans="1:28">
      <c r="A1328" s="1056"/>
      <c r="B1328" s="1070" t="s">
        <v>1191</v>
      </c>
      <c r="C1328" s="1054" t="s">
        <v>1191</v>
      </c>
      <c r="D1328" s="1055"/>
      <c r="E1328" s="1055"/>
      <c r="F1328" s="1055"/>
      <c r="G1328" s="1055"/>
      <c r="H1328" s="1061"/>
      <c r="I1328" s="1075"/>
      <c r="J1328" s="1142"/>
      <c r="K1328" s="1327"/>
      <c r="L1328" s="1058"/>
      <c r="M1328" s="1085"/>
      <c r="N1328" s="1055"/>
      <c r="O1328" s="1055"/>
      <c r="P1328" s="1068"/>
      <c r="Q1328" s="1088"/>
      <c r="R1328" s="1088"/>
      <c r="S1328" s="1092"/>
      <c r="T1328" s="1085"/>
      <c r="U1328" s="1055"/>
      <c r="V1328" s="1055"/>
      <c r="W1328" s="1143"/>
      <c r="X1328" s="1144"/>
      <c r="Y1328" s="1061"/>
      <c r="Z1328" s="1055"/>
      <c r="AA1328" s="1055"/>
      <c r="AB1328" s="1075"/>
    </row>
    <row r="1329" spans="1:28">
      <c r="A1329" s="1056"/>
      <c r="B1329" s="1070"/>
      <c r="C1329" s="1054"/>
      <c r="D1329" s="1055"/>
      <c r="E1329" s="1055"/>
      <c r="F1329" s="1055"/>
      <c r="G1329" s="1055"/>
      <c r="H1329" s="1061"/>
      <c r="I1329" s="1075"/>
      <c r="J1329" s="1142"/>
      <c r="K1329" s="1055"/>
      <c r="L1329" s="1058"/>
      <c r="M1329" s="1085"/>
      <c r="N1329" s="1055"/>
      <c r="O1329" s="1055"/>
      <c r="P1329" s="1068"/>
      <c r="Q1329" s="1088"/>
      <c r="R1329" s="1088"/>
      <c r="S1329" s="1092"/>
      <c r="T1329" s="1085"/>
      <c r="U1329" s="1055"/>
      <c r="V1329" s="1055"/>
      <c r="W1329" s="1143"/>
      <c r="X1329" s="1144"/>
      <c r="Y1329" s="1061"/>
      <c r="Z1329" s="1055"/>
      <c r="AA1329" s="1055"/>
      <c r="AB1329" s="1075"/>
    </row>
    <row r="1330" spans="1:28">
      <c r="A1330" s="1069"/>
      <c r="B1330" s="1071"/>
      <c r="C1330" s="1072"/>
      <c r="D1330" s="1073"/>
      <c r="E1330" s="1073"/>
      <c r="F1330" s="1063"/>
      <c r="G1330" s="1063"/>
      <c r="H1330" s="1073"/>
      <c r="I1330" s="1066"/>
      <c r="J1330" s="1150"/>
      <c r="K1330" s="1151"/>
      <c r="L1330" s="1152"/>
      <c r="M1330" s="1185"/>
      <c r="N1330" s="1063"/>
      <c r="O1330" s="1063"/>
      <c r="P1330" s="1073"/>
      <c r="Q1330" s="1146"/>
      <c r="R1330" s="1146"/>
      <c r="S1330" s="1147"/>
      <c r="T1330" s="1185"/>
      <c r="U1330" s="1063"/>
      <c r="V1330" s="1063"/>
      <c r="W1330" s="1186"/>
      <c r="X1330" s="1184"/>
      <c r="Y1330" s="1064"/>
      <c r="Z1330" s="1080"/>
      <c r="AA1330" s="1203"/>
      <c r="AB1330" s="1199"/>
    </row>
    <row r="1331" spans="1:28">
      <c r="A1331" s="1056"/>
      <c r="B1331" s="1070" t="s">
        <v>4999</v>
      </c>
      <c r="C1331" s="1054" t="s">
        <v>5032</v>
      </c>
      <c r="D1331" s="1068">
        <v>2019</v>
      </c>
      <c r="E1331" s="1055">
        <v>141</v>
      </c>
      <c r="F1331" s="1055" t="s">
        <v>3338</v>
      </c>
      <c r="G1331" s="1055"/>
      <c r="H1331" s="1061"/>
      <c r="I1331" s="1075"/>
      <c r="J1331" s="1142" t="s">
        <v>5033</v>
      </c>
      <c r="K1331" s="1055" t="s">
        <v>3220</v>
      </c>
      <c r="L1331" s="1075" t="s">
        <v>98</v>
      </c>
      <c r="M1331" s="1085" t="s">
        <v>4171</v>
      </c>
      <c r="N1331" s="1055"/>
      <c r="O1331" s="1068">
        <v>362</v>
      </c>
      <c r="P1331" s="1068" t="s">
        <v>4176</v>
      </c>
      <c r="Q1331" s="1088"/>
      <c r="R1331" s="1088"/>
      <c r="S1331" s="1092"/>
      <c r="T1331" s="1085"/>
      <c r="U1331" s="1055"/>
      <c r="V1331" s="1068"/>
      <c r="W1331" s="1143"/>
      <c r="X1331" s="1144"/>
      <c r="Y1331" s="1061"/>
      <c r="Z1331" s="1055"/>
      <c r="AA1331" s="1055"/>
      <c r="AB1331" s="1075"/>
    </row>
    <row r="1332" spans="1:28">
      <c r="A1332" s="1056"/>
      <c r="B1332" s="1070" t="s">
        <v>1191</v>
      </c>
      <c r="C1332" s="1054" t="s">
        <v>1191</v>
      </c>
      <c r="D1332" s="1055"/>
      <c r="E1332" s="1055"/>
      <c r="F1332" s="1055"/>
      <c r="G1332" s="1055"/>
      <c r="H1332" s="1061"/>
      <c r="I1332" s="1075"/>
      <c r="J1332" s="1142"/>
      <c r="K1332" s="1327"/>
      <c r="L1332" s="1058"/>
      <c r="M1332" s="1085" t="s">
        <v>5021</v>
      </c>
      <c r="N1332" s="1055"/>
      <c r="O1332" s="1068">
        <v>481</v>
      </c>
      <c r="P1332" s="1068" t="s">
        <v>4176</v>
      </c>
      <c r="Q1332" s="1088"/>
      <c r="R1332" s="1088"/>
      <c r="S1332" s="1092"/>
      <c r="T1332" s="1085"/>
      <c r="U1332" s="1055"/>
      <c r="V1332" s="1068"/>
      <c r="W1332" s="1143"/>
      <c r="X1332" s="1144"/>
      <c r="Y1332" s="1061"/>
      <c r="Z1332" s="1055"/>
      <c r="AA1332" s="1055"/>
      <c r="AB1332" s="1075"/>
    </row>
    <row r="1333" spans="1:28">
      <c r="A1333" s="1056"/>
      <c r="B1333" s="1070"/>
      <c r="C1333" s="1054"/>
      <c r="D1333" s="1055"/>
      <c r="E1333" s="1055"/>
      <c r="F1333" s="1055"/>
      <c r="G1333" s="1055"/>
      <c r="H1333" s="1061"/>
      <c r="I1333" s="1075"/>
      <c r="J1333" s="1142"/>
      <c r="K1333" s="1055"/>
      <c r="L1333" s="1058"/>
      <c r="M1333" s="1085" t="s">
        <v>5022</v>
      </c>
      <c r="N1333" s="1055"/>
      <c r="O1333" s="1068">
        <v>590</v>
      </c>
      <c r="P1333" s="1068" t="s">
        <v>4176</v>
      </c>
      <c r="Q1333" s="1088"/>
      <c r="R1333" s="1088"/>
      <c r="S1333" s="1092"/>
      <c r="T1333" s="1085"/>
      <c r="U1333" s="1055"/>
      <c r="V1333" s="1068"/>
      <c r="W1333" s="1143"/>
      <c r="X1333" s="1144"/>
      <c r="Y1333" s="1061"/>
      <c r="Z1333" s="1055"/>
      <c r="AA1333" s="1055"/>
      <c r="AB1333" s="1075"/>
    </row>
    <row r="1334" spans="1:28">
      <c r="A1334" s="1069"/>
      <c r="B1334" s="1071"/>
      <c r="C1334" s="1072"/>
      <c r="D1334" s="1073"/>
      <c r="E1334" s="1073"/>
      <c r="F1334" s="1063"/>
      <c r="G1334" s="1063"/>
      <c r="H1334" s="1073"/>
      <c r="I1334" s="1066"/>
      <c r="J1334" s="1150"/>
      <c r="K1334" s="1151"/>
      <c r="L1334" s="1152"/>
      <c r="M1334" s="1085"/>
      <c r="N1334" s="1063"/>
      <c r="O1334" s="1239"/>
      <c r="P1334" s="1203"/>
      <c r="Q1334" s="1146"/>
      <c r="R1334" s="1146"/>
      <c r="S1334" s="1147"/>
      <c r="T1334" s="1240"/>
      <c r="U1334" s="1063"/>
      <c r="V1334" s="1239"/>
      <c r="W1334" s="1241"/>
      <c r="X1334" s="1184"/>
      <c r="Y1334" s="1064"/>
      <c r="Z1334" s="1080"/>
      <c r="AA1334" s="1203"/>
      <c r="AB1334" s="1199"/>
    </row>
    <row r="1335" spans="1:28">
      <c r="A1335" s="1056"/>
      <c r="B1335" s="1070" t="s">
        <v>4999</v>
      </c>
      <c r="C1335" s="1054" t="s">
        <v>5034</v>
      </c>
      <c r="D1335" s="1068">
        <v>2019</v>
      </c>
      <c r="E1335" s="1055">
        <v>39</v>
      </c>
      <c r="F1335" s="1055" t="s">
        <v>3338</v>
      </c>
      <c r="G1335" s="1055"/>
      <c r="H1335" s="1061"/>
      <c r="I1335" s="1075"/>
      <c r="J1335" s="1142" t="s">
        <v>5035</v>
      </c>
      <c r="K1335" s="1055" t="s">
        <v>3220</v>
      </c>
      <c r="L1335" s="1075" t="s">
        <v>98</v>
      </c>
      <c r="M1335" s="1085" t="s">
        <v>4171</v>
      </c>
      <c r="N1335" s="1055"/>
      <c r="O1335" s="1068">
        <v>434</v>
      </c>
      <c r="P1335" s="1068" t="s">
        <v>4176</v>
      </c>
      <c r="Q1335" s="1088"/>
      <c r="R1335" s="1088"/>
      <c r="S1335" s="1092"/>
      <c r="T1335" s="1085"/>
      <c r="U1335" s="1055"/>
      <c r="V1335" s="1068"/>
      <c r="W1335" s="1143"/>
      <c r="X1335" s="1144"/>
      <c r="Y1335" s="1061"/>
      <c r="Z1335" s="1055"/>
      <c r="AA1335" s="1055"/>
      <c r="AB1335" s="1075"/>
    </row>
    <row r="1336" spans="1:28">
      <c r="A1336" s="1056"/>
      <c r="B1336" s="1070" t="s">
        <v>1191</v>
      </c>
      <c r="C1336" s="1054" t="s">
        <v>1191</v>
      </c>
      <c r="D1336" s="1055"/>
      <c r="E1336" s="1055"/>
      <c r="F1336" s="1055"/>
      <c r="G1336" s="1055"/>
      <c r="H1336" s="1061"/>
      <c r="I1336" s="1075"/>
      <c r="J1336" s="1142"/>
      <c r="K1336" s="1327"/>
      <c r="L1336" s="1058"/>
      <c r="M1336" s="1085" t="s">
        <v>5021</v>
      </c>
      <c r="N1336" s="1055"/>
      <c r="O1336" s="1068">
        <v>608</v>
      </c>
      <c r="P1336" s="1068" t="s">
        <v>4176</v>
      </c>
      <c r="Q1336" s="1088"/>
      <c r="R1336" s="1088"/>
      <c r="S1336" s="1092"/>
      <c r="T1336" s="1085"/>
      <c r="U1336" s="1055"/>
      <c r="V1336" s="1068"/>
      <c r="W1336" s="1143"/>
      <c r="X1336" s="1144"/>
      <c r="Y1336" s="1061"/>
      <c r="Z1336" s="1055"/>
      <c r="AA1336" s="1055"/>
      <c r="AB1336" s="1075"/>
    </row>
    <row r="1337" spans="1:28">
      <c r="A1337" s="1056"/>
      <c r="B1337" s="1070"/>
      <c r="C1337" s="1054"/>
      <c r="D1337" s="1055"/>
      <c r="E1337" s="1055"/>
      <c r="F1337" s="1055"/>
      <c r="G1337" s="1055"/>
      <c r="H1337" s="1061"/>
      <c r="I1337" s="1075"/>
      <c r="J1337" s="1142"/>
      <c r="K1337" s="1055"/>
      <c r="L1337" s="1058"/>
      <c r="M1337" s="1085" t="s">
        <v>5022</v>
      </c>
      <c r="N1337" s="1153"/>
      <c r="O1337" s="1068">
        <v>584</v>
      </c>
      <c r="P1337" s="1068" t="s">
        <v>4176</v>
      </c>
      <c r="Q1337" s="1088"/>
      <c r="R1337" s="1088"/>
      <c r="S1337" s="1092"/>
      <c r="T1337" s="1085"/>
      <c r="U1337" s="1153"/>
      <c r="V1337" s="1068"/>
      <c r="W1337" s="1143"/>
      <c r="X1337" s="1144"/>
      <c r="Y1337" s="1061"/>
      <c r="Z1337" s="1055"/>
      <c r="AA1337" s="1055"/>
      <c r="AB1337" s="1075"/>
    </row>
    <row r="1338" spans="1:28">
      <c r="A1338" s="1069"/>
      <c r="B1338" s="1071"/>
      <c r="C1338" s="1072"/>
      <c r="D1338" s="1073"/>
      <c r="E1338" s="1073"/>
      <c r="F1338" s="1063"/>
      <c r="G1338" s="1063"/>
      <c r="H1338" s="1073"/>
      <c r="I1338" s="1066"/>
      <c r="J1338" s="1150"/>
      <c r="K1338" s="1151"/>
      <c r="L1338" s="1152"/>
      <c r="M1338" s="1085"/>
      <c r="N1338" s="1063"/>
      <c r="O1338" s="1239"/>
      <c r="P1338" s="1203"/>
      <c r="Q1338" s="1146"/>
      <c r="R1338" s="1146"/>
      <c r="S1338" s="1147"/>
      <c r="T1338" s="1240"/>
      <c r="U1338" s="1063"/>
      <c r="V1338" s="1239"/>
      <c r="W1338" s="1241"/>
      <c r="X1338" s="1184"/>
      <c r="Y1338" s="1064"/>
      <c r="Z1338" s="1080"/>
      <c r="AA1338" s="1203"/>
      <c r="AB1338" s="1199"/>
    </row>
    <row r="1339" spans="1:28">
      <c r="A1339" s="1056"/>
      <c r="B1339" s="1070" t="s">
        <v>4999</v>
      </c>
      <c r="C1339" s="1054" t="s">
        <v>5036</v>
      </c>
      <c r="D1339" s="1068">
        <v>2019</v>
      </c>
      <c r="E1339" s="1055">
        <v>104</v>
      </c>
      <c r="F1339" s="1055" t="s">
        <v>3338</v>
      </c>
      <c r="G1339" s="1055"/>
      <c r="H1339" s="1061"/>
      <c r="I1339" s="1075"/>
      <c r="J1339" s="1142" t="s">
        <v>5037</v>
      </c>
      <c r="K1339" s="1055" t="s">
        <v>3220</v>
      </c>
      <c r="L1339" s="1075" t="s">
        <v>83</v>
      </c>
      <c r="M1339" s="1085" t="s">
        <v>4171</v>
      </c>
      <c r="N1339" s="1055">
        <v>2019</v>
      </c>
      <c r="O1339" s="1068">
        <v>442</v>
      </c>
      <c r="P1339" s="1068" t="s">
        <v>4176</v>
      </c>
      <c r="Q1339" s="1088"/>
      <c r="R1339" s="1088"/>
      <c r="S1339" s="1092"/>
      <c r="T1339" s="1085"/>
      <c r="U1339" s="1055"/>
      <c r="V1339" s="1068"/>
      <c r="W1339" s="1143"/>
      <c r="X1339" s="1144"/>
      <c r="Y1339" s="1061"/>
      <c r="Z1339" s="1055"/>
      <c r="AA1339" s="1055"/>
      <c r="AB1339" s="1075"/>
    </row>
    <row r="1340" spans="1:28">
      <c r="A1340" s="1056"/>
      <c r="B1340" s="1070"/>
      <c r="C1340" s="1054" t="s">
        <v>1191</v>
      </c>
      <c r="D1340" s="1055"/>
      <c r="E1340" s="1055"/>
      <c r="F1340" s="1055"/>
      <c r="G1340" s="1055"/>
      <c r="H1340" s="1061"/>
      <c r="I1340" s="1075"/>
      <c r="J1340" s="1212"/>
      <c r="K1340" s="1327"/>
      <c r="L1340" s="1058"/>
      <c r="M1340" s="1085" t="s">
        <v>5021</v>
      </c>
      <c r="N1340" s="1055">
        <v>2019</v>
      </c>
      <c r="O1340" s="1068">
        <v>545</v>
      </c>
      <c r="P1340" s="1068" t="s">
        <v>4176</v>
      </c>
      <c r="Q1340" s="1088"/>
      <c r="R1340" s="1088"/>
      <c r="S1340" s="1092"/>
      <c r="T1340" s="1085"/>
      <c r="U1340" s="1055"/>
      <c r="V1340" s="1068"/>
      <c r="W1340" s="1143"/>
      <c r="X1340" s="1144"/>
      <c r="Y1340" s="1061" t="s">
        <v>1191</v>
      </c>
      <c r="Z1340" s="1055"/>
      <c r="AA1340" s="1055"/>
      <c r="AB1340" s="1075"/>
    </row>
    <row r="1341" spans="1:28">
      <c r="A1341" s="1056"/>
      <c r="B1341" s="1070"/>
      <c r="C1341" s="1054"/>
      <c r="D1341" s="1055"/>
      <c r="E1341" s="1055"/>
      <c r="F1341" s="1055"/>
      <c r="G1341" s="1055"/>
      <c r="H1341" s="1061"/>
      <c r="I1341" s="1075"/>
      <c r="J1341" s="1212"/>
      <c r="K1341" s="1055"/>
      <c r="L1341" s="1058"/>
      <c r="M1341" s="1085" t="s">
        <v>5022</v>
      </c>
      <c r="N1341" s="1055">
        <v>2019</v>
      </c>
      <c r="O1341" s="1068">
        <v>640</v>
      </c>
      <c r="P1341" s="1068" t="s">
        <v>4176</v>
      </c>
      <c r="Q1341" s="1088"/>
      <c r="R1341" s="1088"/>
      <c r="S1341" s="1092"/>
      <c r="T1341" s="1085"/>
      <c r="U1341" s="1055"/>
      <c r="V1341" s="1068"/>
      <c r="W1341" s="1143"/>
      <c r="X1341" s="1144"/>
      <c r="Y1341" s="1061"/>
      <c r="Z1341" s="1055"/>
      <c r="AA1341" s="1055"/>
      <c r="AB1341" s="1075"/>
    </row>
    <row r="1342" spans="1:28">
      <c r="A1342" s="1056"/>
      <c r="B1342" s="1070"/>
      <c r="C1342" s="1054"/>
      <c r="D1342" s="1055"/>
      <c r="E1342" s="1055"/>
      <c r="F1342" s="1055"/>
      <c r="G1342" s="1055"/>
      <c r="H1342" s="1061"/>
      <c r="I1342" s="1075"/>
      <c r="J1342" s="1142"/>
      <c r="K1342" s="1055"/>
      <c r="L1342" s="1058"/>
      <c r="M1342" s="1085" t="s">
        <v>5023</v>
      </c>
      <c r="N1342" s="1055">
        <v>2019</v>
      </c>
      <c r="O1342" s="1068">
        <v>265</v>
      </c>
      <c r="P1342" s="1068" t="s">
        <v>4176</v>
      </c>
      <c r="Q1342" s="1088"/>
      <c r="R1342" s="1088"/>
      <c r="S1342" s="1092"/>
      <c r="T1342" s="1085"/>
      <c r="U1342" s="1055"/>
      <c r="V1342" s="1068"/>
      <c r="W1342" s="1143"/>
      <c r="X1342" s="1144"/>
      <c r="Y1342" s="1061"/>
      <c r="Z1342" s="1055"/>
      <c r="AA1342" s="1055"/>
      <c r="AB1342" s="1075"/>
    </row>
    <row r="1343" spans="1:28">
      <c r="A1343" s="1069"/>
      <c r="B1343" s="1071"/>
      <c r="C1343" s="1072"/>
      <c r="D1343" s="1073"/>
      <c r="E1343" s="1073"/>
      <c r="F1343" s="1063"/>
      <c r="G1343" s="1063"/>
      <c r="H1343" s="1073"/>
      <c r="I1343" s="1066"/>
      <c r="J1343" s="1150"/>
      <c r="K1343" s="1151"/>
      <c r="L1343" s="1152"/>
      <c r="M1343" s="1185"/>
      <c r="N1343" s="1196"/>
      <c r="O1343" s="1063"/>
      <c r="P1343" s="1214"/>
      <c r="Q1343" s="1146"/>
      <c r="R1343" s="1146"/>
      <c r="S1343" s="1147"/>
      <c r="T1343" s="1197"/>
      <c r="U1343" s="1196"/>
      <c r="V1343" s="1063"/>
      <c r="W1343" s="1186"/>
      <c r="X1343" s="1184"/>
      <c r="Y1343" s="1064"/>
      <c r="Z1343" s="1080"/>
      <c r="AA1343" s="1203"/>
      <c r="AB1343" s="1199"/>
    </row>
    <row r="1344" spans="1:28">
      <c r="A1344" s="1056">
        <v>41</v>
      </c>
      <c r="B1344" s="1070" t="s">
        <v>5038</v>
      </c>
      <c r="C1344" s="1054" t="s">
        <v>5039</v>
      </c>
      <c r="D1344" s="1055">
        <v>1980</v>
      </c>
      <c r="E1344" s="1055">
        <v>2438</v>
      </c>
      <c r="F1344" s="1055"/>
      <c r="G1344" s="1055"/>
      <c r="H1344" s="1061"/>
      <c r="I1344" s="1075"/>
      <c r="J1344" s="1142" t="s">
        <v>5040</v>
      </c>
      <c r="K1344" s="1055" t="s">
        <v>5041</v>
      </c>
      <c r="L1344" s="1058" t="s">
        <v>5042</v>
      </c>
      <c r="M1344" s="1185"/>
      <c r="N1344" s="1196"/>
      <c r="O1344" s="1063"/>
      <c r="P1344" s="1214"/>
      <c r="Q1344" s="1088"/>
      <c r="R1344" s="1088"/>
      <c r="S1344" s="1092"/>
      <c r="T1344" s="1197"/>
      <c r="U1344" s="1196"/>
      <c r="V1344" s="1063"/>
      <c r="W1344" s="1186"/>
      <c r="X1344" s="1144" t="s">
        <v>5038</v>
      </c>
      <c r="Y1344" s="1061" t="s">
        <v>5039</v>
      </c>
      <c r="Z1344" s="1055">
        <v>1980</v>
      </c>
      <c r="AA1344" s="1055">
        <v>2438</v>
      </c>
      <c r="AB1344" s="1075"/>
    </row>
    <row r="1345" spans="1:28" ht="25.5">
      <c r="A1345" s="1056"/>
      <c r="B1345" s="1070" t="s">
        <v>5043</v>
      </c>
      <c r="C1345" s="1054" t="s">
        <v>5044</v>
      </c>
      <c r="D1345" s="1055">
        <v>1980</v>
      </c>
      <c r="E1345" s="1055">
        <v>2438</v>
      </c>
      <c r="F1345" s="1055"/>
      <c r="G1345" s="1055"/>
      <c r="H1345" s="1061"/>
      <c r="I1345" s="1075"/>
      <c r="J1345" s="1142" t="s">
        <v>5045</v>
      </c>
      <c r="K1345" s="1327"/>
      <c r="L1345" s="1075" t="s">
        <v>31</v>
      </c>
      <c r="M1345" s="1085"/>
      <c r="N1345" s="1153"/>
      <c r="O1345" s="1153"/>
      <c r="P1345" s="1204"/>
      <c r="Q1345" s="1088"/>
      <c r="R1345" s="1088"/>
      <c r="S1345" s="1092"/>
      <c r="T1345" s="1085" t="s">
        <v>5046</v>
      </c>
      <c r="U1345" s="1153">
        <v>1978</v>
      </c>
      <c r="V1345" s="1153">
        <v>260</v>
      </c>
      <c r="W1345" s="1205" t="s">
        <v>5047</v>
      </c>
      <c r="X1345" s="1144" t="s">
        <v>5043</v>
      </c>
      <c r="Y1345" s="1061" t="s">
        <v>5044</v>
      </c>
      <c r="Z1345" s="1055">
        <v>1980</v>
      </c>
      <c r="AA1345" s="1055">
        <v>2438</v>
      </c>
      <c r="AB1345" s="1075"/>
    </row>
    <row r="1346" spans="1:28" ht="25.5">
      <c r="A1346" s="1056"/>
      <c r="B1346" s="1070"/>
      <c r="C1346" s="1054"/>
      <c r="D1346" s="1055"/>
      <c r="E1346" s="1055"/>
      <c r="F1346" s="1055"/>
      <c r="G1346" s="1055"/>
      <c r="H1346" s="1061"/>
      <c r="I1346" s="1075"/>
      <c r="J1346" s="1142"/>
      <c r="K1346" s="1055"/>
      <c r="L1346" s="1058"/>
      <c r="M1346" s="1085"/>
      <c r="N1346" s="1055"/>
      <c r="O1346" s="1055"/>
      <c r="P1346" s="1215"/>
      <c r="Q1346" s="1088"/>
      <c r="R1346" s="1088"/>
      <c r="S1346" s="1092"/>
      <c r="T1346" s="1085" t="s">
        <v>5048</v>
      </c>
      <c r="U1346" s="1055">
        <v>1995</v>
      </c>
      <c r="V1346" s="1055">
        <v>125</v>
      </c>
      <c r="W1346" s="1143" t="s">
        <v>5049</v>
      </c>
      <c r="X1346" s="1144"/>
      <c r="Y1346" s="1061"/>
      <c r="Z1346" s="1055"/>
      <c r="AA1346" s="1055"/>
      <c r="AB1346" s="1075"/>
    </row>
    <row r="1347" spans="1:28" ht="25.5">
      <c r="A1347" s="1056"/>
      <c r="B1347" s="1070"/>
      <c r="C1347" s="1054"/>
      <c r="D1347" s="1055"/>
      <c r="E1347" s="1055"/>
      <c r="F1347" s="1055"/>
      <c r="G1347" s="1055"/>
      <c r="H1347" s="1061"/>
      <c r="I1347" s="1075"/>
      <c r="J1347" s="1142"/>
      <c r="K1347" s="1055"/>
      <c r="L1347" s="1058"/>
      <c r="M1347" s="1085"/>
      <c r="N1347" s="1055"/>
      <c r="O1347" s="1055"/>
      <c r="P1347" s="1215"/>
      <c r="Q1347" s="1088"/>
      <c r="R1347" s="1088"/>
      <c r="S1347" s="1092"/>
      <c r="T1347" s="1085" t="s">
        <v>5050</v>
      </c>
      <c r="U1347" s="1055">
        <v>1995</v>
      </c>
      <c r="V1347" s="1055">
        <v>125</v>
      </c>
      <c r="W1347" s="1143" t="s">
        <v>5049</v>
      </c>
      <c r="X1347" s="1144"/>
      <c r="Y1347" s="1061"/>
      <c r="Z1347" s="1055"/>
      <c r="AA1347" s="1055"/>
      <c r="AB1347" s="1075"/>
    </row>
    <row r="1348" spans="1:28" ht="25.5">
      <c r="A1348" s="1056"/>
      <c r="B1348" s="1070"/>
      <c r="C1348" s="1054"/>
      <c r="D1348" s="1055"/>
      <c r="E1348" s="1055"/>
      <c r="F1348" s="1055"/>
      <c r="G1348" s="1055"/>
      <c r="H1348" s="1061"/>
      <c r="I1348" s="1075"/>
      <c r="J1348" s="1142"/>
      <c r="K1348" s="1055"/>
      <c r="L1348" s="1058"/>
      <c r="M1348" s="1085"/>
      <c r="N1348" s="1153"/>
      <c r="O1348" s="1153"/>
      <c r="P1348" s="1204"/>
      <c r="Q1348" s="1088"/>
      <c r="R1348" s="1088"/>
      <c r="S1348" s="1092"/>
      <c r="T1348" s="1085" t="s">
        <v>5051</v>
      </c>
      <c r="U1348" s="1153">
        <v>1978</v>
      </c>
      <c r="V1348" s="1153">
        <v>260</v>
      </c>
      <c r="W1348" s="1205" t="s">
        <v>5052</v>
      </c>
      <c r="X1348" s="1144"/>
      <c r="Y1348" s="1061"/>
      <c r="Z1348" s="1055"/>
      <c r="AA1348" s="1055"/>
      <c r="AB1348" s="1075"/>
    </row>
    <row r="1349" spans="1:28">
      <c r="A1349" s="1069"/>
      <c r="B1349" s="1071"/>
      <c r="C1349" s="1072"/>
      <c r="D1349" s="1073"/>
      <c r="E1349" s="1073"/>
      <c r="F1349" s="1063"/>
      <c r="G1349" s="1063"/>
      <c r="H1349" s="1073"/>
      <c r="I1349" s="1066"/>
      <c r="J1349" s="1150"/>
      <c r="K1349" s="1151"/>
      <c r="L1349" s="1152"/>
      <c r="M1349" s="1185"/>
      <c r="N1349" s="1063"/>
      <c r="O1349" s="1063"/>
      <c r="P1349" s="1073"/>
      <c r="Q1349" s="1146"/>
      <c r="R1349" s="1146"/>
      <c r="S1349" s="1147"/>
      <c r="T1349" s="1185"/>
      <c r="U1349" s="1063"/>
      <c r="V1349" s="1063"/>
      <c r="W1349" s="1186"/>
      <c r="X1349" s="1184"/>
      <c r="Y1349" s="1064"/>
      <c r="Z1349" s="1080"/>
      <c r="AA1349" s="1203"/>
      <c r="AB1349" s="1199"/>
    </row>
    <row r="1350" spans="1:28" ht="27">
      <c r="A1350" s="1069"/>
      <c r="B1350" s="1071" t="s">
        <v>5053</v>
      </c>
      <c r="C1350" s="1072"/>
      <c r="D1350" s="1073"/>
      <c r="E1350" s="1073"/>
      <c r="F1350" s="1063"/>
      <c r="G1350" s="1063"/>
      <c r="H1350" s="1073"/>
      <c r="I1350" s="1066"/>
      <c r="J1350" s="1212" t="s">
        <v>5054</v>
      </c>
      <c r="K1350" s="1055" t="s">
        <v>3894</v>
      </c>
      <c r="L1350" s="1075" t="s">
        <v>27</v>
      </c>
      <c r="M1350" s="1185"/>
      <c r="N1350" s="1063"/>
      <c r="O1350" s="1063"/>
      <c r="P1350" s="1073"/>
      <c r="Q1350" s="1146"/>
      <c r="R1350" s="1146"/>
      <c r="S1350" s="1147"/>
      <c r="T1350" s="1185"/>
      <c r="U1350" s="1063"/>
      <c r="V1350" s="1063"/>
      <c r="W1350" s="1186"/>
      <c r="X1350" s="1184" t="s">
        <v>5053</v>
      </c>
      <c r="Y1350" s="1064" t="s">
        <v>5055</v>
      </c>
      <c r="Z1350" s="1063">
        <v>2018</v>
      </c>
      <c r="AA1350" s="1073">
        <v>432</v>
      </c>
      <c r="AB1350" s="1066" t="s">
        <v>3332</v>
      </c>
    </row>
    <row r="1351" spans="1:28" ht="27">
      <c r="A1351" s="1069"/>
      <c r="B1351" s="1071" t="s">
        <v>5056</v>
      </c>
      <c r="C1351" s="1072"/>
      <c r="D1351" s="1073"/>
      <c r="E1351" s="1073"/>
      <c r="F1351" s="1063"/>
      <c r="G1351" s="1063"/>
      <c r="H1351" s="1073"/>
      <c r="I1351" s="1066"/>
      <c r="J1351" s="1212"/>
      <c r="K1351" s="1327"/>
      <c r="L1351" s="1067"/>
      <c r="M1351" s="1185"/>
      <c r="N1351" s="1063"/>
      <c r="O1351" s="1063"/>
      <c r="P1351" s="1073"/>
      <c r="Q1351" s="1146"/>
      <c r="R1351" s="1146"/>
      <c r="S1351" s="1147"/>
      <c r="T1351" s="1185"/>
      <c r="U1351" s="1063"/>
      <c r="V1351" s="1063"/>
      <c r="W1351" s="1186"/>
      <c r="X1351" s="1184" t="s">
        <v>5056</v>
      </c>
      <c r="Y1351" s="1064" t="s">
        <v>5055</v>
      </c>
      <c r="Z1351" s="1063">
        <v>2018</v>
      </c>
      <c r="AA1351" s="1073">
        <v>432</v>
      </c>
      <c r="AB1351" s="1066" t="s">
        <v>3332</v>
      </c>
    </row>
    <row r="1352" spans="1:28">
      <c r="A1352" s="1069"/>
      <c r="B1352" s="1071"/>
      <c r="C1352" s="1072"/>
      <c r="D1352" s="1073"/>
      <c r="E1352" s="1073"/>
      <c r="F1352" s="1063"/>
      <c r="G1352" s="1063"/>
      <c r="H1352" s="1073"/>
      <c r="I1352" s="1066"/>
      <c r="J1352" s="1212"/>
      <c r="K1352" s="1063"/>
      <c r="L1352" s="1067"/>
      <c r="M1352" s="1185"/>
      <c r="N1352" s="1063"/>
      <c r="O1352" s="1063"/>
      <c r="P1352" s="1073"/>
      <c r="Q1352" s="1146"/>
      <c r="R1352" s="1146"/>
      <c r="S1352" s="1147"/>
      <c r="T1352" s="1185"/>
      <c r="U1352" s="1063"/>
      <c r="V1352" s="1063"/>
      <c r="W1352" s="1186"/>
      <c r="X1352" s="1184"/>
      <c r="Y1352" s="1064"/>
      <c r="Z1352" s="1063"/>
      <c r="AA1352" s="1073"/>
      <c r="AB1352" s="1066"/>
    </row>
    <row r="1353" spans="1:28">
      <c r="A1353" s="1069"/>
      <c r="B1353" s="1071"/>
      <c r="C1353" s="1072"/>
      <c r="D1353" s="1073"/>
      <c r="E1353" s="1073"/>
      <c r="F1353" s="1063"/>
      <c r="G1353" s="1063"/>
      <c r="H1353" s="1073"/>
      <c r="I1353" s="1066"/>
      <c r="J1353" s="1208"/>
      <c r="K1353" s="1063"/>
      <c r="L1353" s="1067"/>
      <c r="M1353" s="1185"/>
      <c r="N1353" s="1063"/>
      <c r="O1353" s="1063"/>
      <c r="P1353" s="1073"/>
      <c r="Q1353" s="1146"/>
      <c r="R1353" s="1146"/>
      <c r="S1353" s="1147"/>
      <c r="T1353" s="1185"/>
      <c r="U1353" s="1063"/>
      <c r="V1353" s="1063"/>
      <c r="W1353" s="1186"/>
      <c r="X1353" s="1184"/>
      <c r="Y1353" s="1064"/>
      <c r="Z1353" s="1063"/>
      <c r="AA1353" s="1073"/>
      <c r="AB1353" s="1066"/>
    </row>
    <row r="1354" spans="1:28" ht="27">
      <c r="A1354" s="1069"/>
      <c r="B1354" s="1071" t="s">
        <v>5053</v>
      </c>
      <c r="C1354" s="1072" t="s">
        <v>5057</v>
      </c>
      <c r="D1354" s="1073">
        <v>2018</v>
      </c>
      <c r="E1354" s="1073">
        <v>12</v>
      </c>
      <c r="F1354" s="1063"/>
      <c r="G1354" s="1063"/>
      <c r="H1354" s="1073"/>
      <c r="I1354" s="1066"/>
      <c r="J1354" s="1212" t="s">
        <v>5058</v>
      </c>
      <c r="K1354" s="1055" t="s">
        <v>3894</v>
      </c>
      <c r="L1354" s="1075" t="s">
        <v>27</v>
      </c>
      <c r="M1354" s="1185"/>
      <c r="N1354" s="1063"/>
      <c r="O1354" s="1063"/>
      <c r="P1354" s="1073"/>
      <c r="Q1354" s="1146"/>
      <c r="R1354" s="1146"/>
      <c r="S1354" s="1147"/>
      <c r="T1354" s="1185"/>
      <c r="U1354" s="1063"/>
      <c r="V1354" s="1063"/>
      <c r="W1354" s="1186"/>
      <c r="X1354" s="1184" t="s">
        <v>5053</v>
      </c>
      <c r="Y1354" s="1064" t="s">
        <v>5057</v>
      </c>
      <c r="Z1354" s="1063">
        <v>2018</v>
      </c>
      <c r="AA1354" s="1073">
        <v>12</v>
      </c>
      <c r="AB1354" s="1066"/>
    </row>
    <row r="1355" spans="1:28" ht="27">
      <c r="A1355" s="1069"/>
      <c r="B1355" s="1071" t="s">
        <v>5056</v>
      </c>
      <c r="C1355" s="1072" t="s">
        <v>5057</v>
      </c>
      <c r="D1355" s="1073">
        <v>2018</v>
      </c>
      <c r="E1355" s="1073">
        <v>12</v>
      </c>
      <c r="F1355" s="1063"/>
      <c r="G1355" s="1063"/>
      <c r="H1355" s="1073"/>
      <c r="I1355" s="1066"/>
      <c r="J1355" s="1212"/>
      <c r="K1355" s="1327"/>
      <c r="L1355" s="1058"/>
      <c r="M1355" s="1185"/>
      <c r="N1355" s="1063"/>
      <c r="O1355" s="1063"/>
      <c r="P1355" s="1073"/>
      <c r="Q1355" s="1146"/>
      <c r="R1355" s="1146"/>
      <c r="S1355" s="1147"/>
      <c r="T1355" s="1185"/>
      <c r="U1355" s="1063"/>
      <c r="V1355" s="1063"/>
      <c r="W1355" s="1186"/>
      <c r="X1355" s="1184" t="s">
        <v>5056</v>
      </c>
      <c r="Y1355" s="1064" t="s">
        <v>5057</v>
      </c>
      <c r="Z1355" s="1063">
        <v>2018</v>
      </c>
      <c r="AA1355" s="1073">
        <v>12</v>
      </c>
      <c r="AB1355" s="1066"/>
    </row>
    <row r="1356" spans="1:28">
      <c r="A1356" s="1069"/>
      <c r="B1356" s="1071"/>
      <c r="C1356" s="1072"/>
      <c r="D1356" s="1073"/>
      <c r="E1356" s="1073"/>
      <c r="F1356" s="1063"/>
      <c r="G1356" s="1063"/>
      <c r="H1356" s="1073"/>
      <c r="I1356" s="1066"/>
      <c r="J1356" s="1212"/>
      <c r="K1356" s="1055"/>
      <c r="L1356" s="1058"/>
      <c r="M1356" s="1185"/>
      <c r="N1356" s="1063"/>
      <c r="O1356" s="1063"/>
      <c r="P1356" s="1073"/>
      <c r="Q1356" s="1146"/>
      <c r="R1356" s="1146"/>
      <c r="S1356" s="1147"/>
      <c r="T1356" s="1185"/>
      <c r="U1356" s="1063"/>
      <c r="V1356" s="1063"/>
      <c r="W1356" s="1186"/>
      <c r="X1356" s="1184"/>
      <c r="Y1356" s="1064"/>
      <c r="Z1356" s="1063"/>
      <c r="AA1356" s="1203"/>
      <c r="AB1356" s="1066"/>
    </row>
    <row r="1357" spans="1:28">
      <c r="A1357" s="1069"/>
      <c r="B1357" s="1071"/>
      <c r="C1357" s="1072"/>
      <c r="D1357" s="1073"/>
      <c r="E1357" s="1073"/>
      <c r="F1357" s="1063"/>
      <c r="G1357" s="1063"/>
      <c r="H1357" s="1073"/>
      <c r="I1357" s="1066"/>
      <c r="J1357" s="1212"/>
      <c r="K1357" s="1055"/>
      <c r="L1357" s="1067"/>
      <c r="M1357" s="1185"/>
      <c r="N1357" s="1063"/>
      <c r="O1357" s="1063"/>
      <c r="P1357" s="1073"/>
      <c r="Q1357" s="1146"/>
      <c r="R1357" s="1146"/>
      <c r="S1357" s="1147"/>
      <c r="T1357" s="1185"/>
      <c r="U1357" s="1063"/>
      <c r="V1357" s="1063"/>
      <c r="W1357" s="1186"/>
      <c r="X1357" s="1184"/>
      <c r="Y1357" s="1064"/>
      <c r="Z1357" s="1080"/>
      <c r="AA1357" s="1203"/>
      <c r="AB1357" s="1199"/>
    </row>
    <row r="1358" spans="1:28" ht="27">
      <c r="A1358" s="1069"/>
      <c r="B1358" s="1071" t="s">
        <v>5053</v>
      </c>
      <c r="C1358" s="1072"/>
      <c r="D1358" s="1073"/>
      <c r="E1358" s="1073"/>
      <c r="F1358" s="1063"/>
      <c r="G1358" s="1063"/>
      <c r="H1358" s="1073"/>
      <c r="I1358" s="1066"/>
      <c r="J1358" s="1212" t="s">
        <v>5059</v>
      </c>
      <c r="K1358" s="1079" t="s">
        <v>3894</v>
      </c>
      <c r="L1358" s="1075" t="s">
        <v>31</v>
      </c>
      <c r="M1358" s="1085"/>
      <c r="N1358" s="1063"/>
      <c r="O1358" s="1063"/>
      <c r="P1358" s="1073"/>
      <c r="Q1358" s="1146"/>
      <c r="R1358" s="1146"/>
      <c r="S1358" s="1147"/>
      <c r="T1358" s="1085" t="s">
        <v>5060</v>
      </c>
      <c r="U1358" s="1063"/>
      <c r="V1358" s="1063">
        <v>251</v>
      </c>
      <c r="W1358" s="1186" t="s">
        <v>5061</v>
      </c>
      <c r="X1358" s="1184" t="s">
        <v>5053</v>
      </c>
      <c r="Y1358" s="1064" t="s">
        <v>5062</v>
      </c>
      <c r="Z1358" s="1063">
        <v>2017</v>
      </c>
      <c r="AA1358" s="1073">
        <v>1348</v>
      </c>
      <c r="AB1358" s="1066" t="s">
        <v>21</v>
      </c>
    </row>
    <row r="1359" spans="1:28" ht="27">
      <c r="A1359" s="1069"/>
      <c r="B1359" s="1071" t="s">
        <v>5056</v>
      </c>
      <c r="C1359" s="1072"/>
      <c r="D1359" s="1073"/>
      <c r="E1359" s="1073"/>
      <c r="F1359" s="1063"/>
      <c r="G1359" s="1063"/>
      <c r="H1359" s="1073"/>
      <c r="I1359" s="1066"/>
      <c r="J1359" s="1212"/>
      <c r="K1359" s="1079" t="s">
        <v>31</v>
      </c>
      <c r="L1359" s="1067"/>
      <c r="M1359" s="1185"/>
      <c r="N1359" s="1063"/>
      <c r="O1359" s="1063"/>
      <c r="P1359" s="1073"/>
      <c r="Q1359" s="1146"/>
      <c r="R1359" s="1146"/>
      <c r="S1359" s="1147"/>
      <c r="T1359" s="1185"/>
      <c r="U1359" s="1063"/>
      <c r="V1359" s="1063"/>
      <c r="W1359" s="1186"/>
      <c r="X1359" s="1184" t="s">
        <v>5056</v>
      </c>
      <c r="Y1359" s="1064" t="s">
        <v>5062</v>
      </c>
      <c r="Z1359" s="1063">
        <v>2017</v>
      </c>
      <c r="AA1359" s="1073">
        <v>1348</v>
      </c>
      <c r="AB1359" s="1066" t="s">
        <v>21</v>
      </c>
    </row>
    <row r="1360" spans="1:28">
      <c r="A1360" s="1069"/>
      <c r="B1360" s="1071"/>
      <c r="C1360" s="1072"/>
      <c r="D1360" s="1073"/>
      <c r="E1360" s="1073"/>
      <c r="F1360" s="1063"/>
      <c r="G1360" s="1063"/>
      <c r="H1360" s="1073"/>
      <c r="I1360" s="1066"/>
      <c r="J1360" s="1212"/>
      <c r="K1360" s="1079"/>
      <c r="L1360" s="1067"/>
      <c r="M1360" s="1185"/>
      <c r="N1360" s="1063"/>
      <c r="O1360" s="1063"/>
      <c r="P1360" s="1073"/>
      <c r="Q1360" s="1146"/>
      <c r="R1360" s="1146"/>
      <c r="S1360" s="1147"/>
      <c r="T1360" s="1185"/>
      <c r="U1360" s="1063"/>
      <c r="V1360" s="1063"/>
      <c r="W1360" s="1186"/>
      <c r="X1360" s="1184"/>
      <c r="Y1360" s="1064"/>
      <c r="Z1360" s="1063"/>
      <c r="AA1360" s="1073"/>
      <c r="AB1360" s="1066"/>
    </row>
    <row r="1361" spans="1:28">
      <c r="A1361" s="1069"/>
      <c r="B1361" s="1071"/>
      <c r="C1361" s="1072"/>
      <c r="D1361" s="1073"/>
      <c r="E1361" s="1073"/>
      <c r="F1361" s="1063"/>
      <c r="G1361" s="1063"/>
      <c r="H1361" s="1073"/>
      <c r="I1361" s="1066"/>
      <c r="J1361" s="1145"/>
      <c r="K1361" s="1080"/>
      <c r="L1361" s="1067"/>
      <c r="M1361" s="1185"/>
      <c r="N1361" s="1063"/>
      <c r="O1361" s="1063"/>
      <c r="P1361" s="1073"/>
      <c r="Q1361" s="1146"/>
      <c r="R1361" s="1146"/>
      <c r="S1361" s="1147"/>
      <c r="T1361" s="1185"/>
      <c r="U1361" s="1063"/>
      <c r="V1361" s="1063"/>
      <c r="W1361" s="1186"/>
      <c r="X1361" s="1184"/>
      <c r="Y1361" s="1064"/>
      <c r="Z1361" s="1063"/>
      <c r="AA1361" s="1073"/>
      <c r="AB1361" s="1066"/>
    </row>
    <row r="1362" spans="1:28">
      <c r="A1362" s="1069"/>
      <c r="B1362" s="1071"/>
      <c r="C1362" s="1072"/>
      <c r="D1362" s="1073"/>
      <c r="E1362" s="1073"/>
      <c r="F1362" s="1063"/>
      <c r="G1362" s="1063"/>
      <c r="H1362" s="1073"/>
      <c r="I1362" s="1066"/>
      <c r="J1362" s="1150"/>
      <c r="K1362" s="1151"/>
      <c r="L1362" s="1067"/>
      <c r="M1362" s="1185"/>
      <c r="N1362" s="1063"/>
      <c r="O1362" s="1063"/>
      <c r="P1362" s="1073"/>
      <c r="Q1362" s="1146"/>
      <c r="R1362" s="1146"/>
      <c r="S1362" s="1147"/>
      <c r="T1362" s="1185"/>
      <c r="U1362" s="1063"/>
      <c r="V1362" s="1063"/>
      <c r="W1362" s="1186"/>
      <c r="X1362" s="1184"/>
      <c r="Y1362" s="1064"/>
      <c r="Z1362" s="1080"/>
      <c r="AA1362" s="1203"/>
      <c r="AB1362" s="1199"/>
    </row>
    <row r="1363" spans="1:28" ht="25.5">
      <c r="A1363" s="1056">
        <v>9</v>
      </c>
      <c r="B1363" s="1070" t="s">
        <v>5063</v>
      </c>
      <c r="C1363" s="1054"/>
      <c r="D1363" s="1055"/>
      <c r="E1363" s="1055"/>
      <c r="F1363" s="1061"/>
      <c r="G1363" s="1063"/>
      <c r="H1363" s="1073"/>
      <c r="I1363" s="1066"/>
      <c r="J1363" s="1142" t="s">
        <v>43</v>
      </c>
      <c r="K1363" s="1063"/>
      <c r="L1363" s="1067"/>
      <c r="M1363" s="1185"/>
      <c r="N1363" s="1063"/>
      <c r="O1363" s="1063"/>
      <c r="P1363" s="1073"/>
      <c r="Q1363" s="1146"/>
      <c r="R1363" s="1146"/>
      <c r="S1363" s="1147"/>
      <c r="T1363" s="1185"/>
      <c r="U1363" s="1063"/>
      <c r="V1363" s="1063"/>
      <c r="W1363" s="1186"/>
      <c r="X1363" s="1144" t="s">
        <v>5063</v>
      </c>
      <c r="Y1363" s="1061" t="s">
        <v>5063</v>
      </c>
      <c r="Z1363" s="1055">
        <v>2016</v>
      </c>
      <c r="AA1363" s="1079">
        <v>357</v>
      </c>
      <c r="AB1363" s="1075" t="s">
        <v>3332</v>
      </c>
    </row>
    <row r="1364" spans="1:28" ht="25.5">
      <c r="A1364" s="1069"/>
      <c r="B1364" s="1070" t="s">
        <v>5064</v>
      </c>
      <c r="C1364" s="1054"/>
      <c r="D1364" s="1055"/>
      <c r="E1364" s="1055"/>
      <c r="F1364" s="1061"/>
      <c r="G1364" s="1063"/>
      <c r="H1364" s="1073"/>
      <c r="I1364" s="1066"/>
      <c r="J1364" s="1142"/>
      <c r="K1364" s="1063"/>
      <c r="L1364" s="1067"/>
      <c r="M1364" s="1185"/>
      <c r="N1364" s="1063"/>
      <c r="O1364" s="1063"/>
      <c r="P1364" s="1073"/>
      <c r="Q1364" s="1146"/>
      <c r="R1364" s="1146"/>
      <c r="S1364" s="1147"/>
      <c r="T1364" s="1185"/>
      <c r="U1364" s="1063"/>
      <c r="V1364" s="1063"/>
      <c r="W1364" s="1186"/>
      <c r="X1364" s="1144" t="s">
        <v>5064</v>
      </c>
      <c r="Y1364" s="1061" t="s">
        <v>5064</v>
      </c>
      <c r="Z1364" s="1055">
        <v>2016</v>
      </c>
      <c r="AA1364" s="1079">
        <v>357</v>
      </c>
      <c r="AB1364" s="1075" t="s">
        <v>3332</v>
      </c>
    </row>
    <row r="1365" spans="1:28">
      <c r="A1365" s="1069"/>
      <c r="B1365" s="1070"/>
      <c r="C1365" s="1054"/>
      <c r="D1365" s="1055"/>
      <c r="E1365" s="1055"/>
      <c r="F1365" s="1061"/>
      <c r="G1365" s="1063"/>
      <c r="H1365" s="1073"/>
      <c r="I1365" s="1066"/>
      <c r="J1365" s="1142"/>
      <c r="K1365" s="1063"/>
      <c r="L1365" s="1067"/>
      <c r="M1365" s="1185"/>
      <c r="N1365" s="1063"/>
      <c r="O1365" s="1063"/>
      <c r="P1365" s="1073"/>
      <c r="Q1365" s="1146"/>
      <c r="R1365" s="1146"/>
      <c r="S1365" s="1147"/>
      <c r="T1365" s="1185"/>
      <c r="U1365" s="1063"/>
      <c r="V1365" s="1063"/>
      <c r="W1365" s="1186"/>
      <c r="X1365" s="1144"/>
      <c r="Y1365" s="1061"/>
      <c r="Z1365" s="1055"/>
      <c r="AA1365" s="1055"/>
      <c r="AB1365" s="1075"/>
    </row>
    <row r="1366" spans="1:28">
      <c r="A1366" s="1069"/>
      <c r="B1366" s="1071"/>
      <c r="C1366" s="1072"/>
      <c r="D1366" s="1063"/>
      <c r="E1366" s="1073"/>
      <c r="F1366" s="1061"/>
      <c r="G1366" s="1063"/>
      <c r="H1366" s="1073"/>
      <c r="I1366" s="1066"/>
      <c r="J1366" s="1150"/>
      <c r="K1366" s="1151"/>
      <c r="L1366" s="1152"/>
      <c r="M1366" s="1185"/>
      <c r="N1366" s="1063"/>
      <c r="O1366" s="1063"/>
      <c r="P1366" s="1073"/>
      <c r="Q1366" s="1146"/>
      <c r="R1366" s="1146"/>
      <c r="S1366" s="1147"/>
      <c r="T1366" s="1185"/>
      <c r="U1366" s="1063"/>
      <c r="V1366" s="1063"/>
      <c r="W1366" s="1186"/>
      <c r="X1366" s="1184"/>
      <c r="Y1366" s="1064"/>
      <c r="Z1366" s="1151"/>
      <c r="AA1366" s="1203"/>
      <c r="AB1366" s="1075"/>
    </row>
    <row r="1367" spans="1:28" ht="25.5">
      <c r="A1367" s="1056">
        <v>70</v>
      </c>
      <c r="B1367" s="1070" t="s">
        <v>5063</v>
      </c>
      <c r="C1367" s="1054"/>
      <c r="D1367" s="1055"/>
      <c r="E1367" s="1055"/>
      <c r="F1367" s="1061"/>
      <c r="G1367" s="1055"/>
      <c r="H1367" s="1061"/>
      <c r="I1367" s="1075"/>
      <c r="J1367" s="1142" t="s">
        <v>5065</v>
      </c>
      <c r="K1367" s="1055" t="s">
        <v>3249</v>
      </c>
      <c r="L1367" s="1075" t="s">
        <v>83</v>
      </c>
      <c r="M1367" s="1085"/>
      <c r="N1367" s="1055"/>
      <c r="O1367" s="1055"/>
      <c r="P1367" s="1068"/>
      <c r="Q1367" s="1088"/>
      <c r="R1367" s="1088"/>
      <c r="S1367" s="1092"/>
      <c r="T1367" s="1085"/>
      <c r="U1367" s="1055"/>
      <c r="V1367" s="1055"/>
      <c r="W1367" s="1143"/>
      <c r="X1367" s="1144" t="s">
        <v>5063</v>
      </c>
      <c r="Y1367" s="1061" t="s">
        <v>5066</v>
      </c>
      <c r="Z1367" s="1055">
        <v>2016</v>
      </c>
      <c r="AA1367" s="1055">
        <v>454</v>
      </c>
      <c r="AB1367" s="1075" t="s">
        <v>21</v>
      </c>
    </row>
    <row r="1368" spans="1:28">
      <c r="A1368" s="1056"/>
      <c r="B1368" s="1070"/>
      <c r="C1368" s="1054"/>
      <c r="D1368" s="1055"/>
      <c r="E1368" s="1055"/>
      <c r="F1368" s="1061"/>
      <c r="G1368" s="1055"/>
      <c r="H1368" s="1061"/>
      <c r="I1368" s="1075"/>
      <c r="J1368" s="1142"/>
      <c r="K1368" s="1327"/>
      <c r="L1368" s="1058"/>
      <c r="M1368" s="1085"/>
      <c r="N1368" s="1055"/>
      <c r="O1368" s="1055"/>
      <c r="P1368" s="1068"/>
      <c r="Q1368" s="1088"/>
      <c r="R1368" s="1088"/>
      <c r="S1368" s="1092"/>
      <c r="T1368" s="1085"/>
      <c r="U1368" s="1055"/>
      <c r="V1368" s="1055"/>
      <c r="W1368" s="1143"/>
      <c r="X1368" s="1144"/>
      <c r="Y1368" s="1061" t="s">
        <v>5067</v>
      </c>
      <c r="Z1368" s="1055">
        <v>2016</v>
      </c>
      <c r="AA1368" s="1055">
        <v>180</v>
      </c>
      <c r="AB1368" s="1075" t="s">
        <v>1752</v>
      </c>
    </row>
    <row r="1369" spans="1:28">
      <c r="A1369" s="1056"/>
      <c r="B1369" s="1070"/>
      <c r="C1369" s="1054"/>
      <c r="D1369" s="1055"/>
      <c r="E1369" s="1055"/>
      <c r="F1369" s="1055"/>
      <c r="G1369" s="1055"/>
      <c r="H1369" s="1061"/>
      <c r="I1369" s="1075"/>
      <c r="J1369" s="1142"/>
      <c r="K1369" s="1055"/>
      <c r="L1369" s="1058"/>
      <c r="M1369" s="1085"/>
      <c r="N1369" s="1055"/>
      <c r="O1369" s="1055"/>
      <c r="P1369" s="1068"/>
      <c r="Q1369" s="1088"/>
      <c r="R1369" s="1088"/>
      <c r="S1369" s="1092"/>
      <c r="T1369" s="1085"/>
      <c r="U1369" s="1055"/>
      <c r="V1369" s="1055"/>
      <c r="W1369" s="1143"/>
      <c r="X1369" s="1144"/>
      <c r="Y1369" s="1061"/>
      <c r="Z1369" s="1055"/>
      <c r="AA1369" s="1055"/>
      <c r="AB1369" s="1075"/>
    </row>
    <row r="1370" spans="1:28">
      <c r="A1370" s="1069"/>
      <c r="B1370" s="1071"/>
      <c r="C1370" s="1072"/>
      <c r="D1370" s="1073"/>
      <c r="E1370" s="1064"/>
      <c r="F1370" s="1063"/>
      <c r="G1370" s="1063"/>
      <c r="H1370" s="1073"/>
      <c r="I1370" s="1066"/>
      <c r="J1370" s="1150"/>
      <c r="K1370" s="1151"/>
      <c r="L1370" s="1152"/>
      <c r="M1370" s="1185"/>
      <c r="N1370" s="1063"/>
      <c r="O1370" s="1063"/>
      <c r="P1370" s="1073"/>
      <c r="Q1370" s="1146"/>
      <c r="R1370" s="1146"/>
      <c r="S1370" s="1147"/>
      <c r="T1370" s="1185"/>
      <c r="U1370" s="1063"/>
      <c r="V1370" s="1063"/>
      <c r="W1370" s="1186"/>
      <c r="X1370" s="1184"/>
      <c r="Y1370" s="1064"/>
      <c r="Z1370" s="1080"/>
      <c r="AA1370" s="1064"/>
      <c r="AB1370" s="1199"/>
    </row>
    <row r="1371" spans="1:28" ht="25.5">
      <c r="A1371" s="1056">
        <v>71</v>
      </c>
      <c r="B1371" s="1070" t="s">
        <v>5063</v>
      </c>
      <c r="C1371" s="1054"/>
      <c r="D1371" s="1055"/>
      <c r="E1371" s="1055"/>
      <c r="F1371" s="1061"/>
      <c r="G1371" s="1055"/>
      <c r="H1371" s="1061"/>
      <c r="I1371" s="1075"/>
      <c r="J1371" s="1142" t="s">
        <v>5068</v>
      </c>
      <c r="K1371" s="1055" t="s">
        <v>3249</v>
      </c>
      <c r="L1371" s="1075" t="s">
        <v>31</v>
      </c>
      <c r="M1371" s="1085"/>
      <c r="N1371" s="1055"/>
      <c r="O1371" s="1055"/>
      <c r="P1371" s="1068"/>
      <c r="Q1371" s="1088"/>
      <c r="R1371" s="1088"/>
      <c r="S1371" s="1092"/>
      <c r="T1371" s="1085"/>
      <c r="U1371" s="1055"/>
      <c r="V1371" s="1055"/>
      <c r="W1371" s="1143"/>
      <c r="X1371" s="1144" t="s">
        <v>5063</v>
      </c>
      <c r="Y1371" s="1061" t="s">
        <v>5069</v>
      </c>
      <c r="Z1371" s="1055">
        <v>2016</v>
      </c>
      <c r="AA1371" s="1055">
        <v>250</v>
      </c>
      <c r="AB1371" s="1075" t="s">
        <v>21</v>
      </c>
    </row>
    <row r="1372" spans="1:28">
      <c r="A1372" s="1056"/>
      <c r="B1372" s="1070"/>
      <c r="C1372" s="1054"/>
      <c r="D1372" s="1055"/>
      <c r="E1372" s="1055"/>
      <c r="F1372" s="1061"/>
      <c r="G1372" s="1055"/>
      <c r="H1372" s="1061"/>
      <c r="I1372" s="1075"/>
      <c r="J1372" s="1212"/>
      <c r="K1372" s="1327"/>
      <c r="L1372" s="1107"/>
      <c r="M1372" s="1085"/>
      <c r="N1372" s="1055"/>
      <c r="O1372" s="1055"/>
      <c r="P1372" s="1068"/>
      <c r="Q1372" s="1088"/>
      <c r="R1372" s="1088"/>
      <c r="S1372" s="1092"/>
      <c r="T1372" s="1085"/>
      <c r="U1372" s="1055"/>
      <c r="V1372" s="1055"/>
      <c r="W1372" s="1143"/>
      <c r="X1372" s="1144"/>
      <c r="Y1372" s="1061" t="s">
        <v>5070</v>
      </c>
      <c r="Z1372" s="1055">
        <v>2016</v>
      </c>
      <c r="AA1372" s="1055">
        <v>445</v>
      </c>
      <c r="AB1372" s="1075" t="s">
        <v>21</v>
      </c>
    </row>
    <row r="1373" spans="1:28">
      <c r="A1373" s="1056"/>
      <c r="B1373" s="1070"/>
      <c r="C1373" s="1054"/>
      <c r="D1373" s="1055"/>
      <c r="E1373" s="1055"/>
      <c r="F1373" s="1061"/>
      <c r="G1373" s="1055"/>
      <c r="H1373" s="1061"/>
      <c r="I1373" s="1075"/>
      <c r="J1373" s="1212"/>
      <c r="K1373" s="1055"/>
      <c r="L1373" s="1058"/>
      <c r="M1373" s="1085"/>
      <c r="N1373" s="1055"/>
      <c r="O1373" s="1055"/>
      <c r="P1373" s="1068"/>
      <c r="Q1373" s="1088"/>
      <c r="R1373" s="1088"/>
      <c r="S1373" s="1092"/>
      <c r="T1373" s="1085"/>
      <c r="U1373" s="1055"/>
      <c r="V1373" s="1055"/>
      <c r="W1373" s="1143"/>
      <c r="X1373" s="1144"/>
      <c r="Y1373" s="1061" t="s">
        <v>5071</v>
      </c>
      <c r="Z1373" s="1055">
        <v>1973</v>
      </c>
      <c r="AA1373" s="1055">
        <v>450</v>
      </c>
      <c r="AB1373" s="1075" t="s">
        <v>16</v>
      </c>
    </row>
    <row r="1374" spans="1:28">
      <c r="A1374" s="1069"/>
      <c r="B1374" s="1071"/>
      <c r="C1374" s="1072"/>
      <c r="D1374" s="1073"/>
      <c r="E1374" s="1064"/>
      <c r="F1374" s="1063"/>
      <c r="G1374" s="1063"/>
      <c r="H1374" s="1073"/>
      <c r="I1374" s="1066"/>
      <c r="J1374" s="1150"/>
      <c r="K1374" s="1151"/>
      <c r="L1374" s="1152"/>
      <c r="M1374" s="1185"/>
      <c r="N1374" s="1063"/>
      <c r="O1374" s="1063"/>
      <c r="P1374" s="1073"/>
      <c r="Q1374" s="1146"/>
      <c r="R1374" s="1146"/>
      <c r="S1374" s="1147"/>
      <c r="T1374" s="1185"/>
      <c r="U1374" s="1063"/>
      <c r="V1374" s="1063"/>
      <c r="W1374" s="1186"/>
      <c r="X1374" s="1184"/>
      <c r="Y1374" s="1064"/>
      <c r="Z1374" s="1080"/>
      <c r="AA1374" s="1064"/>
      <c r="AB1374" s="1199"/>
    </row>
    <row r="1375" spans="1:28" ht="25.5">
      <c r="A1375" s="1056">
        <v>72</v>
      </c>
      <c r="B1375" s="1070" t="s">
        <v>5063</v>
      </c>
      <c r="C1375" s="1054"/>
      <c r="D1375" s="1055"/>
      <c r="E1375" s="1068"/>
      <c r="F1375" s="1061"/>
      <c r="G1375" s="1055"/>
      <c r="H1375" s="1061"/>
      <c r="I1375" s="1075"/>
      <c r="J1375" s="1142" t="s">
        <v>5072</v>
      </c>
      <c r="K1375" s="1055" t="s">
        <v>3249</v>
      </c>
      <c r="L1375" s="1075" t="s">
        <v>31</v>
      </c>
      <c r="M1375" s="1085"/>
      <c r="N1375" s="1055"/>
      <c r="O1375" s="1055"/>
      <c r="P1375" s="1068"/>
      <c r="Q1375" s="1088"/>
      <c r="R1375" s="1088"/>
      <c r="S1375" s="1092"/>
      <c r="T1375" s="1085"/>
      <c r="U1375" s="1055"/>
      <c r="V1375" s="1055"/>
      <c r="W1375" s="1143"/>
      <c r="X1375" s="1144" t="s">
        <v>5063</v>
      </c>
      <c r="Y1375" s="1061" t="s">
        <v>5073</v>
      </c>
      <c r="Z1375" s="1055">
        <v>2016</v>
      </c>
      <c r="AA1375" s="1204">
        <v>265</v>
      </c>
      <c r="AB1375" s="1075" t="s">
        <v>20</v>
      </c>
    </row>
    <row r="1376" spans="1:28">
      <c r="A1376" s="1056"/>
      <c r="B1376" s="1070"/>
      <c r="C1376" s="1054"/>
      <c r="D1376" s="1055"/>
      <c r="E1376" s="1055"/>
      <c r="F1376" s="1061"/>
      <c r="G1376" s="1055"/>
      <c r="H1376" s="1061"/>
      <c r="I1376" s="1075"/>
      <c r="J1376" s="1142"/>
      <c r="K1376" s="1327"/>
      <c r="L1376" s="1058"/>
      <c r="M1376" s="1085"/>
      <c r="N1376" s="1055"/>
      <c r="O1376" s="1055"/>
      <c r="P1376" s="1068"/>
      <c r="Q1376" s="1088"/>
      <c r="R1376" s="1088"/>
      <c r="S1376" s="1092"/>
      <c r="T1376" s="1085"/>
      <c r="U1376" s="1055"/>
      <c r="V1376" s="1055"/>
      <c r="W1376" s="1143"/>
      <c r="X1376" s="1144"/>
      <c r="Y1376" s="1061" t="s">
        <v>5074</v>
      </c>
      <c r="Z1376" s="1055">
        <v>2000</v>
      </c>
      <c r="AA1376" s="1055">
        <v>250</v>
      </c>
      <c r="AB1376" s="1075" t="s">
        <v>21</v>
      </c>
    </row>
    <row r="1377" spans="1:28">
      <c r="A1377" s="1056"/>
      <c r="B1377" s="1070"/>
      <c r="C1377" s="1054"/>
      <c r="D1377" s="1055"/>
      <c r="E1377" s="1055"/>
      <c r="F1377" s="1061"/>
      <c r="G1377" s="1055"/>
      <c r="H1377" s="1061"/>
      <c r="I1377" s="1075"/>
      <c r="J1377" s="1142"/>
      <c r="K1377" s="1055"/>
      <c r="L1377" s="1058"/>
      <c r="M1377" s="1085"/>
      <c r="N1377" s="1055"/>
      <c r="O1377" s="1055"/>
      <c r="P1377" s="1068"/>
      <c r="Q1377" s="1088"/>
      <c r="R1377" s="1088"/>
      <c r="S1377" s="1092"/>
      <c r="T1377" s="1085"/>
      <c r="U1377" s="1055"/>
      <c r="V1377" s="1055"/>
      <c r="W1377" s="1143"/>
      <c r="X1377" s="1144"/>
      <c r="Y1377" s="1061" t="s">
        <v>5074</v>
      </c>
      <c r="Z1377" s="1055">
        <v>2000</v>
      </c>
      <c r="AA1377" s="1055">
        <v>250</v>
      </c>
      <c r="AB1377" s="1075" t="s">
        <v>21</v>
      </c>
    </row>
    <row r="1378" spans="1:28">
      <c r="A1378" s="1056"/>
      <c r="B1378" s="1070"/>
      <c r="C1378" s="1054"/>
      <c r="D1378" s="1055"/>
      <c r="E1378" s="1055"/>
      <c r="F1378" s="1061"/>
      <c r="G1378" s="1055"/>
      <c r="H1378" s="1061"/>
      <c r="I1378" s="1075"/>
      <c r="J1378" s="1142"/>
      <c r="K1378" s="1055"/>
      <c r="L1378" s="1058"/>
      <c r="M1378" s="1085"/>
      <c r="N1378" s="1055"/>
      <c r="O1378" s="1055"/>
      <c r="P1378" s="1068"/>
      <c r="Q1378" s="1088"/>
      <c r="R1378" s="1088"/>
      <c r="S1378" s="1092"/>
      <c r="T1378" s="1085"/>
      <c r="U1378" s="1055"/>
      <c r="V1378" s="1055"/>
      <c r="W1378" s="1143"/>
      <c r="X1378" s="1144"/>
      <c r="Y1378" s="1061" t="s">
        <v>5075</v>
      </c>
      <c r="Z1378" s="1055" t="s">
        <v>5076</v>
      </c>
      <c r="AA1378" s="1055">
        <v>250</v>
      </c>
      <c r="AB1378" s="1075" t="s">
        <v>21</v>
      </c>
    </row>
    <row r="1379" spans="1:28">
      <c r="A1379" s="1069"/>
      <c r="B1379" s="1071"/>
      <c r="C1379" s="1072"/>
      <c r="D1379" s="1073"/>
      <c r="E1379" s="1073"/>
      <c r="F1379" s="1063"/>
      <c r="G1379" s="1063"/>
      <c r="H1379" s="1073"/>
      <c r="I1379" s="1066"/>
      <c r="J1379" s="1150"/>
      <c r="K1379" s="1151"/>
      <c r="L1379" s="1152"/>
      <c r="M1379" s="1185"/>
      <c r="N1379" s="1063"/>
      <c r="O1379" s="1063"/>
      <c r="P1379" s="1073"/>
      <c r="Q1379" s="1146"/>
      <c r="R1379" s="1146"/>
      <c r="S1379" s="1147"/>
      <c r="T1379" s="1185"/>
      <c r="U1379" s="1063"/>
      <c r="V1379" s="1063"/>
      <c r="W1379" s="1186"/>
      <c r="X1379" s="1184"/>
      <c r="Y1379" s="1064"/>
      <c r="Z1379" s="1080"/>
      <c r="AA1379" s="1203"/>
      <c r="AB1379" s="1199"/>
    </row>
    <row r="1380" spans="1:28" ht="25.5">
      <c r="A1380" s="1069">
        <v>205</v>
      </c>
      <c r="B1380" s="1070" t="s">
        <v>5077</v>
      </c>
      <c r="C1380" s="1054"/>
      <c r="D1380" s="1063"/>
      <c r="E1380" s="1055"/>
      <c r="F1380" s="1061"/>
      <c r="G1380" s="1063"/>
      <c r="H1380" s="1073"/>
      <c r="I1380" s="1066"/>
      <c r="J1380" s="1142" t="s">
        <v>5078</v>
      </c>
      <c r="K1380" s="1055" t="s">
        <v>3220</v>
      </c>
      <c r="L1380" s="1075" t="s">
        <v>31</v>
      </c>
      <c r="M1380" s="1185"/>
      <c r="N1380" s="1063"/>
      <c r="O1380" s="1063"/>
      <c r="P1380" s="1073"/>
      <c r="Q1380" s="1146"/>
      <c r="R1380" s="1146"/>
      <c r="S1380" s="1147"/>
      <c r="T1380" s="1185"/>
      <c r="U1380" s="1063"/>
      <c r="V1380" s="1063"/>
      <c r="W1380" s="1186"/>
      <c r="X1380" s="1144" t="s">
        <v>5077</v>
      </c>
      <c r="Y1380" s="1061" t="s">
        <v>5079</v>
      </c>
      <c r="Z1380" s="1063">
        <v>2015</v>
      </c>
      <c r="AA1380" s="1055">
        <v>139</v>
      </c>
      <c r="AB1380" s="1075" t="s">
        <v>20</v>
      </c>
    </row>
    <row r="1381" spans="1:28" ht="25.5">
      <c r="A1381" s="1180"/>
      <c r="B1381" s="1070" t="s">
        <v>5063</v>
      </c>
      <c r="C1381" s="1054"/>
      <c r="D1381" s="1063"/>
      <c r="E1381" s="1055"/>
      <c r="F1381" s="1061"/>
      <c r="G1381" s="1063"/>
      <c r="H1381" s="1073"/>
      <c r="I1381" s="1066"/>
      <c r="J1381" s="1142"/>
      <c r="K1381" s="1327"/>
      <c r="L1381" s="1067"/>
      <c r="M1381" s="1185"/>
      <c r="N1381" s="1063"/>
      <c r="O1381" s="1063"/>
      <c r="P1381" s="1073"/>
      <c r="Q1381" s="1146"/>
      <c r="R1381" s="1146"/>
      <c r="S1381" s="1147"/>
      <c r="T1381" s="1185"/>
      <c r="U1381" s="1063"/>
      <c r="V1381" s="1063"/>
      <c r="W1381" s="1186"/>
      <c r="X1381" s="1144" t="s">
        <v>5063</v>
      </c>
      <c r="Y1381" s="1061" t="s">
        <v>5080</v>
      </c>
      <c r="Z1381" s="1063">
        <v>2015</v>
      </c>
      <c r="AA1381" s="1055">
        <v>101</v>
      </c>
      <c r="AB1381" s="1075" t="s">
        <v>20</v>
      </c>
    </row>
    <row r="1382" spans="1:28">
      <c r="A1382" s="1069"/>
      <c r="B1382" s="1071"/>
      <c r="C1382" s="1054"/>
      <c r="D1382" s="1063"/>
      <c r="E1382" s="1055"/>
      <c r="F1382" s="1061"/>
      <c r="G1382" s="1063"/>
      <c r="H1382" s="1073"/>
      <c r="I1382" s="1066"/>
      <c r="J1382" s="1142"/>
      <c r="K1382" s="1063"/>
      <c r="L1382" s="1067"/>
      <c r="M1382" s="1185"/>
      <c r="N1382" s="1063"/>
      <c r="O1382" s="1063"/>
      <c r="P1382" s="1073"/>
      <c r="Q1382" s="1146"/>
      <c r="R1382" s="1146"/>
      <c r="S1382" s="1147"/>
      <c r="T1382" s="1185"/>
      <c r="U1382" s="1063"/>
      <c r="V1382" s="1063"/>
      <c r="W1382" s="1186"/>
      <c r="X1382" s="1184"/>
      <c r="Y1382" s="1061" t="s">
        <v>5080</v>
      </c>
      <c r="Z1382" s="1063">
        <v>2015</v>
      </c>
      <c r="AA1382" s="1055">
        <v>91</v>
      </c>
      <c r="AB1382" s="1075" t="s">
        <v>20</v>
      </c>
    </row>
    <row r="1383" spans="1:28">
      <c r="A1383" s="1069"/>
      <c r="B1383" s="1071"/>
      <c r="C1383" s="1072"/>
      <c r="D1383" s="1073"/>
      <c r="E1383" s="1073"/>
      <c r="F1383" s="1063"/>
      <c r="G1383" s="1063"/>
      <c r="H1383" s="1073"/>
      <c r="I1383" s="1066"/>
      <c r="J1383" s="1150"/>
      <c r="K1383" s="1151"/>
      <c r="L1383" s="1152"/>
      <c r="M1383" s="1185"/>
      <c r="N1383" s="1063"/>
      <c r="O1383" s="1063"/>
      <c r="P1383" s="1073"/>
      <c r="Q1383" s="1146"/>
      <c r="R1383" s="1146"/>
      <c r="S1383" s="1147"/>
      <c r="T1383" s="1185"/>
      <c r="U1383" s="1063"/>
      <c r="V1383" s="1063"/>
      <c r="W1383" s="1186"/>
      <c r="X1383" s="1184"/>
      <c r="Y1383" s="1064"/>
      <c r="Z1383" s="1080"/>
      <c r="AA1383" s="1203"/>
      <c r="AB1383" s="1199"/>
    </row>
    <row r="1384" spans="1:28">
      <c r="A1384" s="1056">
        <v>124</v>
      </c>
      <c r="B1384" s="1070" t="s">
        <v>5081</v>
      </c>
      <c r="C1384" s="1054"/>
      <c r="D1384" s="1055"/>
      <c r="E1384" s="1055"/>
      <c r="F1384" s="1061"/>
      <c r="G1384" s="1055"/>
      <c r="H1384" s="1061"/>
      <c r="I1384" s="1075"/>
      <c r="J1384" s="1142" t="s">
        <v>5082</v>
      </c>
      <c r="K1384" s="1055" t="s">
        <v>3249</v>
      </c>
      <c r="L1384" s="1075" t="s">
        <v>31</v>
      </c>
      <c r="M1384" s="1085"/>
      <c r="N1384" s="1055"/>
      <c r="O1384" s="1055"/>
      <c r="P1384" s="1068"/>
      <c r="Q1384" s="1088"/>
      <c r="R1384" s="1088"/>
      <c r="S1384" s="1092"/>
      <c r="T1384" s="1085"/>
      <c r="U1384" s="1055"/>
      <c r="V1384" s="1055"/>
      <c r="W1384" s="1143"/>
      <c r="X1384" s="1144" t="s">
        <v>5081</v>
      </c>
      <c r="Y1384" s="1061" t="s">
        <v>5083</v>
      </c>
      <c r="Z1384" s="1055">
        <v>1994</v>
      </c>
      <c r="AA1384" s="1055">
        <v>613</v>
      </c>
      <c r="AB1384" s="1075" t="s">
        <v>1752</v>
      </c>
    </row>
    <row r="1385" spans="1:28">
      <c r="A1385" s="1056"/>
      <c r="B1385" s="1070"/>
      <c r="C1385" s="1054"/>
      <c r="D1385" s="1055"/>
      <c r="E1385" s="1055"/>
      <c r="F1385" s="1061"/>
      <c r="G1385" s="1055"/>
      <c r="H1385" s="1061"/>
      <c r="I1385" s="1075"/>
      <c r="J1385" s="1142"/>
      <c r="K1385" s="1327"/>
      <c r="L1385" s="1058"/>
      <c r="M1385" s="1085"/>
      <c r="N1385" s="1055"/>
      <c r="O1385" s="1055"/>
      <c r="P1385" s="1068"/>
      <c r="Q1385" s="1088"/>
      <c r="R1385" s="1088"/>
      <c r="S1385" s="1092"/>
      <c r="T1385" s="1085"/>
      <c r="U1385" s="1055"/>
      <c r="V1385" s="1055"/>
      <c r="W1385" s="1143"/>
      <c r="X1385" s="1144"/>
      <c r="Y1385" s="1061" t="s">
        <v>5084</v>
      </c>
      <c r="Z1385" s="1055" t="s">
        <v>5085</v>
      </c>
      <c r="AA1385" s="1055">
        <v>880</v>
      </c>
      <c r="AB1385" s="1075" t="s">
        <v>5086</v>
      </c>
    </row>
    <row r="1386" spans="1:28" ht="14.25" customHeight="1">
      <c r="A1386" s="1069"/>
      <c r="B1386" s="1071"/>
      <c r="C1386" s="1072"/>
      <c r="D1386" s="1073"/>
      <c r="E1386" s="1073"/>
      <c r="F1386" s="1063"/>
      <c r="G1386" s="1063"/>
      <c r="H1386" s="1073"/>
      <c r="I1386" s="1066"/>
      <c r="J1386" s="1150"/>
      <c r="K1386" s="1151"/>
      <c r="L1386" s="1152"/>
      <c r="M1386" s="1185"/>
      <c r="N1386" s="1063"/>
      <c r="O1386" s="1063"/>
      <c r="P1386" s="1073"/>
      <c r="Q1386" s="1146"/>
      <c r="R1386" s="1146"/>
      <c r="S1386" s="1147"/>
      <c r="T1386" s="1185"/>
      <c r="U1386" s="1063"/>
      <c r="V1386" s="1063"/>
      <c r="W1386" s="1186"/>
      <c r="X1386" s="1184"/>
      <c r="Y1386" s="1064"/>
      <c r="Z1386" s="1080"/>
      <c r="AA1386" s="1203"/>
      <c r="AB1386" s="1199"/>
    </row>
    <row r="1387" spans="1:28" ht="25.5">
      <c r="A1387" s="1056">
        <v>146</v>
      </c>
      <c r="B1387" s="1070" t="s">
        <v>5063</v>
      </c>
      <c r="C1387" s="1054"/>
      <c r="D1387" s="1055"/>
      <c r="E1387" s="1055"/>
      <c r="F1387" s="1061"/>
      <c r="G1387" s="1055"/>
      <c r="H1387" s="1061"/>
      <c r="I1387" s="1075"/>
      <c r="J1387" s="1142" t="s">
        <v>5087</v>
      </c>
      <c r="K1387" s="1055" t="s">
        <v>3603</v>
      </c>
      <c r="L1387" s="1075" t="s">
        <v>2522</v>
      </c>
      <c r="M1387" s="1085"/>
      <c r="N1387" s="1055"/>
      <c r="O1387" s="1055"/>
      <c r="P1387" s="1068"/>
      <c r="Q1387" s="1088"/>
      <c r="R1387" s="1088"/>
      <c r="S1387" s="1092"/>
      <c r="T1387" s="1085"/>
      <c r="U1387" s="1055"/>
      <c r="V1387" s="1055"/>
      <c r="W1387" s="1143"/>
      <c r="X1387" s="1144" t="s">
        <v>5063</v>
      </c>
      <c r="Y1387" s="1061" t="s">
        <v>5088</v>
      </c>
      <c r="Z1387" s="1055">
        <v>2016</v>
      </c>
      <c r="AA1387" s="1055">
        <v>40</v>
      </c>
      <c r="AB1387" s="1075" t="s">
        <v>21</v>
      </c>
    </row>
    <row r="1388" spans="1:28" ht="25.5">
      <c r="A1388" s="1056"/>
      <c r="B1388" s="1070" t="s">
        <v>5064</v>
      </c>
      <c r="C1388" s="1054"/>
      <c r="D1388" s="1055"/>
      <c r="E1388" s="1055"/>
      <c r="F1388" s="1061"/>
      <c r="G1388" s="1055"/>
      <c r="H1388" s="1061"/>
      <c r="I1388" s="1075"/>
      <c r="J1388" s="1142"/>
      <c r="K1388" s="1327"/>
      <c r="L1388" s="1058"/>
      <c r="M1388" s="1085"/>
      <c r="N1388" s="1055"/>
      <c r="O1388" s="1055"/>
      <c r="P1388" s="1068"/>
      <c r="Q1388" s="1088"/>
      <c r="R1388" s="1088"/>
      <c r="S1388" s="1092"/>
      <c r="T1388" s="1085"/>
      <c r="U1388" s="1055"/>
      <c r="V1388" s="1055"/>
      <c r="W1388" s="1143"/>
      <c r="X1388" s="1144" t="s">
        <v>5064</v>
      </c>
      <c r="Y1388" s="1061" t="s">
        <v>5089</v>
      </c>
      <c r="Z1388" s="1055">
        <v>2016</v>
      </c>
      <c r="AA1388" s="1055">
        <v>40</v>
      </c>
      <c r="AB1388" s="1075" t="s">
        <v>21</v>
      </c>
    </row>
    <row r="1389" spans="1:28">
      <c r="A1389" s="1069"/>
      <c r="B1389" s="1071"/>
      <c r="C1389" s="1072"/>
      <c r="D1389" s="1073"/>
      <c r="E1389" s="1073"/>
      <c r="F1389" s="1063"/>
      <c r="G1389" s="1063"/>
      <c r="H1389" s="1073"/>
      <c r="I1389" s="1066"/>
      <c r="J1389" s="1150"/>
      <c r="K1389" s="1151"/>
      <c r="L1389" s="1152"/>
      <c r="M1389" s="1185"/>
      <c r="N1389" s="1063"/>
      <c r="O1389" s="1063"/>
      <c r="P1389" s="1073"/>
      <c r="Q1389" s="1146"/>
      <c r="R1389" s="1146"/>
      <c r="S1389" s="1147"/>
      <c r="T1389" s="1185"/>
      <c r="U1389" s="1063"/>
      <c r="V1389" s="1063"/>
      <c r="W1389" s="1186"/>
      <c r="X1389" s="1184"/>
      <c r="Y1389" s="1064"/>
      <c r="Z1389" s="1080"/>
      <c r="AA1389" s="1203"/>
      <c r="AB1389" s="1199"/>
    </row>
    <row r="1390" spans="1:28" ht="25.5">
      <c r="A1390" s="1056">
        <v>146</v>
      </c>
      <c r="B1390" s="1070" t="s">
        <v>5063</v>
      </c>
      <c r="C1390" s="1054"/>
      <c r="D1390" s="1055"/>
      <c r="E1390" s="1055"/>
      <c r="F1390" s="1061"/>
      <c r="G1390" s="1055"/>
      <c r="H1390" s="1061"/>
      <c r="I1390" s="1075"/>
      <c r="J1390" s="1142" t="s">
        <v>5090</v>
      </c>
      <c r="K1390" s="1055" t="s">
        <v>3894</v>
      </c>
      <c r="L1390" s="1102" t="s">
        <v>2522</v>
      </c>
      <c r="M1390" s="1085"/>
      <c r="N1390" s="1055"/>
      <c r="O1390" s="1055"/>
      <c r="P1390" s="1068"/>
      <c r="Q1390" s="1088"/>
      <c r="R1390" s="1088"/>
      <c r="S1390" s="1092"/>
      <c r="T1390" s="1085"/>
      <c r="U1390" s="1055"/>
      <c r="V1390" s="1055"/>
      <c r="W1390" s="1143"/>
      <c r="X1390" s="1144" t="s">
        <v>5063</v>
      </c>
      <c r="Y1390" s="1061" t="s">
        <v>5091</v>
      </c>
      <c r="Z1390" s="1055">
        <v>2016</v>
      </c>
      <c r="AA1390" s="1055">
        <v>34</v>
      </c>
      <c r="AB1390" s="1075" t="s">
        <v>21</v>
      </c>
    </row>
    <row r="1391" spans="1:28" ht="25.5">
      <c r="A1391" s="1056"/>
      <c r="B1391" s="1070" t="s">
        <v>5064</v>
      </c>
      <c r="C1391" s="1054"/>
      <c r="D1391" s="1055"/>
      <c r="E1391" s="1055"/>
      <c r="F1391" s="1061"/>
      <c r="G1391" s="1055"/>
      <c r="H1391" s="1061"/>
      <c r="I1391" s="1075"/>
      <c r="J1391" s="1363"/>
      <c r="K1391" s="1327"/>
      <c r="L1391" s="1219"/>
      <c r="M1391" s="1085"/>
      <c r="N1391" s="1055"/>
      <c r="O1391" s="1055"/>
      <c r="P1391" s="1068"/>
      <c r="Q1391" s="1088"/>
      <c r="R1391" s="1088"/>
      <c r="S1391" s="1092"/>
      <c r="T1391" s="1085"/>
      <c r="U1391" s="1055"/>
      <c r="V1391" s="1055"/>
      <c r="W1391" s="1143"/>
      <c r="X1391" s="1144" t="s">
        <v>5064</v>
      </c>
      <c r="Y1391" s="1061" t="s">
        <v>5092</v>
      </c>
      <c r="Z1391" s="1055">
        <v>2016</v>
      </c>
      <c r="AA1391" s="1055">
        <v>34</v>
      </c>
      <c r="AB1391" s="1075" t="s">
        <v>21</v>
      </c>
    </row>
    <row r="1392" spans="1:28" ht="18" customHeight="1">
      <c r="A1392" s="1056"/>
      <c r="B1392" s="1070"/>
      <c r="C1392" s="1054"/>
      <c r="D1392" s="1055"/>
      <c r="E1392" s="1055"/>
      <c r="F1392" s="1061"/>
      <c r="G1392" s="1055"/>
      <c r="H1392" s="1061"/>
      <c r="I1392" s="1075"/>
      <c r="J1392" s="1363"/>
      <c r="K1392" s="1055"/>
      <c r="L1392" s="1058"/>
      <c r="M1392" s="1085"/>
      <c r="N1392" s="1055"/>
      <c r="O1392" s="1055"/>
      <c r="P1392" s="1068"/>
      <c r="Q1392" s="1088"/>
      <c r="R1392" s="1088"/>
      <c r="S1392" s="1092"/>
      <c r="T1392" s="1085"/>
      <c r="U1392" s="1055"/>
      <c r="V1392" s="1055"/>
      <c r="W1392" s="1143"/>
      <c r="X1392" s="1144"/>
      <c r="Y1392" s="1061"/>
      <c r="Z1392" s="1079"/>
      <c r="AA1392" s="1076"/>
      <c r="AB1392" s="1217"/>
    </row>
    <row r="1393" spans="1:28">
      <c r="A1393" s="1069"/>
      <c r="B1393" s="1071"/>
      <c r="C1393" s="1072"/>
      <c r="D1393" s="1073"/>
      <c r="E1393" s="1073"/>
      <c r="F1393" s="1063"/>
      <c r="G1393" s="1063"/>
      <c r="H1393" s="1073"/>
      <c r="I1393" s="1066"/>
      <c r="J1393" s="1150"/>
      <c r="K1393" s="1151"/>
      <c r="L1393" s="1152"/>
      <c r="M1393" s="1185"/>
      <c r="N1393" s="1196"/>
      <c r="O1393" s="1063"/>
      <c r="P1393" s="1214"/>
      <c r="Q1393" s="1146"/>
      <c r="R1393" s="1146"/>
      <c r="S1393" s="1147"/>
      <c r="T1393" s="1197"/>
      <c r="U1393" s="1196"/>
      <c r="V1393" s="1063"/>
      <c r="W1393" s="1186"/>
      <c r="X1393" s="1184"/>
      <c r="Y1393" s="1064"/>
      <c r="Z1393" s="1080"/>
      <c r="AA1393" s="1203"/>
      <c r="AB1393" s="1199"/>
    </row>
    <row r="1394" spans="1:28" ht="25.5">
      <c r="A1394" s="1056">
        <v>147</v>
      </c>
      <c r="B1394" s="1070" t="s">
        <v>5063</v>
      </c>
      <c r="C1394" s="1054"/>
      <c r="D1394" s="1055"/>
      <c r="E1394" s="1055"/>
      <c r="F1394" s="1061"/>
      <c r="G1394" s="1055"/>
      <c r="H1394" s="1061"/>
      <c r="I1394" s="1075"/>
      <c r="J1394" s="1142" t="s">
        <v>5093</v>
      </c>
      <c r="K1394" s="1055" t="s">
        <v>3894</v>
      </c>
      <c r="L1394" s="1075" t="s">
        <v>2522</v>
      </c>
      <c r="M1394" s="1085"/>
      <c r="N1394" s="1055"/>
      <c r="O1394" s="1055"/>
      <c r="P1394" s="1068"/>
      <c r="Q1394" s="1088"/>
      <c r="R1394" s="1088"/>
      <c r="S1394" s="1092"/>
      <c r="T1394" s="1085"/>
      <c r="U1394" s="1055"/>
      <c r="V1394" s="1055"/>
      <c r="W1394" s="1143"/>
      <c r="X1394" s="1144" t="s">
        <v>5063</v>
      </c>
      <c r="Y1394" s="1061" t="s">
        <v>5094</v>
      </c>
      <c r="Z1394" s="1055">
        <v>2016</v>
      </c>
      <c r="AA1394" s="1055">
        <v>114</v>
      </c>
      <c r="AB1394" s="1075" t="s">
        <v>21</v>
      </c>
    </row>
    <row r="1395" spans="1:28" ht="25.5">
      <c r="A1395" s="1056"/>
      <c r="B1395" s="1070" t="s">
        <v>5064</v>
      </c>
      <c r="C1395" s="1054"/>
      <c r="D1395" s="1055"/>
      <c r="E1395" s="1055"/>
      <c r="F1395" s="1061"/>
      <c r="G1395" s="1055"/>
      <c r="H1395" s="1061"/>
      <c r="I1395" s="1075"/>
      <c r="J1395" s="1142"/>
      <c r="K1395" s="1327"/>
      <c r="L1395" s="1058"/>
      <c r="M1395" s="1085"/>
      <c r="N1395" s="1055"/>
      <c r="O1395" s="1055"/>
      <c r="P1395" s="1068"/>
      <c r="Q1395" s="1088"/>
      <c r="R1395" s="1088"/>
      <c r="S1395" s="1092"/>
      <c r="T1395" s="1085"/>
      <c r="U1395" s="1055"/>
      <c r="V1395" s="1055"/>
      <c r="W1395" s="1143"/>
      <c r="X1395" s="1144" t="s">
        <v>5064</v>
      </c>
      <c r="Y1395" s="1061" t="s">
        <v>5095</v>
      </c>
      <c r="Z1395" s="1055">
        <v>2016</v>
      </c>
      <c r="AA1395" s="1055">
        <v>114</v>
      </c>
      <c r="AB1395" s="1075" t="s">
        <v>21</v>
      </c>
    </row>
    <row r="1396" spans="1:28">
      <c r="A1396" s="1056"/>
      <c r="B1396" s="1070"/>
      <c r="C1396" s="1054"/>
      <c r="D1396" s="1055"/>
      <c r="E1396" s="1055"/>
      <c r="F1396" s="1061"/>
      <c r="G1396" s="1055"/>
      <c r="H1396" s="1061"/>
      <c r="I1396" s="1075"/>
      <c r="J1396" s="1142"/>
      <c r="K1396" s="1055"/>
      <c r="L1396" s="1058"/>
      <c r="M1396" s="1085"/>
      <c r="N1396" s="1055"/>
      <c r="O1396" s="1055"/>
      <c r="P1396" s="1068"/>
      <c r="Q1396" s="1088"/>
      <c r="R1396" s="1088"/>
      <c r="S1396" s="1092"/>
      <c r="T1396" s="1085"/>
      <c r="U1396" s="1055"/>
      <c r="V1396" s="1055"/>
      <c r="W1396" s="1143"/>
      <c r="X1396" s="1144"/>
      <c r="Y1396" s="1061"/>
      <c r="Z1396" s="1079"/>
      <c r="AA1396" s="1076"/>
      <c r="AB1396" s="1217"/>
    </row>
    <row r="1397" spans="1:28">
      <c r="A1397" s="1069"/>
      <c r="B1397" s="1071"/>
      <c r="C1397" s="1072"/>
      <c r="D1397" s="1073"/>
      <c r="E1397" s="1073"/>
      <c r="F1397" s="1063"/>
      <c r="G1397" s="1063"/>
      <c r="H1397" s="1073"/>
      <c r="I1397" s="1066"/>
      <c r="J1397" s="1150"/>
      <c r="K1397" s="1151"/>
      <c r="L1397" s="1152"/>
      <c r="M1397" s="1185"/>
      <c r="N1397" s="1063"/>
      <c r="O1397" s="1063"/>
      <c r="P1397" s="1073"/>
      <c r="Q1397" s="1146"/>
      <c r="R1397" s="1146"/>
      <c r="S1397" s="1147"/>
      <c r="T1397" s="1185"/>
      <c r="U1397" s="1063"/>
      <c r="V1397" s="1063"/>
      <c r="W1397" s="1186"/>
      <c r="X1397" s="1184"/>
      <c r="Y1397" s="1064"/>
      <c r="Z1397" s="1080"/>
      <c r="AA1397" s="1203"/>
      <c r="AB1397" s="1199"/>
    </row>
    <row r="1398" spans="1:28">
      <c r="A1398" s="1056">
        <v>125</v>
      </c>
      <c r="B1398" s="1070" t="s">
        <v>5081</v>
      </c>
      <c r="C1398" s="1054"/>
      <c r="D1398" s="1055"/>
      <c r="E1398" s="1055"/>
      <c r="F1398" s="1061"/>
      <c r="G1398" s="1055"/>
      <c r="H1398" s="1061"/>
      <c r="I1398" s="1075"/>
      <c r="J1398" s="1212" t="s">
        <v>5096</v>
      </c>
      <c r="K1398" s="1055" t="s">
        <v>3894</v>
      </c>
      <c r="L1398" s="1075" t="s">
        <v>2522</v>
      </c>
      <c r="M1398" s="1085"/>
      <c r="N1398" s="1055"/>
      <c r="O1398" s="1055"/>
      <c r="P1398" s="1068"/>
      <c r="Q1398" s="1088"/>
      <c r="R1398" s="1088"/>
      <c r="S1398" s="1092"/>
      <c r="T1398" s="1085"/>
      <c r="U1398" s="1055"/>
      <c r="V1398" s="1055"/>
      <c r="W1398" s="1143"/>
      <c r="X1398" s="1144" t="s">
        <v>5081</v>
      </c>
      <c r="Y1398" s="1061" t="s">
        <v>5097</v>
      </c>
      <c r="Z1398" s="1055">
        <v>2012</v>
      </c>
      <c r="AA1398" s="1079">
        <v>968</v>
      </c>
      <c r="AB1398" s="1075" t="s">
        <v>21</v>
      </c>
    </row>
    <row r="1399" spans="1:28">
      <c r="A1399" s="1056"/>
      <c r="B1399" s="1070" t="s">
        <v>5098</v>
      </c>
      <c r="C1399" s="1054"/>
      <c r="D1399" s="1055"/>
      <c r="E1399" s="1055"/>
      <c r="F1399" s="1061"/>
      <c r="G1399" s="1055"/>
      <c r="H1399" s="1061"/>
      <c r="I1399" s="1075"/>
      <c r="J1399" s="1142"/>
      <c r="K1399" s="1327"/>
      <c r="L1399" s="1058"/>
      <c r="M1399" s="1085"/>
      <c r="N1399" s="1055"/>
      <c r="O1399" s="1055"/>
      <c r="P1399" s="1166"/>
      <c r="Q1399" s="1088"/>
      <c r="R1399" s="1088"/>
      <c r="S1399" s="1092"/>
      <c r="T1399" s="1179"/>
      <c r="U1399" s="1055"/>
      <c r="V1399" s="1055"/>
      <c r="W1399" s="1178"/>
      <c r="X1399" s="1144" t="s">
        <v>5098</v>
      </c>
      <c r="Y1399" s="1061" t="s">
        <v>5099</v>
      </c>
      <c r="Z1399" s="1055">
        <v>2012</v>
      </c>
      <c r="AA1399" s="1079">
        <v>968</v>
      </c>
      <c r="AB1399" s="1075" t="s">
        <v>21</v>
      </c>
    </row>
    <row r="1400" spans="1:28">
      <c r="A1400" s="1180"/>
      <c r="B1400" s="1071"/>
      <c r="C1400" s="1072"/>
      <c r="D1400" s="1073"/>
      <c r="E1400" s="1073"/>
      <c r="F1400" s="1063"/>
      <c r="G1400" s="1063"/>
      <c r="H1400" s="1073"/>
      <c r="I1400" s="1066"/>
      <c r="J1400" s="1208"/>
      <c r="K1400" s="1151"/>
      <c r="L1400" s="1152"/>
      <c r="M1400" s="1185"/>
      <c r="N1400" s="1063"/>
      <c r="O1400" s="1063"/>
      <c r="P1400" s="1073"/>
      <c r="Q1400" s="1146"/>
      <c r="R1400" s="1146"/>
      <c r="S1400" s="1147"/>
      <c r="T1400" s="1185"/>
      <c r="U1400" s="1063"/>
      <c r="V1400" s="1063"/>
      <c r="W1400" s="1186"/>
      <c r="X1400" s="1184"/>
      <c r="Y1400" s="1064"/>
      <c r="Z1400" s="1080"/>
      <c r="AA1400" s="1203"/>
      <c r="AB1400" s="1199"/>
    </row>
    <row r="1401" spans="1:28" ht="25.5">
      <c r="A1401" s="1056">
        <v>126</v>
      </c>
      <c r="B1401" s="1070" t="s">
        <v>5100</v>
      </c>
      <c r="C1401" s="1054"/>
      <c r="D1401" s="1055"/>
      <c r="E1401" s="1055"/>
      <c r="F1401" s="1061"/>
      <c r="G1401" s="1063"/>
      <c r="H1401" s="1073"/>
      <c r="I1401" s="1066"/>
      <c r="J1401" s="1142" t="s">
        <v>5101</v>
      </c>
      <c r="K1401" s="1055" t="s">
        <v>3894</v>
      </c>
      <c r="L1401" s="1075" t="s">
        <v>27</v>
      </c>
      <c r="M1401" s="1085"/>
      <c r="N1401" s="1055"/>
      <c r="O1401" s="1055"/>
      <c r="P1401" s="1068"/>
      <c r="Q1401" s="1146"/>
      <c r="R1401" s="1146"/>
      <c r="S1401" s="1147"/>
      <c r="T1401" s="1085"/>
      <c r="U1401" s="1055"/>
      <c r="V1401" s="1055"/>
      <c r="W1401" s="1143"/>
      <c r="X1401" s="1144" t="s">
        <v>5100</v>
      </c>
      <c r="Y1401" s="1061" t="s">
        <v>5102</v>
      </c>
      <c r="Z1401" s="1055">
        <v>2012</v>
      </c>
      <c r="AA1401" s="1079">
        <v>165</v>
      </c>
      <c r="AB1401" s="1075" t="s">
        <v>21</v>
      </c>
    </row>
    <row r="1402" spans="1:28">
      <c r="A1402" s="1056"/>
      <c r="B1402" s="1071"/>
      <c r="C1402" s="1054"/>
      <c r="D1402" s="1055"/>
      <c r="E1402" s="1055"/>
      <c r="F1402" s="1061"/>
      <c r="G1402" s="1063"/>
      <c r="H1402" s="1073"/>
      <c r="I1402" s="1066"/>
      <c r="J1402" s="1142"/>
      <c r="K1402" s="1327"/>
      <c r="L1402" s="1067"/>
      <c r="M1402" s="1185"/>
      <c r="N1402" s="1063"/>
      <c r="O1402" s="1063"/>
      <c r="P1402" s="1073"/>
      <c r="Q1402" s="1146"/>
      <c r="R1402" s="1146"/>
      <c r="S1402" s="1147"/>
      <c r="T1402" s="1185"/>
      <c r="U1402" s="1063"/>
      <c r="V1402" s="1063"/>
      <c r="W1402" s="1186"/>
      <c r="X1402" s="1184"/>
      <c r="Y1402" s="1061" t="s">
        <v>5102</v>
      </c>
      <c r="Z1402" s="1055">
        <v>2012</v>
      </c>
      <c r="AA1402" s="1055">
        <v>165</v>
      </c>
      <c r="AB1402" s="1075" t="s">
        <v>21</v>
      </c>
    </row>
    <row r="1403" spans="1:28">
      <c r="A1403" s="1056"/>
      <c r="B1403" s="1071"/>
      <c r="C1403" s="1054"/>
      <c r="D1403" s="1055"/>
      <c r="E1403" s="1055"/>
      <c r="F1403" s="1061"/>
      <c r="G1403" s="1063"/>
      <c r="H1403" s="1073"/>
      <c r="I1403" s="1066"/>
      <c r="J1403" s="1142"/>
      <c r="K1403" s="1055"/>
      <c r="L1403" s="1067"/>
      <c r="M1403" s="1185"/>
      <c r="N1403" s="1063"/>
      <c r="O1403" s="1063"/>
      <c r="P1403" s="1073"/>
      <c r="Q1403" s="1146"/>
      <c r="R1403" s="1146"/>
      <c r="S1403" s="1147"/>
      <c r="T1403" s="1185"/>
      <c r="U1403" s="1063"/>
      <c r="V1403" s="1063"/>
      <c r="W1403" s="1186"/>
      <c r="X1403" s="1184"/>
      <c r="Y1403" s="1061"/>
      <c r="Z1403" s="1055"/>
      <c r="AA1403" s="1055"/>
      <c r="AB1403" s="1075"/>
    </row>
    <row r="1404" spans="1:28" ht="25.5">
      <c r="A1404" s="1056">
        <v>127</v>
      </c>
      <c r="B1404" s="1070" t="s">
        <v>5100</v>
      </c>
      <c r="C1404" s="1054"/>
      <c r="D1404" s="1055"/>
      <c r="E1404" s="1055"/>
      <c r="F1404" s="1061"/>
      <c r="G1404" s="1063"/>
      <c r="H1404" s="1073"/>
      <c r="I1404" s="1066"/>
      <c r="J1404" s="1142" t="s">
        <v>5103</v>
      </c>
      <c r="K1404" s="1055" t="s">
        <v>3894</v>
      </c>
      <c r="L1404" s="1075" t="s">
        <v>27</v>
      </c>
      <c r="M1404" s="1185"/>
      <c r="N1404" s="1063"/>
      <c r="O1404" s="1063"/>
      <c r="P1404" s="1073"/>
      <c r="Q1404" s="1146"/>
      <c r="R1404" s="1146"/>
      <c r="S1404" s="1147"/>
      <c r="T1404" s="1185"/>
      <c r="U1404" s="1063"/>
      <c r="V1404" s="1063"/>
      <c r="W1404" s="1186"/>
      <c r="X1404" s="1144" t="s">
        <v>5100</v>
      </c>
      <c r="Y1404" s="1061" t="s">
        <v>5104</v>
      </c>
      <c r="Z1404" s="1055">
        <v>2012</v>
      </c>
      <c r="AA1404" s="1055">
        <v>137</v>
      </c>
      <c r="AB1404" s="1075" t="s">
        <v>21</v>
      </c>
    </row>
    <row r="1405" spans="1:28">
      <c r="A1405" s="1056"/>
      <c r="B1405" s="1071"/>
      <c r="C1405" s="1054"/>
      <c r="D1405" s="1055"/>
      <c r="E1405" s="1055"/>
      <c r="F1405" s="1061"/>
      <c r="G1405" s="1063"/>
      <c r="H1405" s="1073"/>
      <c r="I1405" s="1066"/>
      <c r="J1405" s="1142"/>
      <c r="K1405" s="1327"/>
      <c r="L1405" s="1067"/>
      <c r="M1405" s="1185"/>
      <c r="N1405" s="1063"/>
      <c r="O1405" s="1063"/>
      <c r="P1405" s="1073"/>
      <c r="Q1405" s="1146"/>
      <c r="R1405" s="1146"/>
      <c r="S1405" s="1147"/>
      <c r="T1405" s="1185"/>
      <c r="U1405" s="1063"/>
      <c r="V1405" s="1063"/>
      <c r="W1405" s="1186"/>
      <c r="X1405" s="1184"/>
      <c r="Y1405" s="1061" t="s">
        <v>5104</v>
      </c>
      <c r="Z1405" s="1055">
        <v>2012</v>
      </c>
      <c r="AA1405" s="1055">
        <v>137</v>
      </c>
      <c r="AB1405" s="1075" t="s">
        <v>21</v>
      </c>
    </row>
    <row r="1406" spans="1:28">
      <c r="A1406" s="1056"/>
      <c r="B1406" s="1071"/>
      <c r="C1406" s="1054"/>
      <c r="D1406" s="1055"/>
      <c r="E1406" s="1055"/>
      <c r="F1406" s="1061"/>
      <c r="G1406" s="1063"/>
      <c r="H1406" s="1073"/>
      <c r="I1406" s="1066"/>
      <c r="J1406" s="1142"/>
      <c r="K1406" s="1055"/>
      <c r="L1406" s="1067"/>
      <c r="M1406" s="1185"/>
      <c r="N1406" s="1063"/>
      <c r="O1406" s="1063"/>
      <c r="P1406" s="1073"/>
      <c r="Q1406" s="1146"/>
      <c r="R1406" s="1146"/>
      <c r="S1406" s="1147"/>
      <c r="T1406" s="1185"/>
      <c r="U1406" s="1063"/>
      <c r="V1406" s="1063"/>
      <c r="W1406" s="1186"/>
      <c r="X1406" s="1184"/>
      <c r="Y1406" s="1061"/>
      <c r="Z1406" s="1055"/>
      <c r="AA1406" s="1055"/>
      <c r="AB1406" s="1075"/>
    </row>
    <row r="1407" spans="1:28" ht="25.5">
      <c r="A1407" s="1242">
        <v>121</v>
      </c>
      <c r="B1407" s="1243" t="s">
        <v>5081</v>
      </c>
      <c r="C1407" s="1054"/>
      <c r="D1407" s="1055"/>
      <c r="E1407" s="1055"/>
      <c r="F1407" s="1061"/>
      <c r="G1407" s="1055"/>
      <c r="H1407" s="1061"/>
      <c r="I1407" s="1075"/>
      <c r="J1407" s="1244" t="s">
        <v>5105</v>
      </c>
      <c r="K1407" s="1089" t="s">
        <v>3249</v>
      </c>
      <c r="L1407" s="1075" t="s">
        <v>27</v>
      </c>
      <c r="M1407" s="1085"/>
      <c r="N1407" s="1055"/>
      <c r="O1407" s="1055"/>
      <c r="P1407" s="1215"/>
      <c r="Q1407" s="1088"/>
      <c r="R1407" s="1088"/>
      <c r="S1407" s="1092"/>
      <c r="T1407" s="1085" t="s">
        <v>5106</v>
      </c>
      <c r="U1407" s="1055">
        <v>1994</v>
      </c>
      <c r="V1407" s="1055">
        <v>180</v>
      </c>
      <c r="W1407" s="1143" t="s">
        <v>5107</v>
      </c>
      <c r="X1407" s="1245" t="s">
        <v>5081</v>
      </c>
      <c r="Y1407" s="1246" t="s">
        <v>5108</v>
      </c>
      <c r="Z1407" s="1089">
        <v>1986</v>
      </c>
      <c r="AA1407" s="1089">
        <v>331</v>
      </c>
      <c r="AB1407" s="1099" t="s">
        <v>5109</v>
      </c>
    </row>
    <row r="1408" spans="1:28" ht="25.5">
      <c r="A1408" s="1056"/>
      <c r="B1408" s="1070" t="s">
        <v>5098</v>
      </c>
      <c r="C1408" s="1054"/>
      <c r="D1408" s="1055"/>
      <c r="E1408" s="1055"/>
      <c r="F1408" s="1061"/>
      <c r="G1408" s="1055"/>
      <c r="H1408" s="1061"/>
      <c r="I1408" s="1075"/>
      <c r="J1408" s="1142"/>
      <c r="K1408" s="1327"/>
      <c r="L1408" s="1058"/>
      <c r="M1408" s="1154"/>
      <c r="N1408" s="1055"/>
      <c r="O1408" s="1055"/>
      <c r="P1408" s="1215"/>
      <c r="Q1408" s="1088"/>
      <c r="R1408" s="1088"/>
      <c r="S1408" s="1092"/>
      <c r="T1408" s="1154" t="s">
        <v>5110</v>
      </c>
      <c r="U1408" s="1055">
        <v>1994</v>
      </c>
      <c r="V1408" s="1055"/>
      <c r="W1408" s="1143" t="s">
        <v>5111</v>
      </c>
      <c r="X1408" s="1144" t="s">
        <v>5098</v>
      </c>
      <c r="Y1408" s="1061" t="s">
        <v>5108</v>
      </c>
      <c r="Z1408" s="1055">
        <v>2013</v>
      </c>
      <c r="AA1408" s="1055">
        <v>160</v>
      </c>
      <c r="AB1408" s="1075" t="s">
        <v>20</v>
      </c>
    </row>
    <row r="1409" spans="1:28" ht="25.5">
      <c r="A1409" s="1056"/>
      <c r="B1409" s="1070"/>
      <c r="C1409" s="1054"/>
      <c r="D1409" s="1055"/>
      <c r="E1409" s="1055"/>
      <c r="F1409" s="1061"/>
      <c r="G1409" s="1055"/>
      <c r="H1409" s="1061"/>
      <c r="I1409" s="1075"/>
      <c r="J1409" s="1142"/>
      <c r="K1409" s="1055"/>
      <c r="L1409" s="1058"/>
      <c r="M1409" s="1154"/>
      <c r="N1409" s="1055"/>
      <c r="O1409" s="1055"/>
      <c r="P1409" s="1215"/>
      <c r="Q1409" s="1088"/>
      <c r="R1409" s="1088"/>
      <c r="S1409" s="1092"/>
      <c r="T1409" s="1154" t="s">
        <v>5112</v>
      </c>
      <c r="U1409" s="1055">
        <v>1994</v>
      </c>
      <c r="V1409" s="1055"/>
      <c r="W1409" s="1143" t="s">
        <v>5111</v>
      </c>
      <c r="X1409" s="1144"/>
      <c r="Y1409" s="1061" t="s">
        <v>5108</v>
      </c>
      <c r="Z1409" s="1055">
        <v>2013</v>
      </c>
      <c r="AA1409" s="1055">
        <v>160</v>
      </c>
      <c r="AB1409" s="1075" t="s">
        <v>20</v>
      </c>
    </row>
    <row r="1410" spans="1:28" ht="25.5">
      <c r="A1410" s="1056"/>
      <c r="B1410" s="1070"/>
      <c r="C1410" s="1054"/>
      <c r="D1410" s="1055"/>
      <c r="E1410" s="1055"/>
      <c r="F1410" s="1055"/>
      <c r="G1410" s="1055"/>
      <c r="H1410" s="1061"/>
      <c r="I1410" s="1075"/>
      <c r="J1410" s="1142"/>
      <c r="K1410" s="1055"/>
      <c r="L1410" s="1058"/>
      <c r="M1410" s="1154"/>
      <c r="N1410" s="1055"/>
      <c r="O1410" s="1055"/>
      <c r="P1410" s="1215"/>
      <c r="Q1410" s="1088"/>
      <c r="R1410" s="1088"/>
      <c r="S1410" s="1092"/>
      <c r="T1410" s="1154" t="s">
        <v>5113</v>
      </c>
      <c r="U1410" s="1055">
        <v>1994</v>
      </c>
      <c r="V1410" s="1055"/>
      <c r="W1410" s="1143" t="s">
        <v>5111</v>
      </c>
      <c r="X1410" s="1144"/>
      <c r="Y1410" s="1061"/>
      <c r="Z1410" s="1055"/>
      <c r="AA1410" s="1055"/>
      <c r="AB1410" s="1075"/>
    </row>
    <row r="1411" spans="1:28" ht="25.5">
      <c r="A1411" s="1056"/>
      <c r="B1411" s="1070"/>
      <c r="C1411" s="1054"/>
      <c r="D1411" s="1055"/>
      <c r="E1411" s="1055"/>
      <c r="F1411" s="1055"/>
      <c r="G1411" s="1055"/>
      <c r="H1411" s="1061"/>
      <c r="I1411" s="1075"/>
      <c r="J1411" s="1142"/>
      <c r="K1411" s="1055"/>
      <c r="L1411" s="1058"/>
      <c r="M1411" s="1154"/>
      <c r="N1411" s="1055"/>
      <c r="O1411" s="1055"/>
      <c r="P1411" s="1215"/>
      <c r="Q1411" s="1088"/>
      <c r="R1411" s="1088"/>
      <c r="S1411" s="1092"/>
      <c r="T1411" s="1154" t="s">
        <v>5114</v>
      </c>
      <c r="U1411" s="1055"/>
      <c r="V1411" s="1055"/>
      <c r="W1411" s="1143"/>
      <c r="X1411" s="1144"/>
      <c r="Y1411" s="1061"/>
      <c r="Z1411" s="1055"/>
      <c r="AA1411" s="1055"/>
      <c r="AB1411" s="1075"/>
    </row>
    <row r="1412" spans="1:28" ht="25.5">
      <c r="A1412" s="1056"/>
      <c r="B1412" s="1070"/>
      <c r="C1412" s="1054"/>
      <c r="D1412" s="1055"/>
      <c r="E1412" s="1055"/>
      <c r="F1412" s="1055"/>
      <c r="G1412" s="1055"/>
      <c r="H1412" s="1061"/>
      <c r="I1412" s="1075"/>
      <c r="J1412" s="1142"/>
      <c r="K1412" s="1055"/>
      <c r="L1412" s="1058"/>
      <c r="M1412" s="1085"/>
      <c r="N1412" s="1055"/>
      <c r="O1412" s="1055"/>
      <c r="P1412" s="1215"/>
      <c r="Q1412" s="1088"/>
      <c r="R1412" s="1088"/>
      <c r="S1412" s="1092"/>
      <c r="T1412" s="1085" t="s">
        <v>5115</v>
      </c>
      <c r="U1412" s="1055">
        <v>1994</v>
      </c>
      <c r="V1412" s="1055">
        <v>250</v>
      </c>
      <c r="W1412" s="1143" t="s">
        <v>4703</v>
      </c>
      <c r="X1412" s="1144"/>
      <c r="Y1412" s="1061"/>
      <c r="Z1412" s="1055"/>
      <c r="AA1412" s="1055"/>
      <c r="AB1412" s="1075"/>
    </row>
    <row r="1413" spans="1:28" ht="25.5">
      <c r="A1413" s="1056"/>
      <c r="B1413" s="1070"/>
      <c r="C1413" s="1054"/>
      <c r="D1413" s="1055"/>
      <c r="E1413" s="1055"/>
      <c r="F1413" s="1055"/>
      <c r="G1413" s="1055"/>
      <c r="H1413" s="1061"/>
      <c r="I1413" s="1075"/>
      <c r="J1413" s="1142"/>
      <c r="K1413" s="1055"/>
      <c r="L1413" s="1058"/>
      <c r="M1413" s="1154"/>
      <c r="N1413" s="1055"/>
      <c r="O1413" s="1055"/>
      <c r="P1413" s="1215"/>
      <c r="Q1413" s="1088"/>
      <c r="R1413" s="1088"/>
      <c r="S1413" s="1092"/>
      <c r="T1413" s="1154" t="s">
        <v>5116</v>
      </c>
      <c r="U1413" s="1055">
        <v>1994</v>
      </c>
      <c r="V1413" s="1055"/>
      <c r="W1413" s="1143" t="s">
        <v>5111</v>
      </c>
      <c r="X1413" s="1144"/>
      <c r="Y1413" s="1061"/>
      <c r="Z1413" s="1055"/>
      <c r="AA1413" s="1055"/>
      <c r="AB1413" s="1075"/>
    </row>
    <row r="1414" spans="1:28" ht="25.5">
      <c r="A1414" s="1056"/>
      <c r="B1414" s="1070"/>
      <c r="C1414" s="1054"/>
      <c r="D1414" s="1055"/>
      <c r="E1414" s="1055"/>
      <c r="F1414" s="1055"/>
      <c r="G1414" s="1055"/>
      <c r="H1414" s="1061"/>
      <c r="I1414" s="1075"/>
      <c r="J1414" s="1142"/>
      <c r="K1414" s="1055"/>
      <c r="L1414" s="1058"/>
      <c r="M1414" s="1085"/>
      <c r="N1414" s="1055"/>
      <c r="O1414" s="1055"/>
      <c r="P1414" s="1215"/>
      <c r="Q1414" s="1088"/>
      <c r="R1414" s="1088"/>
      <c r="S1414" s="1092"/>
      <c r="T1414" s="1085" t="s">
        <v>5117</v>
      </c>
      <c r="U1414" s="1055">
        <v>1994</v>
      </c>
      <c r="V1414" s="1055">
        <v>200</v>
      </c>
      <c r="W1414" s="1143" t="s">
        <v>3536</v>
      </c>
      <c r="X1414" s="1144"/>
      <c r="Y1414" s="1061"/>
      <c r="Z1414" s="1055"/>
      <c r="AA1414" s="1055"/>
      <c r="AB1414" s="1075"/>
    </row>
    <row r="1415" spans="1:28" ht="25.5">
      <c r="A1415" s="1056"/>
      <c r="B1415" s="1070"/>
      <c r="C1415" s="1054"/>
      <c r="D1415" s="1055"/>
      <c r="E1415" s="1055"/>
      <c r="F1415" s="1055"/>
      <c r="G1415" s="1055"/>
      <c r="H1415" s="1061"/>
      <c r="I1415" s="1075"/>
      <c r="J1415" s="1142"/>
      <c r="K1415" s="1055"/>
      <c r="L1415" s="1058"/>
      <c r="M1415" s="1154"/>
      <c r="N1415" s="1055"/>
      <c r="O1415" s="1055"/>
      <c r="P1415" s="1215"/>
      <c r="Q1415" s="1088"/>
      <c r="R1415" s="1088"/>
      <c r="S1415" s="1092"/>
      <c r="T1415" s="1154" t="s">
        <v>5118</v>
      </c>
      <c r="U1415" s="1055">
        <v>1994</v>
      </c>
      <c r="V1415" s="1055"/>
      <c r="W1415" s="1143" t="s">
        <v>5111</v>
      </c>
      <c r="X1415" s="1144"/>
      <c r="Y1415" s="1061"/>
      <c r="Z1415" s="1055"/>
      <c r="AA1415" s="1055"/>
      <c r="AB1415" s="1075"/>
    </row>
    <row r="1416" spans="1:28" ht="25.5">
      <c r="A1416" s="1056"/>
      <c r="B1416" s="1157"/>
      <c r="C1416" s="1054"/>
      <c r="D1416" s="1068"/>
      <c r="E1416" s="1068"/>
      <c r="F1416" s="1055"/>
      <c r="G1416" s="1055"/>
      <c r="H1416" s="1068"/>
      <c r="I1416" s="1075"/>
      <c r="J1416" s="1142"/>
      <c r="K1416" s="1055"/>
      <c r="L1416" s="1058"/>
      <c r="M1416" s="1085"/>
      <c r="N1416" s="1055"/>
      <c r="O1416" s="1055"/>
      <c r="P1416" s="1215"/>
      <c r="Q1416" s="1088"/>
      <c r="R1416" s="1088"/>
      <c r="S1416" s="1092"/>
      <c r="T1416" s="1085" t="s">
        <v>5119</v>
      </c>
      <c r="U1416" s="1055">
        <v>1994</v>
      </c>
      <c r="V1416" s="1055">
        <v>180</v>
      </c>
      <c r="W1416" s="1143" t="s">
        <v>5107</v>
      </c>
      <c r="X1416" s="1158"/>
      <c r="Y1416" s="1061"/>
      <c r="Z1416" s="1055"/>
      <c r="AA1416" s="1068"/>
      <c r="AB1416" s="1075"/>
    </row>
    <row r="1417" spans="1:28" ht="25.5">
      <c r="A1417" s="1056"/>
      <c r="B1417" s="1070"/>
      <c r="C1417" s="1054"/>
      <c r="D1417" s="1055"/>
      <c r="E1417" s="1055"/>
      <c r="F1417" s="1055"/>
      <c r="G1417" s="1055"/>
      <c r="H1417" s="1061"/>
      <c r="I1417" s="1075"/>
      <c r="J1417" s="1142"/>
      <c r="K1417" s="1055"/>
      <c r="L1417" s="1058"/>
      <c r="M1417" s="1085"/>
      <c r="N1417" s="1055"/>
      <c r="O1417" s="1055"/>
      <c r="P1417" s="1215"/>
      <c r="Q1417" s="1088"/>
      <c r="R1417" s="1088"/>
      <c r="S1417" s="1092"/>
      <c r="T1417" s="1085" t="s">
        <v>5120</v>
      </c>
      <c r="U1417" s="1055">
        <v>1994</v>
      </c>
      <c r="V1417" s="1055">
        <v>250</v>
      </c>
      <c r="W1417" s="1143" t="s">
        <v>4703</v>
      </c>
      <c r="X1417" s="1144"/>
      <c r="Y1417" s="1061"/>
      <c r="Z1417" s="1055"/>
      <c r="AA1417" s="1055"/>
      <c r="AB1417" s="1075"/>
    </row>
    <row r="1418" spans="1:28" ht="25.5">
      <c r="A1418" s="1056"/>
      <c r="B1418" s="1070"/>
      <c r="C1418" s="1054"/>
      <c r="D1418" s="1055"/>
      <c r="E1418" s="1055"/>
      <c r="F1418" s="1055"/>
      <c r="G1418" s="1055"/>
      <c r="H1418" s="1061"/>
      <c r="I1418" s="1075"/>
      <c r="J1418" s="1142"/>
      <c r="K1418" s="1055"/>
      <c r="L1418" s="1058"/>
      <c r="M1418" s="1154"/>
      <c r="N1418" s="1055"/>
      <c r="O1418" s="1055"/>
      <c r="P1418" s="1215"/>
      <c r="Q1418" s="1088"/>
      <c r="R1418" s="1088"/>
      <c r="S1418" s="1092"/>
      <c r="T1418" s="1154" t="s">
        <v>5121</v>
      </c>
      <c r="U1418" s="1055">
        <v>1994</v>
      </c>
      <c r="V1418" s="1055"/>
      <c r="W1418" s="1143" t="s">
        <v>5111</v>
      </c>
      <c r="X1418" s="1144"/>
      <c r="Y1418" s="1061"/>
      <c r="Z1418" s="1055"/>
      <c r="AA1418" s="1055"/>
      <c r="AB1418" s="1075"/>
    </row>
    <row r="1419" spans="1:28" ht="25.5">
      <c r="A1419" s="1056"/>
      <c r="B1419" s="1070"/>
      <c r="C1419" s="1054"/>
      <c r="D1419" s="1055"/>
      <c r="E1419" s="1055"/>
      <c r="F1419" s="1055"/>
      <c r="G1419" s="1055"/>
      <c r="H1419" s="1061"/>
      <c r="I1419" s="1075"/>
      <c r="J1419" s="1142"/>
      <c r="K1419" s="1055"/>
      <c r="L1419" s="1058"/>
      <c r="M1419" s="1154"/>
      <c r="N1419" s="1055"/>
      <c r="O1419" s="1055"/>
      <c r="P1419" s="1215"/>
      <c r="Q1419" s="1088"/>
      <c r="R1419" s="1088"/>
      <c r="S1419" s="1092"/>
      <c r="T1419" s="1154" t="s">
        <v>5122</v>
      </c>
      <c r="U1419" s="1055"/>
      <c r="V1419" s="1055"/>
      <c r="W1419" s="1143"/>
      <c r="X1419" s="1144"/>
      <c r="Y1419" s="1061"/>
      <c r="Z1419" s="1055"/>
      <c r="AA1419" s="1055"/>
      <c r="AB1419" s="1075"/>
    </row>
    <row r="1420" spans="1:28" ht="25.5">
      <c r="A1420" s="1056"/>
      <c r="B1420" s="1070"/>
      <c r="C1420" s="1054"/>
      <c r="D1420" s="1055"/>
      <c r="E1420" s="1055"/>
      <c r="F1420" s="1055"/>
      <c r="G1420" s="1055"/>
      <c r="H1420" s="1061"/>
      <c r="I1420" s="1075"/>
      <c r="J1420" s="1142"/>
      <c r="K1420" s="1055"/>
      <c r="L1420" s="1058"/>
      <c r="M1420" s="1154"/>
      <c r="N1420" s="1055"/>
      <c r="O1420" s="1055"/>
      <c r="P1420" s="1215"/>
      <c r="Q1420" s="1088"/>
      <c r="R1420" s="1088"/>
      <c r="S1420" s="1092"/>
      <c r="T1420" s="1154" t="s">
        <v>5123</v>
      </c>
      <c r="U1420" s="1055">
        <v>1994</v>
      </c>
      <c r="V1420" s="1055"/>
      <c r="W1420" s="1143" t="s">
        <v>5111</v>
      </c>
      <c r="X1420" s="1144"/>
      <c r="Y1420" s="1061"/>
      <c r="Z1420" s="1055"/>
      <c r="AA1420" s="1055"/>
      <c r="AB1420" s="1075"/>
    </row>
    <row r="1421" spans="1:28" ht="25.5">
      <c r="A1421" s="1056"/>
      <c r="B1421" s="1070"/>
      <c r="C1421" s="1054"/>
      <c r="D1421" s="1055"/>
      <c r="E1421" s="1055"/>
      <c r="F1421" s="1055"/>
      <c r="G1421" s="1055"/>
      <c r="H1421" s="1061"/>
      <c r="I1421" s="1075"/>
      <c r="J1421" s="1142"/>
      <c r="K1421" s="1055"/>
      <c r="L1421" s="1058"/>
      <c r="M1421" s="1154"/>
      <c r="N1421" s="1055"/>
      <c r="O1421" s="1055"/>
      <c r="P1421" s="1215"/>
      <c r="Q1421" s="1088"/>
      <c r="R1421" s="1088"/>
      <c r="S1421" s="1092"/>
      <c r="T1421" s="1154" t="s">
        <v>5124</v>
      </c>
      <c r="U1421" s="1055">
        <v>1994</v>
      </c>
      <c r="V1421" s="1055"/>
      <c r="W1421" s="1143" t="s">
        <v>5111</v>
      </c>
      <c r="X1421" s="1144"/>
      <c r="Y1421" s="1061"/>
      <c r="Z1421" s="1055"/>
      <c r="AA1421" s="1055"/>
      <c r="AB1421" s="1075"/>
    </row>
    <row r="1422" spans="1:28">
      <c r="A1422" s="1069"/>
      <c r="B1422" s="1071"/>
      <c r="C1422" s="1072"/>
      <c r="D1422" s="1073"/>
      <c r="E1422" s="1073"/>
      <c r="F1422" s="1063"/>
      <c r="G1422" s="1063"/>
      <c r="H1422" s="1073"/>
      <c r="I1422" s="1066"/>
      <c r="J1422" s="1150"/>
      <c r="K1422" s="1151"/>
      <c r="L1422" s="1152"/>
      <c r="M1422" s="1185"/>
      <c r="N1422" s="1196"/>
      <c r="O1422" s="1063"/>
      <c r="P1422" s="1214"/>
      <c r="Q1422" s="1146"/>
      <c r="R1422" s="1146"/>
      <c r="S1422" s="1147"/>
      <c r="T1422" s="1197"/>
      <c r="U1422" s="1196"/>
      <c r="V1422" s="1063"/>
      <c r="W1422" s="1186"/>
      <c r="X1422" s="1184"/>
      <c r="Y1422" s="1064"/>
      <c r="Z1422" s="1080"/>
      <c r="AA1422" s="1203"/>
      <c r="AB1422" s="1199"/>
    </row>
    <row r="1423" spans="1:28" ht="38.25">
      <c r="A1423" s="1056">
        <v>122</v>
      </c>
      <c r="B1423" s="1070" t="s">
        <v>5081</v>
      </c>
      <c r="C1423" s="1054"/>
      <c r="D1423" s="1055"/>
      <c r="E1423" s="1055"/>
      <c r="F1423" s="1061"/>
      <c r="G1423" s="1055"/>
      <c r="H1423" s="1061"/>
      <c r="I1423" s="1075"/>
      <c r="J1423" s="1142" t="s">
        <v>5125</v>
      </c>
      <c r="K1423" s="1055" t="s">
        <v>3249</v>
      </c>
      <c r="L1423" s="1075" t="s">
        <v>31</v>
      </c>
      <c r="M1423" s="1154"/>
      <c r="N1423" s="1055"/>
      <c r="O1423" s="1055"/>
      <c r="P1423" s="1068"/>
      <c r="Q1423" s="1088"/>
      <c r="R1423" s="1088"/>
      <c r="S1423" s="1092"/>
      <c r="T1423" s="1154" t="s">
        <v>5126</v>
      </c>
      <c r="U1423" s="1153"/>
      <c r="V1423" s="1153"/>
      <c r="W1423" s="1205"/>
      <c r="X1423" s="1144" t="s">
        <v>5081</v>
      </c>
      <c r="Y1423" s="1061" t="s">
        <v>5127</v>
      </c>
      <c r="Z1423" s="1055">
        <v>2013</v>
      </c>
      <c r="AA1423" s="1055">
        <v>318</v>
      </c>
      <c r="AB1423" s="1075" t="s">
        <v>21</v>
      </c>
    </row>
    <row r="1424" spans="1:28" ht="25.5">
      <c r="A1424" s="1056"/>
      <c r="B1424" s="1070"/>
      <c r="C1424" s="1054"/>
      <c r="D1424" s="1055"/>
      <c r="E1424" s="1055"/>
      <c r="F1424" s="1061"/>
      <c r="G1424" s="1055"/>
      <c r="H1424" s="1061"/>
      <c r="I1424" s="1075"/>
      <c r="J1424" s="1208"/>
      <c r="K1424" s="1327"/>
      <c r="L1424" s="1058"/>
      <c r="M1424" s="1154"/>
      <c r="N1424" s="1055"/>
      <c r="O1424" s="1055"/>
      <c r="P1424" s="1068"/>
      <c r="Q1424" s="1088"/>
      <c r="R1424" s="1088"/>
      <c r="S1424" s="1092"/>
      <c r="T1424" s="1154" t="s">
        <v>5128</v>
      </c>
      <c r="U1424" s="1153"/>
      <c r="V1424" s="1153"/>
      <c r="W1424" s="1205"/>
      <c r="X1424" s="1144"/>
      <c r="Y1424" s="1061" t="s">
        <v>5127</v>
      </c>
      <c r="Z1424" s="1055">
        <v>2013</v>
      </c>
      <c r="AA1424" s="1055">
        <v>318</v>
      </c>
      <c r="AB1424" s="1075" t="s">
        <v>21</v>
      </c>
    </row>
    <row r="1425" spans="1:28" ht="25.5">
      <c r="A1425" s="1056"/>
      <c r="B1425" s="1070"/>
      <c r="C1425" s="1054"/>
      <c r="D1425" s="1055"/>
      <c r="E1425" s="1055"/>
      <c r="F1425" s="1055"/>
      <c r="G1425" s="1055"/>
      <c r="H1425" s="1061"/>
      <c r="I1425" s="1075"/>
      <c r="J1425" s="1142"/>
      <c r="K1425" s="1055"/>
      <c r="L1425" s="1058"/>
      <c r="M1425" s="1154"/>
      <c r="N1425" s="1055"/>
      <c r="O1425" s="1055"/>
      <c r="P1425" s="1068"/>
      <c r="Q1425" s="1088"/>
      <c r="R1425" s="1088"/>
      <c r="S1425" s="1092"/>
      <c r="T1425" s="1154" t="s">
        <v>5129</v>
      </c>
      <c r="U1425" s="1055"/>
      <c r="V1425" s="1055"/>
      <c r="W1425" s="1143"/>
      <c r="X1425" s="1144"/>
      <c r="Y1425" s="1061"/>
      <c r="Z1425" s="1055"/>
      <c r="AA1425" s="1055"/>
      <c r="AB1425" s="1075"/>
    </row>
    <row r="1426" spans="1:28" ht="25.5">
      <c r="A1426" s="1056"/>
      <c r="B1426" s="1070"/>
      <c r="C1426" s="1054"/>
      <c r="D1426" s="1055"/>
      <c r="E1426" s="1055"/>
      <c r="F1426" s="1055"/>
      <c r="G1426" s="1055"/>
      <c r="H1426" s="1061"/>
      <c r="I1426" s="1075"/>
      <c r="J1426" s="1142"/>
      <c r="K1426" s="1055"/>
      <c r="L1426" s="1058"/>
      <c r="M1426" s="1154"/>
      <c r="N1426" s="1055"/>
      <c r="O1426" s="1055"/>
      <c r="P1426" s="1068"/>
      <c r="Q1426" s="1088"/>
      <c r="R1426" s="1088"/>
      <c r="S1426" s="1092"/>
      <c r="T1426" s="1154" t="s">
        <v>5130</v>
      </c>
      <c r="U1426" s="1055"/>
      <c r="V1426" s="1055"/>
      <c r="W1426" s="1143"/>
      <c r="X1426" s="1144"/>
      <c r="Y1426" s="1061"/>
      <c r="Z1426" s="1055"/>
      <c r="AA1426" s="1055"/>
      <c r="AB1426" s="1075"/>
    </row>
    <row r="1427" spans="1:28" ht="25.5">
      <c r="A1427" s="1056"/>
      <c r="B1427" s="1070"/>
      <c r="C1427" s="1054"/>
      <c r="D1427" s="1055"/>
      <c r="E1427" s="1055"/>
      <c r="F1427" s="1055"/>
      <c r="G1427" s="1055"/>
      <c r="H1427" s="1061"/>
      <c r="I1427" s="1075"/>
      <c r="J1427" s="1142"/>
      <c r="K1427" s="1055"/>
      <c r="L1427" s="1058"/>
      <c r="M1427" s="1154"/>
      <c r="N1427" s="1055"/>
      <c r="O1427" s="1055"/>
      <c r="P1427" s="1068"/>
      <c r="Q1427" s="1088"/>
      <c r="R1427" s="1088"/>
      <c r="S1427" s="1092"/>
      <c r="T1427" s="1154" t="s">
        <v>5131</v>
      </c>
      <c r="U1427" s="1055"/>
      <c r="V1427" s="1055"/>
      <c r="W1427" s="1143"/>
      <c r="X1427" s="1144"/>
      <c r="Y1427" s="1061"/>
      <c r="Z1427" s="1055"/>
      <c r="AA1427" s="1055"/>
      <c r="AB1427" s="1075"/>
    </row>
    <row r="1428" spans="1:28" ht="25.5">
      <c r="A1428" s="1056"/>
      <c r="B1428" s="1070"/>
      <c r="C1428" s="1054"/>
      <c r="D1428" s="1055"/>
      <c r="E1428" s="1055"/>
      <c r="F1428" s="1055"/>
      <c r="G1428" s="1055"/>
      <c r="H1428" s="1061"/>
      <c r="I1428" s="1075"/>
      <c r="J1428" s="1142"/>
      <c r="K1428" s="1055"/>
      <c r="L1428" s="1058"/>
      <c r="M1428" s="1154"/>
      <c r="N1428" s="1055"/>
      <c r="O1428" s="1055"/>
      <c r="P1428" s="1068"/>
      <c r="Q1428" s="1088"/>
      <c r="R1428" s="1088"/>
      <c r="S1428" s="1092"/>
      <c r="T1428" s="1154" t="s">
        <v>5132</v>
      </c>
      <c r="U1428" s="1055"/>
      <c r="V1428" s="1055"/>
      <c r="W1428" s="1143"/>
      <c r="X1428" s="1144"/>
      <c r="Y1428" s="1061"/>
      <c r="Z1428" s="1055"/>
      <c r="AA1428" s="1055"/>
      <c r="AB1428" s="1075"/>
    </row>
    <row r="1429" spans="1:28" ht="25.5">
      <c r="A1429" s="1056"/>
      <c r="B1429" s="1070"/>
      <c r="C1429" s="1054"/>
      <c r="D1429" s="1055"/>
      <c r="E1429" s="1055"/>
      <c r="F1429" s="1055"/>
      <c r="G1429" s="1055"/>
      <c r="H1429" s="1061"/>
      <c r="I1429" s="1075"/>
      <c r="J1429" s="1142"/>
      <c r="K1429" s="1055"/>
      <c r="L1429" s="1058"/>
      <c r="M1429" s="1154"/>
      <c r="N1429" s="1055"/>
      <c r="O1429" s="1055"/>
      <c r="P1429" s="1068"/>
      <c r="Q1429" s="1088"/>
      <c r="R1429" s="1088"/>
      <c r="S1429" s="1092"/>
      <c r="T1429" s="1154" t="s">
        <v>5133</v>
      </c>
      <c r="U1429" s="1055"/>
      <c r="V1429" s="1055"/>
      <c r="W1429" s="1143"/>
      <c r="X1429" s="1144"/>
      <c r="Y1429" s="1061"/>
      <c r="Z1429" s="1055"/>
      <c r="AA1429" s="1055"/>
      <c r="AB1429" s="1075"/>
    </row>
    <row r="1430" spans="1:28" ht="38.25">
      <c r="A1430" s="1056"/>
      <c r="B1430" s="1070"/>
      <c r="C1430" s="1054"/>
      <c r="D1430" s="1055"/>
      <c r="E1430" s="1055"/>
      <c r="F1430" s="1055"/>
      <c r="G1430" s="1055"/>
      <c r="H1430" s="1061"/>
      <c r="I1430" s="1075"/>
      <c r="J1430" s="1142"/>
      <c r="K1430" s="1055"/>
      <c r="L1430" s="1058"/>
      <c r="M1430" s="1154"/>
      <c r="N1430" s="1055"/>
      <c r="O1430" s="1055"/>
      <c r="P1430" s="1068"/>
      <c r="Q1430" s="1088"/>
      <c r="R1430" s="1088"/>
      <c r="S1430" s="1092"/>
      <c r="T1430" s="1154" t="s">
        <v>5134</v>
      </c>
      <c r="U1430" s="1055"/>
      <c r="V1430" s="1055"/>
      <c r="W1430" s="1143"/>
      <c r="X1430" s="1144"/>
      <c r="Y1430" s="1061"/>
      <c r="Z1430" s="1055"/>
      <c r="AA1430" s="1055"/>
      <c r="AB1430" s="1075"/>
    </row>
    <row r="1431" spans="1:28" ht="25.5">
      <c r="A1431" s="1056"/>
      <c r="B1431" s="1070"/>
      <c r="C1431" s="1054"/>
      <c r="D1431" s="1055"/>
      <c r="E1431" s="1055"/>
      <c r="F1431" s="1055"/>
      <c r="G1431" s="1055"/>
      <c r="H1431" s="1061"/>
      <c r="I1431" s="1075"/>
      <c r="J1431" s="1142"/>
      <c r="K1431" s="1055"/>
      <c r="L1431" s="1058"/>
      <c r="M1431" s="1154"/>
      <c r="N1431" s="1055"/>
      <c r="O1431" s="1055"/>
      <c r="P1431" s="1068"/>
      <c r="Q1431" s="1088"/>
      <c r="R1431" s="1088"/>
      <c r="S1431" s="1092"/>
      <c r="T1431" s="1154" t="s">
        <v>5135</v>
      </c>
      <c r="U1431" s="1055"/>
      <c r="V1431" s="1055"/>
      <c r="W1431" s="1143"/>
      <c r="X1431" s="1144"/>
      <c r="Y1431" s="1061"/>
      <c r="Z1431" s="1055"/>
      <c r="AA1431" s="1055"/>
      <c r="AB1431" s="1075"/>
    </row>
    <row r="1432" spans="1:28" ht="25.5">
      <c r="A1432" s="1056"/>
      <c r="B1432" s="1070"/>
      <c r="C1432" s="1054"/>
      <c r="D1432" s="1055"/>
      <c r="E1432" s="1055"/>
      <c r="F1432" s="1055"/>
      <c r="G1432" s="1055"/>
      <c r="H1432" s="1061"/>
      <c r="I1432" s="1075"/>
      <c r="J1432" s="1142"/>
      <c r="K1432" s="1055"/>
      <c r="L1432" s="1058"/>
      <c r="M1432" s="1154"/>
      <c r="N1432" s="1055"/>
      <c r="O1432" s="1055"/>
      <c r="P1432" s="1068"/>
      <c r="Q1432" s="1088"/>
      <c r="R1432" s="1088"/>
      <c r="S1432" s="1092"/>
      <c r="T1432" s="1154" t="s">
        <v>5136</v>
      </c>
      <c r="U1432" s="1055"/>
      <c r="V1432" s="1055"/>
      <c r="W1432" s="1143"/>
      <c r="X1432" s="1144"/>
      <c r="Y1432" s="1061"/>
      <c r="Z1432" s="1055"/>
      <c r="AA1432" s="1055"/>
      <c r="AB1432" s="1075"/>
    </row>
    <row r="1433" spans="1:28" ht="38.25">
      <c r="A1433" s="1056"/>
      <c r="B1433" s="1070"/>
      <c r="C1433" s="1054"/>
      <c r="D1433" s="1055"/>
      <c r="E1433" s="1055"/>
      <c r="F1433" s="1055"/>
      <c r="G1433" s="1055"/>
      <c r="H1433" s="1061"/>
      <c r="I1433" s="1075"/>
      <c r="J1433" s="1142"/>
      <c r="K1433" s="1055"/>
      <c r="L1433" s="1058"/>
      <c r="M1433" s="1154"/>
      <c r="N1433" s="1055"/>
      <c r="O1433" s="1055"/>
      <c r="P1433" s="1068"/>
      <c r="Q1433" s="1088"/>
      <c r="R1433" s="1088"/>
      <c r="S1433" s="1092"/>
      <c r="T1433" s="1154" t="s">
        <v>5137</v>
      </c>
      <c r="U1433" s="1055"/>
      <c r="V1433" s="1055"/>
      <c r="W1433" s="1143"/>
      <c r="X1433" s="1144"/>
      <c r="Y1433" s="1061"/>
      <c r="Z1433" s="1055"/>
      <c r="AA1433" s="1055"/>
      <c r="AB1433" s="1075"/>
    </row>
    <row r="1434" spans="1:28">
      <c r="A1434" s="1056"/>
      <c r="B1434" s="1070"/>
      <c r="C1434" s="1054"/>
      <c r="D1434" s="1055"/>
      <c r="E1434" s="1055"/>
      <c r="F1434" s="1055"/>
      <c r="G1434" s="1055"/>
      <c r="H1434" s="1061"/>
      <c r="I1434" s="1075"/>
      <c r="J1434" s="1142"/>
      <c r="K1434" s="1055"/>
      <c r="L1434" s="1058"/>
      <c r="M1434" s="1154"/>
      <c r="N1434" s="1055"/>
      <c r="O1434" s="1055"/>
      <c r="P1434" s="1068"/>
      <c r="Q1434" s="1088"/>
      <c r="R1434" s="1088"/>
      <c r="S1434" s="1092"/>
      <c r="T1434" s="1154" t="s">
        <v>5138</v>
      </c>
      <c r="U1434" s="1055">
        <v>2016</v>
      </c>
      <c r="V1434" s="1055">
        <v>8</v>
      </c>
      <c r="W1434" s="1143"/>
      <c r="X1434" s="1144"/>
      <c r="Y1434" s="1061"/>
      <c r="Z1434" s="1055"/>
      <c r="AA1434" s="1055"/>
      <c r="AB1434" s="1075"/>
    </row>
    <row r="1435" spans="1:28" ht="25.5">
      <c r="A1435" s="1056"/>
      <c r="B1435" s="1070"/>
      <c r="C1435" s="1054"/>
      <c r="D1435" s="1055"/>
      <c r="E1435" s="1055"/>
      <c r="F1435" s="1055"/>
      <c r="G1435" s="1055"/>
      <c r="H1435" s="1061"/>
      <c r="I1435" s="1075"/>
      <c r="J1435" s="1142"/>
      <c r="K1435" s="1055"/>
      <c r="L1435" s="1058"/>
      <c r="M1435" s="1154"/>
      <c r="N1435" s="1055"/>
      <c r="O1435" s="1055"/>
      <c r="P1435" s="1068"/>
      <c r="Q1435" s="1088"/>
      <c r="R1435" s="1088"/>
      <c r="S1435" s="1092"/>
      <c r="T1435" s="1154" t="s">
        <v>5139</v>
      </c>
      <c r="U1435" s="1055"/>
      <c r="V1435" s="1055"/>
      <c r="W1435" s="1143"/>
      <c r="X1435" s="1144"/>
      <c r="Y1435" s="1061"/>
      <c r="Z1435" s="1055"/>
      <c r="AA1435" s="1055"/>
      <c r="AB1435" s="1075"/>
    </row>
    <row r="1436" spans="1:28">
      <c r="A1436" s="1069"/>
      <c r="B1436" s="1071"/>
      <c r="C1436" s="1072"/>
      <c r="D1436" s="1073"/>
      <c r="E1436" s="1073"/>
      <c r="F1436" s="1063"/>
      <c r="G1436" s="1063"/>
      <c r="H1436" s="1073"/>
      <c r="I1436" s="1066"/>
      <c r="J1436" s="1150"/>
      <c r="K1436" s="1151"/>
      <c r="L1436" s="1067"/>
      <c r="M1436" s="1185"/>
      <c r="N1436" s="1063"/>
      <c r="O1436" s="1063"/>
      <c r="P1436" s="1073"/>
      <c r="Q1436" s="1146"/>
      <c r="R1436" s="1146"/>
      <c r="S1436" s="1147"/>
      <c r="T1436" s="1185"/>
      <c r="U1436" s="1196"/>
      <c r="V1436" s="1063"/>
      <c r="W1436" s="1186"/>
      <c r="X1436" s="1184"/>
      <c r="Y1436" s="1064"/>
      <c r="Z1436" s="1080"/>
      <c r="AA1436" s="1203"/>
      <c r="AB1436" s="1199"/>
    </row>
    <row r="1437" spans="1:28">
      <c r="A1437" s="1069">
        <v>123</v>
      </c>
      <c r="B1437" s="1070" t="s">
        <v>5140</v>
      </c>
      <c r="C1437" s="1054"/>
      <c r="D1437" s="1055"/>
      <c r="E1437" s="1055"/>
      <c r="F1437" s="1061"/>
      <c r="G1437" s="1063"/>
      <c r="H1437" s="1073"/>
      <c r="I1437" s="1066"/>
      <c r="J1437" s="1212" t="s">
        <v>5141</v>
      </c>
      <c r="K1437" s="1055" t="s">
        <v>3220</v>
      </c>
      <c r="L1437" s="1075" t="s">
        <v>243</v>
      </c>
      <c r="M1437" s="1085"/>
      <c r="N1437" s="1055"/>
      <c r="O1437" s="1055"/>
      <c r="P1437" s="1068"/>
      <c r="Q1437" s="1146"/>
      <c r="R1437" s="1146"/>
      <c r="S1437" s="1147"/>
      <c r="T1437" s="1179"/>
      <c r="U1437" s="1055"/>
      <c r="V1437" s="1055"/>
      <c r="W1437" s="1143"/>
      <c r="X1437" s="1144" t="s">
        <v>5140</v>
      </c>
      <c r="Y1437" s="1061" t="s">
        <v>5142</v>
      </c>
      <c r="Z1437" s="1055">
        <v>2013</v>
      </c>
      <c r="AA1437" s="1055">
        <v>388</v>
      </c>
      <c r="AB1437" s="1075" t="s">
        <v>20</v>
      </c>
    </row>
    <row r="1438" spans="1:28">
      <c r="A1438" s="1069"/>
      <c r="B1438" s="1070"/>
      <c r="C1438" s="1054"/>
      <c r="D1438" s="1055"/>
      <c r="E1438" s="1055"/>
      <c r="F1438" s="1061"/>
      <c r="G1438" s="1063"/>
      <c r="H1438" s="1073"/>
      <c r="I1438" s="1066"/>
      <c r="J1438" s="1212"/>
      <c r="K1438" s="1354"/>
      <c r="L1438" s="1081"/>
      <c r="M1438" s="1085"/>
      <c r="N1438" s="1055"/>
      <c r="O1438" s="1055"/>
      <c r="P1438" s="1068"/>
      <c r="Q1438" s="1146"/>
      <c r="R1438" s="1146"/>
      <c r="S1438" s="1147"/>
      <c r="T1438" s="1179"/>
      <c r="U1438" s="1247"/>
      <c r="V1438" s="1055"/>
      <c r="W1438" s="1143"/>
      <c r="X1438" s="1144"/>
      <c r="Y1438" s="1061"/>
      <c r="Z1438" s="1055"/>
      <c r="AA1438" s="1076"/>
      <c r="AB1438" s="1217"/>
    </row>
    <row r="1439" spans="1:28">
      <c r="A1439" s="1069"/>
      <c r="B1439" s="1071"/>
      <c r="C1439" s="1072"/>
      <c r="D1439" s="1073"/>
      <c r="E1439" s="1073"/>
      <c r="F1439" s="1063"/>
      <c r="G1439" s="1063"/>
      <c r="H1439" s="1073"/>
      <c r="I1439" s="1066"/>
      <c r="J1439" s="1248"/>
      <c r="K1439" s="1166"/>
      <c r="L1439" s="1067"/>
      <c r="M1439" s="1185"/>
      <c r="N1439" s="1063"/>
      <c r="O1439" s="1063"/>
      <c r="P1439" s="1073"/>
      <c r="Q1439" s="1146"/>
      <c r="R1439" s="1146"/>
      <c r="S1439" s="1147"/>
      <c r="T1439" s="1185"/>
      <c r="U1439" s="1196"/>
      <c r="V1439" s="1063"/>
      <c r="W1439" s="1186"/>
      <c r="X1439" s="1184"/>
      <c r="Y1439" s="1064"/>
      <c r="Z1439" s="1063"/>
      <c r="AA1439" s="1073"/>
      <c r="AB1439" s="1066"/>
    </row>
    <row r="1440" spans="1:28">
      <c r="A1440" s="1069"/>
      <c r="B1440" s="1071"/>
      <c r="C1440" s="1072"/>
      <c r="D1440" s="1073"/>
      <c r="E1440" s="1073"/>
      <c r="F1440" s="1063"/>
      <c r="G1440" s="1063"/>
      <c r="H1440" s="1073"/>
      <c r="I1440" s="1066"/>
      <c r="J1440" s="1212" t="s">
        <v>5143</v>
      </c>
      <c r="K1440" s="1055" t="s">
        <v>5144</v>
      </c>
      <c r="L1440" s="1075" t="s">
        <v>426</v>
      </c>
      <c r="M1440" s="1185"/>
      <c r="N1440" s="1063"/>
      <c r="O1440" s="1063"/>
      <c r="P1440" s="1073"/>
      <c r="Q1440" s="1146"/>
      <c r="R1440" s="1146"/>
      <c r="S1440" s="1147"/>
      <c r="T1440" s="1197"/>
      <c r="U1440" s="1196"/>
      <c r="V1440" s="1063"/>
      <c r="W1440" s="1186"/>
      <c r="X1440" s="1184"/>
      <c r="Y1440" s="1064"/>
      <c r="Z1440" s="1063"/>
      <c r="AA1440" s="1073"/>
      <c r="AB1440" s="1066"/>
    </row>
    <row r="1441" spans="1:28">
      <c r="A1441" s="1069"/>
      <c r="B1441" s="1071"/>
      <c r="C1441" s="1072"/>
      <c r="D1441" s="1073"/>
      <c r="E1441" s="1073"/>
      <c r="F1441" s="1063"/>
      <c r="G1441" s="1063"/>
      <c r="H1441" s="1073"/>
      <c r="I1441" s="1066"/>
      <c r="J1441" s="1212"/>
      <c r="K1441" s="1354"/>
      <c r="L1441" s="1067"/>
      <c r="M1441" s="1185"/>
      <c r="N1441" s="1063"/>
      <c r="O1441" s="1063"/>
      <c r="P1441" s="1073"/>
      <c r="Q1441" s="1146"/>
      <c r="R1441" s="1146"/>
      <c r="S1441" s="1147"/>
      <c r="T1441" s="1197"/>
      <c r="U1441" s="1196"/>
      <c r="V1441" s="1063"/>
      <c r="W1441" s="1186"/>
      <c r="X1441" s="1184"/>
      <c r="Y1441" s="1064"/>
      <c r="Z1441" s="1063"/>
      <c r="AA1441" s="1073"/>
      <c r="AB1441" s="1066"/>
    </row>
    <row r="1442" spans="1:28">
      <c r="A1442" s="1069"/>
      <c r="B1442" s="1071"/>
      <c r="C1442" s="1072"/>
      <c r="D1442" s="1073"/>
      <c r="E1442" s="1073"/>
      <c r="F1442" s="1063"/>
      <c r="G1442" s="1063"/>
      <c r="H1442" s="1073"/>
      <c r="I1442" s="1066"/>
      <c r="J1442" s="1212"/>
      <c r="K1442" s="1063"/>
      <c r="L1442" s="1067"/>
      <c r="M1442" s="1185"/>
      <c r="N1442" s="1063"/>
      <c r="O1442" s="1063"/>
      <c r="P1442" s="1214"/>
      <c r="Q1442" s="1146"/>
      <c r="R1442" s="1146"/>
      <c r="S1442" s="1147"/>
      <c r="T1442" s="1197"/>
      <c r="U1442" s="1196"/>
      <c r="V1442" s="1063"/>
      <c r="W1442" s="1186"/>
      <c r="X1442" s="1184"/>
      <c r="Y1442" s="1064"/>
      <c r="Z1442" s="1063"/>
      <c r="AA1442" s="1073"/>
      <c r="AB1442" s="1066"/>
    </row>
    <row r="1443" spans="1:28">
      <c r="A1443" s="1069"/>
      <c r="B1443" s="1071"/>
      <c r="C1443" s="1072"/>
      <c r="D1443" s="1073"/>
      <c r="E1443" s="1073"/>
      <c r="F1443" s="1063"/>
      <c r="G1443" s="1063"/>
      <c r="H1443" s="1073"/>
      <c r="I1443" s="1066"/>
      <c r="J1443" s="1150"/>
      <c r="K1443" s="1063"/>
      <c r="L1443" s="1067"/>
      <c r="M1443" s="1185"/>
      <c r="N1443" s="1063"/>
      <c r="O1443" s="1063"/>
      <c r="P1443" s="1214"/>
      <c r="Q1443" s="1146"/>
      <c r="R1443" s="1146"/>
      <c r="S1443" s="1147"/>
      <c r="T1443" s="1197"/>
      <c r="U1443" s="1196"/>
      <c r="V1443" s="1063"/>
      <c r="W1443" s="1186"/>
      <c r="X1443" s="1184"/>
      <c r="Y1443" s="1064"/>
      <c r="Z1443" s="1063"/>
      <c r="AA1443" s="1073"/>
      <c r="AB1443" s="1066"/>
    </row>
    <row r="1444" spans="1:28" ht="25.5">
      <c r="A1444" s="1056">
        <v>2</v>
      </c>
      <c r="B1444" s="1070" t="s">
        <v>5145</v>
      </c>
      <c r="C1444" s="1054"/>
      <c r="D1444" s="1055"/>
      <c r="E1444" s="1055"/>
      <c r="F1444" s="1061"/>
      <c r="G1444" s="1055"/>
      <c r="H1444" s="1061"/>
      <c r="I1444" s="1075"/>
      <c r="J1444" s="1212" t="s">
        <v>5146</v>
      </c>
      <c r="K1444" s="1055" t="s">
        <v>3249</v>
      </c>
      <c r="L1444" s="1075" t="s">
        <v>31</v>
      </c>
      <c r="M1444" s="1154"/>
      <c r="N1444" s="1055"/>
      <c r="O1444" s="1055"/>
      <c r="P1444" s="1215"/>
      <c r="Q1444" s="1088"/>
      <c r="R1444" s="1088"/>
      <c r="S1444" s="1092"/>
      <c r="T1444" s="1154" t="s">
        <v>5147</v>
      </c>
      <c r="U1444" s="1055"/>
      <c r="V1444" s="1055"/>
      <c r="W1444" s="1143"/>
      <c r="X1444" s="1144" t="s">
        <v>5145</v>
      </c>
      <c r="Y1444" s="1061" t="s">
        <v>5148</v>
      </c>
      <c r="Z1444" s="1055">
        <v>2019</v>
      </c>
      <c r="AA1444" s="1055">
        <v>1450</v>
      </c>
      <c r="AB1444" s="1075" t="s">
        <v>20</v>
      </c>
    </row>
    <row r="1445" spans="1:28" ht="38.25">
      <c r="A1445" s="1056"/>
      <c r="B1445" s="1070"/>
      <c r="C1445" s="1054"/>
      <c r="D1445" s="1055"/>
      <c r="E1445" s="1055"/>
      <c r="F1445" s="1061"/>
      <c r="G1445" s="1055"/>
      <c r="H1445" s="1061"/>
      <c r="I1445" s="1075"/>
      <c r="J1445" s="1212"/>
      <c r="K1445" s="1354"/>
      <c r="L1445" s="1058"/>
      <c r="M1445" s="1154"/>
      <c r="N1445" s="1055"/>
      <c r="O1445" s="1055"/>
      <c r="P1445" s="1215"/>
      <c r="Q1445" s="1088"/>
      <c r="R1445" s="1088"/>
      <c r="S1445" s="1092"/>
      <c r="T1445" s="1154" t="s">
        <v>5149</v>
      </c>
      <c r="U1445" s="1055"/>
      <c r="V1445" s="1055"/>
      <c r="W1445" s="1143"/>
      <c r="X1445" s="1144"/>
      <c r="Y1445" s="1061" t="s">
        <v>5150</v>
      </c>
      <c r="Z1445" s="1055">
        <v>2019</v>
      </c>
      <c r="AA1445" s="1055">
        <v>785</v>
      </c>
      <c r="AB1445" s="1075" t="s">
        <v>20</v>
      </c>
    </row>
    <row r="1446" spans="1:28" ht="25.5">
      <c r="A1446" s="1056"/>
      <c r="B1446" s="1070"/>
      <c r="C1446" s="1054"/>
      <c r="D1446" s="1055"/>
      <c r="E1446" s="1055"/>
      <c r="F1446" s="1061"/>
      <c r="G1446" s="1055"/>
      <c r="H1446" s="1061"/>
      <c r="I1446" s="1075"/>
      <c r="J1446" s="1142"/>
      <c r="K1446" s="1055"/>
      <c r="L1446" s="1058"/>
      <c r="M1446" s="1154"/>
      <c r="N1446" s="1055"/>
      <c r="O1446" s="1055"/>
      <c r="P1446" s="1215"/>
      <c r="Q1446" s="1088"/>
      <c r="R1446" s="1088"/>
      <c r="S1446" s="1092"/>
      <c r="T1446" s="1154" t="s">
        <v>5151</v>
      </c>
      <c r="U1446" s="1055"/>
      <c r="V1446" s="1055"/>
      <c r="W1446" s="1143"/>
      <c r="X1446" s="1144"/>
      <c r="Y1446" s="1061" t="s">
        <v>5152</v>
      </c>
      <c r="Z1446" s="1055">
        <v>2019</v>
      </c>
      <c r="AA1446" s="1055">
        <v>665</v>
      </c>
      <c r="AB1446" s="1075" t="s">
        <v>20</v>
      </c>
    </row>
    <row r="1447" spans="1:28" ht="25.5">
      <c r="A1447" s="1056"/>
      <c r="B1447" s="1070"/>
      <c r="C1447" s="1054"/>
      <c r="D1447" s="1055"/>
      <c r="E1447" s="1055"/>
      <c r="F1447" s="1055"/>
      <c r="G1447" s="1055"/>
      <c r="H1447" s="1061"/>
      <c r="I1447" s="1075"/>
      <c r="J1447" s="1142"/>
      <c r="K1447" s="1055"/>
      <c r="L1447" s="1058"/>
      <c r="M1447" s="1154"/>
      <c r="N1447" s="1055"/>
      <c r="O1447" s="1055"/>
      <c r="P1447" s="1215"/>
      <c r="Q1447" s="1088"/>
      <c r="R1447" s="1088"/>
      <c r="S1447" s="1092"/>
      <c r="T1447" s="1154" t="s">
        <v>5153</v>
      </c>
      <c r="U1447" s="1055"/>
      <c r="V1447" s="1055"/>
      <c r="W1447" s="1143"/>
      <c r="X1447" s="1144"/>
      <c r="Y1447" s="1061"/>
      <c r="Z1447" s="1055"/>
      <c r="AA1447" s="1055"/>
      <c r="AB1447" s="1075"/>
    </row>
    <row r="1448" spans="1:28" ht="25.5">
      <c r="A1448" s="1056"/>
      <c r="B1448" s="1070"/>
      <c r="C1448" s="1054"/>
      <c r="D1448" s="1055"/>
      <c r="E1448" s="1055"/>
      <c r="F1448" s="1055"/>
      <c r="G1448" s="1055"/>
      <c r="H1448" s="1061"/>
      <c r="I1448" s="1075"/>
      <c r="J1448" s="1142"/>
      <c r="K1448" s="1055"/>
      <c r="L1448" s="1058"/>
      <c r="M1448" s="1154"/>
      <c r="N1448" s="1055"/>
      <c r="O1448" s="1055"/>
      <c r="P1448" s="1215"/>
      <c r="Q1448" s="1088"/>
      <c r="R1448" s="1088"/>
      <c r="S1448" s="1092"/>
      <c r="T1448" s="1154" t="s">
        <v>5154</v>
      </c>
      <c r="U1448" s="1055"/>
      <c r="V1448" s="1055"/>
      <c r="W1448" s="1143"/>
      <c r="X1448" s="1144"/>
      <c r="Y1448" s="1061"/>
      <c r="Z1448" s="1055"/>
      <c r="AA1448" s="1055"/>
      <c r="AB1448" s="1075"/>
    </row>
    <row r="1449" spans="1:28" ht="38.25">
      <c r="A1449" s="1056"/>
      <c r="B1449" s="1070"/>
      <c r="C1449" s="1054"/>
      <c r="D1449" s="1055"/>
      <c r="E1449" s="1055"/>
      <c r="F1449" s="1055"/>
      <c r="G1449" s="1055"/>
      <c r="H1449" s="1061"/>
      <c r="I1449" s="1075"/>
      <c r="J1449" s="1142"/>
      <c r="K1449" s="1055"/>
      <c r="L1449" s="1058"/>
      <c r="M1449" s="1154"/>
      <c r="N1449" s="1055"/>
      <c r="O1449" s="1055"/>
      <c r="P1449" s="1215"/>
      <c r="Q1449" s="1088"/>
      <c r="R1449" s="1088"/>
      <c r="S1449" s="1092"/>
      <c r="T1449" s="1154" t="s">
        <v>5155</v>
      </c>
      <c r="U1449" s="1055"/>
      <c r="V1449" s="1055"/>
      <c r="W1449" s="1143"/>
      <c r="X1449" s="1144"/>
      <c r="Y1449" s="1061"/>
      <c r="Z1449" s="1055"/>
      <c r="AA1449" s="1055"/>
      <c r="AB1449" s="1075"/>
    </row>
    <row r="1450" spans="1:28" ht="25.5">
      <c r="A1450" s="1056"/>
      <c r="B1450" s="1070"/>
      <c r="C1450" s="1054"/>
      <c r="D1450" s="1055"/>
      <c r="E1450" s="1055"/>
      <c r="F1450" s="1055"/>
      <c r="G1450" s="1055"/>
      <c r="H1450" s="1061"/>
      <c r="I1450" s="1075"/>
      <c r="J1450" s="1142"/>
      <c r="K1450" s="1055"/>
      <c r="L1450" s="1058"/>
      <c r="M1450" s="1154"/>
      <c r="N1450" s="1055"/>
      <c r="O1450" s="1055"/>
      <c r="P1450" s="1215"/>
      <c r="Q1450" s="1088"/>
      <c r="R1450" s="1088"/>
      <c r="S1450" s="1092"/>
      <c r="T1450" s="1154" t="s">
        <v>5156</v>
      </c>
      <c r="U1450" s="1055"/>
      <c r="V1450" s="1055"/>
      <c r="W1450" s="1143"/>
      <c r="X1450" s="1144"/>
      <c r="Y1450" s="1061"/>
      <c r="Z1450" s="1055"/>
      <c r="AA1450" s="1055"/>
      <c r="AB1450" s="1075"/>
    </row>
    <row r="1451" spans="1:28" ht="25.5">
      <c r="A1451" s="1056"/>
      <c r="B1451" s="1070"/>
      <c r="C1451" s="1054"/>
      <c r="D1451" s="1055"/>
      <c r="E1451" s="1055"/>
      <c r="F1451" s="1055"/>
      <c r="G1451" s="1055"/>
      <c r="H1451" s="1061"/>
      <c r="I1451" s="1075"/>
      <c r="J1451" s="1142"/>
      <c r="K1451" s="1055"/>
      <c r="L1451" s="1058"/>
      <c r="M1451" s="1154"/>
      <c r="N1451" s="1055"/>
      <c r="O1451" s="1055"/>
      <c r="P1451" s="1215"/>
      <c r="Q1451" s="1088"/>
      <c r="R1451" s="1088"/>
      <c r="S1451" s="1092"/>
      <c r="T1451" s="1154" t="s">
        <v>5157</v>
      </c>
      <c r="U1451" s="1055"/>
      <c r="V1451" s="1055"/>
      <c r="W1451" s="1143"/>
      <c r="X1451" s="1144"/>
      <c r="Y1451" s="1061"/>
      <c r="Z1451" s="1055"/>
      <c r="AA1451" s="1055"/>
      <c r="AB1451" s="1075"/>
    </row>
    <row r="1452" spans="1:28" ht="25.5">
      <c r="A1452" s="1056"/>
      <c r="B1452" s="1070"/>
      <c r="C1452" s="1054"/>
      <c r="D1452" s="1055"/>
      <c r="E1452" s="1055"/>
      <c r="F1452" s="1055"/>
      <c r="G1452" s="1055"/>
      <c r="H1452" s="1061"/>
      <c r="I1452" s="1075"/>
      <c r="J1452" s="1142"/>
      <c r="K1452" s="1055"/>
      <c r="L1452" s="1058"/>
      <c r="M1452" s="1154"/>
      <c r="N1452" s="1055"/>
      <c r="O1452" s="1055"/>
      <c r="P1452" s="1215"/>
      <c r="Q1452" s="1088"/>
      <c r="R1452" s="1088"/>
      <c r="S1452" s="1092"/>
      <c r="T1452" s="1154" t="s">
        <v>5158</v>
      </c>
      <c r="U1452" s="1055"/>
      <c r="V1452" s="1055"/>
      <c r="W1452" s="1143"/>
      <c r="X1452" s="1144"/>
      <c r="Y1452" s="1061"/>
      <c r="Z1452" s="1055"/>
      <c r="AA1452" s="1055"/>
      <c r="AB1452" s="1075"/>
    </row>
    <row r="1453" spans="1:28" ht="25.5">
      <c r="A1453" s="1056"/>
      <c r="B1453" s="1070"/>
      <c r="C1453" s="1054"/>
      <c r="D1453" s="1055"/>
      <c r="E1453" s="1055"/>
      <c r="F1453" s="1055"/>
      <c r="G1453" s="1055"/>
      <c r="H1453" s="1061"/>
      <c r="I1453" s="1075"/>
      <c r="J1453" s="1142"/>
      <c r="K1453" s="1055"/>
      <c r="L1453" s="1058"/>
      <c r="M1453" s="1154"/>
      <c r="N1453" s="1055"/>
      <c r="O1453" s="1055"/>
      <c r="P1453" s="1215"/>
      <c r="Q1453" s="1088"/>
      <c r="R1453" s="1088"/>
      <c r="S1453" s="1092"/>
      <c r="T1453" s="1154" t="s">
        <v>5159</v>
      </c>
      <c r="U1453" s="1055"/>
      <c r="V1453" s="1055"/>
      <c r="W1453" s="1143"/>
      <c r="X1453" s="1144"/>
      <c r="Y1453" s="1061"/>
      <c r="Z1453" s="1055"/>
      <c r="AA1453" s="1055"/>
      <c r="AB1453" s="1075"/>
    </row>
    <row r="1454" spans="1:28" ht="38.25">
      <c r="A1454" s="1056"/>
      <c r="B1454" s="1070"/>
      <c r="C1454" s="1054"/>
      <c r="D1454" s="1055"/>
      <c r="E1454" s="1055"/>
      <c r="F1454" s="1055"/>
      <c r="G1454" s="1055"/>
      <c r="H1454" s="1061"/>
      <c r="I1454" s="1075"/>
      <c r="J1454" s="1142"/>
      <c r="K1454" s="1055"/>
      <c r="L1454" s="1058"/>
      <c r="M1454" s="1154"/>
      <c r="N1454" s="1055"/>
      <c r="O1454" s="1055"/>
      <c r="P1454" s="1215"/>
      <c r="Q1454" s="1088"/>
      <c r="R1454" s="1088"/>
      <c r="S1454" s="1092"/>
      <c r="T1454" s="1154" t="s">
        <v>5160</v>
      </c>
      <c r="U1454" s="1055"/>
      <c r="V1454" s="1055"/>
      <c r="W1454" s="1143"/>
      <c r="X1454" s="1144"/>
      <c r="Y1454" s="1061"/>
      <c r="Z1454" s="1055"/>
      <c r="AA1454" s="1055"/>
      <c r="AB1454" s="1075"/>
    </row>
    <row r="1455" spans="1:28" ht="25.5">
      <c r="A1455" s="1056"/>
      <c r="B1455" s="1070"/>
      <c r="C1455" s="1054"/>
      <c r="D1455" s="1055"/>
      <c r="E1455" s="1055"/>
      <c r="F1455" s="1055"/>
      <c r="G1455" s="1055"/>
      <c r="H1455" s="1061"/>
      <c r="I1455" s="1075"/>
      <c r="J1455" s="1142"/>
      <c r="K1455" s="1055"/>
      <c r="L1455" s="1058"/>
      <c r="M1455" s="1154"/>
      <c r="N1455" s="1055"/>
      <c r="O1455" s="1055"/>
      <c r="P1455" s="1215"/>
      <c r="Q1455" s="1088"/>
      <c r="R1455" s="1088"/>
      <c r="S1455" s="1092"/>
      <c r="T1455" s="1154" t="s">
        <v>5161</v>
      </c>
      <c r="U1455" s="1055"/>
      <c r="V1455" s="1055"/>
      <c r="W1455" s="1143"/>
      <c r="X1455" s="1144"/>
      <c r="Y1455" s="1061"/>
      <c r="Z1455" s="1055"/>
      <c r="AA1455" s="1055"/>
      <c r="AB1455" s="1075"/>
    </row>
    <row r="1456" spans="1:28" ht="25.5">
      <c r="A1456" s="1056"/>
      <c r="B1456" s="1070"/>
      <c r="C1456" s="1054"/>
      <c r="D1456" s="1055"/>
      <c r="E1456" s="1055"/>
      <c r="F1456" s="1055"/>
      <c r="G1456" s="1055"/>
      <c r="H1456" s="1061"/>
      <c r="I1456" s="1075"/>
      <c r="J1456" s="1142"/>
      <c r="K1456" s="1055"/>
      <c r="L1456" s="1058"/>
      <c r="M1456" s="1154"/>
      <c r="N1456" s="1055"/>
      <c r="O1456" s="1055"/>
      <c r="P1456" s="1215"/>
      <c r="Q1456" s="1088"/>
      <c r="R1456" s="1088"/>
      <c r="S1456" s="1092"/>
      <c r="T1456" s="1154" t="s">
        <v>5162</v>
      </c>
      <c r="U1456" s="1055"/>
      <c r="V1456" s="1055"/>
      <c r="W1456" s="1143"/>
      <c r="X1456" s="1144"/>
      <c r="Y1456" s="1061"/>
      <c r="Z1456" s="1055"/>
      <c r="AA1456" s="1055"/>
      <c r="AB1456" s="1075"/>
    </row>
    <row r="1457" spans="1:28" ht="25.5">
      <c r="A1457" s="1056"/>
      <c r="B1457" s="1070"/>
      <c r="C1457" s="1054"/>
      <c r="D1457" s="1055"/>
      <c r="E1457" s="1055"/>
      <c r="F1457" s="1055"/>
      <c r="G1457" s="1055"/>
      <c r="H1457" s="1061"/>
      <c r="I1457" s="1075"/>
      <c r="J1457" s="1142"/>
      <c r="K1457" s="1055"/>
      <c r="L1457" s="1058"/>
      <c r="M1457" s="1154"/>
      <c r="N1457" s="1055"/>
      <c r="O1457" s="1055"/>
      <c r="P1457" s="1215"/>
      <c r="Q1457" s="1088"/>
      <c r="R1457" s="1088"/>
      <c r="S1457" s="1092"/>
      <c r="T1457" s="1154" t="s">
        <v>5163</v>
      </c>
      <c r="U1457" s="1055"/>
      <c r="V1457" s="1055"/>
      <c r="W1457" s="1143"/>
      <c r="X1457" s="1144"/>
      <c r="Y1457" s="1061"/>
      <c r="Z1457" s="1055"/>
      <c r="AA1457" s="1055"/>
      <c r="AB1457" s="1075"/>
    </row>
    <row r="1458" spans="1:28" ht="38.25">
      <c r="A1458" s="1056"/>
      <c r="B1458" s="1070"/>
      <c r="C1458" s="1054"/>
      <c r="D1458" s="1055"/>
      <c r="E1458" s="1055"/>
      <c r="F1458" s="1055"/>
      <c r="G1458" s="1055"/>
      <c r="H1458" s="1061"/>
      <c r="I1458" s="1075"/>
      <c r="J1458" s="1142"/>
      <c r="K1458" s="1055"/>
      <c r="L1458" s="1058"/>
      <c r="M1458" s="1154"/>
      <c r="N1458" s="1055"/>
      <c r="O1458" s="1055"/>
      <c r="P1458" s="1215"/>
      <c r="Q1458" s="1088"/>
      <c r="R1458" s="1088"/>
      <c r="S1458" s="1092"/>
      <c r="T1458" s="1154" t="s">
        <v>5164</v>
      </c>
      <c r="U1458" s="1055"/>
      <c r="V1458" s="1055"/>
      <c r="W1458" s="1143"/>
      <c r="X1458" s="1144"/>
      <c r="Y1458" s="1061"/>
      <c r="Z1458" s="1055"/>
      <c r="AA1458" s="1055"/>
      <c r="AB1458" s="1075"/>
    </row>
    <row r="1459" spans="1:28" ht="25.5">
      <c r="A1459" s="1056"/>
      <c r="B1459" s="1070"/>
      <c r="C1459" s="1054"/>
      <c r="D1459" s="1055"/>
      <c r="E1459" s="1055"/>
      <c r="F1459" s="1055"/>
      <c r="G1459" s="1055"/>
      <c r="H1459" s="1061"/>
      <c r="I1459" s="1075"/>
      <c r="J1459" s="1142"/>
      <c r="K1459" s="1055"/>
      <c r="L1459" s="1058"/>
      <c r="M1459" s="1154"/>
      <c r="N1459" s="1247"/>
      <c r="O1459" s="1055"/>
      <c r="P1459" s="1215"/>
      <c r="Q1459" s="1088"/>
      <c r="R1459" s="1088"/>
      <c r="S1459" s="1092"/>
      <c r="T1459" s="1070" t="s">
        <v>5165</v>
      </c>
      <c r="U1459" s="1247"/>
      <c r="V1459" s="1055"/>
      <c r="W1459" s="1143"/>
      <c r="X1459" s="1144"/>
      <c r="Y1459" s="1061"/>
      <c r="Z1459" s="1055"/>
      <c r="AA1459" s="1055"/>
      <c r="AB1459" s="1075"/>
    </row>
    <row r="1460" spans="1:28">
      <c r="A1460" s="1069"/>
      <c r="B1460" s="1071"/>
      <c r="C1460" s="1072"/>
      <c r="D1460" s="1073"/>
      <c r="E1460" s="1073"/>
      <c r="F1460" s="1063"/>
      <c r="G1460" s="1063"/>
      <c r="H1460" s="1073"/>
      <c r="I1460" s="1066"/>
      <c r="J1460" s="1150"/>
      <c r="K1460" s="1151"/>
      <c r="L1460" s="1152"/>
      <c r="M1460" s="1185"/>
      <c r="N1460" s="1196"/>
      <c r="O1460" s="1063"/>
      <c r="P1460" s="1214"/>
      <c r="Q1460" s="1146"/>
      <c r="R1460" s="1146"/>
      <c r="S1460" s="1147"/>
      <c r="T1460" s="1197"/>
      <c r="U1460" s="1196"/>
      <c r="V1460" s="1063"/>
      <c r="W1460" s="1186"/>
      <c r="X1460" s="1184"/>
      <c r="Y1460" s="1064"/>
      <c r="Z1460" s="1080"/>
      <c r="AA1460" s="1203"/>
      <c r="AB1460" s="1199"/>
    </row>
    <row r="1461" spans="1:28" ht="38.25">
      <c r="A1461" s="1069">
        <v>43</v>
      </c>
      <c r="B1461" s="1070" t="s">
        <v>5145</v>
      </c>
      <c r="C1461" s="1054"/>
      <c r="D1461" s="1055"/>
      <c r="E1461" s="1055"/>
      <c r="F1461" s="1061"/>
      <c r="G1461" s="1055"/>
      <c r="H1461" s="1061"/>
      <c r="I1461" s="1075"/>
      <c r="J1461" s="1142" t="s">
        <v>5166</v>
      </c>
      <c r="K1461" s="1055" t="s">
        <v>3249</v>
      </c>
      <c r="L1461" s="1075" t="s">
        <v>27</v>
      </c>
      <c r="M1461" s="1154"/>
      <c r="N1461" s="1055"/>
      <c r="O1461" s="1055"/>
      <c r="P1461" s="1215"/>
      <c r="Q1461" s="1088"/>
      <c r="R1461" s="1088"/>
      <c r="S1461" s="1092"/>
      <c r="T1461" s="1154" t="s">
        <v>5167</v>
      </c>
      <c r="U1461" s="1055"/>
      <c r="V1461" s="1055"/>
      <c r="W1461" s="1143"/>
      <c r="X1461" s="1144" t="s">
        <v>5145</v>
      </c>
      <c r="Y1461" s="1061" t="s">
        <v>5168</v>
      </c>
      <c r="Z1461" s="1055">
        <v>1983</v>
      </c>
      <c r="AA1461" s="1055">
        <v>210</v>
      </c>
      <c r="AB1461" s="1075" t="s">
        <v>19</v>
      </c>
    </row>
    <row r="1462" spans="1:28" ht="25.5">
      <c r="A1462" s="1069"/>
      <c r="B1462" s="1071"/>
      <c r="C1462" s="1054"/>
      <c r="D1462" s="1055"/>
      <c r="E1462" s="1055"/>
      <c r="F1462" s="1061"/>
      <c r="G1462" s="1063"/>
      <c r="H1462" s="1061"/>
      <c r="I1462" s="1075"/>
      <c r="J1462" s="1142"/>
      <c r="K1462" s="1327"/>
      <c r="L1462" s="1058"/>
      <c r="M1462" s="1154"/>
      <c r="N1462" s="1055"/>
      <c r="O1462" s="1055"/>
      <c r="P1462" s="1215"/>
      <c r="Q1462" s="1088"/>
      <c r="R1462" s="1088"/>
      <c r="S1462" s="1092"/>
      <c r="T1462" s="1154" t="s">
        <v>5169</v>
      </c>
      <c r="U1462" s="1055"/>
      <c r="V1462" s="1055"/>
      <c r="W1462" s="1143"/>
      <c r="X1462" s="1184"/>
      <c r="Y1462" s="1061" t="s">
        <v>5170</v>
      </c>
      <c r="Z1462" s="1055">
        <v>1983</v>
      </c>
      <c r="AA1462" s="1055">
        <v>285</v>
      </c>
      <c r="AB1462" s="1075" t="s">
        <v>18</v>
      </c>
    </row>
    <row r="1463" spans="1:28" ht="25.5">
      <c r="A1463" s="1069"/>
      <c r="B1463" s="1071"/>
      <c r="C1463" s="1072"/>
      <c r="D1463" s="1063"/>
      <c r="E1463" s="1073"/>
      <c r="F1463" s="1063"/>
      <c r="G1463" s="1063"/>
      <c r="H1463" s="1061"/>
      <c r="I1463" s="1075"/>
      <c r="J1463" s="1142"/>
      <c r="K1463" s="1055"/>
      <c r="L1463" s="1058"/>
      <c r="M1463" s="1154"/>
      <c r="N1463" s="1055"/>
      <c r="O1463" s="1055"/>
      <c r="P1463" s="1215"/>
      <c r="Q1463" s="1088"/>
      <c r="R1463" s="1088"/>
      <c r="S1463" s="1092"/>
      <c r="T1463" s="1154" t="s">
        <v>5171</v>
      </c>
      <c r="U1463" s="1055">
        <v>2009</v>
      </c>
      <c r="V1463" s="1055"/>
      <c r="W1463" s="1143" t="s">
        <v>5172</v>
      </c>
      <c r="X1463" s="1184"/>
      <c r="Y1463" s="1064"/>
      <c r="Z1463" s="1063"/>
      <c r="AA1463" s="1073"/>
      <c r="AB1463" s="1066"/>
    </row>
    <row r="1464" spans="1:28" ht="25.5">
      <c r="A1464" s="1069"/>
      <c r="B1464" s="1071"/>
      <c r="C1464" s="1072"/>
      <c r="D1464" s="1063"/>
      <c r="E1464" s="1073"/>
      <c r="F1464" s="1063"/>
      <c r="G1464" s="1063"/>
      <c r="H1464" s="1061"/>
      <c r="I1464" s="1075"/>
      <c r="J1464" s="1142"/>
      <c r="K1464" s="1055"/>
      <c r="L1464" s="1058"/>
      <c r="M1464" s="1154"/>
      <c r="N1464" s="1055"/>
      <c r="O1464" s="1055"/>
      <c r="P1464" s="1215"/>
      <c r="Q1464" s="1088"/>
      <c r="R1464" s="1088"/>
      <c r="S1464" s="1092"/>
      <c r="T1464" s="1154" t="s">
        <v>5173</v>
      </c>
      <c r="U1464" s="1055"/>
      <c r="V1464" s="1055"/>
      <c r="W1464" s="1143" t="s">
        <v>4394</v>
      </c>
      <c r="X1464" s="1184"/>
      <c r="Y1464" s="1064"/>
      <c r="Z1464" s="1063"/>
      <c r="AA1464" s="1073"/>
      <c r="AB1464" s="1066"/>
    </row>
    <row r="1465" spans="1:28" ht="25.5">
      <c r="A1465" s="1069"/>
      <c r="B1465" s="1071"/>
      <c r="C1465" s="1072"/>
      <c r="D1465" s="1063"/>
      <c r="E1465" s="1073"/>
      <c r="F1465" s="1063"/>
      <c r="G1465" s="1063"/>
      <c r="H1465" s="1061"/>
      <c r="I1465" s="1075"/>
      <c r="J1465" s="1142"/>
      <c r="K1465" s="1055"/>
      <c r="L1465" s="1058"/>
      <c r="M1465" s="1154"/>
      <c r="N1465" s="1055"/>
      <c r="O1465" s="1055"/>
      <c r="P1465" s="1215"/>
      <c r="Q1465" s="1088"/>
      <c r="R1465" s="1088"/>
      <c r="S1465" s="1092"/>
      <c r="T1465" s="1154" t="s">
        <v>5174</v>
      </c>
      <c r="U1465" s="1055"/>
      <c r="V1465" s="1055"/>
      <c r="W1465" s="1143" t="s">
        <v>5175</v>
      </c>
      <c r="X1465" s="1184"/>
      <c r="Y1465" s="1064"/>
      <c r="Z1465" s="1063"/>
      <c r="AA1465" s="1073"/>
      <c r="AB1465" s="1066"/>
    </row>
    <row r="1466" spans="1:28" ht="25.5">
      <c r="A1466" s="1069"/>
      <c r="B1466" s="1071"/>
      <c r="C1466" s="1072"/>
      <c r="D1466" s="1063"/>
      <c r="E1466" s="1073"/>
      <c r="F1466" s="1063"/>
      <c r="G1466" s="1063"/>
      <c r="H1466" s="1061"/>
      <c r="I1466" s="1075"/>
      <c r="J1466" s="1142"/>
      <c r="K1466" s="1055"/>
      <c r="L1466" s="1058"/>
      <c r="M1466" s="1154"/>
      <c r="N1466" s="1055"/>
      <c r="O1466" s="1055"/>
      <c r="P1466" s="1215"/>
      <c r="Q1466" s="1088"/>
      <c r="R1466" s="1088"/>
      <c r="S1466" s="1092"/>
      <c r="T1466" s="1154" t="s">
        <v>5176</v>
      </c>
      <c r="U1466" s="1055"/>
      <c r="V1466" s="1055"/>
      <c r="W1466" s="1143" t="s">
        <v>5177</v>
      </c>
      <c r="X1466" s="1184"/>
      <c r="Y1466" s="1064"/>
      <c r="Z1466" s="1063"/>
      <c r="AA1466" s="1073"/>
      <c r="AB1466" s="1066"/>
    </row>
    <row r="1467" spans="1:28" ht="25.5">
      <c r="A1467" s="1069"/>
      <c r="B1467" s="1071"/>
      <c r="C1467" s="1072"/>
      <c r="D1467" s="1063"/>
      <c r="E1467" s="1073"/>
      <c r="F1467" s="1063"/>
      <c r="G1467" s="1063"/>
      <c r="H1467" s="1061"/>
      <c r="I1467" s="1075"/>
      <c r="J1467" s="1212"/>
      <c r="K1467" s="1055"/>
      <c r="L1467" s="1058"/>
      <c r="M1467" s="1154"/>
      <c r="N1467" s="1055"/>
      <c r="O1467" s="1055"/>
      <c r="P1467" s="1068"/>
      <c r="Q1467" s="1088"/>
      <c r="R1467" s="1088"/>
      <c r="S1467" s="1092"/>
      <c r="T1467" s="1154" t="s">
        <v>5178</v>
      </c>
      <c r="U1467" s="1055"/>
      <c r="V1467" s="1055"/>
      <c r="W1467" s="1143"/>
      <c r="X1467" s="1184"/>
      <c r="Y1467" s="1064"/>
      <c r="Z1467" s="1063"/>
      <c r="AA1467" s="1073"/>
      <c r="AB1467" s="1066"/>
    </row>
    <row r="1468" spans="1:28" ht="25.5">
      <c r="A1468" s="1069"/>
      <c r="B1468" s="1071"/>
      <c r="C1468" s="1072"/>
      <c r="D1468" s="1063"/>
      <c r="E1468" s="1073"/>
      <c r="F1468" s="1063"/>
      <c r="G1468" s="1063"/>
      <c r="H1468" s="1061"/>
      <c r="I1468" s="1075"/>
      <c r="J1468" s="1212"/>
      <c r="K1468" s="1055"/>
      <c r="L1468" s="1058"/>
      <c r="M1468" s="1154"/>
      <c r="N1468" s="1055"/>
      <c r="O1468" s="1055"/>
      <c r="P1468" s="1068"/>
      <c r="Q1468" s="1088"/>
      <c r="R1468" s="1088"/>
      <c r="S1468" s="1092"/>
      <c r="T1468" s="1154" t="s">
        <v>5179</v>
      </c>
      <c r="U1468" s="1055"/>
      <c r="V1468" s="1055"/>
      <c r="W1468" s="1143"/>
      <c r="X1468" s="1184"/>
      <c r="Y1468" s="1064"/>
      <c r="Z1468" s="1063"/>
      <c r="AA1468" s="1073"/>
      <c r="AB1468" s="1066"/>
    </row>
    <row r="1469" spans="1:28" ht="25.5">
      <c r="A1469" s="1069"/>
      <c r="B1469" s="1071"/>
      <c r="C1469" s="1072"/>
      <c r="D1469" s="1063"/>
      <c r="E1469" s="1073"/>
      <c r="F1469" s="1063"/>
      <c r="G1469" s="1063"/>
      <c r="H1469" s="1061"/>
      <c r="I1469" s="1075"/>
      <c r="J1469" s="1212"/>
      <c r="K1469" s="1055"/>
      <c r="L1469" s="1058"/>
      <c r="M1469" s="1085"/>
      <c r="N1469" s="1055"/>
      <c r="O1469" s="1055"/>
      <c r="P1469" s="1068"/>
      <c r="Q1469" s="1088"/>
      <c r="R1469" s="1088"/>
      <c r="S1469" s="1092"/>
      <c r="T1469" s="1085" t="s">
        <v>5180</v>
      </c>
      <c r="U1469" s="1055">
        <v>2008</v>
      </c>
      <c r="V1469" s="1055">
        <v>145</v>
      </c>
      <c r="W1469" s="1143" t="s">
        <v>3303</v>
      </c>
      <c r="X1469" s="1184"/>
      <c r="Y1469" s="1064"/>
      <c r="Z1469" s="1063"/>
      <c r="AA1469" s="1073"/>
      <c r="AB1469" s="1066"/>
    </row>
    <row r="1470" spans="1:28" ht="25.5">
      <c r="A1470" s="1069"/>
      <c r="B1470" s="1071"/>
      <c r="C1470" s="1072"/>
      <c r="D1470" s="1063"/>
      <c r="E1470" s="1068"/>
      <c r="F1470" s="1055"/>
      <c r="G1470" s="1063"/>
      <c r="H1470" s="1061"/>
      <c r="I1470" s="1075"/>
      <c r="J1470" s="1212"/>
      <c r="K1470" s="1055"/>
      <c r="L1470" s="1058"/>
      <c r="M1470" s="1154"/>
      <c r="N1470" s="1055"/>
      <c r="O1470" s="1055"/>
      <c r="P1470" s="1068"/>
      <c r="Q1470" s="1088"/>
      <c r="R1470" s="1088"/>
      <c r="S1470" s="1092"/>
      <c r="T1470" s="1154" t="s">
        <v>5181</v>
      </c>
      <c r="U1470" s="1055"/>
      <c r="V1470" s="1055"/>
      <c r="W1470" s="1143"/>
      <c r="X1470" s="1184"/>
      <c r="Y1470" s="1064"/>
      <c r="Z1470" s="1063"/>
      <c r="AA1470" s="1068"/>
      <c r="AB1470" s="1075"/>
    </row>
    <row r="1471" spans="1:28" ht="25.5">
      <c r="A1471" s="1069"/>
      <c r="B1471" s="1071"/>
      <c r="C1471" s="1072"/>
      <c r="D1471" s="1063"/>
      <c r="E1471" s="1068"/>
      <c r="F1471" s="1055"/>
      <c r="G1471" s="1063"/>
      <c r="H1471" s="1061"/>
      <c r="I1471" s="1075"/>
      <c r="J1471" s="1212"/>
      <c r="K1471" s="1055"/>
      <c r="L1471" s="1058"/>
      <c r="M1471" s="1154"/>
      <c r="N1471" s="1055"/>
      <c r="O1471" s="1055"/>
      <c r="P1471" s="1068"/>
      <c r="Q1471" s="1088"/>
      <c r="R1471" s="1088"/>
      <c r="S1471" s="1092"/>
      <c r="T1471" s="1154" t="s">
        <v>5182</v>
      </c>
      <c r="U1471" s="1055"/>
      <c r="V1471" s="1055"/>
      <c r="W1471" s="1143"/>
      <c r="X1471" s="1184"/>
      <c r="Y1471" s="1064"/>
      <c r="Z1471" s="1063"/>
      <c r="AA1471" s="1068"/>
      <c r="AB1471" s="1075"/>
    </row>
    <row r="1472" spans="1:28">
      <c r="A1472" s="1069"/>
      <c r="B1472" s="1071"/>
      <c r="C1472" s="1072"/>
      <c r="D1472" s="1073"/>
      <c r="E1472" s="1073"/>
      <c r="F1472" s="1063"/>
      <c r="G1472" s="1063"/>
      <c r="H1472" s="1073"/>
      <c r="I1472" s="1066"/>
      <c r="J1472" s="1150"/>
      <c r="K1472" s="1063"/>
      <c r="L1472" s="1067"/>
      <c r="M1472" s="1185"/>
      <c r="N1472" s="1063"/>
      <c r="O1472" s="1063"/>
      <c r="P1472" s="1073"/>
      <c r="Q1472" s="1146"/>
      <c r="R1472" s="1146"/>
      <c r="S1472" s="1147"/>
      <c r="T1472" s="1185"/>
      <c r="U1472" s="1063"/>
      <c r="V1472" s="1063"/>
      <c r="W1472" s="1186"/>
      <c r="X1472" s="1184"/>
      <c r="Y1472" s="1064"/>
      <c r="Z1472" s="1080"/>
      <c r="AA1472" s="1203"/>
      <c r="AB1472" s="1199"/>
    </row>
    <row r="1473" spans="1:28" ht="25.5">
      <c r="A1473" s="1056">
        <v>45</v>
      </c>
      <c r="B1473" s="1070" t="s">
        <v>5183</v>
      </c>
      <c r="C1473" s="1054"/>
      <c r="D1473" s="1055"/>
      <c r="E1473" s="1055"/>
      <c r="F1473" s="1061"/>
      <c r="G1473" s="1055"/>
      <c r="H1473" s="1061"/>
      <c r="I1473" s="1075"/>
      <c r="J1473" s="1212" t="s">
        <v>5184</v>
      </c>
      <c r="K1473" s="1055" t="s">
        <v>3249</v>
      </c>
      <c r="L1473" s="1075" t="s">
        <v>83</v>
      </c>
      <c r="M1473" s="1085"/>
      <c r="N1473" s="1055"/>
      <c r="O1473" s="1055"/>
      <c r="P1473" s="1068"/>
      <c r="Q1473" s="1088"/>
      <c r="R1473" s="1088"/>
      <c r="S1473" s="1092"/>
      <c r="T1473" s="1085"/>
      <c r="U1473" s="1055"/>
      <c r="V1473" s="1055"/>
      <c r="W1473" s="1143"/>
      <c r="X1473" s="1144" t="s">
        <v>5183</v>
      </c>
      <c r="Y1473" s="1061" t="s">
        <v>5185</v>
      </c>
      <c r="Z1473" s="1055">
        <v>1999</v>
      </c>
      <c r="AA1473" s="1055">
        <v>295</v>
      </c>
      <c r="AB1473" s="1075" t="s">
        <v>19</v>
      </c>
    </row>
    <row r="1474" spans="1:28">
      <c r="A1474" s="1056"/>
      <c r="B1474" s="1070"/>
      <c r="C1474" s="1054"/>
      <c r="D1474" s="1055"/>
      <c r="E1474" s="1055"/>
      <c r="F1474" s="1061"/>
      <c r="G1474" s="1055"/>
      <c r="H1474" s="1061"/>
      <c r="I1474" s="1075"/>
      <c r="J1474" s="1212"/>
      <c r="K1474" s="1327"/>
      <c r="L1474" s="1058"/>
      <c r="M1474" s="1085"/>
      <c r="N1474" s="1055"/>
      <c r="O1474" s="1055"/>
      <c r="P1474" s="1068"/>
      <c r="Q1474" s="1088"/>
      <c r="R1474" s="1088"/>
      <c r="S1474" s="1092"/>
      <c r="T1474" s="1085"/>
      <c r="U1474" s="1055"/>
      <c r="V1474" s="1055"/>
      <c r="W1474" s="1143"/>
      <c r="X1474" s="1144"/>
      <c r="Y1474" s="1061" t="s">
        <v>5186</v>
      </c>
      <c r="Z1474" s="1055">
        <v>2008</v>
      </c>
      <c r="AA1474" s="1055">
        <v>100</v>
      </c>
      <c r="AB1474" s="1075" t="s">
        <v>21</v>
      </c>
    </row>
    <row r="1475" spans="1:28">
      <c r="A1475" s="1069"/>
      <c r="B1475" s="1071"/>
      <c r="C1475" s="1072"/>
      <c r="D1475" s="1073"/>
      <c r="E1475" s="1073"/>
      <c r="F1475" s="1063"/>
      <c r="G1475" s="1063"/>
      <c r="H1475" s="1073"/>
      <c r="I1475" s="1066"/>
      <c r="J1475" s="1150"/>
      <c r="K1475" s="1063"/>
      <c r="L1475" s="1067"/>
      <c r="M1475" s="1185"/>
      <c r="N1475" s="1063"/>
      <c r="O1475" s="1063"/>
      <c r="P1475" s="1073"/>
      <c r="Q1475" s="1146"/>
      <c r="R1475" s="1146"/>
      <c r="S1475" s="1147"/>
      <c r="T1475" s="1185"/>
      <c r="U1475" s="1063"/>
      <c r="V1475" s="1063"/>
      <c r="W1475" s="1186"/>
      <c r="X1475" s="1184"/>
      <c r="Y1475" s="1064"/>
      <c r="Z1475" s="1080"/>
      <c r="AA1475" s="1203"/>
      <c r="AB1475" s="1199"/>
    </row>
    <row r="1476" spans="1:28" ht="25.5">
      <c r="A1476" s="1056">
        <v>44</v>
      </c>
      <c r="B1476" s="1077" t="s">
        <v>5187</v>
      </c>
      <c r="C1476" s="1054"/>
      <c r="D1476" s="1055"/>
      <c r="E1476" s="1055"/>
      <c r="F1476" s="1061"/>
      <c r="G1476" s="1055"/>
      <c r="H1476" s="1061"/>
      <c r="I1476" s="1075"/>
      <c r="J1476" s="1212" t="s">
        <v>5188</v>
      </c>
      <c r="K1476" s="1055" t="s">
        <v>3249</v>
      </c>
      <c r="L1476" s="1075" t="s">
        <v>31</v>
      </c>
      <c r="M1476" s="1085"/>
      <c r="N1476" s="1055"/>
      <c r="O1476" s="1055"/>
      <c r="P1476" s="1068"/>
      <c r="Q1476" s="1088"/>
      <c r="R1476" s="1088"/>
      <c r="S1476" s="1092"/>
      <c r="T1476" s="1085"/>
      <c r="U1476" s="1055"/>
      <c r="V1476" s="1055"/>
      <c r="W1476" s="1143"/>
      <c r="X1476" s="1225" t="s">
        <v>5187</v>
      </c>
      <c r="Y1476" s="1061" t="s">
        <v>5189</v>
      </c>
      <c r="Z1476" s="1153">
        <v>1971</v>
      </c>
      <c r="AA1476" s="1055">
        <v>685</v>
      </c>
      <c r="AB1476" s="1075" t="s">
        <v>1752</v>
      </c>
    </row>
    <row r="1477" spans="1:28">
      <c r="A1477" s="1056"/>
      <c r="B1477" s="1070"/>
      <c r="C1477" s="1054"/>
      <c r="D1477" s="1055"/>
      <c r="E1477" s="1055"/>
      <c r="F1477" s="1061"/>
      <c r="G1477" s="1055"/>
      <c r="H1477" s="1061"/>
      <c r="I1477" s="1075"/>
      <c r="J1477" s="1212"/>
      <c r="K1477" s="1327"/>
      <c r="L1477" s="1058"/>
      <c r="M1477" s="1085"/>
      <c r="N1477" s="1055"/>
      <c r="O1477" s="1055"/>
      <c r="P1477" s="1068"/>
      <c r="Q1477" s="1088"/>
      <c r="R1477" s="1088"/>
      <c r="S1477" s="1092"/>
      <c r="T1477" s="1085"/>
      <c r="U1477" s="1055"/>
      <c r="V1477" s="1055"/>
      <c r="W1477" s="1143"/>
      <c r="X1477" s="1144"/>
      <c r="Y1477" s="1061" t="s">
        <v>5190</v>
      </c>
      <c r="Z1477" s="1055">
        <v>2010</v>
      </c>
      <c r="AA1477" s="1055">
        <v>40</v>
      </c>
      <c r="AB1477" s="1075" t="s">
        <v>18</v>
      </c>
    </row>
    <row r="1478" spans="1:28">
      <c r="A1478" s="1069"/>
      <c r="B1478" s="1071"/>
      <c r="C1478" s="1072"/>
      <c r="D1478" s="1073"/>
      <c r="E1478" s="1073"/>
      <c r="F1478" s="1063"/>
      <c r="G1478" s="1063"/>
      <c r="H1478" s="1073"/>
      <c r="I1478" s="1066"/>
      <c r="J1478" s="1150"/>
      <c r="K1478" s="1063"/>
      <c r="L1478" s="1067"/>
      <c r="M1478" s="1185"/>
      <c r="N1478" s="1063"/>
      <c r="O1478" s="1063"/>
      <c r="P1478" s="1073"/>
      <c r="Q1478" s="1146"/>
      <c r="R1478" s="1146"/>
      <c r="S1478" s="1147"/>
      <c r="T1478" s="1185"/>
      <c r="U1478" s="1063"/>
      <c r="V1478" s="1063"/>
      <c r="W1478" s="1186"/>
      <c r="X1478" s="1184"/>
      <c r="Y1478" s="1064"/>
      <c r="Z1478" s="1080"/>
      <c r="AA1478" s="1203"/>
      <c r="AB1478" s="1199"/>
    </row>
    <row r="1479" spans="1:28" ht="25.5">
      <c r="A1479" s="1056">
        <v>46</v>
      </c>
      <c r="B1479" s="1070" t="s">
        <v>5187</v>
      </c>
      <c r="C1479" s="1054" t="s">
        <v>5191</v>
      </c>
      <c r="D1479" s="1055">
        <v>2019</v>
      </c>
      <c r="E1479" s="1068">
        <v>270</v>
      </c>
      <c r="F1479" s="1063" t="s">
        <v>5192</v>
      </c>
      <c r="G1479" s="1055"/>
      <c r="H1479" s="1061"/>
      <c r="I1479" s="1075"/>
      <c r="J1479" s="1142" t="s">
        <v>5193</v>
      </c>
      <c r="K1479" s="1055" t="s">
        <v>3249</v>
      </c>
      <c r="L1479" s="1075" t="s">
        <v>98</v>
      </c>
      <c r="M1479" s="1085"/>
      <c r="N1479" s="1055"/>
      <c r="O1479" s="1055"/>
      <c r="P1479" s="1215"/>
      <c r="Q1479" s="1088"/>
      <c r="R1479" s="1088"/>
      <c r="S1479" s="1092"/>
      <c r="T1479" s="1085"/>
      <c r="U1479" s="1055"/>
      <c r="V1479" s="1055"/>
      <c r="W1479" s="1143"/>
      <c r="X1479" s="1144"/>
      <c r="Y1479" s="1061"/>
      <c r="Z1479" s="1055"/>
      <c r="AA1479" s="1204"/>
      <c r="AB1479" s="1066"/>
    </row>
    <row r="1480" spans="1:28">
      <c r="A1480" s="1056"/>
      <c r="B1480" s="1070"/>
      <c r="C1480" s="1054"/>
      <c r="D1480" s="1055"/>
      <c r="E1480" s="1055"/>
      <c r="F1480" s="1061"/>
      <c r="G1480" s="1055"/>
      <c r="H1480" s="1061"/>
      <c r="I1480" s="1075"/>
      <c r="J1480" s="1142"/>
      <c r="K1480" s="1327"/>
      <c r="L1480" s="1058"/>
      <c r="M1480" s="1085"/>
      <c r="N1480" s="1055"/>
      <c r="O1480" s="1055"/>
      <c r="P1480" s="1215"/>
      <c r="Q1480" s="1088"/>
      <c r="R1480" s="1088"/>
      <c r="S1480" s="1092"/>
      <c r="T1480" s="1085"/>
      <c r="U1480" s="1055"/>
      <c r="V1480" s="1055"/>
      <c r="W1480" s="1143"/>
      <c r="X1480" s="1144"/>
      <c r="Y1480" s="1061"/>
      <c r="Z1480" s="1055">
        <v>2019</v>
      </c>
      <c r="AA1480" s="1055">
        <v>130</v>
      </c>
      <c r="AB1480" s="1075" t="s">
        <v>16</v>
      </c>
    </row>
    <row r="1481" spans="1:28">
      <c r="A1481" s="1069"/>
      <c r="B1481" s="1071"/>
      <c r="C1481" s="1072"/>
      <c r="D1481" s="1073"/>
      <c r="E1481" s="1073"/>
      <c r="F1481" s="1063"/>
      <c r="G1481" s="1063"/>
      <c r="H1481" s="1073"/>
      <c r="I1481" s="1066"/>
      <c r="J1481" s="1150"/>
      <c r="K1481" s="1151"/>
      <c r="L1481" s="1152"/>
      <c r="M1481" s="1185"/>
      <c r="N1481" s="1196"/>
      <c r="O1481" s="1063"/>
      <c r="P1481" s="1214"/>
      <c r="Q1481" s="1146"/>
      <c r="R1481" s="1146"/>
      <c r="S1481" s="1147"/>
      <c r="T1481" s="1197"/>
      <c r="U1481" s="1196"/>
      <c r="V1481" s="1063"/>
      <c r="W1481" s="1186"/>
      <c r="X1481" s="1184"/>
      <c r="Y1481" s="1064"/>
      <c r="Z1481" s="1080"/>
      <c r="AA1481" s="1073"/>
      <c r="AB1481" s="1066"/>
    </row>
    <row r="1482" spans="1:28" ht="25.5">
      <c r="A1482" s="1056">
        <v>145</v>
      </c>
      <c r="B1482" s="1070" t="s">
        <v>5194</v>
      </c>
      <c r="C1482" s="1054"/>
      <c r="D1482" s="1055"/>
      <c r="E1482" s="1055"/>
      <c r="F1482" s="1068"/>
      <c r="G1482" s="1055"/>
      <c r="H1482" s="1061"/>
      <c r="I1482" s="1075"/>
      <c r="J1482" s="1142" t="s">
        <v>5195</v>
      </c>
      <c r="K1482" s="1055" t="s">
        <v>5196</v>
      </c>
      <c r="L1482" s="1075" t="s">
        <v>27</v>
      </c>
      <c r="M1482" s="1085"/>
      <c r="N1482" s="1055"/>
      <c r="O1482" s="1055"/>
      <c r="P1482" s="1068"/>
      <c r="Q1482" s="1088"/>
      <c r="R1482" s="1088"/>
      <c r="S1482" s="1092"/>
      <c r="T1482" s="1085"/>
      <c r="U1482" s="1055"/>
      <c r="V1482" s="1055"/>
      <c r="W1482" s="1143"/>
      <c r="X1482" s="1144" t="s">
        <v>5194</v>
      </c>
      <c r="Y1482" s="1061" t="s">
        <v>5197</v>
      </c>
      <c r="Z1482" s="1055">
        <v>2008</v>
      </c>
      <c r="AA1482" s="1153">
        <v>4900</v>
      </c>
      <c r="AB1482" s="1175" t="s">
        <v>3336</v>
      </c>
    </row>
    <row r="1483" spans="1:28">
      <c r="A1483" s="1069"/>
      <c r="B1483" s="1071"/>
      <c r="C1483" s="1072"/>
      <c r="D1483" s="1073"/>
      <c r="E1483" s="1073"/>
      <c r="F1483" s="1063"/>
      <c r="G1483" s="1063"/>
      <c r="H1483" s="1073"/>
      <c r="I1483" s="1066"/>
      <c r="J1483" s="1212"/>
      <c r="K1483" s="1055"/>
      <c r="L1483" s="1152"/>
      <c r="M1483" s="1185"/>
      <c r="N1483" s="1063"/>
      <c r="O1483" s="1063"/>
      <c r="P1483" s="1073"/>
      <c r="Q1483" s="1146"/>
      <c r="R1483" s="1146"/>
      <c r="S1483" s="1147"/>
      <c r="T1483" s="1185"/>
      <c r="U1483" s="1063"/>
      <c r="V1483" s="1063"/>
      <c r="W1483" s="1186"/>
      <c r="X1483" s="1184"/>
      <c r="Y1483" s="1064"/>
      <c r="Z1483" s="1080"/>
      <c r="AA1483" s="1203"/>
      <c r="AB1483" s="1199"/>
    </row>
    <row r="1484" spans="1:28" ht="25.5">
      <c r="A1484" s="1056">
        <v>6</v>
      </c>
      <c r="B1484" s="1070" t="s">
        <v>5198</v>
      </c>
      <c r="C1484" s="1054"/>
      <c r="D1484" s="1055"/>
      <c r="E1484" s="1055"/>
      <c r="F1484" s="1061"/>
      <c r="G1484" s="1055"/>
      <c r="H1484" s="1061"/>
      <c r="I1484" s="1075"/>
      <c r="J1484" s="1142" t="s">
        <v>5199</v>
      </c>
      <c r="K1484" s="1055" t="s">
        <v>3603</v>
      </c>
      <c r="L1484" s="1075" t="s">
        <v>98</v>
      </c>
      <c r="M1484" s="1085"/>
      <c r="N1484" s="1055"/>
      <c r="O1484" s="1055"/>
      <c r="P1484" s="1068"/>
      <c r="Q1484" s="1088"/>
      <c r="R1484" s="1088"/>
      <c r="S1484" s="1092"/>
      <c r="T1484" s="1085" t="s">
        <v>5200</v>
      </c>
      <c r="U1484" s="1055">
        <v>2006</v>
      </c>
      <c r="V1484" s="1055">
        <v>200</v>
      </c>
      <c r="W1484" s="1143" t="s">
        <v>3303</v>
      </c>
      <c r="X1484" s="1144" t="s">
        <v>5198</v>
      </c>
      <c r="Y1484" s="1061" t="s">
        <v>5201</v>
      </c>
      <c r="Z1484" s="1055">
        <v>2012</v>
      </c>
      <c r="AA1484" s="1055">
        <v>425</v>
      </c>
      <c r="AB1484" s="1075" t="s">
        <v>20</v>
      </c>
    </row>
    <row r="1485" spans="1:28">
      <c r="A1485" s="1056"/>
      <c r="B1485" s="1070"/>
      <c r="C1485" s="1054"/>
      <c r="D1485" s="1055"/>
      <c r="E1485" s="1055"/>
      <c r="F1485" s="1061"/>
      <c r="G1485" s="1055"/>
      <c r="H1485" s="1061"/>
      <c r="I1485" s="1075"/>
      <c r="J1485" s="1142"/>
      <c r="K1485" s="1327"/>
      <c r="L1485" s="1058"/>
      <c r="M1485" s="1085"/>
      <c r="N1485" s="1055"/>
      <c r="O1485" s="1068">
        <v>534</v>
      </c>
      <c r="P1485" s="1204" t="s">
        <v>5202</v>
      </c>
      <c r="Q1485" s="1088"/>
      <c r="R1485" s="1088"/>
      <c r="S1485" s="1092"/>
      <c r="T1485" s="1085"/>
      <c r="U1485" s="1055"/>
      <c r="V1485" s="1068"/>
      <c r="W1485" s="1205"/>
      <c r="X1485" s="1144"/>
      <c r="Y1485" s="1061" t="s">
        <v>5203</v>
      </c>
      <c r="Z1485" s="1055">
        <v>2012</v>
      </c>
      <c r="AA1485" s="1055">
        <v>230</v>
      </c>
      <c r="AB1485" s="1075" t="s">
        <v>20</v>
      </c>
    </row>
    <row r="1486" spans="1:28">
      <c r="A1486" s="1056"/>
      <c r="B1486" s="1070"/>
      <c r="C1486" s="1054"/>
      <c r="D1486" s="1055"/>
      <c r="E1486" s="1055"/>
      <c r="F1486" s="1055"/>
      <c r="G1486" s="1055"/>
      <c r="H1486" s="1061"/>
      <c r="I1486" s="1075"/>
      <c r="J1486" s="1142"/>
      <c r="K1486" s="1055"/>
      <c r="L1486" s="1058"/>
      <c r="M1486" s="1085"/>
      <c r="N1486" s="1055"/>
      <c r="O1486" s="1068">
        <v>75</v>
      </c>
      <c r="P1486" s="1204" t="s">
        <v>5204</v>
      </c>
      <c r="Q1486" s="1088"/>
      <c r="R1486" s="1088"/>
      <c r="S1486" s="1092"/>
      <c r="T1486" s="1085"/>
      <c r="U1486" s="1055"/>
      <c r="V1486" s="1068"/>
      <c r="W1486" s="1205"/>
      <c r="X1486" s="1144"/>
      <c r="Y1486" s="1061"/>
      <c r="Z1486" s="1055"/>
      <c r="AA1486" s="1055"/>
      <c r="AB1486" s="1075"/>
    </row>
    <row r="1487" spans="1:28">
      <c r="A1487" s="1056"/>
      <c r="B1487" s="1070"/>
      <c r="C1487" s="1054"/>
      <c r="D1487" s="1055"/>
      <c r="E1487" s="1055"/>
      <c r="F1487" s="1055"/>
      <c r="G1487" s="1055"/>
      <c r="H1487" s="1061"/>
      <c r="I1487" s="1075"/>
      <c r="J1487" s="1142"/>
      <c r="K1487" s="1055"/>
      <c r="L1487" s="1058"/>
      <c r="M1487" s="1085"/>
      <c r="N1487" s="1055"/>
      <c r="O1487" s="1068">
        <v>158</v>
      </c>
      <c r="P1487" s="1068" t="s">
        <v>5205</v>
      </c>
      <c r="Q1487" s="1088"/>
      <c r="R1487" s="1088"/>
      <c r="S1487" s="1092"/>
      <c r="T1487" s="1085"/>
      <c r="U1487" s="1055"/>
      <c r="V1487" s="1068"/>
      <c r="W1487" s="1143"/>
      <c r="X1487" s="1144"/>
      <c r="Y1487" s="1061"/>
      <c r="Z1487" s="1055"/>
      <c r="AA1487" s="1076"/>
      <c r="AB1487" s="1075"/>
    </row>
    <row r="1488" spans="1:28">
      <c r="A1488" s="1069"/>
      <c r="B1488" s="1071"/>
      <c r="C1488" s="1072"/>
      <c r="D1488" s="1073"/>
      <c r="E1488" s="1073"/>
      <c r="F1488" s="1063"/>
      <c r="G1488" s="1063"/>
      <c r="H1488" s="1073"/>
      <c r="I1488" s="1066"/>
      <c r="J1488" s="1150"/>
      <c r="K1488" s="1151"/>
      <c r="L1488" s="1152"/>
      <c r="M1488" s="1185"/>
      <c r="N1488" s="1063"/>
      <c r="O1488" s="1249"/>
      <c r="P1488" s="1249"/>
      <c r="Q1488" s="1146"/>
      <c r="R1488" s="1146"/>
      <c r="S1488" s="1147"/>
      <c r="T1488" s="1185"/>
      <c r="U1488" s="1063"/>
      <c r="V1488" s="1249"/>
      <c r="W1488" s="1250"/>
      <c r="X1488" s="1184"/>
      <c r="Y1488" s="1064"/>
      <c r="Z1488" s="1080"/>
      <c r="AA1488" s="1203"/>
      <c r="AB1488" s="1199"/>
    </row>
    <row r="1489" spans="1:28" ht="25.5">
      <c r="A1489" s="1056">
        <v>96</v>
      </c>
      <c r="B1489" s="1070" t="s">
        <v>5206</v>
      </c>
      <c r="C1489" s="1054"/>
      <c r="D1489" s="1055"/>
      <c r="E1489" s="1055"/>
      <c r="F1489" s="1061"/>
      <c r="G1489" s="1055"/>
      <c r="H1489" s="1061"/>
      <c r="I1489" s="1075"/>
      <c r="J1489" s="1142" t="s">
        <v>5207</v>
      </c>
      <c r="K1489" s="1055" t="s">
        <v>3249</v>
      </c>
      <c r="L1489" s="1075" t="s">
        <v>27</v>
      </c>
      <c r="M1489" s="1085"/>
      <c r="N1489" s="1055"/>
      <c r="O1489" s="1055"/>
      <c r="P1489" s="1068"/>
      <c r="Q1489" s="1088"/>
      <c r="R1489" s="1088"/>
      <c r="S1489" s="1092"/>
      <c r="T1489" s="1085"/>
      <c r="U1489" s="1055"/>
      <c r="V1489" s="1055"/>
      <c r="W1489" s="1143"/>
      <c r="X1489" s="1144" t="s">
        <v>5206</v>
      </c>
      <c r="Y1489" s="1061" t="s">
        <v>5208</v>
      </c>
      <c r="Z1489" s="1055">
        <v>2012</v>
      </c>
      <c r="AA1489" s="1055">
        <v>160</v>
      </c>
      <c r="AB1489" s="1075" t="s">
        <v>16</v>
      </c>
    </row>
    <row r="1490" spans="1:28" ht="25.5">
      <c r="A1490" s="1056"/>
      <c r="B1490" s="1070" t="s">
        <v>5209</v>
      </c>
      <c r="C1490" s="1054"/>
      <c r="D1490" s="1055"/>
      <c r="E1490" s="1055"/>
      <c r="F1490" s="1061"/>
      <c r="G1490" s="1055"/>
      <c r="H1490" s="1061"/>
      <c r="I1490" s="1075"/>
      <c r="J1490" s="1142"/>
      <c r="K1490" s="1327"/>
      <c r="L1490" s="1058"/>
      <c r="M1490" s="1085"/>
      <c r="N1490" s="1055"/>
      <c r="O1490" s="1055"/>
      <c r="P1490" s="1068"/>
      <c r="Q1490" s="1088"/>
      <c r="R1490" s="1088"/>
      <c r="S1490" s="1092"/>
      <c r="T1490" s="1085"/>
      <c r="U1490" s="1055"/>
      <c r="V1490" s="1055"/>
      <c r="W1490" s="1143"/>
      <c r="X1490" s="1144" t="s">
        <v>5209</v>
      </c>
      <c r="Y1490" s="1061" t="s">
        <v>5210</v>
      </c>
      <c r="Z1490" s="1055">
        <v>2012</v>
      </c>
      <c r="AA1490" s="1055">
        <v>220</v>
      </c>
      <c r="AB1490" s="1075" t="s">
        <v>16</v>
      </c>
    </row>
    <row r="1491" spans="1:28">
      <c r="A1491" s="1069"/>
      <c r="B1491" s="1071"/>
      <c r="C1491" s="1072"/>
      <c r="D1491" s="1073"/>
      <c r="E1491" s="1073"/>
      <c r="F1491" s="1063"/>
      <c r="G1491" s="1063"/>
      <c r="H1491" s="1073"/>
      <c r="I1491" s="1066"/>
      <c r="J1491" s="1150"/>
      <c r="K1491" s="1151"/>
      <c r="L1491" s="1152"/>
      <c r="M1491" s="1185"/>
      <c r="N1491" s="1063"/>
      <c r="O1491" s="1063"/>
      <c r="P1491" s="1073"/>
      <c r="Q1491" s="1146"/>
      <c r="R1491" s="1146"/>
      <c r="S1491" s="1147"/>
      <c r="T1491" s="1185"/>
      <c r="U1491" s="1063"/>
      <c r="V1491" s="1063"/>
      <c r="W1491" s="1186"/>
      <c r="X1491" s="1184"/>
      <c r="Y1491" s="1064"/>
      <c r="Z1491" s="1080"/>
      <c r="AA1491" s="1203"/>
      <c r="AB1491" s="1199"/>
    </row>
    <row r="1492" spans="1:28" ht="25.5">
      <c r="A1492" s="1056">
        <v>97</v>
      </c>
      <c r="B1492" s="1070" t="s">
        <v>5209</v>
      </c>
      <c r="C1492" s="1054"/>
      <c r="D1492" s="1055"/>
      <c r="E1492" s="1055"/>
      <c r="F1492" s="1061"/>
      <c r="G1492" s="1055"/>
      <c r="H1492" s="1061"/>
      <c r="I1492" s="1075"/>
      <c r="J1492" s="1142" t="s">
        <v>5211</v>
      </c>
      <c r="K1492" s="1055" t="s">
        <v>3249</v>
      </c>
      <c r="L1492" s="1075" t="s">
        <v>83</v>
      </c>
      <c r="M1492" s="1085"/>
      <c r="N1492" s="1055"/>
      <c r="O1492" s="1055"/>
      <c r="P1492" s="1068"/>
      <c r="Q1492" s="1088"/>
      <c r="R1492" s="1088"/>
      <c r="S1492" s="1092"/>
      <c r="T1492" s="1085"/>
      <c r="U1492" s="1055"/>
      <c r="V1492" s="1055"/>
      <c r="W1492" s="1143"/>
      <c r="X1492" s="1144" t="s">
        <v>5209</v>
      </c>
      <c r="Y1492" s="1061" t="s">
        <v>5212</v>
      </c>
      <c r="Z1492" s="1055">
        <v>2012</v>
      </c>
      <c r="AA1492" s="1055">
        <v>140</v>
      </c>
      <c r="AB1492" s="1075" t="s">
        <v>16</v>
      </c>
    </row>
    <row r="1493" spans="1:28">
      <c r="A1493" s="1056"/>
      <c r="B1493" s="1070"/>
      <c r="C1493" s="1054"/>
      <c r="D1493" s="1055"/>
      <c r="E1493" s="1055"/>
      <c r="F1493" s="1061"/>
      <c r="G1493" s="1055"/>
      <c r="H1493" s="1061"/>
      <c r="I1493" s="1075"/>
      <c r="J1493" s="1212"/>
      <c r="K1493" s="1327"/>
      <c r="L1493" s="1058"/>
      <c r="M1493" s="1085"/>
      <c r="N1493" s="1055"/>
      <c r="O1493" s="1055"/>
      <c r="P1493" s="1068"/>
      <c r="Q1493" s="1088"/>
      <c r="R1493" s="1088"/>
      <c r="S1493" s="1092"/>
      <c r="T1493" s="1085"/>
      <c r="U1493" s="1055"/>
      <c r="V1493" s="1055"/>
      <c r="W1493" s="1143"/>
      <c r="X1493" s="1144"/>
      <c r="Y1493" s="1061" t="s">
        <v>5213</v>
      </c>
      <c r="Z1493" s="1055">
        <v>2012</v>
      </c>
      <c r="AA1493" s="1055">
        <v>1500</v>
      </c>
      <c r="AB1493" s="1075" t="s">
        <v>16</v>
      </c>
    </row>
    <row r="1494" spans="1:28">
      <c r="A1494" s="1069"/>
      <c r="B1494" s="1071"/>
      <c r="C1494" s="1072"/>
      <c r="D1494" s="1073"/>
      <c r="E1494" s="1073"/>
      <c r="F1494" s="1063"/>
      <c r="G1494" s="1063"/>
      <c r="H1494" s="1073"/>
      <c r="I1494" s="1066"/>
      <c r="J1494" s="1150"/>
      <c r="K1494" s="1063"/>
      <c r="L1494" s="1067"/>
      <c r="M1494" s="1185"/>
      <c r="N1494" s="1063"/>
      <c r="O1494" s="1063"/>
      <c r="P1494" s="1073"/>
      <c r="Q1494" s="1146"/>
      <c r="R1494" s="1146"/>
      <c r="S1494" s="1147"/>
      <c r="T1494" s="1185"/>
      <c r="U1494" s="1063"/>
      <c r="V1494" s="1063"/>
      <c r="W1494" s="1186"/>
      <c r="X1494" s="1184"/>
      <c r="Y1494" s="1064"/>
      <c r="Z1494" s="1080"/>
      <c r="AA1494" s="1203"/>
      <c r="AB1494" s="1199"/>
    </row>
    <row r="1495" spans="1:28" ht="25.5">
      <c r="A1495" s="1056">
        <v>95</v>
      </c>
      <c r="B1495" s="1070" t="s">
        <v>5209</v>
      </c>
      <c r="C1495" s="1054"/>
      <c r="D1495" s="1068"/>
      <c r="E1495" s="1055"/>
      <c r="F1495" s="1061"/>
      <c r="G1495" s="1055"/>
      <c r="H1495" s="1061"/>
      <c r="I1495" s="1075"/>
      <c r="J1495" s="1212" t="s">
        <v>5214</v>
      </c>
      <c r="K1495" s="1055" t="s">
        <v>5215</v>
      </c>
      <c r="L1495" s="1075" t="s">
        <v>27</v>
      </c>
      <c r="M1495" s="1085"/>
      <c r="N1495" s="1055"/>
      <c r="O1495" s="1055"/>
      <c r="P1495" s="1068"/>
      <c r="Q1495" s="1088"/>
      <c r="R1495" s="1088"/>
      <c r="S1495" s="1092"/>
      <c r="T1495" s="1085"/>
      <c r="U1495" s="1055"/>
      <c r="V1495" s="1055"/>
      <c r="W1495" s="1143"/>
      <c r="X1495" s="1144" t="s">
        <v>5209</v>
      </c>
      <c r="Y1495" s="1061" t="s">
        <v>5216</v>
      </c>
      <c r="Z1495" s="1153">
        <v>1985</v>
      </c>
      <c r="AA1495" s="1055">
        <v>2000</v>
      </c>
      <c r="AB1495" s="1075" t="s">
        <v>5217</v>
      </c>
    </row>
    <row r="1496" spans="1:28">
      <c r="A1496" s="1056"/>
      <c r="B1496" s="1070"/>
      <c r="C1496" s="1054"/>
      <c r="D1496" s="1055"/>
      <c r="E1496" s="1055"/>
      <c r="F1496" s="1061"/>
      <c r="G1496" s="1055"/>
      <c r="H1496" s="1061"/>
      <c r="I1496" s="1075"/>
      <c r="J1496" s="1212"/>
      <c r="K1496" s="1327"/>
      <c r="L1496" s="1058"/>
      <c r="M1496" s="1085"/>
      <c r="N1496" s="1055"/>
      <c r="O1496" s="1055"/>
      <c r="P1496" s="1068"/>
      <c r="Q1496" s="1088"/>
      <c r="R1496" s="1088"/>
      <c r="S1496" s="1092"/>
      <c r="T1496" s="1085"/>
      <c r="U1496" s="1055"/>
      <c r="V1496" s="1055"/>
      <c r="W1496" s="1143"/>
      <c r="X1496" s="1144"/>
      <c r="Y1496" s="1061" t="s">
        <v>5218</v>
      </c>
      <c r="Z1496" s="1055">
        <v>2012</v>
      </c>
      <c r="AA1496" s="1055">
        <v>335</v>
      </c>
      <c r="AB1496" s="1075" t="s">
        <v>16</v>
      </c>
    </row>
    <row r="1497" spans="1:28">
      <c r="A1497" s="1056"/>
      <c r="B1497" s="1070"/>
      <c r="C1497" s="1054"/>
      <c r="D1497" s="1055"/>
      <c r="E1497" s="1055"/>
      <c r="F1497" s="1061"/>
      <c r="G1497" s="1055"/>
      <c r="H1497" s="1061"/>
      <c r="I1497" s="1075"/>
      <c r="J1497" s="1212"/>
      <c r="K1497" s="1055"/>
      <c r="L1497" s="1058"/>
      <c r="M1497" s="1085"/>
      <c r="N1497" s="1055"/>
      <c r="O1497" s="1055"/>
      <c r="P1497" s="1068"/>
      <c r="Q1497" s="1088"/>
      <c r="R1497" s="1088"/>
      <c r="S1497" s="1092"/>
      <c r="T1497" s="1085"/>
      <c r="U1497" s="1055"/>
      <c r="V1497" s="1055"/>
      <c r="W1497" s="1143"/>
      <c r="X1497" s="1144"/>
      <c r="Y1497" s="1061" t="s">
        <v>5219</v>
      </c>
      <c r="Z1497" s="1055">
        <v>2019</v>
      </c>
      <c r="AA1497" s="1055">
        <v>1382</v>
      </c>
      <c r="AB1497" s="1075" t="s">
        <v>21</v>
      </c>
    </row>
    <row r="1498" spans="1:28">
      <c r="A1498" s="1069"/>
      <c r="B1498" s="1071"/>
      <c r="C1498" s="1072"/>
      <c r="D1498" s="1073"/>
      <c r="E1498" s="1073"/>
      <c r="F1498" s="1063"/>
      <c r="G1498" s="1063"/>
      <c r="H1498" s="1073"/>
      <c r="I1498" s="1066"/>
      <c r="J1498" s="1150"/>
      <c r="K1498" s="1063"/>
      <c r="L1498" s="1067"/>
      <c r="M1498" s="1185"/>
      <c r="N1498" s="1063"/>
      <c r="O1498" s="1063"/>
      <c r="P1498" s="1073"/>
      <c r="Q1498" s="1146"/>
      <c r="R1498" s="1146"/>
      <c r="S1498" s="1147"/>
      <c r="T1498" s="1185"/>
      <c r="U1498" s="1063"/>
      <c r="V1498" s="1063"/>
      <c r="W1498" s="1186"/>
      <c r="X1498" s="1184"/>
      <c r="Y1498" s="1064"/>
      <c r="Z1498" s="1080"/>
      <c r="AA1498" s="1203"/>
      <c r="AB1498" s="1199"/>
    </row>
    <row r="1499" spans="1:28" ht="25.5">
      <c r="A1499" s="1056">
        <v>98</v>
      </c>
      <c r="B1499" s="1070" t="s">
        <v>5220</v>
      </c>
      <c r="C1499" s="1054"/>
      <c r="D1499" s="1055"/>
      <c r="E1499" s="1055"/>
      <c r="F1499" s="1061"/>
      <c r="G1499" s="1055"/>
      <c r="H1499" s="1061"/>
      <c r="I1499" s="1075"/>
      <c r="J1499" s="1212" t="s">
        <v>5221</v>
      </c>
      <c r="K1499" s="1055" t="s">
        <v>3249</v>
      </c>
      <c r="L1499" s="1075" t="s">
        <v>517</v>
      </c>
      <c r="M1499" s="1085"/>
      <c r="N1499" s="1055"/>
      <c r="O1499" s="1055"/>
      <c r="P1499" s="1068"/>
      <c r="Q1499" s="1088"/>
      <c r="R1499" s="1088"/>
      <c r="S1499" s="1092"/>
      <c r="T1499" s="1085"/>
      <c r="U1499" s="1055"/>
      <c r="V1499" s="1055"/>
      <c r="W1499" s="1143"/>
      <c r="X1499" s="1144" t="s">
        <v>5220</v>
      </c>
      <c r="Y1499" s="1061" t="s">
        <v>5222</v>
      </c>
      <c r="Z1499" s="1055">
        <v>1985</v>
      </c>
      <c r="AA1499" s="1055">
        <v>1790</v>
      </c>
      <c r="AB1499" s="1075" t="s">
        <v>5217</v>
      </c>
    </row>
    <row r="1500" spans="1:28">
      <c r="A1500" s="1069"/>
      <c r="B1500" s="1071"/>
      <c r="C1500" s="1054"/>
      <c r="D1500" s="1063"/>
      <c r="E1500" s="1055"/>
      <c r="F1500" s="1061"/>
      <c r="G1500" s="1063"/>
      <c r="H1500" s="1073"/>
      <c r="I1500" s="1066"/>
      <c r="J1500" s="1150"/>
      <c r="K1500" s="1055"/>
      <c r="L1500" s="1152"/>
      <c r="M1500" s="1185"/>
      <c r="N1500" s="1063"/>
      <c r="O1500" s="1063"/>
      <c r="P1500" s="1073"/>
      <c r="Q1500" s="1146"/>
      <c r="R1500" s="1146"/>
      <c r="S1500" s="1147"/>
      <c r="T1500" s="1185"/>
      <c r="U1500" s="1063"/>
      <c r="V1500" s="1063"/>
      <c r="W1500" s="1186"/>
      <c r="X1500" s="1184"/>
      <c r="Y1500" s="1171"/>
      <c r="Z1500" s="1151"/>
      <c r="AA1500" s="1079"/>
      <c r="AB1500" s="1075"/>
    </row>
    <row r="1501" spans="1:28" ht="25.5">
      <c r="A1501" s="1056">
        <v>99</v>
      </c>
      <c r="B1501" s="1070" t="s">
        <v>5220</v>
      </c>
      <c r="C1501" s="1054"/>
      <c r="D1501" s="1055"/>
      <c r="E1501" s="1055"/>
      <c r="F1501" s="1061"/>
      <c r="G1501" s="1055"/>
      <c r="H1501" s="1068"/>
      <c r="I1501" s="1075"/>
      <c r="J1501" s="1142" t="s">
        <v>5223</v>
      </c>
      <c r="K1501" s="1055" t="s">
        <v>5215</v>
      </c>
      <c r="L1501" s="1075" t="s">
        <v>27</v>
      </c>
      <c r="M1501" s="1085"/>
      <c r="N1501" s="1055"/>
      <c r="O1501" s="1055"/>
      <c r="P1501" s="1068"/>
      <c r="Q1501" s="1088"/>
      <c r="R1501" s="1088"/>
      <c r="S1501" s="1092"/>
      <c r="T1501" s="1085"/>
      <c r="U1501" s="1055"/>
      <c r="V1501" s="1055"/>
      <c r="W1501" s="1143"/>
      <c r="X1501" s="1144" t="s">
        <v>5220</v>
      </c>
      <c r="Y1501" s="1061" t="s">
        <v>5224</v>
      </c>
      <c r="Z1501" s="1055">
        <v>2012</v>
      </c>
      <c r="AA1501" s="1055">
        <v>1200</v>
      </c>
      <c r="AB1501" s="1075" t="s">
        <v>5225</v>
      </c>
    </row>
    <row r="1502" spans="1:28">
      <c r="A1502" s="1056"/>
      <c r="B1502" s="1070"/>
      <c r="C1502" s="1054"/>
      <c r="D1502" s="1055"/>
      <c r="E1502" s="1068"/>
      <c r="F1502" s="1068"/>
      <c r="G1502" s="1055"/>
      <c r="H1502" s="1068"/>
      <c r="I1502" s="1075"/>
      <c r="J1502" s="1142"/>
      <c r="K1502" s="1327"/>
      <c r="L1502" s="1058"/>
      <c r="M1502" s="1085"/>
      <c r="N1502" s="1055"/>
      <c r="O1502" s="1055"/>
      <c r="P1502" s="1068"/>
      <c r="Q1502" s="1088"/>
      <c r="R1502" s="1088"/>
      <c r="S1502" s="1092"/>
      <c r="T1502" s="1085"/>
      <c r="U1502" s="1055"/>
      <c r="V1502" s="1055"/>
      <c r="W1502" s="1143"/>
      <c r="X1502" s="1144"/>
      <c r="Y1502" s="1061"/>
      <c r="Z1502" s="1055"/>
      <c r="AA1502" s="1068"/>
      <c r="AB1502" s="1075"/>
    </row>
    <row r="1503" spans="1:28">
      <c r="A1503" s="1069"/>
      <c r="B1503" s="1071"/>
      <c r="C1503" s="1054"/>
      <c r="D1503" s="1063"/>
      <c r="E1503" s="1055"/>
      <c r="F1503" s="1061"/>
      <c r="G1503" s="1063"/>
      <c r="H1503" s="1073"/>
      <c r="I1503" s="1066"/>
      <c r="J1503" s="1145"/>
      <c r="K1503" s="1063"/>
      <c r="L1503" s="1067"/>
      <c r="M1503" s="1185"/>
      <c r="N1503" s="1063"/>
      <c r="O1503" s="1063"/>
      <c r="P1503" s="1073"/>
      <c r="Q1503" s="1146"/>
      <c r="R1503" s="1146"/>
      <c r="S1503" s="1147"/>
      <c r="T1503" s="1185"/>
      <c r="U1503" s="1063"/>
      <c r="V1503" s="1063"/>
      <c r="W1503" s="1186"/>
      <c r="X1503" s="1184"/>
      <c r="Y1503" s="1171"/>
      <c r="Z1503" s="1063"/>
      <c r="AA1503" s="1055"/>
      <c r="AB1503" s="1075"/>
    </row>
    <row r="1504" spans="1:28">
      <c r="A1504" s="1056">
        <v>93</v>
      </c>
      <c r="B1504" s="1057" t="s">
        <v>5226</v>
      </c>
      <c r="C1504" s="1054" t="s">
        <v>5227</v>
      </c>
      <c r="D1504" s="1055">
        <v>2010</v>
      </c>
      <c r="E1504" s="1055">
        <v>2411</v>
      </c>
      <c r="F1504" s="1055" t="s">
        <v>3338</v>
      </c>
      <c r="G1504" s="1055">
        <v>39</v>
      </c>
      <c r="H1504" s="1055"/>
      <c r="I1504" s="1075">
        <v>39</v>
      </c>
      <c r="J1504" s="1142"/>
      <c r="K1504" s="1055"/>
      <c r="L1504" s="1058"/>
      <c r="M1504" s="1085"/>
      <c r="N1504" s="1055"/>
      <c r="O1504" s="1055"/>
      <c r="P1504" s="1055"/>
      <c r="Q1504" s="1088"/>
      <c r="R1504" s="1088"/>
      <c r="S1504" s="1092"/>
      <c r="T1504" s="1085"/>
      <c r="U1504" s="1055"/>
      <c r="V1504" s="1055"/>
      <c r="W1504" s="1075"/>
      <c r="X1504" s="1159" t="s">
        <v>5226</v>
      </c>
      <c r="Y1504" s="1251"/>
      <c r="Z1504" s="1055"/>
      <c r="AA1504" s="1055"/>
      <c r="AB1504" s="1075"/>
    </row>
    <row r="1505" spans="1:28">
      <c r="A1505" s="1056"/>
      <c r="B1505" s="1057"/>
      <c r="C1505" s="1054"/>
      <c r="D1505" s="1055"/>
      <c r="E1505" s="1055"/>
      <c r="F1505" s="1055"/>
      <c r="G1505" s="1055"/>
      <c r="H1505" s="1055"/>
      <c r="I1505" s="1075"/>
      <c r="J1505" s="1142"/>
      <c r="K1505" s="1055"/>
      <c r="L1505" s="1058"/>
      <c r="M1505" s="1085"/>
      <c r="N1505" s="1247"/>
      <c r="O1505" s="1055"/>
      <c r="P1505" s="1055"/>
      <c r="Q1505" s="1252"/>
      <c r="R1505" s="1252"/>
      <c r="S1505" s="1253"/>
      <c r="T1505" s="1240"/>
      <c r="U1505" s="1247"/>
      <c r="V1505" s="1055"/>
      <c r="W1505" s="1075"/>
      <c r="X1505" s="1159"/>
      <c r="Y1505" s="1251" t="s">
        <v>5228</v>
      </c>
      <c r="Z1505" s="1055">
        <v>2010</v>
      </c>
      <c r="AA1505" s="1055">
        <v>20</v>
      </c>
      <c r="AB1505" s="1075" t="s">
        <v>16</v>
      </c>
    </row>
    <row r="1506" spans="1:28">
      <c r="A1506" s="1069"/>
      <c r="B1506" s="1071"/>
      <c r="C1506" s="1059"/>
      <c r="D1506" s="1166"/>
      <c r="E1506" s="1166"/>
      <c r="F1506" s="1166"/>
      <c r="G1506" s="1063"/>
      <c r="H1506" s="1073"/>
      <c r="I1506" s="1066"/>
      <c r="J1506" s="1145"/>
      <c r="K1506" s="1063"/>
      <c r="L1506" s="1067"/>
      <c r="M1506" s="1185"/>
      <c r="N1506" s="1063"/>
      <c r="O1506" s="1063"/>
      <c r="P1506" s="1073"/>
      <c r="Q1506" s="1146"/>
      <c r="R1506" s="1146"/>
      <c r="S1506" s="1147"/>
      <c r="T1506" s="1185"/>
      <c r="U1506" s="1063"/>
      <c r="V1506" s="1063"/>
      <c r="W1506" s="1186"/>
      <c r="X1506" s="1184"/>
      <c r="Y1506" s="1254"/>
      <c r="Z1506" s="1055"/>
      <c r="AA1506" s="1166"/>
      <c r="AB1506" s="1075"/>
    </row>
    <row r="1507" spans="1:28">
      <c r="A1507" s="1056">
        <v>187</v>
      </c>
      <c r="B1507" s="1057"/>
      <c r="C1507" s="1054" t="s">
        <v>5229</v>
      </c>
      <c r="D1507" s="1055"/>
      <c r="E1507" s="1055"/>
      <c r="F1507" s="1055"/>
      <c r="G1507" s="1055"/>
      <c r="H1507" s="1055"/>
      <c r="I1507" s="1075"/>
      <c r="J1507" s="1142" t="s">
        <v>5230</v>
      </c>
      <c r="K1507" s="1055" t="s">
        <v>3603</v>
      </c>
      <c r="L1507" s="1058"/>
      <c r="M1507" s="1085" t="s">
        <v>3327</v>
      </c>
      <c r="N1507" s="1055"/>
      <c r="O1507" s="1055"/>
      <c r="P1507" s="1088"/>
      <c r="Q1507" s="1088"/>
      <c r="R1507" s="1088"/>
      <c r="S1507" s="1092"/>
      <c r="T1507" s="1179"/>
      <c r="U1507" s="1055"/>
      <c r="V1507" s="1055"/>
      <c r="W1507" s="1092"/>
      <c r="X1507" s="1159"/>
      <c r="Y1507" s="1251"/>
      <c r="Z1507" s="1055"/>
      <c r="AA1507" s="1055"/>
      <c r="AB1507" s="1075"/>
    </row>
    <row r="1508" spans="1:28">
      <c r="A1508" s="1056"/>
      <c r="B1508" s="1057"/>
      <c r="C1508" s="1054"/>
      <c r="D1508" s="1055"/>
      <c r="E1508" s="1055"/>
      <c r="F1508" s="1055"/>
      <c r="G1508" s="1055"/>
      <c r="H1508" s="1055"/>
      <c r="I1508" s="1075"/>
      <c r="J1508" s="1142"/>
      <c r="K1508" s="1055"/>
      <c r="L1508" s="1058"/>
      <c r="M1508" s="1085"/>
      <c r="N1508" s="1055"/>
      <c r="O1508" s="1055"/>
      <c r="P1508" s="1088"/>
      <c r="Q1508" s="1088"/>
      <c r="R1508" s="1088"/>
      <c r="S1508" s="1092"/>
      <c r="T1508" s="1179"/>
      <c r="U1508" s="1055"/>
      <c r="V1508" s="1055"/>
      <c r="W1508" s="1092"/>
      <c r="X1508" s="1159"/>
      <c r="Y1508" s="1171"/>
      <c r="Z1508" s="1055"/>
      <c r="AA1508" s="1055"/>
      <c r="AB1508" s="1075"/>
    </row>
    <row r="1509" spans="1:28">
      <c r="A1509" s="1069"/>
      <c r="B1509" s="1071"/>
      <c r="C1509" s="1072"/>
      <c r="D1509" s="1073"/>
      <c r="E1509" s="1073"/>
      <c r="F1509" s="1063"/>
      <c r="G1509" s="1063"/>
      <c r="H1509" s="1073"/>
      <c r="I1509" s="1066"/>
      <c r="J1509" s="1145"/>
      <c r="K1509" s="1063"/>
      <c r="L1509" s="1067"/>
      <c r="M1509" s="1185"/>
      <c r="N1509" s="1063"/>
      <c r="O1509" s="1063"/>
      <c r="P1509" s="1073"/>
      <c r="Q1509" s="1146"/>
      <c r="R1509" s="1146"/>
      <c r="S1509" s="1147"/>
      <c r="T1509" s="1185"/>
      <c r="U1509" s="1063"/>
      <c r="V1509" s="1063"/>
      <c r="W1509" s="1186"/>
      <c r="X1509" s="1184"/>
      <c r="Y1509" s="1064"/>
      <c r="Z1509" s="1063"/>
      <c r="AA1509" s="1073"/>
      <c r="AB1509" s="1066"/>
    </row>
    <row r="1510" spans="1:28">
      <c r="A1510" s="1056">
        <v>188</v>
      </c>
      <c r="B1510" s="1057" t="s">
        <v>5226</v>
      </c>
      <c r="C1510" s="1054"/>
      <c r="D1510" s="1055"/>
      <c r="E1510" s="1055">
        <v>25</v>
      </c>
      <c r="F1510" s="1055" t="s">
        <v>5192</v>
      </c>
      <c r="G1510" s="1055"/>
      <c r="H1510" s="1055"/>
      <c r="I1510" s="1075"/>
      <c r="J1510" s="1142" t="s">
        <v>5231</v>
      </c>
      <c r="K1510" s="1055" t="s">
        <v>3603</v>
      </c>
      <c r="L1510" s="1075" t="s">
        <v>426</v>
      </c>
      <c r="M1510" s="1085" t="s">
        <v>3327</v>
      </c>
      <c r="N1510" s="1055"/>
      <c r="O1510" s="1055"/>
      <c r="P1510" s="1088"/>
      <c r="Q1510" s="1088"/>
      <c r="R1510" s="1088"/>
      <c r="S1510" s="1092"/>
      <c r="T1510" s="1179"/>
      <c r="U1510" s="1055"/>
      <c r="V1510" s="1055"/>
      <c r="W1510" s="1092"/>
      <c r="X1510" s="1159"/>
      <c r="Y1510" s="1061"/>
      <c r="Z1510" s="1055"/>
      <c r="AA1510" s="1055"/>
      <c r="AB1510" s="1075"/>
    </row>
    <row r="1511" spans="1:28">
      <c r="A1511" s="1056"/>
      <c r="B1511" s="1057"/>
      <c r="C1511" s="1054"/>
      <c r="D1511" s="1055"/>
      <c r="E1511" s="1055"/>
      <c r="F1511" s="1055"/>
      <c r="G1511" s="1055"/>
      <c r="H1511" s="1055"/>
      <c r="I1511" s="1075"/>
      <c r="J1511" s="1255"/>
      <c r="K1511" s="1327"/>
      <c r="L1511" s="1058"/>
      <c r="M1511" s="1085"/>
      <c r="N1511" s="1055"/>
      <c r="O1511" s="1055"/>
      <c r="P1511" s="1088"/>
      <c r="Q1511" s="1088"/>
      <c r="R1511" s="1088"/>
      <c r="S1511" s="1092"/>
      <c r="T1511" s="1179"/>
      <c r="U1511" s="1055"/>
      <c r="V1511" s="1055"/>
      <c r="W1511" s="1092"/>
      <c r="X1511" s="1159"/>
      <c r="Y1511" s="1061"/>
      <c r="Z1511" s="1055"/>
      <c r="AA1511" s="1055"/>
      <c r="AB1511" s="1075"/>
    </row>
    <row r="1512" spans="1:28">
      <c r="A1512" s="1069"/>
      <c r="B1512" s="1071"/>
      <c r="C1512" s="1072"/>
      <c r="D1512" s="1073"/>
      <c r="E1512" s="1073"/>
      <c r="F1512" s="1063"/>
      <c r="G1512" s="1063"/>
      <c r="H1512" s="1073"/>
      <c r="I1512" s="1066"/>
      <c r="J1512" s="1145"/>
      <c r="K1512" s="1063"/>
      <c r="L1512" s="1067"/>
      <c r="M1512" s="1185"/>
      <c r="N1512" s="1063"/>
      <c r="O1512" s="1063"/>
      <c r="P1512" s="1073"/>
      <c r="Q1512" s="1146"/>
      <c r="R1512" s="1146"/>
      <c r="S1512" s="1147"/>
      <c r="T1512" s="1185"/>
      <c r="U1512" s="1063"/>
      <c r="V1512" s="1063"/>
      <c r="W1512" s="1186"/>
      <c r="X1512" s="1184"/>
      <c r="Y1512" s="1064"/>
      <c r="Z1512" s="1063"/>
      <c r="AA1512" s="1073"/>
      <c r="AB1512" s="1066"/>
    </row>
    <row r="1513" spans="1:28" ht="25.5">
      <c r="A1513" s="1056">
        <v>189</v>
      </c>
      <c r="B1513" s="1057" t="s">
        <v>5226</v>
      </c>
      <c r="C1513" s="1054" t="s">
        <v>5232</v>
      </c>
      <c r="D1513" s="1055"/>
      <c r="E1513" s="1055">
        <v>5</v>
      </c>
      <c r="F1513" s="1055" t="s">
        <v>5192</v>
      </c>
      <c r="G1513" s="1055"/>
      <c r="H1513" s="1055"/>
      <c r="I1513" s="1075"/>
      <c r="J1513" s="1142" t="s">
        <v>5233</v>
      </c>
      <c r="K1513" s="1055" t="s">
        <v>3220</v>
      </c>
      <c r="L1513" s="1084"/>
      <c r="M1513" s="1085"/>
      <c r="N1513" s="1055">
        <v>2005</v>
      </c>
      <c r="O1513" s="1055">
        <v>872</v>
      </c>
      <c r="P1513" s="1187" t="s">
        <v>5234</v>
      </c>
      <c r="Q1513" s="1088">
        <v>15</v>
      </c>
      <c r="R1513" s="1088">
        <v>11</v>
      </c>
      <c r="S1513" s="1092">
        <f>SUM(Q1513:R1513)</f>
        <v>26</v>
      </c>
      <c r="T1513" s="1179"/>
      <c r="U1513" s="1055"/>
      <c r="V1513" s="1055"/>
      <c r="W1513" s="1256"/>
      <c r="X1513" s="1159"/>
      <c r="Y1513" s="1061"/>
      <c r="Z1513" s="1055"/>
      <c r="AA1513" s="1055"/>
      <c r="AB1513" s="1075"/>
    </row>
    <row r="1514" spans="1:28">
      <c r="A1514" s="1056"/>
      <c r="B1514" s="1057"/>
      <c r="C1514" s="1059"/>
      <c r="D1514" s="1055"/>
      <c r="E1514" s="1055"/>
      <c r="F1514" s="1055"/>
      <c r="G1514" s="1055"/>
      <c r="H1514" s="1055"/>
      <c r="I1514" s="1075"/>
      <c r="J1514" s="1142"/>
      <c r="K1514" s="1055" t="s">
        <v>98</v>
      </c>
      <c r="L1514" s="1058"/>
      <c r="M1514" s="1085"/>
      <c r="N1514" s="1055">
        <v>2020</v>
      </c>
      <c r="O1514" s="1055">
        <v>232</v>
      </c>
      <c r="P1514" s="1187" t="s">
        <v>5235</v>
      </c>
      <c r="Q1514" s="1088">
        <v>4</v>
      </c>
      <c r="R1514" s="1088"/>
      <c r="S1514" s="1092">
        <f>SUM(Q1514:R1514)</f>
        <v>4</v>
      </c>
      <c r="T1514" s="1179"/>
      <c r="U1514" s="1055"/>
      <c r="V1514" s="1055"/>
      <c r="W1514" s="1256"/>
      <c r="X1514" s="1159"/>
      <c r="Y1514" s="1061"/>
      <c r="Z1514" s="1055"/>
      <c r="AA1514" s="1055"/>
      <c r="AB1514" s="1075"/>
    </row>
    <row r="1515" spans="1:28">
      <c r="A1515" s="1069"/>
      <c r="B1515" s="1071"/>
      <c r="C1515" s="1072"/>
      <c r="D1515" s="1073"/>
      <c r="E1515" s="1073"/>
      <c r="F1515" s="1063"/>
      <c r="G1515" s="1063"/>
      <c r="H1515" s="1073"/>
      <c r="I1515" s="1066"/>
      <c r="J1515" s="1145"/>
      <c r="K1515" s="1063"/>
      <c r="L1515" s="1067"/>
      <c r="M1515" s="1185"/>
      <c r="N1515" s="1063"/>
      <c r="O1515" s="1063"/>
      <c r="P1515" s="1073"/>
      <c r="Q1515" s="1146"/>
      <c r="R1515" s="1146"/>
      <c r="S1515" s="1147"/>
      <c r="T1515" s="1185"/>
      <c r="U1515" s="1063"/>
      <c r="V1515" s="1063"/>
      <c r="W1515" s="1186"/>
      <c r="X1515" s="1184"/>
      <c r="Y1515" s="1064"/>
      <c r="Z1515" s="1063"/>
      <c r="AA1515" s="1073"/>
      <c r="AB1515" s="1066"/>
    </row>
    <row r="1516" spans="1:28">
      <c r="A1516" s="1056">
        <v>190</v>
      </c>
      <c r="B1516" s="1057" t="s">
        <v>5226</v>
      </c>
      <c r="C1516" s="1054" t="s">
        <v>5232</v>
      </c>
      <c r="D1516" s="1055"/>
      <c r="E1516" s="1055">
        <v>5</v>
      </c>
      <c r="F1516" s="1055" t="s">
        <v>5192</v>
      </c>
      <c r="G1516" s="1055"/>
      <c r="H1516" s="1055"/>
      <c r="I1516" s="1075"/>
      <c r="J1516" s="1142" t="s">
        <v>5236</v>
      </c>
      <c r="K1516" s="1055" t="s">
        <v>3603</v>
      </c>
      <c r="L1516" s="1075" t="s">
        <v>47</v>
      </c>
      <c r="M1516" s="1085"/>
      <c r="N1516" s="1055">
        <v>2013</v>
      </c>
      <c r="O1516" s="1055">
        <v>248</v>
      </c>
      <c r="P1516" s="1187" t="s">
        <v>5237</v>
      </c>
      <c r="Q1516" s="1088">
        <v>12</v>
      </c>
      <c r="R1516" s="1088"/>
      <c r="S1516" s="1092">
        <f>SUM(Q1516:R1516)</f>
        <v>12</v>
      </c>
      <c r="T1516" s="1085"/>
      <c r="U1516" s="1055"/>
      <c r="V1516" s="1055"/>
      <c r="W1516" s="1256"/>
      <c r="X1516" s="1159"/>
      <c r="Y1516" s="1061"/>
      <c r="Z1516" s="1055"/>
      <c r="AA1516" s="1055"/>
      <c r="AB1516" s="1075"/>
    </row>
    <row r="1517" spans="1:28">
      <c r="A1517" s="1056"/>
      <c r="B1517" s="1057"/>
      <c r="C1517" s="1054"/>
      <c r="D1517" s="1055"/>
      <c r="E1517" s="1055"/>
      <c r="F1517" s="1055"/>
      <c r="G1517" s="1055"/>
      <c r="H1517" s="1055"/>
      <c r="I1517" s="1075"/>
      <c r="J1517" s="1142"/>
      <c r="K1517" s="1327"/>
      <c r="L1517" s="1058"/>
      <c r="M1517" s="1085"/>
      <c r="N1517" s="1055"/>
      <c r="O1517" s="1055"/>
      <c r="P1517" s="1187"/>
      <c r="Q1517" s="1088"/>
      <c r="R1517" s="1088"/>
      <c r="S1517" s="1092"/>
      <c r="T1517" s="1085"/>
      <c r="U1517" s="1055"/>
      <c r="V1517" s="1055"/>
      <c r="W1517" s="1256"/>
      <c r="X1517" s="1159"/>
      <c r="Y1517" s="1061"/>
      <c r="Z1517" s="1055"/>
      <c r="AA1517" s="1055"/>
      <c r="AB1517" s="1075"/>
    </row>
    <row r="1518" spans="1:28">
      <c r="A1518" s="1056"/>
      <c r="B1518" s="1057"/>
      <c r="C1518" s="1054"/>
      <c r="D1518" s="1055"/>
      <c r="E1518" s="1055"/>
      <c r="F1518" s="1055"/>
      <c r="G1518" s="1055"/>
      <c r="H1518" s="1055"/>
      <c r="I1518" s="1075"/>
      <c r="J1518" s="1142"/>
      <c r="K1518" s="1055"/>
      <c r="L1518" s="1058"/>
      <c r="M1518" s="1085"/>
      <c r="N1518" s="1055"/>
      <c r="O1518" s="1055"/>
      <c r="P1518" s="1055"/>
      <c r="Q1518" s="1088"/>
      <c r="R1518" s="1088"/>
      <c r="S1518" s="1092"/>
      <c r="T1518" s="1085"/>
      <c r="U1518" s="1055"/>
      <c r="V1518" s="1055"/>
      <c r="W1518" s="1075"/>
      <c r="X1518" s="1159"/>
      <c r="Y1518" s="1061"/>
      <c r="Z1518" s="1055"/>
      <c r="AA1518" s="1055"/>
      <c r="AB1518" s="1075"/>
    </row>
    <row r="1519" spans="1:28">
      <c r="A1519" s="1056"/>
      <c r="B1519" s="1057" t="s">
        <v>5226</v>
      </c>
      <c r="C1519" s="1054" t="s">
        <v>5238</v>
      </c>
      <c r="D1519" s="1055">
        <v>2020</v>
      </c>
      <c r="E1519" s="1055">
        <v>201</v>
      </c>
      <c r="F1519" s="1055" t="s">
        <v>5192</v>
      </c>
      <c r="G1519" s="1055">
        <v>5</v>
      </c>
      <c r="H1519" s="1055"/>
      <c r="I1519" s="1075">
        <f>SUM(G1519:H1519)</f>
        <v>5</v>
      </c>
      <c r="J1519" s="1142" t="s">
        <v>5239</v>
      </c>
      <c r="K1519" s="1055" t="s">
        <v>3603</v>
      </c>
      <c r="L1519" s="1075" t="s">
        <v>98</v>
      </c>
      <c r="M1519" s="1085" t="s">
        <v>3327</v>
      </c>
      <c r="N1519" s="1055"/>
      <c r="O1519" s="1055"/>
      <c r="P1519" s="1055"/>
      <c r="Q1519" s="1088"/>
      <c r="R1519" s="1088"/>
      <c r="S1519" s="1092"/>
      <c r="T1519" s="1179"/>
      <c r="U1519" s="1055"/>
      <c r="V1519" s="1055"/>
      <c r="W1519" s="1075"/>
      <c r="X1519" s="1159"/>
      <c r="Y1519" s="1061"/>
      <c r="Z1519" s="1055"/>
      <c r="AA1519" s="1055"/>
      <c r="AB1519" s="1075"/>
    </row>
    <row r="1520" spans="1:28">
      <c r="A1520" s="1056"/>
      <c r="B1520" s="1057"/>
      <c r="C1520" s="1054"/>
      <c r="D1520" s="1055"/>
      <c r="E1520" s="1055"/>
      <c r="F1520" s="1055"/>
      <c r="G1520" s="1055"/>
      <c r="H1520" s="1055"/>
      <c r="I1520" s="1075"/>
      <c r="J1520" s="1142"/>
      <c r="K1520" s="1327"/>
      <c r="L1520" s="1058"/>
      <c r="M1520" s="1085"/>
      <c r="N1520" s="1055"/>
      <c r="O1520" s="1055"/>
      <c r="P1520" s="1055"/>
      <c r="Q1520" s="1088"/>
      <c r="R1520" s="1088"/>
      <c r="S1520" s="1092"/>
      <c r="T1520" s="1179"/>
      <c r="U1520" s="1055"/>
      <c r="V1520" s="1055"/>
      <c r="W1520" s="1075"/>
      <c r="X1520" s="1159"/>
      <c r="Y1520" s="1061"/>
      <c r="Z1520" s="1055"/>
      <c r="AA1520" s="1055"/>
      <c r="AB1520" s="1075"/>
    </row>
    <row r="1521" spans="1:28">
      <c r="A1521" s="1056"/>
      <c r="B1521" s="1057"/>
      <c r="C1521" s="1054"/>
      <c r="D1521" s="1055"/>
      <c r="E1521" s="1055"/>
      <c r="F1521" s="1055"/>
      <c r="G1521" s="1055"/>
      <c r="H1521" s="1055"/>
      <c r="I1521" s="1075"/>
      <c r="J1521" s="1142"/>
      <c r="K1521" s="1055"/>
      <c r="L1521" s="1058"/>
      <c r="M1521" s="1085"/>
      <c r="N1521" s="1055"/>
      <c r="O1521" s="1055"/>
      <c r="P1521" s="1055"/>
      <c r="Q1521" s="1088"/>
      <c r="R1521" s="1088"/>
      <c r="S1521" s="1092"/>
      <c r="T1521" s="1179"/>
      <c r="U1521" s="1055"/>
      <c r="V1521" s="1055"/>
      <c r="W1521" s="1075"/>
      <c r="X1521" s="1159"/>
      <c r="Y1521" s="1061"/>
      <c r="Z1521" s="1055"/>
      <c r="AA1521" s="1055"/>
      <c r="AB1521" s="1075"/>
    </row>
    <row r="1522" spans="1:28">
      <c r="A1522" s="1056"/>
      <c r="B1522" s="1057"/>
      <c r="C1522" s="1054"/>
      <c r="D1522" s="1055"/>
      <c r="E1522" s="1055"/>
      <c r="F1522" s="1055"/>
      <c r="G1522" s="1055"/>
      <c r="H1522" s="1055"/>
      <c r="I1522" s="1075"/>
      <c r="J1522" s="1142"/>
      <c r="K1522" s="1055"/>
      <c r="L1522" s="1058"/>
      <c r="M1522" s="1085"/>
      <c r="N1522" s="1055"/>
      <c r="O1522" s="1055"/>
      <c r="P1522" s="1055"/>
      <c r="Q1522" s="1088"/>
      <c r="R1522" s="1088"/>
      <c r="S1522" s="1092"/>
      <c r="T1522" s="1085"/>
      <c r="U1522" s="1055"/>
      <c r="V1522" s="1055"/>
      <c r="W1522" s="1075"/>
      <c r="X1522" s="1159"/>
      <c r="Y1522" s="1061"/>
      <c r="Z1522" s="1055"/>
      <c r="AA1522" s="1055"/>
      <c r="AB1522" s="1075"/>
    </row>
    <row r="1523" spans="1:28">
      <c r="A1523" s="1056"/>
      <c r="B1523" s="1057" t="s">
        <v>5226</v>
      </c>
      <c r="C1523" s="1054"/>
      <c r="D1523" s="1055"/>
      <c r="E1523" s="1055"/>
      <c r="F1523" s="1082"/>
      <c r="G1523" s="1055"/>
      <c r="H1523" s="1055"/>
      <c r="I1523" s="1075"/>
      <c r="J1523" s="1142" t="s">
        <v>5240</v>
      </c>
      <c r="K1523" s="1055" t="s">
        <v>3603</v>
      </c>
      <c r="L1523" s="1075" t="s">
        <v>98</v>
      </c>
      <c r="M1523" s="1085" t="s">
        <v>3327</v>
      </c>
      <c r="N1523" s="1055"/>
      <c r="O1523" s="1055"/>
      <c r="P1523" s="1055"/>
      <c r="Q1523" s="1088"/>
      <c r="R1523" s="1088"/>
      <c r="S1523" s="1092"/>
      <c r="T1523" s="1179"/>
      <c r="U1523" s="1055"/>
      <c r="V1523" s="1055"/>
      <c r="W1523" s="1075"/>
      <c r="X1523" s="1159" t="s">
        <v>5226</v>
      </c>
      <c r="Y1523" s="1061" t="s">
        <v>5241</v>
      </c>
      <c r="Z1523" s="1055">
        <v>2020</v>
      </c>
      <c r="AA1523" s="1055">
        <v>295</v>
      </c>
      <c r="AB1523" s="1216" t="s">
        <v>5242</v>
      </c>
    </row>
    <row r="1524" spans="1:28">
      <c r="A1524" s="1056"/>
      <c r="B1524" s="1057"/>
      <c r="C1524" s="1054"/>
      <c r="D1524" s="1055"/>
      <c r="E1524" s="1055"/>
      <c r="F1524" s="1082"/>
      <c r="G1524" s="1055"/>
      <c r="H1524" s="1055"/>
      <c r="I1524" s="1075"/>
      <c r="J1524" s="1142"/>
      <c r="K1524" s="1327"/>
      <c r="L1524" s="1083"/>
      <c r="M1524" s="1085" t="s">
        <v>5243</v>
      </c>
      <c r="N1524" s="1055">
        <v>2025</v>
      </c>
      <c r="O1524" s="1055">
        <v>0.108</v>
      </c>
      <c r="P1524" s="1061" t="s">
        <v>1725</v>
      </c>
      <c r="Q1524" s="1088">
        <v>5</v>
      </c>
      <c r="R1524" s="1088"/>
      <c r="S1524" s="1092">
        <v>5</v>
      </c>
      <c r="T1524" s="1179"/>
      <c r="U1524" s="1055"/>
      <c r="V1524" s="1055"/>
      <c r="W1524" s="1062"/>
      <c r="X1524" s="1159"/>
      <c r="Y1524" s="1257"/>
      <c r="Z1524" s="1079"/>
      <c r="AA1524" s="1055"/>
      <c r="AB1524" s="1216"/>
    </row>
    <row r="1525" spans="1:28">
      <c r="A1525" s="1056"/>
      <c r="B1525" s="1057"/>
      <c r="C1525" s="1054"/>
      <c r="D1525" s="1055"/>
      <c r="E1525" s="1055"/>
      <c r="F1525" s="1082"/>
      <c r="G1525" s="1055"/>
      <c r="H1525" s="1055"/>
      <c r="I1525" s="1075"/>
      <c r="J1525" s="1142"/>
      <c r="K1525" s="1055"/>
      <c r="L1525" s="1058"/>
      <c r="M1525" s="1085"/>
      <c r="N1525" s="1055"/>
      <c r="O1525" s="1055"/>
      <c r="P1525" s="1055"/>
      <c r="Q1525" s="1088"/>
      <c r="R1525" s="1088"/>
      <c r="S1525" s="1092"/>
      <c r="T1525" s="1179"/>
      <c r="U1525" s="1055"/>
      <c r="V1525" s="1055"/>
      <c r="W1525" s="1075"/>
      <c r="X1525" s="1159"/>
      <c r="Y1525" s="1257"/>
      <c r="Z1525" s="1079"/>
      <c r="AA1525" s="1055"/>
      <c r="AB1525" s="1216"/>
    </row>
    <row r="1526" spans="1:28">
      <c r="A1526" s="1056"/>
      <c r="B1526" s="1057"/>
      <c r="C1526" s="1054"/>
      <c r="D1526" s="1055"/>
      <c r="E1526" s="1055"/>
      <c r="F1526" s="1055"/>
      <c r="G1526" s="1055"/>
      <c r="H1526" s="1055"/>
      <c r="I1526" s="1075"/>
      <c r="J1526" s="1142"/>
      <c r="K1526" s="1055"/>
      <c r="L1526" s="1058"/>
      <c r="M1526" s="1085"/>
      <c r="N1526" s="1055"/>
      <c r="O1526" s="1055"/>
      <c r="P1526" s="1055"/>
      <c r="Q1526" s="1088"/>
      <c r="R1526" s="1088"/>
      <c r="S1526" s="1092"/>
      <c r="T1526" s="1085"/>
      <c r="U1526" s="1055"/>
      <c r="V1526" s="1055"/>
      <c r="W1526" s="1075"/>
      <c r="X1526" s="1159"/>
      <c r="Y1526" s="1257"/>
      <c r="Z1526" s="1079"/>
      <c r="AA1526" s="1055"/>
      <c r="AB1526" s="1075"/>
    </row>
    <row r="1527" spans="1:28">
      <c r="A1527" s="1056"/>
      <c r="B1527" s="1057" t="s">
        <v>5226</v>
      </c>
      <c r="C1527" s="1054" t="s">
        <v>5244</v>
      </c>
      <c r="D1527" s="1055">
        <v>2022</v>
      </c>
      <c r="E1527" s="1181">
        <v>22</v>
      </c>
      <c r="F1527" s="1061" t="s">
        <v>1463</v>
      </c>
      <c r="G1527" s="1055">
        <v>2</v>
      </c>
      <c r="H1527" s="1061"/>
      <c r="I1527" s="1075">
        <v>2</v>
      </c>
      <c r="J1527" s="1142" t="s">
        <v>3703</v>
      </c>
      <c r="K1527" s="1055" t="s">
        <v>3220</v>
      </c>
      <c r="L1527" s="1084" t="s">
        <v>98</v>
      </c>
      <c r="M1527" s="1085"/>
      <c r="N1527" s="1055"/>
      <c r="O1527" s="1055"/>
      <c r="P1527" s="1055"/>
      <c r="Q1527" s="1088"/>
      <c r="R1527" s="1088"/>
      <c r="S1527" s="1092"/>
      <c r="T1527" s="1085"/>
      <c r="U1527" s="1055"/>
      <c r="V1527" s="1055"/>
      <c r="W1527" s="1075"/>
      <c r="X1527" s="1159"/>
      <c r="Y1527" s="1254"/>
      <c r="Z1527" s="1079"/>
      <c r="AA1527" s="1181"/>
      <c r="AB1527" s="1075"/>
    </row>
    <row r="1528" spans="1:28">
      <c r="A1528" s="1056"/>
      <c r="B1528" s="1057"/>
      <c r="C1528" s="1054"/>
      <c r="D1528" s="1055"/>
      <c r="E1528" s="1055"/>
      <c r="F1528" s="1055"/>
      <c r="G1528" s="1055"/>
      <c r="H1528" s="1055"/>
      <c r="I1528" s="1075"/>
      <c r="J1528" s="1142"/>
      <c r="K1528" s="1055"/>
      <c r="L1528" s="1058"/>
      <c r="M1528" s="1085"/>
      <c r="N1528" s="1055"/>
      <c r="O1528" s="1055"/>
      <c r="P1528" s="1055"/>
      <c r="Q1528" s="1088"/>
      <c r="R1528" s="1088"/>
      <c r="S1528" s="1092"/>
      <c r="T1528" s="1085"/>
      <c r="U1528" s="1055"/>
      <c r="V1528" s="1055"/>
      <c r="W1528" s="1075"/>
      <c r="X1528" s="1159"/>
      <c r="Y1528" s="1257"/>
      <c r="Z1528" s="1079"/>
      <c r="AA1528" s="1055"/>
      <c r="AB1528" s="1075"/>
    </row>
    <row r="1529" spans="1:28">
      <c r="A1529" s="1056">
        <v>101</v>
      </c>
      <c r="B1529" s="1057" t="s">
        <v>5226</v>
      </c>
      <c r="C1529" s="1054"/>
      <c r="D1529" s="1055"/>
      <c r="E1529" s="1055"/>
      <c r="F1529" s="1068"/>
      <c r="G1529" s="1063"/>
      <c r="H1529" s="1073"/>
      <c r="I1529" s="1066"/>
      <c r="J1529" s="1142" t="s">
        <v>5245</v>
      </c>
      <c r="K1529" s="1055"/>
      <c r="L1529" s="1058"/>
      <c r="M1529" s="1364"/>
      <c r="N1529" s="1055"/>
      <c r="O1529" s="1055"/>
      <c r="P1529" s="1354"/>
      <c r="Q1529" s="1088"/>
      <c r="R1529" s="1088"/>
      <c r="S1529" s="1092"/>
      <c r="T1529" s="1365" t="s">
        <v>5246</v>
      </c>
      <c r="U1529" s="1055">
        <v>2022</v>
      </c>
      <c r="V1529" s="1055">
        <v>14</v>
      </c>
      <c r="W1529" s="1366" t="s">
        <v>5247</v>
      </c>
      <c r="X1529" s="1159" t="s">
        <v>5226</v>
      </c>
      <c r="Y1529" s="1254" t="s">
        <v>5248</v>
      </c>
      <c r="Z1529" s="1079">
        <v>2022</v>
      </c>
      <c r="AA1529" s="1055">
        <v>463</v>
      </c>
      <c r="AB1529" s="1075" t="s">
        <v>5249</v>
      </c>
    </row>
    <row r="1530" spans="1:28">
      <c r="A1530" s="1056"/>
      <c r="B1530" s="1070" t="s">
        <v>1191</v>
      </c>
      <c r="C1530" s="1054" t="s">
        <v>1191</v>
      </c>
      <c r="D1530" s="1055"/>
      <c r="E1530" s="1055"/>
      <c r="F1530" s="1068"/>
      <c r="G1530" s="1063"/>
      <c r="H1530" s="1073"/>
      <c r="I1530" s="1066"/>
      <c r="J1530" s="1142"/>
      <c r="K1530" s="1055"/>
      <c r="L1530" s="1058"/>
      <c r="M1530" s="1085"/>
      <c r="N1530" s="1055"/>
      <c r="O1530" s="1055"/>
      <c r="P1530" s="1055"/>
      <c r="Q1530" s="1146"/>
      <c r="R1530" s="1146"/>
      <c r="S1530" s="1147"/>
      <c r="T1530" s="1085"/>
      <c r="U1530" s="1055"/>
      <c r="V1530" s="1055"/>
      <c r="W1530" s="1075"/>
      <c r="X1530" s="1144" t="s">
        <v>1191</v>
      </c>
      <c r="Y1530" s="1061" t="s">
        <v>1191</v>
      </c>
      <c r="Z1530" s="1055"/>
      <c r="AA1530" s="1055"/>
      <c r="AB1530" s="1075"/>
    </row>
    <row r="1531" spans="1:28">
      <c r="A1531" s="1056"/>
      <c r="B1531" s="1070"/>
      <c r="C1531" s="1054"/>
      <c r="D1531" s="1055"/>
      <c r="E1531" s="1055"/>
      <c r="F1531" s="1068"/>
      <c r="G1531" s="1063"/>
      <c r="H1531" s="1073"/>
      <c r="I1531" s="1066"/>
      <c r="J1531" s="1142"/>
      <c r="K1531" s="1055"/>
      <c r="L1531" s="1058"/>
      <c r="M1531" s="1085"/>
      <c r="N1531" s="1055"/>
      <c r="O1531" s="1055"/>
      <c r="P1531" s="1055"/>
      <c r="Q1531" s="1146"/>
      <c r="R1531" s="1146"/>
      <c r="S1531" s="1147"/>
      <c r="T1531" s="1085"/>
      <c r="U1531" s="1055"/>
      <c r="V1531" s="1055"/>
      <c r="W1531" s="1075"/>
      <c r="X1531" s="1144"/>
      <c r="Y1531" s="1061"/>
      <c r="Z1531" s="1055"/>
      <c r="AA1531" s="1055"/>
      <c r="AB1531" s="1075"/>
    </row>
    <row r="1532" spans="1:28" ht="25.5">
      <c r="A1532" s="1056">
        <v>101</v>
      </c>
      <c r="B1532" s="1070" t="s">
        <v>5250</v>
      </c>
      <c r="C1532" s="1054"/>
      <c r="D1532" s="1055"/>
      <c r="E1532" s="1055"/>
      <c r="F1532" s="1068"/>
      <c r="G1532" s="1063"/>
      <c r="H1532" s="1073"/>
      <c r="I1532" s="1066"/>
      <c r="J1532" s="1142" t="s">
        <v>5251</v>
      </c>
      <c r="K1532" s="1055"/>
      <c r="L1532" s="1058"/>
      <c r="M1532" s="1085"/>
      <c r="N1532" s="1055"/>
      <c r="O1532" s="1055"/>
      <c r="P1532" s="1068"/>
      <c r="Q1532" s="1088"/>
      <c r="R1532" s="1088"/>
      <c r="S1532" s="1092"/>
      <c r="T1532" s="1085"/>
      <c r="U1532" s="1055"/>
      <c r="V1532" s="1055"/>
      <c r="W1532" s="1143"/>
      <c r="X1532" s="1144" t="s">
        <v>5250</v>
      </c>
      <c r="Y1532" s="1061" t="s">
        <v>5250</v>
      </c>
      <c r="Z1532" s="1055">
        <v>2012</v>
      </c>
      <c r="AA1532" s="1055">
        <v>1740</v>
      </c>
      <c r="AB1532" s="1075" t="s">
        <v>3336</v>
      </c>
    </row>
    <row r="1533" spans="1:28" ht="25.5">
      <c r="A1533" s="1056"/>
      <c r="B1533" s="1070" t="s">
        <v>5252</v>
      </c>
      <c r="C1533" s="1054"/>
      <c r="D1533" s="1055"/>
      <c r="E1533" s="1055"/>
      <c r="F1533" s="1068"/>
      <c r="G1533" s="1063"/>
      <c r="H1533" s="1073"/>
      <c r="I1533" s="1066"/>
      <c r="J1533" s="1142"/>
      <c r="K1533" s="1055"/>
      <c r="L1533" s="1058"/>
      <c r="M1533" s="1085"/>
      <c r="N1533" s="1055"/>
      <c r="O1533" s="1055"/>
      <c r="P1533" s="1055"/>
      <c r="Q1533" s="1146"/>
      <c r="R1533" s="1146"/>
      <c r="S1533" s="1147"/>
      <c r="T1533" s="1085"/>
      <c r="U1533" s="1055"/>
      <c r="V1533" s="1055"/>
      <c r="W1533" s="1075"/>
      <c r="X1533" s="1144" t="s">
        <v>5252</v>
      </c>
      <c r="Y1533" s="1061" t="s">
        <v>5252</v>
      </c>
      <c r="Z1533" s="1055">
        <v>2019</v>
      </c>
      <c r="AA1533" s="1055">
        <v>1373</v>
      </c>
      <c r="AB1533" s="1075" t="s">
        <v>3336</v>
      </c>
    </row>
    <row r="1534" spans="1:28">
      <c r="A1534" s="1056"/>
      <c r="B1534" s="1070"/>
      <c r="C1534" s="1054"/>
      <c r="D1534" s="1055"/>
      <c r="E1534" s="1055"/>
      <c r="F1534" s="1068"/>
      <c r="G1534" s="1063"/>
      <c r="H1534" s="1073"/>
      <c r="I1534" s="1066"/>
      <c r="J1534" s="1142"/>
      <c r="K1534" s="1055"/>
      <c r="L1534" s="1058"/>
      <c r="M1534" s="1085"/>
      <c r="N1534" s="1055"/>
      <c r="O1534" s="1055"/>
      <c r="P1534" s="1055"/>
      <c r="Q1534" s="1146"/>
      <c r="R1534" s="1146"/>
      <c r="S1534" s="1147"/>
      <c r="T1534" s="1085"/>
      <c r="U1534" s="1055"/>
      <c r="V1534" s="1055"/>
      <c r="W1534" s="1075"/>
      <c r="X1534" s="1144"/>
      <c r="Y1534" s="1061"/>
      <c r="Z1534" s="1055"/>
      <c r="AA1534" s="1055"/>
      <c r="AB1534" s="1075"/>
    </row>
    <row r="1535" spans="1:28">
      <c r="A1535" s="1056">
        <v>21</v>
      </c>
      <c r="B1535" s="1057" t="s">
        <v>5253</v>
      </c>
      <c r="C1535" s="1054" t="s">
        <v>5254</v>
      </c>
      <c r="D1535" s="1055">
        <v>1992</v>
      </c>
      <c r="E1535" s="1258">
        <v>3570</v>
      </c>
      <c r="F1535" s="1055" t="s">
        <v>5255</v>
      </c>
      <c r="G1535" s="1055">
        <v>55</v>
      </c>
      <c r="H1535" s="1055"/>
      <c r="I1535" s="1075">
        <f>SUM(G1535:H1535)</f>
        <v>55</v>
      </c>
      <c r="J1535" s="1142"/>
      <c r="K1535" s="1055"/>
      <c r="L1535" s="1058"/>
      <c r="M1535" s="1085"/>
      <c r="N1535" s="1055"/>
      <c r="O1535" s="1055"/>
      <c r="P1535" s="1055"/>
      <c r="Q1535" s="1088"/>
      <c r="R1535" s="1088"/>
      <c r="S1535" s="1092"/>
      <c r="T1535" s="1085"/>
      <c r="U1535" s="1055"/>
      <c r="V1535" s="1055"/>
      <c r="W1535" s="1075"/>
      <c r="X1535" s="1159"/>
      <c r="Y1535" s="1061"/>
      <c r="Z1535" s="1055"/>
      <c r="AA1535" s="1258"/>
      <c r="AB1535" s="1075"/>
    </row>
    <row r="1536" spans="1:28">
      <c r="A1536" s="1056"/>
      <c r="B1536" s="1057"/>
      <c r="C1536" s="1054"/>
      <c r="D1536" s="1055"/>
      <c r="E1536" s="1055"/>
      <c r="F1536" s="1055"/>
      <c r="G1536" s="1055"/>
      <c r="H1536" s="1055"/>
      <c r="I1536" s="1075"/>
      <c r="J1536" s="1212"/>
      <c r="K1536" s="1076"/>
      <c r="L1536" s="1107"/>
      <c r="M1536" s="1085"/>
      <c r="N1536" s="1247"/>
      <c r="O1536" s="1055"/>
      <c r="P1536" s="1055"/>
      <c r="Q1536" s="1252"/>
      <c r="R1536" s="1252"/>
      <c r="S1536" s="1253"/>
      <c r="T1536" s="1240"/>
      <c r="U1536" s="1247"/>
      <c r="V1536" s="1055"/>
      <c r="W1536" s="1075"/>
      <c r="X1536" s="1159"/>
      <c r="Y1536" s="1257"/>
      <c r="Z1536" s="1055"/>
      <c r="AA1536" s="1247"/>
      <c r="AB1536" s="1075"/>
    </row>
    <row r="1537" spans="1:28">
      <c r="A1537" s="1056">
        <v>165</v>
      </c>
      <c r="B1537" s="1057" t="s">
        <v>5253</v>
      </c>
      <c r="C1537" s="1054" t="s">
        <v>5256</v>
      </c>
      <c r="D1537" s="1055">
        <v>2017</v>
      </c>
      <c r="E1537" s="1055">
        <v>535</v>
      </c>
      <c r="F1537" s="1055" t="s">
        <v>5257</v>
      </c>
      <c r="G1537" s="1055" t="s">
        <v>1191</v>
      </c>
      <c r="H1537" s="1055"/>
      <c r="I1537" s="1075" t="s">
        <v>1191</v>
      </c>
      <c r="J1537" s="1142" t="s">
        <v>5258</v>
      </c>
      <c r="K1537" s="1055" t="s">
        <v>3603</v>
      </c>
      <c r="L1537" s="1075" t="s">
        <v>327</v>
      </c>
      <c r="M1537" s="1085" t="s">
        <v>5259</v>
      </c>
      <c r="N1537" s="1055"/>
      <c r="O1537" s="1055">
        <v>1568</v>
      </c>
      <c r="P1537" s="1055" t="s">
        <v>5260</v>
      </c>
      <c r="Q1537" s="1088">
        <v>38</v>
      </c>
      <c r="R1537" s="1088"/>
      <c r="S1537" s="1092">
        <f>SUM(Q1537:R1537)</f>
        <v>38</v>
      </c>
      <c r="T1537" s="1085"/>
      <c r="U1537" s="1055"/>
      <c r="V1537" s="1055"/>
      <c r="W1537" s="1075"/>
      <c r="X1537" s="1159" t="s">
        <v>5253</v>
      </c>
      <c r="Y1537" s="1061" t="s">
        <v>5256</v>
      </c>
      <c r="Z1537" s="1055">
        <v>2017</v>
      </c>
      <c r="AA1537" s="1055">
        <v>535</v>
      </c>
      <c r="AB1537" s="1075" t="s">
        <v>5257</v>
      </c>
    </row>
    <row r="1538" spans="1:28">
      <c r="A1538" s="1056"/>
      <c r="B1538" s="1057"/>
      <c r="C1538" s="1054"/>
      <c r="D1538" s="1055"/>
      <c r="E1538" s="1055"/>
      <c r="F1538" s="1055"/>
      <c r="G1538" s="1055"/>
      <c r="H1538" s="1055"/>
      <c r="I1538" s="1075"/>
      <c r="J1538" s="1142"/>
      <c r="K1538" s="1327"/>
      <c r="L1538" s="1058"/>
      <c r="M1538" s="1085" t="s">
        <v>5261</v>
      </c>
      <c r="N1538" s="1055"/>
      <c r="O1538" s="1055">
        <v>88</v>
      </c>
      <c r="P1538" s="1055"/>
      <c r="Q1538" s="1088">
        <v>2</v>
      </c>
      <c r="R1538" s="1088"/>
      <c r="S1538" s="1092">
        <f>SUM(Q1538:R1538)</f>
        <v>2</v>
      </c>
      <c r="T1538" s="1085"/>
      <c r="U1538" s="1055"/>
      <c r="V1538" s="1055"/>
      <c r="W1538" s="1075"/>
      <c r="X1538" s="1159"/>
      <c r="Y1538" s="1061"/>
      <c r="Z1538" s="1055"/>
      <c r="AA1538" s="1055"/>
      <c r="AB1538" s="1075"/>
    </row>
    <row r="1539" spans="1:28">
      <c r="A1539" s="1056"/>
      <c r="B1539" s="1057"/>
      <c r="C1539" s="1054"/>
      <c r="D1539" s="1055"/>
      <c r="E1539" s="1055"/>
      <c r="F1539" s="1055"/>
      <c r="G1539" s="1055"/>
      <c r="H1539" s="1055"/>
      <c r="I1539" s="1075"/>
      <c r="J1539" s="1142"/>
      <c r="K1539" s="1055"/>
      <c r="L1539" s="1058"/>
      <c r="M1539" s="1085"/>
      <c r="N1539" s="1055"/>
      <c r="O1539" s="1055"/>
      <c r="P1539" s="1055"/>
      <c r="Q1539" s="1088"/>
      <c r="R1539" s="1088"/>
      <c r="S1539" s="1092"/>
      <c r="T1539" s="1085"/>
      <c r="U1539" s="1055"/>
      <c r="V1539" s="1055"/>
      <c r="W1539" s="1075"/>
      <c r="X1539" s="1159"/>
      <c r="Y1539" s="1061"/>
      <c r="Z1539" s="1079"/>
      <c r="AA1539" s="1055"/>
      <c r="AB1539" s="1075"/>
    </row>
    <row r="1540" spans="1:28">
      <c r="A1540" s="1056"/>
      <c r="B1540" s="1057"/>
      <c r="C1540" s="1054"/>
      <c r="D1540" s="1055"/>
      <c r="E1540" s="1055"/>
      <c r="F1540" s="1055"/>
      <c r="G1540" s="1055"/>
      <c r="H1540" s="1055"/>
      <c r="I1540" s="1075"/>
      <c r="J1540" s="1142"/>
      <c r="K1540" s="1055"/>
      <c r="L1540" s="1058"/>
      <c r="M1540" s="1085"/>
      <c r="N1540" s="1055"/>
      <c r="O1540" s="1055"/>
      <c r="P1540" s="1055"/>
      <c r="Q1540" s="1088"/>
      <c r="R1540" s="1088"/>
      <c r="S1540" s="1092"/>
      <c r="T1540" s="1085"/>
      <c r="U1540" s="1055"/>
      <c r="V1540" s="1055"/>
      <c r="W1540" s="1075"/>
      <c r="X1540" s="1159"/>
      <c r="Y1540" s="1061"/>
      <c r="Z1540" s="1079"/>
      <c r="AA1540" s="1055"/>
      <c r="AB1540" s="1075"/>
    </row>
    <row r="1541" spans="1:28">
      <c r="A1541" s="1056">
        <v>166</v>
      </c>
      <c r="B1541" s="1057" t="s">
        <v>5253</v>
      </c>
      <c r="C1541" s="1054" t="s">
        <v>5262</v>
      </c>
      <c r="D1541" s="1055">
        <v>2002</v>
      </c>
      <c r="E1541" s="1055">
        <v>165</v>
      </c>
      <c r="F1541" s="1055" t="s">
        <v>5263</v>
      </c>
      <c r="G1541" s="1055">
        <v>4</v>
      </c>
      <c r="H1541" s="1055"/>
      <c r="I1541" s="1075">
        <f>G1541+H1541</f>
        <v>4</v>
      </c>
      <c r="J1541" s="1142" t="s">
        <v>5264</v>
      </c>
      <c r="K1541" s="1055" t="s">
        <v>3220</v>
      </c>
      <c r="L1541" s="1075" t="s">
        <v>327</v>
      </c>
      <c r="M1541" s="1085" t="s">
        <v>5265</v>
      </c>
      <c r="N1541" s="1055">
        <v>2009</v>
      </c>
      <c r="O1541" s="1055">
        <v>1185</v>
      </c>
      <c r="P1541" s="1061" t="s">
        <v>5266</v>
      </c>
      <c r="Q1541" s="1088">
        <v>20</v>
      </c>
      <c r="R1541" s="1088">
        <v>9</v>
      </c>
      <c r="S1541" s="1092">
        <f>SUM(Q1541:R1541)</f>
        <v>29</v>
      </c>
      <c r="T1541" s="1085"/>
      <c r="U1541" s="1055"/>
      <c r="V1541" s="1055"/>
      <c r="W1541" s="1062"/>
      <c r="X1541" s="1159" t="s">
        <v>5253</v>
      </c>
      <c r="Y1541" s="1061"/>
      <c r="Z1541" s="1055"/>
      <c r="AA1541" s="1055"/>
      <c r="AB1541" s="1075"/>
    </row>
    <row r="1542" spans="1:28">
      <c r="A1542" s="1056"/>
      <c r="B1542" s="1057"/>
      <c r="C1542" s="1054" t="s">
        <v>5267</v>
      </c>
      <c r="D1542" s="1055">
        <v>2017</v>
      </c>
      <c r="E1542" s="1055">
        <v>46</v>
      </c>
      <c r="F1542" s="1055"/>
      <c r="G1542" s="1055"/>
      <c r="H1542" s="1055"/>
      <c r="I1542" s="1075"/>
      <c r="J1542" s="1142"/>
      <c r="K1542" s="1327"/>
      <c r="L1542" s="1058"/>
      <c r="M1542" s="1085" t="s">
        <v>5261</v>
      </c>
      <c r="N1542" s="1055">
        <v>2018</v>
      </c>
      <c r="O1542" s="1055">
        <v>371</v>
      </c>
      <c r="P1542" s="1061" t="s">
        <v>5260</v>
      </c>
      <c r="Q1542" s="1088">
        <v>7</v>
      </c>
      <c r="R1542" s="1088">
        <v>7</v>
      </c>
      <c r="S1542" s="1092">
        <f>SUM(Q1542:R1542)</f>
        <v>14</v>
      </c>
      <c r="T1542" s="1085"/>
      <c r="U1542" s="1055"/>
      <c r="V1542" s="1055"/>
      <c r="W1542" s="1062"/>
      <c r="X1542" s="1159"/>
      <c r="Y1542" s="1061" t="s">
        <v>5267</v>
      </c>
      <c r="Z1542" s="1055">
        <v>2017</v>
      </c>
      <c r="AA1542" s="1055">
        <v>46</v>
      </c>
      <c r="AB1542" s="1075"/>
    </row>
    <row r="1543" spans="1:28" ht="38.25">
      <c r="A1543" s="1056"/>
      <c r="B1543" s="1057"/>
      <c r="C1543" s="1085"/>
      <c r="D1543" s="1055"/>
      <c r="E1543" s="1055"/>
      <c r="F1543" s="1055"/>
      <c r="G1543" s="1055"/>
      <c r="H1543" s="1055"/>
      <c r="I1543" s="1075"/>
      <c r="J1543" s="1142"/>
      <c r="K1543" s="1055"/>
      <c r="L1543" s="1058"/>
      <c r="M1543" s="1085"/>
      <c r="N1543" s="1055"/>
      <c r="O1543" s="1055"/>
      <c r="P1543" s="1061"/>
      <c r="Q1543" s="1088"/>
      <c r="R1543" s="1088"/>
      <c r="S1543" s="1092"/>
      <c r="T1543" s="1085"/>
      <c r="U1543" s="1055"/>
      <c r="V1543" s="1055"/>
      <c r="W1543" s="1062"/>
      <c r="X1543" s="1159"/>
      <c r="Y1543" s="1187" t="s">
        <v>5268</v>
      </c>
      <c r="Z1543" s="1055">
        <v>2018</v>
      </c>
      <c r="AA1543" s="1055">
        <v>350</v>
      </c>
      <c r="AB1543" s="1075" t="s">
        <v>20</v>
      </c>
    </row>
    <row r="1544" spans="1:28">
      <c r="A1544" s="1056"/>
      <c r="B1544" s="1057"/>
      <c r="C1544" s="1054"/>
      <c r="D1544" s="1055"/>
      <c r="E1544" s="1055"/>
      <c r="F1544" s="1055"/>
      <c r="G1544" s="1055"/>
      <c r="H1544" s="1055"/>
      <c r="I1544" s="1075"/>
      <c r="J1544" s="1142"/>
      <c r="K1544" s="1055"/>
      <c r="L1544" s="1058"/>
      <c r="M1544" s="1085"/>
      <c r="N1544" s="1055"/>
      <c r="O1544" s="1055"/>
      <c r="P1544" s="1061"/>
      <c r="Q1544" s="1088"/>
      <c r="R1544" s="1088"/>
      <c r="S1544" s="1092"/>
      <c r="T1544" s="1085"/>
      <c r="U1544" s="1055"/>
      <c r="V1544" s="1055"/>
      <c r="W1544" s="1062"/>
      <c r="X1544" s="1159"/>
      <c r="Y1544" s="1061"/>
      <c r="Z1544" s="1055"/>
      <c r="AA1544" s="1055"/>
      <c r="AB1544" s="1075"/>
    </row>
    <row r="1545" spans="1:28">
      <c r="A1545" s="1056">
        <v>167</v>
      </c>
      <c r="B1545" s="1057" t="s">
        <v>5253</v>
      </c>
      <c r="C1545" s="1054" t="s">
        <v>5269</v>
      </c>
      <c r="D1545" s="1055">
        <v>2013</v>
      </c>
      <c r="E1545" s="1055">
        <v>628</v>
      </c>
      <c r="F1545" s="1055" t="s">
        <v>882</v>
      </c>
      <c r="G1545" s="1055">
        <v>14</v>
      </c>
      <c r="H1545" s="1055"/>
      <c r="I1545" s="1075">
        <f>SUM(G1545:H1545)</f>
        <v>14</v>
      </c>
      <c r="J1545" s="1142" t="s">
        <v>5270</v>
      </c>
      <c r="K1545" s="1055" t="s">
        <v>3220</v>
      </c>
      <c r="L1545" s="1075" t="s">
        <v>327</v>
      </c>
      <c r="M1545" s="1085" t="s">
        <v>3327</v>
      </c>
      <c r="N1545" s="1055"/>
      <c r="O1545" s="1055"/>
      <c r="P1545" s="1055"/>
      <c r="Q1545" s="1088"/>
      <c r="R1545" s="1088"/>
      <c r="S1545" s="1092"/>
      <c r="T1545" s="1085"/>
      <c r="U1545" s="1055"/>
      <c r="V1545" s="1055"/>
      <c r="W1545" s="1075"/>
      <c r="X1545" s="1159"/>
      <c r="Y1545" s="1061"/>
      <c r="Z1545" s="1055"/>
      <c r="AA1545" s="1055"/>
      <c r="AB1545" s="1075"/>
    </row>
    <row r="1546" spans="1:28">
      <c r="A1546" s="1056"/>
      <c r="B1546" s="1057"/>
      <c r="C1546" s="1054"/>
      <c r="D1546" s="1055"/>
      <c r="E1546" s="1055"/>
      <c r="F1546" s="1055"/>
      <c r="G1546" s="1055"/>
      <c r="H1546" s="1055"/>
      <c r="I1546" s="1075"/>
      <c r="J1546" s="1142"/>
      <c r="K1546" s="1327"/>
      <c r="L1546" s="1058"/>
      <c r="M1546" s="1085"/>
      <c r="N1546" s="1055"/>
      <c r="O1546" s="1055"/>
      <c r="P1546" s="1055"/>
      <c r="Q1546" s="1088"/>
      <c r="R1546" s="1088"/>
      <c r="S1546" s="1092"/>
      <c r="T1546" s="1085"/>
      <c r="U1546" s="1055"/>
      <c r="V1546" s="1055"/>
      <c r="W1546" s="1075"/>
      <c r="X1546" s="1159"/>
      <c r="Y1546" s="1061"/>
      <c r="Z1546" s="1055"/>
      <c r="AA1546" s="1055"/>
      <c r="AB1546" s="1075"/>
    </row>
    <row r="1547" spans="1:28">
      <c r="A1547" s="1056"/>
      <c r="B1547" s="1057"/>
      <c r="C1547" s="1054"/>
      <c r="D1547" s="1055"/>
      <c r="E1547" s="1055"/>
      <c r="F1547" s="1055"/>
      <c r="G1547" s="1055"/>
      <c r="H1547" s="1055"/>
      <c r="I1547" s="1075"/>
      <c r="J1547" s="1142"/>
      <c r="K1547" s="1055"/>
      <c r="L1547" s="1058"/>
      <c r="M1547" s="1085"/>
      <c r="N1547" s="1055"/>
      <c r="O1547" s="1055"/>
      <c r="P1547" s="1055"/>
      <c r="Q1547" s="1088"/>
      <c r="R1547" s="1088"/>
      <c r="S1547" s="1092"/>
      <c r="T1547" s="1085"/>
      <c r="U1547" s="1055"/>
      <c r="V1547" s="1055"/>
      <c r="W1547" s="1075"/>
      <c r="X1547" s="1159"/>
      <c r="Y1547" s="1257"/>
      <c r="Z1547" s="1079"/>
      <c r="AA1547" s="1055"/>
      <c r="AB1547" s="1075"/>
    </row>
    <row r="1548" spans="1:28">
      <c r="A1548" s="1056"/>
      <c r="B1548" s="1057"/>
      <c r="C1548" s="1054"/>
      <c r="D1548" s="1055"/>
      <c r="E1548" s="1055"/>
      <c r="F1548" s="1055"/>
      <c r="G1548" s="1055"/>
      <c r="H1548" s="1055"/>
      <c r="I1548" s="1075"/>
      <c r="J1548" s="1142"/>
      <c r="K1548" s="1055"/>
      <c r="L1548" s="1058"/>
      <c r="M1548" s="1085"/>
      <c r="N1548" s="1055"/>
      <c r="O1548" s="1055"/>
      <c r="P1548" s="1055"/>
      <c r="Q1548" s="1088"/>
      <c r="R1548" s="1088"/>
      <c r="S1548" s="1092"/>
      <c r="T1548" s="1085"/>
      <c r="U1548" s="1055"/>
      <c r="V1548" s="1055"/>
      <c r="W1548" s="1075"/>
      <c r="X1548" s="1159"/>
      <c r="Y1548" s="1257"/>
      <c r="Z1548" s="1079"/>
      <c r="AA1548" s="1055"/>
      <c r="AB1548" s="1075"/>
    </row>
    <row r="1549" spans="1:28">
      <c r="A1549" s="1056"/>
      <c r="B1549" s="1057"/>
      <c r="C1549" s="1054"/>
      <c r="D1549" s="1055"/>
      <c r="E1549" s="1055"/>
      <c r="F1549" s="1055"/>
      <c r="G1549" s="1055"/>
      <c r="H1549" s="1055"/>
      <c r="I1549" s="1075"/>
      <c r="J1549" s="1142" t="s">
        <v>5271</v>
      </c>
      <c r="K1549" s="1055"/>
      <c r="L1549" s="1058"/>
      <c r="M1549" s="1085"/>
      <c r="N1549" s="1055"/>
      <c r="O1549" s="1055"/>
      <c r="P1549" s="1055"/>
      <c r="Q1549" s="1088"/>
      <c r="R1549" s="1088"/>
      <c r="S1549" s="1092"/>
      <c r="T1549" s="1085"/>
      <c r="U1549" s="1055"/>
      <c r="V1549" s="1055"/>
      <c r="W1549" s="1075"/>
      <c r="X1549" s="1159"/>
      <c r="Y1549" s="1257"/>
      <c r="Z1549" s="1079"/>
      <c r="AA1549" s="1055">
        <v>122</v>
      </c>
      <c r="AB1549" s="1075" t="s">
        <v>20</v>
      </c>
    </row>
    <row r="1550" spans="1:28" ht="25.5">
      <c r="A1550" s="1056">
        <v>168</v>
      </c>
      <c r="B1550" s="1057" t="s">
        <v>5272</v>
      </c>
      <c r="C1550" s="1054" t="s">
        <v>5273</v>
      </c>
      <c r="D1550" s="1055">
        <v>2015</v>
      </c>
      <c r="E1550" s="1055">
        <v>420</v>
      </c>
      <c r="F1550" s="1055" t="s">
        <v>3338</v>
      </c>
      <c r="G1550" s="1055">
        <v>12</v>
      </c>
      <c r="H1550" s="1055"/>
      <c r="I1550" s="1075">
        <f>SUM(G1550:H1550)</f>
        <v>12</v>
      </c>
      <c r="J1550" s="1142" t="s">
        <v>5274</v>
      </c>
      <c r="K1550" s="1055" t="s">
        <v>5275</v>
      </c>
      <c r="L1550" s="1075" t="s">
        <v>327</v>
      </c>
      <c r="M1550" s="1085" t="s">
        <v>5276</v>
      </c>
      <c r="N1550" s="1247">
        <v>2015</v>
      </c>
      <c r="O1550" s="1055">
        <v>306</v>
      </c>
      <c r="P1550" s="1187" t="s">
        <v>5277</v>
      </c>
      <c r="Q1550" s="1088">
        <v>12</v>
      </c>
      <c r="R1550" s="1088"/>
      <c r="S1550" s="1092">
        <f>SUM(Q1550:R1550)</f>
        <v>12</v>
      </c>
      <c r="T1550" s="1085"/>
      <c r="U1550" s="1055"/>
      <c r="V1550" s="1055"/>
      <c r="W1550" s="1256"/>
      <c r="X1550" s="1159"/>
      <c r="Y1550" s="1061"/>
      <c r="Z1550" s="1055"/>
      <c r="AA1550" s="1153"/>
      <c r="AB1550" s="1075"/>
    </row>
    <row r="1551" spans="1:28" ht="25.5">
      <c r="A1551" s="1056"/>
      <c r="B1551" s="1057"/>
      <c r="C1551" s="1054"/>
      <c r="D1551" s="1055"/>
      <c r="E1551" s="1055"/>
      <c r="F1551" s="1055"/>
      <c r="G1551" s="1055"/>
      <c r="H1551" s="1055"/>
      <c r="I1551" s="1075"/>
      <c r="J1551" s="1195"/>
      <c r="K1551" s="1327"/>
      <c r="L1551" s="1084"/>
      <c r="M1551" s="1085" t="s">
        <v>5278</v>
      </c>
      <c r="N1551" s="1247">
        <v>2015</v>
      </c>
      <c r="O1551" s="1055">
        <v>624</v>
      </c>
      <c r="P1551" s="1187" t="s">
        <v>5277</v>
      </c>
      <c r="Q1551" s="1088">
        <v>19</v>
      </c>
      <c r="R1551" s="1088" t="s">
        <v>1191</v>
      </c>
      <c r="S1551" s="1092">
        <f>SUM(Q1551:R1551)</f>
        <v>19</v>
      </c>
      <c r="T1551" s="1085"/>
      <c r="U1551" s="1055"/>
      <c r="V1551" s="1055"/>
      <c r="W1551" s="1256"/>
      <c r="X1551" s="1159"/>
      <c r="Y1551" s="1061"/>
      <c r="Z1551" s="1055"/>
      <c r="AA1551" s="1055"/>
      <c r="AB1551" s="1075"/>
    </row>
    <row r="1552" spans="1:28">
      <c r="A1552" s="1056"/>
      <c r="B1552" s="1057"/>
      <c r="C1552" s="1054"/>
      <c r="D1552" s="1055"/>
      <c r="E1552" s="1055"/>
      <c r="F1552" s="1055"/>
      <c r="G1552" s="1055"/>
      <c r="H1552" s="1055"/>
      <c r="I1552" s="1075"/>
      <c r="J1552" s="1195"/>
      <c r="K1552" s="1055"/>
      <c r="L1552" s="1084"/>
      <c r="M1552" s="1085" t="s">
        <v>5279</v>
      </c>
      <c r="N1552" s="1247">
        <v>2015</v>
      </c>
      <c r="O1552" s="1055">
        <v>242</v>
      </c>
      <c r="P1552" s="1187" t="s">
        <v>5280</v>
      </c>
      <c r="Q1552" s="1088">
        <v>4</v>
      </c>
      <c r="R1552" s="1088"/>
      <c r="S1552" s="1092">
        <f>SUM(Q1552:R1552)</f>
        <v>4</v>
      </c>
      <c r="T1552" s="1085"/>
      <c r="U1552" s="1055"/>
      <c r="V1552" s="1055"/>
      <c r="W1552" s="1256"/>
      <c r="X1552" s="1159"/>
      <c r="Y1552" s="1257"/>
      <c r="Z1552" s="1079"/>
      <c r="AA1552" s="1055"/>
      <c r="AB1552" s="1075"/>
    </row>
    <row r="1553" spans="1:28">
      <c r="A1553" s="1056"/>
      <c r="B1553" s="1057"/>
      <c r="C1553" s="1054"/>
      <c r="D1553" s="1055"/>
      <c r="E1553" s="1055"/>
      <c r="F1553" s="1055"/>
      <c r="G1553" s="1055"/>
      <c r="H1553" s="1055"/>
      <c r="I1553" s="1075"/>
      <c r="J1553" s="1142"/>
      <c r="K1553" s="1055"/>
      <c r="L1553" s="1084"/>
      <c r="M1553" s="1085" t="s">
        <v>5281</v>
      </c>
      <c r="N1553" s="1247">
        <v>2015</v>
      </c>
      <c r="O1553" s="1055">
        <v>288</v>
      </c>
      <c r="P1553" s="1187" t="s">
        <v>5280</v>
      </c>
      <c r="Q1553" s="1088">
        <v>5</v>
      </c>
      <c r="R1553" s="1088"/>
      <c r="S1553" s="1092">
        <f>SUM(Q1553:R1553)</f>
        <v>5</v>
      </c>
      <c r="T1553" s="1085"/>
      <c r="U1553" s="1055"/>
      <c r="V1553" s="1055"/>
      <c r="W1553" s="1256"/>
      <c r="X1553" s="1159"/>
      <c r="Y1553" s="1257"/>
      <c r="Z1553" s="1079"/>
      <c r="AA1553" s="1055"/>
      <c r="AB1553" s="1075"/>
    </row>
    <row r="1554" spans="1:28">
      <c r="A1554" s="1056"/>
      <c r="B1554" s="1057"/>
      <c r="C1554" s="1054"/>
      <c r="D1554" s="1055"/>
      <c r="E1554" s="1055"/>
      <c r="F1554" s="1055"/>
      <c r="G1554" s="1055"/>
      <c r="H1554" s="1055"/>
      <c r="I1554" s="1075"/>
      <c r="J1554" s="1142"/>
      <c r="K1554" s="1055"/>
      <c r="L1554" s="1084"/>
      <c r="M1554" s="1085" t="s">
        <v>5282</v>
      </c>
      <c r="N1554" s="1247">
        <v>2022</v>
      </c>
      <c r="O1554" s="1055">
        <v>140</v>
      </c>
      <c r="P1554" s="1187" t="s">
        <v>5283</v>
      </c>
      <c r="Q1554" s="1088">
        <v>2</v>
      </c>
      <c r="R1554" s="1088"/>
      <c r="S1554" s="1092">
        <f>SUM(Q1554:R1554)</f>
        <v>2</v>
      </c>
      <c r="T1554" s="1085"/>
      <c r="U1554" s="1055"/>
      <c r="V1554" s="1055"/>
      <c r="W1554" s="1256"/>
      <c r="X1554" s="1159"/>
      <c r="Y1554" s="1257"/>
      <c r="Z1554" s="1079"/>
      <c r="AA1554" s="1055"/>
      <c r="AB1554" s="1075"/>
    </row>
    <row r="1555" spans="1:28">
      <c r="A1555" s="1056"/>
      <c r="B1555" s="1057"/>
      <c r="C1555" s="1054"/>
      <c r="D1555" s="1055"/>
      <c r="E1555" s="1055"/>
      <c r="F1555" s="1055"/>
      <c r="G1555" s="1055"/>
      <c r="H1555" s="1055"/>
      <c r="I1555" s="1075"/>
      <c r="J1555" s="1142"/>
      <c r="K1555" s="1055"/>
      <c r="L1555" s="1058"/>
      <c r="M1555" s="1085"/>
      <c r="N1555" s="1247"/>
      <c r="O1555" s="1055"/>
      <c r="P1555" s="1055"/>
      <c r="Q1555" s="1088"/>
      <c r="R1555" s="1088"/>
      <c r="S1555" s="1092"/>
      <c r="T1555" s="1085"/>
      <c r="U1555" s="1055"/>
      <c r="V1555" s="1055"/>
      <c r="W1555" s="1075"/>
      <c r="X1555" s="1159"/>
      <c r="Y1555" s="1257"/>
      <c r="Z1555" s="1079"/>
      <c r="AA1555" s="1055"/>
      <c r="AB1555" s="1075"/>
    </row>
    <row r="1556" spans="1:28" ht="25.5">
      <c r="A1556" s="1056">
        <v>169</v>
      </c>
      <c r="B1556" s="1057" t="s">
        <v>5272</v>
      </c>
      <c r="C1556" s="1054" t="s">
        <v>5284</v>
      </c>
      <c r="D1556" s="1055">
        <v>1981</v>
      </c>
      <c r="E1556" s="1055">
        <v>210</v>
      </c>
      <c r="F1556" s="1055" t="s">
        <v>3338</v>
      </c>
      <c r="G1556" s="1055">
        <v>7</v>
      </c>
      <c r="H1556" s="1055"/>
      <c r="I1556" s="1075">
        <f>SUM(G1556:H1556)</f>
        <v>7</v>
      </c>
      <c r="J1556" s="1212" t="s">
        <v>5285</v>
      </c>
      <c r="K1556" s="1055" t="s">
        <v>3344</v>
      </c>
      <c r="L1556" s="1075" t="s">
        <v>327</v>
      </c>
      <c r="M1556" s="1085" t="s">
        <v>5286</v>
      </c>
      <c r="N1556" s="1247">
        <v>2015</v>
      </c>
      <c r="O1556" s="1055">
        <v>1488</v>
      </c>
      <c r="P1556" s="1187" t="s">
        <v>5287</v>
      </c>
      <c r="Q1556" s="1088">
        <v>39</v>
      </c>
      <c r="R1556" s="1088">
        <v>2</v>
      </c>
      <c r="S1556" s="1092">
        <f>SUM(Q1556:R1556)</f>
        <v>41</v>
      </c>
      <c r="T1556" s="1085"/>
      <c r="U1556" s="1055"/>
      <c r="V1556" s="1055"/>
      <c r="W1556" s="1256"/>
      <c r="X1556" s="1159"/>
      <c r="Y1556" s="1061"/>
      <c r="Z1556" s="1055"/>
      <c r="AA1556" s="1055"/>
      <c r="AB1556" s="1075"/>
    </row>
    <row r="1557" spans="1:28" ht="25.5">
      <c r="A1557" s="1056"/>
      <c r="B1557" s="1057"/>
      <c r="C1557" s="1054"/>
      <c r="D1557" s="1055"/>
      <c r="E1557" s="1055"/>
      <c r="F1557" s="1055"/>
      <c r="G1557" s="1055"/>
      <c r="H1557" s="1055"/>
      <c r="I1557" s="1075"/>
      <c r="J1557" s="1259"/>
      <c r="K1557" s="1327"/>
      <c r="L1557" s="1084"/>
      <c r="M1557" s="1085" t="s">
        <v>5288</v>
      </c>
      <c r="N1557" s="1247">
        <v>2015</v>
      </c>
      <c r="O1557" s="1055">
        <v>621</v>
      </c>
      <c r="P1557" s="1187" t="s">
        <v>5289</v>
      </c>
      <c r="Q1557" s="1088">
        <v>23</v>
      </c>
      <c r="R1557" s="1088"/>
      <c r="S1557" s="1092">
        <f>SUM(Q1557:R1557)</f>
        <v>23</v>
      </c>
      <c r="T1557" s="1085"/>
      <c r="U1557" s="1055"/>
      <c r="V1557" s="1055"/>
      <c r="W1557" s="1256"/>
      <c r="X1557" s="1159"/>
      <c r="Y1557" s="1061"/>
      <c r="Z1557" s="1055"/>
      <c r="AA1557" s="1055"/>
      <c r="AB1557" s="1075"/>
    </row>
    <row r="1558" spans="1:28" ht="25.5">
      <c r="A1558" s="1056"/>
      <c r="B1558" s="1057"/>
      <c r="C1558" s="1054"/>
      <c r="D1558" s="1055"/>
      <c r="E1558" s="1055"/>
      <c r="F1558" s="1055"/>
      <c r="G1558" s="1055"/>
      <c r="H1558" s="1055"/>
      <c r="I1558" s="1075"/>
      <c r="J1558" s="1259"/>
      <c r="K1558" s="1055"/>
      <c r="L1558" s="1084"/>
      <c r="M1558" s="1085" t="s">
        <v>5290</v>
      </c>
      <c r="N1558" s="1247">
        <v>2015</v>
      </c>
      <c r="O1558" s="1055">
        <v>741</v>
      </c>
      <c r="P1558" s="1187" t="s">
        <v>5291</v>
      </c>
      <c r="Q1558" s="1088">
        <v>29</v>
      </c>
      <c r="R1558" s="1088"/>
      <c r="S1558" s="1092">
        <f>SUM(Q1558:R1558)</f>
        <v>29</v>
      </c>
      <c r="T1558" s="1085"/>
      <c r="U1558" s="1055"/>
      <c r="V1558" s="1055"/>
      <c r="W1558" s="1256"/>
      <c r="X1558" s="1159"/>
      <c r="Y1558" s="1061"/>
      <c r="Z1558" s="1055"/>
      <c r="AA1558" s="1055"/>
      <c r="AB1558" s="1075"/>
    </row>
    <row r="1559" spans="1:28">
      <c r="A1559" s="1056"/>
      <c r="B1559" s="1057"/>
      <c r="C1559" s="1054"/>
      <c r="D1559" s="1055"/>
      <c r="E1559" s="1055"/>
      <c r="F1559" s="1055"/>
      <c r="G1559" s="1055"/>
      <c r="H1559" s="1055"/>
      <c r="I1559" s="1075"/>
      <c r="J1559" s="1259"/>
      <c r="K1559" s="1055"/>
      <c r="L1559" s="1058"/>
      <c r="M1559" s="1085"/>
      <c r="N1559" s="1247"/>
      <c r="O1559" s="1055"/>
      <c r="P1559" s="1055"/>
      <c r="Q1559" s="1088"/>
      <c r="R1559" s="1088"/>
      <c r="S1559" s="1092"/>
      <c r="T1559" s="1085"/>
      <c r="U1559" s="1055"/>
      <c r="V1559" s="1055"/>
      <c r="W1559" s="1075"/>
      <c r="X1559" s="1159"/>
      <c r="Y1559" s="1061"/>
      <c r="Z1559" s="1055"/>
      <c r="AA1559" s="1055"/>
      <c r="AB1559" s="1075"/>
    </row>
    <row r="1560" spans="1:28" ht="25.5">
      <c r="A1560" s="1056">
        <v>170</v>
      </c>
      <c r="B1560" s="1057" t="s">
        <v>5292</v>
      </c>
      <c r="C1560" s="1054" t="s">
        <v>5293</v>
      </c>
      <c r="D1560" s="1055">
        <v>2015</v>
      </c>
      <c r="E1560" s="1055">
        <v>54</v>
      </c>
      <c r="F1560" s="1055" t="s">
        <v>3338</v>
      </c>
      <c r="G1560" s="1055">
        <v>2</v>
      </c>
      <c r="H1560" s="1055"/>
      <c r="I1560" s="1075">
        <f>SUM(G1560:H1560)</f>
        <v>2</v>
      </c>
      <c r="J1560" s="1212" t="s">
        <v>5294</v>
      </c>
      <c r="K1560" s="1055" t="s">
        <v>5275</v>
      </c>
      <c r="L1560" s="1075" t="s">
        <v>327</v>
      </c>
      <c r="M1560" s="1085" t="s">
        <v>5286</v>
      </c>
      <c r="N1560" s="1247">
        <v>2015</v>
      </c>
      <c r="O1560" s="1055">
        <v>2000</v>
      </c>
      <c r="P1560" s="1187" t="s">
        <v>5295</v>
      </c>
      <c r="Q1560" s="1088">
        <v>48</v>
      </c>
      <c r="R1560" s="1088">
        <v>0</v>
      </c>
      <c r="S1560" s="1092">
        <v>48</v>
      </c>
      <c r="T1560" s="1085"/>
      <c r="U1560" s="1055"/>
      <c r="V1560" s="1055"/>
      <c r="W1560" s="1256"/>
      <c r="X1560" s="1159"/>
      <c r="Y1560" s="1061"/>
      <c r="Z1560" s="1055"/>
      <c r="AA1560" s="1055"/>
      <c r="AB1560" s="1075"/>
    </row>
    <row r="1561" spans="1:28" ht="25.5">
      <c r="A1561" s="1056"/>
      <c r="B1561" s="1057"/>
      <c r="C1561" s="1054"/>
      <c r="D1561" s="1055"/>
      <c r="E1561" s="1055"/>
      <c r="F1561" s="1055"/>
      <c r="G1561" s="1055"/>
      <c r="H1561" s="1055"/>
      <c r="I1561" s="1075"/>
      <c r="J1561" s="1259"/>
      <c r="K1561" s="1354"/>
      <c r="L1561" s="1084"/>
      <c r="M1561" s="1085" t="s">
        <v>5288</v>
      </c>
      <c r="N1561" s="1247">
        <v>2015</v>
      </c>
      <c r="O1561" s="1055">
        <v>589</v>
      </c>
      <c r="P1561" s="1187" t="s">
        <v>5296</v>
      </c>
      <c r="Q1561" s="1088">
        <v>19</v>
      </c>
      <c r="R1561" s="1088">
        <v>0</v>
      </c>
      <c r="S1561" s="1092">
        <f>SUM(Q1561:R1561)</f>
        <v>19</v>
      </c>
      <c r="T1561" s="1085"/>
      <c r="U1561" s="1055"/>
      <c r="V1561" s="1055"/>
      <c r="W1561" s="1256"/>
      <c r="X1561" s="1159"/>
      <c r="Y1561" s="1061"/>
      <c r="Z1561" s="1055"/>
      <c r="AA1561" s="1055"/>
      <c r="AB1561" s="1075"/>
    </row>
    <row r="1562" spans="1:28">
      <c r="A1562" s="1056"/>
      <c r="B1562" s="1057"/>
      <c r="C1562" s="1054"/>
      <c r="D1562" s="1055"/>
      <c r="E1562" s="1055"/>
      <c r="F1562" s="1055"/>
      <c r="G1562" s="1055"/>
      <c r="H1562" s="1055"/>
      <c r="I1562" s="1075"/>
      <c r="J1562" s="1259"/>
      <c r="K1562" s="1055"/>
      <c r="L1562" s="1084"/>
      <c r="M1562" s="1085" t="s">
        <v>5297</v>
      </c>
      <c r="N1562" s="1247">
        <v>2015</v>
      </c>
      <c r="O1562" s="1055">
        <v>102</v>
      </c>
      <c r="P1562" s="1187" t="s">
        <v>5298</v>
      </c>
      <c r="Q1562" s="1088">
        <v>4</v>
      </c>
      <c r="R1562" s="1088">
        <v>0</v>
      </c>
      <c r="S1562" s="1092">
        <v>4</v>
      </c>
      <c r="T1562" s="1085"/>
      <c r="U1562" s="1055"/>
      <c r="V1562" s="1055"/>
      <c r="W1562" s="1256"/>
      <c r="X1562" s="1159"/>
      <c r="Y1562" s="1061"/>
      <c r="Z1562" s="1055"/>
      <c r="AA1562" s="1055"/>
      <c r="AB1562" s="1075"/>
    </row>
    <row r="1563" spans="1:28">
      <c r="A1563" s="1056"/>
      <c r="B1563" s="1057"/>
      <c r="C1563" s="1054"/>
      <c r="D1563" s="1055"/>
      <c r="E1563" s="1055"/>
      <c r="F1563" s="1055"/>
      <c r="G1563" s="1055"/>
      <c r="H1563" s="1055"/>
      <c r="I1563" s="1075"/>
      <c r="J1563" s="1212"/>
      <c r="K1563" s="1055"/>
      <c r="L1563" s="1084"/>
      <c r="M1563" s="1085" t="s">
        <v>5299</v>
      </c>
      <c r="N1563" s="1247">
        <v>2021</v>
      </c>
      <c r="O1563" s="1055">
        <v>72</v>
      </c>
      <c r="P1563" s="1187" t="s">
        <v>5300</v>
      </c>
      <c r="Q1563" s="1088">
        <v>2</v>
      </c>
      <c r="R1563" s="1088"/>
      <c r="S1563" s="1092">
        <v>2</v>
      </c>
      <c r="T1563" s="1085"/>
      <c r="U1563" s="1055"/>
      <c r="V1563" s="1055"/>
      <c r="W1563" s="1256"/>
      <c r="X1563" s="1159"/>
      <c r="Y1563" s="1257"/>
      <c r="Z1563" s="1079"/>
      <c r="AA1563" s="1055"/>
      <c r="AB1563" s="1075"/>
    </row>
    <row r="1564" spans="1:28">
      <c r="A1564" s="1056"/>
      <c r="B1564" s="1057"/>
      <c r="C1564" s="1054"/>
      <c r="D1564" s="1055"/>
      <c r="E1564" s="1055"/>
      <c r="F1564" s="1055"/>
      <c r="G1564" s="1055"/>
      <c r="H1564" s="1055"/>
      <c r="I1564" s="1075"/>
      <c r="J1564" s="1212"/>
      <c r="K1564" s="1055"/>
      <c r="L1564" s="1058"/>
      <c r="M1564" s="1085"/>
      <c r="N1564" s="1055"/>
      <c r="O1564" s="1055"/>
      <c r="P1564" s="1061"/>
      <c r="Q1564" s="1088"/>
      <c r="R1564" s="1088"/>
      <c r="S1564" s="1092"/>
      <c r="T1564" s="1085"/>
      <c r="U1564" s="1055"/>
      <c r="V1564" s="1055"/>
      <c r="W1564" s="1062"/>
      <c r="X1564" s="1159"/>
      <c r="Y1564" s="1257"/>
      <c r="Z1564" s="1079"/>
      <c r="AA1564" s="1055"/>
      <c r="AB1564" s="1075"/>
    </row>
    <row r="1565" spans="1:28" ht="25.5">
      <c r="A1565" s="1056">
        <v>171</v>
      </c>
      <c r="B1565" s="1057" t="s">
        <v>5253</v>
      </c>
      <c r="C1565" s="1054"/>
      <c r="D1565" s="1055"/>
      <c r="E1565" s="1055"/>
      <c r="F1565" s="1055"/>
      <c r="G1565" s="1055"/>
      <c r="H1565" s="1055"/>
      <c r="I1565" s="1075"/>
      <c r="J1565" s="1142" t="s">
        <v>5301</v>
      </c>
      <c r="K1565" s="1055" t="s">
        <v>3220</v>
      </c>
      <c r="L1565" s="1075" t="s">
        <v>327</v>
      </c>
      <c r="M1565" s="1085" t="s">
        <v>5286</v>
      </c>
      <c r="N1565" s="1055">
        <v>2000</v>
      </c>
      <c r="O1565" s="1055">
        <v>332</v>
      </c>
      <c r="P1565" s="1187" t="s">
        <v>5302</v>
      </c>
      <c r="Q1565" s="1088">
        <v>1</v>
      </c>
      <c r="R1565" s="1088">
        <v>11</v>
      </c>
      <c r="S1565" s="1092">
        <f>SUM(Q1565:R1565)</f>
        <v>12</v>
      </c>
      <c r="T1565" s="1085"/>
      <c r="U1565" s="1055"/>
      <c r="V1565" s="1055"/>
      <c r="W1565" s="1256"/>
      <c r="X1565" s="1159" t="s">
        <v>5253</v>
      </c>
      <c r="Y1565" s="1061" t="s">
        <v>5303</v>
      </c>
      <c r="Z1565" s="1055">
        <v>2017</v>
      </c>
      <c r="AA1565" s="1055">
        <v>16</v>
      </c>
      <c r="AB1565" s="1075" t="s">
        <v>20</v>
      </c>
    </row>
    <row r="1566" spans="1:28" ht="25.5">
      <c r="A1566" s="1056"/>
      <c r="B1566" s="1086"/>
      <c r="C1566" s="1054"/>
      <c r="D1566" s="1055"/>
      <c r="E1566" s="1055"/>
      <c r="F1566" s="1055"/>
      <c r="G1566" s="1055"/>
      <c r="H1566" s="1055"/>
      <c r="I1566" s="1075"/>
      <c r="J1566" s="1195"/>
      <c r="K1566" s="1327"/>
      <c r="L1566" s="1084"/>
      <c r="M1566" s="1085" t="s">
        <v>5288</v>
      </c>
      <c r="N1566" s="1055">
        <v>2000</v>
      </c>
      <c r="O1566" s="1055">
        <v>120</v>
      </c>
      <c r="P1566" s="1187" t="s">
        <v>5304</v>
      </c>
      <c r="Q1566" s="1088">
        <v>3</v>
      </c>
      <c r="R1566" s="1088">
        <v>8</v>
      </c>
      <c r="S1566" s="1092">
        <f>SUM(Q1566:R1566)</f>
        <v>11</v>
      </c>
      <c r="T1566" s="1085"/>
      <c r="U1566" s="1055"/>
      <c r="V1566" s="1055"/>
      <c r="W1566" s="1256"/>
      <c r="X1566" s="1260"/>
      <c r="Y1566" s="1226" t="s">
        <v>5305</v>
      </c>
      <c r="Z1566" s="1078"/>
      <c r="AA1566" s="1078">
        <v>360</v>
      </c>
      <c r="AB1566" s="1102" t="s">
        <v>5306</v>
      </c>
    </row>
    <row r="1567" spans="1:28" ht="38.25">
      <c r="A1567" s="1056"/>
      <c r="B1567" s="1087"/>
      <c r="C1567" s="1059"/>
      <c r="D1567" s="1088"/>
      <c r="E1567" s="1088"/>
      <c r="F1567" s="1088"/>
      <c r="G1567" s="1055"/>
      <c r="H1567" s="1055"/>
      <c r="I1567" s="1075"/>
      <c r="J1567" s="1195"/>
      <c r="K1567" s="1055"/>
      <c r="L1567" s="1084"/>
      <c r="M1567" s="1085" t="s">
        <v>5307</v>
      </c>
      <c r="N1567" s="1055">
        <v>2000</v>
      </c>
      <c r="O1567" s="1055">
        <v>796</v>
      </c>
      <c r="P1567" s="1187" t="s">
        <v>5308</v>
      </c>
      <c r="Q1567" s="1088">
        <v>12</v>
      </c>
      <c r="R1567" s="1088">
        <v>7</v>
      </c>
      <c r="S1567" s="1092">
        <f>SUM(Q1567:R1567)</f>
        <v>19</v>
      </c>
      <c r="T1567" s="1085"/>
      <c r="U1567" s="1055"/>
      <c r="V1567" s="1055"/>
      <c r="W1567" s="1256"/>
      <c r="X1567" s="1261"/>
      <c r="Y1567" s="1061"/>
      <c r="Z1567" s="1055"/>
      <c r="AA1567" s="1088"/>
      <c r="AB1567" s="1075"/>
    </row>
    <row r="1568" spans="1:28">
      <c r="A1568" s="1056"/>
      <c r="B1568" s="1057"/>
      <c r="C1568" s="1054"/>
      <c r="D1568" s="1055"/>
      <c r="E1568" s="1055"/>
      <c r="F1568" s="1055"/>
      <c r="G1568" s="1055"/>
      <c r="H1568" s="1055"/>
      <c r="I1568" s="1075"/>
      <c r="J1568" s="1142"/>
      <c r="K1568" s="1055"/>
      <c r="L1568" s="1366"/>
      <c r="M1568" s="1085"/>
      <c r="N1568" s="1055">
        <v>2019</v>
      </c>
      <c r="O1568" s="1055">
        <v>129</v>
      </c>
      <c r="P1568" s="1187" t="s">
        <v>5309</v>
      </c>
      <c r="Q1568" s="1088">
        <v>6</v>
      </c>
      <c r="R1568" s="1088"/>
      <c r="S1568" s="1092">
        <f>SUM(Q1568:R1568)</f>
        <v>6</v>
      </c>
      <c r="T1568" s="1085"/>
      <c r="U1568" s="1055"/>
      <c r="V1568" s="1055"/>
      <c r="W1568" s="1256"/>
      <c r="X1568" s="1159"/>
      <c r="Y1568" s="1061"/>
      <c r="Z1568" s="1055"/>
      <c r="AA1568" s="1055"/>
      <c r="AB1568" s="1075"/>
    </row>
    <row r="1569" spans="1:28">
      <c r="A1569" s="1056"/>
      <c r="B1569" s="1057"/>
      <c r="C1569" s="1054"/>
      <c r="D1569" s="1055"/>
      <c r="E1569" s="1055"/>
      <c r="F1569" s="1055"/>
      <c r="G1569" s="1055"/>
      <c r="H1569" s="1055"/>
      <c r="I1569" s="1075"/>
      <c r="J1569" s="1142"/>
      <c r="K1569" s="1055"/>
      <c r="L1569" s="1366"/>
      <c r="M1569" s="1085"/>
      <c r="N1569" s="1055">
        <v>2022</v>
      </c>
      <c r="O1569" s="1055">
        <v>56</v>
      </c>
      <c r="P1569" s="1187" t="s">
        <v>5310</v>
      </c>
      <c r="Q1569" s="1088">
        <v>2</v>
      </c>
      <c r="R1569" s="1088"/>
      <c r="S1569" s="1092">
        <v>2</v>
      </c>
      <c r="T1569" s="1085"/>
      <c r="U1569" s="1055"/>
      <c r="V1569" s="1055"/>
      <c r="W1569" s="1256"/>
      <c r="X1569" s="1159"/>
      <c r="Y1569" s="1257"/>
      <c r="Z1569" s="1079"/>
      <c r="AA1569" s="1055"/>
      <c r="AB1569" s="1075"/>
    </row>
    <row r="1570" spans="1:28">
      <c r="A1570" s="1056"/>
      <c r="B1570" s="1057"/>
      <c r="C1570" s="1054"/>
      <c r="D1570" s="1055"/>
      <c r="E1570" s="1055"/>
      <c r="F1570" s="1055"/>
      <c r="G1570" s="1055"/>
      <c r="H1570" s="1055"/>
      <c r="I1570" s="1075"/>
      <c r="J1570" s="1142"/>
      <c r="K1570" s="1055"/>
      <c r="L1570" s="1366"/>
      <c r="M1570" s="1085"/>
      <c r="N1570" s="1055"/>
      <c r="O1570" s="1055"/>
      <c r="P1570" s="1055"/>
      <c r="Q1570" s="1088"/>
      <c r="R1570" s="1088"/>
      <c r="S1570" s="1092"/>
      <c r="T1570" s="1085"/>
      <c r="U1570" s="1055"/>
      <c r="V1570" s="1055"/>
      <c r="W1570" s="1075"/>
      <c r="X1570" s="1159"/>
      <c r="Y1570" s="1257"/>
      <c r="Z1570" s="1079"/>
      <c r="AA1570" s="1055"/>
      <c r="AB1570" s="1075"/>
    </row>
    <row r="1571" spans="1:28">
      <c r="A1571" s="1056"/>
      <c r="B1571" s="1057" t="s">
        <v>5253</v>
      </c>
      <c r="C1571" s="1054"/>
      <c r="D1571" s="1055"/>
      <c r="E1571" s="1055"/>
      <c r="F1571" s="1055"/>
      <c r="G1571" s="1055"/>
      <c r="H1571" s="1055"/>
      <c r="I1571" s="1075"/>
      <c r="J1571" s="1142" t="s">
        <v>5311</v>
      </c>
      <c r="K1571" s="1055" t="s">
        <v>3220</v>
      </c>
      <c r="L1571" s="1075" t="s">
        <v>327</v>
      </c>
      <c r="M1571" s="1085"/>
      <c r="N1571" s="1055">
        <v>2019</v>
      </c>
      <c r="O1571" s="1055">
        <v>807</v>
      </c>
      <c r="P1571" s="1088"/>
      <c r="Q1571" s="1088"/>
      <c r="R1571" s="1088"/>
      <c r="S1571" s="1092"/>
      <c r="T1571" s="1085"/>
      <c r="U1571" s="1055"/>
      <c r="V1571" s="1055"/>
      <c r="W1571" s="1092"/>
      <c r="X1571" s="1159" t="s">
        <v>5253</v>
      </c>
      <c r="Y1571" s="1061" t="s">
        <v>5312</v>
      </c>
      <c r="Z1571" s="1055">
        <v>2019</v>
      </c>
      <c r="AA1571" s="1055">
        <v>180</v>
      </c>
      <c r="AB1571" s="1075" t="s">
        <v>20</v>
      </c>
    </row>
    <row r="1572" spans="1:28">
      <c r="A1572" s="1056"/>
      <c r="B1572" s="1057"/>
      <c r="C1572" s="1059"/>
      <c r="D1572" s="1055"/>
      <c r="E1572" s="1055"/>
      <c r="F1572" s="1055"/>
      <c r="G1572" s="1055"/>
      <c r="H1572" s="1055"/>
      <c r="I1572" s="1075"/>
      <c r="J1572" s="1195"/>
      <c r="K1572" s="1327"/>
      <c r="L1572" s="1366"/>
      <c r="M1572" s="1085"/>
      <c r="N1572" s="1055"/>
      <c r="O1572" s="1055"/>
      <c r="P1572" s="1088"/>
      <c r="Q1572" s="1088"/>
      <c r="R1572" s="1088"/>
      <c r="S1572" s="1092"/>
      <c r="T1572" s="1085"/>
      <c r="U1572" s="1055"/>
      <c r="V1572" s="1055"/>
      <c r="W1572" s="1092"/>
      <c r="X1572" s="1159"/>
      <c r="Y1572" s="1061"/>
      <c r="Z1572" s="1055"/>
      <c r="AA1572" s="1055"/>
      <c r="AB1572" s="1075"/>
    </row>
    <row r="1573" spans="1:28">
      <c r="A1573" s="1056"/>
      <c r="B1573" s="1057"/>
      <c r="C1573" s="1054"/>
      <c r="D1573" s="1055"/>
      <c r="E1573" s="1055"/>
      <c r="F1573" s="1055"/>
      <c r="G1573" s="1055"/>
      <c r="H1573" s="1055"/>
      <c r="I1573" s="1075"/>
      <c r="J1573" s="1195"/>
      <c r="K1573" s="1055"/>
      <c r="L1573" s="1366"/>
      <c r="M1573" s="1085"/>
      <c r="N1573" s="1055"/>
      <c r="O1573" s="1055"/>
      <c r="P1573" s="1088"/>
      <c r="Q1573" s="1088"/>
      <c r="R1573" s="1088"/>
      <c r="S1573" s="1092"/>
      <c r="T1573" s="1085"/>
      <c r="U1573" s="1055"/>
      <c r="V1573" s="1055"/>
      <c r="W1573" s="1092"/>
      <c r="X1573" s="1159"/>
      <c r="Y1573" s="1061"/>
      <c r="Z1573" s="1055"/>
      <c r="AA1573" s="1055"/>
      <c r="AB1573" s="1075"/>
    </row>
    <row r="1574" spans="1:28">
      <c r="A1574" s="1056"/>
      <c r="B1574" s="1057"/>
      <c r="C1574" s="1054"/>
      <c r="D1574" s="1055"/>
      <c r="E1574" s="1055"/>
      <c r="F1574" s="1055"/>
      <c r="G1574" s="1055"/>
      <c r="H1574" s="1055"/>
      <c r="I1574" s="1075"/>
      <c r="J1574" s="1142"/>
      <c r="K1574" s="1055"/>
      <c r="L1574" s="1366"/>
      <c r="M1574" s="1085"/>
      <c r="N1574" s="1055"/>
      <c r="O1574" s="1055"/>
      <c r="P1574" s="1055"/>
      <c r="Q1574" s="1088"/>
      <c r="R1574" s="1088"/>
      <c r="S1574" s="1092"/>
      <c r="T1574" s="1085"/>
      <c r="U1574" s="1055"/>
      <c r="V1574" s="1055"/>
      <c r="W1574" s="1075"/>
      <c r="X1574" s="1159"/>
      <c r="Y1574" s="1257"/>
      <c r="Z1574" s="1079"/>
      <c r="AA1574" s="1055"/>
      <c r="AB1574" s="1075"/>
    </row>
    <row r="1575" spans="1:28">
      <c r="A1575" s="1056"/>
      <c r="B1575" s="1057" t="s">
        <v>5253</v>
      </c>
      <c r="C1575" s="1054"/>
      <c r="D1575" s="1055"/>
      <c r="E1575" s="1055"/>
      <c r="F1575" s="1055"/>
      <c r="G1575" s="1055"/>
      <c r="H1575" s="1055"/>
      <c r="I1575" s="1075"/>
      <c r="J1575" s="1212" t="s">
        <v>5313</v>
      </c>
      <c r="K1575" s="1055" t="s">
        <v>3220</v>
      </c>
      <c r="L1575" s="1075" t="s">
        <v>327</v>
      </c>
      <c r="M1575" s="1085"/>
      <c r="N1575" s="1055">
        <v>2019</v>
      </c>
      <c r="O1575" s="1055">
        <v>843</v>
      </c>
      <c r="P1575" s="1088"/>
      <c r="Q1575" s="1088"/>
      <c r="R1575" s="1088"/>
      <c r="S1575" s="1092"/>
      <c r="T1575" s="1085"/>
      <c r="U1575" s="1055"/>
      <c r="V1575" s="1055"/>
      <c r="W1575" s="1092"/>
      <c r="X1575" s="1159" t="s">
        <v>5253</v>
      </c>
      <c r="Y1575" s="1061" t="s">
        <v>5314</v>
      </c>
      <c r="Z1575" s="1055">
        <v>2019</v>
      </c>
      <c r="AA1575" s="1055">
        <v>220</v>
      </c>
      <c r="AB1575" s="1075" t="s">
        <v>20</v>
      </c>
    </row>
    <row r="1576" spans="1:28">
      <c r="A1576" s="1056"/>
      <c r="B1576" s="1057"/>
      <c r="C1576" s="1054"/>
      <c r="D1576" s="1055"/>
      <c r="E1576" s="1055"/>
      <c r="F1576" s="1055"/>
      <c r="G1576" s="1055"/>
      <c r="H1576" s="1055"/>
      <c r="I1576" s="1075"/>
      <c r="J1576" s="1259"/>
      <c r="K1576" s="1354"/>
      <c r="L1576" s="1366"/>
      <c r="M1576" s="1085"/>
      <c r="N1576" s="1055"/>
      <c r="O1576" s="1055"/>
      <c r="P1576" s="1088"/>
      <c r="Q1576" s="1088"/>
      <c r="R1576" s="1088"/>
      <c r="S1576" s="1092"/>
      <c r="T1576" s="1085"/>
      <c r="U1576" s="1055"/>
      <c r="V1576" s="1055"/>
      <c r="W1576" s="1092"/>
      <c r="X1576" s="1159"/>
      <c r="Y1576" s="1061"/>
      <c r="Z1576" s="1055"/>
      <c r="AA1576" s="1055"/>
      <c r="AB1576" s="1075"/>
    </row>
    <row r="1577" spans="1:28">
      <c r="A1577" s="1056"/>
      <c r="B1577" s="1057"/>
      <c r="C1577" s="1054"/>
      <c r="D1577" s="1055"/>
      <c r="E1577" s="1055"/>
      <c r="F1577" s="1055"/>
      <c r="G1577" s="1055"/>
      <c r="H1577" s="1055"/>
      <c r="I1577" s="1075"/>
      <c r="J1577" s="1195"/>
      <c r="K1577" s="1089"/>
      <c r="L1577" s="1090"/>
      <c r="M1577" s="1085"/>
      <c r="N1577" s="1055"/>
      <c r="O1577" s="1055"/>
      <c r="P1577" s="1088"/>
      <c r="Q1577" s="1088"/>
      <c r="R1577" s="1088"/>
      <c r="S1577" s="1092"/>
      <c r="T1577" s="1085"/>
      <c r="U1577" s="1055"/>
      <c r="V1577" s="1055"/>
      <c r="W1577" s="1092"/>
      <c r="X1577" s="1159"/>
      <c r="Y1577" s="1061"/>
      <c r="Z1577" s="1055"/>
      <c r="AA1577" s="1055"/>
      <c r="AB1577" s="1075"/>
    </row>
    <row r="1578" spans="1:28">
      <c r="A1578" s="1056"/>
      <c r="B1578" s="1057"/>
      <c r="C1578" s="1054"/>
      <c r="D1578" s="1055"/>
      <c r="E1578" s="1055"/>
      <c r="F1578" s="1055"/>
      <c r="G1578" s="1055"/>
      <c r="H1578" s="1055"/>
      <c r="I1578" s="1075"/>
      <c r="J1578" s="1142"/>
      <c r="K1578" s="1055"/>
      <c r="L1578" s="1058"/>
      <c r="M1578" s="1085"/>
      <c r="N1578" s="1055"/>
      <c r="O1578" s="1055"/>
      <c r="P1578" s="1055"/>
      <c r="Q1578" s="1088"/>
      <c r="R1578" s="1088"/>
      <c r="S1578" s="1092"/>
      <c r="T1578" s="1085"/>
      <c r="U1578" s="1055"/>
      <c r="V1578" s="1055"/>
      <c r="W1578" s="1075"/>
      <c r="X1578" s="1159"/>
      <c r="Y1578" s="1257"/>
      <c r="Z1578" s="1079"/>
      <c r="AA1578" s="1055"/>
      <c r="AB1578" s="1075"/>
    </row>
    <row r="1579" spans="1:28">
      <c r="A1579" s="1056">
        <v>208</v>
      </c>
      <c r="B1579" s="1057" t="s">
        <v>5272</v>
      </c>
      <c r="C1579" s="1054" t="s">
        <v>5315</v>
      </c>
      <c r="D1579" s="1055">
        <v>2016</v>
      </c>
      <c r="E1579" s="1055">
        <v>790</v>
      </c>
      <c r="F1579" s="1055" t="s">
        <v>3338</v>
      </c>
      <c r="G1579" s="1055">
        <v>18</v>
      </c>
      <c r="H1579" s="1055"/>
      <c r="I1579" s="1075">
        <f>SUM(G1579:H1579)</f>
        <v>18</v>
      </c>
      <c r="J1579" s="1142" t="s">
        <v>5316</v>
      </c>
      <c r="K1579" s="1055" t="s">
        <v>5275</v>
      </c>
      <c r="L1579" s="1075" t="s">
        <v>5317</v>
      </c>
      <c r="M1579" s="1085" t="s">
        <v>3327</v>
      </c>
      <c r="N1579" s="1055"/>
      <c r="O1579" s="1055"/>
      <c r="P1579" s="1055"/>
      <c r="Q1579" s="1088"/>
      <c r="R1579" s="1088"/>
      <c r="S1579" s="1092"/>
      <c r="T1579" s="1085"/>
      <c r="U1579" s="1055"/>
      <c r="V1579" s="1055"/>
      <c r="W1579" s="1075"/>
      <c r="X1579" s="1159"/>
      <c r="Y1579" s="1061"/>
      <c r="Z1579" s="1079"/>
      <c r="AA1579" s="1055"/>
      <c r="AB1579" s="1075"/>
    </row>
    <row r="1580" spans="1:28">
      <c r="A1580" s="1056"/>
      <c r="B1580" s="1057"/>
      <c r="C1580" s="1054"/>
      <c r="D1580" s="1055"/>
      <c r="E1580" s="1055"/>
      <c r="F1580" s="1055"/>
      <c r="G1580" s="1055"/>
      <c r="H1580" s="1055"/>
      <c r="I1580" s="1075"/>
      <c r="J1580" s="1195"/>
      <c r="K1580" s="1327"/>
      <c r="L1580" s="1058"/>
      <c r="M1580" s="1085"/>
      <c r="N1580" s="1055"/>
      <c r="O1580" s="1055"/>
      <c r="P1580" s="1055"/>
      <c r="Q1580" s="1088"/>
      <c r="R1580" s="1088"/>
      <c r="S1580" s="1092"/>
      <c r="T1580" s="1085"/>
      <c r="U1580" s="1055"/>
      <c r="V1580" s="1055"/>
      <c r="W1580" s="1075"/>
      <c r="X1580" s="1159"/>
      <c r="Y1580" s="1257"/>
      <c r="Z1580" s="1079"/>
      <c r="AA1580" s="1055"/>
      <c r="AB1580" s="1075"/>
    </row>
    <row r="1581" spans="1:28">
      <c r="A1581" s="1056"/>
      <c r="B1581" s="1057"/>
      <c r="C1581" s="1054"/>
      <c r="D1581" s="1055"/>
      <c r="E1581" s="1055"/>
      <c r="F1581" s="1055"/>
      <c r="G1581" s="1055"/>
      <c r="H1581" s="1055"/>
      <c r="I1581" s="1075"/>
      <c r="J1581" s="1195"/>
      <c r="K1581" s="1055"/>
      <c r="L1581" s="1058"/>
      <c r="M1581" s="1085"/>
      <c r="N1581" s="1055"/>
      <c r="O1581" s="1055"/>
      <c r="P1581" s="1055"/>
      <c r="Q1581" s="1088"/>
      <c r="R1581" s="1088"/>
      <c r="S1581" s="1092"/>
      <c r="T1581" s="1085"/>
      <c r="U1581" s="1055"/>
      <c r="V1581" s="1055"/>
      <c r="W1581" s="1075"/>
      <c r="X1581" s="1159"/>
      <c r="Y1581" s="1257"/>
      <c r="Z1581" s="1079"/>
      <c r="AA1581" s="1055"/>
      <c r="AB1581" s="1075"/>
    </row>
    <row r="1582" spans="1:28">
      <c r="A1582" s="1056"/>
      <c r="B1582" s="1057"/>
      <c r="C1582" s="1054"/>
      <c r="D1582" s="1055"/>
      <c r="E1582" s="1055"/>
      <c r="F1582" s="1055"/>
      <c r="G1582" s="1055"/>
      <c r="H1582" s="1055"/>
      <c r="I1582" s="1075"/>
      <c r="J1582" s="1142"/>
      <c r="K1582" s="1055"/>
      <c r="L1582" s="1058"/>
      <c r="M1582" s="1085"/>
      <c r="N1582" s="1055"/>
      <c r="O1582" s="1055"/>
      <c r="P1582" s="1055"/>
      <c r="Q1582" s="1088"/>
      <c r="R1582" s="1088"/>
      <c r="S1582" s="1092"/>
      <c r="T1582" s="1085"/>
      <c r="U1582" s="1055"/>
      <c r="V1582" s="1055"/>
      <c r="W1582" s="1075"/>
      <c r="X1582" s="1159"/>
      <c r="Y1582" s="1257"/>
      <c r="Z1582" s="1079"/>
      <c r="AA1582" s="1055"/>
      <c r="AB1582" s="1075"/>
    </row>
    <row r="1583" spans="1:28">
      <c r="A1583" s="1056">
        <v>120</v>
      </c>
      <c r="B1583" s="1057" t="s">
        <v>5253</v>
      </c>
      <c r="C1583" s="1054" t="s">
        <v>5318</v>
      </c>
      <c r="D1583" s="1055"/>
      <c r="E1583" s="1055">
        <v>215</v>
      </c>
      <c r="F1583" s="1055" t="s">
        <v>3338</v>
      </c>
      <c r="G1583" s="1055">
        <v>5</v>
      </c>
      <c r="H1583" s="1055"/>
      <c r="I1583" s="1075">
        <f>G1583+H1583</f>
        <v>5</v>
      </c>
      <c r="J1583" s="1142" t="s">
        <v>5319</v>
      </c>
      <c r="K1583" s="1055" t="s">
        <v>3603</v>
      </c>
      <c r="L1583" s="1075" t="s">
        <v>98</v>
      </c>
      <c r="M1583" s="1085" t="s">
        <v>5320</v>
      </c>
      <c r="N1583" s="1055">
        <v>2000</v>
      </c>
      <c r="O1583" s="1055">
        <v>300</v>
      </c>
      <c r="P1583" s="1061" t="s">
        <v>5321</v>
      </c>
      <c r="Q1583" s="1088">
        <v>11</v>
      </c>
      <c r="R1583" s="1088"/>
      <c r="S1583" s="1092">
        <f>SUM(Q1583:R1583)</f>
        <v>11</v>
      </c>
      <c r="T1583" s="1085"/>
      <c r="U1583" s="1055"/>
      <c r="V1583" s="1055"/>
      <c r="W1583" s="1062"/>
      <c r="X1583" s="1159"/>
      <c r="Y1583" s="1061"/>
      <c r="Z1583" s="1055"/>
      <c r="AA1583" s="1078"/>
      <c r="AB1583" s="1102"/>
    </row>
    <row r="1584" spans="1:28">
      <c r="A1584" s="1056"/>
      <c r="B1584" s="1057" t="s">
        <v>5253</v>
      </c>
      <c r="C1584" s="1054"/>
      <c r="D1584" s="1055"/>
      <c r="E1584" s="1055"/>
      <c r="F1584" s="1055"/>
      <c r="G1584" s="1088"/>
      <c r="H1584" s="1088"/>
      <c r="I1584" s="1092"/>
      <c r="J1584" s="1142"/>
      <c r="K1584" s="1327"/>
      <c r="L1584" s="1058"/>
      <c r="M1584" s="1085"/>
      <c r="N1584" s="1055"/>
      <c r="O1584" s="1055"/>
      <c r="P1584" s="1055"/>
      <c r="Q1584" s="1088"/>
      <c r="R1584" s="1088"/>
      <c r="S1584" s="1092"/>
      <c r="T1584" s="1085"/>
      <c r="U1584" s="1055"/>
      <c r="V1584" s="1055"/>
      <c r="W1584" s="1075"/>
      <c r="X1584" s="1159" t="s">
        <v>5253</v>
      </c>
      <c r="Y1584" s="1061" t="s">
        <v>5322</v>
      </c>
      <c r="Z1584" s="1055"/>
      <c r="AA1584" s="1055">
        <v>170</v>
      </c>
      <c r="AB1584" s="1075" t="s">
        <v>21</v>
      </c>
    </row>
    <row r="1585" spans="1:28">
      <c r="A1585" s="1056"/>
      <c r="B1585" s="1057"/>
      <c r="C1585" s="1054"/>
      <c r="D1585" s="1055"/>
      <c r="E1585" s="1055"/>
      <c r="F1585" s="1055"/>
      <c r="G1585" s="1055"/>
      <c r="H1585" s="1055"/>
      <c r="I1585" s="1075"/>
      <c r="J1585" s="1142"/>
      <c r="K1585" s="1055"/>
      <c r="L1585" s="1058"/>
      <c r="M1585" s="1085"/>
      <c r="N1585" s="1247"/>
      <c r="O1585" s="1055"/>
      <c r="P1585" s="1055"/>
      <c r="Q1585" s="1252"/>
      <c r="R1585" s="1252"/>
      <c r="S1585" s="1253"/>
      <c r="T1585" s="1240"/>
      <c r="U1585" s="1247"/>
      <c r="V1585" s="1055"/>
      <c r="W1585" s="1075"/>
      <c r="X1585" s="1159"/>
      <c r="Y1585" s="1257"/>
      <c r="Z1585" s="1079"/>
      <c r="AA1585" s="1055"/>
      <c r="AB1585" s="1075"/>
    </row>
    <row r="1586" spans="1:28">
      <c r="A1586" s="1056">
        <v>209</v>
      </c>
      <c r="B1586" s="1057" t="s">
        <v>5272</v>
      </c>
      <c r="C1586" s="1054" t="s">
        <v>5323</v>
      </c>
      <c r="D1586" s="1055">
        <v>2012</v>
      </c>
      <c r="E1586" s="1055">
        <v>10</v>
      </c>
      <c r="F1586" s="1055" t="s">
        <v>3338</v>
      </c>
      <c r="G1586" s="1055">
        <v>1</v>
      </c>
      <c r="H1586" s="1055"/>
      <c r="I1586" s="1075">
        <f>SUM(G1586:H1586)</f>
        <v>1</v>
      </c>
      <c r="J1586" s="1142" t="s">
        <v>5324</v>
      </c>
      <c r="K1586" s="1055" t="s">
        <v>3340</v>
      </c>
      <c r="L1586" s="1075" t="s">
        <v>5325</v>
      </c>
      <c r="M1586" s="1085"/>
      <c r="N1586" s="1055"/>
      <c r="O1586" s="1055"/>
      <c r="P1586" s="1055"/>
      <c r="Q1586" s="1088"/>
      <c r="R1586" s="1088"/>
      <c r="S1586" s="1092"/>
      <c r="T1586" s="1085" t="s">
        <v>5326</v>
      </c>
      <c r="U1586" s="1055"/>
      <c r="V1586" s="1055"/>
      <c r="W1586" s="1075"/>
      <c r="X1586" s="1159"/>
      <c r="Y1586" s="1061"/>
      <c r="Z1586" s="1055"/>
      <c r="AA1586" s="1055"/>
      <c r="AB1586" s="1075"/>
    </row>
    <row r="1587" spans="1:28">
      <c r="A1587" s="1056"/>
      <c r="B1587" s="1057"/>
      <c r="C1587" s="1054"/>
      <c r="D1587" s="1055"/>
      <c r="E1587" s="1055"/>
      <c r="F1587" s="1055"/>
      <c r="G1587" s="1055"/>
      <c r="H1587" s="1055"/>
      <c r="I1587" s="1075"/>
      <c r="J1587" s="1195"/>
      <c r="K1587" s="1327"/>
      <c r="L1587" s="1058"/>
      <c r="M1587" s="1085"/>
      <c r="N1587" s="1055"/>
      <c r="O1587" s="1055"/>
      <c r="P1587" s="1055"/>
      <c r="Q1587" s="1088"/>
      <c r="R1587" s="1088"/>
      <c r="S1587" s="1092"/>
      <c r="T1587" s="1085"/>
      <c r="U1587" s="1055"/>
      <c r="V1587" s="1055"/>
      <c r="W1587" s="1075"/>
      <c r="X1587" s="1159"/>
      <c r="Y1587" s="1061"/>
      <c r="Z1587" s="1055"/>
      <c r="AA1587" s="1055"/>
      <c r="AB1587" s="1075"/>
    </row>
    <row r="1588" spans="1:28">
      <c r="A1588" s="1056"/>
      <c r="B1588" s="1057"/>
      <c r="C1588" s="1054"/>
      <c r="D1588" s="1055"/>
      <c r="E1588" s="1055"/>
      <c r="F1588" s="1055"/>
      <c r="G1588" s="1055"/>
      <c r="H1588" s="1055"/>
      <c r="I1588" s="1075"/>
      <c r="J1588" s="1142"/>
      <c r="K1588" s="1055"/>
      <c r="L1588" s="1058"/>
      <c r="M1588" s="1085"/>
      <c r="N1588" s="1055"/>
      <c r="O1588" s="1055"/>
      <c r="P1588" s="1055"/>
      <c r="Q1588" s="1088"/>
      <c r="R1588" s="1088"/>
      <c r="S1588" s="1092"/>
      <c r="T1588" s="1085"/>
      <c r="U1588" s="1055"/>
      <c r="V1588" s="1055"/>
      <c r="W1588" s="1075"/>
      <c r="X1588" s="1159"/>
      <c r="Y1588" s="1257"/>
      <c r="Z1588" s="1079"/>
      <c r="AA1588" s="1055"/>
      <c r="AB1588" s="1075"/>
    </row>
    <row r="1589" spans="1:28">
      <c r="A1589" s="1056"/>
      <c r="B1589" s="1057" t="s">
        <v>5253</v>
      </c>
      <c r="C1589" s="1054" t="s">
        <v>5327</v>
      </c>
      <c r="D1589" s="1055">
        <v>2017</v>
      </c>
      <c r="E1589" s="1055">
        <v>612</v>
      </c>
      <c r="F1589" s="1055" t="s">
        <v>3325</v>
      </c>
      <c r="G1589" s="1055">
        <v>19</v>
      </c>
      <c r="H1589" s="1055"/>
      <c r="I1589" s="1075">
        <f>SUM(G1589:H1589)</f>
        <v>19</v>
      </c>
      <c r="J1589" s="1142" t="s">
        <v>5328</v>
      </c>
      <c r="K1589" s="1055"/>
      <c r="L1589" s="1058"/>
      <c r="M1589" s="1085"/>
      <c r="N1589" s="1055"/>
      <c r="O1589" s="1055"/>
      <c r="P1589" s="1055"/>
      <c r="Q1589" s="1088"/>
      <c r="R1589" s="1088"/>
      <c r="S1589" s="1092"/>
      <c r="T1589" s="1085"/>
      <c r="U1589" s="1055"/>
      <c r="V1589" s="1055"/>
      <c r="W1589" s="1075"/>
      <c r="X1589" s="1159" t="s">
        <v>5253</v>
      </c>
      <c r="Y1589" s="1061"/>
      <c r="Z1589" s="1055"/>
      <c r="AA1589" s="1055"/>
      <c r="AB1589" s="1075"/>
    </row>
    <row r="1590" spans="1:28">
      <c r="A1590" s="1056"/>
      <c r="B1590" s="1057"/>
      <c r="C1590" s="1054"/>
      <c r="D1590" s="1055"/>
      <c r="E1590" s="1055"/>
      <c r="F1590" s="1055"/>
      <c r="G1590" s="1055"/>
      <c r="H1590" s="1055"/>
      <c r="I1590" s="1075"/>
      <c r="J1590" s="1142"/>
      <c r="K1590" s="1055"/>
      <c r="L1590" s="1058"/>
      <c r="M1590" s="1085"/>
      <c r="N1590" s="1055"/>
      <c r="O1590" s="1055"/>
      <c r="P1590" s="1055"/>
      <c r="Q1590" s="1088"/>
      <c r="R1590" s="1088"/>
      <c r="S1590" s="1092"/>
      <c r="T1590" s="1085"/>
      <c r="U1590" s="1055"/>
      <c r="V1590" s="1055"/>
      <c r="W1590" s="1075"/>
      <c r="X1590" s="1159"/>
      <c r="Y1590" s="1257"/>
      <c r="Z1590" s="1055">
        <v>2017</v>
      </c>
      <c r="AA1590" s="1055">
        <v>207</v>
      </c>
      <c r="AB1590" s="1075" t="s">
        <v>20</v>
      </c>
    </row>
    <row r="1591" spans="1:28">
      <c r="A1591" s="1056"/>
      <c r="B1591" s="1057"/>
      <c r="C1591" s="1054"/>
      <c r="D1591" s="1055"/>
      <c r="E1591" s="1055"/>
      <c r="F1591" s="1055"/>
      <c r="G1591" s="1055"/>
      <c r="H1591" s="1055"/>
      <c r="I1591" s="1075"/>
      <c r="J1591" s="1142"/>
      <c r="K1591" s="1055"/>
      <c r="L1591" s="1058"/>
      <c r="M1591" s="1085"/>
      <c r="N1591" s="1055"/>
      <c r="O1591" s="1055"/>
      <c r="P1591" s="1055"/>
      <c r="Q1591" s="1088"/>
      <c r="R1591" s="1088"/>
      <c r="S1591" s="1092"/>
      <c r="T1591" s="1085"/>
      <c r="U1591" s="1055"/>
      <c r="V1591" s="1055"/>
      <c r="W1591" s="1075"/>
      <c r="X1591" s="1159"/>
      <c r="Y1591" s="1257"/>
      <c r="Z1591" s="1079"/>
      <c r="AA1591" s="1055"/>
      <c r="AB1591" s="1075"/>
    </row>
    <row r="1592" spans="1:28">
      <c r="A1592" s="1056">
        <v>173</v>
      </c>
      <c r="B1592" s="1057" t="s">
        <v>5253</v>
      </c>
      <c r="C1592" s="1054" t="s">
        <v>5329</v>
      </c>
      <c r="D1592" s="1055">
        <v>2008</v>
      </c>
      <c r="E1592" s="1055">
        <v>511</v>
      </c>
      <c r="F1592" s="1055" t="s">
        <v>3325</v>
      </c>
      <c r="G1592" s="1055">
        <v>15</v>
      </c>
      <c r="H1592" s="1055"/>
      <c r="I1592" s="1075">
        <v>15</v>
      </c>
      <c r="J1592" s="1142" t="s">
        <v>5330</v>
      </c>
      <c r="K1592" s="1055" t="s">
        <v>3220</v>
      </c>
      <c r="L1592" s="1075" t="s">
        <v>327</v>
      </c>
      <c r="M1592" s="1085" t="s">
        <v>5331</v>
      </c>
      <c r="N1592" s="1055">
        <v>2008</v>
      </c>
      <c r="O1592" s="1088">
        <v>380</v>
      </c>
      <c r="P1592" s="1187" t="s">
        <v>5332</v>
      </c>
      <c r="Q1592" s="1088"/>
      <c r="R1592" s="1088">
        <v>18</v>
      </c>
      <c r="S1592" s="1092">
        <f>SUM(R1592:R1592)</f>
        <v>18</v>
      </c>
      <c r="T1592" s="1085"/>
      <c r="U1592" s="1055"/>
      <c r="V1592" s="1088"/>
      <c r="W1592" s="1256"/>
      <c r="X1592" s="1159"/>
      <c r="Y1592" s="1061"/>
      <c r="Z1592" s="1055"/>
      <c r="AA1592" s="1055"/>
      <c r="AB1592" s="1075"/>
    </row>
    <row r="1593" spans="1:28">
      <c r="A1593" s="1056"/>
      <c r="B1593" s="1057"/>
      <c r="C1593" s="1054"/>
      <c r="D1593" s="1055"/>
      <c r="E1593" s="1055"/>
      <c r="F1593" s="1055"/>
      <c r="G1593" s="1055"/>
      <c r="H1593" s="1055"/>
      <c r="I1593" s="1075"/>
      <c r="J1593" s="1142"/>
      <c r="K1593" s="1327"/>
      <c r="L1593" s="1366"/>
      <c r="M1593" s="1085" t="s">
        <v>5333</v>
      </c>
      <c r="N1593" s="1055">
        <v>2008</v>
      </c>
      <c r="O1593" s="1088">
        <v>554</v>
      </c>
      <c r="P1593" s="1187" t="s">
        <v>5332</v>
      </c>
      <c r="Q1593" s="1088"/>
      <c r="R1593" s="1088">
        <v>18</v>
      </c>
      <c r="S1593" s="1092">
        <f>SUM(R1593:R1593)</f>
        <v>18</v>
      </c>
      <c r="T1593" s="1085"/>
      <c r="U1593" s="1055"/>
      <c r="V1593" s="1088"/>
      <c r="W1593" s="1256"/>
      <c r="X1593" s="1159"/>
      <c r="Y1593" s="1061"/>
      <c r="Z1593" s="1055"/>
      <c r="AA1593" s="1055"/>
      <c r="AB1593" s="1075"/>
    </row>
    <row r="1594" spans="1:28" ht="25.5">
      <c r="A1594" s="1056"/>
      <c r="B1594" s="1057"/>
      <c r="C1594" s="1054"/>
      <c r="D1594" s="1055"/>
      <c r="E1594" s="1055"/>
      <c r="F1594" s="1055"/>
      <c r="G1594" s="1055"/>
      <c r="H1594" s="1055"/>
      <c r="I1594" s="1075"/>
      <c r="J1594" s="1142"/>
      <c r="K1594" s="1055"/>
      <c r="L1594" s="1366"/>
      <c r="M1594" s="1085" t="s">
        <v>5334</v>
      </c>
      <c r="N1594" s="1055">
        <v>2008</v>
      </c>
      <c r="O1594" s="1088">
        <v>1591</v>
      </c>
      <c r="P1594" s="1187" t="s">
        <v>5335</v>
      </c>
      <c r="Q1594" s="1088"/>
      <c r="R1594" s="1088">
        <v>40</v>
      </c>
      <c r="S1594" s="1092">
        <f>SUM(R1594:R1594)</f>
        <v>40</v>
      </c>
      <c r="T1594" s="1085"/>
      <c r="U1594" s="1055"/>
      <c r="V1594" s="1088"/>
      <c r="W1594" s="1256"/>
      <c r="X1594" s="1159"/>
      <c r="Y1594" s="1061"/>
      <c r="Z1594" s="1055"/>
      <c r="AA1594" s="1055"/>
      <c r="AB1594" s="1075"/>
    </row>
    <row r="1595" spans="1:28">
      <c r="A1595" s="1056"/>
      <c r="B1595" s="1057"/>
      <c r="C1595" s="1054"/>
      <c r="D1595" s="1055"/>
      <c r="E1595" s="1055"/>
      <c r="F1595" s="1055"/>
      <c r="G1595" s="1055"/>
      <c r="H1595" s="1055"/>
      <c r="I1595" s="1075"/>
      <c r="J1595" s="1142"/>
      <c r="K1595" s="1055"/>
      <c r="L1595" s="1366"/>
      <c r="M1595" s="1085" t="s">
        <v>5336</v>
      </c>
      <c r="N1595" s="1055">
        <v>2022</v>
      </c>
      <c r="O1595" s="1088">
        <v>108</v>
      </c>
      <c r="P1595" s="1187" t="s">
        <v>1844</v>
      </c>
      <c r="Q1595" s="1088"/>
      <c r="R1595" s="1088">
        <v>3</v>
      </c>
      <c r="S1595" s="1092">
        <v>3</v>
      </c>
      <c r="T1595" s="1085"/>
      <c r="U1595" s="1055"/>
      <c r="V1595" s="1088"/>
      <c r="W1595" s="1256"/>
      <c r="X1595" s="1159"/>
      <c r="Y1595" s="1257"/>
      <c r="Z1595" s="1079"/>
      <c r="AA1595" s="1055"/>
      <c r="AB1595" s="1075"/>
    </row>
    <row r="1596" spans="1:28">
      <c r="A1596" s="1056"/>
      <c r="B1596" s="1057"/>
      <c r="C1596" s="1054"/>
      <c r="D1596" s="1055"/>
      <c r="E1596" s="1055"/>
      <c r="F1596" s="1055"/>
      <c r="G1596" s="1055"/>
      <c r="H1596" s="1055"/>
      <c r="I1596" s="1075"/>
      <c r="J1596" s="1142"/>
      <c r="K1596" s="1055"/>
      <c r="L1596" s="1366"/>
      <c r="M1596" s="1085" t="s">
        <v>5337</v>
      </c>
      <c r="N1596" s="1055">
        <v>2022</v>
      </c>
      <c r="O1596" s="1088">
        <v>88</v>
      </c>
      <c r="P1596" s="1187" t="s">
        <v>5338</v>
      </c>
      <c r="Q1596" s="1088"/>
      <c r="R1596" s="1088">
        <v>5</v>
      </c>
      <c r="S1596" s="1092">
        <v>5</v>
      </c>
      <c r="T1596" s="1085"/>
      <c r="U1596" s="1055"/>
      <c r="V1596" s="1088"/>
      <c r="W1596" s="1256"/>
      <c r="X1596" s="1159"/>
      <c r="Y1596" s="1257"/>
      <c r="Z1596" s="1079"/>
      <c r="AA1596" s="1055"/>
      <c r="AB1596" s="1075"/>
    </row>
    <row r="1597" spans="1:28">
      <c r="A1597" s="1056"/>
      <c r="B1597" s="1057"/>
      <c r="C1597" s="1054"/>
      <c r="D1597" s="1055"/>
      <c r="E1597" s="1055"/>
      <c r="F1597" s="1055"/>
      <c r="G1597" s="1055"/>
      <c r="H1597" s="1055"/>
      <c r="I1597" s="1075"/>
      <c r="J1597" s="1255"/>
      <c r="K1597" s="1055"/>
      <c r="L1597" s="1366"/>
      <c r="M1597" s="1085" t="s">
        <v>5339</v>
      </c>
      <c r="N1597" s="1055">
        <v>2019</v>
      </c>
      <c r="O1597" s="1088">
        <v>33</v>
      </c>
      <c r="P1597" s="1187" t="s">
        <v>2860</v>
      </c>
      <c r="Q1597" s="1088"/>
      <c r="R1597" s="1088">
        <v>1</v>
      </c>
      <c r="S1597" s="1092">
        <v>1</v>
      </c>
      <c r="T1597" s="1085"/>
      <c r="U1597" s="1055"/>
      <c r="V1597" s="1088"/>
      <c r="W1597" s="1256"/>
      <c r="X1597" s="1159"/>
      <c r="Y1597" s="1257"/>
      <c r="Z1597" s="1079"/>
      <c r="AA1597" s="1055"/>
      <c r="AB1597" s="1075"/>
    </row>
    <row r="1598" spans="1:28" ht="25.5">
      <c r="A1598" s="1056"/>
      <c r="B1598" s="1057"/>
      <c r="C1598" s="1054"/>
      <c r="D1598" s="1055"/>
      <c r="E1598" s="1055"/>
      <c r="F1598" s="1055"/>
      <c r="G1598" s="1055"/>
      <c r="H1598" s="1055"/>
      <c r="I1598" s="1075"/>
      <c r="J1598" s="1262"/>
      <c r="K1598" s="1055"/>
      <c r="L1598" s="1091"/>
      <c r="M1598" s="1085" t="s">
        <v>5340</v>
      </c>
      <c r="N1598" s="1055">
        <v>2025</v>
      </c>
      <c r="O1598" s="1088">
        <v>0.79</v>
      </c>
      <c r="P1598" s="1187" t="s">
        <v>5341</v>
      </c>
      <c r="Q1598" s="1088">
        <v>3</v>
      </c>
      <c r="R1598" s="1088"/>
      <c r="S1598" s="1092">
        <v>3</v>
      </c>
      <c r="T1598" s="1085"/>
      <c r="U1598" s="1055"/>
      <c r="V1598" s="1088"/>
      <c r="W1598" s="1256"/>
      <c r="X1598" s="1159"/>
      <c r="Y1598" s="1257"/>
      <c r="Z1598" s="1079"/>
      <c r="AA1598" s="1055"/>
      <c r="AB1598" s="1075"/>
    </row>
    <row r="1599" spans="1:28">
      <c r="A1599" s="1056"/>
      <c r="B1599" s="1057"/>
      <c r="C1599" s="1054"/>
      <c r="D1599" s="1055"/>
      <c r="E1599" s="1055"/>
      <c r="F1599" s="1055"/>
      <c r="G1599" s="1055"/>
      <c r="H1599" s="1055"/>
      <c r="I1599" s="1075"/>
      <c r="J1599" s="1263"/>
      <c r="K1599" s="1089"/>
      <c r="L1599" s="1093"/>
      <c r="M1599" s="1085"/>
      <c r="N1599" s="1055"/>
      <c r="O1599" s="1088"/>
      <c r="P1599" s="1187"/>
      <c r="Q1599" s="1088"/>
      <c r="R1599" s="1088"/>
      <c r="S1599" s="1092"/>
      <c r="T1599" s="1085"/>
      <c r="U1599" s="1055"/>
      <c r="V1599" s="1088"/>
      <c r="W1599" s="1256"/>
      <c r="X1599" s="1159"/>
      <c r="Y1599" s="1257"/>
      <c r="Z1599" s="1079"/>
      <c r="AA1599" s="1055"/>
      <c r="AB1599" s="1075"/>
    </row>
    <row r="1600" spans="1:28">
      <c r="A1600" s="1056">
        <v>21</v>
      </c>
      <c r="B1600" s="1057" t="s">
        <v>5272</v>
      </c>
      <c r="C1600" s="1054" t="s">
        <v>5342</v>
      </c>
      <c r="D1600" s="1055">
        <v>2013</v>
      </c>
      <c r="E1600" s="1055">
        <v>8630</v>
      </c>
      <c r="F1600" s="1055" t="s">
        <v>3325</v>
      </c>
      <c r="G1600" s="1055">
        <v>172</v>
      </c>
      <c r="H1600" s="1055"/>
      <c r="I1600" s="1075">
        <f>SUM(G1600:H1600)</f>
        <v>172</v>
      </c>
      <c r="J1600" s="1142" t="s">
        <v>5343</v>
      </c>
      <c r="K1600" s="1055"/>
      <c r="L1600" s="1058"/>
      <c r="M1600" s="1085"/>
      <c r="N1600" s="1055"/>
      <c r="O1600" s="1055"/>
      <c r="P1600" s="1055"/>
      <c r="Q1600" s="1088"/>
      <c r="R1600" s="1088"/>
      <c r="S1600" s="1092"/>
      <c r="T1600" s="1085"/>
      <c r="U1600" s="1055"/>
      <c r="V1600" s="1055"/>
      <c r="W1600" s="1075"/>
      <c r="X1600" s="1159" t="s">
        <v>5272</v>
      </c>
      <c r="Y1600" s="1061"/>
      <c r="Z1600" s="1055"/>
      <c r="AA1600" s="1055"/>
      <c r="AB1600" s="1075"/>
    </row>
    <row r="1601" spans="1:28">
      <c r="A1601" s="1056"/>
      <c r="B1601" s="1057"/>
      <c r="C1601" s="1054"/>
      <c r="D1601" s="1055"/>
      <c r="E1601" s="1055"/>
      <c r="F1601" s="1055"/>
      <c r="G1601" s="1055"/>
      <c r="H1601" s="1055"/>
      <c r="I1601" s="1075"/>
      <c r="J1601" s="1142" t="s">
        <v>5344</v>
      </c>
      <c r="K1601" s="1055"/>
      <c r="L1601" s="1058"/>
      <c r="M1601" s="1085"/>
      <c r="N1601" s="1055"/>
      <c r="O1601" s="1055"/>
      <c r="P1601" s="1055"/>
      <c r="Q1601" s="1088"/>
      <c r="R1601" s="1088"/>
      <c r="S1601" s="1092"/>
      <c r="T1601" s="1085"/>
      <c r="U1601" s="1055"/>
      <c r="V1601" s="1055"/>
      <c r="W1601" s="1075"/>
      <c r="X1601" s="1159"/>
      <c r="Y1601" s="1257"/>
      <c r="Z1601" s="1079"/>
      <c r="AA1601" s="1055">
        <v>215</v>
      </c>
      <c r="AB1601" s="1075" t="s">
        <v>24</v>
      </c>
    </row>
    <row r="1602" spans="1:28">
      <c r="A1602" s="1056"/>
      <c r="B1602" s="1057"/>
      <c r="C1602" s="1054"/>
      <c r="D1602" s="1055"/>
      <c r="E1602" s="1055"/>
      <c r="F1602" s="1055"/>
      <c r="G1602" s="1055"/>
      <c r="H1602" s="1055"/>
      <c r="I1602" s="1075"/>
      <c r="J1602" s="1142" t="s">
        <v>5345</v>
      </c>
      <c r="K1602" s="1055"/>
      <c r="L1602" s="1058"/>
      <c r="M1602" s="1085"/>
      <c r="N1602" s="1055"/>
      <c r="O1602" s="1055"/>
      <c r="P1602" s="1055"/>
      <c r="Q1602" s="1088"/>
      <c r="R1602" s="1088"/>
      <c r="S1602" s="1092"/>
      <c r="T1602" s="1085"/>
      <c r="U1602" s="1055"/>
      <c r="V1602" s="1055"/>
      <c r="W1602" s="1075"/>
      <c r="X1602" s="1159"/>
      <c r="Y1602" s="1257"/>
      <c r="Z1602" s="1079"/>
      <c r="AA1602" s="1055"/>
      <c r="AB1602" s="1075"/>
    </row>
    <row r="1603" spans="1:28">
      <c r="A1603" s="1056"/>
      <c r="B1603" s="1057"/>
      <c r="C1603" s="1054"/>
      <c r="D1603" s="1055"/>
      <c r="E1603" s="1055"/>
      <c r="F1603" s="1055"/>
      <c r="G1603" s="1055"/>
      <c r="H1603" s="1055"/>
      <c r="I1603" s="1075"/>
      <c r="J1603" s="1142" t="s">
        <v>5346</v>
      </c>
      <c r="K1603" s="1055"/>
      <c r="L1603" s="1058"/>
      <c r="M1603" s="1085"/>
      <c r="N1603" s="1055"/>
      <c r="O1603" s="1055"/>
      <c r="P1603" s="1055"/>
      <c r="Q1603" s="1088"/>
      <c r="R1603" s="1088"/>
      <c r="S1603" s="1092"/>
      <c r="T1603" s="1085"/>
      <c r="U1603" s="1055"/>
      <c r="V1603" s="1055"/>
      <c r="W1603" s="1075"/>
      <c r="X1603" s="1159"/>
      <c r="Y1603" s="1257"/>
      <c r="Z1603" s="1079"/>
      <c r="AA1603" s="1055"/>
      <c r="AB1603" s="1075"/>
    </row>
    <row r="1604" spans="1:28">
      <c r="A1604" s="1056"/>
      <c r="B1604" s="1057"/>
      <c r="C1604" s="1054"/>
      <c r="D1604" s="1055"/>
      <c r="E1604" s="1055"/>
      <c r="F1604" s="1055"/>
      <c r="G1604" s="1055"/>
      <c r="H1604" s="1055"/>
      <c r="I1604" s="1075"/>
      <c r="J1604" s="1142" t="s">
        <v>5347</v>
      </c>
      <c r="K1604" s="1055"/>
      <c r="L1604" s="1058"/>
      <c r="M1604" s="1085"/>
      <c r="N1604" s="1055"/>
      <c r="O1604" s="1055"/>
      <c r="P1604" s="1055"/>
      <c r="Q1604" s="1088"/>
      <c r="R1604" s="1088"/>
      <c r="S1604" s="1092"/>
      <c r="T1604" s="1085"/>
      <c r="U1604" s="1055"/>
      <c r="V1604" s="1055"/>
      <c r="W1604" s="1075"/>
      <c r="X1604" s="1159"/>
      <c r="Y1604" s="1257"/>
      <c r="Z1604" s="1079"/>
      <c r="AA1604" s="1055"/>
      <c r="AB1604" s="1075"/>
    </row>
    <row r="1605" spans="1:28">
      <c r="A1605" s="1056"/>
      <c r="B1605" s="1057"/>
      <c r="C1605" s="1054"/>
      <c r="D1605" s="1055"/>
      <c r="E1605" s="1055"/>
      <c r="F1605" s="1055"/>
      <c r="G1605" s="1055"/>
      <c r="H1605" s="1055"/>
      <c r="I1605" s="1075"/>
      <c r="J1605" s="1263"/>
      <c r="K1605" s="1055"/>
      <c r="L1605" s="1058"/>
      <c r="M1605" s="1085"/>
      <c r="N1605" s="1055"/>
      <c r="O1605" s="1055"/>
      <c r="P1605" s="1055"/>
      <c r="Q1605" s="1088"/>
      <c r="R1605" s="1088"/>
      <c r="S1605" s="1092"/>
      <c r="T1605" s="1085"/>
      <c r="U1605" s="1055"/>
      <c r="V1605" s="1055"/>
      <c r="W1605" s="1075"/>
      <c r="X1605" s="1159"/>
      <c r="Y1605" s="1257"/>
      <c r="Z1605" s="1079"/>
      <c r="AA1605" s="1055"/>
      <c r="AB1605" s="1075"/>
    </row>
    <row r="1606" spans="1:28" ht="25.5">
      <c r="A1606" s="1056">
        <v>174</v>
      </c>
      <c r="B1606" s="1057" t="s">
        <v>5272</v>
      </c>
      <c r="C1606" s="1054" t="s">
        <v>5348</v>
      </c>
      <c r="D1606" s="1055">
        <v>2015</v>
      </c>
      <c r="E1606" s="1055">
        <v>390</v>
      </c>
      <c r="F1606" s="1055" t="s">
        <v>3338</v>
      </c>
      <c r="G1606" s="1055">
        <v>13</v>
      </c>
      <c r="H1606" s="1055"/>
      <c r="I1606" s="1075">
        <v>13</v>
      </c>
      <c r="J1606" s="1212" t="s">
        <v>5349</v>
      </c>
      <c r="K1606" s="1079" t="s">
        <v>5275</v>
      </c>
      <c r="L1606" s="1075" t="s">
        <v>327</v>
      </c>
      <c r="M1606" s="1085" t="s">
        <v>5288</v>
      </c>
      <c r="N1606" s="1055">
        <v>2015</v>
      </c>
      <c r="O1606" s="1055">
        <v>644</v>
      </c>
      <c r="P1606" s="1187" t="s">
        <v>5350</v>
      </c>
      <c r="Q1606" s="1088">
        <v>28</v>
      </c>
      <c r="R1606" s="1088">
        <v>0</v>
      </c>
      <c r="S1606" s="1092">
        <f>SUM(Q1606:R1606)</f>
        <v>28</v>
      </c>
      <c r="T1606" s="1085"/>
      <c r="U1606" s="1055"/>
      <c r="V1606" s="1055"/>
      <c r="W1606" s="1256"/>
      <c r="X1606" s="1159"/>
      <c r="Y1606" s="1061"/>
      <c r="Z1606" s="1055"/>
      <c r="AA1606" s="1055"/>
      <c r="AB1606" s="1075"/>
    </row>
    <row r="1607" spans="1:28">
      <c r="A1607" s="1056"/>
      <c r="B1607" s="1057"/>
      <c r="C1607" s="1054"/>
      <c r="D1607" s="1055"/>
      <c r="E1607" s="1055"/>
      <c r="F1607" s="1055"/>
      <c r="G1607" s="1055"/>
      <c r="H1607" s="1055"/>
      <c r="I1607" s="1075"/>
      <c r="J1607" s="1259"/>
      <c r="K1607" s="1327"/>
      <c r="L1607" s="1366"/>
      <c r="M1607" s="1085"/>
      <c r="N1607" s="1055" t="s">
        <v>5351</v>
      </c>
      <c r="O1607" s="1055">
        <v>74</v>
      </c>
      <c r="P1607" s="1187" t="s">
        <v>5352</v>
      </c>
      <c r="Q1607" s="1088">
        <v>11</v>
      </c>
      <c r="R1607" s="1088">
        <v>0</v>
      </c>
      <c r="S1607" s="1092">
        <f>SUM(Q1607:R1607)</f>
        <v>11</v>
      </c>
      <c r="T1607" s="1085"/>
      <c r="U1607" s="1055"/>
      <c r="V1607" s="1055"/>
      <c r="W1607" s="1256"/>
      <c r="X1607" s="1159"/>
      <c r="Y1607" s="1061"/>
      <c r="Z1607" s="1055"/>
      <c r="AA1607" s="1055"/>
      <c r="AB1607" s="1075"/>
    </row>
    <row r="1608" spans="1:28">
      <c r="A1608" s="1056"/>
      <c r="B1608" s="1057"/>
      <c r="C1608" s="1054"/>
      <c r="D1608" s="1055"/>
      <c r="E1608" s="1055"/>
      <c r="F1608" s="1055"/>
      <c r="G1608" s="1055"/>
      <c r="H1608" s="1055"/>
      <c r="I1608" s="1075"/>
      <c r="J1608" s="1195"/>
      <c r="K1608" s="1079"/>
      <c r="L1608" s="1366"/>
      <c r="M1608" s="1085" t="s">
        <v>5353</v>
      </c>
      <c r="N1608" s="1078"/>
      <c r="O1608" s="1078">
        <v>158</v>
      </c>
      <c r="P1608" s="1264"/>
      <c r="Q1608" s="1088">
        <v>2</v>
      </c>
      <c r="R1608" s="1088"/>
      <c r="S1608" s="1092">
        <f>SUM(Q1608:R1608)</f>
        <v>2</v>
      </c>
      <c r="T1608" s="1265"/>
      <c r="U1608" s="1078"/>
      <c r="V1608" s="1078"/>
      <c r="W1608" s="1266"/>
      <c r="X1608" s="1159"/>
      <c r="Y1608" s="1257"/>
      <c r="Z1608" s="1079"/>
      <c r="AA1608" s="1055"/>
      <c r="AB1608" s="1075"/>
    </row>
    <row r="1609" spans="1:28">
      <c r="A1609" s="1056"/>
      <c r="B1609" s="1057"/>
      <c r="C1609" s="1054"/>
      <c r="D1609" s="1055"/>
      <c r="E1609" s="1055"/>
      <c r="F1609" s="1055"/>
      <c r="G1609" s="1055"/>
      <c r="H1609" s="1055"/>
      <c r="I1609" s="1075"/>
      <c r="J1609" s="1267"/>
      <c r="K1609" s="1079"/>
      <c r="L1609" s="1366"/>
      <c r="M1609" s="1085"/>
      <c r="N1609" s="1088"/>
      <c r="O1609" s="1088"/>
      <c r="P1609" s="1088"/>
      <c r="Q1609" s="1088"/>
      <c r="R1609" s="1088"/>
      <c r="S1609" s="1092"/>
      <c r="T1609" s="1179"/>
      <c r="U1609" s="1088"/>
      <c r="V1609" s="1088"/>
      <c r="W1609" s="1092"/>
      <c r="X1609" s="1159"/>
      <c r="Y1609" s="1257"/>
      <c r="Z1609" s="1079"/>
      <c r="AA1609" s="1055"/>
      <c r="AB1609" s="1075"/>
    </row>
    <row r="1610" spans="1:28">
      <c r="A1610" s="1056"/>
      <c r="B1610" s="1057"/>
      <c r="C1610" s="1054"/>
      <c r="D1610" s="1055"/>
      <c r="E1610" s="1055"/>
      <c r="F1610" s="1055"/>
      <c r="G1610" s="1055"/>
      <c r="H1610" s="1055"/>
      <c r="I1610" s="1075"/>
      <c r="J1610" s="1142"/>
      <c r="K1610" s="1079"/>
      <c r="L1610" s="1366"/>
      <c r="M1610" s="1085"/>
      <c r="N1610" s="1055"/>
      <c r="O1610" s="1055"/>
      <c r="P1610" s="1055"/>
      <c r="Q1610" s="1088"/>
      <c r="R1610" s="1088"/>
      <c r="S1610" s="1092"/>
      <c r="T1610" s="1085"/>
      <c r="U1610" s="1055"/>
      <c r="V1610" s="1055"/>
      <c r="W1610" s="1075"/>
      <c r="X1610" s="1159"/>
      <c r="Y1610" s="1257"/>
      <c r="Z1610" s="1079"/>
      <c r="AA1610" s="1055"/>
      <c r="AB1610" s="1075"/>
    </row>
    <row r="1611" spans="1:28">
      <c r="A1611" s="1056">
        <v>175</v>
      </c>
      <c r="B1611" s="1057" t="s">
        <v>5272</v>
      </c>
      <c r="C1611" s="1054" t="s">
        <v>5354</v>
      </c>
      <c r="D1611" s="1055">
        <v>2015</v>
      </c>
      <c r="E1611" s="1055">
        <v>131</v>
      </c>
      <c r="F1611" s="1055" t="s">
        <v>3338</v>
      </c>
      <c r="G1611" s="1055">
        <v>7</v>
      </c>
      <c r="H1611" s="1055"/>
      <c r="I1611" s="1075">
        <f>SUM(G1611:H1611)</f>
        <v>7</v>
      </c>
      <c r="J1611" s="1142" t="s">
        <v>5355</v>
      </c>
      <c r="K1611" s="1088" t="s">
        <v>3340</v>
      </c>
      <c r="L1611" s="1092" t="s">
        <v>47</v>
      </c>
      <c r="M1611" s="1085" t="s">
        <v>5286</v>
      </c>
      <c r="N1611" s="1055">
        <v>2015</v>
      </c>
      <c r="O1611" s="1055">
        <v>625</v>
      </c>
      <c r="P1611" s="1187" t="s">
        <v>5356</v>
      </c>
      <c r="Q1611" s="1088">
        <v>7</v>
      </c>
      <c r="R1611" s="1088"/>
      <c r="S1611" s="1092">
        <f>SUM(Q1611:R1611)</f>
        <v>7</v>
      </c>
      <c r="T1611" s="1085"/>
      <c r="U1611" s="1055"/>
      <c r="V1611" s="1055"/>
      <c r="W1611" s="1256"/>
      <c r="X1611" s="1159"/>
      <c r="Y1611" s="1061"/>
      <c r="Z1611" s="1055"/>
      <c r="AA1611" s="1055"/>
      <c r="AB1611" s="1075"/>
    </row>
    <row r="1612" spans="1:28" ht="25.5">
      <c r="A1612" s="1056"/>
      <c r="B1612" s="1057"/>
      <c r="C1612" s="1054" t="s">
        <v>5229</v>
      </c>
      <c r="D1612" s="1055"/>
      <c r="E1612" s="1055"/>
      <c r="F1612" s="1055"/>
      <c r="G1612" s="1055"/>
      <c r="H1612" s="1055"/>
      <c r="I1612" s="1075"/>
      <c r="J1612" s="1195"/>
      <c r="K1612" s="1354"/>
      <c r="L1612" s="1367"/>
      <c r="M1612" s="1085" t="s">
        <v>5279</v>
      </c>
      <c r="N1612" s="1055">
        <v>2015</v>
      </c>
      <c r="O1612" s="1078">
        <v>500</v>
      </c>
      <c r="P1612" s="1187" t="s">
        <v>5357</v>
      </c>
      <c r="Q1612" s="1088">
        <v>19</v>
      </c>
      <c r="R1612" s="1088">
        <v>1</v>
      </c>
      <c r="S1612" s="1092">
        <f>SUM(Q1612:R1612)</f>
        <v>20</v>
      </c>
      <c r="T1612" s="1265"/>
      <c r="U1612" s="1055"/>
      <c r="V1612" s="1078"/>
      <c r="W1612" s="1256"/>
      <c r="X1612" s="1159"/>
      <c r="Y1612" s="1061"/>
      <c r="Z1612" s="1055"/>
      <c r="AA1612" s="1055"/>
      <c r="AB1612" s="1075"/>
    </row>
    <row r="1613" spans="1:28">
      <c r="A1613" s="1056"/>
      <c r="B1613" s="1057"/>
      <c r="C1613" s="1054"/>
      <c r="D1613" s="1055"/>
      <c r="E1613" s="1055"/>
      <c r="F1613" s="1055"/>
      <c r="G1613" s="1055"/>
      <c r="H1613" s="1055"/>
      <c r="I1613" s="1075"/>
      <c r="J1613" s="1195"/>
      <c r="K1613" s="1055" t="s">
        <v>5275</v>
      </c>
      <c r="L1613" s="1075" t="s">
        <v>327</v>
      </c>
      <c r="M1613" s="1085"/>
      <c r="N1613" s="1055"/>
      <c r="O1613" s="1055"/>
      <c r="P1613" s="1187"/>
      <c r="Q1613" s="1088">
        <v>1</v>
      </c>
      <c r="R1613" s="1088" t="s">
        <v>1191</v>
      </c>
      <c r="S1613" s="1092">
        <f>SUM(Q1613:R1613)</f>
        <v>1</v>
      </c>
      <c r="T1613" s="1179"/>
      <c r="U1613" s="1055"/>
      <c r="V1613" s="1055"/>
      <c r="W1613" s="1256"/>
      <c r="X1613" s="1159"/>
      <c r="Y1613" s="1061"/>
      <c r="Z1613" s="1055"/>
      <c r="AA1613" s="1055"/>
      <c r="AB1613" s="1075"/>
    </row>
    <row r="1614" spans="1:28">
      <c r="A1614" s="1056"/>
      <c r="B1614" s="1057"/>
      <c r="C1614" s="1054"/>
      <c r="D1614" s="1055"/>
      <c r="E1614" s="1055"/>
      <c r="F1614" s="1055"/>
      <c r="G1614" s="1055"/>
      <c r="H1614" s="1055"/>
      <c r="I1614" s="1075"/>
      <c r="J1614" s="1195"/>
      <c r="K1614" s="1327"/>
      <c r="L1614" s="1367"/>
      <c r="M1614" s="1085"/>
      <c r="N1614" s="1055"/>
      <c r="O1614" s="1055"/>
      <c r="P1614" s="1187"/>
      <c r="Q1614" s="1088"/>
      <c r="R1614" s="1088"/>
      <c r="S1614" s="1092"/>
      <c r="T1614" s="1085"/>
      <c r="U1614" s="1055"/>
      <c r="V1614" s="1055"/>
      <c r="W1614" s="1256"/>
      <c r="X1614" s="1159"/>
      <c r="Y1614" s="1061"/>
      <c r="Z1614" s="1055"/>
      <c r="AA1614" s="1055"/>
      <c r="AB1614" s="1075"/>
    </row>
    <row r="1615" spans="1:28">
      <c r="A1615" s="1056"/>
      <c r="B1615" s="1057"/>
      <c r="C1615" s="1054"/>
      <c r="D1615" s="1055"/>
      <c r="E1615" s="1055"/>
      <c r="F1615" s="1055"/>
      <c r="G1615" s="1055"/>
      <c r="H1615" s="1055"/>
      <c r="I1615" s="1075"/>
      <c r="J1615" s="1142"/>
      <c r="K1615" s="1079"/>
      <c r="L1615" s="1366"/>
      <c r="M1615" s="1085"/>
      <c r="N1615" s="1055"/>
      <c r="O1615" s="1055"/>
      <c r="P1615" s="1055"/>
      <c r="Q1615" s="1088"/>
      <c r="R1615" s="1088"/>
      <c r="S1615" s="1092"/>
      <c r="T1615" s="1085"/>
      <c r="U1615" s="1055"/>
      <c r="V1615" s="1055"/>
      <c r="W1615" s="1075"/>
      <c r="X1615" s="1159"/>
      <c r="Y1615" s="1061"/>
      <c r="Z1615" s="1055"/>
      <c r="AA1615" s="1055"/>
      <c r="AB1615" s="1075"/>
    </row>
    <row r="1616" spans="1:28">
      <c r="A1616" s="1056">
        <v>177</v>
      </c>
      <c r="B1616" s="1057" t="s">
        <v>5272</v>
      </c>
      <c r="C1616" s="1054" t="s">
        <v>5358</v>
      </c>
      <c r="D1616" s="1055">
        <v>2012</v>
      </c>
      <c r="E1616" s="1055">
        <v>241</v>
      </c>
      <c r="F1616" s="1055" t="s">
        <v>3338</v>
      </c>
      <c r="G1616" s="1055">
        <v>7</v>
      </c>
      <c r="H1616" s="1055"/>
      <c r="I1616" s="1075">
        <f>SUM(G1616:H1616)</f>
        <v>7</v>
      </c>
      <c r="J1616" s="1142" t="s">
        <v>5359</v>
      </c>
      <c r="K1616" s="1079" t="s">
        <v>3220</v>
      </c>
      <c r="L1616" s="1366"/>
      <c r="M1616" s="1085" t="s">
        <v>5286</v>
      </c>
      <c r="N1616" s="1055">
        <v>2015</v>
      </c>
      <c r="O1616" s="1055">
        <v>682</v>
      </c>
      <c r="P1616" s="1061" t="s">
        <v>5360</v>
      </c>
      <c r="Q1616" s="1088">
        <v>23</v>
      </c>
      <c r="R1616" s="1088"/>
      <c r="S1616" s="1092">
        <f>SUM(Q1616:R1616)</f>
        <v>23</v>
      </c>
      <c r="T1616" s="1085"/>
      <c r="U1616" s="1055"/>
      <c r="V1616" s="1055"/>
      <c r="W1616" s="1062"/>
      <c r="X1616" s="1159"/>
      <c r="Y1616" s="1061"/>
      <c r="Z1616" s="1055"/>
      <c r="AA1616" s="1055"/>
      <c r="AB1616" s="1075"/>
    </row>
    <row r="1617" spans="1:28">
      <c r="A1617" s="1056"/>
      <c r="B1617" s="1057"/>
      <c r="C1617" s="1054"/>
      <c r="D1617" s="1055"/>
      <c r="E1617" s="1055"/>
      <c r="F1617" s="1055"/>
      <c r="G1617" s="1055"/>
      <c r="H1617" s="1055"/>
      <c r="I1617" s="1075"/>
      <c r="J1617" s="1195"/>
      <c r="K1617" s="1079" t="s">
        <v>5317</v>
      </c>
      <c r="L1617" s="1366"/>
      <c r="M1617" s="1085" t="s">
        <v>5278</v>
      </c>
      <c r="N1617" s="1055">
        <v>2015</v>
      </c>
      <c r="O1617" s="1055">
        <v>744</v>
      </c>
      <c r="P1617" s="1061" t="s">
        <v>5360</v>
      </c>
      <c r="Q1617" s="1088">
        <v>28</v>
      </c>
      <c r="R1617" s="1088"/>
      <c r="S1617" s="1092">
        <f>SUM(Q1617:R1617)</f>
        <v>28</v>
      </c>
      <c r="T1617" s="1085"/>
      <c r="U1617" s="1055"/>
      <c r="V1617" s="1055"/>
      <c r="W1617" s="1062"/>
      <c r="X1617" s="1159"/>
      <c r="Y1617" s="1061"/>
      <c r="Z1617" s="1055"/>
      <c r="AA1617" s="1055"/>
      <c r="AB1617" s="1075"/>
    </row>
    <row r="1618" spans="1:28">
      <c r="A1618" s="1056"/>
      <c r="B1618" s="1057"/>
      <c r="C1618" s="1054"/>
      <c r="D1618" s="1055"/>
      <c r="E1618" s="1055"/>
      <c r="F1618" s="1055"/>
      <c r="G1618" s="1055"/>
      <c r="H1618" s="1055"/>
      <c r="I1618" s="1075"/>
      <c r="J1618" s="1195"/>
      <c r="K1618" s="1079"/>
      <c r="L1618" s="1366"/>
      <c r="M1618" s="1085" t="s">
        <v>5297</v>
      </c>
      <c r="N1618" s="1055">
        <v>2020</v>
      </c>
      <c r="O1618" s="1055">
        <v>505</v>
      </c>
      <c r="P1618" s="1061" t="s">
        <v>5360</v>
      </c>
      <c r="Q1618" s="1088">
        <v>13</v>
      </c>
      <c r="R1618" s="1088"/>
      <c r="S1618" s="1092">
        <f>SUM(Q1618:R1618)</f>
        <v>13</v>
      </c>
      <c r="T1618" s="1085"/>
      <c r="U1618" s="1055"/>
      <c r="V1618" s="1055"/>
      <c r="W1618" s="1062"/>
      <c r="X1618" s="1159"/>
      <c r="Y1618" s="1257"/>
      <c r="Z1618" s="1079"/>
      <c r="AA1618" s="1055"/>
      <c r="AB1618" s="1075"/>
    </row>
    <row r="1619" spans="1:28">
      <c r="A1619" s="1056"/>
      <c r="B1619" s="1057"/>
      <c r="C1619" s="1054"/>
      <c r="D1619" s="1055"/>
      <c r="E1619" s="1055"/>
      <c r="F1619" s="1055"/>
      <c r="G1619" s="1055"/>
      <c r="H1619" s="1055"/>
      <c r="I1619" s="1075"/>
      <c r="J1619" s="1142"/>
      <c r="K1619" s="1055"/>
      <c r="L1619" s="1058"/>
      <c r="M1619" s="1085"/>
      <c r="N1619" s="1055"/>
      <c r="O1619" s="1055"/>
      <c r="P1619" s="1055"/>
      <c r="Q1619" s="1088"/>
      <c r="R1619" s="1088"/>
      <c r="S1619" s="1092"/>
      <c r="T1619" s="1085"/>
      <c r="U1619" s="1055"/>
      <c r="V1619" s="1055"/>
      <c r="W1619" s="1075"/>
      <c r="X1619" s="1159"/>
      <c r="Y1619" s="1257"/>
      <c r="Z1619" s="1079"/>
      <c r="AA1619" s="1055"/>
      <c r="AB1619" s="1075"/>
    </row>
    <row r="1620" spans="1:28">
      <c r="A1620" s="1056"/>
      <c r="B1620" s="1057" t="s">
        <v>5253</v>
      </c>
      <c r="C1620" s="1059"/>
      <c r="D1620" s="1055"/>
      <c r="E1620" s="1055"/>
      <c r="F1620" s="1166"/>
      <c r="G1620" s="1055"/>
      <c r="H1620" s="1055"/>
      <c r="I1620" s="1075">
        <f>SUM(G1620:H1620)</f>
        <v>0</v>
      </c>
      <c r="J1620" s="1142" t="s">
        <v>5361</v>
      </c>
      <c r="K1620" s="1055" t="s">
        <v>3220</v>
      </c>
      <c r="L1620" s="1093"/>
      <c r="M1620" s="1085" t="s">
        <v>5362</v>
      </c>
      <c r="N1620" s="1055"/>
      <c r="O1620" s="1055"/>
      <c r="P1620" s="1055"/>
      <c r="Q1620" s="1088"/>
      <c r="R1620" s="1088"/>
      <c r="S1620" s="1092"/>
      <c r="T1620" s="1085"/>
      <c r="U1620" s="1055"/>
      <c r="V1620" s="1055"/>
      <c r="W1620" s="1075"/>
      <c r="X1620" s="1159" t="s">
        <v>5253</v>
      </c>
      <c r="Y1620" s="1061" t="s">
        <v>5363</v>
      </c>
      <c r="Z1620" s="1055">
        <v>2008</v>
      </c>
      <c r="AA1620" s="1055">
        <v>492</v>
      </c>
      <c r="AB1620" s="1075" t="s">
        <v>5364</v>
      </c>
    </row>
    <row r="1621" spans="1:28">
      <c r="A1621" s="1056"/>
      <c r="B1621" s="1057"/>
      <c r="C1621" s="1059"/>
      <c r="D1621" s="1055"/>
      <c r="E1621" s="1055"/>
      <c r="F1621" s="1166"/>
      <c r="G1621" s="1055"/>
      <c r="H1621" s="1055"/>
      <c r="I1621" s="1075"/>
      <c r="J1621" s="1268"/>
      <c r="K1621" s="1055" t="s">
        <v>327</v>
      </c>
      <c r="L1621" s="1058"/>
      <c r="M1621" s="1085" t="s">
        <v>5365</v>
      </c>
      <c r="N1621" s="1055"/>
      <c r="O1621" s="1055"/>
      <c r="P1621" s="1055"/>
      <c r="Q1621" s="1088"/>
      <c r="R1621" s="1088"/>
      <c r="S1621" s="1092"/>
      <c r="T1621" s="1085"/>
      <c r="U1621" s="1055"/>
      <c r="V1621" s="1055"/>
      <c r="W1621" s="1075"/>
      <c r="X1621" s="1159"/>
      <c r="Y1621" s="1257"/>
      <c r="Z1621" s="1079"/>
      <c r="AA1621" s="1055"/>
      <c r="AB1621" s="1075"/>
    </row>
    <row r="1622" spans="1:28">
      <c r="A1622" s="1056"/>
      <c r="B1622" s="1057"/>
      <c r="C1622" s="1059"/>
      <c r="D1622" s="1055"/>
      <c r="E1622" s="1055"/>
      <c r="F1622" s="1166"/>
      <c r="G1622" s="1055"/>
      <c r="H1622" s="1055"/>
      <c r="I1622" s="1075"/>
      <c r="J1622" s="1268"/>
      <c r="K1622" s="1055"/>
      <c r="L1622" s="1058"/>
      <c r="M1622" s="1085"/>
      <c r="N1622" s="1055"/>
      <c r="O1622" s="1055"/>
      <c r="P1622" s="1055"/>
      <c r="Q1622" s="1088"/>
      <c r="R1622" s="1088"/>
      <c r="S1622" s="1092"/>
      <c r="T1622" s="1085"/>
      <c r="U1622" s="1055"/>
      <c r="V1622" s="1055"/>
      <c r="W1622" s="1075"/>
      <c r="X1622" s="1159"/>
      <c r="Y1622" s="1257"/>
      <c r="Z1622" s="1079"/>
      <c r="AA1622" s="1055"/>
      <c r="AB1622" s="1075"/>
    </row>
    <row r="1623" spans="1:28">
      <c r="A1623" s="1056"/>
      <c r="B1623" s="1057"/>
      <c r="C1623" s="1054"/>
      <c r="D1623" s="1055"/>
      <c r="E1623" s="1055"/>
      <c r="F1623" s="1055"/>
      <c r="G1623" s="1055"/>
      <c r="H1623" s="1055"/>
      <c r="I1623" s="1075"/>
      <c r="J1623" s="1142"/>
      <c r="K1623" s="1055"/>
      <c r="L1623" s="1058"/>
      <c r="M1623" s="1085"/>
      <c r="N1623" s="1055"/>
      <c r="O1623" s="1055"/>
      <c r="P1623" s="1055"/>
      <c r="Q1623" s="1088"/>
      <c r="R1623" s="1088"/>
      <c r="S1623" s="1092"/>
      <c r="T1623" s="1085"/>
      <c r="U1623" s="1055"/>
      <c r="V1623" s="1055"/>
      <c r="W1623" s="1075"/>
      <c r="X1623" s="1159"/>
      <c r="Y1623" s="1257"/>
      <c r="Z1623" s="1079"/>
      <c r="AA1623" s="1055"/>
      <c r="AB1623" s="1075"/>
    </row>
    <row r="1624" spans="1:28">
      <c r="A1624" s="1094">
        <v>178</v>
      </c>
      <c r="B1624" s="1057" t="s">
        <v>5253</v>
      </c>
      <c r="C1624" s="1054" t="s">
        <v>5366</v>
      </c>
      <c r="D1624" s="1055">
        <v>2012</v>
      </c>
      <c r="E1624" s="1055">
        <v>800</v>
      </c>
      <c r="F1624" s="1055" t="s">
        <v>3338</v>
      </c>
      <c r="G1624" s="1055">
        <v>21</v>
      </c>
      <c r="H1624" s="1055"/>
      <c r="I1624" s="1075">
        <f>SUM(G1624:H1624)</f>
        <v>21</v>
      </c>
      <c r="J1624" s="1142" t="s">
        <v>5367</v>
      </c>
      <c r="K1624" s="1055" t="s">
        <v>5368</v>
      </c>
      <c r="L1624" s="1075" t="s">
        <v>5369</v>
      </c>
      <c r="M1624" s="1085" t="s">
        <v>3327</v>
      </c>
      <c r="N1624" s="1055"/>
      <c r="O1624" s="1055"/>
      <c r="P1624" s="1055"/>
      <c r="Q1624" s="1088"/>
      <c r="R1624" s="1088"/>
      <c r="S1624" s="1092"/>
      <c r="T1624" s="1085"/>
      <c r="U1624" s="1055"/>
      <c r="V1624" s="1055"/>
      <c r="W1624" s="1075"/>
      <c r="X1624" s="1159"/>
      <c r="Y1624" s="1061"/>
      <c r="Z1624" s="1079"/>
      <c r="AA1624" s="1055"/>
      <c r="AB1624" s="1075"/>
    </row>
    <row r="1625" spans="1:28">
      <c r="A1625" s="1056"/>
      <c r="B1625" s="1057"/>
      <c r="C1625" s="1054" t="s">
        <v>5370</v>
      </c>
      <c r="D1625" s="1055"/>
      <c r="E1625" s="1055">
        <v>271</v>
      </c>
      <c r="F1625" s="1055" t="s">
        <v>3338</v>
      </c>
      <c r="G1625" s="1055">
        <v>5</v>
      </c>
      <c r="H1625" s="1055"/>
      <c r="I1625" s="1075">
        <f>SUM(G1625:H1625)</f>
        <v>5</v>
      </c>
      <c r="J1625" s="1268"/>
      <c r="K1625" s="1327"/>
      <c r="L1625" s="1058"/>
      <c r="M1625" s="1085"/>
      <c r="N1625" s="1055"/>
      <c r="O1625" s="1055"/>
      <c r="P1625" s="1055"/>
      <c r="Q1625" s="1088"/>
      <c r="R1625" s="1088"/>
      <c r="S1625" s="1092"/>
      <c r="T1625" s="1085"/>
      <c r="U1625" s="1055"/>
      <c r="V1625" s="1055"/>
      <c r="W1625" s="1075"/>
      <c r="X1625" s="1159"/>
      <c r="Y1625" s="1061"/>
      <c r="Z1625" s="1079"/>
      <c r="AA1625" s="1055"/>
      <c r="AB1625" s="1075"/>
    </row>
    <row r="1626" spans="1:28">
      <c r="A1626" s="1056"/>
      <c r="B1626" s="1057"/>
      <c r="C1626" s="1054"/>
      <c r="D1626" s="1055"/>
      <c r="E1626" s="1055"/>
      <c r="F1626" s="1055"/>
      <c r="G1626" s="1055"/>
      <c r="H1626" s="1055"/>
      <c r="I1626" s="1075"/>
      <c r="J1626" s="1269"/>
      <c r="K1626" s="1055" t="s">
        <v>3220</v>
      </c>
      <c r="L1626" s="1075" t="s">
        <v>83</v>
      </c>
      <c r="M1626" s="1085"/>
      <c r="N1626" s="1055"/>
      <c r="O1626" s="1055"/>
      <c r="P1626" s="1055"/>
      <c r="Q1626" s="1088"/>
      <c r="R1626" s="1088"/>
      <c r="S1626" s="1092"/>
      <c r="T1626" s="1085"/>
      <c r="U1626" s="1055"/>
      <c r="V1626" s="1055"/>
      <c r="W1626" s="1075"/>
      <c r="X1626" s="1159"/>
      <c r="Y1626" s="1257"/>
      <c r="Z1626" s="1079"/>
      <c r="AA1626" s="1055"/>
      <c r="AB1626" s="1075"/>
    </row>
    <row r="1627" spans="1:28">
      <c r="A1627" s="1056"/>
      <c r="B1627" s="1057"/>
      <c r="C1627" s="1054"/>
      <c r="D1627" s="1055"/>
      <c r="E1627" s="1055"/>
      <c r="F1627" s="1055"/>
      <c r="G1627" s="1055"/>
      <c r="H1627" s="1055"/>
      <c r="I1627" s="1075"/>
      <c r="J1627" s="1269"/>
      <c r="K1627" s="1327"/>
      <c r="L1627" s="1058"/>
      <c r="M1627" s="1085"/>
      <c r="N1627" s="1055"/>
      <c r="O1627" s="1055"/>
      <c r="P1627" s="1055"/>
      <c r="Q1627" s="1088"/>
      <c r="R1627" s="1088"/>
      <c r="S1627" s="1092"/>
      <c r="T1627" s="1085"/>
      <c r="U1627" s="1055"/>
      <c r="V1627" s="1055"/>
      <c r="W1627" s="1075"/>
      <c r="X1627" s="1159"/>
      <c r="Y1627" s="1257"/>
      <c r="Z1627" s="1079"/>
      <c r="AA1627" s="1055"/>
      <c r="AB1627" s="1075"/>
    </row>
    <row r="1628" spans="1:28">
      <c r="A1628" s="1056"/>
      <c r="B1628" s="1057"/>
      <c r="C1628" s="1054"/>
      <c r="D1628" s="1055"/>
      <c r="E1628" s="1055"/>
      <c r="F1628" s="1055"/>
      <c r="G1628" s="1055"/>
      <c r="H1628" s="1055"/>
      <c r="I1628" s="1075"/>
      <c r="J1628" s="1142"/>
      <c r="K1628" s="1055"/>
      <c r="L1628" s="1058"/>
      <c r="M1628" s="1085"/>
      <c r="N1628" s="1055"/>
      <c r="O1628" s="1055"/>
      <c r="P1628" s="1055"/>
      <c r="Q1628" s="1088"/>
      <c r="R1628" s="1088"/>
      <c r="S1628" s="1092"/>
      <c r="T1628" s="1085"/>
      <c r="U1628" s="1055"/>
      <c r="V1628" s="1055"/>
      <c r="W1628" s="1075"/>
      <c r="X1628" s="1159"/>
      <c r="Y1628" s="1257"/>
      <c r="Z1628" s="1079"/>
      <c r="AA1628" s="1055"/>
      <c r="AB1628" s="1075"/>
    </row>
    <row r="1629" spans="1:28">
      <c r="A1629" s="1056">
        <v>179</v>
      </c>
      <c r="B1629" s="1057" t="s">
        <v>5272</v>
      </c>
      <c r="C1629" s="1054" t="s">
        <v>5371</v>
      </c>
      <c r="D1629" s="1055">
        <v>2012</v>
      </c>
      <c r="E1629" s="1055">
        <v>20</v>
      </c>
      <c r="F1629" s="1055" t="s">
        <v>3338</v>
      </c>
      <c r="G1629" s="1055">
        <v>1</v>
      </c>
      <c r="H1629" s="1055"/>
      <c r="I1629" s="1075">
        <f>SUM(G1629:H1629)</f>
        <v>1</v>
      </c>
      <c r="J1629" s="1208" t="s">
        <v>5372</v>
      </c>
      <c r="K1629" s="1055" t="s">
        <v>3340</v>
      </c>
      <c r="L1629" s="1366"/>
      <c r="M1629" s="1085" t="s">
        <v>3327</v>
      </c>
      <c r="N1629" s="1055">
        <v>2018</v>
      </c>
      <c r="O1629" s="1055">
        <v>44</v>
      </c>
      <c r="P1629" s="1187" t="s">
        <v>5352</v>
      </c>
      <c r="Q1629" s="1088">
        <v>2</v>
      </c>
      <c r="R1629" s="1088"/>
      <c r="S1629" s="1092">
        <f>SUM(Q1629:R1629)</f>
        <v>2</v>
      </c>
      <c r="T1629" s="1085"/>
      <c r="U1629" s="1055"/>
      <c r="V1629" s="1055"/>
      <c r="W1629" s="1256"/>
      <c r="X1629" s="1159"/>
      <c r="Y1629" s="1061"/>
      <c r="Z1629" s="1055"/>
      <c r="AA1629" s="1055"/>
      <c r="AB1629" s="1075"/>
    </row>
    <row r="1630" spans="1:28">
      <c r="A1630" s="1056"/>
      <c r="B1630" s="1057"/>
      <c r="C1630" s="1054"/>
      <c r="D1630" s="1055"/>
      <c r="E1630" s="1055"/>
      <c r="F1630" s="1055"/>
      <c r="G1630" s="1055"/>
      <c r="H1630" s="1055"/>
      <c r="I1630" s="1075"/>
      <c r="J1630" s="1142"/>
      <c r="K1630" s="1055"/>
      <c r="L1630" s="1366"/>
      <c r="M1630" s="1085"/>
      <c r="N1630" s="1055"/>
      <c r="O1630" s="1055"/>
      <c r="P1630" s="1187"/>
      <c r="Q1630" s="1088"/>
      <c r="R1630" s="1088"/>
      <c r="S1630" s="1092"/>
      <c r="T1630" s="1085"/>
      <c r="U1630" s="1055"/>
      <c r="V1630" s="1055"/>
      <c r="W1630" s="1256"/>
      <c r="X1630" s="1159"/>
      <c r="Y1630" s="1257"/>
      <c r="Z1630" s="1079"/>
      <c r="AA1630" s="1055"/>
      <c r="AB1630" s="1075"/>
    </row>
    <row r="1631" spans="1:28">
      <c r="A1631" s="1056"/>
      <c r="B1631" s="1057"/>
      <c r="C1631" s="1054"/>
      <c r="D1631" s="1055"/>
      <c r="E1631" s="1055"/>
      <c r="F1631" s="1055"/>
      <c r="G1631" s="1055"/>
      <c r="H1631" s="1055"/>
      <c r="I1631" s="1075"/>
      <c r="J1631" s="1142"/>
      <c r="K1631" s="1055"/>
      <c r="L1631" s="1366"/>
      <c r="M1631" s="1085"/>
      <c r="N1631" s="1055"/>
      <c r="O1631" s="1055"/>
      <c r="P1631" s="1055"/>
      <c r="Q1631" s="1088"/>
      <c r="R1631" s="1088"/>
      <c r="S1631" s="1092"/>
      <c r="T1631" s="1085"/>
      <c r="U1631" s="1055"/>
      <c r="V1631" s="1055"/>
      <c r="W1631" s="1075"/>
      <c r="X1631" s="1159"/>
      <c r="Y1631" s="1257"/>
      <c r="Z1631" s="1079"/>
      <c r="AA1631" s="1055"/>
      <c r="AB1631" s="1075"/>
    </row>
    <row r="1632" spans="1:28" ht="25.5">
      <c r="A1632" s="1056">
        <v>172</v>
      </c>
      <c r="B1632" s="1057" t="s">
        <v>5272</v>
      </c>
      <c r="C1632" s="1054" t="s">
        <v>5373</v>
      </c>
      <c r="D1632" s="1055">
        <v>2014</v>
      </c>
      <c r="E1632" s="1055">
        <v>944</v>
      </c>
      <c r="F1632" s="1055" t="s">
        <v>3338</v>
      </c>
      <c r="G1632" s="1055">
        <v>30</v>
      </c>
      <c r="H1632" s="1055"/>
      <c r="I1632" s="1075">
        <f>SUM(G1632:H1632)</f>
        <v>30</v>
      </c>
      <c r="J1632" s="1142" t="s">
        <v>5374</v>
      </c>
      <c r="K1632" s="1055" t="s">
        <v>5275</v>
      </c>
      <c r="L1632" s="1075" t="s">
        <v>327</v>
      </c>
      <c r="M1632" s="1085" t="s">
        <v>5286</v>
      </c>
      <c r="N1632" s="1055">
        <v>2014</v>
      </c>
      <c r="O1632" s="1055">
        <v>679</v>
      </c>
      <c r="P1632" s="1187" t="s">
        <v>5375</v>
      </c>
      <c r="Q1632" s="1088">
        <v>23</v>
      </c>
      <c r="R1632" s="1088"/>
      <c r="S1632" s="1092">
        <f>SUM(Q1632:R1632)</f>
        <v>23</v>
      </c>
      <c r="T1632" s="1085"/>
      <c r="U1632" s="1055"/>
      <c r="V1632" s="1055"/>
      <c r="W1632" s="1256"/>
      <c r="X1632" s="1159"/>
      <c r="Y1632" s="1061"/>
      <c r="Z1632" s="1055"/>
      <c r="AA1632" s="1055"/>
      <c r="AB1632" s="1075"/>
    </row>
    <row r="1633" spans="1:28" ht="25.5">
      <c r="A1633" s="1056"/>
      <c r="B1633" s="1057"/>
      <c r="C1633" s="1054"/>
      <c r="D1633" s="1055"/>
      <c r="E1633" s="1055"/>
      <c r="F1633" s="1055"/>
      <c r="G1633" s="1055"/>
      <c r="H1633" s="1055"/>
      <c r="I1633" s="1075"/>
      <c r="J1633" s="1268"/>
      <c r="K1633" s="1327"/>
      <c r="L1633" s="1366"/>
      <c r="M1633" s="1085" t="s">
        <v>5278</v>
      </c>
      <c r="N1633" s="1055">
        <v>2014</v>
      </c>
      <c r="O1633" s="1055">
        <v>697</v>
      </c>
      <c r="P1633" s="1187" t="s">
        <v>5375</v>
      </c>
      <c r="Q1633" s="1088">
        <v>11</v>
      </c>
      <c r="R1633" s="1088" t="s">
        <v>1191</v>
      </c>
      <c r="S1633" s="1092">
        <f>SUM(Q1633:R1633)</f>
        <v>11</v>
      </c>
      <c r="T1633" s="1085"/>
      <c r="U1633" s="1055"/>
      <c r="V1633" s="1055"/>
      <c r="W1633" s="1256"/>
      <c r="X1633" s="1159"/>
      <c r="Y1633" s="1061"/>
      <c r="Z1633" s="1055"/>
      <c r="AA1633" s="1055"/>
      <c r="AB1633" s="1075"/>
    </row>
    <row r="1634" spans="1:28">
      <c r="A1634" s="1056"/>
      <c r="B1634" s="1057"/>
      <c r="C1634" s="1054"/>
      <c r="D1634" s="1055"/>
      <c r="E1634" s="1055"/>
      <c r="F1634" s="1055"/>
      <c r="G1634" s="1055"/>
      <c r="H1634" s="1055"/>
      <c r="I1634" s="1075"/>
      <c r="J1634" s="1268"/>
      <c r="K1634" s="1055"/>
      <c r="L1634" s="1366"/>
      <c r="M1634" s="1085" t="s">
        <v>5279</v>
      </c>
      <c r="N1634" s="1055">
        <v>2014</v>
      </c>
      <c r="O1634" s="1055">
        <v>248</v>
      </c>
      <c r="P1634" s="1187" t="s">
        <v>5376</v>
      </c>
      <c r="Q1634" s="1088">
        <v>9</v>
      </c>
      <c r="R1634" s="1088"/>
      <c r="S1634" s="1092">
        <f>SUM(Q1634:R1634)</f>
        <v>9</v>
      </c>
      <c r="T1634" s="1085"/>
      <c r="U1634" s="1055"/>
      <c r="V1634" s="1055"/>
      <c r="W1634" s="1256"/>
      <c r="X1634" s="1159"/>
      <c r="Y1634" s="1257"/>
      <c r="Z1634" s="1079"/>
      <c r="AA1634" s="1055"/>
      <c r="AB1634" s="1075"/>
    </row>
    <row r="1635" spans="1:28">
      <c r="A1635" s="1056"/>
      <c r="B1635" s="1057"/>
      <c r="C1635" s="1054"/>
      <c r="D1635" s="1055"/>
      <c r="E1635" s="1055"/>
      <c r="F1635" s="1055"/>
      <c r="G1635" s="1055"/>
      <c r="H1635" s="1055"/>
      <c r="I1635" s="1075"/>
      <c r="J1635" s="1142"/>
      <c r="K1635" s="1055"/>
      <c r="L1635" s="1366"/>
      <c r="M1635" s="1085" t="s">
        <v>5281</v>
      </c>
      <c r="N1635" s="1055">
        <v>2014</v>
      </c>
      <c r="O1635" s="1055">
        <v>209</v>
      </c>
      <c r="P1635" s="1187" t="s">
        <v>5377</v>
      </c>
      <c r="Q1635" s="1088">
        <v>8</v>
      </c>
      <c r="R1635" s="1088"/>
      <c r="S1635" s="1092">
        <f>SUM(Q1635:R1635)</f>
        <v>8</v>
      </c>
      <c r="T1635" s="1085"/>
      <c r="U1635" s="1055"/>
      <c r="V1635" s="1055"/>
      <c r="W1635" s="1256"/>
      <c r="X1635" s="1159"/>
      <c r="Y1635" s="1257"/>
      <c r="Z1635" s="1079"/>
      <c r="AA1635" s="1055"/>
      <c r="AB1635" s="1075"/>
    </row>
    <row r="1636" spans="1:28">
      <c r="A1636" s="1056"/>
      <c r="B1636" s="1057"/>
      <c r="C1636" s="1054"/>
      <c r="D1636" s="1055"/>
      <c r="E1636" s="1055"/>
      <c r="F1636" s="1055"/>
      <c r="G1636" s="1055"/>
      <c r="H1636" s="1055"/>
      <c r="I1636" s="1075"/>
      <c r="J1636" s="1142"/>
      <c r="K1636" s="1055"/>
      <c r="L1636" s="1366"/>
      <c r="M1636" s="1085"/>
      <c r="N1636" s="1055">
        <v>2022</v>
      </c>
      <c r="O1636" s="1055">
        <v>10</v>
      </c>
      <c r="P1636" s="1187" t="s">
        <v>5378</v>
      </c>
      <c r="Q1636" s="1088">
        <v>1</v>
      </c>
      <c r="R1636" s="1088"/>
      <c r="S1636" s="1092">
        <v>1</v>
      </c>
      <c r="T1636" s="1085"/>
      <c r="U1636" s="1055"/>
      <c r="V1636" s="1055"/>
      <c r="W1636" s="1256"/>
      <c r="X1636" s="1159"/>
      <c r="Y1636" s="1257"/>
      <c r="Z1636" s="1079"/>
      <c r="AA1636" s="1055"/>
      <c r="AB1636" s="1075"/>
    </row>
    <row r="1637" spans="1:28">
      <c r="A1637" s="1056"/>
      <c r="B1637" s="1057"/>
      <c r="C1637" s="1054"/>
      <c r="D1637" s="1055"/>
      <c r="E1637" s="1055"/>
      <c r="F1637" s="1055"/>
      <c r="G1637" s="1055"/>
      <c r="H1637" s="1055"/>
      <c r="I1637" s="1075"/>
      <c r="J1637" s="1142"/>
      <c r="K1637" s="1055"/>
      <c r="L1637" s="1366"/>
      <c r="M1637" s="1085"/>
      <c r="N1637" s="1055"/>
      <c r="O1637" s="1055"/>
      <c r="P1637" s="1187"/>
      <c r="Q1637" s="1088"/>
      <c r="R1637" s="1088"/>
      <c r="S1637" s="1092"/>
      <c r="T1637" s="1085"/>
      <c r="U1637" s="1055">
        <v>2022</v>
      </c>
      <c r="V1637" s="1055">
        <v>75</v>
      </c>
      <c r="W1637" s="1256" t="s">
        <v>2714</v>
      </c>
      <c r="X1637" s="1159"/>
      <c r="Y1637" s="1257"/>
      <c r="Z1637" s="1079"/>
      <c r="AA1637" s="1055"/>
      <c r="AB1637" s="1075"/>
    </row>
    <row r="1638" spans="1:28">
      <c r="A1638" s="1056"/>
      <c r="B1638" s="1057"/>
      <c r="C1638" s="1054"/>
      <c r="D1638" s="1055"/>
      <c r="E1638" s="1055"/>
      <c r="F1638" s="1055"/>
      <c r="G1638" s="1055"/>
      <c r="H1638" s="1055"/>
      <c r="I1638" s="1075"/>
      <c r="J1638" s="1142"/>
      <c r="K1638" s="1055"/>
      <c r="L1638" s="1058"/>
      <c r="M1638" s="1085"/>
      <c r="N1638" s="1055"/>
      <c r="O1638" s="1055"/>
      <c r="P1638" s="1055"/>
      <c r="Q1638" s="1088"/>
      <c r="R1638" s="1088"/>
      <c r="S1638" s="1092"/>
      <c r="T1638" s="1085"/>
      <c r="U1638" s="1055"/>
      <c r="V1638" s="1055"/>
      <c r="W1638" s="1075"/>
      <c r="X1638" s="1159"/>
      <c r="Y1638" s="1257"/>
      <c r="Z1638" s="1079"/>
      <c r="AA1638" s="1055"/>
      <c r="AB1638" s="1075"/>
    </row>
    <row r="1639" spans="1:28" ht="25.5">
      <c r="A1639" s="1056">
        <v>180</v>
      </c>
      <c r="B1639" s="1057" t="s">
        <v>5272</v>
      </c>
      <c r="C1639" s="1054" t="s">
        <v>5379</v>
      </c>
      <c r="D1639" s="1055">
        <v>2012</v>
      </c>
      <c r="E1639" s="1055">
        <v>230</v>
      </c>
      <c r="F1639" s="1055" t="s">
        <v>3338</v>
      </c>
      <c r="G1639" s="1055">
        <v>10</v>
      </c>
      <c r="H1639" s="1055"/>
      <c r="I1639" s="1075">
        <f>SUM(G1639:H1639)</f>
        <v>10</v>
      </c>
      <c r="J1639" s="1212" t="s">
        <v>5380</v>
      </c>
      <c r="K1639" s="1055" t="s">
        <v>3220</v>
      </c>
      <c r="L1639" s="1075" t="s">
        <v>327</v>
      </c>
      <c r="M1639" s="1085" t="s">
        <v>5286</v>
      </c>
      <c r="N1639" s="1055">
        <v>2012</v>
      </c>
      <c r="O1639" s="1055">
        <v>411</v>
      </c>
      <c r="P1639" s="1187" t="s">
        <v>5381</v>
      </c>
      <c r="Q1639" s="1088">
        <v>17</v>
      </c>
      <c r="R1639" s="1088"/>
      <c r="S1639" s="1092">
        <f>SUM(Q1639:R1639)</f>
        <v>17</v>
      </c>
      <c r="T1639" s="1085"/>
      <c r="U1639" s="1055"/>
      <c r="V1639" s="1055"/>
      <c r="W1639" s="1256"/>
      <c r="X1639" s="1159"/>
      <c r="Y1639" s="1061"/>
      <c r="Z1639" s="1055"/>
      <c r="AA1639" s="1055"/>
      <c r="AB1639" s="1075"/>
    </row>
    <row r="1640" spans="1:28">
      <c r="A1640" s="1056"/>
      <c r="B1640" s="1057"/>
      <c r="C1640" s="1054"/>
      <c r="D1640" s="1055"/>
      <c r="E1640" s="1055"/>
      <c r="F1640" s="1055"/>
      <c r="G1640" s="1055"/>
      <c r="H1640" s="1055"/>
      <c r="I1640" s="1075"/>
      <c r="J1640" s="1259"/>
      <c r="K1640" s="1327"/>
      <c r="L1640" s="1084"/>
      <c r="M1640" s="1085" t="s">
        <v>5278</v>
      </c>
      <c r="N1640" s="1055">
        <v>2012</v>
      </c>
      <c r="O1640" s="1055">
        <v>651</v>
      </c>
      <c r="P1640" s="1187" t="s">
        <v>5382</v>
      </c>
      <c r="Q1640" s="1088">
        <v>15</v>
      </c>
      <c r="R1640" s="1088"/>
      <c r="S1640" s="1092">
        <f>SUM(Q1640:R1640)</f>
        <v>15</v>
      </c>
      <c r="T1640" s="1085"/>
      <c r="U1640" s="1055"/>
      <c r="V1640" s="1055"/>
      <c r="W1640" s="1256"/>
      <c r="X1640" s="1159"/>
      <c r="Y1640" s="1061"/>
      <c r="Z1640" s="1055"/>
      <c r="AA1640" s="1055"/>
      <c r="AB1640" s="1075"/>
    </row>
    <row r="1641" spans="1:28" ht="25.5">
      <c r="A1641" s="1056"/>
      <c r="B1641" s="1057"/>
      <c r="C1641" s="1054"/>
      <c r="D1641" s="1055"/>
      <c r="E1641" s="1055"/>
      <c r="F1641" s="1055"/>
      <c r="G1641" s="1055"/>
      <c r="H1641" s="1055"/>
      <c r="I1641" s="1075"/>
      <c r="J1641" s="1259"/>
      <c r="K1641" s="1055"/>
      <c r="L1641" s="1084"/>
      <c r="M1641" s="1085" t="s">
        <v>5279</v>
      </c>
      <c r="N1641" s="1055">
        <v>2012</v>
      </c>
      <c r="O1641" s="1055">
        <v>761</v>
      </c>
      <c r="P1641" s="1187" t="s">
        <v>5383</v>
      </c>
      <c r="Q1641" s="1088">
        <v>17</v>
      </c>
      <c r="R1641" s="1088"/>
      <c r="S1641" s="1092">
        <f>SUM(Q1641:R1641)</f>
        <v>17</v>
      </c>
      <c r="T1641" s="1085"/>
      <c r="U1641" s="1055"/>
      <c r="V1641" s="1055"/>
      <c r="W1641" s="1256"/>
      <c r="X1641" s="1159"/>
      <c r="Y1641" s="1061"/>
      <c r="Z1641" s="1055"/>
      <c r="AA1641" s="1055"/>
      <c r="AB1641" s="1075"/>
    </row>
    <row r="1642" spans="1:28" ht="25.5">
      <c r="A1642" s="1056"/>
      <c r="B1642" s="1057"/>
      <c r="C1642" s="1054"/>
      <c r="D1642" s="1055"/>
      <c r="E1642" s="1055"/>
      <c r="F1642" s="1055"/>
      <c r="G1642" s="1055"/>
      <c r="H1642" s="1055"/>
      <c r="I1642" s="1075"/>
      <c r="J1642" s="1270"/>
      <c r="K1642" s="1055"/>
      <c r="L1642" s="1058"/>
      <c r="M1642" s="1085" t="s">
        <v>5384</v>
      </c>
      <c r="N1642" s="1055">
        <v>2020</v>
      </c>
      <c r="O1642" s="1055">
        <v>120</v>
      </c>
      <c r="P1642" s="1061" t="s">
        <v>5385</v>
      </c>
      <c r="Q1642" s="1088">
        <v>4</v>
      </c>
      <c r="R1642" s="1088"/>
      <c r="S1642" s="1092">
        <v>4</v>
      </c>
      <c r="T1642" s="1085"/>
      <c r="U1642" s="1055"/>
      <c r="V1642" s="1055"/>
      <c r="W1642" s="1062"/>
      <c r="X1642" s="1159"/>
      <c r="Y1642" s="1257"/>
      <c r="Z1642" s="1079"/>
      <c r="AA1642" s="1055"/>
      <c r="AB1642" s="1075"/>
    </row>
    <row r="1643" spans="1:28">
      <c r="A1643" s="1056"/>
      <c r="B1643" s="1057"/>
      <c r="C1643" s="1054"/>
      <c r="D1643" s="1055"/>
      <c r="E1643" s="1055"/>
      <c r="F1643" s="1055"/>
      <c r="G1643" s="1055"/>
      <c r="H1643" s="1055"/>
      <c r="I1643" s="1075"/>
      <c r="J1643" s="1142"/>
      <c r="K1643" s="1055"/>
      <c r="L1643" s="1058"/>
      <c r="M1643" s="1085"/>
      <c r="N1643" s="1055"/>
      <c r="O1643" s="1055"/>
      <c r="P1643" s="1055"/>
      <c r="Q1643" s="1088"/>
      <c r="R1643" s="1088"/>
      <c r="S1643" s="1092"/>
      <c r="T1643" s="1085"/>
      <c r="U1643" s="1055"/>
      <c r="V1643" s="1055"/>
      <c r="W1643" s="1075"/>
      <c r="X1643" s="1159"/>
      <c r="Y1643" s="1257"/>
      <c r="Z1643" s="1079"/>
      <c r="AA1643" s="1055"/>
      <c r="AB1643" s="1075"/>
    </row>
    <row r="1644" spans="1:28">
      <c r="A1644" s="1056">
        <v>198</v>
      </c>
      <c r="B1644" s="1057" t="s">
        <v>5272</v>
      </c>
      <c r="C1644" s="1054" t="s">
        <v>5386</v>
      </c>
      <c r="D1644" s="1055">
        <v>2015</v>
      </c>
      <c r="E1644" s="1055">
        <v>728</v>
      </c>
      <c r="F1644" s="1055" t="s">
        <v>3338</v>
      </c>
      <c r="G1644" s="1055">
        <v>20</v>
      </c>
      <c r="H1644" s="1055"/>
      <c r="I1644" s="1075">
        <f>SUM(G1644:H1644)</f>
        <v>20</v>
      </c>
      <c r="J1644" s="1142" t="s">
        <v>5387</v>
      </c>
      <c r="K1644" s="1055" t="s">
        <v>5275</v>
      </c>
      <c r="L1644" s="1075" t="s">
        <v>327</v>
      </c>
      <c r="M1644" s="1265" t="s">
        <v>5388</v>
      </c>
      <c r="N1644" s="1055"/>
      <c r="O1644" s="1055"/>
      <c r="P1644" s="1055"/>
      <c r="Q1644" s="1088">
        <v>47</v>
      </c>
      <c r="R1644" s="1088">
        <v>1</v>
      </c>
      <c r="S1644" s="1092">
        <f>SUM(Q1644:R1644)</f>
        <v>48</v>
      </c>
      <c r="T1644" s="1265"/>
      <c r="U1644" s="1055"/>
      <c r="V1644" s="1055"/>
      <c r="W1644" s="1075"/>
      <c r="X1644" s="1159"/>
      <c r="Y1644" s="1061"/>
      <c r="Z1644" s="1055"/>
      <c r="AA1644" s="1055"/>
      <c r="AB1644" s="1075"/>
    </row>
    <row r="1645" spans="1:28" ht="25.5">
      <c r="A1645" s="1056"/>
      <c r="B1645" s="1057"/>
      <c r="C1645" s="1054"/>
      <c r="D1645" s="1055"/>
      <c r="E1645" s="1055"/>
      <c r="F1645" s="1055"/>
      <c r="G1645" s="1055"/>
      <c r="H1645" s="1055"/>
      <c r="I1645" s="1075"/>
      <c r="J1645" s="1142"/>
      <c r="K1645" s="1327"/>
      <c r="L1645" s="1084"/>
      <c r="M1645" s="1085" t="s">
        <v>5286</v>
      </c>
      <c r="N1645" s="1055">
        <v>2014</v>
      </c>
      <c r="O1645" s="1055">
        <v>1124</v>
      </c>
      <c r="P1645" s="1187" t="s">
        <v>5350</v>
      </c>
      <c r="Q1645" s="1088">
        <v>47</v>
      </c>
      <c r="R1645" s="1088">
        <v>1</v>
      </c>
      <c r="S1645" s="1092">
        <f>SUM(Q1645:R1645)</f>
        <v>48</v>
      </c>
      <c r="T1645" s="1085"/>
      <c r="U1645" s="1055"/>
      <c r="V1645" s="1055"/>
      <c r="W1645" s="1256"/>
      <c r="X1645" s="1159"/>
      <c r="Y1645" s="1061"/>
      <c r="Z1645" s="1055"/>
      <c r="AA1645" s="1055"/>
      <c r="AB1645" s="1075"/>
    </row>
    <row r="1646" spans="1:28" ht="25.5">
      <c r="A1646" s="1056"/>
      <c r="B1646" s="1057"/>
      <c r="C1646" s="1054"/>
      <c r="D1646" s="1055"/>
      <c r="E1646" s="1055"/>
      <c r="F1646" s="1055"/>
      <c r="G1646" s="1055"/>
      <c r="H1646" s="1055"/>
      <c r="I1646" s="1075"/>
      <c r="J1646" s="1142"/>
      <c r="K1646" s="1055"/>
      <c r="L1646" s="1084"/>
      <c r="M1646" s="1085" t="s">
        <v>5288</v>
      </c>
      <c r="N1646" s="1055">
        <v>2014</v>
      </c>
      <c r="O1646" s="1055">
        <v>756</v>
      </c>
      <c r="P1646" s="1187" t="s">
        <v>5350</v>
      </c>
      <c r="Q1646" s="1088">
        <v>26</v>
      </c>
      <c r="R1646" s="1088">
        <v>0</v>
      </c>
      <c r="S1646" s="1092">
        <f>SUM(Q1646:R1646)</f>
        <v>26</v>
      </c>
      <c r="T1646" s="1085"/>
      <c r="U1646" s="1055"/>
      <c r="V1646" s="1055"/>
      <c r="W1646" s="1256"/>
      <c r="X1646" s="1159"/>
      <c r="Y1646" s="1257"/>
      <c r="Z1646" s="1079"/>
      <c r="AA1646" s="1055"/>
      <c r="AB1646" s="1075"/>
    </row>
    <row r="1647" spans="1:28">
      <c r="A1647" s="1056"/>
      <c r="B1647" s="1057"/>
      <c r="C1647" s="1054"/>
      <c r="D1647" s="1055"/>
      <c r="E1647" s="1055"/>
      <c r="F1647" s="1055"/>
      <c r="G1647" s="1055"/>
      <c r="H1647" s="1055"/>
      <c r="I1647" s="1075"/>
      <c r="J1647" s="1142"/>
      <c r="K1647" s="1055"/>
      <c r="L1647" s="1084"/>
      <c r="M1647" s="1085" t="s">
        <v>5307</v>
      </c>
      <c r="N1647" s="1055">
        <v>2014</v>
      </c>
      <c r="O1647" s="1055">
        <v>104</v>
      </c>
      <c r="P1647" s="1061" t="s">
        <v>5389</v>
      </c>
      <c r="Q1647" s="1088">
        <v>4</v>
      </c>
      <c r="R1647" s="1088"/>
      <c r="S1647" s="1092">
        <f>SUM(Q1647:R1647)</f>
        <v>4</v>
      </c>
      <c r="T1647" s="1085"/>
      <c r="U1647" s="1055"/>
      <c r="V1647" s="1055"/>
      <c r="W1647" s="1062"/>
      <c r="X1647" s="1159"/>
      <c r="Y1647" s="1257"/>
      <c r="Z1647" s="1079"/>
      <c r="AA1647" s="1055"/>
      <c r="AB1647" s="1075"/>
    </row>
    <row r="1648" spans="1:28">
      <c r="A1648" s="1056"/>
      <c r="B1648" s="1057"/>
      <c r="C1648" s="1054"/>
      <c r="D1648" s="1055"/>
      <c r="E1648" s="1055"/>
      <c r="F1648" s="1055"/>
      <c r="G1648" s="1055"/>
      <c r="H1648" s="1055"/>
      <c r="I1648" s="1075"/>
      <c r="J1648" s="1142"/>
      <c r="K1648" s="1055"/>
      <c r="L1648" s="1084"/>
      <c r="M1648" s="1085" t="s">
        <v>5390</v>
      </c>
      <c r="N1648" s="1055">
        <v>2022</v>
      </c>
      <c r="O1648" s="1055">
        <v>74</v>
      </c>
      <c r="P1648" s="1061" t="s">
        <v>5391</v>
      </c>
      <c r="Q1648" s="1088">
        <v>2</v>
      </c>
      <c r="R1648" s="1088"/>
      <c r="S1648" s="1092">
        <v>2</v>
      </c>
      <c r="T1648" s="1085"/>
      <c r="U1648" s="1055"/>
      <c r="V1648" s="1055"/>
      <c r="W1648" s="1062"/>
      <c r="X1648" s="1159"/>
      <c r="Y1648" s="1257"/>
      <c r="Z1648" s="1079"/>
      <c r="AA1648" s="1055"/>
      <c r="AB1648" s="1075"/>
    </row>
    <row r="1649" spans="1:28">
      <c r="A1649" s="1056"/>
      <c r="B1649" s="1057"/>
      <c r="C1649" s="1054"/>
      <c r="D1649" s="1055"/>
      <c r="E1649" s="1055"/>
      <c r="F1649" s="1055"/>
      <c r="G1649" s="1055"/>
      <c r="H1649" s="1055"/>
      <c r="I1649" s="1075"/>
      <c r="J1649" s="1142"/>
      <c r="K1649" s="1055"/>
      <c r="L1649" s="1084"/>
      <c r="M1649" s="1265" t="s">
        <v>5392</v>
      </c>
      <c r="N1649" s="1055">
        <v>2022</v>
      </c>
      <c r="O1649" s="1055">
        <v>117</v>
      </c>
      <c r="P1649" s="1061" t="s">
        <v>5393</v>
      </c>
      <c r="Q1649" s="1088">
        <v>3</v>
      </c>
      <c r="R1649" s="1271"/>
      <c r="S1649" s="1223">
        <v>3</v>
      </c>
      <c r="T1649" s="1265"/>
      <c r="U1649" s="1078"/>
      <c r="V1649" s="1078"/>
      <c r="W1649" s="1272"/>
      <c r="X1649" s="1159"/>
      <c r="Y1649" s="1257"/>
      <c r="Z1649" s="1079"/>
      <c r="AA1649" s="1055"/>
      <c r="AB1649" s="1075"/>
    </row>
    <row r="1650" spans="1:28">
      <c r="A1650" s="1056"/>
      <c r="B1650" s="1057"/>
      <c r="C1650" s="1054"/>
      <c r="D1650" s="1055"/>
      <c r="E1650" s="1055"/>
      <c r="F1650" s="1055"/>
      <c r="G1650" s="1055"/>
      <c r="H1650" s="1055"/>
      <c r="I1650" s="1075"/>
      <c r="J1650" s="1142"/>
      <c r="K1650" s="1055"/>
      <c r="L1650" s="1084"/>
      <c r="M1650" s="1265"/>
      <c r="N1650" s="1055"/>
      <c r="O1650" s="1055"/>
      <c r="P1650" s="1061"/>
      <c r="Q1650" s="1088"/>
      <c r="R1650" s="1271"/>
      <c r="S1650" s="1223"/>
      <c r="T1650" s="1265"/>
      <c r="U1650" s="1078"/>
      <c r="V1650" s="1078"/>
      <c r="W1650" s="1272"/>
      <c r="X1650" s="1159"/>
      <c r="Y1650" s="1257"/>
      <c r="Z1650" s="1079"/>
      <c r="AA1650" s="1055"/>
      <c r="AB1650" s="1075"/>
    </row>
    <row r="1651" spans="1:28">
      <c r="A1651" s="1056"/>
      <c r="B1651" s="1057"/>
      <c r="C1651" s="1054"/>
      <c r="D1651" s="1055"/>
      <c r="E1651" s="1055"/>
      <c r="F1651" s="1055"/>
      <c r="G1651" s="1055"/>
      <c r="H1651" s="1055"/>
      <c r="I1651" s="1075"/>
      <c r="J1651" s="1142"/>
      <c r="K1651" s="1055"/>
      <c r="L1651" s="1084"/>
      <c r="M1651" s="1085" t="s">
        <v>5394</v>
      </c>
      <c r="N1651" s="1055">
        <v>2023</v>
      </c>
      <c r="O1651" s="1055">
        <v>96</v>
      </c>
      <c r="P1651" s="1061" t="s">
        <v>5395</v>
      </c>
      <c r="Q1651" s="1088"/>
      <c r="R1651" s="1173"/>
      <c r="S1651" s="1092"/>
      <c r="T1651" s="1085"/>
      <c r="U1651" s="1055"/>
      <c r="V1651" s="1055"/>
      <c r="W1651" s="1272"/>
      <c r="X1651" s="1159"/>
      <c r="Y1651" s="1257"/>
      <c r="Z1651" s="1079"/>
      <c r="AA1651" s="1055"/>
      <c r="AB1651" s="1075"/>
    </row>
    <row r="1652" spans="1:28">
      <c r="A1652" s="1056"/>
      <c r="B1652" s="1057"/>
      <c r="C1652" s="1054"/>
      <c r="D1652" s="1055"/>
      <c r="E1652" s="1055"/>
      <c r="F1652" s="1055"/>
      <c r="G1652" s="1055"/>
      <c r="H1652" s="1055"/>
      <c r="I1652" s="1075"/>
      <c r="J1652" s="1142"/>
      <c r="K1652" s="1055"/>
      <c r="L1652" s="1058"/>
      <c r="M1652" s="1206"/>
      <c r="N1652" s="1088"/>
      <c r="O1652" s="1088"/>
      <c r="P1652" s="1088"/>
      <c r="Q1652" s="1088"/>
      <c r="R1652" s="1168"/>
      <c r="S1652" s="1273"/>
      <c r="T1652" s="1274"/>
      <c r="U1652" s="1168"/>
      <c r="V1652" s="1168"/>
      <c r="W1652" s="1273"/>
      <c r="X1652" s="1159"/>
      <c r="Y1652" s="1257"/>
      <c r="Z1652" s="1079"/>
      <c r="AA1652" s="1055"/>
      <c r="AB1652" s="1075"/>
    </row>
    <row r="1653" spans="1:28" ht="24" customHeight="1">
      <c r="A1653" s="1056">
        <v>199</v>
      </c>
      <c r="B1653" s="1057" t="s">
        <v>5272</v>
      </c>
      <c r="C1653" s="1054" t="s">
        <v>5396</v>
      </c>
      <c r="D1653" s="1055">
        <v>2015</v>
      </c>
      <c r="E1653" s="1055">
        <v>73</v>
      </c>
      <c r="F1653" s="1055" t="s">
        <v>3338</v>
      </c>
      <c r="G1653" s="1055">
        <v>3</v>
      </c>
      <c r="H1653" s="1055"/>
      <c r="I1653" s="1075">
        <f>SUM(G1653:H1653)</f>
        <v>3</v>
      </c>
      <c r="J1653" s="1142" t="s">
        <v>5397</v>
      </c>
      <c r="K1653" s="1055" t="s">
        <v>5275</v>
      </c>
      <c r="L1653" s="1075" t="s">
        <v>5398</v>
      </c>
      <c r="M1653" s="1085" t="s">
        <v>5288</v>
      </c>
      <c r="N1653" s="1055">
        <v>2015</v>
      </c>
      <c r="O1653" s="1055">
        <v>779</v>
      </c>
      <c r="P1653" s="1187" t="s">
        <v>5399</v>
      </c>
      <c r="Q1653" s="1088">
        <v>31</v>
      </c>
      <c r="R1653" s="1173"/>
      <c r="S1653" s="1092">
        <f>SUM(Q1653:R1653)</f>
        <v>31</v>
      </c>
      <c r="T1653" s="1085"/>
      <c r="U1653" s="1055"/>
      <c r="V1653" s="1055"/>
      <c r="W1653" s="1256"/>
      <c r="X1653" s="1159"/>
      <c r="Y1653" s="1061"/>
      <c r="Z1653" s="1055"/>
      <c r="AA1653" s="1055"/>
      <c r="AB1653" s="1075"/>
    </row>
    <row r="1654" spans="1:28" ht="24" customHeight="1">
      <c r="A1654" s="1056"/>
      <c r="B1654" s="1057"/>
      <c r="C1654" s="1054"/>
      <c r="D1654" s="1055"/>
      <c r="E1654" s="1055"/>
      <c r="F1654" s="1055"/>
      <c r="G1654" s="1055"/>
      <c r="H1654" s="1055"/>
      <c r="I1654" s="1075"/>
      <c r="J1654" s="1142"/>
      <c r="K1654" s="1327"/>
      <c r="L1654" s="1084"/>
      <c r="M1654" s="1085" t="s">
        <v>5400</v>
      </c>
      <c r="N1654" s="1055">
        <v>2015</v>
      </c>
      <c r="O1654" s="1055">
        <v>536</v>
      </c>
      <c r="P1654" s="1187" t="s">
        <v>5401</v>
      </c>
      <c r="Q1654" s="1088">
        <v>22</v>
      </c>
      <c r="R1654" s="1173" t="s">
        <v>1191</v>
      </c>
      <c r="S1654" s="1092">
        <f>SUM(Q1654:R1654)</f>
        <v>22</v>
      </c>
      <c r="T1654" s="1085"/>
      <c r="U1654" s="1055"/>
      <c r="V1654" s="1055"/>
      <c r="W1654" s="1256"/>
      <c r="X1654" s="1159"/>
      <c r="Y1654" s="1061"/>
      <c r="Z1654" s="1055"/>
      <c r="AA1654" s="1055"/>
      <c r="AB1654" s="1075"/>
    </row>
    <row r="1655" spans="1:28" ht="24" customHeight="1">
      <c r="A1655" s="1056"/>
      <c r="B1655" s="1057"/>
      <c r="C1655" s="1054"/>
      <c r="D1655" s="1055"/>
      <c r="E1655" s="1055"/>
      <c r="F1655" s="1055"/>
      <c r="G1655" s="1055"/>
      <c r="H1655" s="1055"/>
      <c r="I1655" s="1075"/>
      <c r="J1655" s="1142"/>
      <c r="K1655" s="1055"/>
      <c r="L1655" s="1084"/>
      <c r="M1655" s="1085" t="s">
        <v>5297</v>
      </c>
      <c r="N1655" s="1055">
        <v>2020</v>
      </c>
      <c r="O1655" s="1055">
        <v>505</v>
      </c>
      <c r="P1655" s="1187" t="s">
        <v>5401</v>
      </c>
      <c r="Q1655" s="1088">
        <v>13</v>
      </c>
      <c r="R1655" s="1173"/>
      <c r="S1655" s="1092">
        <f>SUM(Q1655:R1655)</f>
        <v>13</v>
      </c>
      <c r="T1655" s="1085"/>
      <c r="U1655" s="1055"/>
      <c r="V1655" s="1055"/>
      <c r="W1655" s="1256"/>
      <c r="X1655" s="1159"/>
      <c r="Y1655" s="1257"/>
      <c r="Z1655" s="1079"/>
      <c r="AA1655" s="1055"/>
      <c r="AB1655" s="1075"/>
    </row>
    <row r="1656" spans="1:28">
      <c r="A1656" s="1056"/>
      <c r="B1656" s="1057"/>
      <c r="C1656" s="1054"/>
      <c r="D1656" s="1055"/>
      <c r="E1656" s="1055"/>
      <c r="F1656" s="1055"/>
      <c r="G1656" s="1055"/>
      <c r="H1656" s="1055"/>
      <c r="I1656" s="1075"/>
      <c r="J1656" s="1142"/>
      <c r="K1656" s="1055"/>
      <c r="L1656" s="1058"/>
      <c r="M1656" s="1085"/>
      <c r="N1656" s="1055"/>
      <c r="O1656" s="1055"/>
      <c r="P1656" s="1055"/>
      <c r="Q1656" s="1088"/>
      <c r="R1656" s="1173"/>
      <c r="S1656" s="1092"/>
      <c r="T1656" s="1085"/>
      <c r="U1656" s="1055"/>
      <c r="V1656" s="1055"/>
      <c r="W1656" s="1075"/>
      <c r="X1656" s="1159"/>
      <c r="Y1656" s="1257"/>
      <c r="Z1656" s="1079"/>
      <c r="AA1656" s="1055"/>
      <c r="AB1656" s="1075"/>
    </row>
    <row r="1657" spans="1:28">
      <c r="A1657" s="1056">
        <v>210</v>
      </c>
      <c r="B1657" s="1057" t="s">
        <v>5253</v>
      </c>
      <c r="C1657" s="1054" t="s">
        <v>5402</v>
      </c>
      <c r="D1657" s="1055">
        <v>2017</v>
      </c>
      <c r="E1657" s="1055">
        <v>472</v>
      </c>
      <c r="F1657" s="1055" t="s">
        <v>3338</v>
      </c>
      <c r="G1657" s="1055">
        <v>8</v>
      </c>
      <c r="H1657" s="1055"/>
      <c r="I1657" s="1075">
        <f>SUM(G1657:H1657)</f>
        <v>8</v>
      </c>
      <c r="J1657" s="1142" t="s">
        <v>5403</v>
      </c>
      <c r="K1657" s="1055" t="s">
        <v>3603</v>
      </c>
      <c r="L1657" s="1075" t="s">
        <v>243</v>
      </c>
      <c r="M1657" s="1085"/>
      <c r="N1657" s="1055"/>
      <c r="O1657" s="1055"/>
      <c r="P1657" s="1055"/>
      <c r="Q1657" s="1088"/>
      <c r="R1657" s="1173"/>
      <c r="S1657" s="1092"/>
      <c r="T1657" s="1085"/>
      <c r="U1657" s="1055"/>
      <c r="V1657" s="1055"/>
      <c r="W1657" s="1075"/>
      <c r="X1657" s="1159" t="s">
        <v>5253</v>
      </c>
      <c r="Y1657" s="1061"/>
      <c r="Z1657" s="1055"/>
      <c r="AA1657" s="1055"/>
      <c r="AB1657" s="1075"/>
    </row>
    <row r="1658" spans="1:28">
      <c r="A1658" s="1056"/>
      <c r="B1658" s="1057"/>
      <c r="C1658" s="1054"/>
      <c r="D1658" s="1055"/>
      <c r="E1658" s="1055"/>
      <c r="F1658" s="1055"/>
      <c r="G1658" s="1055"/>
      <c r="H1658" s="1055"/>
      <c r="I1658" s="1075"/>
      <c r="J1658" s="1195"/>
      <c r="K1658" s="1327"/>
      <c r="L1658" s="1058"/>
      <c r="M1658" s="1085"/>
      <c r="N1658" s="1055"/>
      <c r="O1658" s="1055"/>
      <c r="P1658" s="1055"/>
      <c r="Q1658" s="1088"/>
      <c r="R1658" s="1173"/>
      <c r="S1658" s="1092"/>
      <c r="T1658" s="1085"/>
      <c r="U1658" s="1055"/>
      <c r="V1658" s="1055"/>
      <c r="W1658" s="1075"/>
      <c r="X1658" s="1159"/>
      <c r="Y1658" s="1061" t="s">
        <v>5404</v>
      </c>
      <c r="Z1658" s="1055"/>
      <c r="AA1658" s="1055">
        <v>1142</v>
      </c>
      <c r="AB1658" s="1075" t="s">
        <v>24</v>
      </c>
    </row>
    <row r="1659" spans="1:28">
      <c r="A1659" s="1056"/>
      <c r="B1659" s="1057"/>
      <c r="C1659" s="1054"/>
      <c r="D1659" s="1055"/>
      <c r="E1659" s="1055"/>
      <c r="F1659" s="1055"/>
      <c r="G1659" s="1055"/>
      <c r="H1659" s="1055"/>
      <c r="I1659" s="1075"/>
      <c r="J1659" s="1195"/>
      <c r="K1659" s="1055"/>
      <c r="L1659" s="1058"/>
      <c r="M1659" s="1085"/>
      <c r="N1659" s="1055"/>
      <c r="O1659" s="1055"/>
      <c r="P1659" s="1055"/>
      <c r="Q1659" s="1088"/>
      <c r="R1659" s="1173"/>
      <c r="S1659" s="1092"/>
      <c r="T1659" s="1085"/>
      <c r="U1659" s="1055"/>
      <c r="V1659" s="1055"/>
      <c r="W1659" s="1075"/>
      <c r="X1659" s="1159"/>
      <c r="Y1659" s="1061" t="s">
        <v>5405</v>
      </c>
      <c r="Z1659" s="1055"/>
      <c r="AA1659" s="1055"/>
      <c r="AB1659" s="1075"/>
    </row>
    <row r="1660" spans="1:28">
      <c r="A1660" s="1056"/>
      <c r="B1660" s="1057"/>
      <c r="C1660" s="1054"/>
      <c r="D1660" s="1055"/>
      <c r="E1660" s="1055"/>
      <c r="F1660" s="1055"/>
      <c r="G1660" s="1055"/>
      <c r="H1660" s="1055"/>
      <c r="I1660" s="1075"/>
      <c r="J1660" s="1208"/>
      <c r="K1660" s="1055"/>
      <c r="L1660" s="1058"/>
      <c r="M1660" s="1085"/>
      <c r="N1660" s="1055"/>
      <c r="O1660" s="1055"/>
      <c r="P1660" s="1055"/>
      <c r="Q1660" s="1088"/>
      <c r="R1660" s="1173"/>
      <c r="S1660" s="1092"/>
      <c r="T1660" s="1085"/>
      <c r="U1660" s="1055"/>
      <c r="V1660" s="1055"/>
      <c r="W1660" s="1075"/>
      <c r="X1660" s="1159"/>
      <c r="Y1660" s="1061"/>
      <c r="Z1660" s="1055"/>
      <c r="AA1660" s="1055"/>
      <c r="AB1660" s="1075"/>
    </row>
    <row r="1661" spans="1:28" ht="30.75" customHeight="1">
      <c r="A1661" s="1056">
        <v>210</v>
      </c>
      <c r="B1661" s="1057" t="s">
        <v>5272</v>
      </c>
      <c r="C1661" s="1054" t="s">
        <v>5406</v>
      </c>
      <c r="D1661" s="1055">
        <v>2015</v>
      </c>
      <c r="E1661" s="1055">
        <v>290</v>
      </c>
      <c r="F1661" s="1055" t="s">
        <v>3338</v>
      </c>
      <c r="G1661" s="1055">
        <v>6</v>
      </c>
      <c r="H1661" s="1055"/>
      <c r="I1661" s="1075">
        <f>SUM(G1661:H1661)</f>
        <v>6</v>
      </c>
      <c r="J1661" s="1142" t="s">
        <v>5407</v>
      </c>
      <c r="K1661" s="1055" t="s">
        <v>5275</v>
      </c>
      <c r="L1661" s="1075" t="s">
        <v>5398</v>
      </c>
      <c r="M1661" s="1085"/>
      <c r="N1661" s="1055">
        <v>2020</v>
      </c>
      <c r="O1661" s="1055">
        <v>238</v>
      </c>
      <c r="P1661" s="1187" t="s">
        <v>5408</v>
      </c>
      <c r="Q1661" s="1088">
        <v>8</v>
      </c>
      <c r="R1661" s="1088">
        <v>0</v>
      </c>
      <c r="S1661" s="1092">
        <f>SUM(Q1661:R1661)</f>
        <v>8</v>
      </c>
      <c r="T1661" s="1179"/>
      <c r="U1661" s="1055"/>
      <c r="V1661" s="1055"/>
      <c r="W1661" s="1256"/>
      <c r="X1661" s="1159"/>
      <c r="Y1661" s="1061"/>
      <c r="Z1661" s="1055"/>
      <c r="AA1661" s="1055"/>
      <c r="AB1661" s="1075"/>
    </row>
    <row r="1662" spans="1:28">
      <c r="A1662" s="1056"/>
      <c r="B1662" s="1057"/>
      <c r="C1662" s="1054"/>
      <c r="D1662" s="1055"/>
      <c r="E1662" s="1055"/>
      <c r="F1662" s="1055"/>
      <c r="G1662" s="1055"/>
      <c r="H1662" s="1055"/>
      <c r="I1662" s="1075"/>
      <c r="J1662" s="1195"/>
      <c r="K1662" s="1327"/>
      <c r="L1662" s="1058"/>
      <c r="M1662" s="1085"/>
      <c r="N1662" s="1055"/>
      <c r="O1662" s="1055"/>
      <c r="P1662" s="1187"/>
      <c r="Q1662" s="1088"/>
      <c r="R1662" s="1088"/>
      <c r="S1662" s="1092"/>
      <c r="T1662" s="1179"/>
      <c r="U1662" s="1055"/>
      <c r="V1662" s="1055"/>
      <c r="W1662" s="1256"/>
      <c r="X1662" s="1159"/>
      <c r="Y1662" s="1257"/>
      <c r="Z1662" s="1079"/>
      <c r="AA1662" s="1055"/>
      <c r="AB1662" s="1075"/>
    </row>
    <row r="1663" spans="1:28">
      <c r="A1663" s="1056"/>
      <c r="B1663" s="1057"/>
      <c r="C1663" s="1054"/>
      <c r="D1663" s="1055"/>
      <c r="E1663" s="1055"/>
      <c r="F1663" s="1055"/>
      <c r="G1663" s="1055"/>
      <c r="H1663" s="1055"/>
      <c r="I1663" s="1075"/>
      <c r="J1663" s="1195"/>
      <c r="K1663" s="1055"/>
      <c r="L1663" s="1058"/>
      <c r="M1663" s="1085"/>
      <c r="N1663" s="1055"/>
      <c r="O1663" s="1055"/>
      <c r="P1663" s="1187"/>
      <c r="Q1663" s="1088"/>
      <c r="R1663" s="1088"/>
      <c r="S1663" s="1092"/>
      <c r="T1663" s="1179"/>
      <c r="U1663" s="1055"/>
      <c r="V1663" s="1055"/>
      <c r="W1663" s="1256"/>
      <c r="X1663" s="1159"/>
      <c r="Y1663" s="1257"/>
      <c r="Z1663" s="1079"/>
      <c r="AA1663" s="1055"/>
      <c r="AB1663" s="1075"/>
    </row>
    <row r="1664" spans="1:28">
      <c r="A1664" s="1056"/>
      <c r="B1664" s="1057"/>
      <c r="C1664" s="1054"/>
      <c r="D1664" s="1055"/>
      <c r="E1664" s="1055"/>
      <c r="F1664" s="1055"/>
      <c r="G1664" s="1055"/>
      <c r="H1664" s="1055"/>
      <c r="I1664" s="1075"/>
      <c r="J1664" s="1142"/>
      <c r="K1664" s="1055"/>
      <c r="L1664" s="1058"/>
      <c r="M1664" s="1085"/>
      <c r="N1664" s="1055"/>
      <c r="O1664" s="1055"/>
      <c r="P1664" s="1055"/>
      <c r="Q1664" s="1088"/>
      <c r="R1664" s="1088"/>
      <c r="S1664" s="1092"/>
      <c r="T1664" s="1085"/>
      <c r="U1664" s="1055"/>
      <c r="V1664" s="1055"/>
      <c r="W1664" s="1075"/>
      <c r="X1664" s="1159"/>
      <c r="Y1664" s="1257"/>
      <c r="Z1664" s="1079"/>
      <c r="AA1664" s="1055"/>
      <c r="AB1664" s="1075"/>
    </row>
    <row r="1665" spans="1:28">
      <c r="A1665" s="1056"/>
      <c r="B1665" s="1057" t="s">
        <v>5253</v>
      </c>
      <c r="C1665" s="1054" t="s">
        <v>5409</v>
      </c>
      <c r="D1665" s="1055">
        <v>2020</v>
      </c>
      <c r="E1665" s="1055">
        <v>97</v>
      </c>
      <c r="F1665" s="1055" t="s">
        <v>882</v>
      </c>
      <c r="G1665" s="1055">
        <v>2</v>
      </c>
      <c r="H1665" s="1055"/>
      <c r="I1665" s="1075">
        <f>SUM(G1665:H1665)</f>
        <v>2</v>
      </c>
      <c r="J1665" s="1142" t="s">
        <v>5410</v>
      </c>
      <c r="K1665" s="1055" t="s">
        <v>3220</v>
      </c>
      <c r="L1665" s="1075" t="s">
        <v>327</v>
      </c>
      <c r="M1665" s="1085" t="s">
        <v>3327</v>
      </c>
      <c r="N1665" s="1055"/>
      <c r="O1665" s="1055"/>
      <c r="P1665" s="1055"/>
      <c r="Q1665" s="1088"/>
      <c r="R1665" s="1088"/>
      <c r="S1665" s="1092"/>
      <c r="T1665" s="1085"/>
      <c r="U1665" s="1055"/>
      <c r="V1665" s="1055"/>
      <c r="W1665" s="1075"/>
      <c r="X1665" s="1159"/>
      <c r="Y1665" s="1061"/>
      <c r="Z1665" s="1055"/>
      <c r="AA1665" s="1055"/>
      <c r="AB1665" s="1075"/>
    </row>
    <row r="1666" spans="1:28">
      <c r="A1666" s="1056"/>
      <c r="B1666" s="1057"/>
      <c r="C1666" s="1054"/>
      <c r="D1666" s="1055"/>
      <c r="E1666" s="1055"/>
      <c r="F1666" s="1055"/>
      <c r="G1666" s="1055"/>
      <c r="H1666" s="1055"/>
      <c r="I1666" s="1075"/>
      <c r="J1666" s="1142"/>
      <c r="K1666" s="1327"/>
      <c r="L1666" s="1058"/>
      <c r="M1666" s="1085"/>
      <c r="N1666" s="1055"/>
      <c r="O1666" s="1055"/>
      <c r="P1666" s="1055"/>
      <c r="Q1666" s="1088"/>
      <c r="R1666" s="1088"/>
      <c r="S1666" s="1092"/>
      <c r="T1666" s="1085"/>
      <c r="U1666" s="1055"/>
      <c r="V1666" s="1055"/>
      <c r="W1666" s="1075"/>
      <c r="X1666" s="1159"/>
      <c r="Y1666" s="1061"/>
      <c r="Z1666" s="1055"/>
      <c r="AA1666" s="1055"/>
      <c r="AB1666" s="1075"/>
    </row>
    <row r="1667" spans="1:28">
      <c r="A1667" s="1056"/>
      <c r="B1667" s="1057"/>
      <c r="C1667" s="1054"/>
      <c r="D1667" s="1055"/>
      <c r="E1667" s="1055"/>
      <c r="F1667" s="1055" t="s">
        <v>5411</v>
      </c>
      <c r="G1667" s="1055"/>
      <c r="H1667" s="1055"/>
      <c r="I1667" s="1075"/>
      <c r="J1667" s="1142"/>
      <c r="K1667" s="1055"/>
      <c r="L1667" s="1058"/>
      <c r="M1667" s="1085"/>
      <c r="N1667" s="1055"/>
      <c r="O1667" s="1055"/>
      <c r="P1667" s="1055"/>
      <c r="Q1667" s="1088"/>
      <c r="R1667" s="1088"/>
      <c r="S1667" s="1092"/>
      <c r="T1667" s="1085"/>
      <c r="U1667" s="1055"/>
      <c r="V1667" s="1055"/>
      <c r="W1667" s="1075"/>
      <c r="X1667" s="1159"/>
      <c r="Y1667" s="1257"/>
      <c r="Z1667" s="1079"/>
      <c r="AA1667" s="1055"/>
      <c r="AB1667" s="1075"/>
    </row>
    <row r="1668" spans="1:28">
      <c r="A1668" s="1056"/>
      <c r="B1668" s="1057"/>
      <c r="C1668" s="1054"/>
      <c r="D1668" s="1055"/>
      <c r="E1668" s="1055"/>
      <c r="F1668" s="1055"/>
      <c r="G1668" s="1055"/>
      <c r="H1668" s="1055"/>
      <c r="I1668" s="1075"/>
      <c r="J1668" s="1142"/>
      <c r="K1668" s="1055"/>
      <c r="L1668" s="1058"/>
      <c r="M1668" s="1085"/>
      <c r="N1668" s="1055"/>
      <c r="O1668" s="1055"/>
      <c r="P1668" s="1055"/>
      <c r="Q1668" s="1088"/>
      <c r="R1668" s="1088"/>
      <c r="S1668" s="1092"/>
      <c r="T1668" s="1085"/>
      <c r="U1668" s="1055"/>
      <c r="V1668" s="1055"/>
      <c r="W1668" s="1075"/>
      <c r="X1668" s="1159"/>
      <c r="Y1668" s="1257"/>
      <c r="Z1668" s="1079"/>
      <c r="AA1668" s="1055"/>
      <c r="AB1668" s="1075"/>
    </row>
    <row r="1669" spans="1:28">
      <c r="A1669" s="1056"/>
      <c r="B1669" s="1070"/>
      <c r="C1669" s="1054" t="s">
        <v>5412</v>
      </c>
      <c r="D1669" s="1055">
        <v>2021</v>
      </c>
      <c r="E1669" s="1181">
        <v>472.63</v>
      </c>
      <c r="F1669" s="1055" t="s">
        <v>1463</v>
      </c>
      <c r="G1669" s="1055">
        <v>12</v>
      </c>
      <c r="H1669" s="1068"/>
      <c r="I1669" s="1075">
        <v>12</v>
      </c>
      <c r="J1669" s="1142" t="s">
        <v>5413</v>
      </c>
      <c r="K1669" s="1055" t="s">
        <v>3340</v>
      </c>
      <c r="L1669" s="1075" t="s">
        <v>47</v>
      </c>
      <c r="M1669" s="1085" t="s">
        <v>5414</v>
      </c>
      <c r="N1669" s="1055">
        <v>2021</v>
      </c>
      <c r="O1669" s="1055">
        <v>310</v>
      </c>
      <c r="P1669" s="1061" t="s">
        <v>2147</v>
      </c>
      <c r="Q1669" s="1088">
        <v>12</v>
      </c>
      <c r="R1669" s="1088"/>
      <c r="S1669" s="1092">
        <v>12</v>
      </c>
      <c r="T1669" s="1085"/>
      <c r="U1669" s="1055"/>
      <c r="V1669" s="1055"/>
      <c r="W1669" s="1062"/>
      <c r="X1669" s="1144"/>
      <c r="Y1669" s="1061"/>
      <c r="Z1669" s="1055"/>
      <c r="AA1669" s="1181"/>
      <c r="AB1669" s="1075"/>
    </row>
    <row r="1670" spans="1:28">
      <c r="A1670" s="1056"/>
      <c r="B1670" s="1070"/>
      <c r="C1670" s="1054"/>
      <c r="D1670" s="1055"/>
      <c r="E1670" s="1181"/>
      <c r="F1670" s="1055"/>
      <c r="G1670" s="1055"/>
      <c r="H1670" s="1068"/>
      <c r="I1670" s="1075"/>
      <c r="J1670" s="1142"/>
      <c r="K1670" s="1327"/>
      <c r="L1670" s="1058"/>
      <c r="M1670" s="1085" t="s">
        <v>5415</v>
      </c>
      <c r="N1670" s="1055">
        <v>2021</v>
      </c>
      <c r="O1670" s="1055">
        <v>208</v>
      </c>
      <c r="P1670" s="1061" t="s">
        <v>2147</v>
      </c>
      <c r="Q1670" s="1088">
        <v>8</v>
      </c>
      <c r="R1670" s="1088"/>
      <c r="S1670" s="1092">
        <v>8</v>
      </c>
      <c r="T1670" s="1085"/>
      <c r="U1670" s="1055"/>
      <c r="V1670" s="1055"/>
      <c r="W1670" s="1062"/>
      <c r="X1670" s="1144"/>
      <c r="Y1670" s="1061"/>
      <c r="Z1670" s="1055"/>
      <c r="AA1670" s="1181"/>
      <c r="AB1670" s="1075"/>
    </row>
    <row r="1671" spans="1:28">
      <c r="A1671" s="1056"/>
      <c r="B1671" s="1070"/>
      <c r="C1671" s="1054"/>
      <c r="D1671" s="1055"/>
      <c r="E1671" s="1181"/>
      <c r="F1671" s="1055"/>
      <c r="G1671" s="1055"/>
      <c r="H1671" s="1068"/>
      <c r="I1671" s="1075"/>
      <c r="J1671" s="1142"/>
      <c r="K1671" s="1055"/>
      <c r="L1671" s="1058"/>
      <c r="M1671" s="1085" t="s">
        <v>5416</v>
      </c>
      <c r="N1671" s="1055">
        <v>2022</v>
      </c>
      <c r="O1671" s="1055">
        <v>141</v>
      </c>
      <c r="P1671" s="1061" t="s">
        <v>2147</v>
      </c>
      <c r="Q1671" s="1088">
        <v>4</v>
      </c>
      <c r="R1671" s="1088"/>
      <c r="S1671" s="1092">
        <v>4</v>
      </c>
      <c r="T1671" s="1085"/>
      <c r="U1671" s="1055"/>
      <c r="V1671" s="1055"/>
      <c r="W1671" s="1062"/>
      <c r="X1671" s="1144"/>
      <c r="Y1671" s="1061"/>
      <c r="Z1671" s="1055"/>
      <c r="AA1671" s="1181"/>
      <c r="AB1671" s="1075"/>
    </row>
    <row r="1672" spans="1:28">
      <c r="A1672" s="1056"/>
      <c r="B1672" s="1057"/>
      <c r="C1672" s="1054"/>
      <c r="D1672" s="1055"/>
      <c r="E1672" s="1055"/>
      <c r="F1672" s="1055"/>
      <c r="G1672" s="1055"/>
      <c r="H1672" s="1055"/>
      <c r="I1672" s="1075"/>
      <c r="J1672" s="1142"/>
      <c r="K1672" s="1055"/>
      <c r="L1672" s="1058"/>
      <c r="M1672" s="1085"/>
      <c r="N1672" s="1055"/>
      <c r="O1672" s="1055"/>
      <c r="P1672" s="1055"/>
      <c r="Q1672" s="1088"/>
      <c r="R1672" s="1088"/>
      <c r="S1672" s="1092"/>
      <c r="T1672" s="1085"/>
      <c r="U1672" s="1055"/>
      <c r="V1672" s="1055"/>
      <c r="W1672" s="1075"/>
      <c r="X1672" s="1159"/>
      <c r="Y1672" s="1257"/>
      <c r="Z1672" s="1079"/>
      <c r="AA1672" s="1055"/>
      <c r="AB1672" s="1075"/>
    </row>
    <row r="1673" spans="1:28" ht="25.5">
      <c r="A1673" s="1056"/>
      <c r="B1673" s="1070" t="s">
        <v>5252</v>
      </c>
      <c r="C1673" s="1054" t="s">
        <v>5417</v>
      </c>
      <c r="D1673" s="1055">
        <v>2021</v>
      </c>
      <c r="E1673" s="1181">
        <v>11</v>
      </c>
      <c r="F1673" s="1055" t="s">
        <v>1463</v>
      </c>
      <c r="G1673" s="1055">
        <v>4</v>
      </c>
      <c r="H1673" s="1068"/>
      <c r="I1673" s="1075">
        <v>4</v>
      </c>
      <c r="J1673" s="1142" t="s">
        <v>5418</v>
      </c>
      <c r="K1673" s="1055"/>
      <c r="L1673" s="1075" t="s">
        <v>243</v>
      </c>
      <c r="M1673" s="1085"/>
      <c r="N1673" s="1055">
        <v>2021</v>
      </c>
      <c r="O1673" s="1181">
        <v>575</v>
      </c>
      <c r="P1673" s="1061" t="s">
        <v>4176</v>
      </c>
      <c r="Q1673" s="1088">
        <v>19</v>
      </c>
      <c r="R1673" s="1088"/>
      <c r="S1673" s="1092">
        <v>19</v>
      </c>
      <c r="T1673" s="1085"/>
      <c r="U1673" s="1055"/>
      <c r="V1673" s="1181"/>
      <c r="W1673" s="1062"/>
      <c r="X1673" s="1144"/>
      <c r="Y1673" s="1061"/>
      <c r="Z1673" s="1055"/>
      <c r="AA1673" s="1181"/>
      <c r="AB1673" s="1075"/>
    </row>
    <row r="1674" spans="1:28">
      <c r="A1674" s="1056"/>
      <c r="B1674" s="1070"/>
      <c r="C1674" s="1054"/>
      <c r="D1674" s="1055"/>
      <c r="E1674" s="1181"/>
      <c r="F1674" s="1055"/>
      <c r="G1674" s="1055"/>
      <c r="H1674" s="1068"/>
      <c r="I1674" s="1075"/>
      <c r="J1674" s="1142"/>
      <c r="K1674" s="1327"/>
      <c r="L1674" s="1058"/>
      <c r="M1674" s="1085"/>
      <c r="N1674" s="1055"/>
      <c r="O1674" s="1055"/>
      <c r="P1674" s="1068"/>
      <c r="Q1674" s="1088"/>
      <c r="R1674" s="1088"/>
      <c r="S1674" s="1092"/>
      <c r="T1674" s="1085"/>
      <c r="U1674" s="1055"/>
      <c r="V1674" s="1055"/>
      <c r="W1674" s="1143"/>
      <c r="X1674" s="1144"/>
      <c r="Y1674" s="1061"/>
      <c r="Z1674" s="1055"/>
      <c r="AA1674" s="1181"/>
      <c r="AB1674" s="1075"/>
    </row>
    <row r="1675" spans="1:28">
      <c r="A1675" s="1056"/>
      <c r="B1675" s="1057"/>
      <c r="C1675" s="1054"/>
      <c r="D1675" s="1055"/>
      <c r="E1675" s="1055"/>
      <c r="F1675" s="1055"/>
      <c r="G1675" s="1055"/>
      <c r="H1675" s="1055"/>
      <c r="I1675" s="1075"/>
      <c r="J1675" s="1142"/>
      <c r="K1675" s="1055"/>
      <c r="L1675" s="1058"/>
      <c r="M1675" s="1085"/>
      <c r="N1675" s="1055"/>
      <c r="O1675" s="1055"/>
      <c r="P1675" s="1055"/>
      <c r="Q1675" s="1088"/>
      <c r="R1675" s="1088"/>
      <c r="S1675" s="1092"/>
      <c r="T1675" s="1085"/>
      <c r="U1675" s="1055"/>
      <c r="V1675" s="1055"/>
      <c r="W1675" s="1075"/>
      <c r="X1675" s="1159"/>
      <c r="Y1675" s="1061"/>
      <c r="Z1675" s="1055"/>
      <c r="AA1675" s="1055"/>
      <c r="AB1675" s="1075"/>
    </row>
    <row r="1676" spans="1:28">
      <c r="A1676" s="1056"/>
      <c r="B1676" s="1057" t="s">
        <v>5272</v>
      </c>
      <c r="C1676" s="1054" t="s">
        <v>5419</v>
      </c>
      <c r="D1676" s="1055">
        <v>2018</v>
      </c>
      <c r="E1676" s="1055">
        <v>21</v>
      </c>
      <c r="F1676" s="1055" t="s">
        <v>3338</v>
      </c>
      <c r="G1676" s="1055">
        <v>1</v>
      </c>
      <c r="H1676" s="1055"/>
      <c r="I1676" s="1075">
        <f>SUM(G1676:H1676)</f>
        <v>1</v>
      </c>
      <c r="J1676" s="1142" t="s">
        <v>5420</v>
      </c>
      <c r="K1676" s="1055" t="s">
        <v>3340</v>
      </c>
      <c r="L1676" s="1075" t="s">
        <v>47</v>
      </c>
      <c r="M1676" s="1085" t="s">
        <v>5421</v>
      </c>
      <c r="N1676" s="1055">
        <v>2018</v>
      </c>
      <c r="O1676" s="1055">
        <v>250</v>
      </c>
      <c r="P1676" s="1187" t="s">
        <v>5422</v>
      </c>
      <c r="Q1676" s="1088"/>
      <c r="R1676" s="1088"/>
      <c r="S1676" s="1092"/>
      <c r="T1676" s="1085"/>
      <c r="U1676" s="1055"/>
      <c r="V1676" s="1055"/>
      <c r="W1676" s="1256"/>
      <c r="X1676" s="1159"/>
      <c r="Y1676" s="1061"/>
      <c r="Z1676" s="1055"/>
      <c r="AA1676" s="1055"/>
      <c r="AB1676" s="1075"/>
    </row>
    <row r="1677" spans="1:28">
      <c r="A1677" s="1056"/>
      <c r="B1677" s="1057"/>
      <c r="C1677" s="1054"/>
      <c r="D1677" s="1055"/>
      <c r="E1677" s="1088"/>
      <c r="F1677" s="1055"/>
      <c r="G1677" s="1055"/>
      <c r="H1677" s="1055"/>
      <c r="I1677" s="1075"/>
      <c r="J1677" s="1142"/>
      <c r="K1677" s="1327"/>
      <c r="L1677" s="1058"/>
      <c r="M1677" s="1085" t="s">
        <v>5421</v>
      </c>
      <c r="N1677" s="1055">
        <v>2018</v>
      </c>
      <c r="O1677" s="1055">
        <v>85</v>
      </c>
      <c r="P1677" s="1187" t="s">
        <v>5423</v>
      </c>
      <c r="Q1677" s="1088"/>
      <c r="R1677" s="1088"/>
      <c r="S1677" s="1092"/>
      <c r="T1677" s="1085"/>
      <c r="U1677" s="1055"/>
      <c r="V1677" s="1055"/>
      <c r="W1677" s="1256"/>
      <c r="X1677" s="1159"/>
      <c r="Y1677" s="1061"/>
      <c r="Z1677" s="1055"/>
      <c r="AA1677" s="1088"/>
      <c r="AB1677" s="1075"/>
    </row>
    <row r="1678" spans="1:28">
      <c r="A1678" s="1056"/>
      <c r="B1678" s="1057"/>
      <c r="C1678" s="1054"/>
      <c r="D1678" s="1055"/>
      <c r="E1678" s="1088"/>
      <c r="F1678" s="1055"/>
      <c r="G1678" s="1055"/>
      <c r="H1678" s="1055"/>
      <c r="I1678" s="1075"/>
      <c r="J1678" s="1142"/>
      <c r="K1678" s="1055"/>
      <c r="L1678" s="1058"/>
      <c r="M1678" s="1085"/>
      <c r="N1678" s="1055"/>
      <c r="O1678" s="1055"/>
      <c r="P1678" s="1187"/>
      <c r="Q1678" s="1088"/>
      <c r="R1678" s="1088"/>
      <c r="S1678" s="1092"/>
      <c r="T1678" s="1085"/>
      <c r="U1678" s="1055"/>
      <c r="V1678" s="1055"/>
      <c r="W1678" s="1256"/>
      <c r="X1678" s="1159"/>
      <c r="Y1678" s="1061"/>
      <c r="Z1678" s="1055"/>
      <c r="AA1678" s="1088"/>
      <c r="AB1678" s="1075"/>
    </row>
    <row r="1679" spans="1:28">
      <c r="A1679" s="1056"/>
      <c r="B1679" s="1057"/>
      <c r="C1679" s="1054"/>
      <c r="D1679" s="1055"/>
      <c r="E1679" s="1055"/>
      <c r="F1679" s="1055"/>
      <c r="G1679" s="1055"/>
      <c r="H1679" s="1055"/>
      <c r="I1679" s="1075"/>
      <c r="J1679" s="1142"/>
      <c r="K1679" s="1055"/>
      <c r="L1679" s="1058"/>
      <c r="M1679" s="1085"/>
      <c r="N1679" s="1055"/>
      <c r="O1679" s="1055"/>
      <c r="P1679" s="1061"/>
      <c r="Q1679" s="1088"/>
      <c r="R1679" s="1088"/>
      <c r="S1679" s="1092"/>
      <c r="T1679" s="1085"/>
      <c r="U1679" s="1055"/>
      <c r="V1679" s="1055"/>
      <c r="W1679" s="1062"/>
      <c r="X1679" s="1159"/>
      <c r="Y1679" s="1061"/>
      <c r="Z1679" s="1055"/>
      <c r="AA1679" s="1055"/>
      <c r="AB1679" s="1075"/>
    </row>
    <row r="1680" spans="1:28">
      <c r="A1680" s="1056"/>
      <c r="B1680" s="1057" t="s">
        <v>5253</v>
      </c>
      <c r="C1680" s="1054" t="s">
        <v>5424</v>
      </c>
      <c r="D1680" s="1055">
        <v>2023</v>
      </c>
      <c r="E1680" s="1055">
        <v>85</v>
      </c>
      <c r="F1680" s="1055" t="s">
        <v>3338</v>
      </c>
      <c r="G1680" s="1055">
        <v>3</v>
      </c>
      <c r="H1680" s="1055"/>
      <c r="I1680" s="1075">
        <f>SUM(G1680:H1680)</f>
        <v>3</v>
      </c>
      <c r="J1680" s="1142" t="s">
        <v>5425</v>
      </c>
      <c r="K1680" s="1055" t="s">
        <v>3344</v>
      </c>
      <c r="L1680" s="1075" t="s">
        <v>98</v>
      </c>
      <c r="M1680" s="1085"/>
      <c r="N1680" s="1055">
        <v>2023</v>
      </c>
      <c r="O1680" s="1055">
        <v>21</v>
      </c>
      <c r="P1680" s="1187" t="s">
        <v>5426</v>
      </c>
      <c r="Q1680" s="1088"/>
      <c r="R1680" s="1088"/>
      <c r="S1680" s="1092"/>
      <c r="T1680" s="1085"/>
      <c r="U1680" s="1055"/>
      <c r="V1680" s="1055"/>
      <c r="W1680" s="1256"/>
      <c r="X1680" s="1159"/>
      <c r="Y1680" s="1061"/>
      <c r="Z1680" s="1055"/>
      <c r="AA1680" s="1055"/>
      <c r="AB1680" s="1075"/>
    </row>
    <row r="1681" spans="1:28">
      <c r="A1681" s="1056"/>
      <c r="B1681" s="1057"/>
      <c r="C1681" s="1054"/>
      <c r="D1681" s="1055"/>
      <c r="E1681" s="1088"/>
      <c r="F1681" s="1055"/>
      <c r="G1681" s="1055"/>
      <c r="H1681" s="1055"/>
      <c r="I1681" s="1075"/>
      <c r="J1681" s="1142"/>
      <c r="K1681" s="1327"/>
      <c r="L1681" s="1058"/>
      <c r="M1681" s="1085"/>
      <c r="N1681" s="1055"/>
      <c r="O1681" s="1055"/>
      <c r="P1681" s="1187"/>
      <c r="Q1681" s="1088"/>
      <c r="R1681" s="1088"/>
      <c r="S1681" s="1092"/>
      <c r="T1681" s="1085"/>
      <c r="U1681" s="1055"/>
      <c r="V1681" s="1055"/>
      <c r="W1681" s="1256"/>
      <c r="X1681" s="1159"/>
      <c r="Y1681" s="1061"/>
      <c r="Z1681" s="1055"/>
      <c r="AA1681" s="1088"/>
      <c r="AB1681" s="1075"/>
    </row>
    <row r="1682" spans="1:28">
      <c r="A1682" s="1056"/>
      <c r="B1682" s="1057"/>
      <c r="C1682" s="1054"/>
      <c r="D1682" s="1055"/>
      <c r="E1682" s="1088"/>
      <c r="F1682" s="1055"/>
      <c r="G1682" s="1055"/>
      <c r="H1682" s="1055"/>
      <c r="I1682" s="1075"/>
      <c r="J1682" s="1142"/>
      <c r="K1682" s="1055"/>
      <c r="L1682" s="1058"/>
      <c r="M1682" s="1085"/>
      <c r="N1682" s="1055"/>
      <c r="O1682" s="1055"/>
      <c r="P1682" s="1187"/>
      <c r="Q1682" s="1088"/>
      <c r="R1682" s="1088"/>
      <c r="S1682" s="1092"/>
      <c r="T1682" s="1085"/>
      <c r="U1682" s="1055"/>
      <c r="V1682" s="1055"/>
      <c r="W1682" s="1256"/>
      <c r="X1682" s="1159"/>
      <c r="Y1682" s="1061"/>
      <c r="Z1682" s="1055"/>
      <c r="AA1682" s="1088"/>
      <c r="AB1682" s="1075"/>
    </row>
    <row r="1683" spans="1:28">
      <c r="A1683" s="1056"/>
      <c r="B1683" s="1057"/>
      <c r="C1683" s="1054"/>
      <c r="D1683" s="1055"/>
      <c r="E1683" s="1055"/>
      <c r="F1683" s="1055"/>
      <c r="G1683" s="1055"/>
      <c r="H1683" s="1055"/>
      <c r="I1683" s="1075"/>
      <c r="J1683" s="1142"/>
      <c r="K1683" s="1055"/>
      <c r="L1683" s="1058"/>
      <c r="M1683" s="1085"/>
      <c r="N1683" s="1055"/>
      <c r="O1683" s="1055"/>
      <c r="P1683" s="1061"/>
      <c r="Q1683" s="1088"/>
      <c r="R1683" s="1088"/>
      <c r="S1683" s="1092"/>
      <c r="T1683" s="1085"/>
      <c r="U1683" s="1055"/>
      <c r="V1683" s="1055"/>
      <c r="W1683" s="1062"/>
      <c r="X1683" s="1159"/>
      <c r="Y1683" s="1061"/>
      <c r="Z1683" s="1055"/>
      <c r="AA1683" s="1055"/>
      <c r="AB1683" s="1075"/>
    </row>
    <row r="1684" spans="1:28">
      <c r="A1684" s="1056"/>
      <c r="B1684" s="1057" t="s">
        <v>5253</v>
      </c>
      <c r="C1684" s="1054" t="s">
        <v>5427</v>
      </c>
      <c r="D1684" s="1055">
        <v>2023</v>
      </c>
      <c r="E1684" s="1055">
        <v>8</v>
      </c>
      <c r="F1684" s="1055" t="s">
        <v>3338</v>
      </c>
      <c r="G1684" s="1055">
        <v>1</v>
      </c>
      <c r="H1684" s="1055"/>
      <c r="I1684" s="1075">
        <v>1</v>
      </c>
      <c r="J1684" s="1142" t="s">
        <v>5428</v>
      </c>
      <c r="K1684" s="1055" t="s">
        <v>5429</v>
      </c>
      <c r="L1684" s="1075" t="s">
        <v>243</v>
      </c>
      <c r="M1684" s="1085" t="s">
        <v>5430</v>
      </c>
      <c r="N1684" s="1055">
        <v>2023</v>
      </c>
      <c r="O1684" s="1055">
        <v>66</v>
      </c>
      <c r="P1684" s="1187" t="s">
        <v>5431</v>
      </c>
      <c r="Q1684" s="1088">
        <v>3</v>
      </c>
      <c r="R1684" s="1088"/>
      <c r="S1684" s="1092">
        <v>3</v>
      </c>
      <c r="T1684" s="1085"/>
      <c r="U1684" s="1055"/>
      <c r="V1684" s="1055"/>
      <c r="W1684" s="1256"/>
      <c r="X1684" s="1159"/>
      <c r="Y1684" s="1061"/>
      <c r="Z1684" s="1055"/>
      <c r="AA1684" s="1055"/>
      <c r="AB1684" s="1075"/>
    </row>
    <row r="1685" spans="1:28">
      <c r="A1685" s="1056"/>
      <c r="B1685" s="1057"/>
      <c r="C1685" s="1054"/>
      <c r="D1685" s="1055"/>
      <c r="E1685" s="1088"/>
      <c r="F1685" s="1055"/>
      <c r="G1685" s="1055"/>
      <c r="H1685" s="1055"/>
      <c r="I1685" s="1075"/>
      <c r="J1685" s="1142"/>
      <c r="K1685" s="1327"/>
      <c r="L1685" s="1058"/>
      <c r="M1685" s="1085"/>
      <c r="N1685" s="1055"/>
      <c r="O1685" s="1055"/>
      <c r="P1685" s="1187"/>
      <c r="Q1685" s="1088"/>
      <c r="R1685" s="1088"/>
      <c r="S1685" s="1092"/>
      <c r="T1685" s="1085"/>
      <c r="U1685" s="1055"/>
      <c r="V1685" s="1055"/>
      <c r="W1685" s="1256"/>
      <c r="X1685" s="1159"/>
      <c r="Y1685" s="1061"/>
      <c r="Z1685" s="1055"/>
      <c r="AA1685" s="1088"/>
      <c r="AB1685" s="1075"/>
    </row>
    <row r="1686" spans="1:28">
      <c r="A1686" s="1056"/>
      <c r="B1686" s="1057"/>
      <c r="C1686" s="1054"/>
      <c r="D1686" s="1055"/>
      <c r="E1686" s="1088"/>
      <c r="F1686" s="1055"/>
      <c r="G1686" s="1055"/>
      <c r="H1686" s="1055"/>
      <c r="I1686" s="1075"/>
      <c r="J1686" s="1142"/>
      <c r="K1686" s="1055"/>
      <c r="L1686" s="1058"/>
      <c r="M1686" s="1085"/>
      <c r="N1686" s="1055"/>
      <c r="O1686" s="1055"/>
      <c r="P1686" s="1187"/>
      <c r="Q1686" s="1088"/>
      <c r="R1686" s="1088"/>
      <c r="S1686" s="1092"/>
      <c r="T1686" s="1085"/>
      <c r="U1686" s="1055"/>
      <c r="V1686" s="1055"/>
      <c r="W1686" s="1256"/>
      <c r="X1686" s="1159"/>
      <c r="Y1686" s="1061"/>
      <c r="Z1686" s="1055"/>
      <c r="AA1686" s="1088"/>
      <c r="AB1686" s="1075"/>
    </row>
    <row r="1687" spans="1:28">
      <c r="A1687" s="1056"/>
      <c r="B1687" s="1057"/>
      <c r="C1687" s="1054"/>
      <c r="D1687" s="1055"/>
      <c r="E1687" s="1055"/>
      <c r="F1687" s="1055"/>
      <c r="G1687" s="1055"/>
      <c r="H1687" s="1055"/>
      <c r="I1687" s="1075"/>
      <c r="J1687" s="1142"/>
      <c r="K1687" s="1055"/>
      <c r="L1687" s="1058"/>
      <c r="M1687" s="1085"/>
      <c r="N1687" s="1055"/>
      <c r="O1687" s="1055"/>
      <c r="P1687" s="1061"/>
      <c r="Q1687" s="1088"/>
      <c r="R1687" s="1088"/>
      <c r="S1687" s="1092"/>
      <c r="T1687" s="1085"/>
      <c r="U1687" s="1055"/>
      <c r="V1687" s="1055"/>
      <c r="W1687" s="1062"/>
      <c r="X1687" s="1159"/>
      <c r="Y1687" s="1061"/>
      <c r="Z1687" s="1055"/>
      <c r="AA1687" s="1055"/>
      <c r="AB1687" s="1075"/>
    </row>
    <row r="1688" spans="1:28">
      <c r="A1688" s="1056">
        <v>73</v>
      </c>
      <c r="B1688" s="1057" t="s">
        <v>5272</v>
      </c>
      <c r="C1688" s="1054" t="s">
        <v>5432</v>
      </c>
      <c r="D1688" s="1055">
        <v>2013</v>
      </c>
      <c r="E1688" s="1055">
        <v>2495</v>
      </c>
      <c r="F1688" s="1055" t="s">
        <v>3325</v>
      </c>
      <c r="G1688" s="1055">
        <v>56</v>
      </c>
      <c r="H1688" s="1055"/>
      <c r="I1688" s="1075">
        <f>SUM(G1688:H1688)</f>
        <v>56</v>
      </c>
      <c r="J1688" s="1142"/>
      <c r="K1688" s="1055"/>
      <c r="L1688" s="1058"/>
      <c r="M1688" s="1085"/>
      <c r="N1688" s="1055"/>
      <c r="O1688" s="1055"/>
      <c r="P1688" s="1055"/>
      <c r="Q1688" s="1088"/>
      <c r="R1688" s="1088"/>
      <c r="S1688" s="1092"/>
      <c r="T1688" s="1179"/>
      <c r="U1688" s="1055"/>
      <c r="V1688" s="1055"/>
      <c r="W1688" s="1075"/>
      <c r="X1688" s="1159" t="s">
        <v>5272</v>
      </c>
      <c r="Y1688" s="1061"/>
      <c r="Z1688" s="1055"/>
      <c r="AA1688" s="1055"/>
      <c r="AB1688" s="1075"/>
    </row>
    <row r="1689" spans="1:28">
      <c r="A1689" s="1056"/>
      <c r="B1689" s="1057"/>
      <c r="C1689" s="1054"/>
      <c r="D1689" s="1055"/>
      <c r="E1689" s="1055"/>
      <c r="F1689" s="1055"/>
      <c r="G1689" s="1055"/>
      <c r="H1689" s="1055"/>
      <c r="I1689" s="1075"/>
      <c r="J1689" s="1142"/>
      <c r="K1689" s="1055"/>
      <c r="L1689" s="1058"/>
      <c r="M1689" s="1085"/>
      <c r="N1689" s="1055"/>
      <c r="O1689" s="1055"/>
      <c r="P1689" s="1055"/>
      <c r="Q1689" s="1088"/>
      <c r="R1689" s="1088"/>
      <c r="S1689" s="1092"/>
      <c r="T1689" s="1085"/>
      <c r="U1689" s="1055"/>
      <c r="V1689" s="1055"/>
      <c r="W1689" s="1075"/>
      <c r="X1689" s="1159"/>
      <c r="Y1689" s="1061" t="s">
        <v>5433</v>
      </c>
      <c r="Z1689" s="1055"/>
      <c r="AA1689" s="1055">
        <v>180</v>
      </c>
      <c r="AB1689" s="1075" t="s">
        <v>21</v>
      </c>
    </row>
    <row r="1690" spans="1:28">
      <c r="A1690" s="1056">
        <v>201</v>
      </c>
      <c r="B1690" s="1057" t="s">
        <v>5434</v>
      </c>
      <c r="C1690" s="1054" t="s">
        <v>5435</v>
      </c>
      <c r="D1690" s="1055">
        <v>2013</v>
      </c>
      <c r="E1690" s="1055">
        <v>10</v>
      </c>
      <c r="F1690" s="1055" t="s">
        <v>5436</v>
      </c>
      <c r="G1690" s="1055">
        <v>1</v>
      </c>
      <c r="H1690" s="1055"/>
      <c r="I1690" s="1075">
        <f>SUM(G1690:H1690)</f>
        <v>1</v>
      </c>
      <c r="J1690" s="1142" t="s">
        <v>5437</v>
      </c>
      <c r="K1690" s="1055" t="s">
        <v>3220</v>
      </c>
      <c r="L1690" s="1075" t="s">
        <v>5438</v>
      </c>
      <c r="M1690" s="1085" t="s">
        <v>4171</v>
      </c>
      <c r="N1690" s="1055">
        <v>2014</v>
      </c>
      <c r="O1690" s="1055">
        <v>933</v>
      </c>
      <c r="P1690" s="1187" t="s">
        <v>5439</v>
      </c>
      <c r="Q1690" s="1088">
        <v>16</v>
      </c>
      <c r="R1690" s="1088"/>
      <c r="S1690" s="1092">
        <f>SUM(Q1690:R1690)</f>
        <v>16</v>
      </c>
      <c r="T1690" s="1085"/>
      <c r="U1690" s="1055"/>
      <c r="V1690" s="1055"/>
      <c r="W1690" s="1256"/>
      <c r="X1690" s="1159"/>
      <c r="Y1690" s="1061"/>
      <c r="Z1690" s="1055"/>
      <c r="AA1690" s="1055"/>
      <c r="AB1690" s="1075"/>
    </row>
    <row r="1691" spans="1:28">
      <c r="A1691" s="1056"/>
      <c r="B1691" s="1057" t="s">
        <v>5272</v>
      </c>
      <c r="C1691" s="1054" t="s">
        <v>5435</v>
      </c>
      <c r="D1691" s="1055">
        <v>2013</v>
      </c>
      <c r="E1691" s="1055">
        <v>16</v>
      </c>
      <c r="F1691" s="1055" t="s">
        <v>5436</v>
      </c>
      <c r="G1691" s="1055">
        <v>1</v>
      </c>
      <c r="H1691" s="1055"/>
      <c r="I1691" s="1075">
        <f>SUM(G1691:H1691)</f>
        <v>1</v>
      </c>
      <c r="J1691" s="1142"/>
      <c r="K1691" s="1354"/>
      <c r="L1691" s="1366"/>
      <c r="M1691" s="1085" t="s">
        <v>5021</v>
      </c>
      <c r="N1691" s="1055">
        <v>2014</v>
      </c>
      <c r="O1691" s="1088">
        <v>0.252</v>
      </c>
      <c r="P1691" s="1187" t="s">
        <v>5440</v>
      </c>
      <c r="Q1691" s="1088">
        <v>1</v>
      </c>
      <c r="R1691" s="1088"/>
      <c r="S1691" s="1092">
        <f>SUM(Q1691:R1691)</f>
        <v>1</v>
      </c>
      <c r="T1691" s="1085"/>
      <c r="U1691" s="1055"/>
      <c r="V1691" s="1088"/>
      <c r="W1691" s="1256"/>
      <c r="X1691" s="1159"/>
      <c r="Y1691" s="1061"/>
      <c r="Z1691" s="1055"/>
      <c r="AA1691" s="1055"/>
      <c r="AB1691" s="1075"/>
    </row>
    <row r="1692" spans="1:28">
      <c r="A1692" s="1056"/>
      <c r="B1692" s="1057"/>
      <c r="C1692" s="1054"/>
      <c r="D1692" s="1055"/>
      <c r="E1692" s="1055"/>
      <c r="F1692" s="1055"/>
      <c r="G1692" s="1055"/>
      <c r="H1692" s="1055"/>
      <c r="I1692" s="1075"/>
      <c r="J1692" s="1142"/>
      <c r="K1692" s="1055"/>
      <c r="L1692" s="1366"/>
      <c r="M1692" s="1085"/>
      <c r="N1692" s="1055"/>
      <c r="O1692" s="1055"/>
      <c r="P1692" s="1088"/>
      <c r="Q1692" s="1088"/>
      <c r="R1692" s="1088"/>
      <c r="S1692" s="1092"/>
      <c r="T1692" s="1085" t="s">
        <v>5441</v>
      </c>
      <c r="U1692" s="1055">
        <v>2014</v>
      </c>
      <c r="V1692" s="1055">
        <v>0.27500000000000002</v>
      </c>
      <c r="W1692" s="1092" t="s">
        <v>5442</v>
      </c>
      <c r="X1692" s="1159"/>
      <c r="Y1692" s="1061"/>
      <c r="Z1692" s="1055"/>
      <c r="AA1692" s="1055"/>
      <c r="AB1692" s="1075"/>
    </row>
    <row r="1693" spans="1:28">
      <c r="A1693" s="1056"/>
      <c r="B1693" s="1057"/>
      <c r="C1693" s="1054"/>
      <c r="D1693" s="1055"/>
      <c r="E1693" s="1055"/>
      <c r="F1693" s="1055"/>
      <c r="G1693" s="1055"/>
      <c r="H1693" s="1055"/>
      <c r="I1693" s="1075"/>
      <c r="J1693" s="1142"/>
      <c r="K1693" s="1055"/>
      <c r="L1693" s="1366"/>
      <c r="M1693" s="1085"/>
      <c r="N1693" s="1055"/>
      <c r="O1693" s="1055"/>
      <c r="P1693" s="1088"/>
      <c r="Q1693" s="1088"/>
      <c r="R1693" s="1088"/>
      <c r="S1693" s="1092"/>
      <c r="T1693" s="1085" t="s">
        <v>5443</v>
      </c>
      <c r="U1693" s="1055">
        <v>2014</v>
      </c>
      <c r="V1693" s="1055">
        <v>0.27500000000000002</v>
      </c>
      <c r="W1693" s="1092" t="s">
        <v>5442</v>
      </c>
      <c r="X1693" s="1159"/>
      <c r="Y1693" s="1061"/>
      <c r="Z1693" s="1055"/>
      <c r="AA1693" s="1055"/>
      <c r="AB1693" s="1075"/>
    </row>
    <row r="1694" spans="1:28">
      <c r="A1694" s="1056"/>
      <c r="B1694" s="1057"/>
      <c r="C1694" s="1054"/>
      <c r="D1694" s="1055"/>
      <c r="E1694" s="1055"/>
      <c r="F1694" s="1055"/>
      <c r="G1694" s="1055"/>
      <c r="H1694" s="1055"/>
      <c r="I1694" s="1075"/>
      <c r="J1694" s="1142"/>
      <c r="K1694" s="1055"/>
      <c r="L1694" s="1058"/>
      <c r="M1694" s="1085"/>
      <c r="N1694" s="1055"/>
      <c r="O1694" s="1055"/>
      <c r="P1694" s="1055"/>
      <c r="Q1694" s="1088"/>
      <c r="R1694" s="1088"/>
      <c r="S1694" s="1092"/>
      <c r="T1694" s="1085"/>
      <c r="U1694" s="1055"/>
      <c r="V1694" s="1055"/>
      <c r="W1694" s="1075"/>
      <c r="X1694" s="1159"/>
      <c r="Y1694" s="1061"/>
      <c r="Z1694" s="1055"/>
      <c r="AA1694" s="1055"/>
      <c r="AB1694" s="1075"/>
    </row>
    <row r="1695" spans="1:28">
      <c r="A1695" s="1056">
        <v>192</v>
      </c>
      <c r="B1695" s="1057"/>
      <c r="C1695" s="1054" t="s">
        <v>5444</v>
      </c>
      <c r="D1695" s="1055">
        <v>2014</v>
      </c>
      <c r="E1695" s="1055">
        <v>20</v>
      </c>
      <c r="F1695" s="1055" t="s">
        <v>3325</v>
      </c>
      <c r="G1695" s="1055">
        <v>1</v>
      </c>
      <c r="H1695" s="1055"/>
      <c r="I1695" s="1075">
        <f>SUM(G1695:H1695)</f>
        <v>1</v>
      </c>
      <c r="J1695" s="1142" t="s">
        <v>5445</v>
      </c>
      <c r="K1695" s="1055" t="s">
        <v>3603</v>
      </c>
      <c r="L1695" s="1075" t="s">
        <v>243</v>
      </c>
      <c r="M1695" s="1085" t="s">
        <v>3327</v>
      </c>
      <c r="N1695" s="1055"/>
      <c r="O1695" s="1055"/>
      <c r="P1695" s="1055"/>
      <c r="Q1695" s="1088"/>
      <c r="R1695" s="1088"/>
      <c r="S1695" s="1092"/>
      <c r="T1695" s="1085"/>
      <c r="U1695" s="1055"/>
      <c r="V1695" s="1055"/>
      <c r="W1695" s="1075"/>
      <c r="X1695" s="1159"/>
      <c r="Y1695" s="1061"/>
      <c r="Z1695" s="1055"/>
      <c r="AA1695" s="1055"/>
      <c r="AB1695" s="1075"/>
    </row>
    <row r="1696" spans="1:28">
      <c r="A1696" s="1056"/>
      <c r="B1696" s="1057"/>
      <c r="C1696" s="1054"/>
      <c r="D1696" s="1055"/>
      <c r="E1696" s="1055"/>
      <c r="F1696" s="1055"/>
      <c r="G1696" s="1055"/>
      <c r="H1696" s="1055"/>
      <c r="I1696" s="1075"/>
      <c r="J1696" s="1363"/>
      <c r="K1696" s="1354"/>
      <c r="L1696" s="1058"/>
      <c r="M1696" s="1085"/>
      <c r="N1696" s="1055"/>
      <c r="O1696" s="1055"/>
      <c r="P1696" s="1055"/>
      <c r="Q1696" s="1088"/>
      <c r="R1696" s="1088"/>
      <c r="S1696" s="1092"/>
      <c r="T1696" s="1085"/>
      <c r="U1696" s="1055"/>
      <c r="V1696" s="1055"/>
      <c r="W1696" s="1075"/>
      <c r="X1696" s="1159"/>
      <c r="Y1696" s="1061"/>
      <c r="Z1696" s="1055"/>
      <c r="AA1696" s="1055"/>
      <c r="AB1696" s="1075"/>
    </row>
    <row r="1697" spans="1:28">
      <c r="A1697" s="1056"/>
      <c r="B1697" s="1057"/>
      <c r="C1697" s="1054"/>
      <c r="D1697" s="1055"/>
      <c r="E1697" s="1055"/>
      <c r="F1697" s="1055"/>
      <c r="G1697" s="1055"/>
      <c r="H1697" s="1055"/>
      <c r="I1697" s="1075"/>
      <c r="J1697" s="1363"/>
      <c r="K1697" s="1055"/>
      <c r="L1697" s="1058"/>
      <c r="M1697" s="1085"/>
      <c r="N1697" s="1055"/>
      <c r="O1697" s="1055"/>
      <c r="P1697" s="1055"/>
      <c r="Q1697" s="1088"/>
      <c r="R1697" s="1088"/>
      <c r="S1697" s="1092"/>
      <c r="T1697" s="1085"/>
      <c r="U1697" s="1055"/>
      <c r="V1697" s="1055"/>
      <c r="W1697" s="1075"/>
      <c r="X1697" s="1159"/>
      <c r="Y1697" s="1061"/>
      <c r="Z1697" s="1055"/>
      <c r="AA1697" s="1055"/>
      <c r="AB1697" s="1075"/>
    </row>
    <row r="1698" spans="1:28">
      <c r="A1698" s="1056"/>
      <c r="B1698" s="1057"/>
      <c r="C1698" s="1054"/>
      <c r="D1698" s="1055"/>
      <c r="E1698" s="1055"/>
      <c r="F1698" s="1055"/>
      <c r="G1698" s="1055"/>
      <c r="H1698" s="1055"/>
      <c r="I1698" s="1075"/>
      <c r="J1698" s="1189"/>
      <c r="K1698" s="1055"/>
      <c r="L1698" s="1058"/>
      <c r="M1698" s="1085"/>
      <c r="N1698" s="1055"/>
      <c r="O1698" s="1055"/>
      <c r="P1698" s="1055"/>
      <c r="Q1698" s="1088"/>
      <c r="R1698" s="1088"/>
      <c r="S1698" s="1092"/>
      <c r="T1698" s="1085"/>
      <c r="U1698" s="1055"/>
      <c r="V1698" s="1055"/>
      <c r="W1698" s="1075"/>
      <c r="X1698" s="1159"/>
      <c r="Y1698" s="1061"/>
      <c r="Z1698" s="1055"/>
      <c r="AA1698" s="1055"/>
      <c r="AB1698" s="1075"/>
    </row>
    <row r="1699" spans="1:28" ht="38.25">
      <c r="A1699" s="1056">
        <v>193</v>
      </c>
      <c r="B1699" s="1057"/>
      <c r="C1699" s="1054" t="s">
        <v>5446</v>
      </c>
      <c r="D1699" s="1055">
        <v>2014</v>
      </c>
      <c r="E1699" s="1055">
        <v>245</v>
      </c>
      <c r="F1699" s="1055" t="s">
        <v>3338</v>
      </c>
      <c r="G1699" s="1055">
        <v>1</v>
      </c>
      <c r="H1699" s="1055"/>
      <c r="I1699" s="1075">
        <f>SUM(G1699:H1699)</f>
        <v>1</v>
      </c>
      <c r="J1699" s="1142" t="s">
        <v>5447</v>
      </c>
      <c r="K1699" s="1055" t="s">
        <v>3603</v>
      </c>
      <c r="L1699" s="1075" t="s">
        <v>98</v>
      </c>
      <c r="M1699" s="1085" t="s">
        <v>5448</v>
      </c>
      <c r="N1699" s="1055">
        <v>2012</v>
      </c>
      <c r="O1699" s="1055">
        <v>737</v>
      </c>
      <c r="P1699" s="1187" t="s">
        <v>5449</v>
      </c>
      <c r="Q1699" s="1088">
        <v>12</v>
      </c>
      <c r="R1699" s="1088">
        <v>3</v>
      </c>
      <c r="S1699" s="1092">
        <f>SUM(Q1699:R1699)</f>
        <v>15</v>
      </c>
      <c r="T1699" s="1085"/>
      <c r="U1699" s="1055"/>
      <c r="V1699" s="1055"/>
      <c r="W1699" s="1256"/>
      <c r="X1699" s="1159"/>
      <c r="Y1699" s="1061"/>
      <c r="Z1699" s="1055"/>
      <c r="AA1699" s="1055"/>
      <c r="AB1699" s="1075"/>
    </row>
    <row r="1700" spans="1:28">
      <c r="A1700" s="1056"/>
      <c r="B1700" s="1057"/>
      <c r="C1700" s="1054" t="s">
        <v>5450</v>
      </c>
      <c r="D1700" s="1055">
        <v>2017</v>
      </c>
      <c r="E1700" s="1055">
        <v>1550</v>
      </c>
      <c r="F1700" s="1055" t="s">
        <v>3338</v>
      </c>
      <c r="G1700" s="1055">
        <v>31</v>
      </c>
      <c r="H1700" s="1055"/>
      <c r="I1700" s="1075">
        <f>SUM(G1700:H1700)</f>
        <v>31</v>
      </c>
      <c r="J1700" s="1142"/>
      <c r="K1700" s="1354"/>
      <c r="L1700" s="1366"/>
      <c r="M1700" s="1085" t="s">
        <v>5451</v>
      </c>
      <c r="N1700" s="1088">
        <v>2021</v>
      </c>
      <c r="O1700" s="1095">
        <v>318</v>
      </c>
      <c r="P1700" s="1187" t="s">
        <v>4176</v>
      </c>
      <c r="Q1700" s="1088">
        <v>11</v>
      </c>
      <c r="R1700" s="1088"/>
      <c r="S1700" s="1092">
        <v>11</v>
      </c>
      <c r="T1700" s="1179"/>
      <c r="U1700" s="1088"/>
      <c r="V1700" s="1095"/>
      <c r="W1700" s="1256"/>
      <c r="X1700" s="1159"/>
      <c r="Y1700" s="1257"/>
      <c r="Z1700" s="1055"/>
      <c r="AA1700" s="1055"/>
      <c r="AB1700" s="1075"/>
    </row>
    <row r="1701" spans="1:28">
      <c r="A1701" s="1056"/>
      <c r="B1701" s="1057"/>
      <c r="C1701" s="1054"/>
      <c r="D1701" s="1055"/>
      <c r="E1701" s="1055"/>
      <c r="F1701" s="1055"/>
      <c r="G1701" s="1055"/>
      <c r="H1701" s="1055"/>
      <c r="I1701" s="1075"/>
      <c r="J1701" s="1142"/>
      <c r="K1701" s="1055"/>
      <c r="L1701" s="1058"/>
      <c r="M1701" s="1085"/>
      <c r="N1701" s="1055"/>
      <c r="O1701" s="1055"/>
      <c r="P1701" s="1055"/>
      <c r="Q1701" s="1088"/>
      <c r="R1701" s="1088"/>
      <c r="S1701" s="1092"/>
      <c r="T1701" s="1179"/>
      <c r="U1701" s="1055"/>
      <c r="V1701" s="1055"/>
      <c r="W1701" s="1075"/>
      <c r="X1701" s="1159"/>
      <c r="Y1701" s="1061"/>
      <c r="Z1701" s="1055"/>
      <c r="AA1701" s="1055">
        <v>128</v>
      </c>
      <c r="AB1701" s="1075" t="s">
        <v>5452</v>
      </c>
    </row>
    <row r="1702" spans="1:28">
      <c r="A1702" s="1056"/>
      <c r="B1702" s="1057"/>
      <c r="C1702" s="1054"/>
      <c r="D1702" s="1055"/>
      <c r="E1702" s="1055"/>
      <c r="F1702" s="1055"/>
      <c r="G1702" s="1055"/>
      <c r="H1702" s="1055"/>
      <c r="I1702" s="1075"/>
      <c r="J1702" s="1142"/>
      <c r="K1702" s="1055"/>
      <c r="L1702" s="1058"/>
      <c r="M1702" s="1085"/>
      <c r="N1702" s="1055"/>
      <c r="O1702" s="1055"/>
      <c r="P1702" s="1055"/>
      <c r="Q1702" s="1088"/>
      <c r="R1702" s="1088"/>
      <c r="S1702" s="1092"/>
      <c r="T1702" s="1179"/>
      <c r="U1702" s="1055"/>
      <c r="V1702" s="1055"/>
      <c r="W1702" s="1075"/>
      <c r="X1702" s="1159"/>
      <c r="Y1702" s="1061"/>
      <c r="Z1702" s="1055"/>
      <c r="AA1702" s="1055"/>
      <c r="AB1702" s="1075"/>
    </row>
    <row r="1703" spans="1:28">
      <c r="A1703" s="1056"/>
      <c r="B1703" s="1057"/>
      <c r="C1703" s="1054" t="s">
        <v>5453</v>
      </c>
      <c r="D1703" s="1055">
        <v>2020</v>
      </c>
      <c r="E1703" s="1055">
        <v>577.5</v>
      </c>
      <c r="F1703" s="1055" t="s">
        <v>3325</v>
      </c>
      <c r="G1703" s="1055">
        <v>18</v>
      </c>
      <c r="H1703" s="1055"/>
      <c r="I1703" s="1075">
        <f>SUM(G1703:H1703)</f>
        <v>18</v>
      </c>
      <c r="J1703" s="1142" t="s">
        <v>5454</v>
      </c>
      <c r="K1703" s="1055" t="s">
        <v>3603</v>
      </c>
      <c r="L1703" s="1075" t="s">
        <v>83</v>
      </c>
      <c r="M1703" s="1085" t="s">
        <v>3327</v>
      </c>
      <c r="N1703" s="1055"/>
      <c r="O1703" s="1055"/>
      <c r="P1703" s="1055"/>
      <c r="Q1703" s="1088"/>
      <c r="R1703" s="1088"/>
      <c r="S1703" s="1092"/>
      <c r="T1703" s="1085"/>
      <c r="U1703" s="1055"/>
      <c r="V1703" s="1055"/>
      <c r="W1703" s="1075"/>
      <c r="X1703" s="1159"/>
      <c r="Y1703" s="1061"/>
      <c r="Z1703" s="1055"/>
      <c r="AA1703" s="1055"/>
      <c r="AB1703" s="1075"/>
    </row>
    <row r="1704" spans="1:28">
      <c r="A1704" s="1056"/>
      <c r="B1704" s="1057"/>
      <c r="C1704" s="1054"/>
      <c r="D1704" s="1055"/>
      <c r="E1704" s="1055"/>
      <c r="F1704" s="1055"/>
      <c r="G1704" s="1055"/>
      <c r="H1704" s="1055"/>
      <c r="I1704" s="1075"/>
      <c r="J1704" s="1142"/>
      <c r="K1704" s="1327"/>
      <c r="L1704" s="1058"/>
      <c r="M1704" s="1085"/>
      <c r="N1704" s="1055"/>
      <c r="O1704" s="1055"/>
      <c r="P1704" s="1055"/>
      <c r="Q1704" s="1088"/>
      <c r="R1704" s="1088"/>
      <c r="S1704" s="1092"/>
      <c r="T1704" s="1179"/>
      <c r="U1704" s="1055"/>
      <c r="V1704" s="1055"/>
      <c r="W1704" s="1075"/>
      <c r="X1704" s="1159"/>
      <c r="Y1704" s="1061"/>
      <c r="Z1704" s="1055"/>
      <c r="AA1704" s="1055"/>
      <c r="AB1704" s="1075"/>
    </row>
    <row r="1705" spans="1:28">
      <c r="A1705" s="1056"/>
      <c r="B1705" s="1057"/>
      <c r="C1705" s="1054"/>
      <c r="D1705" s="1055"/>
      <c r="E1705" s="1055"/>
      <c r="F1705" s="1055"/>
      <c r="G1705" s="1055"/>
      <c r="H1705" s="1055"/>
      <c r="I1705" s="1075"/>
      <c r="J1705" s="1142"/>
      <c r="K1705" s="1055"/>
      <c r="L1705" s="1058"/>
      <c r="M1705" s="1085"/>
      <c r="N1705" s="1055"/>
      <c r="O1705" s="1055"/>
      <c r="P1705" s="1055"/>
      <c r="Q1705" s="1088"/>
      <c r="R1705" s="1088"/>
      <c r="S1705" s="1092"/>
      <c r="T1705" s="1179"/>
      <c r="U1705" s="1055"/>
      <c r="V1705" s="1055"/>
      <c r="W1705" s="1075"/>
      <c r="X1705" s="1159"/>
      <c r="Y1705" s="1061"/>
      <c r="Z1705" s="1055"/>
      <c r="AA1705" s="1055"/>
      <c r="AB1705" s="1075"/>
    </row>
    <row r="1706" spans="1:28">
      <c r="A1706" s="1056"/>
      <c r="B1706" s="1057"/>
      <c r="C1706" s="1054"/>
      <c r="D1706" s="1055"/>
      <c r="E1706" s="1055"/>
      <c r="F1706" s="1055"/>
      <c r="G1706" s="1055"/>
      <c r="H1706" s="1055"/>
      <c r="I1706" s="1075"/>
      <c r="J1706" s="1142"/>
      <c r="K1706" s="1055"/>
      <c r="L1706" s="1058"/>
      <c r="M1706" s="1085"/>
      <c r="N1706" s="1055"/>
      <c r="O1706" s="1055"/>
      <c r="P1706" s="1055"/>
      <c r="Q1706" s="1088"/>
      <c r="R1706" s="1088"/>
      <c r="S1706" s="1092"/>
      <c r="T1706" s="1179"/>
      <c r="U1706" s="1055"/>
      <c r="V1706" s="1055"/>
      <c r="W1706" s="1075"/>
      <c r="X1706" s="1159"/>
      <c r="Y1706" s="1061"/>
      <c r="Z1706" s="1055"/>
      <c r="AA1706" s="1055"/>
      <c r="AB1706" s="1075"/>
    </row>
    <row r="1707" spans="1:28">
      <c r="A1707" s="1056"/>
      <c r="B1707" s="1057"/>
      <c r="C1707" s="1054" t="s">
        <v>5455</v>
      </c>
      <c r="D1707" s="1055">
        <v>2018</v>
      </c>
      <c r="E1707" s="1055">
        <v>5</v>
      </c>
      <c r="F1707" s="1055" t="s">
        <v>3325</v>
      </c>
      <c r="G1707" s="1055">
        <v>1</v>
      </c>
      <c r="H1707" s="1055"/>
      <c r="I1707" s="1075">
        <f>SUM(G1707:H1707)</f>
        <v>1</v>
      </c>
      <c r="J1707" s="1142" t="s">
        <v>5456</v>
      </c>
      <c r="K1707" s="1055" t="s">
        <v>3220</v>
      </c>
      <c r="L1707" s="1075" t="s">
        <v>83</v>
      </c>
      <c r="M1707" s="1206"/>
      <c r="N1707" s="1088"/>
      <c r="O1707" s="1088"/>
      <c r="P1707" s="1088"/>
      <c r="Q1707" s="1088"/>
      <c r="R1707" s="1088"/>
      <c r="S1707" s="1092"/>
      <c r="T1707" s="1274"/>
      <c r="U1707" s="1088"/>
      <c r="V1707" s="1088"/>
      <c r="W1707" s="1092"/>
      <c r="X1707" s="1159"/>
      <c r="Y1707" s="1257"/>
      <c r="Z1707" s="1055"/>
      <c r="AA1707" s="1055"/>
      <c r="AB1707" s="1075"/>
    </row>
    <row r="1708" spans="1:28">
      <c r="A1708" s="1056"/>
      <c r="B1708" s="1057"/>
      <c r="C1708" s="1054"/>
      <c r="D1708" s="1055"/>
      <c r="E1708" s="1055"/>
      <c r="F1708" s="1055"/>
      <c r="G1708" s="1055"/>
      <c r="H1708" s="1055"/>
      <c r="I1708" s="1075"/>
      <c r="J1708" s="1142"/>
      <c r="K1708" s="1327"/>
      <c r="L1708" s="1058"/>
      <c r="M1708" s="1085"/>
      <c r="N1708" s="1055"/>
      <c r="O1708" s="1055"/>
      <c r="P1708" s="1055"/>
      <c r="Q1708" s="1088"/>
      <c r="R1708" s="1088"/>
      <c r="S1708" s="1092"/>
      <c r="T1708" s="1085"/>
      <c r="U1708" s="1055"/>
      <c r="V1708" s="1055"/>
      <c r="W1708" s="1075"/>
      <c r="X1708" s="1159"/>
      <c r="Y1708" s="1257"/>
      <c r="Z1708" s="1055"/>
      <c r="AA1708" s="1055"/>
      <c r="AB1708" s="1075"/>
    </row>
    <row r="1709" spans="1:28">
      <c r="A1709" s="1056"/>
      <c r="B1709" s="1057"/>
      <c r="C1709" s="1054"/>
      <c r="D1709" s="1055"/>
      <c r="E1709" s="1055"/>
      <c r="F1709" s="1055"/>
      <c r="G1709" s="1055"/>
      <c r="H1709" s="1055"/>
      <c r="I1709" s="1075"/>
      <c r="J1709" s="1142"/>
      <c r="K1709" s="1055"/>
      <c r="L1709" s="1058"/>
      <c r="M1709" s="1085"/>
      <c r="N1709" s="1055"/>
      <c r="O1709" s="1055"/>
      <c r="P1709" s="1055"/>
      <c r="Q1709" s="1088"/>
      <c r="R1709" s="1088"/>
      <c r="S1709" s="1092"/>
      <c r="T1709" s="1085"/>
      <c r="U1709" s="1055"/>
      <c r="V1709" s="1055"/>
      <c r="W1709" s="1075"/>
      <c r="X1709" s="1159"/>
      <c r="Y1709" s="1257"/>
      <c r="Z1709" s="1055"/>
      <c r="AA1709" s="1055"/>
      <c r="AB1709" s="1075"/>
    </row>
    <row r="1710" spans="1:28">
      <c r="A1710" s="1056"/>
      <c r="B1710" s="1057"/>
      <c r="C1710" s="1054"/>
      <c r="D1710" s="1055"/>
      <c r="E1710" s="1055"/>
      <c r="F1710" s="1055"/>
      <c r="G1710" s="1055"/>
      <c r="H1710" s="1055"/>
      <c r="I1710" s="1075"/>
      <c r="J1710" s="1142"/>
      <c r="K1710" s="1055"/>
      <c r="L1710" s="1058"/>
      <c r="M1710" s="1085"/>
      <c r="N1710" s="1055"/>
      <c r="O1710" s="1055"/>
      <c r="P1710" s="1055"/>
      <c r="Q1710" s="1088"/>
      <c r="R1710" s="1088"/>
      <c r="S1710" s="1092"/>
      <c r="T1710" s="1085"/>
      <c r="U1710" s="1055"/>
      <c r="V1710" s="1055"/>
      <c r="W1710" s="1075"/>
      <c r="X1710" s="1159"/>
      <c r="Y1710" s="1257"/>
      <c r="Z1710" s="1055"/>
      <c r="AA1710" s="1055"/>
      <c r="AB1710" s="1075"/>
    </row>
    <row r="1711" spans="1:28">
      <c r="A1711" s="1056">
        <v>94</v>
      </c>
      <c r="B1711" s="1057"/>
      <c r="C1711" s="1054" t="s">
        <v>5457</v>
      </c>
      <c r="D1711" s="1055">
        <v>2013</v>
      </c>
      <c r="E1711" s="1055">
        <v>750</v>
      </c>
      <c r="F1711" s="1055" t="s">
        <v>5458</v>
      </c>
      <c r="G1711" s="1055">
        <v>13</v>
      </c>
      <c r="H1711" s="1055"/>
      <c r="I1711" s="1075">
        <f>SUM(G1711:H1711)</f>
        <v>13</v>
      </c>
      <c r="J1711" s="1142" t="s">
        <v>5459</v>
      </c>
      <c r="K1711" s="1055" t="s">
        <v>3603</v>
      </c>
      <c r="L1711" s="1075" t="s">
        <v>426</v>
      </c>
      <c r="M1711" s="1085"/>
      <c r="N1711" s="1055">
        <v>2018</v>
      </c>
      <c r="O1711" s="1055">
        <v>529</v>
      </c>
      <c r="P1711" s="1187" t="s">
        <v>2147</v>
      </c>
      <c r="Q1711" s="1088">
        <v>14</v>
      </c>
      <c r="R1711" s="1088"/>
      <c r="S1711" s="1092">
        <v>14</v>
      </c>
      <c r="T1711" s="1085"/>
      <c r="U1711" s="1055"/>
      <c r="V1711" s="1055"/>
      <c r="W1711" s="1256"/>
      <c r="X1711" s="1159"/>
      <c r="Y1711" s="1061"/>
      <c r="Z1711" s="1055"/>
      <c r="AA1711" s="1055"/>
      <c r="AB1711" s="1075"/>
    </row>
    <row r="1712" spans="1:28">
      <c r="A1712" s="1056"/>
      <c r="B1712" s="1057"/>
      <c r="C1712" s="1054"/>
      <c r="D1712" s="1055"/>
      <c r="E1712" s="1055"/>
      <c r="F1712" s="1055"/>
      <c r="G1712" s="1055"/>
      <c r="H1712" s="1055"/>
      <c r="I1712" s="1075"/>
      <c r="J1712" s="1142"/>
      <c r="K1712" s="1327"/>
      <c r="L1712" s="1058"/>
      <c r="M1712" s="1085"/>
      <c r="N1712" s="1055"/>
      <c r="O1712" s="1055"/>
      <c r="P1712" s="1055"/>
      <c r="Q1712" s="1088"/>
      <c r="R1712" s="1088"/>
      <c r="S1712" s="1092"/>
      <c r="T1712" s="1085"/>
      <c r="U1712" s="1055"/>
      <c r="V1712" s="1055"/>
      <c r="W1712" s="1075"/>
      <c r="X1712" s="1159"/>
      <c r="Y1712" s="1061" t="s">
        <v>5460</v>
      </c>
      <c r="Z1712" s="1055">
        <v>2013</v>
      </c>
      <c r="AA1712" s="1055">
        <v>30</v>
      </c>
      <c r="AB1712" s="1075" t="s">
        <v>1343</v>
      </c>
    </row>
    <row r="1713" spans="1:28">
      <c r="A1713" s="1056"/>
      <c r="B1713" s="1057"/>
      <c r="C1713" s="1054"/>
      <c r="D1713" s="1055"/>
      <c r="E1713" s="1055"/>
      <c r="F1713" s="1055"/>
      <c r="G1713" s="1055"/>
      <c r="H1713" s="1055"/>
      <c r="I1713" s="1075"/>
      <c r="J1713" s="1142"/>
      <c r="K1713" s="1055"/>
      <c r="L1713" s="1058"/>
      <c r="M1713" s="1085"/>
      <c r="N1713" s="1055"/>
      <c r="O1713" s="1055"/>
      <c r="P1713" s="1055"/>
      <c r="Q1713" s="1088"/>
      <c r="R1713" s="1088"/>
      <c r="S1713" s="1092"/>
      <c r="T1713" s="1085"/>
      <c r="U1713" s="1055"/>
      <c r="V1713" s="1055"/>
      <c r="W1713" s="1075"/>
      <c r="X1713" s="1159"/>
      <c r="Y1713" s="1061"/>
      <c r="Z1713" s="1079"/>
      <c r="AA1713" s="1055"/>
      <c r="AB1713" s="1075"/>
    </row>
    <row r="1714" spans="1:28">
      <c r="A1714" s="1056"/>
      <c r="B1714" s="1057"/>
      <c r="C1714" s="1054" t="s">
        <v>5461</v>
      </c>
      <c r="D1714" s="1055">
        <v>2018</v>
      </c>
      <c r="E1714" s="1055">
        <v>50</v>
      </c>
      <c r="F1714" s="1055" t="s">
        <v>3338</v>
      </c>
      <c r="G1714" s="1055">
        <v>1</v>
      </c>
      <c r="H1714" s="1055"/>
      <c r="I1714" s="1075">
        <f>SUM(G1714:H1714)</f>
        <v>1</v>
      </c>
      <c r="J1714" s="1142" t="s">
        <v>5462</v>
      </c>
      <c r="K1714" s="1055" t="s">
        <v>3220</v>
      </c>
      <c r="L1714" s="1075" t="s">
        <v>98</v>
      </c>
      <c r="M1714" s="1085" t="s">
        <v>3327</v>
      </c>
      <c r="N1714" s="1055"/>
      <c r="O1714" s="1055"/>
      <c r="P1714" s="1055"/>
      <c r="Q1714" s="1088"/>
      <c r="R1714" s="1088"/>
      <c r="S1714" s="1092"/>
      <c r="T1714" s="1085"/>
      <c r="U1714" s="1055"/>
      <c r="V1714" s="1055"/>
      <c r="W1714" s="1075"/>
      <c r="X1714" s="1159"/>
      <c r="Y1714" s="1061"/>
      <c r="Z1714" s="1079"/>
      <c r="AA1714" s="1055"/>
      <c r="AB1714" s="1075"/>
    </row>
    <row r="1715" spans="1:28">
      <c r="A1715" s="1056"/>
      <c r="B1715" s="1057"/>
      <c r="C1715" s="1054"/>
      <c r="D1715" s="1055"/>
      <c r="E1715" s="1055"/>
      <c r="F1715" s="1055"/>
      <c r="G1715" s="1055"/>
      <c r="H1715" s="1055"/>
      <c r="I1715" s="1075"/>
      <c r="J1715" s="1142"/>
      <c r="K1715" s="1327"/>
      <c r="L1715" s="1058"/>
      <c r="M1715" s="1085"/>
      <c r="N1715" s="1247"/>
      <c r="O1715" s="1055"/>
      <c r="P1715" s="1055"/>
      <c r="Q1715" s="1088"/>
      <c r="R1715" s="1088"/>
      <c r="S1715" s="1092"/>
      <c r="T1715" s="1085"/>
      <c r="U1715" s="1247"/>
      <c r="V1715" s="1055"/>
      <c r="W1715" s="1075"/>
      <c r="X1715" s="1159"/>
      <c r="Y1715" s="1061"/>
      <c r="Z1715" s="1079"/>
      <c r="AA1715" s="1055"/>
      <c r="AB1715" s="1075"/>
    </row>
    <row r="1716" spans="1:28">
      <c r="A1716" s="1056"/>
      <c r="B1716" s="1057"/>
      <c r="C1716" s="1054"/>
      <c r="D1716" s="1055"/>
      <c r="E1716" s="1055"/>
      <c r="F1716" s="1055"/>
      <c r="G1716" s="1055"/>
      <c r="H1716" s="1055"/>
      <c r="I1716" s="1075"/>
      <c r="J1716" s="1142"/>
      <c r="K1716" s="1055"/>
      <c r="L1716" s="1058"/>
      <c r="M1716" s="1085"/>
      <c r="N1716" s="1247"/>
      <c r="O1716" s="1055"/>
      <c r="P1716" s="1055"/>
      <c r="Q1716" s="1088"/>
      <c r="R1716" s="1088"/>
      <c r="S1716" s="1092"/>
      <c r="T1716" s="1085"/>
      <c r="U1716" s="1247"/>
      <c r="V1716" s="1055"/>
      <c r="W1716" s="1075"/>
      <c r="X1716" s="1159"/>
      <c r="Y1716" s="1061"/>
      <c r="Z1716" s="1079"/>
      <c r="AA1716" s="1055"/>
      <c r="AB1716" s="1075"/>
    </row>
    <row r="1717" spans="1:28">
      <c r="A1717" s="1056"/>
      <c r="B1717" s="1057"/>
      <c r="C1717" s="1054"/>
      <c r="D1717" s="1055"/>
      <c r="E1717" s="1055"/>
      <c r="F1717" s="1055"/>
      <c r="G1717" s="1055"/>
      <c r="H1717" s="1055"/>
      <c r="I1717" s="1075"/>
      <c r="J1717" s="1142"/>
      <c r="K1717" s="1055"/>
      <c r="L1717" s="1058"/>
      <c r="M1717" s="1085"/>
      <c r="N1717" s="1247"/>
      <c r="O1717" s="1055"/>
      <c r="P1717" s="1055"/>
      <c r="Q1717" s="1088"/>
      <c r="R1717" s="1088"/>
      <c r="S1717" s="1092"/>
      <c r="T1717" s="1085"/>
      <c r="U1717" s="1247"/>
      <c r="V1717" s="1055"/>
      <c r="W1717" s="1075"/>
      <c r="X1717" s="1159"/>
      <c r="Y1717" s="1061"/>
      <c r="Z1717" s="1079"/>
      <c r="AA1717" s="1055"/>
      <c r="AB1717" s="1075"/>
    </row>
    <row r="1718" spans="1:28">
      <c r="A1718" s="1056"/>
      <c r="B1718" s="1057"/>
      <c r="C1718" s="1054" t="s">
        <v>5463</v>
      </c>
      <c r="D1718" s="1055"/>
      <c r="E1718" s="1055">
        <v>84</v>
      </c>
      <c r="F1718" s="1055" t="s">
        <v>3338</v>
      </c>
      <c r="G1718" s="1055">
        <v>3</v>
      </c>
      <c r="H1718" s="1055"/>
      <c r="I1718" s="1075">
        <f>SUM(G1718:H1718)</f>
        <v>3</v>
      </c>
      <c r="J1718" s="1142" t="s">
        <v>5464</v>
      </c>
      <c r="K1718" s="1055" t="s">
        <v>3220</v>
      </c>
      <c r="L1718" s="1075" t="s">
        <v>517</v>
      </c>
      <c r="M1718" s="1085" t="s">
        <v>3327</v>
      </c>
      <c r="N1718" s="1247"/>
      <c r="O1718" s="1055"/>
      <c r="P1718" s="1055"/>
      <c r="Q1718" s="1088"/>
      <c r="R1718" s="1088"/>
      <c r="S1718" s="1092"/>
      <c r="T1718" s="1085"/>
      <c r="U1718" s="1247"/>
      <c r="V1718" s="1055"/>
      <c r="W1718" s="1075"/>
      <c r="X1718" s="1159"/>
      <c r="Y1718" s="1061"/>
      <c r="Z1718" s="1079"/>
      <c r="AA1718" s="1055"/>
      <c r="AB1718" s="1075"/>
    </row>
    <row r="1719" spans="1:28">
      <c r="A1719" s="1056"/>
      <c r="B1719" s="1057"/>
      <c r="C1719" s="1054"/>
      <c r="D1719" s="1055"/>
      <c r="E1719" s="1055"/>
      <c r="F1719" s="1055"/>
      <c r="G1719" s="1055"/>
      <c r="H1719" s="1055"/>
      <c r="I1719" s="1075"/>
      <c r="J1719" s="1142"/>
      <c r="K1719" s="1327"/>
      <c r="L1719" s="1058"/>
      <c r="M1719" s="1085"/>
      <c r="N1719" s="1247"/>
      <c r="O1719" s="1055"/>
      <c r="P1719" s="1055"/>
      <c r="Q1719" s="1088"/>
      <c r="R1719" s="1088"/>
      <c r="S1719" s="1092"/>
      <c r="T1719" s="1085"/>
      <c r="U1719" s="1247"/>
      <c r="V1719" s="1055"/>
      <c r="W1719" s="1075"/>
      <c r="X1719" s="1159"/>
      <c r="Y1719" s="1257"/>
      <c r="Z1719" s="1079"/>
      <c r="AA1719" s="1055"/>
      <c r="AB1719" s="1075"/>
    </row>
    <row r="1720" spans="1:28">
      <c r="A1720" s="1056"/>
      <c r="B1720" s="1057"/>
      <c r="C1720" s="1054"/>
      <c r="D1720" s="1055"/>
      <c r="E1720" s="1055"/>
      <c r="F1720" s="1055"/>
      <c r="G1720" s="1055"/>
      <c r="H1720" s="1055"/>
      <c r="I1720" s="1075"/>
      <c r="J1720" s="1142"/>
      <c r="K1720" s="1055"/>
      <c r="L1720" s="1058"/>
      <c r="M1720" s="1085"/>
      <c r="N1720" s="1247"/>
      <c r="O1720" s="1055"/>
      <c r="P1720" s="1055"/>
      <c r="Q1720" s="1088"/>
      <c r="R1720" s="1088"/>
      <c r="S1720" s="1092"/>
      <c r="T1720" s="1085"/>
      <c r="U1720" s="1247"/>
      <c r="V1720" s="1055"/>
      <c r="W1720" s="1075"/>
      <c r="X1720" s="1159"/>
      <c r="Y1720" s="1257"/>
      <c r="Z1720" s="1079"/>
      <c r="AA1720" s="1055"/>
      <c r="AB1720" s="1075"/>
    </row>
    <row r="1721" spans="1:28">
      <c r="A1721" s="1056"/>
      <c r="B1721" s="1057"/>
      <c r="C1721" s="1054"/>
      <c r="D1721" s="1055"/>
      <c r="E1721" s="1055"/>
      <c r="F1721" s="1055"/>
      <c r="G1721" s="1055"/>
      <c r="H1721" s="1055"/>
      <c r="I1721" s="1075"/>
      <c r="J1721" s="1142"/>
      <c r="K1721" s="1055"/>
      <c r="L1721" s="1058"/>
      <c r="M1721" s="1085"/>
      <c r="N1721" s="1247"/>
      <c r="O1721" s="1055"/>
      <c r="P1721" s="1055"/>
      <c r="Q1721" s="1088"/>
      <c r="R1721" s="1088"/>
      <c r="S1721" s="1092"/>
      <c r="T1721" s="1085"/>
      <c r="U1721" s="1247"/>
      <c r="V1721" s="1055"/>
      <c r="W1721" s="1075"/>
      <c r="X1721" s="1159"/>
      <c r="Y1721" s="1257"/>
      <c r="Z1721" s="1079"/>
      <c r="AA1721" s="1055"/>
      <c r="AB1721" s="1075"/>
    </row>
    <row r="1722" spans="1:28">
      <c r="A1722" s="1056"/>
      <c r="B1722" s="1057"/>
      <c r="C1722" s="1054" t="s">
        <v>5465</v>
      </c>
      <c r="D1722" s="1055"/>
      <c r="E1722" s="1055">
        <v>116</v>
      </c>
      <c r="F1722" s="1055" t="s">
        <v>3338</v>
      </c>
      <c r="G1722" s="1055">
        <v>5</v>
      </c>
      <c r="H1722" s="1055"/>
      <c r="I1722" s="1075">
        <f>SUM(G1722:H1722)</f>
        <v>5</v>
      </c>
      <c r="J1722" s="1142" t="s">
        <v>5466</v>
      </c>
      <c r="K1722" s="1055" t="s">
        <v>3220</v>
      </c>
      <c r="L1722" s="1075" t="s">
        <v>83</v>
      </c>
      <c r="M1722" s="1085" t="s">
        <v>3327</v>
      </c>
      <c r="N1722" s="1055"/>
      <c r="O1722" s="1055"/>
      <c r="P1722" s="1055"/>
      <c r="Q1722" s="1088"/>
      <c r="R1722" s="1088"/>
      <c r="S1722" s="1092"/>
      <c r="T1722" s="1085"/>
      <c r="U1722" s="1055"/>
      <c r="V1722" s="1055"/>
      <c r="W1722" s="1075"/>
      <c r="X1722" s="1159"/>
      <c r="Y1722" s="1061"/>
      <c r="Z1722" s="1055"/>
      <c r="AA1722" s="1055"/>
      <c r="AB1722" s="1075"/>
    </row>
    <row r="1723" spans="1:28">
      <c r="A1723" s="1056"/>
      <c r="B1723" s="1057"/>
      <c r="C1723" s="1054"/>
      <c r="D1723" s="1055"/>
      <c r="E1723" s="1055"/>
      <c r="F1723" s="1055"/>
      <c r="G1723" s="1055"/>
      <c r="H1723" s="1055"/>
      <c r="I1723" s="1075"/>
      <c r="J1723" s="1142"/>
      <c r="K1723" s="1327"/>
      <c r="L1723" s="1058"/>
      <c r="M1723" s="1085"/>
      <c r="N1723" s="1055"/>
      <c r="O1723" s="1055"/>
      <c r="P1723" s="1055"/>
      <c r="Q1723" s="1088"/>
      <c r="R1723" s="1088"/>
      <c r="S1723" s="1092"/>
      <c r="T1723" s="1085"/>
      <c r="U1723" s="1055"/>
      <c r="V1723" s="1055"/>
      <c r="W1723" s="1075"/>
      <c r="X1723" s="1159"/>
      <c r="Y1723" s="1061"/>
      <c r="Z1723" s="1079"/>
      <c r="AA1723" s="1055"/>
      <c r="AB1723" s="1075"/>
    </row>
    <row r="1724" spans="1:28">
      <c r="A1724" s="1056"/>
      <c r="B1724" s="1057"/>
      <c r="C1724" s="1054"/>
      <c r="D1724" s="1055"/>
      <c r="E1724" s="1055"/>
      <c r="F1724" s="1055"/>
      <c r="G1724" s="1055"/>
      <c r="H1724" s="1055"/>
      <c r="I1724" s="1075"/>
      <c r="J1724" s="1142"/>
      <c r="K1724" s="1055"/>
      <c r="L1724" s="1058"/>
      <c r="M1724" s="1085"/>
      <c r="N1724" s="1055"/>
      <c r="O1724" s="1055"/>
      <c r="P1724" s="1055"/>
      <c r="Q1724" s="1088"/>
      <c r="R1724" s="1088"/>
      <c r="S1724" s="1092"/>
      <c r="T1724" s="1085"/>
      <c r="U1724" s="1055"/>
      <c r="V1724" s="1055"/>
      <c r="W1724" s="1075"/>
      <c r="X1724" s="1159"/>
      <c r="Y1724" s="1061"/>
      <c r="Z1724" s="1079"/>
      <c r="AA1724" s="1055"/>
      <c r="AB1724" s="1075"/>
    </row>
    <row r="1725" spans="1:28">
      <c r="A1725" s="1056"/>
      <c r="B1725" s="1057"/>
      <c r="C1725" s="1054"/>
      <c r="D1725" s="1055"/>
      <c r="E1725" s="1055"/>
      <c r="F1725" s="1055"/>
      <c r="G1725" s="1055"/>
      <c r="H1725" s="1055"/>
      <c r="I1725" s="1075"/>
      <c r="J1725" s="1142"/>
      <c r="K1725" s="1055"/>
      <c r="L1725" s="1058"/>
      <c r="M1725" s="1085"/>
      <c r="N1725" s="1055"/>
      <c r="O1725" s="1055"/>
      <c r="P1725" s="1055"/>
      <c r="Q1725" s="1088"/>
      <c r="R1725" s="1088"/>
      <c r="S1725" s="1092"/>
      <c r="T1725" s="1085"/>
      <c r="U1725" s="1055"/>
      <c r="V1725" s="1055"/>
      <c r="W1725" s="1075"/>
      <c r="X1725" s="1159"/>
      <c r="Y1725" s="1061"/>
      <c r="Z1725" s="1079"/>
      <c r="AA1725" s="1055"/>
      <c r="AB1725" s="1075"/>
    </row>
    <row r="1726" spans="1:28">
      <c r="A1726" s="1056"/>
      <c r="B1726" s="1057"/>
      <c r="C1726" s="1054" t="s">
        <v>5467</v>
      </c>
      <c r="D1726" s="1055">
        <v>2018</v>
      </c>
      <c r="E1726" s="1055">
        <v>2890</v>
      </c>
      <c r="F1726" s="1055" t="s">
        <v>3325</v>
      </c>
      <c r="G1726" s="1055">
        <v>46</v>
      </c>
      <c r="H1726" s="1055"/>
      <c r="I1726" s="1075">
        <f>SUM(G1726:H1726)</f>
        <v>46</v>
      </c>
      <c r="J1726" s="1142"/>
      <c r="K1726" s="1055"/>
      <c r="L1726" s="1058"/>
      <c r="M1726" s="1085"/>
      <c r="N1726" s="1055"/>
      <c r="O1726" s="1055"/>
      <c r="P1726" s="1055"/>
      <c r="Q1726" s="1088"/>
      <c r="R1726" s="1088"/>
      <c r="S1726" s="1092"/>
      <c r="T1726" s="1085"/>
      <c r="U1726" s="1055"/>
      <c r="V1726" s="1055"/>
      <c r="W1726" s="1075"/>
      <c r="X1726" s="1159"/>
      <c r="Y1726" s="1061"/>
      <c r="Z1726" s="1079"/>
      <c r="AA1726" s="1055"/>
      <c r="AB1726" s="1075"/>
    </row>
    <row r="1727" spans="1:28">
      <c r="A1727" s="1056"/>
      <c r="B1727" s="1057"/>
      <c r="C1727" s="1054"/>
      <c r="D1727" s="1055"/>
      <c r="E1727" s="1055"/>
      <c r="F1727" s="1055"/>
      <c r="G1727" s="1055"/>
      <c r="H1727" s="1055"/>
      <c r="I1727" s="1075"/>
      <c r="J1727" s="1142"/>
      <c r="K1727" s="1055"/>
      <c r="L1727" s="1058"/>
      <c r="M1727" s="1085"/>
      <c r="N1727" s="1055"/>
      <c r="O1727" s="1055"/>
      <c r="P1727" s="1055"/>
      <c r="Q1727" s="1088"/>
      <c r="R1727" s="1088"/>
      <c r="S1727" s="1092"/>
      <c r="T1727" s="1085"/>
      <c r="U1727" s="1055"/>
      <c r="V1727" s="1055"/>
      <c r="W1727" s="1075"/>
      <c r="X1727" s="1159"/>
      <c r="Y1727" s="1257"/>
      <c r="Z1727" s="1079"/>
      <c r="AA1727" s="1055"/>
      <c r="AB1727" s="1075"/>
    </row>
    <row r="1728" spans="1:28">
      <c r="A1728" s="1056"/>
      <c r="B1728" s="1057"/>
      <c r="C1728" s="1054" t="s">
        <v>5468</v>
      </c>
      <c r="D1728" s="1055">
        <v>2018</v>
      </c>
      <c r="E1728" s="1055">
        <v>2367</v>
      </c>
      <c r="F1728" s="1055" t="s">
        <v>3325</v>
      </c>
      <c r="G1728" s="1055">
        <v>47</v>
      </c>
      <c r="H1728" s="1055"/>
      <c r="I1728" s="1075">
        <f>SUM(G1728:H1728)</f>
        <v>47</v>
      </c>
      <c r="J1728" s="1142"/>
      <c r="K1728" s="1055"/>
      <c r="L1728" s="1058"/>
      <c r="M1728" s="1085"/>
      <c r="N1728" s="1055"/>
      <c r="O1728" s="1055"/>
      <c r="P1728" s="1055"/>
      <c r="Q1728" s="1088"/>
      <c r="R1728" s="1088"/>
      <c r="S1728" s="1092"/>
      <c r="T1728" s="1085"/>
      <c r="U1728" s="1055"/>
      <c r="V1728" s="1055"/>
      <c r="W1728" s="1075"/>
      <c r="X1728" s="1159"/>
      <c r="Y1728" s="1257"/>
      <c r="Z1728" s="1055"/>
      <c r="AA1728" s="1055"/>
      <c r="AB1728" s="1075"/>
    </row>
    <row r="1729" spans="1:28">
      <c r="A1729" s="1056"/>
      <c r="B1729" s="1057"/>
      <c r="C1729" s="1054"/>
      <c r="D1729" s="1055"/>
      <c r="E1729" s="1055"/>
      <c r="F1729" s="1055"/>
      <c r="G1729" s="1055"/>
      <c r="H1729" s="1055"/>
      <c r="I1729" s="1075"/>
      <c r="J1729" s="1142"/>
      <c r="K1729" s="1055"/>
      <c r="L1729" s="1058"/>
      <c r="M1729" s="1085"/>
      <c r="N1729" s="1055"/>
      <c r="O1729" s="1055"/>
      <c r="P1729" s="1055"/>
      <c r="Q1729" s="1088"/>
      <c r="R1729" s="1088"/>
      <c r="S1729" s="1092"/>
      <c r="T1729" s="1085"/>
      <c r="U1729" s="1055"/>
      <c r="V1729" s="1055"/>
      <c r="W1729" s="1075"/>
      <c r="X1729" s="1159"/>
      <c r="Y1729" s="1257"/>
      <c r="Z1729" s="1055"/>
      <c r="AA1729" s="1055"/>
      <c r="AB1729" s="1075"/>
    </row>
    <row r="1730" spans="1:28">
      <c r="A1730" s="1056"/>
      <c r="B1730" s="1057"/>
      <c r="C1730" s="1054" t="s">
        <v>5469</v>
      </c>
      <c r="D1730" s="1055"/>
      <c r="E1730" s="1055">
        <v>441</v>
      </c>
      <c r="F1730" s="1055" t="s">
        <v>5470</v>
      </c>
      <c r="G1730" s="1055">
        <v>9</v>
      </c>
      <c r="H1730" s="1055"/>
      <c r="I1730" s="1075">
        <f>SUM(G1730:H1730)</f>
        <v>9</v>
      </c>
      <c r="J1730" s="1142"/>
      <c r="K1730" s="1055"/>
      <c r="L1730" s="1058"/>
      <c r="M1730" s="1085"/>
      <c r="N1730" s="1055"/>
      <c r="O1730" s="1055"/>
      <c r="P1730" s="1055"/>
      <c r="Q1730" s="1088"/>
      <c r="R1730" s="1088"/>
      <c r="S1730" s="1092"/>
      <c r="T1730" s="1085"/>
      <c r="U1730" s="1055"/>
      <c r="V1730" s="1055"/>
      <c r="W1730" s="1075"/>
      <c r="X1730" s="1159"/>
      <c r="Y1730" s="1257"/>
      <c r="Z1730" s="1055"/>
      <c r="AA1730" s="1055"/>
      <c r="AB1730" s="1075"/>
    </row>
    <row r="1731" spans="1:28">
      <c r="A1731" s="1056"/>
      <c r="B1731" s="1057"/>
      <c r="C1731" s="1054"/>
      <c r="D1731" s="1055"/>
      <c r="E1731" s="1055"/>
      <c r="F1731" s="1055"/>
      <c r="G1731" s="1055"/>
      <c r="H1731" s="1055"/>
      <c r="I1731" s="1075"/>
      <c r="J1731" s="1142"/>
      <c r="K1731" s="1055"/>
      <c r="L1731" s="1058"/>
      <c r="M1731" s="1085"/>
      <c r="N1731" s="1055"/>
      <c r="O1731" s="1055"/>
      <c r="P1731" s="1055"/>
      <c r="Q1731" s="1088"/>
      <c r="R1731" s="1088"/>
      <c r="S1731" s="1092"/>
      <c r="T1731" s="1085"/>
      <c r="U1731" s="1055"/>
      <c r="V1731" s="1055"/>
      <c r="W1731" s="1075"/>
      <c r="X1731" s="1159"/>
      <c r="Y1731" s="1257"/>
      <c r="Z1731" s="1055"/>
      <c r="AA1731" s="1079"/>
      <c r="AB1731" s="1075"/>
    </row>
    <row r="1732" spans="1:28">
      <c r="A1732" s="1056"/>
      <c r="B1732" s="1057"/>
      <c r="C1732" s="1054" t="s">
        <v>5471</v>
      </c>
      <c r="D1732" s="1055">
        <v>2018</v>
      </c>
      <c r="E1732" s="1055">
        <v>11</v>
      </c>
      <c r="F1732" s="1055" t="s">
        <v>3338</v>
      </c>
      <c r="G1732" s="1055">
        <v>1</v>
      </c>
      <c r="H1732" s="1055"/>
      <c r="I1732" s="1075">
        <f>SUM(G1732:H1732)</f>
        <v>1</v>
      </c>
      <c r="J1732" s="1142" t="s">
        <v>5472</v>
      </c>
      <c r="K1732" s="1055" t="s">
        <v>3220</v>
      </c>
      <c r="L1732" s="1075" t="s">
        <v>83</v>
      </c>
      <c r="M1732" s="1085" t="s">
        <v>5473</v>
      </c>
      <c r="N1732" s="1055">
        <v>2023</v>
      </c>
      <c r="O1732" s="1055">
        <v>666</v>
      </c>
      <c r="P1732" s="1055" t="s">
        <v>5474</v>
      </c>
      <c r="Q1732" s="1088">
        <v>28</v>
      </c>
      <c r="R1732" s="1088"/>
      <c r="S1732" s="1092">
        <v>28</v>
      </c>
      <c r="T1732" s="1085"/>
      <c r="U1732" s="1055"/>
      <c r="V1732" s="1055"/>
      <c r="W1732" s="1075" t="s">
        <v>5474</v>
      </c>
      <c r="X1732" s="1159"/>
      <c r="Y1732" s="1061"/>
      <c r="Z1732" s="1079"/>
      <c r="AA1732" s="1055"/>
      <c r="AB1732" s="1075"/>
    </row>
    <row r="1733" spans="1:28">
      <c r="A1733" s="1056"/>
      <c r="B1733" s="1057"/>
      <c r="C1733" s="1054" t="s">
        <v>5475</v>
      </c>
      <c r="D1733" s="1055">
        <v>2017</v>
      </c>
      <c r="E1733" s="1055">
        <v>1320</v>
      </c>
      <c r="F1733" s="1055" t="s">
        <v>5476</v>
      </c>
      <c r="G1733" s="1055"/>
      <c r="H1733" s="1055"/>
      <c r="I1733" s="1075"/>
      <c r="J1733" s="1142"/>
      <c r="K1733" s="1327"/>
      <c r="L1733" s="1058"/>
      <c r="M1733" s="1085"/>
      <c r="N1733" s="1055"/>
      <c r="O1733" s="1055"/>
      <c r="P1733" s="1055"/>
      <c r="Q1733" s="1088"/>
      <c r="R1733" s="1088"/>
      <c r="S1733" s="1092"/>
      <c r="T1733" s="1085"/>
      <c r="U1733" s="1055"/>
      <c r="V1733" s="1055"/>
      <c r="W1733" s="1075"/>
      <c r="X1733" s="1159"/>
      <c r="Y1733" s="1257"/>
      <c r="Z1733" s="1079"/>
      <c r="AA1733" s="1055"/>
      <c r="AB1733" s="1075"/>
    </row>
    <row r="1734" spans="1:28">
      <c r="A1734" s="1056"/>
      <c r="B1734" s="1057"/>
      <c r="C1734" s="1054"/>
      <c r="D1734" s="1055"/>
      <c r="E1734" s="1055"/>
      <c r="F1734" s="1055"/>
      <c r="G1734" s="1055"/>
      <c r="H1734" s="1055"/>
      <c r="I1734" s="1075"/>
      <c r="J1734" s="1142"/>
      <c r="K1734" s="1055"/>
      <c r="L1734" s="1058"/>
      <c r="M1734" s="1085"/>
      <c r="N1734" s="1055"/>
      <c r="O1734" s="1055"/>
      <c r="P1734" s="1055"/>
      <c r="Q1734" s="1088"/>
      <c r="R1734" s="1088"/>
      <c r="S1734" s="1092"/>
      <c r="T1734" s="1085"/>
      <c r="U1734" s="1055"/>
      <c r="V1734" s="1055"/>
      <c r="W1734" s="1075"/>
      <c r="X1734" s="1159"/>
      <c r="Y1734" s="1257"/>
      <c r="Z1734" s="1079"/>
      <c r="AA1734" s="1055"/>
      <c r="AB1734" s="1075"/>
    </row>
    <row r="1735" spans="1:28">
      <c r="A1735" s="1056"/>
      <c r="B1735" s="1057"/>
      <c r="C1735" s="1054"/>
      <c r="D1735" s="1055"/>
      <c r="E1735" s="1055"/>
      <c r="F1735" s="1055"/>
      <c r="G1735" s="1055"/>
      <c r="H1735" s="1055"/>
      <c r="I1735" s="1075"/>
      <c r="J1735" s="1142"/>
      <c r="K1735" s="1055"/>
      <c r="L1735" s="1058"/>
      <c r="M1735" s="1085"/>
      <c r="N1735" s="1055"/>
      <c r="O1735" s="1055"/>
      <c r="P1735" s="1055"/>
      <c r="Q1735" s="1088"/>
      <c r="R1735" s="1088"/>
      <c r="S1735" s="1092"/>
      <c r="T1735" s="1085"/>
      <c r="U1735" s="1055"/>
      <c r="V1735" s="1055"/>
      <c r="W1735" s="1075"/>
      <c r="X1735" s="1159"/>
      <c r="Y1735" s="1257"/>
      <c r="Z1735" s="1079"/>
      <c r="AA1735" s="1055"/>
      <c r="AB1735" s="1075"/>
    </row>
    <row r="1736" spans="1:28">
      <c r="A1736" s="1056"/>
      <c r="B1736" s="1057"/>
      <c r="C1736" s="1054" t="s">
        <v>5477</v>
      </c>
      <c r="D1736" s="1055"/>
      <c r="E1736" s="1055">
        <v>130</v>
      </c>
      <c r="F1736" s="1055" t="s">
        <v>5470</v>
      </c>
      <c r="G1736" s="1055">
        <v>5</v>
      </c>
      <c r="H1736" s="1055"/>
      <c r="I1736" s="1075">
        <f>SUM(G1736:H1736)</f>
        <v>5</v>
      </c>
      <c r="J1736" s="1142" t="s">
        <v>5478</v>
      </c>
      <c r="K1736" s="1055" t="s">
        <v>3220</v>
      </c>
      <c r="L1736" s="1075" t="s">
        <v>98</v>
      </c>
      <c r="M1736" s="1085" t="s">
        <v>3327</v>
      </c>
      <c r="N1736" s="1055"/>
      <c r="O1736" s="1055"/>
      <c r="P1736" s="1055"/>
      <c r="Q1736" s="1088"/>
      <c r="R1736" s="1088"/>
      <c r="S1736" s="1092"/>
      <c r="T1736" s="1085"/>
      <c r="U1736" s="1055"/>
      <c r="V1736" s="1055"/>
      <c r="W1736" s="1075"/>
      <c r="X1736" s="1159"/>
      <c r="Y1736" s="1257"/>
      <c r="Z1736" s="1055"/>
      <c r="AA1736" s="1055"/>
      <c r="AB1736" s="1075"/>
    </row>
    <row r="1737" spans="1:28">
      <c r="A1737" s="1056"/>
      <c r="B1737" s="1057"/>
      <c r="C1737" s="1054"/>
      <c r="D1737" s="1055"/>
      <c r="E1737" s="1055"/>
      <c r="F1737" s="1055"/>
      <c r="G1737" s="1055"/>
      <c r="H1737" s="1055"/>
      <c r="I1737" s="1075"/>
      <c r="J1737" s="1142"/>
      <c r="K1737" s="1327"/>
      <c r="L1737" s="1058"/>
      <c r="M1737" s="1085"/>
      <c r="N1737" s="1055"/>
      <c r="O1737" s="1055"/>
      <c r="P1737" s="1055"/>
      <c r="Q1737" s="1088"/>
      <c r="R1737" s="1088"/>
      <c r="S1737" s="1092"/>
      <c r="T1737" s="1085"/>
      <c r="U1737" s="1055"/>
      <c r="V1737" s="1055"/>
      <c r="W1737" s="1075"/>
      <c r="X1737" s="1159"/>
      <c r="Y1737" s="1257"/>
      <c r="Z1737" s="1055"/>
      <c r="AA1737" s="1055"/>
      <c r="AB1737" s="1075"/>
    </row>
    <row r="1738" spans="1:28">
      <c r="A1738" s="1056"/>
      <c r="B1738" s="1057"/>
      <c r="C1738" s="1054"/>
      <c r="D1738" s="1055"/>
      <c r="E1738" s="1055"/>
      <c r="F1738" s="1055"/>
      <c r="G1738" s="1055"/>
      <c r="H1738" s="1055"/>
      <c r="I1738" s="1075"/>
      <c r="J1738" s="1142"/>
      <c r="K1738" s="1055"/>
      <c r="L1738" s="1058"/>
      <c r="M1738" s="1085"/>
      <c r="N1738" s="1055"/>
      <c r="O1738" s="1055"/>
      <c r="P1738" s="1055"/>
      <c r="Q1738" s="1088"/>
      <c r="R1738" s="1088"/>
      <c r="S1738" s="1092"/>
      <c r="T1738" s="1085"/>
      <c r="U1738" s="1055"/>
      <c r="V1738" s="1055"/>
      <c r="W1738" s="1075"/>
      <c r="X1738" s="1159"/>
      <c r="Y1738" s="1257"/>
      <c r="Z1738" s="1055"/>
      <c r="AA1738" s="1055"/>
      <c r="AB1738" s="1075"/>
    </row>
    <row r="1739" spans="1:28">
      <c r="A1739" s="1056"/>
      <c r="B1739" s="1057"/>
      <c r="C1739" s="1054"/>
      <c r="D1739" s="1055"/>
      <c r="E1739" s="1055"/>
      <c r="F1739" s="1055"/>
      <c r="G1739" s="1055"/>
      <c r="H1739" s="1055"/>
      <c r="I1739" s="1075"/>
      <c r="J1739" s="1142"/>
      <c r="K1739" s="1055"/>
      <c r="L1739" s="1058"/>
      <c r="M1739" s="1085"/>
      <c r="N1739" s="1055"/>
      <c r="O1739" s="1055"/>
      <c r="P1739" s="1055"/>
      <c r="Q1739" s="1088"/>
      <c r="R1739" s="1088"/>
      <c r="S1739" s="1092"/>
      <c r="T1739" s="1085"/>
      <c r="U1739" s="1055"/>
      <c r="V1739" s="1055"/>
      <c r="W1739" s="1075"/>
      <c r="X1739" s="1159"/>
      <c r="Y1739" s="1257"/>
      <c r="Z1739" s="1055"/>
      <c r="AA1739" s="1055"/>
      <c r="AB1739" s="1075"/>
    </row>
    <row r="1740" spans="1:28">
      <c r="A1740" s="1056"/>
      <c r="B1740" s="1057"/>
      <c r="C1740" s="1054" t="s">
        <v>5479</v>
      </c>
      <c r="D1740" s="1055"/>
      <c r="E1740" s="1055">
        <v>411</v>
      </c>
      <c r="F1740" s="1055" t="s">
        <v>5470</v>
      </c>
      <c r="G1740" s="1055">
        <v>8</v>
      </c>
      <c r="H1740" s="1055"/>
      <c r="I1740" s="1075">
        <f>SUM(G1740:H1740)</f>
        <v>8</v>
      </c>
      <c r="J1740" s="1142" t="s">
        <v>5480</v>
      </c>
      <c r="K1740" s="1055" t="s">
        <v>3220</v>
      </c>
      <c r="L1740" s="1075" t="s">
        <v>98</v>
      </c>
      <c r="M1740" s="1085" t="s">
        <v>3327</v>
      </c>
      <c r="N1740" s="1055"/>
      <c r="O1740" s="1055"/>
      <c r="P1740" s="1055"/>
      <c r="Q1740" s="1088"/>
      <c r="R1740" s="1088"/>
      <c r="S1740" s="1092"/>
      <c r="T1740" s="1085"/>
      <c r="U1740" s="1055"/>
      <c r="V1740" s="1055"/>
      <c r="W1740" s="1075"/>
      <c r="X1740" s="1159"/>
      <c r="Y1740" s="1257"/>
      <c r="Z1740" s="1055"/>
      <c r="AA1740" s="1055"/>
      <c r="AB1740" s="1075"/>
    </row>
    <row r="1741" spans="1:28">
      <c r="A1741" s="1056"/>
      <c r="B1741" s="1057"/>
      <c r="C1741" s="1054"/>
      <c r="D1741" s="1055"/>
      <c r="E1741" s="1055"/>
      <c r="F1741" s="1055"/>
      <c r="G1741" s="1055"/>
      <c r="H1741" s="1055"/>
      <c r="I1741" s="1075"/>
      <c r="J1741" s="1142"/>
      <c r="K1741" s="1327"/>
      <c r="L1741" s="1058"/>
      <c r="M1741" s="1085"/>
      <c r="N1741" s="1055"/>
      <c r="O1741" s="1055"/>
      <c r="P1741" s="1055"/>
      <c r="Q1741" s="1088"/>
      <c r="R1741" s="1088"/>
      <c r="S1741" s="1092"/>
      <c r="T1741" s="1085"/>
      <c r="U1741" s="1055"/>
      <c r="V1741" s="1055"/>
      <c r="W1741" s="1075"/>
      <c r="X1741" s="1159"/>
      <c r="Y1741" s="1257"/>
      <c r="Z1741" s="1079"/>
      <c r="AA1741" s="1055"/>
      <c r="AB1741" s="1075"/>
    </row>
    <row r="1742" spans="1:28">
      <c r="A1742" s="1056"/>
      <c r="B1742" s="1057"/>
      <c r="C1742" s="1054"/>
      <c r="D1742" s="1055"/>
      <c r="E1742" s="1055"/>
      <c r="F1742" s="1055"/>
      <c r="G1742" s="1055"/>
      <c r="H1742" s="1055"/>
      <c r="I1742" s="1075"/>
      <c r="J1742" s="1142"/>
      <c r="K1742" s="1055"/>
      <c r="L1742" s="1058"/>
      <c r="M1742" s="1085"/>
      <c r="N1742" s="1055"/>
      <c r="O1742" s="1055"/>
      <c r="P1742" s="1055"/>
      <c r="Q1742" s="1088"/>
      <c r="R1742" s="1088"/>
      <c r="S1742" s="1092"/>
      <c r="T1742" s="1085"/>
      <c r="U1742" s="1055"/>
      <c r="V1742" s="1055"/>
      <c r="W1742" s="1075"/>
      <c r="X1742" s="1159"/>
      <c r="Y1742" s="1257"/>
      <c r="Z1742" s="1079"/>
      <c r="AA1742" s="1055"/>
      <c r="AB1742" s="1075"/>
    </row>
    <row r="1743" spans="1:28">
      <c r="A1743" s="1056"/>
      <c r="B1743" s="1057"/>
      <c r="C1743" s="1054"/>
      <c r="D1743" s="1055"/>
      <c r="E1743" s="1055"/>
      <c r="F1743" s="1055"/>
      <c r="G1743" s="1055"/>
      <c r="H1743" s="1055"/>
      <c r="I1743" s="1075"/>
      <c r="J1743" s="1142"/>
      <c r="K1743" s="1055"/>
      <c r="L1743" s="1058"/>
      <c r="M1743" s="1085"/>
      <c r="N1743" s="1055"/>
      <c r="O1743" s="1055"/>
      <c r="P1743" s="1055"/>
      <c r="Q1743" s="1088"/>
      <c r="R1743" s="1088"/>
      <c r="S1743" s="1092"/>
      <c r="T1743" s="1085"/>
      <c r="U1743" s="1055"/>
      <c r="V1743" s="1055"/>
      <c r="W1743" s="1075"/>
      <c r="X1743" s="1159"/>
      <c r="Y1743" s="1257"/>
      <c r="Z1743" s="1079"/>
      <c r="AA1743" s="1055"/>
      <c r="AB1743" s="1075"/>
    </row>
    <row r="1744" spans="1:28">
      <c r="A1744" s="1056"/>
      <c r="B1744" s="1057"/>
      <c r="C1744" s="1054" t="s">
        <v>5481</v>
      </c>
      <c r="D1744" s="1055">
        <v>2020</v>
      </c>
      <c r="E1744" s="1055">
        <v>417</v>
      </c>
      <c r="F1744" s="1055" t="s">
        <v>3338</v>
      </c>
      <c r="G1744" s="1055"/>
      <c r="H1744" s="1055"/>
      <c r="I1744" s="1075"/>
      <c r="J1744" s="1142" t="s">
        <v>5482</v>
      </c>
      <c r="K1744" s="1055" t="s">
        <v>5144</v>
      </c>
      <c r="L1744" s="1075" t="s">
        <v>98</v>
      </c>
      <c r="M1744" s="1085" t="s">
        <v>3327</v>
      </c>
      <c r="N1744" s="1055"/>
      <c r="O1744" s="1055"/>
      <c r="P1744" s="1055"/>
      <c r="Q1744" s="1088"/>
      <c r="R1744" s="1088"/>
      <c r="S1744" s="1092"/>
      <c r="T1744" s="1085"/>
      <c r="U1744" s="1055"/>
      <c r="V1744" s="1055"/>
      <c r="W1744" s="1075"/>
      <c r="X1744" s="1159"/>
      <c r="Y1744" s="1061"/>
      <c r="Z1744" s="1079"/>
      <c r="AA1744" s="1055"/>
      <c r="AB1744" s="1075"/>
    </row>
    <row r="1745" spans="1:28">
      <c r="A1745" s="1056"/>
      <c r="B1745" s="1057"/>
      <c r="C1745" s="1054"/>
      <c r="D1745" s="1055"/>
      <c r="E1745" s="1055"/>
      <c r="F1745" s="1055"/>
      <c r="G1745" s="1055"/>
      <c r="H1745" s="1055"/>
      <c r="I1745" s="1075"/>
      <c r="J1745" s="1142"/>
      <c r="K1745" s="1327"/>
      <c r="L1745" s="1058"/>
      <c r="M1745" s="1085"/>
      <c r="N1745" s="1055"/>
      <c r="O1745" s="1055"/>
      <c r="P1745" s="1055"/>
      <c r="Q1745" s="1088"/>
      <c r="R1745" s="1088"/>
      <c r="S1745" s="1092"/>
      <c r="T1745" s="1085"/>
      <c r="U1745" s="1055"/>
      <c r="V1745" s="1055"/>
      <c r="W1745" s="1075"/>
      <c r="X1745" s="1159"/>
      <c r="Y1745" s="1257"/>
      <c r="Z1745" s="1079"/>
      <c r="AA1745" s="1055"/>
      <c r="AB1745" s="1075"/>
    </row>
    <row r="1746" spans="1:28">
      <c r="A1746" s="1056"/>
      <c r="B1746" s="1057"/>
      <c r="C1746" s="1054"/>
      <c r="D1746" s="1055"/>
      <c r="E1746" s="1055"/>
      <c r="F1746" s="1055"/>
      <c r="G1746" s="1055"/>
      <c r="H1746" s="1055"/>
      <c r="I1746" s="1075"/>
      <c r="J1746" s="1142"/>
      <c r="K1746" s="1055"/>
      <c r="L1746" s="1058"/>
      <c r="M1746" s="1085"/>
      <c r="N1746" s="1055"/>
      <c r="O1746" s="1055"/>
      <c r="P1746" s="1055"/>
      <c r="Q1746" s="1088"/>
      <c r="R1746" s="1088"/>
      <c r="S1746" s="1092"/>
      <c r="T1746" s="1085"/>
      <c r="U1746" s="1055"/>
      <c r="V1746" s="1055"/>
      <c r="W1746" s="1075"/>
      <c r="X1746" s="1159"/>
      <c r="Y1746" s="1257"/>
      <c r="Z1746" s="1079"/>
      <c r="AA1746" s="1055"/>
      <c r="AB1746" s="1075"/>
    </row>
    <row r="1747" spans="1:28">
      <c r="A1747" s="1056"/>
      <c r="B1747" s="1057"/>
      <c r="C1747" s="1054"/>
      <c r="D1747" s="1055"/>
      <c r="E1747" s="1055"/>
      <c r="F1747" s="1055"/>
      <c r="G1747" s="1055"/>
      <c r="H1747" s="1055"/>
      <c r="I1747" s="1075"/>
      <c r="J1747" s="1142"/>
      <c r="K1747" s="1055"/>
      <c r="L1747" s="1058"/>
      <c r="M1747" s="1085"/>
      <c r="N1747" s="1055"/>
      <c r="O1747" s="1055"/>
      <c r="P1747" s="1055"/>
      <c r="Q1747" s="1088"/>
      <c r="R1747" s="1088"/>
      <c r="S1747" s="1092"/>
      <c r="T1747" s="1085"/>
      <c r="U1747" s="1055"/>
      <c r="V1747" s="1055"/>
      <c r="W1747" s="1075"/>
      <c r="X1747" s="1159"/>
      <c r="Y1747" s="1257"/>
      <c r="Z1747" s="1079"/>
      <c r="AA1747" s="1055"/>
      <c r="AB1747" s="1075"/>
    </row>
    <row r="1748" spans="1:28">
      <c r="A1748" s="1056"/>
      <c r="B1748" s="1070"/>
      <c r="C1748" s="1054"/>
      <c r="D1748" s="1063"/>
      <c r="E1748" s="1181"/>
      <c r="F1748" s="1068"/>
      <c r="G1748" s="1063"/>
      <c r="H1748" s="1073"/>
      <c r="I1748" s="1066"/>
      <c r="J1748" s="1142" t="s">
        <v>5483</v>
      </c>
      <c r="K1748" s="1079" t="s">
        <v>5144</v>
      </c>
      <c r="L1748" s="1075" t="s">
        <v>46</v>
      </c>
      <c r="M1748" s="1085"/>
      <c r="N1748" s="1055">
        <v>2021</v>
      </c>
      <c r="O1748" s="1181">
        <v>263</v>
      </c>
      <c r="P1748" s="1061" t="s">
        <v>1563</v>
      </c>
      <c r="Q1748" s="1088">
        <v>6</v>
      </c>
      <c r="R1748" s="1088"/>
      <c r="S1748" s="1092">
        <v>6</v>
      </c>
      <c r="T1748" s="1085"/>
      <c r="U1748" s="1055"/>
      <c r="V1748" s="1181"/>
      <c r="W1748" s="1062"/>
      <c r="X1748" s="1144"/>
      <c r="Y1748" s="1061" t="s">
        <v>5484</v>
      </c>
      <c r="Z1748" s="1063"/>
      <c r="AA1748" s="1275">
        <v>143</v>
      </c>
      <c r="AB1748" s="1075" t="s">
        <v>5485</v>
      </c>
    </row>
    <row r="1749" spans="1:28">
      <c r="A1749" s="1056"/>
      <c r="B1749" s="1070"/>
      <c r="C1749" s="1054"/>
      <c r="D1749" s="1063"/>
      <c r="E1749" s="1181"/>
      <c r="F1749" s="1068"/>
      <c r="G1749" s="1063"/>
      <c r="H1749" s="1073"/>
      <c r="I1749" s="1066"/>
      <c r="J1749" s="1142"/>
      <c r="K1749" s="1327"/>
      <c r="L1749" s="1058"/>
      <c r="M1749" s="1085"/>
      <c r="N1749" s="1055"/>
      <c r="O1749" s="1181"/>
      <c r="P1749" s="1061"/>
      <c r="Q1749" s="1088"/>
      <c r="R1749" s="1088"/>
      <c r="S1749" s="1092"/>
      <c r="T1749" s="1085"/>
      <c r="U1749" s="1055"/>
      <c r="V1749" s="1181"/>
      <c r="W1749" s="1062"/>
      <c r="X1749" s="1144"/>
      <c r="Y1749" s="1061"/>
      <c r="Z1749" s="1063"/>
      <c r="AA1749" s="1181"/>
      <c r="AB1749" s="1075"/>
    </row>
    <row r="1750" spans="1:28">
      <c r="A1750" s="1056"/>
      <c r="B1750" s="1070"/>
      <c r="C1750" s="1054"/>
      <c r="D1750" s="1063"/>
      <c r="E1750" s="1181"/>
      <c r="F1750" s="1068"/>
      <c r="G1750" s="1063"/>
      <c r="H1750" s="1073"/>
      <c r="I1750" s="1066"/>
      <c r="J1750" s="1142"/>
      <c r="K1750" s="1079"/>
      <c r="L1750" s="1058"/>
      <c r="M1750" s="1085"/>
      <c r="N1750" s="1055"/>
      <c r="O1750" s="1181"/>
      <c r="P1750" s="1061"/>
      <c r="Q1750" s="1088"/>
      <c r="R1750" s="1088"/>
      <c r="S1750" s="1092"/>
      <c r="T1750" s="1085"/>
      <c r="U1750" s="1055"/>
      <c r="V1750" s="1181"/>
      <c r="W1750" s="1062"/>
      <c r="X1750" s="1144"/>
      <c r="Y1750" s="1061"/>
      <c r="Z1750" s="1063"/>
      <c r="AA1750" s="1181"/>
      <c r="AB1750" s="1075"/>
    </row>
    <row r="1751" spans="1:28">
      <c r="A1751" s="1069"/>
      <c r="B1751" s="1071"/>
      <c r="C1751" s="1072"/>
      <c r="D1751" s="1073"/>
      <c r="E1751" s="1073"/>
      <c r="F1751" s="1063"/>
      <c r="G1751" s="1063"/>
      <c r="H1751" s="1073"/>
      <c r="I1751" s="1066"/>
      <c r="J1751" s="1150"/>
      <c r="K1751" s="1151"/>
      <c r="L1751" s="1067"/>
      <c r="M1751" s="1185"/>
      <c r="N1751" s="1196"/>
      <c r="O1751" s="1063"/>
      <c r="P1751" s="1073"/>
      <c r="Q1751" s="1146"/>
      <c r="R1751" s="1146"/>
      <c r="S1751" s="1147"/>
      <c r="T1751" s="1197"/>
      <c r="U1751" s="1196"/>
      <c r="V1751" s="1063"/>
      <c r="W1751" s="1186"/>
      <c r="X1751" s="1184"/>
      <c r="Y1751" s="1198"/>
      <c r="Z1751" s="1080"/>
      <c r="AA1751" s="1203"/>
      <c r="AB1751" s="1199"/>
    </row>
    <row r="1752" spans="1:28">
      <c r="A1752" s="1056"/>
      <c r="B1752" s="1057"/>
      <c r="C1752" s="1054" t="s">
        <v>5486</v>
      </c>
      <c r="D1752" s="1055">
        <v>2018</v>
      </c>
      <c r="E1752" s="1055">
        <v>30</v>
      </c>
      <c r="F1752" s="1055" t="s">
        <v>5470</v>
      </c>
      <c r="G1752" s="1055">
        <v>1</v>
      </c>
      <c r="H1752" s="1055"/>
      <c r="I1752" s="1075">
        <f>SUM(G1752:H1752)</f>
        <v>1</v>
      </c>
      <c r="J1752" s="1142" t="s">
        <v>5487</v>
      </c>
      <c r="K1752" s="1079" t="s">
        <v>3603</v>
      </c>
      <c r="L1752" s="1075" t="s">
        <v>426</v>
      </c>
      <c r="M1752" s="1096" t="s">
        <v>5488</v>
      </c>
      <c r="N1752" s="1055">
        <v>2018</v>
      </c>
      <c r="O1752" s="1055"/>
      <c r="P1752" s="1055"/>
      <c r="Q1752" s="1088"/>
      <c r="R1752" s="1088"/>
      <c r="S1752" s="1092"/>
      <c r="T1752" s="1085"/>
      <c r="U1752" s="1055"/>
      <c r="V1752" s="1055"/>
      <c r="W1752" s="1075"/>
      <c r="X1752" s="1159"/>
      <c r="Y1752" s="1257"/>
      <c r="Z1752" s="1055"/>
      <c r="AA1752" s="1055"/>
      <c r="AB1752" s="1075"/>
    </row>
    <row r="1753" spans="1:28">
      <c r="A1753" s="1056"/>
      <c r="B1753" s="1057"/>
      <c r="C1753" s="1054"/>
      <c r="D1753" s="1055"/>
      <c r="E1753" s="1055"/>
      <c r="F1753" s="1055"/>
      <c r="G1753" s="1055"/>
      <c r="H1753" s="1055"/>
      <c r="I1753" s="1075"/>
      <c r="J1753" s="1142"/>
      <c r="K1753" s="1327"/>
      <c r="L1753" s="1058"/>
      <c r="M1753" s="1085"/>
      <c r="N1753" s="1055"/>
      <c r="O1753" s="1055"/>
      <c r="P1753" s="1055"/>
      <c r="Q1753" s="1088"/>
      <c r="R1753" s="1088"/>
      <c r="S1753" s="1092"/>
      <c r="T1753" s="1085"/>
      <c r="U1753" s="1055"/>
      <c r="V1753" s="1055"/>
      <c r="W1753" s="1075"/>
      <c r="X1753" s="1159"/>
      <c r="Y1753" s="1257"/>
      <c r="Z1753" s="1055"/>
      <c r="AA1753" s="1055"/>
      <c r="AB1753" s="1075"/>
    </row>
    <row r="1754" spans="1:28">
      <c r="A1754" s="1056"/>
      <c r="B1754" s="1057"/>
      <c r="C1754" s="1054"/>
      <c r="D1754" s="1055"/>
      <c r="E1754" s="1055"/>
      <c r="F1754" s="1055"/>
      <c r="G1754" s="1055"/>
      <c r="H1754" s="1055"/>
      <c r="I1754" s="1075"/>
      <c r="J1754" s="1142"/>
      <c r="K1754" s="1055"/>
      <c r="L1754" s="1058"/>
      <c r="M1754" s="1085"/>
      <c r="N1754" s="1055"/>
      <c r="O1754" s="1055"/>
      <c r="P1754" s="1055"/>
      <c r="Q1754" s="1088"/>
      <c r="R1754" s="1088"/>
      <c r="S1754" s="1092"/>
      <c r="T1754" s="1085"/>
      <c r="U1754" s="1055"/>
      <c r="V1754" s="1055"/>
      <c r="W1754" s="1075"/>
      <c r="X1754" s="1159"/>
      <c r="Y1754" s="1257"/>
      <c r="Z1754" s="1055"/>
      <c r="AA1754" s="1055"/>
      <c r="AB1754" s="1075"/>
    </row>
    <row r="1755" spans="1:28">
      <c r="A1755" s="1056"/>
      <c r="B1755" s="1057"/>
      <c r="C1755" s="1054"/>
      <c r="D1755" s="1055"/>
      <c r="E1755" s="1055"/>
      <c r="F1755" s="1055"/>
      <c r="G1755" s="1055"/>
      <c r="H1755" s="1055"/>
      <c r="I1755" s="1075"/>
      <c r="J1755" s="1142"/>
      <c r="K1755" s="1055"/>
      <c r="L1755" s="1058"/>
      <c r="M1755" s="1085"/>
      <c r="N1755" s="1055"/>
      <c r="O1755" s="1055"/>
      <c r="P1755" s="1055"/>
      <c r="Q1755" s="1088"/>
      <c r="R1755" s="1088"/>
      <c r="S1755" s="1092"/>
      <c r="T1755" s="1085"/>
      <c r="U1755" s="1055"/>
      <c r="V1755" s="1055"/>
      <c r="W1755" s="1075"/>
      <c r="X1755" s="1159"/>
      <c r="Y1755" s="1257"/>
      <c r="Z1755" s="1055"/>
      <c r="AA1755" s="1055"/>
      <c r="AB1755" s="1075"/>
    </row>
    <row r="1756" spans="1:28">
      <c r="A1756" s="1056">
        <v>73</v>
      </c>
      <c r="B1756" s="1057" t="s">
        <v>5272</v>
      </c>
      <c r="C1756" s="1054" t="s">
        <v>5489</v>
      </c>
      <c r="D1756" s="1055">
        <v>2013</v>
      </c>
      <c r="E1756" s="1055">
        <v>2705</v>
      </c>
      <c r="F1756" s="1055" t="s">
        <v>3325</v>
      </c>
      <c r="G1756" s="1055">
        <v>48</v>
      </c>
      <c r="H1756" s="1055"/>
      <c r="I1756" s="1075">
        <f>SUM(G1756:H1756)</f>
        <v>48</v>
      </c>
      <c r="J1756" s="1208"/>
      <c r="K1756" s="1153"/>
      <c r="L1756" s="1276"/>
      <c r="M1756" s="1206"/>
      <c r="N1756" s="1055"/>
      <c r="O1756" s="1055"/>
      <c r="P1756" s="1055"/>
      <c r="Q1756" s="1088"/>
      <c r="R1756" s="1088"/>
      <c r="S1756" s="1092"/>
      <c r="T1756" s="1274"/>
      <c r="U1756" s="1055"/>
      <c r="V1756" s="1055"/>
      <c r="W1756" s="1075"/>
      <c r="X1756" s="1159" t="s">
        <v>5272</v>
      </c>
      <c r="Y1756" s="1061"/>
      <c r="Z1756" s="1055"/>
      <c r="AA1756" s="1055"/>
      <c r="AB1756" s="1075"/>
    </row>
    <row r="1757" spans="1:28">
      <c r="A1757" s="1056"/>
      <c r="B1757" s="1057"/>
      <c r="C1757" s="1054"/>
      <c r="D1757" s="1055"/>
      <c r="E1757" s="1055"/>
      <c r="F1757" s="1055"/>
      <c r="G1757" s="1055"/>
      <c r="H1757" s="1055"/>
      <c r="I1757" s="1075"/>
      <c r="J1757" s="1142"/>
      <c r="K1757" s="1055"/>
      <c r="L1757" s="1058"/>
      <c r="M1757" s="1085"/>
      <c r="N1757" s="1055"/>
      <c r="O1757" s="1055"/>
      <c r="P1757" s="1055"/>
      <c r="Q1757" s="1088"/>
      <c r="R1757" s="1088"/>
      <c r="S1757" s="1092"/>
      <c r="T1757" s="1085"/>
      <c r="U1757" s="1055"/>
      <c r="V1757" s="1055"/>
      <c r="W1757" s="1075"/>
      <c r="X1757" s="1159"/>
      <c r="Y1757" s="1061" t="s">
        <v>5433</v>
      </c>
      <c r="Z1757" s="1055"/>
      <c r="AA1757" s="1055">
        <v>180</v>
      </c>
      <c r="AB1757" s="1075" t="s">
        <v>21</v>
      </c>
    </row>
    <row r="1758" spans="1:28">
      <c r="A1758" s="1056">
        <v>220</v>
      </c>
      <c r="B1758" s="1057"/>
      <c r="C1758" s="1054" t="s">
        <v>5490</v>
      </c>
      <c r="D1758" s="1055">
        <v>2014</v>
      </c>
      <c r="E1758" s="1055">
        <v>1938</v>
      </c>
      <c r="F1758" s="1055" t="s">
        <v>3338</v>
      </c>
      <c r="G1758" s="1055">
        <v>48</v>
      </c>
      <c r="H1758" s="1055"/>
      <c r="I1758" s="1075">
        <f>SUM(G1758:H1758)</f>
        <v>48</v>
      </c>
      <c r="J1758" s="1142"/>
      <c r="K1758" s="1055"/>
      <c r="L1758" s="1058"/>
      <c r="M1758" s="1085" t="s">
        <v>5491</v>
      </c>
      <c r="N1758" s="1247"/>
      <c r="O1758" s="1055"/>
      <c r="P1758" s="1055"/>
      <c r="Q1758" s="1168"/>
      <c r="R1758" s="1168"/>
      <c r="S1758" s="1273"/>
      <c r="T1758" s="1085"/>
      <c r="U1758" s="1247"/>
      <c r="V1758" s="1055"/>
      <c r="W1758" s="1075"/>
      <c r="X1758" s="1159"/>
      <c r="Y1758" s="1061"/>
      <c r="Z1758" s="1055"/>
      <c r="AA1758" s="1055"/>
      <c r="AB1758" s="1075"/>
    </row>
    <row r="1759" spans="1:28">
      <c r="A1759" s="1056"/>
      <c r="B1759" s="1057"/>
      <c r="C1759" s="1054"/>
      <c r="D1759" s="1055"/>
      <c r="E1759" s="1055"/>
      <c r="F1759" s="1055"/>
      <c r="G1759" s="1055"/>
      <c r="H1759" s="1055"/>
      <c r="I1759" s="1075"/>
      <c r="J1759" s="1142"/>
      <c r="K1759" s="1055"/>
      <c r="L1759" s="1058"/>
      <c r="M1759" s="1085"/>
      <c r="N1759" s="1055"/>
      <c r="O1759" s="1055"/>
      <c r="P1759" s="1055"/>
      <c r="Q1759" s="1088"/>
      <c r="R1759" s="1088"/>
      <c r="S1759" s="1092"/>
      <c r="T1759" s="1085"/>
      <c r="U1759" s="1055"/>
      <c r="V1759" s="1055"/>
      <c r="W1759" s="1075"/>
      <c r="X1759" s="1159"/>
      <c r="Y1759" s="1061"/>
      <c r="Z1759" s="1079"/>
      <c r="AA1759" s="1055"/>
      <c r="AB1759" s="1075"/>
    </row>
    <row r="1760" spans="1:28">
      <c r="A1760" s="1056"/>
      <c r="B1760" s="1057"/>
      <c r="C1760" s="1054" t="s">
        <v>5492</v>
      </c>
      <c r="D1760" s="1055">
        <v>2017</v>
      </c>
      <c r="E1760" s="1055">
        <v>1320</v>
      </c>
      <c r="F1760" s="1055" t="s">
        <v>3325</v>
      </c>
      <c r="G1760" s="1055">
        <v>29</v>
      </c>
      <c r="H1760" s="1055"/>
      <c r="I1760" s="1075">
        <f>SUM(G1760:H1760)</f>
        <v>29</v>
      </c>
      <c r="J1760" s="1142"/>
      <c r="K1760" s="1055"/>
      <c r="L1760" s="1058"/>
      <c r="M1760" s="1206"/>
      <c r="N1760" s="1055"/>
      <c r="O1760" s="1055"/>
      <c r="P1760" s="1055"/>
      <c r="Q1760" s="1088"/>
      <c r="R1760" s="1088"/>
      <c r="S1760" s="1092"/>
      <c r="T1760" s="1274"/>
      <c r="U1760" s="1055"/>
      <c r="V1760" s="1055"/>
      <c r="W1760" s="1075"/>
      <c r="X1760" s="1159"/>
      <c r="Y1760" s="1061"/>
      <c r="Z1760" s="1079"/>
      <c r="AA1760" s="1055"/>
      <c r="AB1760" s="1075"/>
    </row>
    <row r="1761" spans="1:28">
      <c r="A1761" s="1056"/>
      <c r="B1761" s="1057" t="s">
        <v>5253</v>
      </c>
      <c r="C1761" s="1054" t="s">
        <v>5493</v>
      </c>
      <c r="D1761" s="1055">
        <v>2022</v>
      </c>
      <c r="E1761" s="1055">
        <v>54</v>
      </c>
      <c r="F1761" s="1055" t="s">
        <v>5458</v>
      </c>
      <c r="G1761" s="1055">
        <v>2</v>
      </c>
      <c r="H1761" s="1055"/>
      <c r="I1761" s="1075">
        <v>2</v>
      </c>
      <c r="J1761" s="1142" t="s">
        <v>5494</v>
      </c>
      <c r="K1761" s="1055" t="s">
        <v>5368</v>
      </c>
      <c r="L1761" s="1075" t="s">
        <v>47</v>
      </c>
      <c r="M1761" s="1085" t="s">
        <v>3327</v>
      </c>
      <c r="N1761" s="1055"/>
      <c r="O1761" s="1055"/>
      <c r="P1761" s="1055"/>
      <c r="Q1761" s="1088"/>
      <c r="R1761" s="1088"/>
      <c r="S1761" s="1092"/>
      <c r="T1761" s="1085"/>
      <c r="U1761" s="1055"/>
      <c r="V1761" s="1055"/>
      <c r="W1761" s="1075"/>
      <c r="X1761" s="1159"/>
      <c r="Y1761" s="1061"/>
      <c r="Z1761" s="1079"/>
      <c r="AA1761" s="1055"/>
      <c r="AB1761" s="1075"/>
    </row>
    <row r="1762" spans="1:28">
      <c r="A1762" s="1056"/>
      <c r="B1762" s="1057"/>
      <c r="C1762" s="1054"/>
      <c r="D1762" s="1055"/>
      <c r="E1762" s="1055"/>
      <c r="F1762" s="1055"/>
      <c r="G1762" s="1055"/>
      <c r="H1762" s="1055"/>
      <c r="I1762" s="1075"/>
      <c r="J1762" s="1142"/>
      <c r="K1762" s="1327"/>
      <c r="L1762" s="1058"/>
      <c r="M1762" s="1085"/>
      <c r="N1762" s="1055"/>
      <c r="O1762" s="1055"/>
      <c r="P1762" s="1055"/>
      <c r="Q1762" s="1088"/>
      <c r="R1762" s="1088"/>
      <c r="S1762" s="1092"/>
      <c r="T1762" s="1085"/>
      <c r="U1762" s="1055"/>
      <c r="V1762" s="1055"/>
      <c r="W1762" s="1075"/>
      <c r="X1762" s="1159"/>
      <c r="Y1762" s="1061"/>
      <c r="Z1762" s="1079"/>
      <c r="AA1762" s="1055"/>
      <c r="AB1762" s="1075"/>
    </row>
    <row r="1763" spans="1:28">
      <c r="A1763" s="1056"/>
      <c r="B1763" s="1057"/>
      <c r="C1763" s="1054"/>
      <c r="D1763" s="1055"/>
      <c r="E1763" s="1055"/>
      <c r="F1763" s="1055"/>
      <c r="G1763" s="1055"/>
      <c r="H1763" s="1055"/>
      <c r="I1763" s="1075"/>
      <c r="J1763" s="1142"/>
      <c r="K1763" s="1055"/>
      <c r="L1763" s="1058"/>
      <c r="M1763" s="1085"/>
      <c r="N1763" s="1055"/>
      <c r="O1763" s="1055"/>
      <c r="P1763" s="1055"/>
      <c r="Q1763" s="1088"/>
      <c r="R1763" s="1088"/>
      <c r="S1763" s="1092"/>
      <c r="T1763" s="1085"/>
      <c r="U1763" s="1055"/>
      <c r="V1763" s="1055"/>
      <c r="W1763" s="1075"/>
      <c r="X1763" s="1159"/>
      <c r="Y1763" s="1061"/>
      <c r="Z1763" s="1079"/>
      <c r="AA1763" s="1055"/>
      <c r="AB1763" s="1075"/>
    </row>
    <row r="1764" spans="1:28">
      <c r="A1764" s="1056"/>
      <c r="B1764" s="1057"/>
      <c r="C1764" s="1054"/>
      <c r="D1764" s="1055"/>
      <c r="E1764" s="1055"/>
      <c r="F1764" s="1055"/>
      <c r="G1764" s="1055"/>
      <c r="H1764" s="1055"/>
      <c r="I1764" s="1075"/>
      <c r="J1764" s="1142"/>
      <c r="K1764" s="1055"/>
      <c r="L1764" s="1058"/>
      <c r="M1764" s="1085"/>
      <c r="N1764" s="1055"/>
      <c r="O1764" s="1055"/>
      <c r="P1764" s="1055"/>
      <c r="Q1764" s="1088"/>
      <c r="R1764" s="1088"/>
      <c r="S1764" s="1092"/>
      <c r="T1764" s="1085"/>
      <c r="U1764" s="1055"/>
      <c r="V1764" s="1055"/>
      <c r="W1764" s="1075"/>
      <c r="X1764" s="1159"/>
      <c r="Y1764" s="1061"/>
      <c r="Z1764" s="1079"/>
      <c r="AA1764" s="1055"/>
      <c r="AB1764" s="1075"/>
    </row>
    <row r="1765" spans="1:28">
      <c r="A1765" s="1056"/>
      <c r="B1765" s="1057"/>
      <c r="C1765" s="1054" t="s">
        <v>5495</v>
      </c>
      <c r="D1765" s="1055">
        <v>2019</v>
      </c>
      <c r="E1765" s="1055">
        <v>81</v>
      </c>
      <c r="F1765" s="1055" t="s">
        <v>5458</v>
      </c>
      <c r="G1765" s="1055">
        <v>2</v>
      </c>
      <c r="H1765" s="1055"/>
      <c r="I1765" s="1075">
        <f>SUM(G1765:H1765)</f>
        <v>2</v>
      </c>
      <c r="J1765" s="1142" t="s">
        <v>5496</v>
      </c>
      <c r="K1765" s="1055" t="s">
        <v>5368</v>
      </c>
      <c r="L1765" s="1075" t="s">
        <v>47</v>
      </c>
      <c r="M1765" s="1085" t="s">
        <v>3327</v>
      </c>
      <c r="N1765" s="1055"/>
      <c r="O1765" s="1055"/>
      <c r="P1765" s="1055"/>
      <c r="Q1765" s="1088"/>
      <c r="R1765" s="1088"/>
      <c r="S1765" s="1092"/>
      <c r="T1765" s="1085"/>
      <c r="U1765" s="1055"/>
      <c r="V1765" s="1055"/>
      <c r="W1765" s="1075"/>
      <c r="X1765" s="1159"/>
      <c r="Y1765" s="1061"/>
      <c r="Z1765" s="1079"/>
      <c r="AA1765" s="1055"/>
      <c r="AB1765" s="1075"/>
    </row>
    <row r="1766" spans="1:28">
      <c r="A1766" s="1056"/>
      <c r="B1766" s="1057"/>
      <c r="C1766" s="1054"/>
      <c r="D1766" s="1055"/>
      <c r="E1766" s="1055"/>
      <c r="F1766" s="1055"/>
      <c r="G1766" s="1055"/>
      <c r="H1766" s="1055"/>
      <c r="I1766" s="1075"/>
      <c r="J1766" s="1142"/>
      <c r="K1766" s="1327"/>
      <c r="L1766" s="1058"/>
      <c r="M1766" s="1085"/>
      <c r="N1766" s="1055"/>
      <c r="O1766" s="1055"/>
      <c r="P1766" s="1055"/>
      <c r="Q1766" s="1088"/>
      <c r="R1766" s="1088"/>
      <c r="S1766" s="1092"/>
      <c r="T1766" s="1085"/>
      <c r="U1766" s="1055"/>
      <c r="V1766" s="1055"/>
      <c r="W1766" s="1075"/>
      <c r="X1766" s="1159"/>
      <c r="Y1766" s="1061"/>
      <c r="Z1766" s="1079"/>
      <c r="AA1766" s="1055"/>
      <c r="AB1766" s="1075"/>
    </row>
    <row r="1767" spans="1:28">
      <c r="A1767" s="1056"/>
      <c r="B1767" s="1057"/>
      <c r="C1767" s="1054"/>
      <c r="D1767" s="1055"/>
      <c r="E1767" s="1055"/>
      <c r="F1767" s="1055"/>
      <c r="G1767" s="1055"/>
      <c r="H1767" s="1055"/>
      <c r="I1767" s="1075"/>
      <c r="J1767" s="1142"/>
      <c r="K1767" s="1055"/>
      <c r="L1767" s="1058"/>
      <c r="M1767" s="1085"/>
      <c r="N1767" s="1055"/>
      <c r="O1767" s="1055"/>
      <c r="P1767" s="1055"/>
      <c r="Q1767" s="1088"/>
      <c r="R1767" s="1088"/>
      <c r="S1767" s="1092"/>
      <c r="T1767" s="1085"/>
      <c r="U1767" s="1055"/>
      <c r="V1767" s="1055"/>
      <c r="W1767" s="1075"/>
      <c r="X1767" s="1159"/>
      <c r="Y1767" s="1061"/>
      <c r="Z1767" s="1079"/>
      <c r="AA1767" s="1055"/>
      <c r="AB1767" s="1075"/>
    </row>
    <row r="1768" spans="1:28">
      <c r="A1768" s="1056"/>
      <c r="B1768" s="1057"/>
      <c r="C1768" s="1054"/>
      <c r="D1768" s="1055"/>
      <c r="E1768" s="1055"/>
      <c r="F1768" s="1055"/>
      <c r="G1768" s="1055"/>
      <c r="H1768" s="1055"/>
      <c r="I1768" s="1075"/>
      <c r="J1768" s="1142"/>
      <c r="K1768" s="1055"/>
      <c r="L1768" s="1058"/>
      <c r="M1768" s="1085"/>
      <c r="N1768" s="1055"/>
      <c r="O1768" s="1055"/>
      <c r="P1768" s="1055"/>
      <c r="Q1768" s="1088"/>
      <c r="R1768" s="1088"/>
      <c r="S1768" s="1092"/>
      <c r="T1768" s="1085"/>
      <c r="U1768" s="1055"/>
      <c r="V1768" s="1055"/>
      <c r="W1768" s="1075"/>
      <c r="X1768" s="1159"/>
      <c r="Y1768" s="1061"/>
      <c r="Z1768" s="1079"/>
      <c r="AA1768" s="1055"/>
      <c r="AB1768" s="1075"/>
    </row>
    <row r="1769" spans="1:28">
      <c r="A1769" s="1056"/>
      <c r="B1769" s="1057"/>
      <c r="C1769" s="1059"/>
      <c r="D1769" s="1088"/>
      <c r="E1769" s="1088"/>
      <c r="F1769" s="1055"/>
      <c r="G1769" s="1088"/>
      <c r="H1769" s="1088"/>
      <c r="I1769" s="1075"/>
      <c r="J1769" s="1142" t="s">
        <v>5497</v>
      </c>
      <c r="K1769" s="1055" t="s">
        <v>5429</v>
      </c>
      <c r="L1769" s="1075" t="s">
        <v>98</v>
      </c>
      <c r="M1769" s="1085" t="s">
        <v>3327</v>
      </c>
      <c r="N1769" s="1055"/>
      <c r="O1769" s="1055"/>
      <c r="P1769" s="1055"/>
      <c r="Q1769" s="1088"/>
      <c r="R1769" s="1088"/>
      <c r="S1769" s="1092"/>
      <c r="T1769" s="1085"/>
      <c r="U1769" s="1055"/>
      <c r="V1769" s="1055"/>
      <c r="W1769" s="1075"/>
      <c r="X1769" s="1159"/>
      <c r="Y1769" s="1061"/>
      <c r="Z1769" s="1055"/>
      <c r="AA1769" s="1088"/>
      <c r="AB1769" s="1075"/>
    </row>
    <row r="1770" spans="1:28">
      <c r="A1770" s="1056"/>
      <c r="B1770" s="1057"/>
      <c r="C1770" s="1059" t="s">
        <v>5498</v>
      </c>
      <c r="D1770" s="1088">
        <v>2020</v>
      </c>
      <c r="E1770" s="1088">
        <v>577</v>
      </c>
      <c r="F1770" s="1055" t="s">
        <v>3338</v>
      </c>
      <c r="G1770" s="1055">
        <v>11</v>
      </c>
      <c r="H1770" s="1088"/>
      <c r="I1770" s="1075">
        <f>SUM(G1770:H1770)</f>
        <v>11</v>
      </c>
      <c r="J1770" s="1142"/>
      <c r="K1770" s="1327"/>
      <c r="L1770" s="1058"/>
      <c r="M1770" s="1085"/>
      <c r="N1770" s="1055"/>
      <c r="O1770" s="1055"/>
      <c r="P1770" s="1055"/>
      <c r="Q1770" s="1168"/>
      <c r="R1770" s="1168"/>
      <c r="S1770" s="1273"/>
      <c r="T1770" s="1085"/>
      <c r="U1770" s="1055"/>
      <c r="V1770" s="1055"/>
      <c r="W1770" s="1075"/>
      <c r="X1770" s="1159"/>
      <c r="Y1770" s="1061"/>
      <c r="Z1770" s="1055"/>
      <c r="AA1770" s="1088"/>
      <c r="AB1770" s="1075"/>
    </row>
    <row r="1771" spans="1:28">
      <c r="A1771" s="1056"/>
      <c r="B1771" s="1057"/>
      <c r="C1771" s="1059"/>
      <c r="D1771" s="1088"/>
      <c r="E1771" s="1088"/>
      <c r="F1771" s="1055"/>
      <c r="G1771" s="1088"/>
      <c r="H1771" s="1088"/>
      <c r="I1771" s="1075"/>
      <c r="J1771" s="1142"/>
      <c r="K1771" s="1055"/>
      <c r="L1771" s="1058"/>
      <c r="M1771" s="1085"/>
      <c r="N1771" s="1055"/>
      <c r="O1771" s="1055"/>
      <c r="P1771" s="1055"/>
      <c r="Q1771" s="1168"/>
      <c r="R1771" s="1168"/>
      <c r="S1771" s="1273"/>
      <c r="T1771" s="1085"/>
      <c r="U1771" s="1055"/>
      <c r="V1771" s="1055"/>
      <c r="W1771" s="1075"/>
      <c r="X1771" s="1159"/>
      <c r="Y1771" s="1257"/>
      <c r="Z1771" s="1079"/>
      <c r="AA1771" s="1088"/>
      <c r="AB1771" s="1075"/>
    </row>
    <row r="1772" spans="1:28">
      <c r="A1772" s="1056"/>
      <c r="B1772" s="1057"/>
      <c r="C1772" s="1054"/>
      <c r="D1772" s="1055"/>
      <c r="E1772" s="1055"/>
      <c r="F1772" s="1055"/>
      <c r="G1772" s="1055"/>
      <c r="H1772" s="1055"/>
      <c r="I1772" s="1075"/>
      <c r="J1772" s="1142"/>
      <c r="K1772" s="1055"/>
      <c r="L1772" s="1058"/>
      <c r="M1772" s="1085"/>
      <c r="N1772" s="1055"/>
      <c r="O1772" s="1055"/>
      <c r="P1772" s="1055"/>
      <c r="Q1772" s="1088"/>
      <c r="R1772" s="1088"/>
      <c r="S1772" s="1092"/>
      <c r="T1772" s="1085"/>
      <c r="U1772" s="1055"/>
      <c r="V1772" s="1055"/>
      <c r="W1772" s="1075"/>
      <c r="X1772" s="1159"/>
      <c r="Y1772" s="1257"/>
      <c r="Z1772" s="1079"/>
      <c r="AA1772" s="1055"/>
      <c r="AB1772" s="1075"/>
    </row>
    <row r="1773" spans="1:28" ht="25.5">
      <c r="A1773" s="1056"/>
      <c r="B1773" s="1057" t="s">
        <v>5499</v>
      </c>
      <c r="C1773" s="1054" t="s">
        <v>5500</v>
      </c>
      <c r="D1773" s="1088"/>
      <c r="E1773" s="1055">
        <v>15</v>
      </c>
      <c r="F1773" s="1055" t="s">
        <v>5458</v>
      </c>
      <c r="G1773" s="1088">
        <v>1</v>
      </c>
      <c r="H1773" s="1088"/>
      <c r="I1773" s="1092">
        <v>1</v>
      </c>
      <c r="J1773" s="1142" t="s">
        <v>5501</v>
      </c>
      <c r="K1773" s="1055" t="s">
        <v>3340</v>
      </c>
      <c r="L1773" s="1075" t="s">
        <v>47</v>
      </c>
      <c r="M1773" s="1085"/>
      <c r="N1773" s="1055">
        <v>2021</v>
      </c>
      <c r="O1773" s="1055">
        <v>127</v>
      </c>
      <c r="P1773" s="1055" t="s">
        <v>661</v>
      </c>
      <c r="Q1773" s="1088">
        <v>5</v>
      </c>
      <c r="R1773" s="1088"/>
      <c r="S1773" s="1092">
        <v>5</v>
      </c>
      <c r="T1773" s="1085"/>
      <c r="U1773" s="1055"/>
      <c r="V1773" s="1055"/>
      <c r="W1773" s="1075"/>
      <c r="X1773" s="1159"/>
      <c r="Y1773" s="1061"/>
      <c r="Z1773" s="1055"/>
      <c r="AA1773" s="1055"/>
      <c r="AB1773" s="1075"/>
    </row>
    <row r="1774" spans="1:28">
      <c r="A1774" s="1056"/>
      <c r="B1774" s="1057"/>
      <c r="C1774" s="1054" t="s">
        <v>1191</v>
      </c>
      <c r="D1774" s="1055" t="s">
        <v>1191</v>
      </c>
      <c r="E1774" s="1055"/>
      <c r="F1774" s="1055"/>
      <c r="G1774" s="1055"/>
      <c r="H1774" s="1055"/>
      <c r="I1774" s="1075"/>
      <c r="J1774" s="1142"/>
      <c r="K1774" s="1327"/>
      <c r="L1774" s="1058"/>
      <c r="M1774" s="1085"/>
      <c r="N1774" s="1055"/>
      <c r="O1774" s="1055"/>
      <c r="P1774" s="1055"/>
      <c r="Q1774" s="1088"/>
      <c r="R1774" s="1088"/>
      <c r="S1774" s="1092"/>
      <c r="T1774" s="1085"/>
      <c r="U1774" s="1055"/>
      <c r="V1774" s="1055"/>
      <c r="W1774" s="1075"/>
      <c r="X1774" s="1159"/>
      <c r="Y1774" s="1061" t="s">
        <v>1191</v>
      </c>
      <c r="Z1774" s="1079" t="s">
        <v>1191</v>
      </c>
      <c r="AA1774" s="1055"/>
      <c r="AB1774" s="1075"/>
    </row>
    <row r="1775" spans="1:28">
      <c r="A1775" s="1056"/>
      <c r="B1775" s="1057"/>
      <c r="C1775" s="1054"/>
      <c r="D1775" s="1055"/>
      <c r="E1775" s="1055"/>
      <c r="F1775" s="1055"/>
      <c r="G1775" s="1055"/>
      <c r="H1775" s="1055"/>
      <c r="I1775" s="1075"/>
      <c r="J1775" s="1142"/>
      <c r="K1775" s="1055"/>
      <c r="L1775" s="1058"/>
      <c r="M1775" s="1085"/>
      <c r="N1775" s="1055"/>
      <c r="O1775" s="1055"/>
      <c r="P1775" s="1055"/>
      <c r="Q1775" s="1088"/>
      <c r="R1775" s="1088"/>
      <c r="S1775" s="1092"/>
      <c r="T1775" s="1085"/>
      <c r="U1775" s="1055"/>
      <c r="V1775" s="1055"/>
      <c r="W1775" s="1075"/>
      <c r="X1775" s="1159"/>
      <c r="Y1775" s="1257"/>
      <c r="Z1775" s="1079"/>
      <c r="AA1775" s="1055"/>
      <c r="AB1775" s="1075"/>
    </row>
    <row r="1776" spans="1:28">
      <c r="A1776" s="1056"/>
      <c r="B1776" s="1057"/>
      <c r="C1776" s="1054"/>
      <c r="D1776" s="1055"/>
      <c r="E1776" s="1055"/>
      <c r="F1776" s="1055"/>
      <c r="G1776" s="1055"/>
      <c r="H1776" s="1055"/>
      <c r="I1776" s="1075"/>
      <c r="J1776" s="1142"/>
      <c r="K1776" s="1055"/>
      <c r="L1776" s="1058"/>
      <c r="M1776" s="1085"/>
      <c r="N1776" s="1055"/>
      <c r="O1776" s="1055"/>
      <c r="P1776" s="1055"/>
      <c r="Q1776" s="1088"/>
      <c r="R1776" s="1088"/>
      <c r="S1776" s="1092"/>
      <c r="T1776" s="1085"/>
      <c r="U1776" s="1055"/>
      <c r="V1776" s="1055"/>
      <c r="W1776" s="1075"/>
      <c r="X1776" s="1159"/>
      <c r="Y1776" s="1257"/>
      <c r="Z1776" s="1079"/>
      <c r="AA1776" s="1055"/>
      <c r="AB1776" s="1075"/>
    </row>
    <row r="1777" spans="1:28" ht="25.5">
      <c r="A1777" s="1056">
        <v>22.23</v>
      </c>
      <c r="B1777" s="1057" t="s">
        <v>5502</v>
      </c>
      <c r="C1777" s="1085" t="s">
        <v>5503</v>
      </c>
      <c r="D1777" s="1055">
        <v>2013</v>
      </c>
      <c r="E1777" s="1055">
        <v>9471</v>
      </c>
      <c r="F1777" s="1055" t="s">
        <v>3325</v>
      </c>
      <c r="G1777" s="1055">
        <v>222</v>
      </c>
      <c r="H1777" s="1055"/>
      <c r="I1777" s="1075">
        <f>SUM(G1777:H1777)</f>
        <v>222</v>
      </c>
      <c r="J1777" s="1142"/>
      <c r="K1777" s="1055"/>
      <c r="L1777" s="1058"/>
      <c r="M1777" s="1085"/>
      <c r="N1777" s="1055"/>
      <c r="O1777" s="1055"/>
      <c r="P1777" s="1055"/>
      <c r="Q1777" s="1088"/>
      <c r="R1777" s="1088"/>
      <c r="S1777" s="1092"/>
      <c r="T1777" s="1085"/>
      <c r="U1777" s="1055"/>
      <c r="V1777" s="1055"/>
      <c r="W1777" s="1075"/>
      <c r="X1777" s="1159" t="s">
        <v>5502</v>
      </c>
      <c r="Y1777" s="1187"/>
      <c r="Z1777" s="1055"/>
      <c r="AA1777" s="1055"/>
      <c r="AB1777" s="1075"/>
    </row>
    <row r="1778" spans="1:28">
      <c r="A1778" s="1056"/>
      <c r="B1778" s="1057"/>
      <c r="C1778" s="1054"/>
      <c r="D1778" s="1055"/>
      <c r="E1778" s="1055"/>
      <c r="F1778" s="1055"/>
      <c r="G1778" s="1055"/>
      <c r="H1778" s="1055"/>
      <c r="I1778" s="1075"/>
      <c r="J1778" s="1142"/>
      <c r="K1778" s="1055"/>
      <c r="L1778" s="1058"/>
      <c r="M1778" s="1085"/>
      <c r="N1778" s="1055"/>
      <c r="O1778" s="1055"/>
      <c r="P1778" s="1055"/>
      <c r="Q1778" s="1088"/>
      <c r="R1778" s="1088"/>
      <c r="S1778" s="1092"/>
      <c r="T1778" s="1085"/>
      <c r="U1778" s="1055"/>
      <c r="V1778" s="1055"/>
      <c r="W1778" s="1075"/>
      <c r="X1778" s="1159"/>
      <c r="Y1778" s="1061" t="s">
        <v>5433</v>
      </c>
      <c r="Z1778" s="1055">
        <v>2013</v>
      </c>
      <c r="AA1778" s="1055">
        <v>720</v>
      </c>
      <c r="AB1778" s="1075" t="s">
        <v>19</v>
      </c>
    </row>
    <row r="1779" spans="1:28" ht="25.5">
      <c r="A1779" s="1056"/>
      <c r="B1779" s="1057"/>
      <c r="C1779" s="1085"/>
      <c r="D1779" s="1055"/>
      <c r="E1779" s="1055"/>
      <c r="F1779" s="1082"/>
      <c r="G1779" s="1055"/>
      <c r="H1779" s="1055"/>
      <c r="I1779" s="1075"/>
      <c r="J1779" s="1142"/>
      <c r="K1779" s="1055"/>
      <c r="L1779" s="1058"/>
      <c r="M1779" s="1085"/>
      <c r="N1779" s="1055"/>
      <c r="O1779" s="1055"/>
      <c r="P1779" s="1055"/>
      <c r="Q1779" s="1088"/>
      <c r="R1779" s="1088"/>
      <c r="S1779" s="1092"/>
      <c r="T1779" s="1085"/>
      <c r="U1779" s="1055"/>
      <c r="V1779" s="1055"/>
      <c r="W1779" s="1075"/>
      <c r="X1779" s="1159"/>
      <c r="Y1779" s="1187" t="s">
        <v>5504</v>
      </c>
      <c r="Z1779" s="1055">
        <v>2013</v>
      </c>
      <c r="AA1779" s="1055">
        <v>146</v>
      </c>
      <c r="AB1779" s="1216" t="s">
        <v>5505</v>
      </c>
    </row>
    <row r="1780" spans="1:28" ht="25.5">
      <c r="A1780" s="1056"/>
      <c r="B1780" s="1057"/>
      <c r="C1780" s="1085"/>
      <c r="D1780" s="1055"/>
      <c r="E1780" s="1055"/>
      <c r="F1780" s="1082"/>
      <c r="G1780" s="1055"/>
      <c r="H1780" s="1055"/>
      <c r="I1780" s="1075"/>
      <c r="J1780" s="1142"/>
      <c r="K1780" s="1055"/>
      <c r="L1780" s="1058"/>
      <c r="M1780" s="1085"/>
      <c r="N1780" s="1247"/>
      <c r="O1780" s="1055"/>
      <c r="P1780" s="1055"/>
      <c r="Q1780" s="1088"/>
      <c r="R1780" s="1088"/>
      <c r="S1780" s="1092"/>
      <c r="T1780" s="1240"/>
      <c r="U1780" s="1247"/>
      <c r="V1780" s="1055"/>
      <c r="W1780" s="1075"/>
      <c r="X1780" s="1159"/>
      <c r="Y1780" s="1187" t="s">
        <v>5506</v>
      </c>
      <c r="Z1780" s="1055">
        <v>2013</v>
      </c>
      <c r="AA1780" s="1055">
        <v>570</v>
      </c>
      <c r="AB1780" s="1216" t="s">
        <v>5507</v>
      </c>
    </row>
    <row r="1781" spans="1:28">
      <c r="A1781" s="1056"/>
      <c r="B1781" s="1057"/>
      <c r="C1781" s="1054"/>
      <c r="D1781" s="1055"/>
      <c r="E1781" s="1055"/>
      <c r="F1781" s="1055"/>
      <c r="G1781" s="1055"/>
      <c r="H1781" s="1055"/>
      <c r="I1781" s="1075"/>
      <c r="J1781" s="1142"/>
      <c r="K1781" s="1055"/>
      <c r="L1781" s="1058"/>
      <c r="M1781" s="1085"/>
      <c r="N1781" s="1247"/>
      <c r="O1781" s="1055"/>
      <c r="P1781" s="1055"/>
      <c r="Q1781" s="1088"/>
      <c r="R1781" s="1088"/>
      <c r="S1781" s="1092"/>
      <c r="T1781" s="1240"/>
      <c r="U1781" s="1247"/>
      <c r="V1781" s="1055"/>
      <c r="W1781" s="1075"/>
      <c r="X1781" s="1159"/>
      <c r="Y1781" s="1257"/>
      <c r="Z1781" s="1079"/>
      <c r="AA1781" s="1055"/>
      <c r="AB1781" s="1075"/>
    </row>
    <row r="1782" spans="1:28">
      <c r="A1782" s="1056">
        <v>181</v>
      </c>
      <c r="B1782" s="1057"/>
      <c r="C1782" s="1054" t="s">
        <v>5508</v>
      </c>
      <c r="D1782" s="1055"/>
      <c r="E1782" s="1055">
        <v>466</v>
      </c>
      <c r="F1782" s="1055" t="s">
        <v>3325</v>
      </c>
      <c r="G1782" s="1055">
        <v>10</v>
      </c>
      <c r="H1782" s="1055"/>
      <c r="I1782" s="1075">
        <f>SUM(G1782:H1782)</f>
        <v>10</v>
      </c>
      <c r="J1782" s="1142" t="s">
        <v>5509</v>
      </c>
      <c r="K1782" s="1055" t="s">
        <v>3603</v>
      </c>
      <c r="L1782" s="1075" t="s">
        <v>98</v>
      </c>
      <c r="M1782" s="1085" t="s">
        <v>5288</v>
      </c>
      <c r="N1782" s="1055">
        <v>2015</v>
      </c>
      <c r="O1782" s="1055">
        <v>454</v>
      </c>
      <c r="P1782" s="1082" t="s">
        <v>5510</v>
      </c>
      <c r="Q1782" s="1088">
        <v>16</v>
      </c>
      <c r="R1782" s="1088">
        <v>0</v>
      </c>
      <c r="S1782" s="1092">
        <f>SUM(Q1782:R1782)</f>
        <v>16</v>
      </c>
      <c r="T1782" s="1085"/>
      <c r="U1782" s="1055"/>
      <c r="V1782" s="1055"/>
      <c r="W1782" s="1216"/>
      <c r="X1782" s="1159"/>
      <c r="Y1782" s="1061"/>
      <c r="Z1782" s="1055"/>
      <c r="AA1782" s="1055"/>
      <c r="AB1782" s="1075"/>
    </row>
    <row r="1783" spans="1:28">
      <c r="A1783" s="1056"/>
      <c r="B1783" s="1057"/>
      <c r="C1783" s="1085"/>
      <c r="D1783" s="1055"/>
      <c r="E1783" s="1055"/>
      <c r="F1783" s="1055"/>
      <c r="G1783" s="1055"/>
      <c r="H1783" s="1055"/>
      <c r="I1783" s="1075"/>
      <c r="J1783" s="1142"/>
      <c r="K1783" s="1327"/>
      <c r="L1783" s="1366"/>
      <c r="M1783" s="1085" t="s">
        <v>5297</v>
      </c>
      <c r="N1783" s="1055">
        <v>2012</v>
      </c>
      <c r="O1783" s="1055">
        <v>485</v>
      </c>
      <c r="P1783" s="1082" t="s">
        <v>5511</v>
      </c>
      <c r="Q1783" s="1088">
        <v>19</v>
      </c>
      <c r="R1783" s="1088">
        <v>0</v>
      </c>
      <c r="S1783" s="1092">
        <f>SUM(Q1783:R1783)</f>
        <v>19</v>
      </c>
      <c r="T1783" s="1085"/>
      <c r="U1783" s="1055"/>
      <c r="V1783" s="1055"/>
      <c r="W1783" s="1216"/>
      <c r="X1783" s="1159"/>
      <c r="Y1783" s="1187"/>
      <c r="Z1783" s="1055"/>
      <c r="AA1783" s="1055"/>
      <c r="AB1783" s="1075"/>
    </row>
    <row r="1784" spans="1:28">
      <c r="A1784" s="1056"/>
      <c r="B1784" s="1057"/>
      <c r="C1784" s="1085"/>
      <c r="D1784" s="1055"/>
      <c r="E1784" s="1055"/>
      <c r="F1784" s="1055"/>
      <c r="G1784" s="1055"/>
      <c r="H1784" s="1055"/>
      <c r="I1784" s="1075"/>
      <c r="J1784" s="1142"/>
      <c r="K1784" s="1055"/>
      <c r="L1784" s="1366"/>
      <c r="M1784" s="1085" t="s">
        <v>5512</v>
      </c>
      <c r="N1784" s="1055">
        <v>2019</v>
      </c>
      <c r="O1784" s="1055">
        <v>83</v>
      </c>
      <c r="P1784" s="1082" t="s">
        <v>5513</v>
      </c>
      <c r="Q1784" s="1088">
        <v>1</v>
      </c>
      <c r="R1784" s="1088"/>
      <c r="S1784" s="1092">
        <v>1</v>
      </c>
      <c r="T1784" s="1085"/>
      <c r="U1784" s="1055"/>
      <c r="V1784" s="1055"/>
      <c r="W1784" s="1216"/>
      <c r="X1784" s="1159"/>
      <c r="Y1784" s="1187"/>
      <c r="Z1784" s="1055"/>
      <c r="AA1784" s="1055"/>
      <c r="AB1784" s="1075"/>
    </row>
    <row r="1785" spans="1:28" ht="38.25">
      <c r="A1785" s="1056"/>
      <c r="B1785" s="1057"/>
      <c r="C1785" s="1085"/>
      <c r="D1785" s="1055"/>
      <c r="E1785" s="1055"/>
      <c r="F1785" s="1055"/>
      <c r="G1785" s="1055"/>
      <c r="H1785" s="1055"/>
      <c r="I1785" s="1075"/>
      <c r="J1785" s="1142"/>
      <c r="K1785" s="1055"/>
      <c r="L1785" s="1366"/>
      <c r="M1785" s="1085" t="s">
        <v>5286</v>
      </c>
      <c r="N1785" s="1055">
        <v>1971</v>
      </c>
      <c r="O1785" s="1055">
        <v>1395</v>
      </c>
      <c r="P1785" s="1082" t="s">
        <v>5514</v>
      </c>
      <c r="Q1785" s="1088">
        <v>44</v>
      </c>
      <c r="R1785" s="1088">
        <v>6</v>
      </c>
      <c r="S1785" s="1092">
        <f>SUM(Q1785:R1785)</f>
        <v>50</v>
      </c>
      <c r="T1785" s="1085"/>
      <c r="U1785" s="1055"/>
      <c r="V1785" s="1055"/>
      <c r="W1785" s="1216"/>
      <c r="X1785" s="1159"/>
      <c r="Y1785" s="1187"/>
      <c r="Z1785" s="1055"/>
      <c r="AA1785" s="1055"/>
      <c r="AB1785" s="1075"/>
    </row>
    <row r="1786" spans="1:28">
      <c r="A1786" s="1056"/>
      <c r="B1786" s="1057"/>
      <c r="C1786" s="1054"/>
      <c r="D1786" s="1055"/>
      <c r="E1786" s="1055"/>
      <c r="F1786" s="1055"/>
      <c r="G1786" s="1055"/>
      <c r="H1786" s="1055"/>
      <c r="I1786" s="1075"/>
      <c r="J1786" s="1142"/>
      <c r="K1786" s="1055"/>
      <c r="L1786" s="1366"/>
      <c r="M1786" s="1085"/>
      <c r="N1786" s="1247"/>
      <c r="O1786" s="1055"/>
      <c r="P1786" s="1055"/>
      <c r="Q1786" s="1088"/>
      <c r="R1786" s="1088"/>
      <c r="S1786" s="1092"/>
      <c r="T1786" s="1240"/>
      <c r="U1786" s="1247"/>
      <c r="V1786" s="1055"/>
      <c r="W1786" s="1075"/>
      <c r="X1786" s="1159"/>
      <c r="Y1786" s="1257"/>
      <c r="Z1786" s="1079"/>
      <c r="AA1786" s="1055"/>
      <c r="AB1786" s="1075"/>
    </row>
    <row r="1787" spans="1:28" ht="25.5">
      <c r="A1787" s="1056">
        <v>182</v>
      </c>
      <c r="B1787" s="1057" t="s">
        <v>5502</v>
      </c>
      <c r="C1787" s="1054" t="s">
        <v>5515</v>
      </c>
      <c r="D1787" s="1055">
        <v>2014</v>
      </c>
      <c r="E1787" s="1055">
        <v>185</v>
      </c>
      <c r="F1787" s="1055" t="s">
        <v>3325</v>
      </c>
      <c r="G1787" s="1055">
        <v>5</v>
      </c>
      <c r="H1787" s="1055"/>
      <c r="I1787" s="1075">
        <f>SUM(G1787:H1787)</f>
        <v>5</v>
      </c>
      <c r="J1787" s="1142" t="s">
        <v>5516</v>
      </c>
      <c r="K1787" s="1055" t="s">
        <v>3220</v>
      </c>
      <c r="L1787" s="1075" t="s">
        <v>98</v>
      </c>
      <c r="M1787" s="1085" t="s">
        <v>3327</v>
      </c>
      <c r="N1787" s="1055"/>
      <c r="O1787" s="1055"/>
      <c r="P1787" s="1055"/>
      <c r="Q1787" s="1088"/>
      <c r="R1787" s="1088"/>
      <c r="S1787" s="1092"/>
      <c r="T1787" s="1085"/>
      <c r="U1787" s="1055"/>
      <c r="V1787" s="1055"/>
      <c r="W1787" s="1075"/>
      <c r="X1787" s="1159" t="s">
        <v>5502</v>
      </c>
      <c r="Y1787" s="1061"/>
      <c r="Z1787" s="1055"/>
      <c r="AA1787" s="1055"/>
      <c r="AB1787" s="1075"/>
    </row>
    <row r="1788" spans="1:28">
      <c r="A1788" s="1056"/>
      <c r="B1788" s="1057"/>
      <c r="C1788" s="1059"/>
      <c r="D1788" s="1055"/>
      <c r="E1788" s="1055"/>
      <c r="F1788" s="1055"/>
      <c r="G1788" s="1055"/>
      <c r="H1788" s="1055"/>
      <c r="I1788" s="1075"/>
      <c r="J1788" s="1142"/>
      <c r="K1788" s="1327"/>
      <c r="L1788" s="1366"/>
      <c r="M1788" s="1085"/>
      <c r="N1788" s="1055"/>
      <c r="O1788" s="1055"/>
      <c r="P1788" s="1055"/>
      <c r="Q1788" s="1088"/>
      <c r="R1788" s="1088"/>
      <c r="S1788" s="1092"/>
      <c r="T1788" s="1085"/>
      <c r="U1788" s="1055"/>
      <c r="V1788" s="1055"/>
      <c r="W1788" s="1075"/>
      <c r="X1788" s="1159"/>
      <c r="Y1788" s="1254"/>
      <c r="Z1788" s="1055">
        <v>2003</v>
      </c>
      <c r="AA1788" s="1055">
        <v>500</v>
      </c>
      <c r="AB1788" s="1075" t="s">
        <v>1343</v>
      </c>
    </row>
    <row r="1789" spans="1:28">
      <c r="A1789" s="1056"/>
      <c r="B1789" s="1057"/>
      <c r="C1789" s="1054"/>
      <c r="D1789" s="1055"/>
      <c r="E1789" s="1055"/>
      <c r="F1789" s="1055"/>
      <c r="G1789" s="1055"/>
      <c r="H1789" s="1055"/>
      <c r="I1789" s="1075"/>
      <c r="J1789" s="1142"/>
      <c r="K1789" s="1055"/>
      <c r="L1789" s="1366"/>
      <c r="M1789" s="1085"/>
      <c r="N1789" s="1247"/>
      <c r="O1789" s="1055"/>
      <c r="P1789" s="1055"/>
      <c r="Q1789" s="1088"/>
      <c r="R1789" s="1088"/>
      <c r="S1789" s="1092"/>
      <c r="T1789" s="1240"/>
      <c r="U1789" s="1247"/>
      <c r="V1789" s="1055"/>
      <c r="W1789" s="1075"/>
      <c r="X1789" s="1159"/>
      <c r="Y1789" s="1061"/>
      <c r="Z1789" s="1055"/>
      <c r="AA1789" s="1055"/>
      <c r="AB1789" s="1075"/>
    </row>
    <row r="1790" spans="1:28" ht="25.5">
      <c r="A1790" s="1056">
        <v>183</v>
      </c>
      <c r="B1790" s="1057" t="s">
        <v>5502</v>
      </c>
      <c r="C1790" s="1085" t="s">
        <v>5517</v>
      </c>
      <c r="D1790" s="1055">
        <v>2018</v>
      </c>
      <c r="E1790" s="1055">
        <v>280</v>
      </c>
      <c r="F1790" s="1055" t="s">
        <v>3338</v>
      </c>
      <c r="G1790" s="1055">
        <v>7</v>
      </c>
      <c r="H1790" s="1055"/>
      <c r="I1790" s="1075">
        <f>SUM(G1790:H1790)</f>
        <v>7</v>
      </c>
      <c r="J1790" s="1142" t="s">
        <v>5518</v>
      </c>
      <c r="K1790" s="1055" t="s">
        <v>3220</v>
      </c>
      <c r="L1790" s="1075" t="s">
        <v>98</v>
      </c>
      <c r="M1790" s="1085" t="s">
        <v>5286</v>
      </c>
      <c r="N1790" s="1055">
        <v>2018</v>
      </c>
      <c r="O1790" s="1088">
        <v>326</v>
      </c>
      <c r="P1790" s="1082" t="s">
        <v>5519</v>
      </c>
      <c r="Q1790" s="1088">
        <v>13</v>
      </c>
      <c r="R1790" s="1088">
        <v>0</v>
      </c>
      <c r="S1790" s="1092">
        <f>SUM(Q1790:R1790)</f>
        <v>13</v>
      </c>
      <c r="T1790" s="1085"/>
      <c r="U1790" s="1055"/>
      <c r="V1790" s="1088"/>
      <c r="W1790" s="1216"/>
      <c r="X1790" s="1159"/>
      <c r="Y1790" s="1187"/>
      <c r="Z1790" s="1055"/>
      <c r="AA1790" s="1055"/>
      <c r="AB1790" s="1075"/>
    </row>
    <row r="1791" spans="1:28">
      <c r="A1791" s="1056"/>
      <c r="B1791" s="1057"/>
      <c r="C1791" s="1085"/>
      <c r="D1791" s="1055"/>
      <c r="E1791" s="1055"/>
      <c r="F1791" s="1055"/>
      <c r="G1791" s="1055"/>
      <c r="H1791" s="1055"/>
      <c r="I1791" s="1075"/>
      <c r="J1791" s="1142"/>
      <c r="K1791" s="1327"/>
      <c r="L1791" s="1366"/>
      <c r="M1791" s="1085" t="s">
        <v>5288</v>
      </c>
      <c r="N1791" s="1055">
        <v>2018</v>
      </c>
      <c r="O1791" s="1168">
        <v>99</v>
      </c>
      <c r="P1791" s="1082" t="s">
        <v>5520</v>
      </c>
      <c r="Q1791" s="1088"/>
      <c r="R1791" s="1088"/>
      <c r="S1791" s="1092"/>
      <c r="T1791" s="1085"/>
      <c r="U1791" s="1055"/>
      <c r="V1791" s="1168"/>
      <c r="W1791" s="1216"/>
      <c r="X1791" s="1159"/>
      <c r="Y1791" s="1187"/>
      <c r="Z1791" s="1055"/>
      <c r="AA1791" s="1055"/>
      <c r="AB1791" s="1075"/>
    </row>
    <row r="1792" spans="1:28">
      <c r="A1792" s="1056"/>
      <c r="B1792" s="1057"/>
      <c r="C1792" s="1085"/>
      <c r="D1792" s="1055"/>
      <c r="E1792" s="1055"/>
      <c r="F1792" s="1055"/>
      <c r="G1792" s="1055"/>
      <c r="H1792" s="1055"/>
      <c r="I1792" s="1075"/>
      <c r="J1792" s="1142"/>
      <c r="K1792" s="1055"/>
      <c r="L1792" s="1366"/>
      <c r="M1792" s="1085" t="s">
        <v>5297</v>
      </c>
      <c r="N1792" s="1055">
        <v>2018</v>
      </c>
      <c r="O1792" s="1055">
        <v>1506</v>
      </c>
      <c r="P1792" s="1055" t="s">
        <v>5521</v>
      </c>
      <c r="Q1792" s="1088">
        <v>51</v>
      </c>
      <c r="R1792" s="1088">
        <v>9</v>
      </c>
      <c r="S1792" s="1092">
        <f>SUM(Q1792:R1792)</f>
        <v>60</v>
      </c>
      <c r="T1792" s="1085"/>
      <c r="U1792" s="1055"/>
      <c r="V1792" s="1055"/>
      <c r="W1792" s="1075"/>
      <c r="X1792" s="1159"/>
      <c r="Y1792" s="1187"/>
      <c r="Z1792" s="1055"/>
      <c r="AA1792" s="1055"/>
      <c r="AB1792" s="1075"/>
    </row>
    <row r="1793" spans="1:28">
      <c r="A1793" s="1056"/>
      <c r="B1793" s="1057"/>
      <c r="C1793" s="1085"/>
      <c r="D1793" s="1055"/>
      <c r="E1793" s="1055"/>
      <c r="F1793" s="1055"/>
      <c r="G1793" s="1055"/>
      <c r="H1793" s="1055"/>
      <c r="I1793" s="1075"/>
      <c r="J1793" s="1142"/>
      <c r="K1793" s="1055"/>
      <c r="L1793" s="1367"/>
      <c r="M1793" s="1085"/>
      <c r="N1793" s="1247">
        <v>2020</v>
      </c>
      <c r="O1793" s="1055">
        <v>152</v>
      </c>
      <c r="P1793" s="1082" t="s">
        <v>5520</v>
      </c>
      <c r="Q1793" s="1088"/>
      <c r="R1793" s="1088"/>
      <c r="S1793" s="1092"/>
      <c r="T1793" s="1274"/>
      <c r="U1793" s="1247"/>
      <c r="V1793" s="1055"/>
      <c r="W1793" s="1216"/>
      <c r="X1793" s="1159"/>
      <c r="Y1793" s="1144"/>
      <c r="Z1793" s="1079"/>
      <c r="AA1793" s="1055"/>
      <c r="AB1793" s="1075"/>
    </row>
    <row r="1794" spans="1:28">
      <c r="A1794" s="1056"/>
      <c r="B1794" s="1057"/>
      <c r="C1794" s="1054"/>
      <c r="D1794" s="1055"/>
      <c r="E1794" s="1055"/>
      <c r="F1794" s="1055"/>
      <c r="G1794" s="1055"/>
      <c r="H1794" s="1055"/>
      <c r="I1794" s="1075"/>
      <c r="J1794" s="1142"/>
      <c r="K1794" s="1055"/>
      <c r="L1794" s="1058"/>
      <c r="M1794" s="1085"/>
      <c r="N1794" s="1247"/>
      <c r="O1794" s="1055"/>
      <c r="P1794" s="1055"/>
      <c r="Q1794" s="1088"/>
      <c r="R1794" s="1088"/>
      <c r="S1794" s="1092"/>
      <c r="T1794" s="1240"/>
      <c r="U1794" s="1247"/>
      <c r="V1794" s="1055"/>
      <c r="W1794" s="1075"/>
      <c r="X1794" s="1159"/>
      <c r="Y1794" s="1257"/>
      <c r="Z1794" s="1079"/>
      <c r="AA1794" s="1055"/>
      <c r="AB1794" s="1075"/>
    </row>
    <row r="1795" spans="1:28" ht="25.5">
      <c r="A1795" s="1056">
        <v>183</v>
      </c>
      <c r="B1795" s="1057" t="s">
        <v>5502</v>
      </c>
      <c r="C1795" s="1085" t="s">
        <v>5522</v>
      </c>
      <c r="D1795" s="1055">
        <v>2014</v>
      </c>
      <c r="E1795" s="1055">
        <v>6</v>
      </c>
      <c r="F1795" s="1055" t="s">
        <v>3338</v>
      </c>
      <c r="G1795" s="1055">
        <v>0</v>
      </c>
      <c r="H1795" s="1055"/>
      <c r="I1795" s="1075">
        <f>SUM(G1795:H1795)</f>
        <v>0</v>
      </c>
      <c r="J1795" s="1142" t="s">
        <v>5523</v>
      </c>
      <c r="K1795" s="1055" t="s">
        <v>3220</v>
      </c>
      <c r="L1795" s="1075" t="s">
        <v>83</v>
      </c>
      <c r="M1795" s="1085"/>
      <c r="N1795" s="1078">
        <v>2010</v>
      </c>
      <c r="O1795" s="1222">
        <v>2093</v>
      </c>
      <c r="P1795" s="1082" t="s">
        <v>5524</v>
      </c>
      <c r="Q1795" s="1088">
        <v>53</v>
      </c>
      <c r="R1795" s="1088"/>
      <c r="S1795" s="1092">
        <v>53</v>
      </c>
      <c r="T1795" s="1265"/>
      <c r="U1795" s="1078"/>
      <c r="V1795" s="1222"/>
      <c r="W1795" s="1216"/>
      <c r="X1795" s="1159"/>
      <c r="Y1795" s="1187"/>
      <c r="Z1795" s="1055"/>
      <c r="AA1795" s="1055"/>
      <c r="AB1795" s="1075"/>
    </row>
    <row r="1796" spans="1:28">
      <c r="A1796" s="1056"/>
      <c r="B1796" s="1057"/>
      <c r="C1796" s="1085"/>
      <c r="D1796" s="1055"/>
      <c r="E1796" s="1055"/>
      <c r="F1796" s="1055"/>
      <c r="G1796" s="1055"/>
      <c r="H1796" s="1055"/>
      <c r="I1796" s="1075"/>
      <c r="J1796" s="1142"/>
      <c r="K1796" s="1327"/>
      <c r="L1796" s="1366"/>
      <c r="M1796" s="1085"/>
      <c r="N1796" s="1088"/>
      <c r="O1796" s="1088"/>
      <c r="P1796" s="1082" t="s">
        <v>5525</v>
      </c>
      <c r="Q1796" s="1088">
        <v>22</v>
      </c>
      <c r="R1796" s="1088"/>
      <c r="S1796" s="1092">
        <f>Q1796+R1796</f>
        <v>22</v>
      </c>
      <c r="T1796" s="1179"/>
      <c r="U1796" s="1088"/>
      <c r="V1796" s="1088"/>
      <c r="W1796" s="1216"/>
      <c r="X1796" s="1159"/>
      <c r="Y1796" s="1187"/>
      <c r="Z1796" s="1055"/>
      <c r="AA1796" s="1055"/>
      <c r="AB1796" s="1075"/>
    </row>
    <row r="1797" spans="1:28">
      <c r="A1797" s="1056"/>
      <c r="B1797" s="1057"/>
      <c r="C1797" s="1054"/>
      <c r="D1797" s="1055"/>
      <c r="E1797" s="1055"/>
      <c r="F1797" s="1055"/>
      <c r="G1797" s="1055"/>
      <c r="H1797" s="1055"/>
      <c r="I1797" s="1075"/>
      <c r="J1797" s="1142"/>
      <c r="K1797" s="1055"/>
      <c r="L1797" s="1366"/>
      <c r="M1797" s="1085"/>
      <c r="N1797" s="1055"/>
      <c r="O1797" s="1055"/>
      <c r="P1797" s="1055"/>
      <c r="Q1797" s="1088"/>
      <c r="R1797" s="1088"/>
      <c r="S1797" s="1092"/>
      <c r="T1797" s="1085"/>
      <c r="U1797" s="1055"/>
      <c r="V1797" s="1055"/>
      <c r="W1797" s="1075"/>
      <c r="X1797" s="1159"/>
      <c r="Y1797" s="1061"/>
      <c r="Z1797" s="1055"/>
      <c r="AA1797" s="1055"/>
      <c r="AB1797" s="1075"/>
    </row>
    <row r="1798" spans="1:28" ht="25.5">
      <c r="A1798" s="1056">
        <v>183</v>
      </c>
      <c r="B1798" s="1057" t="s">
        <v>5502</v>
      </c>
      <c r="C1798" s="1085" t="s">
        <v>5522</v>
      </c>
      <c r="D1798" s="1055">
        <v>2014</v>
      </c>
      <c r="E1798" s="1055">
        <v>6</v>
      </c>
      <c r="F1798" s="1055" t="s">
        <v>5458</v>
      </c>
      <c r="G1798" s="1055">
        <v>3</v>
      </c>
      <c r="H1798" s="1055"/>
      <c r="I1798" s="1075">
        <f>SUM(G1798:H1798)</f>
        <v>3</v>
      </c>
      <c r="J1798" s="1142" t="s">
        <v>5526</v>
      </c>
      <c r="K1798" s="1055" t="s">
        <v>3220</v>
      </c>
      <c r="L1798" s="1075" t="s">
        <v>98</v>
      </c>
      <c r="M1798" s="1085" t="s">
        <v>5286</v>
      </c>
      <c r="N1798" s="1055">
        <v>2018</v>
      </c>
      <c r="O1798" s="1088">
        <v>1082</v>
      </c>
      <c r="P1798" s="1082" t="s">
        <v>5527</v>
      </c>
      <c r="Q1798" s="1088">
        <v>22</v>
      </c>
      <c r="R1798" s="1088"/>
      <c r="S1798" s="1092">
        <f>SUM(Q1798:R1798)</f>
        <v>22</v>
      </c>
      <c r="T1798" s="1085"/>
      <c r="U1798" s="1055"/>
      <c r="V1798" s="1088"/>
      <c r="W1798" s="1216"/>
      <c r="X1798" s="1159"/>
      <c r="Y1798" s="1187"/>
      <c r="Z1798" s="1055"/>
      <c r="AA1798" s="1055"/>
      <c r="AB1798" s="1075"/>
    </row>
    <row r="1799" spans="1:28">
      <c r="A1799" s="1056"/>
      <c r="B1799" s="1057"/>
      <c r="C1799" s="1085"/>
      <c r="D1799" s="1055"/>
      <c r="E1799" s="1055"/>
      <c r="F1799" s="1055"/>
      <c r="G1799" s="1055"/>
      <c r="H1799" s="1055"/>
      <c r="I1799" s="1075"/>
      <c r="J1799" s="1142"/>
      <c r="K1799" s="1327"/>
      <c r="L1799" s="1366"/>
      <c r="M1799" s="1085"/>
      <c r="N1799" s="1055"/>
      <c r="O1799" s="1088"/>
      <c r="P1799" s="1082"/>
      <c r="Q1799" s="1088"/>
      <c r="R1799" s="1088"/>
      <c r="S1799" s="1092"/>
      <c r="T1799" s="1085"/>
      <c r="U1799" s="1055"/>
      <c r="V1799" s="1088"/>
      <c r="W1799" s="1216"/>
      <c r="X1799" s="1159"/>
      <c r="Y1799" s="1187"/>
      <c r="Z1799" s="1055"/>
      <c r="AA1799" s="1055"/>
      <c r="AB1799" s="1075"/>
    </row>
    <row r="1800" spans="1:28">
      <c r="A1800" s="1056"/>
      <c r="B1800" s="1057"/>
      <c r="C1800" s="1085"/>
      <c r="D1800" s="1055"/>
      <c r="E1800" s="1055"/>
      <c r="F1800" s="1055"/>
      <c r="G1800" s="1055"/>
      <c r="H1800" s="1055"/>
      <c r="I1800" s="1075"/>
      <c r="J1800" s="1142"/>
      <c r="K1800" s="1055"/>
      <c r="L1800" s="1366"/>
      <c r="M1800" s="1085"/>
      <c r="N1800" s="1055"/>
      <c r="O1800" s="1088"/>
      <c r="P1800" s="1082"/>
      <c r="Q1800" s="1088"/>
      <c r="R1800" s="1088"/>
      <c r="S1800" s="1092"/>
      <c r="T1800" s="1085"/>
      <c r="U1800" s="1055"/>
      <c r="V1800" s="1088"/>
      <c r="W1800" s="1216"/>
      <c r="X1800" s="1159"/>
      <c r="Y1800" s="1187"/>
      <c r="Z1800" s="1055"/>
      <c r="AA1800" s="1055"/>
      <c r="AB1800" s="1075"/>
    </row>
    <row r="1801" spans="1:28">
      <c r="A1801" s="1056"/>
      <c r="B1801" s="1057"/>
      <c r="C1801" s="1054"/>
      <c r="D1801" s="1055"/>
      <c r="E1801" s="1055"/>
      <c r="F1801" s="1055"/>
      <c r="G1801" s="1055"/>
      <c r="H1801" s="1055"/>
      <c r="I1801" s="1075"/>
      <c r="J1801" s="1142"/>
      <c r="K1801" s="1055"/>
      <c r="L1801" s="1366"/>
      <c r="M1801" s="1085"/>
      <c r="N1801" s="1055"/>
      <c r="O1801" s="1055"/>
      <c r="P1801" s="1055"/>
      <c r="Q1801" s="1088"/>
      <c r="R1801" s="1088"/>
      <c r="S1801" s="1092"/>
      <c r="T1801" s="1085"/>
      <c r="U1801" s="1055"/>
      <c r="V1801" s="1055"/>
      <c r="W1801" s="1075"/>
      <c r="X1801" s="1159"/>
      <c r="Y1801" s="1061"/>
      <c r="Z1801" s="1055"/>
      <c r="AA1801" s="1055"/>
      <c r="AB1801" s="1075"/>
    </row>
    <row r="1802" spans="1:28" ht="25.5">
      <c r="A1802" s="1056"/>
      <c r="B1802" s="1057" t="s">
        <v>5502</v>
      </c>
      <c r="C1802" s="1085"/>
      <c r="D1802" s="1055"/>
      <c r="E1802" s="1055">
        <v>139</v>
      </c>
      <c r="F1802" s="1055" t="s">
        <v>3338</v>
      </c>
      <c r="G1802" s="1055">
        <v>10</v>
      </c>
      <c r="H1802" s="1055"/>
      <c r="I1802" s="1075">
        <f>SUM(G1802:H1802)</f>
        <v>10</v>
      </c>
      <c r="J1802" s="1142" t="s">
        <v>5528</v>
      </c>
      <c r="K1802" s="1055" t="s">
        <v>3603</v>
      </c>
      <c r="L1802" s="1075" t="s">
        <v>98</v>
      </c>
      <c r="M1802" s="1085" t="s">
        <v>5286</v>
      </c>
      <c r="N1802" s="1055">
        <v>2018</v>
      </c>
      <c r="O1802" s="1055">
        <v>371</v>
      </c>
      <c r="P1802" s="1082" t="s">
        <v>5529</v>
      </c>
      <c r="Q1802" s="1088">
        <v>8</v>
      </c>
      <c r="R1802" s="1088"/>
      <c r="S1802" s="1092">
        <f>SUM(Q1802:R1802)</f>
        <v>8</v>
      </c>
      <c r="T1802" s="1085"/>
      <c r="U1802" s="1055"/>
      <c r="V1802" s="1055"/>
      <c r="W1802" s="1216"/>
      <c r="X1802" s="1159"/>
      <c r="Y1802" s="1187"/>
      <c r="Z1802" s="1055"/>
      <c r="AA1802" s="1055"/>
      <c r="AB1802" s="1075"/>
    </row>
    <row r="1803" spans="1:28" ht="25.5">
      <c r="A1803" s="1056"/>
      <c r="B1803" s="1057"/>
      <c r="C1803" s="1085"/>
      <c r="D1803" s="1055"/>
      <c r="E1803" s="1055"/>
      <c r="F1803" s="1055"/>
      <c r="G1803" s="1055"/>
      <c r="H1803" s="1055"/>
      <c r="I1803" s="1075"/>
      <c r="J1803" s="1142"/>
      <c r="K1803" s="1327"/>
      <c r="L1803" s="1366"/>
      <c r="M1803" s="1085" t="s">
        <v>5288</v>
      </c>
      <c r="N1803" s="1055">
        <v>2018</v>
      </c>
      <c r="O1803" s="1055">
        <v>293</v>
      </c>
      <c r="P1803" s="1082" t="s">
        <v>5529</v>
      </c>
      <c r="Q1803" s="1088">
        <v>6</v>
      </c>
      <c r="R1803" s="1088"/>
      <c r="S1803" s="1092">
        <f>SUM(Q1803:R1803)</f>
        <v>6</v>
      </c>
      <c r="T1803" s="1085"/>
      <c r="U1803" s="1055"/>
      <c r="V1803" s="1055"/>
      <c r="W1803" s="1216"/>
      <c r="X1803" s="1159"/>
      <c r="Y1803" s="1187"/>
      <c r="Z1803" s="1055"/>
      <c r="AA1803" s="1055"/>
      <c r="AB1803" s="1075"/>
    </row>
    <row r="1804" spans="1:28">
      <c r="A1804" s="1056"/>
      <c r="B1804" s="1057"/>
      <c r="C1804" s="1085"/>
      <c r="D1804" s="1055"/>
      <c r="E1804" s="1055"/>
      <c r="F1804" s="1055"/>
      <c r="G1804" s="1055"/>
      <c r="H1804" s="1055"/>
      <c r="I1804" s="1075"/>
      <c r="J1804" s="1142"/>
      <c r="K1804" s="1055"/>
      <c r="L1804" s="1366"/>
      <c r="M1804" s="1085" t="s">
        <v>5297</v>
      </c>
      <c r="N1804" s="1055">
        <v>2018</v>
      </c>
      <c r="O1804" s="1055">
        <v>362</v>
      </c>
      <c r="P1804" s="1082" t="s">
        <v>5530</v>
      </c>
      <c r="Q1804" s="1088">
        <v>8</v>
      </c>
      <c r="R1804" s="1088"/>
      <c r="S1804" s="1092">
        <f>SUM(Q1804:R1804)</f>
        <v>8</v>
      </c>
      <c r="T1804" s="1085"/>
      <c r="U1804" s="1055"/>
      <c r="V1804" s="1055"/>
      <c r="W1804" s="1216"/>
      <c r="X1804" s="1159"/>
      <c r="Y1804" s="1187"/>
      <c r="Z1804" s="1055"/>
      <c r="AA1804" s="1055"/>
      <c r="AB1804" s="1075"/>
    </row>
    <row r="1805" spans="1:28">
      <c r="A1805" s="1056"/>
      <c r="B1805" s="1057"/>
      <c r="C1805" s="1085"/>
      <c r="D1805" s="1055"/>
      <c r="E1805" s="1055"/>
      <c r="F1805" s="1055"/>
      <c r="G1805" s="1055"/>
      <c r="H1805" s="1055"/>
      <c r="I1805" s="1075"/>
      <c r="J1805" s="1142"/>
      <c r="K1805" s="1055"/>
      <c r="L1805" s="1366"/>
      <c r="M1805" s="1085"/>
      <c r="N1805" s="1055">
        <v>2020</v>
      </c>
      <c r="O1805" s="1055">
        <v>27</v>
      </c>
      <c r="P1805" s="1082" t="s">
        <v>5531</v>
      </c>
      <c r="Q1805" s="1088">
        <v>1</v>
      </c>
      <c r="R1805" s="1088"/>
      <c r="S1805" s="1092">
        <v>1</v>
      </c>
      <c r="T1805" s="1085"/>
      <c r="U1805" s="1055"/>
      <c r="V1805" s="1055"/>
      <c r="W1805" s="1216"/>
      <c r="X1805" s="1159"/>
      <c r="Y1805" s="1144"/>
      <c r="Z1805" s="1079"/>
      <c r="AA1805" s="1055"/>
      <c r="AB1805" s="1075"/>
    </row>
    <row r="1806" spans="1:28">
      <c r="A1806" s="1056"/>
      <c r="B1806" s="1057"/>
      <c r="C1806" s="1054"/>
      <c r="D1806" s="1055"/>
      <c r="E1806" s="1055"/>
      <c r="F1806" s="1055"/>
      <c r="G1806" s="1055"/>
      <c r="H1806" s="1055"/>
      <c r="I1806" s="1075"/>
      <c r="J1806" s="1142"/>
      <c r="K1806" s="1055"/>
      <c r="L1806" s="1058"/>
      <c r="M1806" s="1206"/>
      <c r="N1806" s="1153"/>
      <c r="O1806" s="1153"/>
      <c r="P1806" s="1168"/>
      <c r="Q1806" s="1088"/>
      <c r="R1806" s="1088"/>
      <c r="S1806" s="1092"/>
      <c r="T1806" s="1274"/>
      <c r="U1806" s="1153"/>
      <c r="V1806" s="1153"/>
      <c r="W1806" s="1273"/>
      <c r="X1806" s="1159"/>
      <c r="Y1806" s="1257"/>
      <c r="Z1806" s="1079"/>
      <c r="AA1806" s="1055"/>
      <c r="AB1806" s="1075"/>
    </row>
    <row r="1807" spans="1:28" ht="25.5">
      <c r="A1807" s="1056">
        <v>185</v>
      </c>
      <c r="B1807" s="1057" t="s">
        <v>5502</v>
      </c>
      <c r="C1807" s="1085" t="s">
        <v>5532</v>
      </c>
      <c r="D1807" s="1055">
        <v>2011</v>
      </c>
      <c r="E1807" s="1055">
        <v>360</v>
      </c>
      <c r="F1807" s="1055" t="s">
        <v>3338</v>
      </c>
      <c r="G1807" s="1055">
        <v>7</v>
      </c>
      <c r="H1807" s="1055"/>
      <c r="I1807" s="1075">
        <f>SUM(G1807:H1807)</f>
        <v>7</v>
      </c>
      <c r="J1807" s="1142" t="s">
        <v>5533</v>
      </c>
      <c r="K1807" s="1055" t="s">
        <v>3220</v>
      </c>
      <c r="L1807" s="1075" t="s">
        <v>98</v>
      </c>
      <c r="M1807" s="1085" t="s">
        <v>5534</v>
      </c>
      <c r="N1807" s="1055">
        <v>2011</v>
      </c>
      <c r="O1807" s="1055">
        <v>316</v>
      </c>
      <c r="P1807" s="1082" t="s">
        <v>5535</v>
      </c>
      <c r="Q1807" s="1088">
        <v>35</v>
      </c>
      <c r="R1807" s="1088"/>
      <c r="S1807" s="1092">
        <f>SUM(Q1807:R1807)</f>
        <v>35</v>
      </c>
      <c r="T1807" s="1085"/>
      <c r="U1807" s="1055"/>
      <c r="V1807" s="1055"/>
      <c r="W1807" s="1216"/>
      <c r="X1807" s="1159"/>
      <c r="Y1807" s="1187"/>
      <c r="Z1807" s="1055"/>
      <c r="AA1807" s="1055"/>
      <c r="AB1807" s="1075"/>
    </row>
    <row r="1808" spans="1:28" ht="25.5">
      <c r="A1808" s="1056"/>
      <c r="B1808" s="1057"/>
      <c r="C1808" s="1085"/>
      <c r="D1808" s="1055"/>
      <c r="E1808" s="1055"/>
      <c r="F1808" s="1055"/>
      <c r="G1808" s="1055"/>
      <c r="H1808" s="1055"/>
      <c r="I1808" s="1075"/>
      <c r="J1808" s="1142"/>
      <c r="K1808" s="1327"/>
      <c r="L1808" s="1366"/>
      <c r="M1808" s="1085" t="s">
        <v>5536</v>
      </c>
      <c r="N1808" s="1055">
        <v>2011</v>
      </c>
      <c r="O1808" s="1055">
        <v>1083</v>
      </c>
      <c r="P1808" s="1082" t="s">
        <v>5535</v>
      </c>
      <c r="Q1808" s="1088">
        <v>26</v>
      </c>
      <c r="R1808" s="1088">
        <v>0</v>
      </c>
      <c r="S1808" s="1092">
        <f>SUM(Q1808:R1808)</f>
        <v>26</v>
      </c>
      <c r="T1808" s="1085"/>
      <c r="U1808" s="1055"/>
      <c r="V1808" s="1055"/>
      <c r="W1808" s="1216"/>
      <c r="X1808" s="1159"/>
      <c r="Y1808" s="1187"/>
      <c r="Z1808" s="1055"/>
      <c r="AA1808" s="1055"/>
      <c r="AB1808" s="1075"/>
    </row>
    <row r="1809" spans="1:28">
      <c r="A1809" s="1056"/>
      <c r="B1809" s="1057"/>
      <c r="C1809" s="1054"/>
      <c r="D1809" s="1055"/>
      <c r="E1809" s="1055"/>
      <c r="F1809" s="1055"/>
      <c r="G1809" s="1055"/>
      <c r="H1809" s="1055"/>
      <c r="I1809" s="1075"/>
      <c r="J1809" s="1142"/>
      <c r="K1809" s="1055"/>
      <c r="L1809" s="1366"/>
      <c r="M1809" s="1085"/>
      <c r="N1809" s="1153"/>
      <c r="O1809" s="1153"/>
      <c r="P1809" s="1168"/>
      <c r="Q1809" s="1088"/>
      <c r="R1809" s="1088"/>
      <c r="S1809" s="1092"/>
      <c r="T1809" s="1274"/>
      <c r="U1809" s="1153"/>
      <c r="V1809" s="1153"/>
      <c r="W1809" s="1273"/>
      <c r="X1809" s="1159"/>
      <c r="Y1809" s="1257"/>
      <c r="Z1809" s="1079"/>
      <c r="AA1809" s="1055"/>
      <c r="AB1809" s="1075"/>
    </row>
    <row r="1810" spans="1:28" ht="25.5">
      <c r="A1810" s="1056">
        <v>185</v>
      </c>
      <c r="B1810" s="1057" t="s">
        <v>5502</v>
      </c>
      <c r="C1810" s="1085" t="s">
        <v>5537</v>
      </c>
      <c r="D1810" s="1055">
        <v>2011</v>
      </c>
      <c r="E1810" s="1055">
        <v>670</v>
      </c>
      <c r="F1810" s="1055" t="s">
        <v>3338</v>
      </c>
      <c r="G1810" s="1055">
        <v>21</v>
      </c>
      <c r="H1810" s="1055"/>
      <c r="I1810" s="1075">
        <f>SUM(G1810:H1810)</f>
        <v>21</v>
      </c>
      <c r="J1810" s="1142" t="s">
        <v>5538</v>
      </c>
      <c r="K1810" s="1055" t="s">
        <v>3220</v>
      </c>
      <c r="L1810" s="1075" t="s">
        <v>98</v>
      </c>
      <c r="M1810" s="1085" t="s">
        <v>5534</v>
      </c>
      <c r="N1810" s="1055">
        <v>2011</v>
      </c>
      <c r="O1810" s="1055">
        <v>975</v>
      </c>
      <c r="P1810" s="1082" t="s">
        <v>5535</v>
      </c>
      <c r="Q1810" s="1088">
        <v>35</v>
      </c>
      <c r="R1810" s="1088"/>
      <c r="S1810" s="1092">
        <f>SUM(Q1810:R1810)</f>
        <v>35</v>
      </c>
      <c r="T1810" s="1085"/>
      <c r="U1810" s="1055"/>
      <c r="V1810" s="1055"/>
      <c r="W1810" s="1216"/>
      <c r="X1810" s="1159"/>
      <c r="Y1810" s="1187"/>
      <c r="Z1810" s="1055"/>
      <c r="AA1810" s="1055"/>
      <c r="AB1810" s="1075"/>
    </row>
    <row r="1811" spans="1:28" ht="25.5">
      <c r="A1811" s="1056"/>
      <c r="B1811" s="1057"/>
      <c r="C1811" s="1085"/>
      <c r="D1811" s="1055"/>
      <c r="E1811" s="1055"/>
      <c r="F1811" s="1055"/>
      <c r="G1811" s="1055"/>
      <c r="H1811" s="1055"/>
      <c r="I1811" s="1075"/>
      <c r="J1811" s="1142"/>
      <c r="K1811" s="1327"/>
      <c r="L1811" s="1366"/>
      <c r="M1811" s="1085" t="s">
        <v>5536</v>
      </c>
      <c r="N1811" s="1055">
        <v>2011</v>
      </c>
      <c r="O1811" s="1055">
        <v>712</v>
      </c>
      <c r="P1811" s="1082" t="s">
        <v>5535</v>
      </c>
      <c r="Q1811" s="1088">
        <v>26</v>
      </c>
      <c r="R1811" s="1088">
        <v>0</v>
      </c>
      <c r="S1811" s="1092">
        <f>SUM(Q1811:R1811)</f>
        <v>26</v>
      </c>
      <c r="T1811" s="1085"/>
      <c r="U1811" s="1055"/>
      <c r="V1811" s="1055"/>
      <c r="W1811" s="1216"/>
      <c r="X1811" s="1159"/>
      <c r="Y1811" s="1187"/>
      <c r="Z1811" s="1055"/>
      <c r="AA1811" s="1055"/>
      <c r="AB1811" s="1075"/>
    </row>
    <row r="1812" spans="1:28" ht="25.5">
      <c r="A1812" s="1056"/>
      <c r="B1812" s="1057"/>
      <c r="C1812" s="1085"/>
      <c r="D1812" s="1055"/>
      <c r="E1812" s="1055"/>
      <c r="F1812" s="1055"/>
      <c r="G1812" s="1055"/>
      <c r="H1812" s="1055"/>
      <c r="I1812" s="1075"/>
      <c r="J1812" s="1142"/>
      <c r="K1812" s="1055"/>
      <c r="L1812" s="1366"/>
      <c r="M1812" s="1085" t="s">
        <v>5539</v>
      </c>
      <c r="N1812" s="1055">
        <v>2011</v>
      </c>
      <c r="O1812" s="1055">
        <v>406</v>
      </c>
      <c r="P1812" s="1082" t="s">
        <v>5540</v>
      </c>
      <c r="Q1812" s="1088">
        <v>15</v>
      </c>
      <c r="R1812" s="1088"/>
      <c r="S1812" s="1092">
        <f>SUM(Q1812:R1812)</f>
        <v>15</v>
      </c>
      <c r="T1812" s="1085"/>
      <c r="U1812" s="1055"/>
      <c r="V1812" s="1055"/>
      <c r="W1812" s="1216"/>
      <c r="X1812" s="1159"/>
      <c r="Y1812" s="1187"/>
      <c r="Z1812" s="1055"/>
      <c r="AA1812" s="1055"/>
      <c r="AB1812" s="1075"/>
    </row>
    <row r="1813" spans="1:28">
      <c r="A1813" s="1056"/>
      <c r="B1813" s="1057"/>
      <c r="C1813" s="1054"/>
      <c r="D1813" s="1055"/>
      <c r="E1813" s="1055"/>
      <c r="F1813" s="1055"/>
      <c r="G1813" s="1055"/>
      <c r="H1813" s="1055"/>
      <c r="I1813" s="1075"/>
      <c r="J1813" s="1142"/>
      <c r="K1813" s="1055"/>
      <c r="L1813" s="1366"/>
      <c r="M1813" s="1085"/>
      <c r="N1813" s="1153"/>
      <c r="O1813" s="1153"/>
      <c r="P1813" s="1168"/>
      <c r="Q1813" s="1088"/>
      <c r="R1813" s="1088"/>
      <c r="S1813" s="1092"/>
      <c r="T1813" s="1274"/>
      <c r="U1813" s="1153"/>
      <c r="V1813" s="1153"/>
      <c r="W1813" s="1273"/>
      <c r="X1813" s="1159"/>
      <c r="Y1813" s="1257"/>
      <c r="Z1813" s="1079"/>
      <c r="AA1813" s="1055"/>
      <c r="AB1813" s="1075"/>
    </row>
    <row r="1814" spans="1:28" ht="25.5">
      <c r="A1814" s="1056">
        <v>186</v>
      </c>
      <c r="B1814" s="1057" t="s">
        <v>5502</v>
      </c>
      <c r="C1814" s="1085" t="s">
        <v>5541</v>
      </c>
      <c r="D1814" s="1055">
        <v>2011</v>
      </c>
      <c r="E1814" s="1055">
        <v>570</v>
      </c>
      <c r="F1814" s="1055" t="s">
        <v>3338</v>
      </c>
      <c r="G1814" s="1055">
        <v>23</v>
      </c>
      <c r="H1814" s="1055"/>
      <c r="I1814" s="1075">
        <f>SUM(G1814:H1814)</f>
        <v>23</v>
      </c>
      <c r="J1814" s="1142" t="s">
        <v>5542</v>
      </c>
      <c r="K1814" s="1055" t="s">
        <v>3220</v>
      </c>
      <c r="L1814" s="1366"/>
      <c r="M1814" s="1085" t="s">
        <v>5543</v>
      </c>
      <c r="N1814" s="1055">
        <v>2011</v>
      </c>
      <c r="O1814" s="1055">
        <v>632</v>
      </c>
      <c r="P1814" s="1082" t="s">
        <v>5544</v>
      </c>
      <c r="Q1814" s="1088">
        <v>14</v>
      </c>
      <c r="R1814" s="1088"/>
      <c r="S1814" s="1092">
        <f>SUM(Q1814:R1814)</f>
        <v>14</v>
      </c>
      <c r="T1814" s="1085"/>
      <c r="U1814" s="1055"/>
      <c r="V1814" s="1055"/>
      <c r="W1814" s="1216"/>
      <c r="X1814" s="1159"/>
      <c r="Y1814" s="1187"/>
      <c r="Z1814" s="1055"/>
      <c r="AA1814" s="1055"/>
      <c r="AB1814" s="1075"/>
    </row>
    <row r="1815" spans="1:28" ht="25.5">
      <c r="A1815" s="1056"/>
      <c r="B1815" s="1057"/>
      <c r="C1815" s="1054"/>
      <c r="D1815" s="1055"/>
      <c r="E1815" s="1055"/>
      <c r="F1815" s="1055"/>
      <c r="G1815" s="1055"/>
      <c r="H1815" s="1055"/>
      <c r="I1815" s="1075"/>
      <c r="J1815" s="1142"/>
      <c r="K1815" s="1055" t="s">
        <v>98</v>
      </c>
      <c r="L1815" s="1366"/>
      <c r="M1815" s="1085" t="s">
        <v>5545</v>
      </c>
      <c r="N1815" s="1055">
        <v>2011</v>
      </c>
      <c r="O1815" s="1055">
        <v>858</v>
      </c>
      <c r="P1815" s="1082" t="s">
        <v>5544</v>
      </c>
      <c r="Q1815" s="1088">
        <v>27</v>
      </c>
      <c r="R1815" s="1088">
        <v>1</v>
      </c>
      <c r="S1815" s="1092">
        <f>SUM(Q1815:R1815)</f>
        <v>28</v>
      </c>
      <c r="T1815" s="1085"/>
      <c r="U1815" s="1055"/>
      <c r="V1815" s="1055"/>
      <c r="W1815" s="1216"/>
      <c r="X1815" s="1159"/>
      <c r="Y1815" s="1061"/>
      <c r="Z1815" s="1055"/>
      <c r="AA1815" s="1055"/>
      <c r="AB1815" s="1075"/>
    </row>
    <row r="1816" spans="1:28">
      <c r="A1816" s="1056"/>
      <c r="B1816" s="1057"/>
      <c r="C1816" s="1054"/>
      <c r="D1816" s="1055"/>
      <c r="E1816" s="1055"/>
      <c r="F1816" s="1055"/>
      <c r="G1816" s="1055"/>
      <c r="H1816" s="1055"/>
      <c r="I1816" s="1075"/>
      <c r="J1816" s="1142"/>
      <c r="K1816" s="1055"/>
      <c r="L1816" s="1058"/>
      <c r="M1816" s="1085"/>
      <c r="N1816" s="1247"/>
      <c r="O1816" s="1055"/>
      <c r="P1816" s="1055"/>
      <c r="Q1816" s="1088"/>
      <c r="R1816" s="1088"/>
      <c r="S1816" s="1092"/>
      <c r="T1816" s="1240"/>
      <c r="U1816" s="1247"/>
      <c r="V1816" s="1055"/>
      <c r="W1816" s="1075"/>
      <c r="X1816" s="1159"/>
      <c r="Y1816" s="1257"/>
      <c r="Z1816" s="1079"/>
      <c r="AA1816" s="1055"/>
      <c r="AB1816" s="1075"/>
    </row>
    <row r="1817" spans="1:28" ht="25.5">
      <c r="A1817" s="1056">
        <v>212</v>
      </c>
      <c r="B1817" s="1057" t="s">
        <v>5502</v>
      </c>
      <c r="C1817" s="1085" t="s">
        <v>5546</v>
      </c>
      <c r="D1817" s="1055">
        <v>2016</v>
      </c>
      <c r="E1817" s="1055">
        <v>1183</v>
      </c>
      <c r="F1817" s="1055" t="s">
        <v>3325</v>
      </c>
      <c r="G1817" s="1055">
        <v>28</v>
      </c>
      <c r="H1817" s="1055"/>
      <c r="I1817" s="1075">
        <f>SUM(G1817:H1817)</f>
        <v>28</v>
      </c>
      <c r="J1817" s="1142" t="s">
        <v>5547</v>
      </c>
      <c r="K1817" s="1055" t="s">
        <v>3220</v>
      </c>
      <c r="L1817" s="1075" t="s">
        <v>98</v>
      </c>
      <c r="M1817" s="1085" t="s">
        <v>5548</v>
      </c>
      <c r="N1817" s="1055">
        <v>2011</v>
      </c>
      <c r="O1817" s="1055">
        <v>563</v>
      </c>
      <c r="P1817" s="1082" t="s">
        <v>5549</v>
      </c>
      <c r="Q1817" s="1088">
        <v>15</v>
      </c>
      <c r="R1817" s="1088"/>
      <c r="S1817" s="1092">
        <f>SUM(Q1817:R1817)</f>
        <v>15</v>
      </c>
      <c r="T1817" s="1085"/>
      <c r="U1817" s="1055"/>
      <c r="V1817" s="1055"/>
      <c r="W1817" s="1216"/>
      <c r="X1817" s="1159"/>
      <c r="Y1817" s="1187"/>
      <c r="Z1817" s="1055"/>
      <c r="AA1817" s="1055"/>
      <c r="AB1817" s="1075"/>
    </row>
    <row r="1818" spans="1:28">
      <c r="A1818" s="1056"/>
      <c r="B1818" s="1057"/>
      <c r="C1818" s="1085"/>
      <c r="D1818" s="1055"/>
      <c r="E1818" s="1055"/>
      <c r="F1818" s="1055"/>
      <c r="G1818" s="1055"/>
      <c r="H1818" s="1055"/>
      <c r="I1818" s="1075"/>
      <c r="J1818" s="1142"/>
      <c r="K1818" s="1327"/>
      <c r="L1818" s="1058"/>
      <c r="M1818" s="1085" t="s">
        <v>5548</v>
      </c>
      <c r="N1818" s="1055">
        <v>2011</v>
      </c>
      <c r="O1818" s="1055">
        <v>525</v>
      </c>
      <c r="P1818" s="1082" t="s">
        <v>5549</v>
      </c>
      <c r="Q1818" s="1088">
        <v>19</v>
      </c>
      <c r="R1818" s="1088"/>
      <c r="S1818" s="1092">
        <f>SUM(Q1818:R1818)</f>
        <v>19</v>
      </c>
      <c r="T1818" s="1085"/>
      <c r="U1818" s="1055"/>
      <c r="V1818" s="1055"/>
      <c r="W1818" s="1216"/>
      <c r="X1818" s="1159"/>
      <c r="Y1818" s="1187"/>
      <c r="Z1818" s="1055"/>
      <c r="AA1818" s="1055"/>
      <c r="AB1818" s="1075"/>
    </row>
    <row r="1819" spans="1:28">
      <c r="A1819" s="1056"/>
      <c r="B1819" s="1057"/>
      <c r="C1819" s="1054"/>
      <c r="D1819" s="1055"/>
      <c r="E1819" s="1055"/>
      <c r="F1819" s="1055"/>
      <c r="G1819" s="1055"/>
      <c r="H1819" s="1055"/>
      <c r="I1819" s="1075"/>
      <c r="J1819" s="1142"/>
      <c r="K1819" s="1055"/>
      <c r="L1819" s="1058"/>
      <c r="M1819" s="1085" t="s">
        <v>5548</v>
      </c>
      <c r="N1819" s="1055">
        <v>2011</v>
      </c>
      <c r="O1819" s="1055">
        <v>612</v>
      </c>
      <c r="P1819" s="1082" t="s">
        <v>5549</v>
      </c>
      <c r="Q1819" s="1088">
        <v>18</v>
      </c>
      <c r="R1819" s="1088">
        <v>1</v>
      </c>
      <c r="S1819" s="1092">
        <f>SUM(Q1819:R1819)</f>
        <v>19</v>
      </c>
      <c r="T1819" s="1085"/>
      <c r="U1819" s="1055"/>
      <c r="V1819" s="1055"/>
      <c r="W1819" s="1216"/>
      <c r="X1819" s="1159"/>
      <c r="Y1819" s="1061"/>
      <c r="Z1819" s="1055"/>
      <c r="AA1819" s="1055"/>
      <c r="AB1819" s="1075"/>
    </row>
    <row r="1820" spans="1:28">
      <c r="A1820" s="1056"/>
      <c r="B1820" s="1057"/>
      <c r="C1820" s="1054"/>
      <c r="D1820" s="1055"/>
      <c r="E1820" s="1055"/>
      <c r="F1820" s="1055"/>
      <c r="G1820" s="1055"/>
      <c r="H1820" s="1055"/>
      <c r="I1820" s="1075"/>
      <c r="J1820" s="1142"/>
      <c r="K1820" s="1055"/>
      <c r="L1820" s="1058"/>
      <c r="M1820" s="1085"/>
      <c r="N1820" s="1247"/>
      <c r="O1820" s="1055"/>
      <c r="P1820" s="1055"/>
      <c r="Q1820" s="1088"/>
      <c r="R1820" s="1088"/>
      <c r="S1820" s="1092"/>
      <c r="T1820" s="1240"/>
      <c r="U1820" s="1247"/>
      <c r="V1820" s="1055"/>
      <c r="W1820" s="1075"/>
      <c r="X1820" s="1159"/>
      <c r="Y1820" s="1257"/>
      <c r="Z1820" s="1079"/>
      <c r="AA1820" s="1055"/>
      <c r="AB1820" s="1075"/>
    </row>
    <row r="1821" spans="1:28" ht="25.5">
      <c r="A1821" s="1056">
        <v>213</v>
      </c>
      <c r="B1821" s="1057" t="s">
        <v>5502</v>
      </c>
      <c r="C1821" s="1085" t="s">
        <v>5550</v>
      </c>
      <c r="D1821" s="1055">
        <v>2017</v>
      </c>
      <c r="E1821" s="1055">
        <v>10</v>
      </c>
      <c r="F1821" s="1055" t="s">
        <v>5458</v>
      </c>
      <c r="G1821" s="1055"/>
      <c r="H1821" s="1055"/>
      <c r="I1821" s="1075"/>
      <c r="J1821" s="1142" t="s">
        <v>5551</v>
      </c>
      <c r="K1821" s="1055" t="s">
        <v>3220</v>
      </c>
      <c r="L1821" s="1075" t="s">
        <v>98</v>
      </c>
      <c r="M1821" s="1085" t="s">
        <v>5286</v>
      </c>
      <c r="N1821" s="1055">
        <v>2017</v>
      </c>
      <c r="O1821" s="1055">
        <v>644</v>
      </c>
      <c r="P1821" s="1082" t="s">
        <v>5552</v>
      </c>
      <c r="Q1821" s="1088"/>
      <c r="R1821" s="1088"/>
      <c r="S1821" s="1092"/>
      <c r="T1821" s="1085"/>
      <c r="U1821" s="1055"/>
      <c r="V1821" s="1055"/>
      <c r="W1821" s="1216"/>
      <c r="X1821" s="1159"/>
      <c r="Y1821" s="1187"/>
      <c r="Z1821" s="1055"/>
      <c r="AA1821" s="1055"/>
      <c r="AB1821" s="1075"/>
    </row>
    <row r="1822" spans="1:28">
      <c r="A1822" s="1056"/>
      <c r="B1822" s="1057"/>
      <c r="C1822" s="1085"/>
      <c r="D1822" s="1055"/>
      <c r="E1822" s="1055"/>
      <c r="F1822" s="1055"/>
      <c r="G1822" s="1055"/>
      <c r="H1822" s="1055"/>
      <c r="I1822" s="1075"/>
      <c r="J1822" s="1142"/>
      <c r="K1822" s="1327"/>
      <c r="L1822" s="1366"/>
      <c r="M1822" s="1085" t="s">
        <v>5288</v>
      </c>
      <c r="N1822" s="1055"/>
      <c r="O1822" s="1055">
        <v>556</v>
      </c>
      <c r="P1822" s="1082" t="s">
        <v>5552</v>
      </c>
      <c r="Q1822" s="1088"/>
      <c r="R1822" s="1088"/>
      <c r="S1822" s="1092"/>
      <c r="T1822" s="1085"/>
      <c r="U1822" s="1055"/>
      <c r="V1822" s="1055"/>
      <c r="W1822" s="1216"/>
      <c r="X1822" s="1159"/>
      <c r="Y1822" s="1187"/>
      <c r="Z1822" s="1055"/>
      <c r="AA1822" s="1055"/>
      <c r="AB1822" s="1075"/>
    </row>
    <row r="1823" spans="1:28">
      <c r="A1823" s="1056"/>
      <c r="B1823" s="1057"/>
      <c r="C1823" s="1054"/>
      <c r="D1823" s="1055"/>
      <c r="E1823" s="1055"/>
      <c r="F1823" s="1055"/>
      <c r="G1823" s="1055"/>
      <c r="H1823" s="1055"/>
      <c r="I1823" s="1075"/>
      <c r="J1823" s="1142"/>
      <c r="K1823" s="1055"/>
      <c r="L1823" s="1366"/>
      <c r="M1823" s="1085" t="s">
        <v>5297</v>
      </c>
      <c r="N1823" s="1055"/>
      <c r="O1823" s="1055">
        <v>739</v>
      </c>
      <c r="P1823" s="1082" t="s">
        <v>5552</v>
      </c>
      <c r="Q1823" s="1088"/>
      <c r="R1823" s="1088"/>
      <c r="S1823" s="1092"/>
      <c r="T1823" s="1085"/>
      <c r="U1823" s="1055"/>
      <c r="V1823" s="1055"/>
      <c r="W1823" s="1216"/>
      <c r="X1823" s="1159"/>
      <c r="Y1823" s="1061"/>
      <c r="Z1823" s="1055"/>
      <c r="AA1823" s="1055"/>
      <c r="AB1823" s="1075"/>
    </row>
    <row r="1824" spans="1:28">
      <c r="A1824" s="1056"/>
      <c r="B1824" s="1057"/>
      <c r="C1824" s="1054"/>
      <c r="D1824" s="1055"/>
      <c r="E1824" s="1055"/>
      <c r="F1824" s="1055"/>
      <c r="G1824" s="1055"/>
      <c r="H1824" s="1055"/>
      <c r="I1824" s="1075"/>
      <c r="J1824" s="1142"/>
      <c r="K1824" s="1055"/>
      <c r="L1824" s="1366"/>
      <c r="M1824" s="1085" t="s">
        <v>5290</v>
      </c>
      <c r="N1824" s="1055"/>
      <c r="O1824" s="1055">
        <v>424</v>
      </c>
      <c r="P1824" s="1082" t="s">
        <v>5552</v>
      </c>
      <c r="Q1824" s="1088"/>
      <c r="R1824" s="1088"/>
      <c r="S1824" s="1092"/>
      <c r="T1824" s="1085"/>
      <c r="U1824" s="1055"/>
      <c r="V1824" s="1055"/>
      <c r="W1824" s="1216"/>
      <c r="X1824" s="1159"/>
      <c r="Y1824" s="1257"/>
      <c r="Z1824" s="1079"/>
      <c r="AA1824" s="1055"/>
      <c r="AB1824" s="1075"/>
    </row>
    <row r="1825" spans="1:28">
      <c r="A1825" s="1056"/>
      <c r="B1825" s="1057"/>
      <c r="C1825" s="1054"/>
      <c r="D1825" s="1055"/>
      <c r="E1825" s="1055"/>
      <c r="F1825" s="1055"/>
      <c r="G1825" s="1055"/>
      <c r="H1825" s="1055"/>
      <c r="I1825" s="1075"/>
      <c r="J1825" s="1142"/>
      <c r="K1825" s="1055"/>
      <c r="L1825" s="1366"/>
      <c r="M1825" s="1085"/>
      <c r="N1825" s="1055"/>
      <c r="O1825" s="1055"/>
      <c r="P1825" s="1055"/>
      <c r="Q1825" s="1088"/>
      <c r="R1825" s="1088"/>
      <c r="S1825" s="1092"/>
      <c r="T1825" s="1085"/>
      <c r="U1825" s="1055"/>
      <c r="V1825" s="1055"/>
      <c r="W1825" s="1075"/>
      <c r="X1825" s="1159"/>
      <c r="Y1825" s="1257"/>
      <c r="Z1825" s="1079"/>
      <c r="AA1825" s="1055"/>
      <c r="AB1825" s="1075"/>
    </row>
    <row r="1826" spans="1:28" ht="25.5">
      <c r="A1826" s="1056">
        <v>214</v>
      </c>
      <c r="B1826" s="1057" t="s">
        <v>5502</v>
      </c>
      <c r="C1826" s="1085"/>
      <c r="D1826" s="1055">
        <v>2017</v>
      </c>
      <c r="E1826" s="1055">
        <v>1769</v>
      </c>
      <c r="F1826" s="1055" t="s">
        <v>5458</v>
      </c>
      <c r="G1826" s="1055"/>
      <c r="H1826" s="1055"/>
      <c r="I1826" s="1075"/>
      <c r="J1826" s="1142" t="s">
        <v>5553</v>
      </c>
      <c r="K1826" s="1055" t="s">
        <v>3220</v>
      </c>
      <c r="L1826" s="1075" t="s">
        <v>98</v>
      </c>
      <c r="M1826" s="1085" t="s">
        <v>5286</v>
      </c>
      <c r="N1826" s="1055">
        <v>2017</v>
      </c>
      <c r="O1826" s="1055">
        <v>473</v>
      </c>
      <c r="P1826" s="1082" t="s">
        <v>5552</v>
      </c>
      <c r="Q1826" s="1088"/>
      <c r="R1826" s="1088"/>
      <c r="S1826" s="1092"/>
      <c r="T1826" s="1085"/>
      <c r="U1826" s="1055"/>
      <c r="V1826" s="1055"/>
      <c r="W1826" s="1216"/>
      <c r="X1826" s="1159"/>
      <c r="Y1826" s="1187"/>
      <c r="Z1826" s="1055"/>
      <c r="AA1826" s="1055"/>
      <c r="AB1826" s="1075"/>
    </row>
    <row r="1827" spans="1:28">
      <c r="A1827" s="1056"/>
      <c r="B1827" s="1057"/>
      <c r="C1827" s="1085"/>
      <c r="D1827" s="1055"/>
      <c r="E1827" s="1055"/>
      <c r="F1827" s="1055"/>
      <c r="G1827" s="1055"/>
      <c r="H1827" s="1055"/>
      <c r="I1827" s="1075"/>
      <c r="J1827" s="1142"/>
      <c r="K1827" s="1327"/>
      <c r="L1827" s="1366"/>
      <c r="M1827" s="1085"/>
      <c r="N1827" s="1055">
        <v>2017</v>
      </c>
      <c r="O1827" s="1055">
        <v>914</v>
      </c>
      <c r="P1827" s="1082" t="s">
        <v>5552</v>
      </c>
      <c r="Q1827" s="1088"/>
      <c r="R1827" s="1088"/>
      <c r="S1827" s="1092"/>
      <c r="T1827" s="1085"/>
      <c r="U1827" s="1055"/>
      <c r="V1827" s="1055"/>
      <c r="W1827" s="1216"/>
      <c r="X1827" s="1159"/>
      <c r="Y1827" s="1187"/>
      <c r="Z1827" s="1055"/>
      <c r="AA1827" s="1055"/>
      <c r="AB1827" s="1075"/>
    </row>
    <row r="1828" spans="1:28">
      <c r="A1828" s="1056"/>
      <c r="B1828" s="1057"/>
      <c r="C1828" s="1085"/>
      <c r="D1828" s="1055"/>
      <c r="E1828" s="1055"/>
      <c r="F1828" s="1055"/>
      <c r="G1828" s="1055"/>
      <c r="H1828" s="1055"/>
      <c r="I1828" s="1075"/>
      <c r="J1828" s="1142"/>
      <c r="K1828" s="1055"/>
      <c r="L1828" s="1058"/>
      <c r="M1828" s="1085"/>
      <c r="N1828" s="1055"/>
      <c r="O1828" s="1055"/>
      <c r="P1828" s="1082"/>
      <c r="Q1828" s="1088"/>
      <c r="R1828" s="1088"/>
      <c r="S1828" s="1092"/>
      <c r="T1828" s="1085"/>
      <c r="U1828" s="1055"/>
      <c r="V1828" s="1055"/>
      <c r="W1828" s="1216"/>
      <c r="X1828" s="1159"/>
      <c r="Y1828" s="1187"/>
      <c r="Z1828" s="1055"/>
      <c r="AA1828" s="1055"/>
      <c r="AB1828" s="1075"/>
    </row>
    <row r="1829" spans="1:28">
      <c r="A1829" s="1056"/>
      <c r="B1829" s="1057"/>
      <c r="C1829" s="1054"/>
      <c r="D1829" s="1055"/>
      <c r="E1829" s="1055"/>
      <c r="F1829" s="1055"/>
      <c r="G1829" s="1055"/>
      <c r="H1829" s="1055"/>
      <c r="I1829" s="1075"/>
      <c r="J1829" s="1142"/>
      <c r="K1829" s="1055"/>
      <c r="L1829" s="1058"/>
      <c r="M1829" s="1085"/>
      <c r="N1829" s="1055"/>
      <c r="O1829" s="1055"/>
      <c r="P1829" s="1055"/>
      <c r="Q1829" s="1088"/>
      <c r="R1829" s="1088"/>
      <c r="S1829" s="1092"/>
      <c r="T1829" s="1085"/>
      <c r="U1829" s="1055"/>
      <c r="V1829" s="1055"/>
      <c r="W1829" s="1075"/>
      <c r="X1829" s="1159"/>
      <c r="Y1829" s="1061"/>
      <c r="Z1829" s="1055"/>
      <c r="AA1829" s="1055"/>
      <c r="AB1829" s="1075"/>
    </row>
    <row r="1830" spans="1:28" ht="25.5">
      <c r="A1830" s="1056">
        <v>200</v>
      </c>
      <c r="B1830" s="1057" t="s">
        <v>5502</v>
      </c>
      <c r="C1830" s="1085" t="s">
        <v>5554</v>
      </c>
      <c r="D1830" s="1055">
        <v>2014</v>
      </c>
      <c r="E1830" s="1088">
        <v>12</v>
      </c>
      <c r="F1830" s="1055" t="s">
        <v>3325</v>
      </c>
      <c r="G1830" s="1055"/>
      <c r="H1830" s="1055"/>
      <c r="I1830" s="1075"/>
      <c r="J1830" s="1142" t="s">
        <v>5555</v>
      </c>
      <c r="K1830" s="1055" t="s">
        <v>3340</v>
      </c>
      <c r="L1830" s="1084" t="s">
        <v>47</v>
      </c>
      <c r="M1830" s="1085" t="s">
        <v>3327</v>
      </c>
      <c r="N1830" s="1055"/>
      <c r="O1830" s="1055"/>
      <c r="P1830" s="1055"/>
      <c r="Q1830" s="1088"/>
      <c r="R1830" s="1088"/>
      <c r="S1830" s="1092"/>
      <c r="T1830" s="1085"/>
      <c r="U1830" s="1055"/>
      <c r="V1830" s="1055"/>
      <c r="W1830" s="1075"/>
      <c r="X1830" s="1159"/>
      <c r="Y1830" s="1187"/>
      <c r="Z1830" s="1055"/>
      <c r="AA1830" s="1088"/>
      <c r="AB1830" s="1075"/>
    </row>
    <row r="1831" spans="1:28">
      <c r="A1831" s="1056"/>
      <c r="B1831" s="1057"/>
      <c r="C1831" s="1085"/>
      <c r="D1831" s="1055"/>
      <c r="E1831" s="1088">
        <v>45</v>
      </c>
      <c r="F1831" s="1055"/>
      <c r="G1831" s="1055"/>
      <c r="H1831" s="1055"/>
      <c r="I1831" s="1075"/>
      <c r="J1831" s="1277"/>
      <c r="K1831" s="1055"/>
      <c r="L1831" s="1084"/>
      <c r="M1831" s="1085"/>
      <c r="N1831" s="1055"/>
      <c r="O1831" s="1055"/>
      <c r="P1831" s="1055"/>
      <c r="Q1831" s="1088"/>
      <c r="R1831" s="1088"/>
      <c r="S1831" s="1092"/>
      <c r="T1831" s="1085"/>
      <c r="U1831" s="1055"/>
      <c r="V1831" s="1055"/>
      <c r="W1831" s="1075"/>
      <c r="X1831" s="1159"/>
      <c r="Y1831" s="1187"/>
      <c r="Z1831" s="1055"/>
      <c r="AA1831" s="1088"/>
      <c r="AB1831" s="1075"/>
    </row>
    <row r="1832" spans="1:28">
      <c r="A1832" s="1056"/>
      <c r="B1832" s="1057"/>
      <c r="C1832" s="1054"/>
      <c r="D1832" s="1055"/>
      <c r="E1832" s="1055"/>
      <c r="F1832" s="1055"/>
      <c r="G1832" s="1055"/>
      <c r="H1832" s="1055"/>
      <c r="I1832" s="1075"/>
      <c r="J1832" s="1142"/>
      <c r="K1832" s="1055"/>
      <c r="L1832" s="1058"/>
      <c r="M1832" s="1085"/>
      <c r="N1832" s="1055"/>
      <c r="O1832" s="1055"/>
      <c r="P1832" s="1055"/>
      <c r="Q1832" s="1088"/>
      <c r="R1832" s="1088"/>
      <c r="S1832" s="1092"/>
      <c r="T1832" s="1085"/>
      <c r="U1832" s="1055"/>
      <c r="V1832" s="1055"/>
      <c r="W1832" s="1075"/>
      <c r="X1832" s="1159"/>
      <c r="Y1832" s="1061"/>
      <c r="Z1832" s="1055"/>
      <c r="AA1832" s="1055"/>
      <c r="AB1832" s="1075"/>
    </row>
    <row r="1833" spans="1:28" ht="25.5">
      <c r="A1833" s="1056"/>
      <c r="B1833" s="1057" t="s">
        <v>5502</v>
      </c>
      <c r="C1833" s="1085" t="s">
        <v>5556</v>
      </c>
      <c r="D1833" s="1055">
        <v>2018</v>
      </c>
      <c r="E1833" s="1055">
        <v>93</v>
      </c>
      <c r="F1833" s="1055" t="s">
        <v>3338</v>
      </c>
      <c r="G1833" s="1055">
        <v>4</v>
      </c>
      <c r="H1833" s="1055"/>
      <c r="I1833" s="1075">
        <f>SUM(G1833:H1833)</f>
        <v>4</v>
      </c>
      <c r="J1833" s="1212" t="s">
        <v>5557</v>
      </c>
      <c r="K1833" s="1055" t="s">
        <v>5368</v>
      </c>
      <c r="L1833" s="1075" t="s">
        <v>243</v>
      </c>
      <c r="M1833" s="1085" t="s">
        <v>5286</v>
      </c>
      <c r="N1833" s="1055">
        <v>2016</v>
      </c>
      <c r="O1833" s="1055">
        <v>240</v>
      </c>
      <c r="P1833" s="1082" t="s">
        <v>5558</v>
      </c>
      <c r="Q1833" s="1088">
        <v>10</v>
      </c>
      <c r="R1833" s="1088"/>
      <c r="S1833" s="1092">
        <f>SUM(Q1833:R1833)</f>
        <v>10</v>
      </c>
      <c r="T1833" s="1085"/>
      <c r="U1833" s="1055"/>
      <c r="V1833" s="1055"/>
      <c r="W1833" s="1216"/>
      <c r="X1833" s="1159"/>
      <c r="Y1833" s="1187"/>
      <c r="Z1833" s="1055"/>
      <c r="AA1833" s="1055"/>
      <c r="AB1833" s="1075"/>
    </row>
    <row r="1834" spans="1:28">
      <c r="A1834" s="1056"/>
      <c r="B1834" s="1057"/>
      <c r="C1834" s="1085"/>
      <c r="D1834" s="1055"/>
      <c r="E1834" s="1055"/>
      <c r="F1834" s="1055"/>
      <c r="G1834" s="1055"/>
      <c r="H1834" s="1055"/>
      <c r="I1834" s="1075"/>
      <c r="J1834" s="1212"/>
      <c r="K1834" s="1327"/>
      <c r="L1834" s="1366"/>
      <c r="M1834" s="1085"/>
      <c r="N1834" s="1055"/>
      <c r="O1834" s="1055"/>
      <c r="P1834" s="1082"/>
      <c r="Q1834" s="1088"/>
      <c r="R1834" s="1088"/>
      <c r="S1834" s="1092"/>
      <c r="T1834" s="1085"/>
      <c r="U1834" s="1055"/>
      <c r="V1834" s="1055"/>
      <c r="W1834" s="1216"/>
      <c r="X1834" s="1159"/>
      <c r="Y1834" s="1144"/>
      <c r="Z1834" s="1079"/>
      <c r="AA1834" s="1055"/>
      <c r="AB1834" s="1075"/>
    </row>
    <row r="1835" spans="1:28">
      <c r="A1835" s="1056"/>
      <c r="B1835" s="1057"/>
      <c r="C1835" s="1085"/>
      <c r="D1835" s="1055"/>
      <c r="E1835" s="1055"/>
      <c r="F1835" s="1055"/>
      <c r="G1835" s="1055"/>
      <c r="H1835" s="1055"/>
      <c r="I1835" s="1075"/>
      <c r="J1835" s="1212"/>
      <c r="K1835" s="1055"/>
      <c r="L1835" s="1366"/>
      <c r="M1835" s="1085"/>
      <c r="N1835" s="1055"/>
      <c r="O1835" s="1055"/>
      <c r="P1835" s="1082"/>
      <c r="Q1835" s="1088"/>
      <c r="R1835" s="1088"/>
      <c r="S1835" s="1092"/>
      <c r="T1835" s="1085"/>
      <c r="U1835" s="1055"/>
      <c r="V1835" s="1055"/>
      <c r="W1835" s="1216"/>
      <c r="X1835" s="1159"/>
      <c r="Y1835" s="1144"/>
      <c r="Z1835" s="1079"/>
      <c r="AA1835" s="1055"/>
      <c r="AB1835" s="1075"/>
    </row>
    <row r="1836" spans="1:28">
      <c r="A1836" s="1056"/>
      <c r="B1836" s="1057"/>
      <c r="C1836" s="1054"/>
      <c r="D1836" s="1055"/>
      <c r="E1836" s="1055"/>
      <c r="F1836" s="1055"/>
      <c r="G1836" s="1055"/>
      <c r="H1836" s="1055"/>
      <c r="I1836" s="1075"/>
      <c r="J1836" s="1212"/>
      <c r="K1836" s="1088"/>
      <c r="L1836" s="1366"/>
      <c r="M1836" s="1085"/>
      <c r="N1836" s="1055"/>
      <c r="O1836" s="1055"/>
      <c r="P1836" s="1055"/>
      <c r="Q1836" s="1088"/>
      <c r="R1836" s="1088"/>
      <c r="S1836" s="1092"/>
      <c r="T1836" s="1085"/>
      <c r="U1836" s="1055"/>
      <c r="V1836" s="1055"/>
      <c r="W1836" s="1075"/>
      <c r="X1836" s="1159"/>
      <c r="Y1836" s="1257"/>
      <c r="Z1836" s="1079"/>
      <c r="AA1836" s="1055"/>
      <c r="AB1836" s="1075"/>
    </row>
    <row r="1837" spans="1:28" ht="25.5">
      <c r="A1837" s="1056">
        <v>215</v>
      </c>
      <c r="B1837" s="1057" t="s">
        <v>5502</v>
      </c>
      <c r="C1837" s="1085" t="s">
        <v>5559</v>
      </c>
      <c r="D1837" s="1055">
        <v>2018</v>
      </c>
      <c r="E1837" s="1055">
        <v>80</v>
      </c>
      <c r="F1837" s="1055" t="s">
        <v>5458</v>
      </c>
      <c r="G1837" s="1055"/>
      <c r="H1837" s="1055"/>
      <c r="I1837" s="1075"/>
      <c r="J1837" s="1278" t="s">
        <v>5560</v>
      </c>
      <c r="K1837" s="1055" t="s">
        <v>5368</v>
      </c>
      <c r="L1837" s="1075" t="s">
        <v>47</v>
      </c>
      <c r="M1837" s="1085" t="s">
        <v>5286</v>
      </c>
      <c r="N1837" s="1055">
        <v>2018</v>
      </c>
      <c r="O1837" s="1055">
        <v>77</v>
      </c>
      <c r="P1837" s="1082" t="s">
        <v>5558</v>
      </c>
      <c r="Q1837" s="1088">
        <v>4</v>
      </c>
      <c r="R1837" s="1088"/>
      <c r="S1837" s="1092">
        <f>SUM(Q1837:R1837)</f>
        <v>4</v>
      </c>
      <c r="T1837" s="1085"/>
      <c r="U1837" s="1055"/>
      <c r="V1837" s="1055"/>
      <c r="W1837" s="1216"/>
      <c r="X1837" s="1159" t="s">
        <v>5502</v>
      </c>
      <c r="Y1837" s="1187"/>
      <c r="Z1837" s="1055"/>
      <c r="AA1837" s="1055"/>
      <c r="AB1837" s="1102"/>
    </row>
    <row r="1838" spans="1:28">
      <c r="A1838" s="1056"/>
      <c r="B1838" s="1057"/>
      <c r="C1838" s="1085"/>
      <c r="D1838" s="1055"/>
      <c r="E1838" s="1055"/>
      <c r="F1838" s="1055"/>
      <c r="G1838" s="1055"/>
      <c r="H1838" s="1055"/>
      <c r="I1838" s="1075"/>
      <c r="J1838" s="1212"/>
      <c r="K1838" s="1327"/>
      <c r="L1838" s="1366"/>
      <c r="M1838" s="1085"/>
      <c r="N1838" s="1055"/>
      <c r="O1838" s="1055"/>
      <c r="P1838" s="1082"/>
      <c r="Q1838" s="1088"/>
      <c r="R1838" s="1088"/>
      <c r="S1838" s="1092"/>
      <c r="T1838" s="1085"/>
      <c r="U1838" s="1055"/>
      <c r="V1838" s="1055"/>
      <c r="W1838" s="1216"/>
      <c r="X1838" s="1159"/>
      <c r="Y1838" s="1144" t="s">
        <v>5561</v>
      </c>
      <c r="Z1838" s="1055">
        <v>2018</v>
      </c>
      <c r="AA1838" s="1055">
        <v>2388</v>
      </c>
      <c r="AB1838" s="1075" t="s">
        <v>5562</v>
      </c>
    </row>
    <row r="1839" spans="1:28">
      <c r="A1839" s="1056"/>
      <c r="B1839" s="1057"/>
      <c r="C1839" s="1085"/>
      <c r="D1839" s="1055"/>
      <c r="E1839" s="1055"/>
      <c r="F1839" s="1055"/>
      <c r="G1839" s="1055"/>
      <c r="H1839" s="1055"/>
      <c r="I1839" s="1075"/>
      <c r="J1839" s="1212"/>
      <c r="K1839" s="1055"/>
      <c r="L1839" s="1366"/>
      <c r="M1839" s="1085"/>
      <c r="N1839" s="1055"/>
      <c r="O1839" s="1055"/>
      <c r="P1839" s="1082"/>
      <c r="Q1839" s="1088"/>
      <c r="R1839" s="1088"/>
      <c r="S1839" s="1092"/>
      <c r="T1839" s="1085"/>
      <c r="U1839" s="1055"/>
      <c r="V1839" s="1055"/>
      <c r="W1839" s="1216"/>
      <c r="X1839" s="1159"/>
      <c r="Y1839" s="1144"/>
      <c r="Z1839" s="1079"/>
      <c r="AA1839" s="1055"/>
      <c r="AB1839" s="1075"/>
    </row>
    <row r="1840" spans="1:28">
      <c r="A1840" s="1056"/>
      <c r="B1840" s="1057"/>
      <c r="C1840" s="1054"/>
      <c r="D1840" s="1055"/>
      <c r="E1840" s="1055"/>
      <c r="F1840" s="1055"/>
      <c r="G1840" s="1055"/>
      <c r="H1840" s="1055"/>
      <c r="I1840" s="1075"/>
      <c r="J1840" s="1212"/>
      <c r="K1840" s="1088"/>
      <c r="L1840" s="1366"/>
      <c r="M1840" s="1085"/>
      <c r="N1840" s="1055"/>
      <c r="O1840" s="1055"/>
      <c r="P1840" s="1055"/>
      <c r="Q1840" s="1088"/>
      <c r="R1840" s="1088"/>
      <c r="S1840" s="1092"/>
      <c r="T1840" s="1085"/>
      <c r="U1840" s="1055"/>
      <c r="V1840" s="1055"/>
      <c r="W1840" s="1075"/>
      <c r="X1840" s="1159"/>
      <c r="Y1840" s="1257"/>
      <c r="Z1840" s="1079"/>
      <c r="AA1840" s="1055"/>
      <c r="AB1840" s="1075"/>
    </row>
    <row r="1841" spans="1:28" ht="25.5">
      <c r="A1841" s="1056">
        <v>216</v>
      </c>
      <c r="B1841" s="1057" t="s">
        <v>5502</v>
      </c>
      <c r="C1841" s="1085" t="s">
        <v>5563</v>
      </c>
      <c r="D1841" s="1055">
        <v>2017</v>
      </c>
      <c r="E1841" s="1055">
        <v>316</v>
      </c>
      <c r="F1841" s="1055" t="s">
        <v>5458</v>
      </c>
      <c r="G1841" s="1055"/>
      <c r="H1841" s="1055"/>
      <c r="I1841" s="1075"/>
      <c r="J1841" s="1212" t="s">
        <v>5564</v>
      </c>
      <c r="K1841" s="1055" t="s">
        <v>5144</v>
      </c>
      <c r="L1841" s="1075" t="s">
        <v>243</v>
      </c>
      <c r="M1841" s="1085" t="s">
        <v>5286</v>
      </c>
      <c r="N1841" s="1055">
        <v>2017</v>
      </c>
      <c r="O1841" s="1055">
        <v>83</v>
      </c>
      <c r="P1841" s="1279" t="s">
        <v>5565</v>
      </c>
      <c r="Q1841" s="1088"/>
      <c r="R1841" s="1088"/>
      <c r="S1841" s="1092"/>
      <c r="T1841" s="1085"/>
      <c r="U1841" s="1055"/>
      <c r="V1841" s="1055"/>
      <c r="W1841" s="1280"/>
      <c r="X1841" s="1159"/>
      <c r="Y1841" s="1187"/>
      <c r="Z1841" s="1055"/>
      <c r="AA1841" s="1055"/>
      <c r="AB1841" s="1075"/>
    </row>
    <row r="1842" spans="1:28">
      <c r="A1842" s="1056"/>
      <c r="B1842" s="1057"/>
      <c r="C1842" s="1085"/>
      <c r="D1842" s="1055"/>
      <c r="E1842" s="1055"/>
      <c r="F1842" s="1055"/>
      <c r="G1842" s="1055"/>
      <c r="H1842" s="1055"/>
      <c r="I1842" s="1075"/>
      <c r="J1842" s="1212"/>
      <c r="K1842" s="1327"/>
      <c r="L1842" s="1366"/>
      <c r="M1842" s="1085"/>
      <c r="N1842" s="1055"/>
      <c r="O1842" s="1055">
        <v>234</v>
      </c>
      <c r="P1842" s="1082" t="s">
        <v>5566</v>
      </c>
      <c r="Q1842" s="1088"/>
      <c r="R1842" s="1088"/>
      <c r="S1842" s="1092"/>
      <c r="T1842" s="1085"/>
      <c r="U1842" s="1055"/>
      <c r="V1842" s="1055"/>
      <c r="W1842" s="1216"/>
      <c r="X1842" s="1159"/>
      <c r="Y1842" s="1187"/>
      <c r="Z1842" s="1055"/>
      <c r="AA1842" s="1055"/>
      <c r="AB1842" s="1075"/>
    </row>
    <row r="1843" spans="1:28" ht="25.5">
      <c r="A1843" s="1056"/>
      <c r="B1843" s="1057"/>
      <c r="C1843" s="1054"/>
      <c r="D1843" s="1055"/>
      <c r="E1843" s="1055"/>
      <c r="F1843" s="1055"/>
      <c r="G1843" s="1055"/>
      <c r="H1843" s="1055"/>
      <c r="I1843" s="1075"/>
      <c r="J1843" s="1212"/>
      <c r="K1843" s="1055"/>
      <c r="L1843" s="1366"/>
      <c r="M1843" s="1085"/>
      <c r="N1843" s="1055"/>
      <c r="O1843" s="1088">
        <v>302</v>
      </c>
      <c r="P1843" s="1279" t="s">
        <v>5567</v>
      </c>
      <c r="Q1843" s="1088"/>
      <c r="R1843" s="1088"/>
      <c r="S1843" s="1092"/>
      <c r="T1843" s="1085"/>
      <c r="U1843" s="1055"/>
      <c r="V1843" s="1088"/>
      <c r="W1843" s="1280"/>
      <c r="X1843" s="1159"/>
      <c r="Y1843" s="1061"/>
      <c r="Z1843" s="1055"/>
      <c r="AA1843" s="1055"/>
      <c r="AB1843" s="1075"/>
    </row>
    <row r="1844" spans="1:28">
      <c r="A1844" s="1056"/>
      <c r="B1844" s="1057"/>
      <c r="C1844" s="1054"/>
      <c r="D1844" s="1055"/>
      <c r="E1844" s="1055"/>
      <c r="F1844" s="1055"/>
      <c r="G1844" s="1055"/>
      <c r="H1844" s="1055"/>
      <c r="I1844" s="1075"/>
      <c r="J1844" s="1212"/>
      <c r="K1844" s="1055"/>
      <c r="L1844" s="1366"/>
      <c r="M1844" s="1085"/>
      <c r="N1844" s="1055"/>
      <c r="O1844" s="1055"/>
      <c r="P1844" s="1055"/>
      <c r="Q1844" s="1088"/>
      <c r="R1844" s="1088"/>
      <c r="S1844" s="1092"/>
      <c r="T1844" s="1085"/>
      <c r="U1844" s="1055"/>
      <c r="V1844" s="1055"/>
      <c r="W1844" s="1075"/>
      <c r="X1844" s="1159"/>
      <c r="Y1844" s="1257"/>
      <c r="Z1844" s="1079"/>
      <c r="AA1844" s="1055"/>
      <c r="AB1844" s="1075"/>
    </row>
    <row r="1845" spans="1:28" ht="25.5">
      <c r="A1845" s="1056">
        <v>217</v>
      </c>
      <c r="B1845" s="1057" t="s">
        <v>5502</v>
      </c>
      <c r="C1845" s="1085" t="s">
        <v>5568</v>
      </c>
      <c r="D1845" s="1055">
        <v>2017</v>
      </c>
      <c r="E1845" s="1055">
        <v>19</v>
      </c>
      <c r="F1845" s="1055" t="s">
        <v>5458</v>
      </c>
      <c r="G1845" s="1055"/>
      <c r="H1845" s="1055"/>
      <c r="I1845" s="1075"/>
      <c r="J1845" s="1212" t="s">
        <v>5569</v>
      </c>
      <c r="K1845" s="1055" t="s">
        <v>5144</v>
      </c>
      <c r="L1845" s="1075" t="s">
        <v>243</v>
      </c>
      <c r="M1845" s="1085" t="s">
        <v>5286</v>
      </c>
      <c r="N1845" s="1055">
        <v>2017</v>
      </c>
      <c r="O1845" s="1055">
        <v>244</v>
      </c>
      <c r="P1845" s="1279" t="s">
        <v>5565</v>
      </c>
      <c r="Q1845" s="1088"/>
      <c r="R1845" s="1088"/>
      <c r="S1845" s="1092"/>
      <c r="T1845" s="1085"/>
      <c r="U1845" s="1055"/>
      <c r="V1845" s="1055"/>
      <c r="W1845" s="1280"/>
      <c r="X1845" s="1159"/>
      <c r="Y1845" s="1187"/>
      <c r="Z1845" s="1055"/>
      <c r="AA1845" s="1055"/>
      <c r="AB1845" s="1075"/>
    </row>
    <row r="1846" spans="1:28">
      <c r="A1846" s="1056"/>
      <c r="B1846" s="1057"/>
      <c r="C1846" s="1085"/>
      <c r="D1846" s="1055"/>
      <c r="E1846" s="1055"/>
      <c r="F1846" s="1055"/>
      <c r="G1846" s="1055"/>
      <c r="H1846" s="1055"/>
      <c r="I1846" s="1075"/>
      <c r="J1846" s="1212"/>
      <c r="K1846" s="1327"/>
      <c r="L1846" s="1366"/>
      <c r="M1846" s="1085"/>
      <c r="N1846" s="1055"/>
      <c r="O1846" s="1055"/>
      <c r="P1846" s="1279"/>
      <c r="Q1846" s="1088"/>
      <c r="R1846" s="1088"/>
      <c r="S1846" s="1092"/>
      <c r="T1846" s="1085"/>
      <c r="U1846" s="1055"/>
      <c r="V1846" s="1055"/>
      <c r="W1846" s="1280"/>
      <c r="X1846" s="1159"/>
      <c r="Y1846" s="1144"/>
      <c r="Z1846" s="1079"/>
      <c r="AA1846" s="1055"/>
      <c r="AB1846" s="1075"/>
    </row>
    <row r="1847" spans="1:28">
      <c r="A1847" s="1056"/>
      <c r="B1847" s="1057"/>
      <c r="C1847" s="1085"/>
      <c r="D1847" s="1055"/>
      <c r="E1847" s="1055"/>
      <c r="F1847" s="1055"/>
      <c r="G1847" s="1055"/>
      <c r="H1847" s="1055"/>
      <c r="I1847" s="1075"/>
      <c r="J1847" s="1212"/>
      <c r="K1847" s="1055"/>
      <c r="L1847" s="1366"/>
      <c r="M1847" s="1085"/>
      <c r="N1847" s="1055"/>
      <c r="O1847" s="1055"/>
      <c r="P1847" s="1279"/>
      <c r="Q1847" s="1088"/>
      <c r="R1847" s="1088"/>
      <c r="S1847" s="1092"/>
      <c r="T1847" s="1085"/>
      <c r="U1847" s="1055"/>
      <c r="V1847" s="1055"/>
      <c r="W1847" s="1280"/>
      <c r="X1847" s="1159"/>
      <c r="Y1847" s="1144"/>
      <c r="Z1847" s="1079"/>
      <c r="AA1847" s="1055"/>
      <c r="AB1847" s="1075"/>
    </row>
    <row r="1848" spans="1:28">
      <c r="A1848" s="1056"/>
      <c r="B1848" s="1057"/>
      <c r="C1848" s="1054"/>
      <c r="D1848" s="1055"/>
      <c r="E1848" s="1055"/>
      <c r="F1848" s="1055"/>
      <c r="G1848" s="1055"/>
      <c r="H1848" s="1055"/>
      <c r="I1848" s="1075"/>
      <c r="J1848" s="1212"/>
      <c r="K1848" s="1055"/>
      <c r="L1848" s="1366"/>
      <c r="M1848" s="1085"/>
      <c r="N1848" s="1055"/>
      <c r="O1848" s="1055"/>
      <c r="P1848" s="1055"/>
      <c r="Q1848" s="1088"/>
      <c r="R1848" s="1088"/>
      <c r="S1848" s="1092"/>
      <c r="T1848" s="1085"/>
      <c r="U1848" s="1055"/>
      <c r="V1848" s="1055"/>
      <c r="W1848" s="1075"/>
      <c r="X1848" s="1159"/>
      <c r="Y1848" s="1257"/>
      <c r="Z1848" s="1079"/>
      <c r="AA1848" s="1055"/>
      <c r="AB1848" s="1075"/>
    </row>
    <row r="1849" spans="1:28" ht="25.5">
      <c r="A1849" s="1056"/>
      <c r="B1849" s="1057" t="s">
        <v>5502</v>
      </c>
      <c r="C1849" s="1085" t="s">
        <v>5570</v>
      </c>
      <c r="D1849" s="1055">
        <v>2018</v>
      </c>
      <c r="E1849" s="1055">
        <v>5</v>
      </c>
      <c r="F1849" s="1055" t="s">
        <v>3338</v>
      </c>
      <c r="G1849" s="1055"/>
      <c r="H1849" s="1055"/>
      <c r="I1849" s="1075"/>
      <c r="J1849" s="1212" t="s">
        <v>5571</v>
      </c>
      <c r="K1849" s="1055" t="s">
        <v>5144</v>
      </c>
      <c r="L1849" s="1075" t="s">
        <v>243</v>
      </c>
      <c r="M1849" s="1085" t="s">
        <v>5286</v>
      </c>
      <c r="N1849" s="1055">
        <v>2018</v>
      </c>
      <c r="O1849" s="1055">
        <v>127</v>
      </c>
      <c r="P1849" s="1279" t="s">
        <v>5572</v>
      </c>
      <c r="Q1849" s="1088"/>
      <c r="R1849" s="1088"/>
      <c r="S1849" s="1092"/>
      <c r="T1849" s="1085"/>
      <c r="U1849" s="1055"/>
      <c r="V1849" s="1055"/>
      <c r="W1849" s="1280"/>
      <c r="X1849" s="1159"/>
      <c r="Y1849" s="1187"/>
      <c r="Z1849" s="1055"/>
      <c r="AA1849" s="1055"/>
      <c r="AB1849" s="1075"/>
    </row>
    <row r="1850" spans="1:28">
      <c r="A1850" s="1056"/>
      <c r="B1850" s="1057"/>
      <c r="C1850" s="1085"/>
      <c r="D1850" s="1055"/>
      <c r="E1850" s="1055"/>
      <c r="F1850" s="1055"/>
      <c r="G1850" s="1055"/>
      <c r="H1850" s="1055"/>
      <c r="I1850" s="1075"/>
      <c r="J1850" s="1212"/>
      <c r="K1850" s="1327"/>
      <c r="L1850" s="1058"/>
      <c r="M1850" s="1085"/>
      <c r="N1850" s="1055"/>
      <c r="O1850" s="1055"/>
      <c r="P1850" s="1279"/>
      <c r="Q1850" s="1088"/>
      <c r="R1850" s="1088"/>
      <c r="S1850" s="1092"/>
      <c r="T1850" s="1085"/>
      <c r="U1850" s="1055"/>
      <c r="V1850" s="1055"/>
      <c r="W1850" s="1280"/>
      <c r="X1850" s="1159"/>
      <c r="Y1850" s="1144" t="s">
        <v>5561</v>
      </c>
      <c r="Z1850" s="1079"/>
      <c r="AA1850" s="1055">
        <v>657</v>
      </c>
      <c r="AB1850" s="1075" t="s">
        <v>21</v>
      </c>
    </row>
    <row r="1851" spans="1:28">
      <c r="A1851" s="1056"/>
      <c r="B1851" s="1057"/>
      <c r="C1851" s="1085"/>
      <c r="D1851" s="1055"/>
      <c r="E1851" s="1055"/>
      <c r="F1851" s="1055"/>
      <c r="G1851" s="1055"/>
      <c r="H1851" s="1055"/>
      <c r="I1851" s="1075"/>
      <c r="J1851" s="1212"/>
      <c r="K1851" s="1055"/>
      <c r="L1851" s="1058"/>
      <c r="M1851" s="1085"/>
      <c r="N1851" s="1055"/>
      <c r="O1851" s="1055"/>
      <c r="P1851" s="1279"/>
      <c r="Q1851" s="1088"/>
      <c r="R1851" s="1088"/>
      <c r="S1851" s="1092"/>
      <c r="T1851" s="1085"/>
      <c r="U1851" s="1055"/>
      <c r="V1851" s="1055"/>
      <c r="W1851" s="1280"/>
      <c r="X1851" s="1159"/>
      <c r="Y1851" s="1144"/>
      <c r="Z1851" s="1079"/>
      <c r="AA1851" s="1055"/>
      <c r="AB1851" s="1075"/>
    </row>
    <row r="1852" spans="1:28">
      <c r="A1852" s="1056"/>
      <c r="B1852" s="1057"/>
      <c r="C1852" s="1054"/>
      <c r="D1852" s="1055"/>
      <c r="E1852" s="1055"/>
      <c r="F1852" s="1055"/>
      <c r="G1852" s="1055"/>
      <c r="H1852" s="1055"/>
      <c r="I1852" s="1075"/>
      <c r="J1852" s="1142"/>
      <c r="K1852" s="1055"/>
      <c r="L1852" s="1058"/>
      <c r="M1852" s="1085"/>
      <c r="N1852" s="1055"/>
      <c r="O1852" s="1055"/>
      <c r="P1852" s="1055"/>
      <c r="Q1852" s="1088"/>
      <c r="R1852" s="1088"/>
      <c r="S1852" s="1092"/>
      <c r="T1852" s="1085"/>
      <c r="U1852" s="1055"/>
      <c r="V1852" s="1055"/>
      <c r="W1852" s="1075"/>
      <c r="X1852" s="1159"/>
      <c r="Y1852" s="1257"/>
      <c r="Z1852" s="1079"/>
      <c r="AA1852" s="1055"/>
      <c r="AB1852" s="1075"/>
    </row>
    <row r="1853" spans="1:28" ht="25.5">
      <c r="A1853" s="1056"/>
      <c r="B1853" s="1057" t="s">
        <v>5502</v>
      </c>
      <c r="C1853" s="1085" t="s">
        <v>5573</v>
      </c>
      <c r="D1853" s="1055">
        <v>2018</v>
      </c>
      <c r="E1853" s="1088">
        <v>254</v>
      </c>
      <c r="F1853" s="1055" t="s">
        <v>3338</v>
      </c>
      <c r="G1853" s="1055">
        <v>9</v>
      </c>
      <c r="H1853" s="1055"/>
      <c r="I1853" s="1075">
        <v>9</v>
      </c>
      <c r="J1853" s="1142" t="s">
        <v>5574</v>
      </c>
      <c r="K1853" s="1055" t="s">
        <v>3220</v>
      </c>
      <c r="L1853" s="1075" t="s">
        <v>83</v>
      </c>
      <c r="M1853" s="1085" t="s">
        <v>4171</v>
      </c>
      <c r="N1853" s="1055">
        <v>2022</v>
      </c>
      <c r="O1853" s="1055">
        <v>721</v>
      </c>
      <c r="P1853" s="1279" t="s">
        <v>5575</v>
      </c>
      <c r="Q1853" s="1088">
        <v>21</v>
      </c>
      <c r="R1853" s="1088"/>
      <c r="S1853" s="1092">
        <v>21</v>
      </c>
      <c r="T1853" s="1085"/>
      <c r="U1853" s="1055"/>
      <c r="V1853" s="1055"/>
      <c r="W1853" s="1280"/>
      <c r="X1853" s="1159"/>
      <c r="Y1853" s="1187"/>
      <c r="Z1853" s="1055"/>
      <c r="AA1853" s="1168"/>
      <c r="AB1853" s="1075"/>
    </row>
    <row r="1854" spans="1:28">
      <c r="A1854" s="1056"/>
      <c r="B1854" s="1057"/>
      <c r="C1854" s="1054"/>
      <c r="D1854" s="1055"/>
      <c r="E1854" s="1055"/>
      <c r="F1854" s="1055"/>
      <c r="G1854" s="1055"/>
      <c r="H1854" s="1055"/>
      <c r="I1854" s="1075"/>
      <c r="J1854" s="1142"/>
      <c r="K1854" s="1327"/>
      <c r="L1854" s="1366"/>
      <c r="M1854" s="1085" t="s">
        <v>5021</v>
      </c>
      <c r="N1854" s="1055">
        <v>2022</v>
      </c>
      <c r="O1854" s="1055">
        <v>449</v>
      </c>
      <c r="P1854" s="1279" t="s">
        <v>5576</v>
      </c>
      <c r="Q1854" s="1088">
        <v>14</v>
      </c>
      <c r="R1854" s="1088"/>
      <c r="S1854" s="1092">
        <v>14</v>
      </c>
      <c r="T1854" s="1085"/>
      <c r="U1854" s="1055"/>
      <c r="V1854" s="1055"/>
      <c r="W1854" s="1280"/>
      <c r="X1854" s="1159"/>
      <c r="Y1854" s="1257"/>
      <c r="Z1854" s="1079"/>
      <c r="AA1854" s="1055"/>
      <c r="AB1854" s="1075"/>
    </row>
    <row r="1855" spans="1:28">
      <c r="A1855" s="1056"/>
      <c r="B1855" s="1057"/>
      <c r="C1855" s="1054"/>
      <c r="D1855" s="1055"/>
      <c r="E1855" s="1055"/>
      <c r="F1855" s="1055"/>
      <c r="G1855" s="1055"/>
      <c r="H1855" s="1055"/>
      <c r="I1855" s="1075"/>
      <c r="J1855" s="1142"/>
      <c r="K1855" s="1055"/>
      <c r="L1855" s="1366"/>
      <c r="M1855" s="1085" t="s">
        <v>5022</v>
      </c>
      <c r="N1855" s="1055">
        <v>2022</v>
      </c>
      <c r="O1855" s="1088">
        <v>396</v>
      </c>
      <c r="P1855" s="1279" t="s">
        <v>5577</v>
      </c>
      <c r="Q1855" s="1088">
        <v>21</v>
      </c>
      <c r="R1855" s="1088"/>
      <c r="S1855" s="1092">
        <v>21</v>
      </c>
      <c r="T1855" s="1085"/>
      <c r="U1855" s="1055"/>
      <c r="V1855" s="1088"/>
      <c r="W1855" s="1280"/>
      <c r="X1855" s="1159"/>
      <c r="Y1855" s="1257"/>
      <c r="Z1855" s="1079"/>
      <c r="AA1855" s="1055"/>
      <c r="AB1855" s="1075"/>
    </row>
    <row r="1856" spans="1:28">
      <c r="A1856" s="1056"/>
      <c r="B1856" s="1057"/>
      <c r="C1856" s="1054"/>
      <c r="D1856" s="1055"/>
      <c r="E1856" s="1055"/>
      <c r="F1856" s="1055"/>
      <c r="G1856" s="1055"/>
      <c r="H1856" s="1055"/>
      <c r="I1856" s="1075"/>
      <c r="J1856" s="1142"/>
      <c r="K1856" s="1055"/>
      <c r="L1856" s="1366"/>
      <c r="M1856" s="1085" t="s">
        <v>5023</v>
      </c>
      <c r="N1856" s="1055">
        <v>2022</v>
      </c>
      <c r="O1856" s="1088">
        <v>190</v>
      </c>
      <c r="P1856" s="1279" t="s">
        <v>5578</v>
      </c>
      <c r="Q1856" s="1088">
        <v>6</v>
      </c>
      <c r="R1856" s="1088"/>
      <c r="S1856" s="1092">
        <v>6</v>
      </c>
      <c r="T1856" s="1085"/>
      <c r="U1856" s="1055"/>
      <c r="V1856" s="1088"/>
      <c r="W1856" s="1280"/>
      <c r="X1856" s="1159"/>
      <c r="Y1856" s="1257"/>
      <c r="Z1856" s="1079"/>
      <c r="AA1856" s="1055"/>
      <c r="AB1856" s="1075"/>
    </row>
    <row r="1857" spans="1:28">
      <c r="A1857" s="1056"/>
      <c r="B1857" s="1057"/>
      <c r="C1857" s="1054"/>
      <c r="D1857" s="1055"/>
      <c r="E1857" s="1055"/>
      <c r="F1857" s="1055"/>
      <c r="G1857" s="1055"/>
      <c r="H1857" s="1055"/>
      <c r="I1857" s="1075"/>
      <c r="J1857" s="1142"/>
      <c r="K1857" s="1055"/>
      <c r="L1857" s="1366"/>
      <c r="M1857" s="1085" t="s">
        <v>5579</v>
      </c>
      <c r="N1857" s="1055">
        <v>2022</v>
      </c>
      <c r="O1857" s="1055">
        <v>531</v>
      </c>
      <c r="P1857" s="1279" t="s">
        <v>5580</v>
      </c>
      <c r="Q1857" s="1088"/>
      <c r="R1857" s="1088"/>
      <c r="S1857" s="1092"/>
      <c r="T1857" s="1085"/>
      <c r="U1857" s="1055"/>
      <c r="V1857" s="1055"/>
      <c r="W1857" s="1280"/>
      <c r="X1857" s="1159"/>
      <c r="Y1857" s="1257"/>
      <c r="Z1857" s="1079"/>
      <c r="AA1857" s="1055"/>
      <c r="AB1857" s="1075"/>
    </row>
    <row r="1858" spans="1:28">
      <c r="A1858" s="1056"/>
      <c r="B1858" s="1057"/>
      <c r="C1858" s="1054"/>
      <c r="D1858" s="1055"/>
      <c r="E1858" s="1055"/>
      <c r="F1858" s="1055"/>
      <c r="G1858" s="1055"/>
      <c r="H1858" s="1055"/>
      <c r="I1858" s="1075"/>
      <c r="J1858" s="1142"/>
      <c r="K1858" s="1055"/>
      <c r="L1858" s="1366"/>
      <c r="M1858" s="1085" t="s">
        <v>5581</v>
      </c>
      <c r="N1858" s="1055">
        <v>2022</v>
      </c>
      <c r="O1858" s="1055">
        <v>378</v>
      </c>
      <c r="P1858" s="1279" t="s">
        <v>5582</v>
      </c>
      <c r="Q1858" s="1088"/>
      <c r="R1858" s="1088"/>
      <c r="S1858" s="1092"/>
      <c r="T1858" s="1085"/>
      <c r="U1858" s="1055"/>
      <c r="V1858" s="1055"/>
      <c r="W1858" s="1280"/>
      <c r="X1858" s="1159"/>
      <c r="Y1858" s="1257"/>
      <c r="Z1858" s="1079"/>
      <c r="AA1858" s="1055"/>
      <c r="AB1858" s="1075"/>
    </row>
    <row r="1859" spans="1:28">
      <c r="A1859" s="1056"/>
      <c r="B1859" s="1057"/>
      <c r="C1859" s="1054"/>
      <c r="D1859" s="1055"/>
      <c r="E1859" s="1055"/>
      <c r="F1859" s="1055"/>
      <c r="G1859" s="1055"/>
      <c r="H1859" s="1055"/>
      <c r="I1859" s="1075"/>
      <c r="J1859" s="1142"/>
      <c r="K1859" s="1055"/>
      <c r="L1859" s="1366"/>
      <c r="M1859" s="1085"/>
      <c r="N1859" s="1055"/>
      <c r="O1859" s="1055"/>
      <c r="P1859" s="1055"/>
      <c r="Q1859" s="1088"/>
      <c r="R1859" s="1088"/>
      <c r="S1859" s="1092"/>
      <c r="T1859" s="1085"/>
      <c r="U1859" s="1055"/>
      <c r="V1859" s="1055"/>
      <c r="W1859" s="1075"/>
      <c r="X1859" s="1159"/>
      <c r="Y1859" s="1257"/>
      <c r="Z1859" s="1079"/>
      <c r="AA1859" s="1055"/>
      <c r="AB1859" s="1075"/>
    </row>
    <row r="1860" spans="1:28">
      <c r="A1860" s="1056"/>
      <c r="B1860" s="1057"/>
      <c r="C1860" s="1085" t="s">
        <v>5583</v>
      </c>
      <c r="D1860" s="1055">
        <v>2022</v>
      </c>
      <c r="E1860" s="1055">
        <v>74</v>
      </c>
      <c r="F1860" s="1055" t="s">
        <v>3325</v>
      </c>
      <c r="G1860" s="1055">
        <v>2</v>
      </c>
      <c r="H1860" s="1055"/>
      <c r="I1860" s="1075">
        <v>2</v>
      </c>
      <c r="J1860" s="1142" t="s">
        <v>5584</v>
      </c>
      <c r="K1860" s="1055" t="s">
        <v>3220</v>
      </c>
      <c r="L1860" s="1075" t="s">
        <v>83</v>
      </c>
      <c r="M1860" s="1085" t="s">
        <v>4171</v>
      </c>
      <c r="N1860" s="1055">
        <v>2022</v>
      </c>
      <c r="O1860" s="1055">
        <v>313</v>
      </c>
      <c r="P1860" s="1279" t="s">
        <v>5575</v>
      </c>
      <c r="Q1860" s="1088">
        <v>25</v>
      </c>
      <c r="R1860" s="1088"/>
      <c r="S1860" s="1092">
        <v>25</v>
      </c>
      <c r="T1860" s="1085"/>
      <c r="U1860" s="1055"/>
      <c r="V1860" s="1055"/>
      <c r="W1860" s="1280"/>
      <c r="X1860" s="1159"/>
      <c r="Y1860" s="1187"/>
      <c r="Z1860" s="1079"/>
      <c r="AA1860" s="1055"/>
      <c r="AB1860" s="1075"/>
    </row>
    <row r="1861" spans="1:28">
      <c r="A1861" s="1056"/>
      <c r="B1861" s="1057"/>
      <c r="C1861" s="1054"/>
      <c r="D1861" s="1055"/>
      <c r="E1861" s="1055"/>
      <c r="F1861" s="1055"/>
      <c r="G1861" s="1055"/>
      <c r="H1861" s="1055"/>
      <c r="I1861" s="1075"/>
      <c r="J1861" s="1142"/>
      <c r="K1861" s="1327"/>
      <c r="L1861" s="1366"/>
      <c r="M1861" s="1085" t="s">
        <v>5021</v>
      </c>
      <c r="N1861" s="1055">
        <v>2022</v>
      </c>
      <c r="O1861" s="1055">
        <v>205</v>
      </c>
      <c r="P1861" s="1279" t="s">
        <v>5575</v>
      </c>
      <c r="Q1861" s="1088">
        <v>5</v>
      </c>
      <c r="R1861" s="1088"/>
      <c r="S1861" s="1092">
        <v>5</v>
      </c>
      <c r="T1861" s="1085"/>
      <c r="U1861" s="1055"/>
      <c r="V1861" s="1055"/>
      <c r="W1861" s="1280"/>
      <c r="X1861" s="1159"/>
      <c r="Y1861" s="1257"/>
      <c r="Z1861" s="1079"/>
      <c r="AA1861" s="1055"/>
      <c r="AB1861" s="1075"/>
    </row>
    <row r="1862" spans="1:28">
      <c r="A1862" s="1056"/>
      <c r="B1862" s="1057"/>
      <c r="C1862" s="1054"/>
      <c r="D1862" s="1055"/>
      <c r="E1862" s="1055"/>
      <c r="F1862" s="1055"/>
      <c r="G1862" s="1055"/>
      <c r="H1862" s="1055"/>
      <c r="I1862" s="1075"/>
      <c r="J1862" s="1142"/>
      <c r="K1862" s="1055"/>
      <c r="L1862" s="1366"/>
      <c r="M1862" s="1085" t="s">
        <v>5022</v>
      </c>
      <c r="N1862" s="1055">
        <v>2022</v>
      </c>
      <c r="O1862" s="1055">
        <v>281</v>
      </c>
      <c r="P1862" s="1279" t="s">
        <v>5575</v>
      </c>
      <c r="Q1862" s="1088">
        <v>7</v>
      </c>
      <c r="R1862" s="1088"/>
      <c r="S1862" s="1092">
        <v>7</v>
      </c>
      <c r="T1862" s="1085"/>
      <c r="U1862" s="1055"/>
      <c r="V1862" s="1055"/>
      <c r="W1862" s="1280"/>
      <c r="X1862" s="1159"/>
      <c r="Y1862" s="1257"/>
      <c r="Z1862" s="1079"/>
      <c r="AA1862" s="1055"/>
      <c r="AB1862" s="1075"/>
    </row>
    <row r="1863" spans="1:28">
      <c r="A1863" s="1056"/>
      <c r="B1863" s="1057"/>
      <c r="C1863" s="1054"/>
      <c r="D1863" s="1055"/>
      <c r="E1863" s="1055"/>
      <c r="F1863" s="1055"/>
      <c r="G1863" s="1055"/>
      <c r="H1863" s="1055"/>
      <c r="I1863" s="1075"/>
      <c r="J1863" s="1142"/>
      <c r="K1863" s="1055"/>
      <c r="L1863" s="1366"/>
      <c r="M1863" s="1085" t="s">
        <v>5023</v>
      </c>
      <c r="N1863" s="1055">
        <v>2022</v>
      </c>
      <c r="O1863" s="1088">
        <v>1040</v>
      </c>
      <c r="P1863" s="1279" t="s">
        <v>5575</v>
      </c>
      <c r="Q1863" s="1088">
        <v>13</v>
      </c>
      <c r="R1863" s="1088"/>
      <c r="S1863" s="1092">
        <v>13</v>
      </c>
      <c r="T1863" s="1085"/>
      <c r="U1863" s="1055"/>
      <c r="V1863" s="1088"/>
      <c r="W1863" s="1280"/>
      <c r="X1863" s="1159"/>
      <c r="Y1863" s="1257"/>
      <c r="Z1863" s="1079"/>
      <c r="AA1863" s="1055"/>
      <c r="AB1863" s="1075"/>
    </row>
    <row r="1864" spans="1:28">
      <c r="A1864" s="1056"/>
      <c r="B1864" s="1057"/>
      <c r="C1864" s="1054"/>
      <c r="D1864" s="1055"/>
      <c r="E1864" s="1055"/>
      <c r="F1864" s="1055"/>
      <c r="G1864" s="1055"/>
      <c r="H1864" s="1055"/>
      <c r="I1864" s="1075"/>
      <c r="J1864" s="1142"/>
      <c r="K1864" s="1055"/>
      <c r="L1864" s="1058"/>
      <c r="M1864" s="1085" t="s">
        <v>5579</v>
      </c>
      <c r="N1864" s="1055">
        <v>2022</v>
      </c>
      <c r="O1864" s="1055">
        <v>510.1</v>
      </c>
      <c r="P1864" s="1279" t="s">
        <v>5575</v>
      </c>
      <c r="Q1864" s="1088">
        <v>19</v>
      </c>
      <c r="R1864" s="1088"/>
      <c r="S1864" s="1092">
        <v>19</v>
      </c>
      <c r="T1864" s="1085"/>
      <c r="U1864" s="1055"/>
      <c r="V1864" s="1055"/>
      <c r="W1864" s="1280"/>
      <c r="X1864" s="1159"/>
      <c r="Y1864" s="1257"/>
      <c r="Z1864" s="1079"/>
      <c r="AA1864" s="1055"/>
      <c r="AB1864" s="1075"/>
    </row>
    <row r="1865" spans="1:28">
      <c r="A1865" s="1056"/>
      <c r="B1865" s="1057"/>
      <c r="C1865" s="1054"/>
      <c r="D1865" s="1055"/>
      <c r="E1865" s="1055"/>
      <c r="F1865" s="1055"/>
      <c r="G1865" s="1055"/>
      <c r="H1865" s="1055"/>
      <c r="I1865" s="1075"/>
      <c r="J1865" s="1142"/>
      <c r="K1865" s="1055"/>
      <c r="L1865" s="1058"/>
      <c r="M1865" s="1206"/>
      <c r="N1865" s="1055"/>
      <c r="O1865" s="1055"/>
      <c r="P1865" s="1279"/>
      <c r="Q1865" s="1088"/>
      <c r="R1865" s="1088"/>
      <c r="S1865" s="1092"/>
      <c r="T1865" s="1085"/>
      <c r="U1865" s="1055"/>
      <c r="V1865" s="1055"/>
      <c r="W1865" s="1280"/>
      <c r="X1865" s="1159"/>
      <c r="Y1865" s="1257"/>
      <c r="Z1865" s="1079"/>
      <c r="AA1865" s="1055"/>
      <c r="AB1865" s="1075"/>
    </row>
    <row r="1866" spans="1:28">
      <c r="A1866" s="1056" t="s">
        <v>5585</v>
      </c>
      <c r="B1866" s="1057" t="s">
        <v>3323</v>
      </c>
      <c r="C1866" s="1054" t="s">
        <v>5586</v>
      </c>
      <c r="D1866" s="1055">
        <v>2002</v>
      </c>
      <c r="E1866" s="1055">
        <v>11396</v>
      </c>
      <c r="F1866" s="1055" t="s">
        <v>5587</v>
      </c>
      <c r="G1866" s="1055">
        <v>156</v>
      </c>
      <c r="H1866" s="1055"/>
      <c r="I1866" s="1075">
        <f>SUM(G1866:H1866)</f>
        <v>156</v>
      </c>
      <c r="J1866" s="1142"/>
      <c r="K1866" s="1055"/>
      <c r="L1866" s="1058"/>
      <c r="M1866" s="1085"/>
      <c r="N1866" s="1055"/>
      <c r="O1866" s="1055"/>
      <c r="P1866" s="1088"/>
      <c r="Q1866" s="1088"/>
      <c r="R1866" s="1088"/>
      <c r="S1866" s="1092"/>
      <c r="T1866" s="1179"/>
      <c r="U1866" s="1055"/>
      <c r="V1866" s="1055"/>
      <c r="W1866" s="1092"/>
      <c r="X1866" s="1159" t="s">
        <v>3323</v>
      </c>
      <c r="Y1866" s="1061"/>
      <c r="Z1866" s="1055"/>
      <c r="AA1866" s="1055"/>
      <c r="AB1866" s="1075"/>
    </row>
    <row r="1867" spans="1:28">
      <c r="A1867" s="1056"/>
      <c r="B1867" s="1057"/>
      <c r="C1867" s="1054" t="s">
        <v>5588</v>
      </c>
      <c r="D1867" s="1055"/>
      <c r="E1867" s="1055">
        <v>1300</v>
      </c>
      <c r="F1867" s="1055" t="s">
        <v>3325</v>
      </c>
      <c r="G1867" s="1055">
        <v>21</v>
      </c>
      <c r="H1867" s="1055"/>
      <c r="I1867" s="1075">
        <f>SUM(G1867:H1867)</f>
        <v>21</v>
      </c>
      <c r="J1867" s="1142"/>
      <c r="K1867" s="1055"/>
      <c r="L1867" s="1058"/>
      <c r="M1867" s="1085"/>
      <c r="N1867" s="1055"/>
      <c r="O1867" s="1055"/>
      <c r="P1867" s="1055"/>
      <c r="Q1867" s="1088"/>
      <c r="R1867" s="1088"/>
      <c r="S1867" s="1092"/>
      <c r="T1867" s="1085"/>
      <c r="U1867" s="1055"/>
      <c r="V1867" s="1055"/>
      <c r="W1867" s="1075"/>
      <c r="X1867" s="1159"/>
      <c r="Y1867" s="1061" t="s">
        <v>5588</v>
      </c>
      <c r="Z1867" s="1055"/>
      <c r="AA1867" s="1055">
        <v>1300</v>
      </c>
      <c r="AB1867" s="1075" t="s">
        <v>3325</v>
      </c>
    </row>
    <row r="1868" spans="1:28">
      <c r="A1868" s="1056"/>
      <c r="B1868" s="1057"/>
      <c r="C1868" s="1054"/>
      <c r="D1868" s="1055"/>
      <c r="E1868" s="1055"/>
      <c r="F1868" s="1055"/>
      <c r="G1868" s="1055"/>
      <c r="H1868" s="1055"/>
      <c r="I1868" s="1075"/>
      <c r="J1868" s="1142"/>
      <c r="K1868" s="1055"/>
      <c r="L1868" s="1058"/>
      <c r="M1868" s="1085"/>
      <c r="N1868" s="1055"/>
      <c r="O1868" s="1055"/>
      <c r="P1868" s="1088"/>
      <c r="Q1868" s="1088"/>
      <c r="R1868" s="1088"/>
      <c r="S1868" s="1092"/>
      <c r="T1868" s="1179"/>
      <c r="U1868" s="1055"/>
      <c r="V1868" s="1055"/>
      <c r="W1868" s="1092"/>
      <c r="X1868" s="1159"/>
      <c r="Y1868" s="1061"/>
      <c r="Z1868" s="1055"/>
      <c r="AA1868" s="1055"/>
      <c r="AB1868" s="1075"/>
    </row>
    <row r="1869" spans="1:28">
      <c r="A1869" s="1056"/>
      <c r="B1869" s="1057"/>
      <c r="C1869" s="1054"/>
      <c r="D1869" s="1055"/>
      <c r="E1869" s="1055"/>
      <c r="F1869" s="1055"/>
      <c r="G1869" s="1055"/>
      <c r="H1869" s="1055"/>
      <c r="I1869" s="1075"/>
      <c r="J1869" s="1142"/>
      <c r="K1869" s="1055"/>
      <c r="L1869" s="1058"/>
      <c r="M1869" s="1085"/>
      <c r="N1869" s="1055"/>
      <c r="O1869" s="1055"/>
      <c r="P1869" s="1055"/>
      <c r="Q1869" s="1088"/>
      <c r="R1869" s="1088"/>
      <c r="S1869" s="1092"/>
      <c r="T1869" s="1085"/>
      <c r="U1869" s="1055"/>
      <c r="V1869" s="1055"/>
      <c r="W1869" s="1075"/>
      <c r="X1869" s="1159"/>
      <c r="Y1869" s="1257"/>
      <c r="Z1869" s="1079"/>
      <c r="AA1869" s="1055"/>
      <c r="AB1869" s="1075"/>
    </row>
    <row r="1870" spans="1:28">
      <c r="A1870" s="1056">
        <v>207</v>
      </c>
      <c r="B1870" s="1057" t="s">
        <v>3323</v>
      </c>
      <c r="C1870" s="1054" t="s">
        <v>5589</v>
      </c>
      <c r="D1870" s="1055">
        <v>2017</v>
      </c>
      <c r="E1870" s="1055">
        <v>55</v>
      </c>
      <c r="F1870" s="1055" t="s">
        <v>3325</v>
      </c>
      <c r="G1870" s="1055">
        <v>2</v>
      </c>
      <c r="H1870" s="1055"/>
      <c r="I1870" s="1075">
        <f>SUM(G1870:H1870)</f>
        <v>2</v>
      </c>
      <c r="J1870" s="1142" t="s">
        <v>5590</v>
      </c>
      <c r="K1870" s="1055" t="s">
        <v>3220</v>
      </c>
      <c r="L1870" s="1075" t="s">
        <v>83</v>
      </c>
      <c r="M1870" s="1085" t="s">
        <v>5591</v>
      </c>
      <c r="N1870" s="1055"/>
      <c r="O1870" s="1055"/>
      <c r="P1870" s="1088"/>
      <c r="Q1870" s="1088"/>
      <c r="R1870" s="1088"/>
      <c r="S1870" s="1092"/>
      <c r="T1870" s="1085"/>
      <c r="U1870" s="1055"/>
      <c r="V1870" s="1055"/>
      <c r="W1870" s="1092"/>
      <c r="X1870" s="1159"/>
      <c r="Y1870" s="1061"/>
      <c r="Z1870" s="1055"/>
      <c r="AA1870" s="1055"/>
      <c r="AB1870" s="1075"/>
    </row>
    <row r="1871" spans="1:28">
      <c r="A1871" s="1056"/>
      <c r="B1871" s="1057"/>
      <c r="C1871" s="1054"/>
      <c r="D1871" s="1055"/>
      <c r="E1871" s="1055"/>
      <c r="F1871" s="1055"/>
      <c r="G1871" s="1055"/>
      <c r="H1871" s="1055"/>
      <c r="I1871" s="1075"/>
      <c r="J1871" s="1195"/>
      <c r="K1871" s="1327"/>
      <c r="L1871" s="1058"/>
      <c r="M1871" s="1085" t="s">
        <v>5591</v>
      </c>
      <c r="N1871" s="1055"/>
      <c r="O1871" s="1055"/>
      <c r="P1871" s="1088"/>
      <c r="Q1871" s="1088"/>
      <c r="R1871" s="1088"/>
      <c r="S1871" s="1092"/>
      <c r="T1871" s="1085"/>
      <c r="U1871" s="1055"/>
      <c r="V1871" s="1055"/>
      <c r="W1871" s="1092"/>
      <c r="X1871" s="1159"/>
      <c r="Y1871" s="1061"/>
      <c r="Z1871" s="1055"/>
      <c r="AA1871" s="1055"/>
      <c r="AB1871" s="1075"/>
    </row>
    <row r="1872" spans="1:28">
      <c r="A1872" s="1056"/>
      <c r="B1872" s="1057"/>
      <c r="C1872" s="1054"/>
      <c r="D1872" s="1055"/>
      <c r="E1872" s="1055"/>
      <c r="F1872" s="1055"/>
      <c r="G1872" s="1055"/>
      <c r="H1872" s="1055"/>
      <c r="I1872" s="1075"/>
      <c r="J1872" s="1195"/>
      <c r="K1872" s="1055"/>
      <c r="L1872" s="1058"/>
      <c r="M1872" s="1085"/>
      <c r="N1872" s="1055"/>
      <c r="O1872" s="1055"/>
      <c r="P1872" s="1088"/>
      <c r="Q1872" s="1088"/>
      <c r="R1872" s="1088"/>
      <c r="S1872" s="1092"/>
      <c r="T1872" s="1085"/>
      <c r="U1872" s="1055"/>
      <c r="V1872" s="1055"/>
      <c r="W1872" s="1092"/>
      <c r="X1872" s="1159"/>
      <c r="Y1872" s="1061"/>
      <c r="Z1872" s="1055"/>
      <c r="AA1872" s="1079"/>
      <c r="AB1872" s="1075"/>
    </row>
    <row r="1873" spans="1:28">
      <c r="A1873" s="1056"/>
      <c r="B1873" s="1057"/>
      <c r="C1873" s="1054"/>
      <c r="D1873" s="1055"/>
      <c r="E1873" s="1055"/>
      <c r="F1873" s="1055"/>
      <c r="G1873" s="1055"/>
      <c r="H1873" s="1055"/>
      <c r="I1873" s="1075"/>
      <c r="J1873" s="1142"/>
      <c r="K1873" s="1055"/>
      <c r="L1873" s="1058"/>
      <c r="M1873" s="1085"/>
      <c r="N1873" s="1055"/>
      <c r="O1873" s="1055"/>
      <c r="P1873" s="1055"/>
      <c r="Q1873" s="1088"/>
      <c r="R1873" s="1088"/>
      <c r="S1873" s="1092"/>
      <c r="T1873" s="1085"/>
      <c r="U1873" s="1055"/>
      <c r="V1873" s="1055"/>
      <c r="W1873" s="1075"/>
      <c r="X1873" s="1159"/>
      <c r="Y1873" s="1061"/>
      <c r="Z1873" s="1055"/>
      <c r="AA1873" s="1079"/>
      <c r="AB1873" s="1075"/>
    </row>
    <row r="1874" spans="1:28">
      <c r="A1874" s="1056"/>
      <c r="B1874" s="1057" t="s">
        <v>3323</v>
      </c>
      <c r="C1874" s="1054" t="s">
        <v>5592</v>
      </c>
      <c r="D1874" s="1055">
        <v>2017</v>
      </c>
      <c r="E1874" s="1055">
        <v>8</v>
      </c>
      <c r="F1874" s="1055" t="s">
        <v>3325</v>
      </c>
      <c r="G1874" s="1055">
        <v>0</v>
      </c>
      <c r="H1874" s="1055"/>
      <c r="I1874" s="1075">
        <f>SUM(G1874:H1874)</f>
        <v>0</v>
      </c>
      <c r="J1874" s="1142" t="s">
        <v>5593</v>
      </c>
      <c r="K1874" s="1055"/>
      <c r="L1874" s="1058"/>
      <c r="M1874" s="1085"/>
      <c r="N1874" s="1055"/>
      <c r="O1874" s="1055"/>
      <c r="P1874" s="1088"/>
      <c r="Q1874" s="1088"/>
      <c r="R1874" s="1088"/>
      <c r="S1874" s="1092"/>
      <c r="T1874" s="1179"/>
      <c r="U1874" s="1055"/>
      <c r="V1874" s="1055"/>
      <c r="W1874" s="1092"/>
      <c r="X1874" s="1159"/>
      <c r="Y1874" s="1061"/>
      <c r="Z1874" s="1055"/>
      <c r="AA1874" s="1055"/>
      <c r="AB1874" s="1075"/>
    </row>
    <row r="1875" spans="1:28">
      <c r="A1875" s="1056">
        <v>206</v>
      </c>
      <c r="B1875" s="1057"/>
      <c r="C1875" s="1054"/>
      <c r="D1875" s="1055"/>
      <c r="E1875" s="1055"/>
      <c r="F1875" s="1055"/>
      <c r="G1875" s="1055"/>
      <c r="H1875" s="1055"/>
      <c r="I1875" s="1075"/>
      <c r="J1875" s="1142"/>
      <c r="K1875" s="1055"/>
      <c r="L1875" s="1058"/>
      <c r="M1875" s="1085"/>
      <c r="N1875" s="1055"/>
      <c r="O1875" s="1055"/>
      <c r="P1875" s="1088"/>
      <c r="Q1875" s="1088"/>
      <c r="R1875" s="1088"/>
      <c r="S1875" s="1092"/>
      <c r="T1875" s="1179"/>
      <c r="U1875" s="1055"/>
      <c r="V1875" s="1055"/>
      <c r="W1875" s="1092"/>
      <c r="X1875" s="1159"/>
      <c r="Y1875" s="1061"/>
      <c r="Z1875" s="1055"/>
      <c r="AA1875" s="1055"/>
      <c r="AB1875" s="1075"/>
    </row>
    <row r="1876" spans="1:28">
      <c r="A1876" s="1056"/>
      <c r="B1876" s="1057"/>
      <c r="C1876" s="1054"/>
      <c r="D1876" s="1055"/>
      <c r="E1876" s="1055">
        <v>108</v>
      </c>
      <c r="F1876" s="1055" t="s">
        <v>3338</v>
      </c>
      <c r="G1876" s="1055">
        <v>2</v>
      </c>
      <c r="H1876" s="1055"/>
      <c r="I1876" s="1075">
        <f>SUM(G1876:H1876)</f>
        <v>2</v>
      </c>
      <c r="J1876" s="1142" t="s">
        <v>5594</v>
      </c>
      <c r="K1876" s="1055" t="s">
        <v>3220</v>
      </c>
      <c r="L1876" s="1075" t="s">
        <v>83</v>
      </c>
      <c r="M1876" s="1085" t="s">
        <v>5591</v>
      </c>
      <c r="N1876" s="1055"/>
      <c r="O1876" s="1055"/>
      <c r="P1876" s="1088"/>
      <c r="Q1876" s="1088"/>
      <c r="R1876" s="1088"/>
      <c r="S1876" s="1092"/>
      <c r="T1876" s="1085"/>
      <c r="U1876" s="1055"/>
      <c r="V1876" s="1055"/>
      <c r="W1876" s="1092"/>
      <c r="X1876" s="1159"/>
      <c r="Y1876" s="1061"/>
      <c r="Z1876" s="1055"/>
      <c r="AA1876" s="1055"/>
      <c r="AB1876" s="1075"/>
    </row>
    <row r="1877" spans="1:28">
      <c r="A1877" s="1056"/>
      <c r="B1877" s="1057"/>
      <c r="C1877" s="1054"/>
      <c r="D1877" s="1055"/>
      <c r="E1877" s="1055"/>
      <c r="F1877" s="1055"/>
      <c r="G1877" s="1055"/>
      <c r="H1877" s="1055"/>
      <c r="I1877" s="1075"/>
      <c r="J1877" s="1363"/>
      <c r="K1877" s="1327"/>
      <c r="L1877" s="1058"/>
      <c r="M1877" s="1085" t="s">
        <v>5591</v>
      </c>
      <c r="N1877" s="1055"/>
      <c r="O1877" s="1055"/>
      <c r="P1877" s="1088"/>
      <c r="Q1877" s="1088"/>
      <c r="R1877" s="1088"/>
      <c r="S1877" s="1092"/>
      <c r="T1877" s="1085"/>
      <c r="U1877" s="1055"/>
      <c r="V1877" s="1055"/>
      <c r="W1877" s="1092"/>
      <c r="X1877" s="1159"/>
      <c r="Y1877" s="1061"/>
      <c r="Z1877" s="1055"/>
      <c r="AA1877" s="1079"/>
      <c r="AB1877" s="1075"/>
    </row>
    <row r="1878" spans="1:28">
      <c r="A1878" s="1056"/>
      <c r="B1878" s="1057"/>
      <c r="C1878" s="1054"/>
      <c r="D1878" s="1055"/>
      <c r="E1878" s="1055"/>
      <c r="F1878" s="1055"/>
      <c r="G1878" s="1055"/>
      <c r="H1878" s="1055"/>
      <c r="I1878" s="1075"/>
      <c r="J1878" s="1363"/>
      <c r="K1878" s="1055"/>
      <c r="L1878" s="1058"/>
      <c r="M1878" s="1085"/>
      <c r="N1878" s="1055"/>
      <c r="O1878" s="1055"/>
      <c r="P1878" s="1088"/>
      <c r="Q1878" s="1088"/>
      <c r="R1878" s="1088"/>
      <c r="S1878" s="1092"/>
      <c r="T1878" s="1085"/>
      <c r="U1878" s="1055"/>
      <c r="V1878" s="1055"/>
      <c r="W1878" s="1092"/>
      <c r="X1878" s="1159"/>
      <c r="Y1878" s="1061"/>
      <c r="Z1878" s="1055"/>
      <c r="AA1878" s="1079"/>
      <c r="AB1878" s="1075"/>
    </row>
    <row r="1879" spans="1:28">
      <c r="A1879" s="1056"/>
      <c r="B1879" s="1057"/>
      <c r="C1879" s="1054"/>
      <c r="D1879" s="1055"/>
      <c r="E1879" s="1055"/>
      <c r="F1879" s="1055"/>
      <c r="G1879" s="1055"/>
      <c r="H1879" s="1055"/>
      <c r="I1879" s="1075"/>
      <c r="J1879" s="1142"/>
      <c r="K1879" s="1055"/>
      <c r="L1879" s="1058"/>
      <c r="M1879" s="1085"/>
      <c r="N1879" s="1055"/>
      <c r="O1879" s="1055"/>
      <c r="P1879" s="1055"/>
      <c r="Q1879" s="1088"/>
      <c r="R1879" s="1088"/>
      <c r="S1879" s="1092"/>
      <c r="T1879" s="1085"/>
      <c r="U1879" s="1055"/>
      <c r="V1879" s="1055"/>
      <c r="W1879" s="1075"/>
      <c r="X1879" s="1159"/>
      <c r="Y1879" s="1061"/>
      <c r="Z1879" s="1055"/>
      <c r="AA1879" s="1079"/>
      <c r="AB1879" s="1075"/>
    </row>
    <row r="1880" spans="1:28" ht="25.5">
      <c r="A1880" s="1056">
        <v>152</v>
      </c>
      <c r="B1880" s="1057" t="s">
        <v>5595</v>
      </c>
      <c r="C1880" s="1054" t="s">
        <v>5596</v>
      </c>
      <c r="D1880" s="1055"/>
      <c r="E1880" s="1055">
        <v>10</v>
      </c>
      <c r="F1880" s="1055" t="s">
        <v>3325</v>
      </c>
      <c r="G1880" s="1055"/>
      <c r="H1880" s="1055"/>
      <c r="I1880" s="1075" t="s">
        <v>1191</v>
      </c>
      <c r="J1880" s="1142" t="s">
        <v>5597</v>
      </c>
      <c r="K1880" s="1055" t="s">
        <v>3220</v>
      </c>
      <c r="L1880" s="1075" t="s">
        <v>775</v>
      </c>
      <c r="M1880" s="1085" t="s">
        <v>5598</v>
      </c>
      <c r="N1880" s="1055">
        <v>2010</v>
      </c>
      <c r="O1880" s="1055">
        <v>1034</v>
      </c>
      <c r="P1880" s="1082" t="s">
        <v>5599</v>
      </c>
      <c r="Q1880" s="1088">
        <v>38</v>
      </c>
      <c r="R1880" s="1088">
        <v>1</v>
      </c>
      <c r="S1880" s="1092">
        <v>39</v>
      </c>
      <c r="T1880" s="1085"/>
      <c r="U1880" s="1055"/>
      <c r="V1880" s="1055"/>
      <c r="W1880" s="1216"/>
      <c r="X1880" s="1159"/>
      <c r="Y1880" s="1061"/>
      <c r="Z1880" s="1055"/>
      <c r="AA1880" s="1055"/>
      <c r="AB1880" s="1075"/>
    </row>
    <row r="1881" spans="1:28">
      <c r="A1881" s="1056"/>
      <c r="B1881" s="1057"/>
      <c r="C1881" s="1054"/>
      <c r="D1881" s="1055"/>
      <c r="E1881" s="1055"/>
      <c r="F1881" s="1055"/>
      <c r="G1881" s="1055"/>
      <c r="H1881" s="1055"/>
      <c r="I1881" s="1075"/>
      <c r="J1881" s="1195"/>
      <c r="K1881" s="1354"/>
      <c r="L1881" s="1084"/>
      <c r="M1881" s="1085"/>
      <c r="N1881" s="1055">
        <v>2020</v>
      </c>
      <c r="O1881" s="1055">
        <v>141</v>
      </c>
      <c r="P1881" s="1082" t="s">
        <v>5600</v>
      </c>
      <c r="Q1881" s="1088"/>
      <c r="R1881" s="1088"/>
      <c r="S1881" s="1092"/>
      <c r="T1881" s="1085"/>
      <c r="U1881" s="1055"/>
      <c r="V1881" s="1055"/>
      <c r="W1881" s="1216"/>
      <c r="X1881" s="1159"/>
      <c r="Y1881" s="1061"/>
      <c r="Z1881" s="1055"/>
      <c r="AA1881" s="1055"/>
      <c r="AB1881" s="1075"/>
    </row>
    <row r="1882" spans="1:28" ht="51">
      <c r="A1882" s="1056"/>
      <c r="B1882" s="1057"/>
      <c r="C1882" s="1054"/>
      <c r="D1882" s="1055"/>
      <c r="E1882" s="1055"/>
      <c r="F1882" s="1055"/>
      <c r="G1882" s="1055"/>
      <c r="H1882" s="1055"/>
      <c r="I1882" s="1075"/>
      <c r="J1882" s="1142"/>
      <c r="K1882" s="1055"/>
      <c r="L1882" s="1084"/>
      <c r="M1882" s="1085" t="s">
        <v>5601</v>
      </c>
      <c r="N1882" s="1055">
        <v>2010</v>
      </c>
      <c r="O1882" s="1055">
        <v>2227</v>
      </c>
      <c r="P1882" s="1082" t="s">
        <v>5602</v>
      </c>
      <c r="Q1882" s="1088">
        <v>77</v>
      </c>
      <c r="R1882" s="1088">
        <v>6</v>
      </c>
      <c r="S1882" s="1092">
        <v>83</v>
      </c>
      <c r="T1882" s="1085"/>
      <c r="U1882" s="1055"/>
      <c r="V1882" s="1055"/>
      <c r="W1882" s="1216"/>
      <c r="X1882" s="1159"/>
      <c r="Y1882" s="1061"/>
      <c r="Z1882" s="1055"/>
      <c r="AA1882" s="1055"/>
      <c r="AB1882" s="1075"/>
    </row>
    <row r="1883" spans="1:28">
      <c r="A1883" s="1056"/>
      <c r="B1883" s="1057"/>
      <c r="C1883" s="1054"/>
      <c r="D1883" s="1055"/>
      <c r="E1883" s="1055"/>
      <c r="F1883" s="1055"/>
      <c r="G1883" s="1055"/>
      <c r="H1883" s="1055"/>
      <c r="I1883" s="1075"/>
      <c r="J1883" s="1142"/>
      <c r="K1883" s="1055"/>
      <c r="L1883" s="1084"/>
      <c r="M1883" s="1085" t="s">
        <v>5603</v>
      </c>
      <c r="N1883" s="1055">
        <v>2021</v>
      </c>
      <c r="O1883" s="1055">
        <v>168</v>
      </c>
      <c r="P1883" s="1082" t="s">
        <v>5604</v>
      </c>
      <c r="Q1883" s="1088">
        <v>8</v>
      </c>
      <c r="R1883" s="1088"/>
      <c r="S1883" s="1092">
        <v>8</v>
      </c>
      <c r="T1883" s="1085"/>
      <c r="U1883" s="1055"/>
      <c r="V1883" s="1055"/>
      <c r="W1883" s="1216"/>
      <c r="X1883" s="1159"/>
      <c r="Y1883" s="1061"/>
      <c r="Z1883" s="1055"/>
      <c r="AA1883" s="1079"/>
      <c r="AB1883" s="1075"/>
    </row>
    <row r="1884" spans="1:28">
      <c r="A1884" s="1056"/>
      <c r="B1884" s="1057"/>
      <c r="C1884" s="1054"/>
      <c r="D1884" s="1055"/>
      <c r="E1884" s="1055"/>
      <c r="F1884" s="1055"/>
      <c r="G1884" s="1055"/>
      <c r="H1884" s="1055"/>
      <c r="I1884" s="1075"/>
      <c r="J1884" s="1142"/>
      <c r="K1884" s="1055"/>
      <c r="L1884" s="1084"/>
      <c r="M1884" s="1085"/>
      <c r="N1884" s="1055">
        <v>2021</v>
      </c>
      <c r="O1884" s="1055">
        <v>36</v>
      </c>
      <c r="P1884" s="1082" t="s">
        <v>5283</v>
      </c>
      <c r="Q1884" s="1088">
        <v>2</v>
      </c>
      <c r="R1884" s="1088"/>
      <c r="S1884" s="1092">
        <v>2</v>
      </c>
      <c r="T1884" s="1085"/>
      <c r="U1884" s="1055"/>
      <c r="V1884" s="1055"/>
      <c r="W1884" s="1216"/>
      <c r="X1884" s="1159"/>
      <c r="Y1884" s="1061"/>
      <c r="Z1884" s="1055"/>
      <c r="AA1884" s="1079"/>
      <c r="AB1884" s="1075"/>
    </row>
    <row r="1885" spans="1:28">
      <c r="A1885" s="1056"/>
      <c r="B1885" s="1057"/>
      <c r="C1885" s="1054"/>
      <c r="D1885" s="1055"/>
      <c r="E1885" s="1055"/>
      <c r="F1885" s="1055"/>
      <c r="G1885" s="1055"/>
      <c r="H1885" s="1055"/>
      <c r="I1885" s="1075"/>
      <c r="J1885" s="1142"/>
      <c r="K1885" s="1055"/>
      <c r="L1885" s="1084"/>
      <c r="M1885" s="1085"/>
      <c r="N1885" s="1055">
        <v>2021</v>
      </c>
      <c r="O1885" s="1055">
        <v>122</v>
      </c>
      <c r="P1885" s="1082" t="s">
        <v>5385</v>
      </c>
      <c r="Q1885" s="1088">
        <v>6</v>
      </c>
      <c r="R1885" s="1088"/>
      <c r="S1885" s="1092">
        <v>6</v>
      </c>
      <c r="T1885" s="1085"/>
      <c r="U1885" s="1055"/>
      <c r="V1885" s="1055"/>
      <c r="W1885" s="1216"/>
      <c r="X1885" s="1159"/>
      <c r="Y1885" s="1061"/>
      <c r="Z1885" s="1055"/>
      <c r="AA1885" s="1079"/>
      <c r="AB1885" s="1075"/>
    </row>
    <row r="1886" spans="1:28">
      <c r="A1886" s="1056"/>
      <c r="B1886" s="1057"/>
      <c r="C1886" s="1054"/>
      <c r="D1886" s="1055"/>
      <c r="E1886" s="1055"/>
      <c r="F1886" s="1055"/>
      <c r="G1886" s="1055"/>
      <c r="H1886" s="1055"/>
      <c r="I1886" s="1075"/>
      <c r="J1886" s="1142"/>
      <c r="K1886" s="1055"/>
      <c r="L1886" s="1084"/>
      <c r="M1886" s="1085" t="s">
        <v>5605</v>
      </c>
      <c r="N1886" s="1055">
        <v>2021</v>
      </c>
      <c r="O1886" s="1055">
        <v>149</v>
      </c>
      <c r="P1886" s="1082" t="s">
        <v>5606</v>
      </c>
      <c r="Q1886" s="1088" t="s">
        <v>1538</v>
      </c>
      <c r="R1886" s="1088"/>
      <c r="S1886" s="1092" t="s">
        <v>1538</v>
      </c>
      <c r="T1886" s="1085"/>
      <c r="U1886" s="1055"/>
      <c r="V1886" s="1055"/>
      <c r="W1886" s="1216"/>
      <c r="X1886" s="1159"/>
      <c r="Y1886" s="1061"/>
      <c r="Z1886" s="1055"/>
      <c r="AA1886" s="1079"/>
      <c r="AB1886" s="1075"/>
    </row>
    <row r="1887" spans="1:28">
      <c r="A1887" s="1056"/>
      <c r="B1887" s="1057"/>
      <c r="C1887" s="1054"/>
      <c r="D1887" s="1055"/>
      <c r="E1887" s="1055"/>
      <c r="F1887" s="1055"/>
      <c r="G1887" s="1055"/>
      <c r="H1887" s="1055"/>
      <c r="I1887" s="1075"/>
      <c r="J1887" s="1142"/>
      <c r="K1887" s="1055"/>
      <c r="L1887" s="1084"/>
      <c r="M1887" s="1085" t="s">
        <v>5607</v>
      </c>
      <c r="N1887" s="1055">
        <v>2021</v>
      </c>
      <c r="O1887" s="1181">
        <v>52</v>
      </c>
      <c r="P1887" s="1187" t="s">
        <v>416</v>
      </c>
      <c r="Q1887" s="1088">
        <v>3</v>
      </c>
      <c r="R1887" s="1088"/>
      <c r="S1887" s="1092">
        <v>3</v>
      </c>
      <c r="T1887" s="1085"/>
      <c r="U1887" s="1055"/>
      <c r="V1887" s="1181"/>
      <c r="W1887" s="1256"/>
      <c r="X1887" s="1159"/>
      <c r="Y1887" s="1061"/>
      <c r="Z1887" s="1055"/>
      <c r="AA1887" s="1079"/>
      <c r="AB1887" s="1075"/>
    </row>
    <row r="1888" spans="1:28">
      <c r="A1888" s="1056"/>
      <c r="B1888" s="1057"/>
      <c r="C1888" s="1054"/>
      <c r="D1888" s="1055"/>
      <c r="E1888" s="1055"/>
      <c r="F1888" s="1055"/>
      <c r="G1888" s="1055"/>
      <c r="H1888" s="1055"/>
      <c r="I1888" s="1075"/>
      <c r="J1888" s="1142"/>
      <c r="K1888" s="1055"/>
      <c r="L1888" s="1058"/>
      <c r="M1888" s="1085" t="s">
        <v>5608</v>
      </c>
      <c r="N1888" s="1055">
        <v>2021</v>
      </c>
      <c r="O1888" s="1181">
        <v>179</v>
      </c>
      <c r="P1888" s="1281" t="s">
        <v>416</v>
      </c>
      <c r="Q1888" s="1088">
        <v>7</v>
      </c>
      <c r="R1888" s="1088"/>
      <c r="S1888" s="1092">
        <v>7</v>
      </c>
      <c r="T1888" s="1085"/>
      <c r="U1888" s="1055"/>
      <c r="V1888" s="1181"/>
      <c r="W1888" s="1282"/>
      <c r="X1888" s="1159"/>
      <c r="Y1888" s="1061"/>
      <c r="Z1888" s="1055"/>
      <c r="AA1888" s="1079"/>
      <c r="AB1888" s="1075"/>
    </row>
    <row r="1889" spans="1:28">
      <c r="A1889" s="1056"/>
      <c r="B1889" s="1057"/>
      <c r="C1889" s="1054"/>
      <c r="D1889" s="1055"/>
      <c r="E1889" s="1055"/>
      <c r="F1889" s="1055"/>
      <c r="G1889" s="1055"/>
      <c r="H1889" s="1055"/>
      <c r="I1889" s="1075"/>
      <c r="J1889" s="1142"/>
      <c r="K1889" s="1055"/>
      <c r="L1889" s="1058"/>
      <c r="M1889" s="1085" t="s">
        <v>5609</v>
      </c>
      <c r="N1889" s="1055">
        <v>2023</v>
      </c>
      <c r="O1889" s="1181">
        <v>190</v>
      </c>
      <c r="P1889" s="1082" t="s">
        <v>5600</v>
      </c>
      <c r="Q1889" s="1088">
        <v>8</v>
      </c>
      <c r="R1889" s="1088"/>
      <c r="S1889" s="1092">
        <v>8</v>
      </c>
      <c r="T1889" s="1085"/>
      <c r="U1889" s="1055"/>
      <c r="V1889" s="1181"/>
      <c r="W1889" s="1216"/>
      <c r="X1889" s="1159"/>
      <c r="Y1889" s="1061"/>
      <c r="Z1889" s="1055"/>
      <c r="AA1889" s="1079"/>
      <c r="AB1889" s="1075"/>
    </row>
    <row r="1890" spans="1:28">
      <c r="A1890" s="1056"/>
      <c r="B1890" s="1057"/>
      <c r="C1890" s="1054"/>
      <c r="D1890" s="1055"/>
      <c r="E1890" s="1055"/>
      <c r="F1890" s="1055"/>
      <c r="G1890" s="1055"/>
      <c r="H1890" s="1055"/>
      <c r="I1890" s="1075"/>
      <c r="J1890" s="1142"/>
      <c r="K1890" s="1055"/>
      <c r="L1890" s="1058"/>
      <c r="M1890" s="1085"/>
      <c r="N1890" s="1055"/>
      <c r="O1890" s="1055"/>
      <c r="P1890" s="1055"/>
      <c r="Q1890" s="1088"/>
      <c r="R1890" s="1088"/>
      <c r="S1890" s="1092"/>
      <c r="T1890" s="1085"/>
      <c r="U1890" s="1055"/>
      <c r="V1890" s="1055"/>
      <c r="W1890" s="1075"/>
      <c r="X1890" s="1159"/>
      <c r="Y1890" s="1061"/>
      <c r="Z1890" s="1055"/>
      <c r="AA1890" s="1079"/>
      <c r="AB1890" s="1075"/>
    </row>
    <row r="1891" spans="1:28">
      <c r="A1891" s="1056">
        <v>208</v>
      </c>
      <c r="B1891" s="1057" t="s">
        <v>5610</v>
      </c>
      <c r="C1891" s="1054" t="s">
        <v>5611</v>
      </c>
      <c r="D1891" s="1055">
        <v>2017</v>
      </c>
      <c r="E1891" s="1055">
        <v>215</v>
      </c>
      <c r="F1891" s="1055" t="s">
        <v>3325</v>
      </c>
      <c r="G1891" s="1055">
        <v>7</v>
      </c>
      <c r="H1891" s="1055"/>
      <c r="I1891" s="1075">
        <f>SUM(G1891:H1891)</f>
        <v>7</v>
      </c>
      <c r="J1891" s="1142" t="s">
        <v>5612</v>
      </c>
      <c r="K1891" s="1055" t="s">
        <v>3220</v>
      </c>
      <c r="L1891" s="1075" t="s">
        <v>83</v>
      </c>
      <c r="M1891" s="1085" t="s">
        <v>5591</v>
      </c>
      <c r="N1891" s="1055"/>
      <c r="O1891" s="1055"/>
      <c r="P1891" s="1055"/>
      <c r="Q1891" s="1088"/>
      <c r="R1891" s="1088"/>
      <c r="S1891" s="1092"/>
      <c r="T1891" s="1085"/>
      <c r="U1891" s="1055"/>
      <c r="V1891" s="1055"/>
      <c r="W1891" s="1075"/>
      <c r="X1891" s="1159"/>
      <c r="Y1891" s="1061"/>
      <c r="Z1891" s="1055"/>
      <c r="AA1891" s="1055"/>
      <c r="AB1891" s="1075"/>
    </row>
    <row r="1892" spans="1:28">
      <c r="A1892" s="1056"/>
      <c r="B1892" s="1057"/>
      <c r="C1892" s="1054"/>
      <c r="D1892" s="1055"/>
      <c r="E1892" s="1055"/>
      <c r="F1892" s="1055"/>
      <c r="G1892" s="1055"/>
      <c r="H1892" s="1055"/>
      <c r="I1892" s="1075"/>
      <c r="J1892" s="1195"/>
      <c r="K1892" s="1327"/>
      <c r="L1892" s="1058"/>
      <c r="M1892" s="1085"/>
      <c r="N1892" s="1055"/>
      <c r="O1892" s="1055"/>
      <c r="P1892" s="1055"/>
      <c r="Q1892" s="1088"/>
      <c r="R1892" s="1088"/>
      <c r="S1892" s="1092"/>
      <c r="T1892" s="1085"/>
      <c r="U1892" s="1055"/>
      <c r="V1892" s="1055"/>
      <c r="W1892" s="1075"/>
      <c r="X1892" s="1159"/>
      <c r="Y1892" s="1061"/>
      <c r="Z1892" s="1055"/>
      <c r="AA1892" s="1079"/>
      <c r="AB1892" s="1075"/>
    </row>
    <row r="1893" spans="1:28">
      <c r="A1893" s="1056"/>
      <c r="B1893" s="1057"/>
      <c r="C1893" s="1054"/>
      <c r="D1893" s="1055"/>
      <c r="E1893" s="1055"/>
      <c r="F1893" s="1055"/>
      <c r="G1893" s="1055"/>
      <c r="H1893" s="1055"/>
      <c r="I1893" s="1075"/>
      <c r="J1893" s="1195"/>
      <c r="K1893" s="1055"/>
      <c r="L1893" s="1058"/>
      <c r="M1893" s="1085"/>
      <c r="N1893" s="1055"/>
      <c r="O1893" s="1055"/>
      <c r="P1893" s="1055"/>
      <c r="Q1893" s="1088"/>
      <c r="R1893" s="1088"/>
      <c r="S1893" s="1092"/>
      <c r="T1893" s="1085"/>
      <c r="U1893" s="1055"/>
      <c r="V1893" s="1055"/>
      <c r="W1893" s="1075"/>
      <c r="X1893" s="1159"/>
      <c r="Y1893" s="1061"/>
      <c r="Z1893" s="1055"/>
      <c r="AA1893" s="1079"/>
      <c r="AB1893" s="1075"/>
    </row>
    <row r="1894" spans="1:28">
      <c r="A1894" s="1056"/>
      <c r="B1894" s="1057"/>
      <c r="C1894" s="1054"/>
      <c r="D1894" s="1055"/>
      <c r="E1894" s="1055"/>
      <c r="F1894" s="1055"/>
      <c r="G1894" s="1055"/>
      <c r="H1894" s="1055"/>
      <c r="I1894" s="1075"/>
      <c r="J1894" s="1142"/>
      <c r="K1894" s="1055"/>
      <c r="L1894" s="1058"/>
      <c r="M1894" s="1085"/>
      <c r="N1894" s="1055"/>
      <c r="O1894" s="1055"/>
      <c r="P1894" s="1055"/>
      <c r="Q1894" s="1088"/>
      <c r="R1894" s="1088"/>
      <c r="S1894" s="1092"/>
      <c r="T1894" s="1085"/>
      <c r="U1894" s="1055"/>
      <c r="V1894" s="1055"/>
      <c r="W1894" s="1075"/>
      <c r="X1894" s="1159"/>
      <c r="Y1894" s="1061"/>
      <c r="Z1894" s="1055"/>
      <c r="AA1894" s="1079"/>
      <c r="AB1894" s="1075"/>
    </row>
    <row r="1895" spans="1:28" ht="25.5">
      <c r="A1895" s="1056">
        <v>153</v>
      </c>
      <c r="B1895" s="1057" t="s">
        <v>5610</v>
      </c>
      <c r="C1895" s="1054" t="s">
        <v>5613</v>
      </c>
      <c r="D1895" s="1055">
        <v>2002</v>
      </c>
      <c r="E1895" s="1055">
        <v>80</v>
      </c>
      <c r="F1895" s="1055" t="s">
        <v>5587</v>
      </c>
      <c r="G1895" s="1055">
        <v>1</v>
      </c>
      <c r="H1895" s="1055"/>
      <c r="I1895" s="1075">
        <f>SUM(G1895:H1895)</f>
        <v>1</v>
      </c>
      <c r="J1895" s="1142" t="s">
        <v>5614</v>
      </c>
      <c r="K1895" s="1055" t="s">
        <v>3220</v>
      </c>
      <c r="L1895" s="1075" t="s">
        <v>83</v>
      </c>
      <c r="M1895" s="1265" t="s">
        <v>5615</v>
      </c>
      <c r="N1895" s="1055">
        <v>2013</v>
      </c>
      <c r="O1895" s="1055">
        <v>346</v>
      </c>
      <c r="P1895" s="1082" t="s">
        <v>5616</v>
      </c>
      <c r="Q1895" s="1088">
        <v>10</v>
      </c>
      <c r="R1895" s="1088">
        <v>1</v>
      </c>
      <c r="S1895" s="1092">
        <f>SUM(Q1895:R1895)</f>
        <v>11</v>
      </c>
      <c r="T1895" s="1085"/>
      <c r="U1895" s="1055"/>
      <c r="V1895" s="1055"/>
      <c r="W1895" s="1216"/>
      <c r="X1895" s="1159"/>
      <c r="Y1895" s="1061"/>
      <c r="Z1895" s="1055"/>
      <c r="AA1895" s="1055"/>
      <c r="AB1895" s="1075"/>
    </row>
    <row r="1896" spans="1:28" ht="25.5">
      <c r="A1896" s="1056"/>
      <c r="B1896" s="1057"/>
      <c r="C1896" s="1054" t="s">
        <v>5460</v>
      </c>
      <c r="D1896" s="1055"/>
      <c r="E1896" s="1055">
        <v>190</v>
      </c>
      <c r="F1896" s="1055"/>
      <c r="G1896" s="1055"/>
      <c r="H1896" s="1055"/>
      <c r="I1896" s="1075"/>
      <c r="J1896" s="1142"/>
      <c r="K1896" s="1327"/>
      <c r="L1896" s="1058"/>
      <c r="M1896" s="1265" t="s">
        <v>5615</v>
      </c>
      <c r="N1896" s="1055">
        <v>2010</v>
      </c>
      <c r="O1896" s="1055">
        <v>752</v>
      </c>
      <c r="P1896" s="1082" t="s">
        <v>5617</v>
      </c>
      <c r="Q1896" s="1088">
        <v>26</v>
      </c>
      <c r="R1896" s="1088">
        <v>1</v>
      </c>
      <c r="S1896" s="1092">
        <f>SUM(Q1896:R1896)</f>
        <v>27</v>
      </c>
      <c r="T1896" s="1085"/>
      <c r="U1896" s="1055"/>
      <c r="V1896" s="1055"/>
      <c r="W1896" s="1216"/>
      <c r="X1896" s="1159"/>
      <c r="Y1896" s="1061"/>
      <c r="Z1896" s="1055"/>
      <c r="AA1896" s="1055"/>
      <c r="AB1896" s="1075"/>
    </row>
    <row r="1897" spans="1:28">
      <c r="A1897" s="1056"/>
      <c r="B1897" s="1057"/>
      <c r="C1897" s="1054"/>
      <c r="D1897" s="1055"/>
      <c r="E1897" s="1055"/>
      <c r="F1897" s="1055"/>
      <c r="G1897" s="1055"/>
      <c r="H1897" s="1055"/>
      <c r="I1897" s="1075"/>
      <c r="J1897" s="1142"/>
      <c r="K1897" s="1055"/>
      <c r="L1897" s="1058"/>
      <c r="M1897" s="1085"/>
      <c r="N1897" s="1055"/>
      <c r="O1897" s="1055"/>
      <c r="P1897" s="1055"/>
      <c r="Q1897" s="1088"/>
      <c r="R1897" s="1088"/>
      <c r="S1897" s="1092"/>
      <c r="T1897" s="1085"/>
      <c r="U1897" s="1055"/>
      <c r="V1897" s="1055"/>
      <c r="W1897" s="1075"/>
      <c r="X1897" s="1159"/>
      <c r="Y1897" s="1061"/>
      <c r="Z1897" s="1055"/>
      <c r="AA1897" s="1079"/>
      <c r="AB1897" s="1075"/>
    </row>
    <row r="1898" spans="1:28" ht="38.25">
      <c r="A1898" s="1056">
        <v>162</v>
      </c>
      <c r="B1898" s="1057" t="s">
        <v>5610</v>
      </c>
      <c r="C1898" s="1054" t="s">
        <v>5379</v>
      </c>
      <c r="D1898" s="1055">
        <v>2009</v>
      </c>
      <c r="E1898" s="1055">
        <v>212</v>
      </c>
      <c r="F1898" s="1055" t="s">
        <v>3338</v>
      </c>
      <c r="G1898" s="1055">
        <v>5</v>
      </c>
      <c r="H1898" s="1055"/>
      <c r="I1898" s="1075">
        <f>SUM(G1898:H1898)</f>
        <v>5</v>
      </c>
      <c r="J1898" s="1142" t="s">
        <v>5618</v>
      </c>
      <c r="K1898" s="1055" t="s">
        <v>3220</v>
      </c>
      <c r="L1898" s="1075" t="s">
        <v>98</v>
      </c>
      <c r="M1898" s="1265" t="s">
        <v>5615</v>
      </c>
      <c r="N1898" s="1055">
        <v>2011</v>
      </c>
      <c r="O1898" s="1055">
        <v>1379</v>
      </c>
      <c r="P1898" s="1082" t="s">
        <v>5619</v>
      </c>
      <c r="Q1898" s="1088">
        <v>38</v>
      </c>
      <c r="R1898" s="1088">
        <v>4</v>
      </c>
      <c r="S1898" s="1092">
        <f>SUM(Q1898:R1898)</f>
        <v>42</v>
      </c>
      <c r="T1898" s="1265"/>
      <c r="U1898" s="1055"/>
      <c r="V1898" s="1055"/>
      <c r="W1898" s="1216"/>
      <c r="X1898" s="1159"/>
      <c r="Y1898" s="1061"/>
      <c r="Z1898" s="1055"/>
      <c r="AA1898" s="1055"/>
      <c r="AB1898" s="1075"/>
    </row>
    <row r="1899" spans="1:28" ht="38.25">
      <c r="A1899" s="1056"/>
      <c r="B1899" s="1057"/>
      <c r="C1899" s="1054"/>
      <c r="D1899" s="1055"/>
      <c r="E1899" s="1055"/>
      <c r="F1899" s="1055"/>
      <c r="G1899" s="1055"/>
      <c r="H1899" s="1055"/>
      <c r="I1899" s="1075"/>
      <c r="J1899" s="1195"/>
      <c r="K1899" s="1327"/>
      <c r="L1899" s="1058"/>
      <c r="M1899" s="1085" t="s">
        <v>5620</v>
      </c>
      <c r="N1899" s="1055">
        <v>2011</v>
      </c>
      <c r="O1899" s="1055">
        <v>611</v>
      </c>
      <c r="P1899" s="1082" t="s">
        <v>5621</v>
      </c>
      <c r="Q1899" s="1088">
        <v>13</v>
      </c>
      <c r="R1899" s="1088"/>
      <c r="S1899" s="1092">
        <f>SUM(Q1899:R1899)</f>
        <v>13</v>
      </c>
      <c r="T1899" s="1085"/>
      <c r="U1899" s="1055"/>
      <c r="V1899" s="1055"/>
      <c r="W1899" s="1216"/>
      <c r="X1899" s="1159"/>
      <c r="Y1899" s="1061"/>
      <c r="Z1899" s="1055"/>
      <c r="AA1899" s="1055"/>
      <c r="AB1899" s="1075"/>
    </row>
    <row r="1900" spans="1:28">
      <c r="A1900" s="1056"/>
      <c r="B1900" s="1057"/>
      <c r="C1900" s="1054"/>
      <c r="D1900" s="1055"/>
      <c r="E1900" s="1055"/>
      <c r="F1900" s="1055"/>
      <c r="G1900" s="1055"/>
      <c r="H1900" s="1055"/>
      <c r="I1900" s="1075"/>
      <c r="J1900" s="1142"/>
      <c r="K1900" s="1055"/>
      <c r="L1900" s="1058"/>
      <c r="M1900" s="1085"/>
      <c r="N1900" s="1055"/>
      <c r="O1900" s="1055"/>
      <c r="P1900" s="1055"/>
      <c r="Q1900" s="1088"/>
      <c r="R1900" s="1088"/>
      <c r="S1900" s="1092"/>
      <c r="T1900" s="1240"/>
      <c r="U1900" s="1055"/>
      <c r="V1900" s="1055"/>
      <c r="W1900" s="1075"/>
      <c r="X1900" s="1159"/>
      <c r="Y1900" s="1257"/>
      <c r="Z1900" s="1079"/>
      <c r="AA1900" s="1079"/>
      <c r="AB1900" s="1075"/>
    </row>
    <row r="1901" spans="1:28">
      <c r="A1901" s="1056">
        <v>158</v>
      </c>
      <c r="B1901" s="1057" t="s">
        <v>5610</v>
      </c>
      <c r="C1901" s="1054" t="s">
        <v>5622</v>
      </c>
      <c r="D1901" s="1055">
        <v>2008</v>
      </c>
      <c r="E1901" s="1055">
        <v>300</v>
      </c>
      <c r="F1901" s="1055" t="s">
        <v>5458</v>
      </c>
      <c r="G1901" s="1055">
        <v>11</v>
      </c>
      <c r="H1901" s="1055"/>
      <c r="I1901" s="1075">
        <f>SUM(G1901:H1901)</f>
        <v>11</v>
      </c>
      <c r="J1901" s="1142" t="s">
        <v>5623</v>
      </c>
      <c r="K1901" s="1055" t="s">
        <v>3603</v>
      </c>
      <c r="L1901" s="1075" t="s">
        <v>243</v>
      </c>
      <c r="M1901" s="1085" t="s">
        <v>3327</v>
      </c>
      <c r="N1901" s="1055"/>
      <c r="O1901" s="1055"/>
      <c r="P1901" s="1055"/>
      <c r="Q1901" s="1088"/>
      <c r="R1901" s="1088"/>
      <c r="S1901" s="1092"/>
      <c r="T1901" s="1085"/>
      <c r="U1901" s="1055"/>
      <c r="V1901" s="1055"/>
      <c r="W1901" s="1075"/>
      <c r="X1901" s="1159"/>
      <c r="Y1901" s="1061"/>
      <c r="Z1901" s="1055"/>
      <c r="AA1901" s="1055"/>
      <c r="AB1901" s="1075"/>
    </row>
    <row r="1902" spans="1:28">
      <c r="A1902" s="1056"/>
      <c r="B1902" s="1057"/>
      <c r="C1902" s="1054"/>
      <c r="D1902" s="1055"/>
      <c r="E1902" s="1055"/>
      <c r="F1902" s="1055"/>
      <c r="G1902" s="1055"/>
      <c r="H1902" s="1055"/>
      <c r="I1902" s="1075"/>
      <c r="J1902" s="1142"/>
      <c r="K1902" s="1327"/>
      <c r="L1902" s="1058"/>
      <c r="M1902" s="1085"/>
      <c r="N1902" s="1055"/>
      <c r="O1902" s="1055"/>
      <c r="P1902" s="1055"/>
      <c r="Q1902" s="1088"/>
      <c r="R1902" s="1088"/>
      <c r="S1902" s="1092"/>
      <c r="T1902" s="1085"/>
      <c r="U1902" s="1055"/>
      <c r="V1902" s="1055"/>
      <c r="W1902" s="1075"/>
      <c r="X1902" s="1159"/>
      <c r="Y1902" s="1061"/>
      <c r="Z1902" s="1055"/>
      <c r="AA1902" s="1055"/>
      <c r="AB1902" s="1075"/>
    </row>
    <row r="1903" spans="1:28">
      <c r="A1903" s="1056"/>
      <c r="B1903" s="1057"/>
      <c r="C1903" s="1054"/>
      <c r="D1903" s="1055"/>
      <c r="E1903" s="1055"/>
      <c r="F1903" s="1055"/>
      <c r="G1903" s="1055"/>
      <c r="H1903" s="1055"/>
      <c r="I1903" s="1075"/>
      <c r="J1903" s="1142"/>
      <c r="K1903" s="1055"/>
      <c r="L1903" s="1058"/>
      <c r="M1903" s="1085"/>
      <c r="N1903" s="1055"/>
      <c r="O1903" s="1055"/>
      <c r="P1903" s="1055"/>
      <c r="Q1903" s="1088"/>
      <c r="R1903" s="1088"/>
      <c r="S1903" s="1092"/>
      <c r="T1903" s="1085"/>
      <c r="U1903" s="1055"/>
      <c r="V1903" s="1055"/>
      <c r="W1903" s="1075"/>
      <c r="X1903" s="1159"/>
      <c r="Y1903" s="1061"/>
      <c r="Z1903" s="1055"/>
      <c r="AA1903" s="1055"/>
      <c r="AB1903" s="1075"/>
    </row>
    <row r="1904" spans="1:28" ht="25.5">
      <c r="A1904" s="1056">
        <v>163</v>
      </c>
      <c r="B1904" s="1057" t="s">
        <v>5610</v>
      </c>
      <c r="C1904" s="1054" t="s">
        <v>5624</v>
      </c>
      <c r="D1904" s="1055">
        <v>2011</v>
      </c>
      <c r="E1904" s="1055">
        <v>3</v>
      </c>
      <c r="F1904" s="1055" t="s">
        <v>5458</v>
      </c>
      <c r="G1904" s="1055">
        <v>0</v>
      </c>
      <c r="H1904" s="1055"/>
      <c r="I1904" s="1075">
        <f>SUM(G1904:H1904)</f>
        <v>0</v>
      </c>
      <c r="J1904" s="1142" t="s">
        <v>5625</v>
      </c>
      <c r="K1904" s="1055" t="s">
        <v>3220</v>
      </c>
      <c r="L1904" s="1075" t="s">
        <v>98</v>
      </c>
      <c r="M1904" s="1085" t="s">
        <v>5626</v>
      </c>
      <c r="N1904" s="1055">
        <v>2010</v>
      </c>
      <c r="O1904" s="1055">
        <v>569</v>
      </c>
      <c r="P1904" s="1082" t="s">
        <v>5627</v>
      </c>
      <c r="Q1904" s="1088">
        <v>12</v>
      </c>
      <c r="R1904" s="1088">
        <v>1</v>
      </c>
      <c r="S1904" s="1092">
        <f>SUM(Q1904:R1904)</f>
        <v>13</v>
      </c>
      <c r="T1904" s="1085"/>
      <c r="U1904" s="1055"/>
      <c r="V1904" s="1055"/>
      <c r="W1904" s="1216"/>
      <c r="X1904" s="1159"/>
      <c r="Y1904" s="1061"/>
      <c r="Z1904" s="1055"/>
      <c r="AA1904" s="1055"/>
      <c r="AB1904" s="1075"/>
    </row>
    <row r="1905" spans="1:28" ht="25.5">
      <c r="A1905" s="1056"/>
      <c r="B1905" s="1057"/>
      <c r="C1905" s="1054"/>
      <c r="D1905" s="1055"/>
      <c r="E1905" s="1055"/>
      <c r="F1905" s="1055"/>
      <c r="G1905" s="1055"/>
      <c r="H1905" s="1055"/>
      <c r="I1905" s="1075"/>
      <c r="J1905" s="1195"/>
      <c r="K1905" s="1327"/>
      <c r="L1905" s="1058"/>
      <c r="M1905" s="1085" t="s">
        <v>5628</v>
      </c>
      <c r="N1905" s="1055">
        <v>2010</v>
      </c>
      <c r="O1905" s="1055">
        <v>175</v>
      </c>
      <c r="P1905" s="1082" t="s">
        <v>5629</v>
      </c>
      <c r="Q1905" s="1088"/>
      <c r="R1905" s="1088"/>
      <c r="S1905" s="1092"/>
      <c r="T1905" s="1085"/>
      <c r="U1905" s="1055"/>
      <c r="V1905" s="1055"/>
      <c r="W1905" s="1216"/>
      <c r="X1905" s="1159"/>
      <c r="Y1905" s="1061"/>
      <c r="Z1905" s="1055"/>
      <c r="AA1905" s="1055"/>
      <c r="AB1905" s="1075"/>
    </row>
    <row r="1906" spans="1:28">
      <c r="A1906" s="1056"/>
      <c r="B1906" s="1057"/>
      <c r="C1906" s="1054"/>
      <c r="D1906" s="1055"/>
      <c r="E1906" s="1055"/>
      <c r="F1906" s="1055"/>
      <c r="G1906" s="1055"/>
      <c r="H1906" s="1055"/>
      <c r="I1906" s="1075"/>
      <c r="J1906" s="1142"/>
      <c r="K1906" s="1055"/>
      <c r="L1906" s="1058"/>
      <c r="M1906" s="1085"/>
      <c r="N1906" s="1247"/>
      <c r="O1906" s="1055"/>
      <c r="P1906" s="1055"/>
      <c r="Q1906" s="1088"/>
      <c r="R1906" s="1088"/>
      <c r="S1906" s="1092"/>
      <c r="T1906" s="1240"/>
      <c r="U1906" s="1247"/>
      <c r="V1906" s="1055"/>
      <c r="W1906" s="1075"/>
      <c r="X1906" s="1159"/>
      <c r="Y1906" s="1061"/>
      <c r="Z1906" s="1055"/>
      <c r="AA1906" s="1079"/>
      <c r="AB1906" s="1075"/>
    </row>
    <row r="1907" spans="1:28">
      <c r="A1907" s="1056">
        <v>154</v>
      </c>
      <c r="B1907" s="1057" t="s">
        <v>5610</v>
      </c>
      <c r="C1907" s="1054" t="s">
        <v>5630</v>
      </c>
      <c r="D1907" s="1055">
        <v>2002</v>
      </c>
      <c r="E1907" s="1055">
        <v>5</v>
      </c>
      <c r="F1907" s="1055" t="s">
        <v>5631</v>
      </c>
      <c r="G1907" s="1055"/>
      <c r="H1907" s="1055"/>
      <c r="I1907" s="1075"/>
      <c r="J1907" s="1142" t="s">
        <v>5632</v>
      </c>
      <c r="K1907" s="1055" t="s">
        <v>3603</v>
      </c>
      <c r="L1907" s="1093" t="s">
        <v>47</v>
      </c>
      <c r="M1907" s="1085" t="s">
        <v>3327</v>
      </c>
      <c r="N1907" s="1247"/>
      <c r="O1907" s="1055"/>
      <c r="P1907" s="1055"/>
      <c r="Q1907" s="1088"/>
      <c r="R1907" s="1088"/>
      <c r="S1907" s="1092"/>
      <c r="T1907" s="1085"/>
      <c r="U1907" s="1247"/>
      <c r="V1907" s="1055"/>
      <c r="W1907" s="1075"/>
      <c r="X1907" s="1159"/>
      <c r="Y1907" s="1061"/>
      <c r="Z1907" s="1055"/>
      <c r="AA1907" s="1079"/>
      <c r="AB1907" s="1075"/>
    </row>
    <row r="1908" spans="1:28">
      <c r="A1908" s="1056"/>
      <c r="B1908" s="1057"/>
      <c r="C1908" s="1054"/>
      <c r="D1908" s="1055"/>
      <c r="E1908" s="1055"/>
      <c r="F1908" s="1055"/>
      <c r="G1908" s="1055"/>
      <c r="H1908" s="1055"/>
      <c r="I1908" s="1075"/>
      <c r="J1908" s="1142"/>
      <c r="K1908" s="1055"/>
      <c r="L1908" s="1219"/>
      <c r="M1908" s="1265"/>
      <c r="N1908" s="1247"/>
      <c r="O1908" s="1055"/>
      <c r="P1908" s="1055"/>
      <c r="Q1908" s="1088"/>
      <c r="R1908" s="1088"/>
      <c r="S1908" s="1092"/>
      <c r="T1908" s="1287"/>
      <c r="U1908" s="1247"/>
      <c r="V1908" s="1055"/>
      <c r="W1908" s="1075"/>
      <c r="X1908" s="1159"/>
      <c r="Y1908" s="1061"/>
      <c r="Z1908" s="1055"/>
      <c r="AA1908" s="1079"/>
      <c r="AB1908" s="1075"/>
    </row>
    <row r="1909" spans="1:28" ht="25.5">
      <c r="A1909" s="1056">
        <v>155</v>
      </c>
      <c r="B1909" s="1057" t="s">
        <v>5610</v>
      </c>
      <c r="C1909" s="1054"/>
      <c r="D1909" s="1055"/>
      <c r="E1909" s="1055"/>
      <c r="F1909" s="1055"/>
      <c r="G1909" s="1055"/>
      <c r="H1909" s="1055"/>
      <c r="I1909" s="1075"/>
      <c r="J1909" s="1142" t="s">
        <v>5633</v>
      </c>
      <c r="K1909" s="1055" t="s">
        <v>3220</v>
      </c>
      <c r="L1909" s="1075" t="s">
        <v>83</v>
      </c>
      <c r="M1909" s="1085" t="s">
        <v>5634</v>
      </c>
      <c r="N1909" s="1055"/>
      <c r="O1909" s="1055">
        <v>314</v>
      </c>
      <c r="P1909" s="1082" t="s">
        <v>5635</v>
      </c>
      <c r="Q1909" s="1088">
        <v>0</v>
      </c>
      <c r="R1909" s="1088"/>
      <c r="S1909" s="1092">
        <f t="shared" ref="S1909:S1917" si="0">SUM(Q1909:R1909)</f>
        <v>0</v>
      </c>
      <c r="T1909" s="1179"/>
      <c r="U1909" s="1055"/>
      <c r="V1909" s="1055"/>
      <c r="W1909" s="1216"/>
      <c r="X1909" s="1159" t="s">
        <v>5610</v>
      </c>
      <c r="Y1909" s="1061" t="s">
        <v>5636</v>
      </c>
      <c r="Z1909" s="1055">
        <v>2002</v>
      </c>
      <c r="AA1909" s="1055">
        <v>50</v>
      </c>
      <c r="AB1909" s="1075" t="s">
        <v>5637</v>
      </c>
    </row>
    <row r="1910" spans="1:28" ht="25.5">
      <c r="A1910" s="1056"/>
      <c r="B1910" s="1057"/>
      <c r="C1910" s="1054"/>
      <c r="D1910" s="1055" t="s">
        <v>1191</v>
      </c>
      <c r="E1910" s="1088"/>
      <c r="F1910" s="1088"/>
      <c r="G1910" s="1055"/>
      <c r="H1910" s="1055"/>
      <c r="I1910" s="1075"/>
      <c r="J1910" s="1142"/>
      <c r="K1910" s="1327"/>
      <c r="L1910" s="1366"/>
      <c r="M1910" s="1085" t="s">
        <v>5638</v>
      </c>
      <c r="N1910" s="1055"/>
      <c r="O1910" s="1055">
        <v>1273</v>
      </c>
      <c r="P1910" s="1082" t="s">
        <v>5639</v>
      </c>
      <c r="Q1910" s="1088">
        <v>5</v>
      </c>
      <c r="R1910" s="1088"/>
      <c r="S1910" s="1092">
        <f t="shared" si="0"/>
        <v>5</v>
      </c>
      <c r="T1910" s="1085"/>
      <c r="U1910" s="1055"/>
      <c r="V1910" s="1055"/>
      <c r="W1910" s="1216"/>
      <c r="X1910" s="1159"/>
      <c r="Y1910" s="1061"/>
      <c r="Z1910" s="1055" t="s">
        <v>1191</v>
      </c>
      <c r="AA1910" s="1168"/>
      <c r="AB1910" s="1175"/>
    </row>
    <row r="1911" spans="1:28" ht="25.5">
      <c r="A1911" s="1056"/>
      <c r="B1911" s="1057"/>
      <c r="C1911" s="1054"/>
      <c r="D1911" s="1055"/>
      <c r="E1911" s="1055"/>
      <c r="F1911" s="1055"/>
      <c r="G1911" s="1055"/>
      <c r="H1911" s="1055"/>
      <c r="I1911" s="1075"/>
      <c r="J1911" s="1142"/>
      <c r="K1911" s="1055"/>
      <c r="L1911" s="1366"/>
      <c r="M1911" s="1085" t="s">
        <v>5640</v>
      </c>
      <c r="N1911" s="1055"/>
      <c r="O1911" s="1055">
        <v>240</v>
      </c>
      <c r="P1911" s="1082" t="s">
        <v>5641</v>
      </c>
      <c r="Q1911" s="1088">
        <v>0</v>
      </c>
      <c r="R1911" s="1088"/>
      <c r="S1911" s="1092">
        <f t="shared" si="0"/>
        <v>0</v>
      </c>
      <c r="T1911" s="1085"/>
      <c r="U1911" s="1055"/>
      <c r="V1911" s="1055"/>
      <c r="W1911" s="1216"/>
      <c r="X1911" s="1159"/>
      <c r="Y1911" s="1061"/>
      <c r="Z1911" s="1055"/>
      <c r="AA1911" s="1055"/>
      <c r="AB1911" s="1075"/>
    </row>
    <row r="1912" spans="1:28" ht="25.5">
      <c r="A1912" s="1056"/>
      <c r="B1912" s="1057"/>
      <c r="C1912" s="1054"/>
      <c r="D1912" s="1055"/>
      <c r="E1912" s="1055"/>
      <c r="F1912" s="1055"/>
      <c r="G1912" s="1055"/>
      <c r="H1912" s="1055"/>
      <c r="I1912" s="1075"/>
      <c r="J1912" s="1142"/>
      <c r="K1912" s="1055"/>
      <c r="L1912" s="1366"/>
      <c r="M1912" s="1085" t="s">
        <v>5642</v>
      </c>
      <c r="N1912" s="1055">
        <v>2014</v>
      </c>
      <c r="O1912" s="1055">
        <v>645</v>
      </c>
      <c r="P1912" s="1082" t="s">
        <v>5643</v>
      </c>
      <c r="Q1912" s="1088">
        <v>28</v>
      </c>
      <c r="R1912" s="1088"/>
      <c r="S1912" s="1092">
        <f t="shared" si="0"/>
        <v>28</v>
      </c>
      <c r="T1912" s="1085"/>
      <c r="U1912" s="1055"/>
      <c r="V1912" s="1055"/>
      <c r="W1912" s="1216"/>
      <c r="X1912" s="1159"/>
      <c r="Y1912" s="1061"/>
      <c r="Z1912" s="1055"/>
      <c r="AA1912" s="1055"/>
      <c r="AB1912" s="1075"/>
    </row>
    <row r="1913" spans="1:28" ht="25.5">
      <c r="A1913" s="1056"/>
      <c r="B1913" s="1057"/>
      <c r="C1913" s="1054"/>
      <c r="D1913" s="1055"/>
      <c r="E1913" s="1055"/>
      <c r="F1913" s="1055"/>
      <c r="G1913" s="1055"/>
      <c r="H1913" s="1055"/>
      <c r="I1913" s="1075"/>
      <c r="J1913" s="1142"/>
      <c r="K1913" s="1055"/>
      <c r="L1913" s="1366"/>
      <c r="M1913" s="1085" t="s">
        <v>5644</v>
      </c>
      <c r="N1913" s="1055">
        <v>2014</v>
      </c>
      <c r="O1913" s="1055">
        <v>438</v>
      </c>
      <c r="P1913" s="1082" t="s">
        <v>5643</v>
      </c>
      <c r="Q1913" s="1088">
        <v>17</v>
      </c>
      <c r="R1913" s="1088"/>
      <c r="S1913" s="1092">
        <f t="shared" si="0"/>
        <v>17</v>
      </c>
      <c r="T1913" s="1085"/>
      <c r="U1913" s="1055"/>
      <c r="V1913" s="1055"/>
      <c r="W1913" s="1216"/>
      <c r="X1913" s="1159"/>
      <c r="Y1913" s="1061"/>
      <c r="Z1913" s="1055"/>
      <c r="AA1913" s="1055"/>
      <c r="AB1913" s="1075"/>
    </row>
    <row r="1914" spans="1:28" ht="25.5">
      <c r="A1914" s="1056"/>
      <c r="B1914" s="1057"/>
      <c r="C1914" s="1054"/>
      <c r="D1914" s="1055"/>
      <c r="E1914" s="1055"/>
      <c r="F1914" s="1055"/>
      <c r="G1914" s="1055"/>
      <c r="H1914" s="1055"/>
      <c r="I1914" s="1075"/>
      <c r="J1914" s="1142"/>
      <c r="K1914" s="1055"/>
      <c r="L1914" s="1366"/>
      <c r="M1914" s="1085" t="s">
        <v>5645</v>
      </c>
      <c r="N1914" s="1055">
        <v>2014</v>
      </c>
      <c r="O1914" s="1055">
        <v>1075</v>
      </c>
      <c r="P1914" s="1082" t="s">
        <v>5643</v>
      </c>
      <c r="Q1914" s="1088">
        <v>43</v>
      </c>
      <c r="R1914" s="1088"/>
      <c r="S1914" s="1092">
        <f t="shared" si="0"/>
        <v>43</v>
      </c>
      <c r="T1914" s="1283"/>
      <c r="U1914" s="1055"/>
      <c r="V1914" s="1055"/>
      <c r="W1914" s="1216"/>
      <c r="X1914" s="1159"/>
      <c r="Y1914" s="1061"/>
      <c r="Z1914" s="1055"/>
      <c r="AA1914" s="1055"/>
      <c r="AB1914" s="1075"/>
    </row>
    <row r="1915" spans="1:28" ht="25.5">
      <c r="A1915" s="1056"/>
      <c r="B1915" s="1057"/>
      <c r="C1915" s="1054"/>
      <c r="D1915" s="1055"/>
      <c r="E1915" s="1055"/>
      <c r="F1915" s="1055"/>
      <c r="G1915" s="1055"/>
      <c r="H1915" s="1055"/>
      <c r="I1915" s="1075"/>
      <c r="J1915" s="1142"/>
      <c r="K1915" s="1055"/>
      <c r="L1915" s="1366"/>
      <c r="M1915" s="1085" t="s">
        <v>5646</v>
      </c>
      <c r="N1915" s="1055">
        <v>2014</v>
      </c>
      <c r="O1915" s="1055">
        <v>1381</v>
      </c>
      <c r="P1915" s="1082" t="s">
        <v>5647</v>
      </c>
      <c r="Q1915" s="1088">
        <v>48</v>
      </c>
      <c r="R1915" s="1088"/>
      <c r="S1915" s="1092">
        <f t="shared" si="0"/>
        <v>48</v>
      </c>
      <c r="T1915" s="1283"/>
      <c r="U1915" s="1055"/>
      <c r="V1915" s="1055"/>
      <c r="W1915" s="1216"/>
      <c r="X1915" s="1159"/>
      <c r="Y1915" s="1061"/>
      <c r="Z1915" s="1055"/>
      <c r="AA1915" s="1055"/>
      <c r="AB1915" s="1075"/>
    </row>
    <row r="1916" spans="1:28" ht="25.5">
      <c r="A1916" s="1056"/>
      <c r="B1916" s="1057"/>
      <c r="C1916" s="1054"/>
      <c r="D1916" s="1055"/>
      <c r="E1916" s="1055"/>
      <c r="F1916" s="1055"/>
      <c r="G1916" s="1055"/>
      <c r="H1916" s="1055"/>
      <c r="I1916" s="1075"/>
      <c r="J1916" s="1142"/>
      <c r="K1916" s="1055"/>
      <c r="L1916" s="1366"/>
      <c r="M1916" s="1085" t="s">
        <v>5648</v>
      </c>
      <c r="N1916" s="1055">
        <v>2019</v>
      </c>
      <c r="O1916" s="1055">
        <v>173</v>
      </c>
      <c r="P1916" s="1082" t="s">
        <v>5649</v>
      </c>
      <c r="Q1916" s="1088">
        <v>6</v>
      </c>
      <c r="R1916" s="1088"/>
      <c r="S1916" s="1092">
        <f t="shared" si="0"/>
        <v>6</v>
      </c>
      <c r="T1916" s="1283"/>
      <c r="U1916" s="1055"/>
      <c r="V1916" s="1055"/>
      <c r="W1916" s="1216"/>
      <c r="X1916" s="1159"/>
      <c r="Y1916" s="1061"/>
      <c r="Z1916" s="1055"/>
      <c r="AA1916" s="1055"/>
      <c r="AB1916" s="1075"/>
    </row>
    <row r="1917" spans="1:28">
      <c r="A1917" s="1056"/>
      <c r="B1917" s="1057"/>
      <c r="C1917" s="1054"/>
      <c r="D1917" s="1055"/>
      <c r="E1917" s="1055"/>
      <c r="F1917" s="1055"/>
      <c r="G1917" s="1055"/>
      <c r="H1917" s="1055"/>
      <c r="I1917" s="1075"/>
      <c r="J1917" s="1142"/>
      <c r="K1917" s="1055"/>
      <c r="L1917" s="1366"/>
      <c r="M1917" s="1085" t="s">
        <v>5650</v>
      </c>
      <c r="N1917" s="1055">
        <v>2021</v>
      </c>
      <c r="O1917" s="1181">
        <v>40</v>
      </c>
      <c r="P1917" s="1187" t="s">
        <v>1185</v>
      </c>
      <c r="Q1917" s="1088">
        <v>1</v>
      </c>
      <c r="R1917" s="1088"/>
      <c r="S1917" s="1092">
        <f t="shared" si="0"/>
        <v>1</v>
      </c>
      <c r="T1917" s="1085"/>
      <c r="U1917" s="1055"/>
      <c r="V1917" s="1181"/>
      <c r="W1917" s="1256"/>
      <c r="X1917" s="1159"/>
      <c r="Y1917" s="1061"/>
      <c r="Z1917" s="1055"/>
      <c r="AA1917" s="1055"/>
      <c r="AB1917" s="1075"/>
    </row>
    <row r="1918" spans="1:28">
      <c r="A1918" s="1056"/>
      <c r="B1918" s="1057"/>
      <c r="C1918" s="1054"/>
      <c r="D1918" s="1055"/>
      <c r="E1918" s="1055"/>
      <c r="F1918" s="1055"/>
      <c r="G1918" s="1055"/>
      <c r="H1918" s="1055"/>
      <c r="I1918" s="1075"/>
      <c r="J1918" s="1142"/>
      <c r="K1918" s="1055"/>
      <c r="L1918" s="1058"/>
      <c r="M1918" s="1085"/>
      <c r="N1918" s="1247"/>
      <c r="O1918" s="1055"/>
      <c r="P1918" s="1055"/>
      <c r="Q1918" s="1088"/>
      <c r="R1918" s="1088"/>
      <c r="S1918" s="1092"/>
      <c r="T1918" s="1240"/>
      <c r="U1918" s="1247"/>
      <c r="V1918" s="1055"/>
      <c r="W1918" s="1075"/>
      <c r="X1918" s="1159"/>
      <c r="Y1918" s="1061"/>
      <c r="Z1918" s="1055"/>
      <c r="AA1918" s="1055"/>
      <c r="AB1918" s="1075"/>
    </row>
    <row r="1919" spans="1:28" ht="15" customHeight="1">
      <c r="A1919" s="1056">
        <v>157</v>
      </c>
      <c r="B1919" s="1057" t="s">
        <v>5610</v>
      </c>
      <c r="C1919" s="1054" t="s">
        <v>5651</v>
      </c>
      <c r="D1919" s="1055">
        <v>2002</v>
      </c>
      <c r="E1919" s="1055">
        <v>700</v>
      </c>
      <c r="F1919" s="1055" t="s">
        <v>5458</v>
      </c>
      <c r="G1919" s="1055">
        <v>25</v>
      </c>
      <c r="H1919" s="1055"/>
      <c r="I1919" s="1075">
        <f>SUM(G1919:H1919)</f>
        <v>25</v>
      </c>
      <c r="J1919" s="1142" t="s">
        <v>5652</v>
      </c>
      <c r="K1919" s="1055" t="s">
        <v>3220</v>
      </c>
      <c r="L1919" s="1075" t="s">
        <v>83</v>
      </c>
      <c r="M1919" s="1085" t="s">
        <v>5653</v>
      </c>
      <c r="N1919" s="1088">
        <v>2002</v>
      </c>
      <c r="O1919" s="1088">
        <v>111</v>
      </c>
      <c r="P1919" s="1284" t="s">
        <v>5654</v>
      </c>
      <c r="Q1919" s="1088">
        <v>4</v>
      </c>
      <c r="R1919" s="1088"/>
      <c r="S1919" s="1092">
        <f>SUM(Q1919:R1919)</f>
        <v>4</v>
      </c>
      <c r="T1919" s="1285"/>
      <c r="U1919" s="1088"/>
      <c r="V1919" s="1088"/>
      <c r="W1919" s="1286"/>
      <c r="X1919" s="1159"/>
      <c r="Y1919" s="1061"/>
      <c r="Z1919" s="1055"/>
      <c r="AA1919" s="1055"/>
      <c r="AB1919" s="1075"/>
    </row>
    <row r="1920" spans="1:28" ht="26.25" customHeight="1">
      <c r="A1920" s="1056"/>
      <c r="B1920" s="1057"/>
      <c r="C1920" s="1054"/>
      <c r="D1920" s="1055"/>
      <c r="E1920" s="1055"/>
      <c r="F1920" s="1055"/>
      <c r="G1920" s="1055"/>
      <c r="H1920" s="1055"/>
      <c r="I1920" s="1075"/>
      <c r="J1920" s="1142"/>
      <c r="K1920" s="1354"/>
      <c r="L1920" s="1366"/>
      <c r="M1920" s="1085" t="s">
        <v>5655</v>
      </c>
      <c r="N1920" s="1088">
        <v>2002</v>
      </c>
      <c r="O1920" s="1055">
        <v>748</v>
      </c>
      <c r="P1920" s="1284" t="s">
        <v>5656</v>
      </c>
      <c r="Q1920" s="1088">
        <v>9</v>
      </c>
      <c r="R1920" s="1088"/>
      <c r="S1920" s="1092">
        <f>SUM(Q1920:R1920)</f>
        <v>9</v>
      </c>
      <c r="T1920" s="1085"/>
      <c r="U1920" s="1088"/>
      <c r="V1920" s="1055"/>
      <c r="W1920" s="1286"/>
      <c r="X1920" s="1159"/>
      <c r="Y1920" s="1257"/>
      <c r="Z1920" s="1079"/>
      <c r="AA1920" s="1055"/>
      <c r="AB1920" s="1075"/>
    </row>
    <row r="1921" spans="1:28" ht="39">
      <c r="A1921" s="1056"/>
      <c r="B1921" s="1057"/>
      <c r="C1921" s="1054"/>
      <c r="D1921" s="1055"/>
      <c r="E1921" s="1055"/>
      <c r="F1921" s="1055"/>
      <c r="G1921" s="1055"/>
      <c r="H1921" s="1055"/>
      <c r="I1921" s="1075"/>
      <c r="J1921" s="1142"/>
      <c r="K1921" s="1055"/>
      <c r="L1921" s="1366"/>
      <c r="M1921" s="1085" t="s">
        <v>5657</v>
      </c>
      <c r="N1921" s="1088">
        <v>2002</v>
      </c>
      <c r="O1921" s="1055">
        <v>1492</v>
      </c>
      <c r="P1921" s="1284" t="s">
        <v>5658</v>
      </c>
      <c r="Q1921" s="1088">
        <v>26</v>
      </c>
      <c r="R1921" s="1088">
        <v>7</v>
      </c>
      <c r="S1921" s="1092">
        <f>SUM(Q1921:R1921)</f>
        <v>33</v>
      </c>
      <c r="T1921" s="1085"/>
      <c r="U1921" s="1088"/>
      <c r="V1921" s="1055"/>
      <c r="W1921" s="1286"/>
      <c r="X1921" s="1159"/>
      <c r="Y1921" s="1257"/>
      <c r="Z1921" s="1079"/>
      <c r="AA1921" s="1055"/>
      <c r="AB1921" s="1075"/>
    </row>
    <row r="1922" spans="1:28" ht="25.5">
      <c r="A1922" s="1056"/>
      <c r="B1922" s="1057"/>
      <c r="C1922" s="1054"/>
      <c r="D1922" s="1055"/>
      <c r="E1922" s="1055"/>
      <c r="F1922" s="1055"/>
      <c r="G1922" s="1055"/>
      <c r="H1922" s="1055"/>
      <c r="I1922" s="1075"/>
      <c r="J1922" s="1142"/>
      <c r="K1922" s="1055"/>
      <c r="L1922" s="1366"/>
      <c r="M1922" s="1085" t="s">
        <v>5659</v>
      </c>
      <c r="N1922" s="1088">
        <v>2002</v>
      </c>
      <c r="O1922" s="1055">
        <v>496</v>
      </c>
      <c r="P1922" s="1082" t="s">
        <v>5660</v>
      </c>
      <c r="Q1922" s="1088">
        <v>2</v>
      </c>
      <c r="R1922" s="1088"/>
      <c r="S1922" s="1092">
        <f>SUM(Q1922:R1922)</f>
        <v>2</v>
      </c>
      <c r="T1922" s="1085"/>
      <c r="U1922" s="1088"/>
      <c r="V1922" s="1055"/>
      <c r="W1922" s="1216"/>
      <c r="X1922" s="1159"/>
      <c r="Y1922" s="1257"/>
      <c r="Z1922" s="1079"/>
      <c r="AA1922" s="1055"/>
      <c r="AB1922" s="1075"/>
    </row>
    <row r="1923" spans="1:28" ht="25.5">
      <c r="A1923" s="1056"/>
      <c r="B1923" s="1057"/>
      <c r="C1923" s="1054"/>
      <c r="D1923" s="1055"/>
      <c r="E1923" s="1055"/>
      <c r="F1923" s="1055"/>
      <c r="G1923" s="1055"/>
      <c r="H1923" s="1055"/>
      <c r="I1923" s="1075"/>
      <c r="J1923" s="1142"/>
      <c r="K1923" s="1055"/>
      <c r="L1923" s="1058"/>
      <c r="M1923" s="1265" t="s">
        <v>5661</v>
      </c>
      <c r="N1923" s="1088">
        <v>2002</v>
      </c>
      <c r="O1923" s="1055">
        <v>757</v>
      </c>
      <c r="P1923" s="1284" t="s">
        <v>5662</v>
      </c>
      <c r="Q1923" s="1088">
        <v>9</v>
      </c>
      <c r="R1923" s="1088">
        <v>2</v>
      </c>
      <c r="S1923" s="1092">
        <f>SUM(Q1923:R1923)</f>
        <v>11</v>
      </c>
      <c r="T1923" s="1287"/>
      <c r="U1923" s="1088"/>
      <c r="V1923" s="1055"/>
      <c r="W1923" s="1286"/>
      <c r="X1923" s="1159"/>
      <c r="Y1923" s="1257"/>
      <c r="Z1923" s="1079"/>
      <c r="AA1923" s="1055"/>
      <c r="AB1923" s="1075"/>
    </row>
    <row r="1924" spans="1:28">
      <c r="A1924" s="1056"/>
      <c r="B1924" s="1057"/>
      <c r="C1924" s="1054"/>
      <c r="D1924" s="1055"/>
      <c r="E1924" s="1055"/>
      <c r="F1924" s="1055"/>
      <c r="G1924" s="1055"/>
      <c r="H1924" s="1055"/>
      <c r="I1924" s="1075"/>
      <c r="J1924" s="1142"/>
      <c r="K1924" s="1055"/>
      <c r="L1924" s="1058"/>
      <c r="M1924" s="1085"/>
      <c r="N1924" s="1247"/>
      <c r="O1924" s="1055"/>
      <c r="P1924" s="1055"/>
      <c r="Q1924" s="1088"/>
      <c r="R1924" s="1088"/>
      <c r="S1924" s="1092"/>
      <c r="T1924" s="1240"/>
      <c r="U1924" s="1247"/>
      <c r="V1924" s="1055"/>
      <c r="W1924" s="1075"/>
      <c r="X1924" s="1159"/>
      <c r="Y1924" s="1257"/>
      <c r="Z1924" s="1079"/>
      <c r="AA1924" s="1055"/>
      <c r="AB1924" s="1075"/>
    </row>
    <row r="1925" spans="1:28" ht="25.5">
      <c r="A1925" s="1056">
        <v>159</v>
      </c>
      <c r="B1925" s="1057" t="s">
        <v>3323</v>
      </c>
      <c r="C1925" s="1054" t="s">
        <v>5663</v>
      </c>
      <c r="D1925" s="1055">
        <v>2002</v>
      </c>
      <c r="E1925" s="1055">
        <v>1513</v>
      </c>
      <c r="F1925" s="1055" t="s">
        <v>3325</v>
      </c>
      <c r="G1925" s="1055">
        <v>45</v>
      </c>
      <c r="H1925" s="1055"/>
      <c r="I1925" s="1075">
        <f>SUM(G1925:H1925)</f>
        <v>45</v>
      </c>
      <c r="J1925" s="1142" t="s">
        <v>5664</v>
      </c>
      <c r="K1925" s="1055" t="s">
        <v>3220</v>
      </c>
      <c r="L1925" s="1075" t="s">
        <v>83</v>
      </c>
      <c r="M1925" s="1085" t="s">
        <v>5665</v>
      </c>
      <c r="N1925" s="1055">
        <v>2008</v>
      </c>
      <c r="O1925" s="1055">
        <v>545</v>
      </c>
      <c r="P1925" s="1082" t="s">
        <v>5666</v>
      </c>
      <c r="Q1925" s="1088">
        <v>21</v>
      </c>
      <c r="R1925" s="1088"/>
      <c r="S1925" s="1092">
        <f>SUM(Q1925:R1925)</f>
        <v>21</v>
      </c>
      <c r="T1925" s="1085"/>
      <c r="U1925" s="1055"/>
      <c r="V1925" s="1055"/>
      <c r="W1925" s="1216"/>
      <c r="X1925" s="1159"/>
      <c r="Y1925" s="1061"/>
      <c r="Z1925" s="1055"/>
      <c r="AA1925" s="1055"/>
      <c r="AB1925" s="1075"/>
    </row>
    <row r="1926" spans="1:28" ht="25.5">
      <c r="A1926" s="1056"/>
      <c r="B1926" s="1057"/>
      <c r="C1926" s="1054"/>
      <c r="D1926" s="1055"/>
      <c r="E1926" s="1055"/>
      <c r="F1926" s="1055"/>
      <c r="G1926" s="1055"/>
      <c r="H1926" s="1055"/>
      <c r="I1926" s="1075"/>
      <c r="J1926" s="1195"/>
      <c r="K1926" s="1327"/>
      <c r="L1926" s="1366"/>
      <c r="M1926" s="1085" t="s">
        <v>5667</v>
      </c>
      <c r="N1926" s="1055">
        <v>2014</v>
      </c>
      <c r="O1926" s="1055">
        <v>1955</v>
      </c>
      <c r="P1926" s="1082" t="s">
        <v>5668</v>
      </c>
      <c r="Q1926" s="1088">
        <v>51</v>
      </c>
      <c r="R1926" s="1088">
        <v>0</v>
      </c>
      <c r="S1926" s="1092">
        <f>SUM(Q1926:R1926)</f>
        <v>51</v>
      </c>
      <c r="T1926" s="1240"/>
      <c r="U1926" s="1055"/>
      <c r="V1926" s="1055"/>
      <c r="W1926" s="1216"/>
      <c r="X1926" s="1159"/>
      <c r="Y1926" s="1061"/>
      <c r="Z1926" s="1055"/>
      <c r="AA1926" s="1055"/>
      <c r="AB1926" s="1075"/>
    </row>
    <row r="1927" spans="1:28" ht="25.5">
      <c r="A1927" s="1056"/>
      <c r="B1927" s="1057"/>
      <c r="C1927" s="1054"/>
      <c r="D1927" s="1055"/>
      <c r="E1927" s="1055"/>
      <c r="F1927" s="1055"/>
      <c r="G1927" s="1055"/>
      <c r="H1927" s="1055"/>
      <c r="I1927" s="1075"/>
      <c r="J1927" s="1142"/>
      <c r="K1927" s="1055"/>
      <c r="L1927" s="1366"/>
      <c r="M1927" s="1085" t="s">
        <v>5669</v>
      </c>
      <c r="N1927" s="1055">
        <v>2008</v>
      </c>
      <c r="O1927" s="1055">
        <v>352</v>
      </c>
      <c r="P1927" s="1082" t="s">
        <v>5670</v>
      </c>
      <c r="Q1927" s="1088">
        <v>9</v>
      </c>
      <c r="R1927" s="1088"/>
      <c r="S1927" s="1092">
        <f>SUM(Q1927:R1927)</f>
        <v>9</v>
      </c>
      <c r="T1927" s="1240"/>
      <c r="U1927" s="1055"/>
      <c r="V1927" s="1055"/>
      <c r="W1927" s="1216"/>
      <c r="X1927" s="1159"/>
      <c r="Y1927" s="1061"/>
      <c r="Z1927" s="1055"/>
      <c r="AA1927" s="1055"/>
      <c r="AB1927" s="1075"/>
    </row>
    <row r="1928" spans="1:28" ht="25.5">
      <c r="A1928" s="1180"/>
      <c r="B1928" s="1057"/>
      <c r="C1928" s="1054"/>
      <c r="D1928" s="1055"/>
      <c r="E1928" s="1055"/>
      <c r="F1928" s="1055"/>
      <c r="G1928" s="1055"/>
      <c r="H1928" s="1055"/>
      <c r="I1928" s="1075"/>
      <c r="J1928" s="1142"/>
      <c r="K1928" s="1055"/>
      <c r="L1928" s="1366"/>
      <c r="M1928" s="1085" t="s">
        <v>5671</v>
      </c>
      <c r="N1928" s="1055">
        <v>2015</v>
      </c>
      <c r="O1928" s="1055">
        <v>520</v>
      </c>
      <c r="P1928" s="1082" t="s">
        <v>5672</v>
      </c>
      <c r="Q1928" s="1088" t="s">
        <v>1191</v>
      </c>
      <c r="R1928" s="1088">
        <v>17</v>
      </c>
      <c r="S1928" s="1092">
        <f>SUM(Q1928:R1928)</f>
        <v>17</v>
      </c>
      <c r="T1928" s="1085"/>
      <c r="U1928" s="1055"/>
      <c r="V1928" s="1055"/>
      <c r="W1928" s="1216"/>
      <c r="X1928" s="1159"/>
      <c r="Y1928" s="1061"/>
      <c r="Z1928" s="1055"/>
      <c r="AA1928" s="1055"/>
      <c r="AB1928" s="1075"/>
    </row>
    <row r="1929" spans="1:28">
      <c r="A1929" s="1056"/>
      <c r="B1929" s="1057"/>
      <c r="C1929" s="1054"/>
      <c r="D1929" s="1055"/>
      <c r="E1929" s="1055"/>
      <c r="F1929" s="1055"/>
      <c r="G1929" s="1055"/>
      <c r="H1929" s="1055"/>
      <c r="I1929" s="1075"/>
      <c r="J1929" s="1142"/>
      <c r="K1929" s="1055"/>
      <c r="L1929" s="1058"/>
      <c r="M1929" s="1085"/>
      <c r="N1929" s="1055"/>
      <c r="O1929" s="1055"/>
      <c r="P1929" s="1055"/>
      <c r="Q1929" s="1088"/>
      <c r="R1929" s="1088"/>
      <c r="S1929" s="1092"/>
      <c r="T1929" s="1085"/>
      <c r="U1929" s="1055"/>
      <c r="V1929" s="1055"/>
      <c r="W1929" s="1075"/>
      <c r="X1929" s="1159"/>
      <c r="Y1929" s="1257"/>
      <c r="Z1929" s="1079"/>
      <c r="AA1929" s="1055"/>
      <c r="AB1929" s="1075"/>
    </row>
    <row r="1930" spans="1:28">
      <c r="A1930" s="1056">
        <v>160</v>
      </c>
      <c r="B1930" s="1057" t="s">
        <v>3323</v>
      </c>
      <c r="C1930" s="1054" t="s">
        <v>5673</v>
      </c>
      <c r="D1930" s="1055">
        <v>2008</v>
      </c>
      <c r="E1930" s="1055">
        <v>3</v>
      </c>
      <c r="F1930" s="1055" t="s">
        <v>3325</v>
      </c>
      <c r="G1930" s="1055"/>
      <c r="H1930" s="1055"/>
      <c r="I1930" s="1075"/>
      <c r="J1930" s="1142" t="s">
        <v>5674</v>
      </c>
      <c r="K1930" s="1055" t="s">
        <v>3340</v>
      </c>
      <c r="L1930" s="1075" t="s">
        <v>766</v>
      </c>
      <c r="M1930" s="1085" t="s">
        <v>3327</v>
      </c>
      <c r="N1930" s="1055"/>
      <c r="O1930" s="1055"/>
      <c r="P1930" s="1055"/>
      <c r="Q1930" s="1088"/>
      <c r="R1930" s="1088"/>
      <c r="S1930" s="1092"/>
      <c r="T1930" s="1085"/>
      <c r="U1930" s="1055"/>
      <c r="V1930" s="1055"/>
      <c r="W1930" s="1075"/>
      <c r="X1930" s="1159"/>
      <c r="Y1930" s="1061"/>
      <c r="Z1930" s="1079"/>
      <c r="AA1930" s="1055"/>
      <c r="AB1930" s="1075"/>
    </row>
    <row r="1931" spans="1:28">
      <c r="A1931" s="1056"/>
      <c r="B1931" s="1057"/>
      <c r="C1931" s="1054"/>
      <c r="D1931" s="1055"/>
      <c r="E1931" s="1055"/>
      <c r="F1931" s="1055"/>
      <c r="G1931" s="1055"/>
      <c r="H1931" s="1055"/>
      <c r="I1931" s="1075"/>
      <c r="J1931" s="1363"/>
      <c r="K1931" s="1327"/>
      <c r="L1931" s="1058"/>
      <c r="M1931" s="1085"/>
      <c r="N1931" s="1055"/>
      <c r="O1931" s="1055"/>
      <c r="P1931" s="1055"/>
      <c r="Q1931" s="1088"/>
      <c r="R1931" s="1088"/>
      <c r="S1931" s="1092"/>
      <c r="T1931" s="1085"/>
      <c r="U1931" s="1055"/>
      <c r="V1931" s="1055"/>
      <c r="W1931" s="1075"/>
      <c r="X1931" s="1159"/>
      <c r="Y1931" s="1257"/>
      <c r="Z1931" s="1079"/>
      <c r="AA1931" s="1055"/>
      <c r="AB1931" s="1075"/>
    </row>
    <row r="1932" spans="1:28">
      <c r="A1932" s="1056"/>
      <c r="B1932" s="1057"/>
      <c r="C1932" s="1054"/>
      <c r="D1932" s="1055"/>
      <c r="E1932" s="1055"/>
      <c r="F1932" s="1055"/>
      <c r="G1932" s="1055"/>
      <c r="H1932" s="1055"/>
      <c r="I1932" s="1075"/>
      <c r="J1932" s="1142"/>
      <c r="K1932" s="1055"/>
      <c r="L1932" s="1058"/>
      <c r="M1932" s="1085"/>
      <c r="N1932" s="1055"/>
      <c r="O1932" s="1055"/>
      <c r="P1932" s="1088"/>
      <c r="Q1932" s="1088"/>
      <c r="R1932" s="1088"/>
      <c r="S1932" s="1092"/>
      <c r="T1932" s="1179"/>
      <c r="U1932" s="1055"/>
      <c r="V1932" s="1055"/>
      <c r="W1932" s="1092"/>
      <c r="X1932" s="1159"/>
      <c r="Y1932" s="1257"/>
      <c r="Z1932" s="1079"/>
      <c r="AA1932" s="1055"/>
      <c r="AB1932" s="1075"/>
    </row>
    <row r="1933" spans="1:28" ht="25.5">
      <c r="A1933" s="1056">
        <v>161</v>
      </c>
      <c r="B1933" s="1057" t="s">
        <v>3323</v>
      </c>
      <c r="C1933" s="1054" t="s">
        <v>5675</v>
      </c>
      <c r="D1933" s="1055">
        <v>2002</v>
      </c>
      <c r="E1933" s="1055">
        <v>390</v>
      </c>
      <c r="F1933" s="1055" t="s">
        <v>3325</v>
      </c>
      <c r="G1933" s="1055">
        <v>12</v>
      </c>
      <c r="H1933" s="1055"/>
      <c r="I1933" s="1075">
        <f>SUM(G1933:H1933)</f>
        <v>12</v>
      </c>
      <c r="J1933" s="1142" t="s">
        <v>5676</v>
      </c>
      <c r="K1933" s="1055" t="s">
        <v>3220</v>
      </c>
      <c r="L1933" s="1075" t="s">
        <v>83</v>
      </c>
      <c r="M1933" s="1085" t="s">
        <v>5677</v>
      </c>
      <c r="N1933" s="1055">
        <v>2008</v>
      </c>
      <c r="O1933" s="1055">
        <v>590</v>
      </c>
      <c r="P1933" s="1082" t="s">
        <v>5678</v>
      </c>
      <c r="Q1933" s="1088" t="s">
        <v>1191</v>
      </c>
      <c r="R1933" s="1088">
        <v>0</v>
      </c>
      <c r="S1933" s="1092">
        <f>SUM(Q1933:R1933)</f>
        <v>0</v>
      </c>
      <c r="T1933" s="1085"/>
      <c r="U1933" s="1055"/>
      <c r="V1933" s="1055"/>
      <c r="W1933" s="1216"/>
      <c r="X1933" s="1159"/>
      <c r="Y1933" s="1061"/>
      <c r="Z1933" s="1055"/>
      <c r="AA1933" s="1055"/>
      <c r="AB1933" s="1075"/>
    </row>
    <row r="1934" spans="1:28" ht="38.25">
      <c r="A1934" s="1056"/>
      <c r="B1934" s="1057"/>
      <c r="C1934" s="1054"/>
      <c r="D1934" s="1055"/>
      <c r="E1934" s="1055"/>
      <c r="F1934" s="1055"/>
      <c r="G1934" s="1055"/>
      <c r="H1934" s="1055"/>
      <c r="I1934" s="1075"/>
      <c r="J1934" s="1363"/>
      <c r="K1934" s="1327"/>
      <c r="L1934" s="1366"/>
      <c r="M1934" s="1085" t="s">
        <v>5679</v>
      </c>
      <c r="N1934" s="1055">
        <v>2008</v>
      </c>
      <c r="O1934" s="1055">
        <v>779</v>
      </c>
      <c r="P1934" s="1082" t="s">
        <v>5680</v>
      </c>
      <c r="Q1934" s="1088">
        <v>8</v>
      </c>
      <c r="R1934" s="1088">
        <v>3</v>
      </c>
      <c r="S1934" s="1092">
        <f>SUM(Q1934:R1934)</f>
        <v>11</v>
      </c>
      <c r="T1934" s="1085"/>
      <c r="U1934" s="1055"/>
      <c r="V1934" s="1055"/>
      <c r="W1934" s="1216"/>
      <c r="X1934" s="1159"/>
      <c r="Y1934" s="1061"/>
      <c r="Z1934" s="1055"/>
      <c r="AA1934" s="1055"/>
      <c r="AB1934" s="1075"/>
    </row>
    <row r="1935" spans="1:28">
      <c r="A1935" s="1056"/>
      <c r="B1935" s="1057"/>
      <c r="C1935" s="1054"/>
      <c r="D1935" s="1055"/>
      <c r="E1935" s="1055"/>
      <c r="F1935" s="1055"/>
      <c r="G1935" s="1055"/>
      <c r="H1935" s="1055"/>
      <c r="I1935" s="1075"/>
      <c r="J1935" s="1142"/>
      <c r="K1935" s="1055"/>
      <c r="L1935" s="1366"/>
      <c r="M1935" s="1085" t="s">
        <v>5681</v>
      </c>
      <c r="N1935" s="1055">
        <v>2008</v>
      </c>
      <c r="O1935" s="1055">
        <v>742</v>
      </c>
      <c r="P1935" s="1082" t="s">
        <v>5641</v>
      </c>
      <c r="Q1935" s="1088"/>
      <c r="R1935" s="1088">
        <v>23</v>
      </c>
      <c r="S1935" s="1092">
        <f>SUM(Q1935:R1935)</f>
        <v>23</v>
      </c>
      <c r="T1935" s="1085"/>
      <c r="U1935" s="1055"/>
      <c r="V1935" s="1055"/>
      <c r="W1935" s="1216"/>
      <c r="X1935" s="1159"/>
      <c r="Y1935" s="1061"/>
      <c r="Z1935" s="1055"/>
      <c r="AA1935" s="1055"/>
      <c r="AB1935" s="1075"/>
    </row>
    <row r="1936" spans="1:28" ht="25.5">
      <c r="A1936" s="1056"/>
      <c r="B1936" s="1057"/>
      <c r="C1936" s="1054"/>
      <c r="D1936" s="1055"/>
      <c r="E1936" s="1055"/>
      <c r="F1936" s="1055"/>
      <c r="G1936" s="1055"/>
      <c r="H1936" s="1055"/>
      <c r="I1936" s="1075"/>
      <c r="J1936" s="1142"/>
      <c r="K1936" s="1055"/>
      <c r="L1936" s="1366"/>
      <c r="M1936" s="1085" t="s">
        <v>5682</v>
      </c>
      <c r="N1936" s="1055">
        <v>2008</v>
      </c>
      <c r="O1936" s="1055">
        <v>856</v>
      </c>
      <c r="P1936" s="1082" t="s">
        <v>5683</v>
      </c>
      <c r="Q1936" s="1088"/>
      <c r="R1936" s="1088">
        <v>15</v>
      </c>
      <c r="S1936" s="1092">
        <f>SUM(Q1936:R1936)</f>
        <v>15</v>
      </c>
      <c r="T1936" s="1085"/>
      <c r="U1936" s="1055"/>
      <c r="V1936" s="1055"/>
      <c r="W1936" s="1216"/>
      <c r="X1936" s="1159"/>
      <c r="Y1936" s="1061"/>
      <c r="Z1936" s="1055"/>
      <c r="AA1936" s="1055"/>
      <c r="AB1936" s="1075"/>
    </row>
    <row r="1937" spans="1:28" ht="25.5">
      <c r="A1937" s="1056"/>
      <c r="B1937" s="1057"/>
      <c r="C1937" s="1054"/>
      <c r="D1937" s="1055"/>
      <c r="E1937" s="1055"/>
      <c r="F1937" s="1055"/>
      <c r="G1937" s="1055"/>
      <c r="H1937" s="1055"/>
      <c r="I1937" s="1075"/>
      <c r="J1937" s="1142"/>
      <c r="K1937" s="1055"/>
      <c r="L1937" s="1366"/>
      <c r="M1937" s="1085" t="s">
        <v>5684</v>
      </c>
      <c r="N1937" s="1055">
        <v>2019</v>
      </c>
      <c r="O1937" s="1055">
        <v>122</v>
      </c>
      <c r="P1937" s="1082" t="s">
        <v>5685</v>
      </c>
      <c r="Q1937" s="1088">
        <v>4</v>
      </c>
      <c r="R1937" s="1088"/>
      <c r="S1937" s="1092">
        <v>4</v>
      </c>
      <c r="T1937" s="1085"/>
      <c r="U1937" s="1055"/>
      <c r="V1937" s="1055"/>
      <c r="W1937" s="1216"/>
      <c r="X1937" s="1159"/>
      <c r="Y1937" s="1257"/>
      <c r="Z1937" s="1079"/>
      <c r="AA1937" s="1079"/>
      <c r="AB1937" s="1075"/>
    </row>
    <row r="1938" spans="1:28">
      <c r="A1938" s="1056"/>
      <c r="B1938" s="1057"/>
      <c r="C1938" s="1054"/>
      <c r="D1938" s="1055"/>
      <c r="E1938" s="1055"/>
      <c r="F1938" s="1055"/>
      <c r="G1938" s="1055"/>
      <c r="H1938" s="1055"/>
      <c r="I1938" s="1075"/>
      <c r="J1938" s="1142"/>
      <c r="K1938" s="1055"/>
      <c r="L1938" s="1058"/>
      <c r="M1938" s="1085"/>
      <c r="N1938" s="1055"/>
      <c r="O1938" s="1055"/>
      <c r="P1938" s="1055"/>
      <c r="Q1938" s="1088"/>
      <c r="R1938" s="1088"/>
      <c r="S1938" s="1092"/>
      <c r="T1938" s="1085"/>
      <c r="U1938" s="1055"/>
      <c r="V1938" s="1055"/>
      <c r="W1938" s="1075"/>
      <c r="X1938" s="1159"/>
      <c r="Y1938" s="1257"/>
      <c r="Z1938" s="1079"/>
      <c r="AA1938" s="1079"/>
      <c r="AB1938" s="1075"/>
    </row>
    <row r="1939" spans="1:28" ht="25.5">
      <c r="A1939" s="1094">
        <v>211</v>
      </c>
      <c r="B1939" s="1086" t="s">
        <v>3323</v>
      </c>
      <c r="C1939" s="1054" t="s">
        <v>5686</v>
      </c>
      <c r="D1939" s="1055">
        <v>2015</v>
      </c>
      <c r="E1939" s="1055">
        <v>226</v>
      </c>
      <c r="F1939" s="1055" t="s">
        <v>3325</v>
      </c>
      <c r="G1939" s="1055"/>
      <c r="H1939" s="1055"/>
      <c r="I1939" s="1075"/>
      <c r="J1939" s="1220" t="s">
        <v>5687</v>
      </c>
      <c r="K1939" s="1055" t="s">
        <v>3220</v>
      </c>
      <c r="L1939" s="1075" t="s">
        <v>83</v>
      </c>
      <c r="M1939" s="1085" t="s">
        <v>5688</v>
      </c>
      <c r="N1939" s="1078">
        <v>2016</v>
      </c>
      <c r="O1939" s="1055">
        <v>477</v>
      </c>
      <c r="P1939" s="1288" t="s">
        <v>5689</v>
      </c>
      <c r="Q1939" s="1088">
        <v>8</v>
      </c>
      <c r="R1939" s="1088"/>
      <c r="S1939" s="1092">
        <f>SUM(Q1939:R1939)</f>
        <v>8</v>
      </c>
      <c r="T1939" s="1085"/>
      <c r="U1939" s="1078"/>
      <c r="V1939" s="1055"/>
      <c r="W1939" s="1289"/>
      <c r="X1939" s="1260"/>
      <c r="Y1939" s="1226"/>
      <c r="Z1939" s="1290"/>
      <c r="AA1939" s="1078"/>
      <c r="AB1939" s="1102"/>
    </row>
    <row r="1940" spans="1:28" ht="25.5">
      <c r="A1940" s="1094"/>
      <c r="B1940" s="1086"/>
      <c r="C1940" s="1054"/>
      <c r="D1940" s="1055"/>
      <c r="E1940" s="1055"/>
      <c r="F1940" s="1055"/>
      <c r="G1940" s="1055"/>
      <c r="H1940" s="1055"/>
      <c r="I1940" s="1075"/>
      <c r="J1940" s="1195"/>
      <c r="K1940" s="1327"/>
      <c r="L1940" s="1366"/>
      <c r="M1940" s="1085" t="s">
        <v>5690</v>
      </c>
      <c r="N1940" s="1078">
        <v>2016</v>
      </c>
      <c r="O1940" s="1088">
        <v>141</v>
      </c>
      <c r="P1940" s="1288" t="s">
        <v>5689</v>
      </c>
      <c r="Q1940" s="1088">
        <v>10</v>
      </c>
      <c r="R1940" s="1088">
        <v>1</v>
      </c>
      <c r="S1940" s="1092">
        <f>SUM(Q1940:R1940)</f>
        <v>11</v>
      </c>
      <c r="T1940" s="1085"/>
      <c r="U1940" s="1078"/>
      <c r="V1940" s="1088"/>
      <c r="W1940" s="1289"/>
      <c r="X1940" s="1260"/>
      <c r="Y1940" s="1226"/>
      <c r="Z1940" s="1290"/>
      <c r="AA1940" s="1078"/>
      <c r="AB1940" s="1102"/>
    </row>
    <row r="1941" spans="1:28" ht="25.5">
      <c r="A1941" s="1094"/>
      <c r="B1941" s="1086"/>
      <c r="C1941" s="1054"/>
      <c r="D1941" s="1055"/>
      <c r="E1941" s="1055"/>
      <c r="F1941" s="1055"/>
      <c r="G1941" s="1055"/>
      <c r="H1941" s="1055"/>
      <c r="I1941" s="1075"/>
      <c r="J1941" s="1195"/>
      <c r="K1941" s="1055"/>
      <c r="L1941" s="1366"/>
      <c r="M1941" s="1085" t="s">
        <v>5691</v>
      </c>
      <c r="N1941" s="1055">
        <v>2016</v>
      </c>
      <c r="O1941" s="1055">
        <v>874</v>
      </c>
      <c r="P1941" s="1288" t="s">
        <v>5692</v>
      </c>
      <c r="Q1941" s="1088">
        <v>32</v>
      </c>
      <c r="R1941" s="1088"/>
      <c r="S1941" s="1092">
        <f>SUM(Q1941:R1941)</f>
        <v>32</v>
      </c>
      <c r="T1941" s="1179"/>
      <c r="U1941" s="1055"/>
      <c r="V1941" s="1055"/>
      <c r="W1941" s="1289"/>
      <c r="X1941" s="1260"/>
      <c r="Y1941" s="1226"/>
      <c r="Z1941" s="1078"/>
      <c r="AA1941" s="1078"/>
      <c r="AB1941" s="1102"/>
    </row>
    <row r="1942" spans="1:28" ht="25.5">
      <c r="A1942" s="1056"/>
      <c r="B1942" s="1057"/>
      <c r="C1942" s="1054"/>
      <c r="D1942" s="1055"/>
      <c r="E1942" s="1055"/>
      <c r="F1942" s="1055"/>
      <c r="G1942" s="1055"/>
      <c r="H1942" s="1055"/>
      <c r="I1942" s="1075"/>
      <c r="J1942" s="1142"/>
      <c r="K1942" s="1055"/>
      <c r="L1942" s="1366"/>
      <c r="M1942" s="1085" t="s">
        <v>5693</v>
      </c>
      <c r="N1942" s="1055">
        <v>2018</v>
      </c>
      <c r="O1942" s="1055">
        <v>133</v>
      </c>
      <c r="P1942" s="1288" t="s">
        <v>5694</v>
      </c>
      <c r="Q1942" s="1088">
        <v>4</v>
      </c>
      <c r="R1942" s="1088"/>
      <c r="S1942" s="1092">
        <f>SUM(Q1942:R1942)</f>
        <v>4</v>
      </c>
      <c r="T1942" s="1085"/>
      <c r="U1942" s="1055"/>
      <c r="V1942" s="1055"/>
      <c r="W1942" s="1289"/>
      <c r="X1942" s="1159"/>
      <c r="Y1942" s="1061"/>
      <c r="Z1942" s="1055"/>
      <c r="AA1942" s="1055"/>
      <c r="AB1942" s="1075"/>
    </row>
    <row r="1943" spans="1:28">
      <c r="A1943" s="1056"/>
      <c r="B1943" s="1057"/>
      <c r="C1943" s="1054"/>
      <c r="D1943" s="1055"/>
      <c r="E1943" s="1055"/>
      <c r="F1943" s="1055"/>
      <c r="G1943" s="1055"/>
      <c r="H1943" s="1055"/>
      <c r="I1943" s="1075"/>
      <c r="J1943" s="1142"/>
      <c r="K1943" s="1055"/>
      <c r="L1943" s="1058"/>
      <c r="M1943" s="1085"/>
      <c r="N1943" s="1055"/>
      <c r="O1943" s="1055"/>
      <c r="P1943" s="1088"/>
      <c r="Q1943" s="1088"/>
      <c r="R1943" s="1088"/>
      <c r="S1943" s="1092"/>
      <c r="T1943" s="1179"/>
      <c r="U1943" s="1055"/>
      <c r="V1943" s="1055"/>
      <c r="W1943" s="1092"/>
      <c r="X1943" s="1159"/>
      <c r="Y1943" s="1061"/>
      <c r="Z1943" s="1055"/>
      <c r="AA1943" s="1055"/>
      <c r="AB1943" s="1075"/>
    </row>
    <row r="1944" spans="1:28" ht="25.5">
      <c r="A1944" s="1056"/>
      <c r="B1944" s="1057" t="s">
        <v>3323</v>
      </c>
      <c r="C1944" s="1054" t="s">
        <v>5695</v>
      </c>
      <c r="D1944" s="1055">
        <v>2019</v>
      </c>
      <c r="E1944" s="1055">
        <v>191</v>
      </c>
      <c r="F1944" s="1055" t="s">
        <v>3325</v>
      </c>
      <c r="G1944" s="1055"/>
      <c r="H1944" s="1055"/>
      <c r="I1944" s="1075"/>
      <c r="J1944" s="1142" t="s">
        <v>5696</v>
      </c>
      <c r="K1944" s="1055" t="s">
        <v>3220</v>
      </c>
      <c r="L1944" s="1075" t="s">
        <v>98</v>
      </c>
      <c r="M1944" s="1265" t="s">
        <v>5288</v>
      </c>
      <c r="N1944" s="1078">
        <v>2019</v>
      </c>
      <c r="O1944" s="1078">
        <v>660</v>
      </c>
      <c r="P1944" s="1288" t="s">
        <v>5689</v>
      </c>
      <c r="Q1944" s="1168">
        <v>8</v>
      </c>
      <c r="R1944" s="1088"/>
      <c r="S1944" s="1092">
        <f>SUM(P1944:R1944)</f>
        <v>8</v>
      </c>
      <c r="T1944" s="1265"/>
      <c r="U1944" s="1078"/>
      <c r="V1944" s="1078"/>
      <c r="W1944" s="1289"/>
      <c r="X1944" s="1159"/>
      <c r="Y1944" s="1061"/>
      <c r="Z1944" s="1055"/>
      <c r="AA1944" s="1055"/>
      <c r="AB1944" s="1075"/>
    </row>
    <row r="1945" spans="1:28">
      <c r="A1945" s="1056"/>
      <c r="B1945" s="1057"/>
      <c r="C1945" s="1054"/>
      <c r="D1945" s="1055"/>
      <c r="E1945" s="1055"/>
      <c r="F1945" s="1055"/>
      <c r="G1945" s="1055"/>
      <c r="H1945" s="1055"/>
      <c r="I1945" s="1075"/>
      <c r="J1945" s="1142"/>
      <c r="K1945" s="1327"/>
      <c r="L1945" s="1058"/>
      <c r="M1945" s="1085"/>
      <c r="N1945" s="1055"/>
      <c r="O1945" s="1055"/>
      <c r="P1945" s="1055"/>
      <c r="Q1945" s="1088"/>
      <c r="R1945" s="1088"/>
      <c r="S1945" s="1092"/>
      <c r="T1945" s="1085"/>
      <c r="U1945" s="1055"/>
      <c r="V1945" s="1055"/>
      <c r="W1945" s="1075"/>
      <c r="X1945" s="1159"/>
      <c r="Y1945" s="1061"/>
      <c r="Z1945" s="1055"/>
      <c r="AA1945" s="1055"/>
      <c r="AB1945" s="1075"/>
    </row>
    <row r="1946" spans="1:28">
      <c r="A1946" s="1056"/>
      <c r="B1946" s="1057"/>
      <c r="C1946" s="1054"/>
      <c r="D1946" s="1055"/>
      <c r="E1946" s="1055"/>
      <c r="F1946" s="1055"/>
      <c r="G1946" s="1055"/>
      <c r="H1946" s="1055"/>
      <c r="I1946" s="1075"/>
      <c r="J1946" s="1142"/>
      <c r="K1946" s="1055"/>
      <c r="L1946" s="1058"/>
      <c r="M1946" s="1085"/>
      <c r="N1946" s="1055"/>
      <c r="O1946" s="1055"/>
      <c r="P1946" s="1055"/>
      <c r="Q1946" s="1088"/>
      <c r="R1946" s="1088"/>
      <c r="S1946" s="1092"/>
      <c r="T1946" s="1085"/>
      <c r="U1946" s="1055"/>
      <c r="V1946" s="1055"/>
      <c r="W1946" s="1075"/>
      <c r="X1946" s="1159"/>
      <c r="Y1946" s="1061"/>
      <c r="Z1946" s="1055"/>
      <c r="AA1946" s="1055"/>
      <c r="AB1946" s="1075"/>
    </row>
    <row r="1947" spans="1:28">
      <c r="A1947" s="1056"/>
      <c r="B1947" s="1057"/>
      <c r="C1947" s="1054"/>
      <c r="D1947" s="1055"/>
      <c r="E1947" s="1055"/>
      <c r="F1947" s="1055"/>
      <c r="G1947" s="1055"/>
      <c r="H1947" s="1055"/>
      <c r="I1947" s="1075"/>
      <c r="J1947" s="1142"/>
      <c r="K1947" s="1055"/>
      <c r="L1947" s="1058"/>
      <c r="M1947" s="1085"/>
      <c r="N1947" s="1055"/>
      <c r="O1947" s="1055"/>
      <c r="P1947" s="1055"/>
      <c r="Q1947" s="1088"/>
      <c r="R1947" s="1088"/>
      <c r="S1947" s="1092"/>
      <c r="T1947" s="1085"/>
      <c r="U1947" s="1055"/>
      <c r="V1947" s="1055"/>
      <c r="W1947" s="1075"/>
      <c r="X1947" s="1159"/>
      <c r="Y1947" s="1061"/>
      <c r="Z1947" s="1055"/>
      <c r="AA1947" s="1055"/>
      <c r="AB1947" s="1075"/>
    </row>
    <row r="1948" spans="1:28" ht="25.5">
      <c r="A1948" s="1056">
        <v>47</v>
      </c>
      <c r="B1948" s="1057" t="s">
        <v>5697</v>
      </c>
      <c r="C1948" s="1085" t="s">
        <v>5698</v>
      </c>
      <c r="D1948" s="1055">
        <v>2002</v>
      </c>
      <c r="E1948" s="1055">
        <v>1760</v>
      </c>
      <c r="F1948" s="1055" t="s">
        <v>5255</v>
      </c>
      <c r="G1948" s="1055">
        <v>27</v>
      </c>
      <c r="H1948" s="1055"/>
      <c r="I1948" s="1075">
        <f>SUM(G1948:H1948)</f>
        <v>27</v>
      </c>
      <c r="J1948" s="1142"/>
      <c r="K1948" s="1055"/>
      <c r="L1948" s="1058"/>
      <c r="M1948" s="1085"/>
      <c r="N1948" s="1055"/>
      <c r="O1948" s="1055"/>
      <c r="P1948" s="1055"/>
      <c r="Q1948" s="1088"/>
      <c r="R1948" s="1088"/>
      <c r="S1948" s="1092"/>
      <c r="T1948" s="1085"/>
      <c r="U1948" s="1055"/>
      <c r="V1948" s="1055"/>
      <c r="W1948" s="1075"/>
      <c r="X1948" s="1159" t="s">
        <v>5697</v>
      </c>
      <c r="Y1948" s="1061"/>
      <c r="Z1948" s="1055"/>
      <c r="AA1948" s="1055"/>
      <c r="AB1948" s="1075"/>
    </row>
    <row r="1949" spans="1:28" ht="24.75" customHeight="1">
      <c r="A1949" s="1056"/>
      <c r="B1949" s="1057"/>
      <c r="C1949" s="1054" t="s">
        <v>5699</v>
      </c>
      <c r="D1949" s="1055"/>
      <c r="E1949" s="1055">
        <v>3</v>
      </c>
      <c r="F1949" s="1055" t="s">
        <v>3338</v>
      </c>
      <c r="G1949" s="1055"/>
      <c r="H1949" s="1055"/>
      <c r="I1949" s="1075"/>
      <c r="J1949" s="1255"/>
      <c r="K1949" s="1088"/>
      <c r="L1949" s="1058"/>
      <c r="M1949" s="1085"/>
      <c r="N1949" s="1055"/>
      <c r="O1949" s="1055"/>
      <c r="P1949" s="1055"/>
      <c r="Q1949" s="1088"/>
      <c r="R1949" s="1088"/>
      <c r="S1949" s="1092"/>
      <c r="T1949" s="1085"/>
      <c r="U1949" s="1055"/>
      <c r="V1949" s="1055"/>
      <c r="W1949" s="1075"/>
      <c r="X1949" s="1159"/>
      <c r="Y1949" s="1061"/>
      <c r="Z1949" s="1055"/>
      <c r="AA1949" s="1055"/>
      <c r="AB1949" s="1075"/>
    </row>
    <row r="1950" spans="1:28" ht="24.75" customHeight="1">
      <c r="A1950" s="1056"/>
      <c r="B1950" s="1057"/>
      <c r="C1950" s="1054"/>
      <c r="D1950" s="1055"/>
      <c r="E1950" s="1055"/>
      <c r="F1950" s="1055"/>
      <c r="G1950" s="1055"/>
      <c r="H1950" s="1055"/>
      <c r="I1950" s="1075"/>
      <c r="J1950" s="1142" t="s">
        <v>5700</v>
      </c>
      <c r="K1950" s="1055" t="s">
        <v>5701</v>
      </c>
      <c r="L1950" s="1084"/>
      <c r="M1950" s="1085"/>
      <c r="N1950" s="1055"/>
      <c r="O1950" s="1055"/>
      <c r="P1950" s="1055"/>
      <c r="Q1950" s="1088"/>
      <c r="R1950" s="1088"/>
      <c r="S1950" s="1092"/>
      <c r="T1950" s="1085"/>
      <c r="U1950" s="1055"/>
      <c r="V1950" s="1055"/>
      <c r="W1950" s="1075"/>
      <c r="X1950" s="1291"/>
      <c r="Y1950" s="1187" t="s">
        <v>5702</v>
      </c>
      <c r="Z1950" s="1076"/>
      <c r="AA1950" s="1055">
        <v>165</v>
      </c>
      <c r="AB1950" s="1075" t="s">
        <v>20</v>
      </c>
    </row>
    <row r="1951" spans="1:28" ht="24.75" customHeight="1">
      <c r="A1951" s="1056"/>
      <c r="B1951" s="1057" t="s">
        <v>1191</v>
      </c>
      <c r="C1951" s="1059"/>
      <c r="D1951" s="1055"/>
      <c r="E1951" s="1055"/>
      <c r="F1951" s="1055"/>
      <c r="G1951" s="1055"/>
      <c r="H1951" s="1055"/>
      <c r="I1951" s="1075"/>
      <c r="J1951" s="1142" t="s">
        <v>5703</v>
      </c>
      <c r="K1951" s="1055" t="s">
        <v>3220</v>
      </c>
      <c r="L1951" s="1075" t="s">
        <v>98</v>
      </c>
      <c r="M1951" s="1085"/>
      <c r="N1951" s="1055"/>
      <c r="O1951" s="1055"/>
      <c r="P1951" s="1055"/>
      <c r="Q1951" s="1088"/>
      <c r="R1951" s="1088"/>
      <c r="S1951" s="1092"/>
      <c r="T1951" s="1085"/>
      <c r="U1951" s="1055"/>
      <c r="V1951" s="1055"/>
      <c r="W1951" s="1075"/>
      <c r="X1951" s="1291" t="s">
        <v>1191</v>
      </c>
      <c r="Y1951" s="1187" t="s">
        <v>5704</v>
      </c>
      <c r="Z1951" s="1076">
        <v>2015</v>
      </c>
      <c r="AA1951" s="1055">
        <v>228</v>
      </c>
      <c r="AB1951" s="1075" t="s">
        <v>20</v>
      </c>
    </row>
    <row r="1952" spans="1:28">
      <c r="A1952" s="1056"/>
      <c r="B1952" s="1057"/>
      <c r="C1952" s="1054"/>
      <c r="D1952" s="1055"/>
      <c r="E1952" s="1055"/>
      <c r="F1952" s="1088"/>
      <c r="G1952" s="1055"/>
      <c r="H1952" s="1055"/>
      <c r="I1952" s="1075"/>
      <c r="J1952" s="1142"/>
      <c r="K1952" s="1327"/>
      <c r="L1952" s="1058"/>
      <c r="M1952" s="1085"/>
      <c r="N1952" s="1055"/>
      <c r="O1952" s="1055"/>
      <c r="P1952" s="1055"/>
      <c r="Q1952" s="1088"/>
      <c r="R1952" s="1088"/>
      <c r="S1952" s="1092"/>
      <c r="T1952" s="1085"/>
      <c r="U1952" s="1055"/>
      <c r="V1952" s="1055"/>
      <c r="W1952" s="1075"/>
      <c r="X1952" s="1159"/>
      <c r="Y1952" s="1171"/>
      <c r="Z1952" s="1055"/>
      <c r="AA1952" s="1055"/>
      <c r="AB1952" s="1175"/>
    </row>
    <row r="1953" spans="1:66">
      <c r="A1953" s="1056"/>
      <c r="B1953" s="1057"/>
      <c r="C1953" s="1054"/>
      <c r="D1953" s="1055"/>
      <c r="E1953" s="1055"/>
      <c r="F1953" s="1055"/>
      <c r="G1953" s="1055"/>
      <c r="H1953" s="1055"/>
      <c r="I1953" s="1075"/>
      <c r="J1953" s="1142"/>
      <c r="K1953" s="1055"/>
      <c r="L1953" s="1058"/>
      <c r="M1953" s="1085"/>
      <c r="N1953" s="1055"/>
      <c r="O1953" s="1055"/>
      <c r="P1953" s="1088"/>
      <c r="Q1953" s="1088"/>
      <c r="R1953" s="1088"/>
      <c r="S1953" s="1092"/>
      <c r="T1953" s="1179"/>
      <c r="U1953" s="1055"/>
      <c r="V1953" s="1055"/>
      <c r="W1953" s="1092"/>
      <c r="X1953" s="1159"/>
      <c r="Y1953" s="1061"/>
      <c r="Z1953" s="1055"/>
      <c r="AA1953" s="1055"/>
      <c r="AB1953" s="1075"/>
    </row>
    <row r="1954" spans="1:66">
      <c r="A1954" s="1056">
        <v>156</v>
      </c>
      <c r="B1954" s="1057" t="s">
        <v>5697</v>
      </c>
      <c r="C1954" s="1054" t="s">
        <v>5705</v>
      </c>
      <c r="D1954" s="1055">
        <v>2002</v>
      </c>
      <c r="E1954" s="1055">
        <v>10</v>
      </c>
      <c r="F1954" s="1055" t="s">
        <v>5255</v>
      </c>
      <c r="G1954" s="1055"/>
      <c r="H1954" s="1055"/>
      <c r="I1954" s="1075"/>
      <c r="J1954" s="1142" t="s">
        <v>5706</v>
      </c>
      <c r="K1954" s="1055" t="s">
        <v>3340</v>
      </c>
      <c r="L1954" s="1075" t="s">
        <v>47</v>
      </c>
      <c r="M1954" s="1085" t="s">
        <v>3327</v>
      </c>
      <c r="N1954" s="1055"/>
      <c r="O1954" s="1055"/>
      <c r="P1954" s="1055"/>
      <c r="Q1954" s="1088"/>
      <c r="R1954" s="1088"/>
      <c r="S1954" s="1092"/>
      <c r="T1954" s="1085"/>
      <c r="U1954" s="1055"/>
      <c r="V1954" s="1055"/>
      <c r="W1954" s="1075"/>
      <c r="X1954" s="1159"/>
      <c r="Y1954" s="1061"/>
      <c r="Z1954" s="1055"/>
      <c r="AA1954" s="1055"/>
      <c r="AB1954" s="1075"/>
    </row>
    <row r="1955" spans="1:66">
      <c r="A1955" s="1056"/>
      <c r="B1955" s="1057"/>
      <c r="C1955" s="1054"/>
      <c r="D1955" s="1055"/>
      <c r="E1955" s="1055"/>
      <c r="F1955" s="1055"/>
      <c r="G1955" s="1055"/>
      <c r="H1955" s="1055"/>
      <c r="I1955" s="1075"/>
      <c r="J1955" s="1142"/>
      <c r="K1955" s="1327"/>
      <c r="L1955" s="1058"/>
      <c r="M1955" s="1085"/>
      <c r="N1955" s="1055"/>
      <c r="O1955" s="1055"/>
      <c r="P1955" s="1055"/>
      <c r="Q1955" s="1088"/>
      <c r="R1955" s="1088"/>
      <c r="S1955" s="1092"/>
      <c r="T1955" s="1085"/>
      <c r="U1955" s="1055"/>
      <c r="V1955" s="1055"/>
      <c r="W1955" s="1075"/>
      <c r="X1955" s="1159"/>
      <c r="Y1955" s="1061"/>
      <c r="Z1955" s="1055"/>
      <c r="AA1955" s="1055"/>
      <c r="AB1955" s="1075"/>
    </row>
    <row r="1956" spans="1:66" ht="25.5">
      <c r="A1956" s="1056">
        <v>148</v>
      </c>
      <c r="B1956" s="1057" t="s">
        <v>5697</v>
      </c>
      <c r="C1956" s="1054" t="s">
        <v>5699</v>
      </c>
      <c r="D1956" s="1055">
        <v>2002</v>
      </c>
      <c r="E1956" s="1055">
        <v>263</v>
      </c>
      <c r="F1956" s="1055" t="s">
        <v>5255</v>
      </c>
      <c r="G1956" s="1055">
        <v>5</v>
      </c>
      <c r="H1956" s="1088"/>
      <c r="I1956" s="1075">
        <f>SUM(G1956:H1956)</f>
        <v>5</v>
      </c>
      <c r="J1956" s="1142" t="s">
        <v>5707</v>
      </c>
      <c r="K1956" s="1055" t="s">
        <v>3220</v>
      </c>
      <c r="L1956" s="1075" t="s">
        <v>83</v>
      </c>
      <c r="M1956" s="1085" t="s">
        <v>5708</v>
      </c>
      <c r="N1956" s="1055">
        <v>2010</v>
      </c>
      <c r="O1956" s="1055">
        <v>565</v>
      </c>
      <c r="P1956" s="1082" t="s">
        <v>5709</v>
      </c>
      <c r="Q1956" s="1088">
        <v>9</v>
      </c>
      <c r="R1956" s="1088">
        <v>12</v>
      </c>
      <c r="S1956" s="1092">
        <f>SUM(Q1956:R1956)</f>
        <v>21</v>
      </c>
      <c r="T1956" s="1085"/>
      <c r="U1956" s="1055"/>
      <c r="V1956" s="1055"/>
      <c r="W1956" s="1216"/>
      <c r="X1956" s="1159"/>
      <c r="Y1956" s="1061"/>
      <c r="Z1956" s="1055"/>
      <c r="AA1956" s="1055"/>
      <c r="AB1956" s="1075"/>
    </row>
    <row r="1957" spans="1:66" ht="25.5">
      <c r="A1957" s="1056"/>
      <c r="B1957" s="1057"/>
      <c r="C1957" s="1054"/>
      <c r="D1957" s="1055"/>
      <c r="E1957" s="1055"/>
      <c r="F1957" s="1055"/>
      <c r="G1957" s="1055"/>
      <c r="H1957" s="1088"/>
      <c r="I1957" s="1075"/>
      <c r="J1957" s="1142"/>
      <c r="K1957" s="1327"/>
      <c r="L1957" s="1058"/>
      <c r="M1957" s="1085" t="s">
        <v>5710</v>
      </c>
      <c r="N1957" s="1055">
        <v>2010</v>
      </c>
      <c r="O1957" s="1055">
        <v>460</v>
      </c>
      <c r="P1957" s="1082" t="s">
        <v>5711</v>
      </c>
      <c r="Q1957" s="1088">
        <v>4</v>
      </c>
      <c r="R1957" s="1088"/>
      <c r="S1957" s="1092">
        <f>SUM(Q1957:R1957)</f>
        <v>4</v>
      </c>
      <c r="T1957" s="1085"/>
      <c r="U1957" s="1055"/>
      <c r="V1957" s="1055"/>
      <c r="W1957" s="1216"/>
      <c r="X1957" s="1159"/>
      <c r="Y1957" s="1061"/>
      <c r="Z1957" s="1055"/>
      <c r="AA1957" s="1055"/>
      <c r="AB1957" s="1075"/>
    </row>
    <row r="1958" spans="1:66" ht="25.5">
      <c r="A1958" s="1056"/>
      <c r="B1958" s="1057"/>
      <c r="C1958" s="1054"/>
      <c r="D1958" s="1055"/>
      <c r="E1958" s="1055"/>
      <c r="F1958" s="1055"/>
      <c r="G1958" s="1055"/>
      <c r="H1958" s="1055"/>
      <c r="I1958" s="1075"/>
      <c r="J1958" s="1142"/>
      <c r="K1958" s="1055"/>
      <c r="L1958" s="1058"/>
      <c r="M1958" s="1085" t="s">
        <v>5712</v>
      </c>
      <c r="N1958" s="1055">
        <v>2008</v>
      </c>
      <c r="O1958" s="1055">
        <v>798</v>
      </c>
      <c r="P1958" s="1082" t="s">
        <v>5713</v>
      </c>
      <c r="Q1958" s="1088">
        <v>10</v>
      </c>
      <c r="R1958" s="1088">
        <v>11</v>
      </c>
      <c r="S1958" s="1092">
        <f>SUM(Q1958:R1958)</f>
        <v>21</v>
      </c>
      <c r="T1958" s="1085"/>
      <c r="U1958" s="1055"/>
      <c r="V1958" s="1055"/>
      <c r="W1958" s="1216"/>
      <c r="X1958" s="1159"/>
      <c r="Y1958" s="1061"/>
      <c r="Z1958" s="1055"/>
      <c r="AA1958" s="1055"/>
      <c r="AB1958" s="1075"/>
    </row>
    <row r="1959" spans="1:66" ht="38.25">
      <c r="A1959" s="1056"/>
      <c r="B1959" s="1057"/>
      <c r="C1959" s="1054"/>
      <c r="D1959" s="1055"/>
      <c r="E1959" s="1055"/>
      <c r="F1959" s="1055"/>
      <c r="G1959" s="1055"/>
      <c r="H1959" s="1055"/>
      <c r="I1959" s="1075"/>
      <c r="J1959" s="1142"/>
      <c r="K1959" s="1055"/>
      <c r="L1959" s="1058"/>
      <c r="M1959" s="1085" t="s">
        <v>5714</v>
      </c>
      <c r="N1959" s="1055">
        <v>2008</v>
      </c>
      <c r="O1959" s="1055">
        <v>552</v>
      </c>
      <c r="P1959" s="1082" t="s">
        <v>5715</v>
      </c>
      <c r="Q1959" s="1088">
        <v>14</v>
      </c>
      <c r="R1959" s="1088">
        <v>6</v>
      </c>
      <c r="S1959" s="1092">
        <f>SUM(Q1959:R1959)</f>
        <v>20</v>
      </c>
      <c r="T1959" s="1085"/>
      <c r="U1959" s="1055"/>
      <c r="V1959" s="1055"/>
      <c r="W1959" s="1216"/>
      <c r="X1959" s="1159"/>
      <c r="Y1959" s="1061"/>
      <c r="Z1959" s="1055"/>
      <c r="AA1959" s="1055"/>
      <c r="AB1959" s="1075"/>
    </row>
    <row r="1960" spans="1:66">
      <c r="A1960" s="1094"/>
      <c r="B1960" s="1086"/>
      <c r="C1960" s="1101"/>
      <c r="D1960" s="1078"/>
      <c r="E1960" s="1078"/>
      <c r="F1960" s="1078"/>
      <c r="G1960" s="1078"/>
      <c r="H1960" s="1078"/>
      <c r="I1960" s="1102"/>
      <c r="J1960" s="1220"/>
      <c r="K1960" s="1078"/>
      <c r="L1960" s="1219"/>
      <c r="M1960" s="1265" t="s">
        <v>5716</v>
      </c>
      <c r="N1960" s="1078">
        <v>2021</v>
      </c>
      <c r="O1960" s="1078">
        <v>167</v>
      </c>
      <c r="P1960" s="1288" t="s">
        <v>1053</v>
      </c>
      <c r="Q1960" s="1222">
        <v>7</v>
      </c>
      <c r="R1960" s="1222"/>
      <c r="S1960" s="1223">
        <v>7</v>
      </c>
      <c r="T1960" s="1265"/>
      <c r="U1960" s="1078"/>
      <c r="V1960" s="1078"/>
      <c r="W1960" s="1289"/>
      <c r="X1960" s="1260"/>
      <c r="Y1960" s="1226"/>
      <c r="Z1960" s="1078"/>
      <c r="AA1960" s="1078"/>
      <c r="AB1960" s="1102"/>
    </row>
    <row r="1961" spans="1:66" s="1354" customFormat="1">
      <c r="A1961" s="1142"/>
      <c r="B1961" s="1292"/>
      <c r="C1961" s="1054"/>
      <c r="D1961" s="1055"/>
      <c r="E1961" s="1055"/>
      <c r="F1961" s="1055"/>
      <c r="G1961" s="1055"/>
      <c r="H1961" s="1055"/>
      <c r="I1961" s="1075"/>
      <c r="J1961" s="1142"/>
      <c r="K1961" s="1055"/>
      <c r="L1961" s="1058"/>
      <c r="M1961" s="1085"/>
      <c r="N1961" s="1055"/>
      <c r="O1961" s="1055"/>
      <c r="P1961" s="1055"/>
      <c r="Q1961" s="1088"/>
      <c r="R1961" s="1088"/>
      <c r="S1961" s="1092"/>
      <c r="T1961" s="1085"/>
      <c r="U1961" s="1055"/>
      <c r="V1961" s="1055"/>
      <c r="W1961" s="1075"/>
      <c r="X1961" s="1159"/>
      <c r="Y1961" s="1061"/>
      <c r="Z1961" s="1055"/>
      <c r="AA1961" s="1055"/>
      <c r="AB1961" s="1075"/>
      <c r="AC1961" s="1368"/>
      <c r="AD1961" s="1327"/>
      <c r="AE1961" s="1327"/>
      <c r="AF1961" s="1327"/>
      <c r="AG1961" s="1327"/>
      <c r="AH1961" s="1327"/>
      <c r="AI1961" s="1327"/>
      <c r="AJ1961" s="1327"/>
      <c r="AK1961" s="1327"/>
      <c r="AL1961" s="1327"/>
      <c r="AM1961" s="1327"/>
      <c r="AN1961" s="1327"/>
      <c r="AO1961" s="1327"/>
      <c r="AP1961" s="1327"/>
      <c r="AQ1961" s="1327"/>
      <c r="AR1961" s="1327"/>
      <c r="AS1961" s="1327"/>
      <c r="AT1961" s="1327"/>
      <c r="AU1961" s="1327"/>
      <c r="AV1961" s="1327"/>
      <c r="AW1961" s="1327"/>
      <c r="AX1961" s="1327"/>
      <c r="AY1961" s="1327"/>
      <c r="AZ1961" s="1327"/>
      <c r="BA1961" s="1327"/>
      <c r="BB1961" s="1327"/>
      <c r="BC1961" s="1327"/>
      <c r="BD1961" s="1327"/>
      <c r="BE1961" s="1327"/>
      <c r="BF1961" s="1327"/>
      <c r="BG1961" s="1327"/>
      <c r="BH1961" s="1327"/>
      <c r="BI1961" s="1327"/>
      <c r="BJ1961" s="1327"/>
      <c r="BK1961" s="1327"/>
      <c r="BL1961" s="1327"/>
      <c r="BM1961" s="1327"/>
      <c r="BN1961" s="1369"/>
    </row>
    <row r="1962" spans="1:66" ht="24" customHeight="1">
      <c r="A1962" s="1242"/>
      <c r="B1962" s="1097" t="s">
        <v>5697</v>
      </c>
      <c r="C1962" s="1098" t="s">
        <v>5697</v>
      </c>
      <c r="D1962" s="1089">
        <v>2015</v>
      </c>
      <c r="E1962" s="1089">
        <v>10</v>
      </c>
      <c r="F1962" s="1089" t="s">
        <v>3338</v>
      </c>
      <c r="G1962" s="1089"/>
      <c r="H1962" s="1089"/>
      <c r="I1962" s="1099"/>
      <c r="J1962" s="1244" t="s">
        <v>5717</v>
      </c>
      <c r="K1962" s="1089" t="s">
        <v>5701</v>
      </c>
      <c r="L1962" s="1075" t="s">
        <v>98</v>
      </c>
      <c r="M1962" s="1297"/>
      <c r="N1962" s="1089"/>
      <c r="O1962" s="1089"/>
      <c r="P1962" s="1089"/>
      <c r="Q1962" s="1299"/>
      <c r="R1962" s="1299"/>
      <c r="S1962" s="1300"/>
      <c r="T1962" s="1370"/>
      <c r="U1962" s="1089"/>
      <c r="V1962" s="1089"/>
      <c r="W1962" s="1099"/>
      <c r="X1962" s="1293"/>
      <c r="Y1962" s="1246"/>
      <c r="Z1962" s="1089"/>
      <c r="AA1962" s="1089"/>
      <c r="AB1962" s="1099"/>
      <c r="AD1962" s="1327"/>
      <c r="AE1962" s="1327"/>
      <c r="AF1962" s="1327"/>
      <c r="AG1962" s="1327"/>
      <c r="AH1962" s="1327"/>
      <c r="AI1962" s="1327"/>
      <c r="AJ1962" s="1327"/>
      <c r="AK1962" s="1327"/>
      <c r="AL1962" s="1327"/>
      <c r="AM1962" s="1327"/>
      <c r="AN1962" s="1327"/>
      <c r="AO1962" s="1327"/>
      <c r="AP1962" s="1327"/>
      <c r="AQ1962" s="1327"/>
      <c r="AR1962" s="1327"/>
      <c r="AS1962" s="1327"/>
      <c r="AT1962" s="1327"/>
      <c r="AU1962" s="1327"/>
      <c r="AV1962" s="1327"/>
      <c r="AW1962" s="1327"/>
      <c r="AX1962" s="1327"/>
      <c r="AY1962" s="1327"/>
      <c r="AZ1962" s="1327"/>
      <c r="BA1962" s="1327"/>
      <c r="BB1962" s="1327"/>
      <c r="BC1962" s="1327"/>
      <c r="BD1962" s="1327"/>
      <c r="BE1962" s="1327"/>
      <c r="BF1962" s="1327"/>
      <c r="BG1962" s="1327"/>
      <c r="BH1962" s="1327"/>
      <c r="BI1962" s="1327"/>
      <c r="BJ1962" s="1327"/>
      <c r="BK1962" s="1327"/>
      <c r="BL1962" s="1327"/>
      <c r="BM1962" s="1327"/>
    </row>
    <row r="1963" spans="1:66" ht="24" customHeight="1">
      <c r="A1963" s="1056">
        <v>150</v>
      </c>
      <c r="B1963" s="1057" t="s">
        <v>5697</v>
      </c>
      <c r="C1963" s="1054"/>
      <c r="D1963" s="1055"/>
      <c r="E1963" s="1055"/>
      <c r="F1963" s="1055"/>
      <c r="G1963" s="1055"/>
      <c r="H1963" s="1055"/>
      <c r="I1963" s="1075"/>
      <c r="J1963" s="1142" t="s">
        <v>5718</v>
      </c>
      <c r="K1963" s="1079" t="s">
        <v>3344</v>
      </c>
      <c r="L1963" s="1366"/>
      <c r="M1963" s="1085"/>
      <c r="N1963" s="1055"/>
      <c r="O1963" s="1055"/>
      <c r="P1963" s="1055"/>
      <c r="Q1963" s="1088"/>
      <c r="R1963" s="1088"/>
      <c r="S1963" s="1092"/>
      <c r="T1963" s="1085" t="s">
        <v>5719</v>
      </c>
      <c r="U1963" s="1055">
        <v>2015</v>
      </c>
      <c r="V1963" s="1055">
        <v>74</v>
      </c>
      <c r="W1963" s="1075" t="s">
        <v>30</v>
      </c>
      <c r="X1963" s="1159" t="s">
        <v>5697</v>
      </c>
      <c r="Y1963" s="1061" t="s">
        <v>5697</v>
      </c>
      <c r="Z1963" s="1055">
        <v>2002</v>
      </c>
      <c r="AA1963" s="1055">
        <v>560</v>
      </c>
      <c r="AB1963" s="1075" t="s">
        <v>18</v>
      </c>
      <c r="AD1963" s="1327"/>
      <c r="AE1963" s="1327"/>
      <c r="AF1963" s="1327"/>
      <c r="AG1963" s="1327"/>
      <c r="AH1963" s="1327"/>
      <c r="AI1963" s="1327"/>
      <c r="AJ1963" s="1327"/>
      <c r="AK1963" s="1327"/>
      <c r="AL1963" s="1327"/>
      <c r="AM1963" s="1327"/>
      <c r="AN1963" s="1327"/>
      <c r="AO1963" s="1327"/>
      <c r="AP1963" s="1327"/>
      <c r="AQ1963" s="1327"/>
      <c r="AR1963" s="1327"/>
      <c r="AS1963" s="1327"/>
      <c r="AT1963" s="1327"/>
      <c r="AU1963" s="1327"/>
      <c r="AV1963" s="1327"/>
      <c r="AW1963" s="1327"/>
      <c r="AX1963" s="1327"/>
      <c r="AY1963" s="1327"/>
      <c r="AZ1963" s="1327"/>
      <c r="BA1963" s="1327"/>
      <c r="BB1963" s="1327"/>
      <c r="BC1963" s="1327"/>
      <c r="BD1963" s="1327"/>
      <c r="BE1963" s="1327"/>
      <c r="BF1963" s="1327"/>
      <c r="BG1963" s="1327"/>
      <c r="BH1963" s="1327"/>
      <c r="BI1963" s="1327"/>
      <c r="BJ1963" s="1327"/>
      <c r="BK1963" s="1327"/>
      <c r="BL1963" s="1327"/>
      <c r="BM1963" s="1327"/>
    </row>
    <row r="1964" spans="1:66" ht="24" customHeight="1">
      <c r="A1964" s="1056"/>
      <c r="B1964" s="1057"/>
      <c r="C1964" s="1054"/>
      <c r="D1964" s="1055"/>
      <c r="E1964" s="1055"/>
      <c r="F1964" s="1055"/>
      <c r="G1964" s="1055"/>
      <c r="H1964" s="1055"/>
      <c r="I1964" s="1075"/>
      <c r="J1964" s="1142"/>
      <c r="K1964" s="1327"/>
      <c r="L1964" s="1366"/>
      <c r="M1964" s="1085"/>
      <c r="N1964" s="1055"/>
      <c r="O1964" s="1055"/>
      <c r="P1964" s="1055"/>
      <c r="Q1964" s="1088"/>
      <c r="R1964" s="1088"/>
      <c r="S1964" s="1092"/>
      <c r="T1964" s="1085" t="s">
        <v>5720</v>
      </c>
      <c r="U1964" s="1055">
        <v>2017</v>
      </c>
      <c r="V1964" s="1055">
        <v>146</v>
      </c>
      <c r="W1964" s="1075" t="s">
        <v>3654</v>
      </c>
      <c r="X1964" s="1159"/>
      <c r="Y1964" s="1061"/>
      <c r="Z1964" s="1079"/>
      <c r="AA1964" s="1055"/>
      <c r="AB1964" s="1075"/>
      <c r="AD1964" s="1327"/>
      <c r="AE1964" s="1327"/>
      <c r="AF1964" s="1327"/>
      <c r="AG1964" s="1327"/>
      <c r="AH1964" s="1327"/>
      <c r="AI1964" s="1327"/>
      <c r="AJ1964" s="1327"/>
      <c r="AK1964" s="1327"/>
      <c r="AL1964" s="1327"/>
      <c r="AM1964" s="1327"/>
      <c r="AN1964" s="1327"/>
      <c r="AO1964" s="1327"/>
      <c r="AP1964" s="1327"/>
      <c r="AQ1964" s="1327"/>
      <c r="AR1964" s="1327"/>
      <c r="AS1964" s="1327"/>
      <c r="AT1964" s="1327"/>
      <c r="AU1964" s="1327"/>
      <c r="AV1964" s="1327"/>
      <c r="AW1964" s="1327"/>
      <c r="AX1964" s="1327"/>
      <c r="AY1964" s="1327"/>
      <c r="AZ1964" s="1327"/>
      <c r="BA1964" s="1327"/>
      <c r="BB1964" s="1327"/>
      <c r="BC1964" s="1327"/>
      <c r="BD1964" s="1327"/>
      <c r="BE1964" s="1327"/>
      <c r="BF1964" s="1327"/>
      <c r="BG1964" s="1327"/>
      <c r="BH1964" s="1327"/>
      <c r="BI1964" s="1327"/>
      <c r="BJ1964" s="1327"/>
      <c r="BK1964" s="1327"/>
      <c r="BL1964" s="1327"/>
      <c r="BM1964" s="1327"/>
    </row>
    <row r="1965" spans="1:66">
      <c r="A1965" s="1056"/>
      <c r="B1965" s="1057"/>
      <c r="C1965" s="1054"/>
      <c r="D1965" s="1055"/>
      <c r="E1965" s="1055"/>
      <c r="F1965" s="1055"/>
      <c r="G1965" s="1055"/>
      <c r="H1965" s="1055"/>
      <c r="I1965" s="1075"/>
      <c r="J1965" s="1142"/>
      <c r="K1965" s="1079"/>
      <c r="L1965" s="1366"/>
      <c r="M1965" s="1085"/>
      <c r="N1965" s="1055"/>
      <c r="O1965" s="1055"/>
      <c r="P1965" s="1055"/>
      <c r="Q1965" s="1088"/>
      <c r="R1965" s="1088"/>
      <c r="S1965" s="1092"/>
      <c r="T1965" s="1085" t="s">
        <v>5721</v>
      </c>
      <c r="U1965" s="1055">
        <v>2018</v>
      </c>
      <c r="V1965" s="1055">
        <v>138</v>
      </c>
      <c r="W1965" s="1075" t="s">
        <v>30</v>
      </c>
      <c r="X1965" s="1159"/>
      <c r="Y1965" s="1061"/>
      <c r="Z1965" s="1079"/>
      <c r="AA1965" s="1055"/>
      <c r="AB1965" s="1075"/>
      <c r="AD1965" s="1327"/>
      <c r="AE1965" s="1327"/>
      <c r="AF1965" s="1327"/>
      <c r="AG1965" s="1327"/>
      <c r="AH1965" s="1327"/>
      <c r="AI1965" s="1327"/>
      <c r="AJ1965" s="1327"/>
      <c r="AK1965" s="1327"/>
      <c r="AL1965" s="1327"/>
      <c r="AM1965" s="1327"/>
      <c r="AN1965" s="1327"/>
      <c r="AO1965" s="1327"/>
      <c r="AP1965" s="1327"/>
      <c r="AQ1965" s="1327"/>
      <c r="AR1965" s="1327"/>
      <c r="AS1965" s="1327"/>
      <c r="AT1965" s="1327"/>
      <c r="AU1965" s="1327"/>
      <c r="AV1965" s="1327"/>
      <c r="AW1965" s="1327"/>
      <c r="AX1965" s="1327"/>
      <c r="AY1965" s="1327"/>
      <c r="AZ1965" s="1327"/>
      <c r="BA1965" s="1327"/>
      <c r="BB1965" s="1327"/>
      <c r="BC1965" s="1327"/>
      <c r="BD1965" s="1327"/>
      <c r="BE1965" s="1327"/>
      <c r="BF1965" s="1327"/>
      <c r="BG1965" s="1327"/>
      <c r="BH1965" s="1327"/>
      <c r="BI1965" s="1327"/>
      <c r="BJ1965" s="1327"/>
      <c r="BK1965" s="1327"/>
      <c r="BL1965" s="1327"/>
      <c r="BM1965" s="1327"/>
    </row>
    <row r="1966" spans="1:66">
      <c r="A1966" s="1056"/>
      <c r="B1966" s="1057"/>
      <c r="C1966" s="1054"/>
      <c r="D1966" s="1055"/>
      <c r="E1966" s="1055"/>
      <c r="F1966" s="1055"/>
      <c r="G1966" s="1055"/>
      <c r="H1966" s="1055"/>
      <c r="I1966" s="1075"/>
      <c r="J1966" s="1142"/>
      <c r="K1966" s="1079"/>
      <c r="L1966" s="1366"/>
      <c r="M1966" s="1085" t="s">
        <v>5722</v>
      </c>
      <c r="N1966" s="1055">
        <v>2018</v>
      </c>
      <c r="O1966" s="1055">
        <v>151</v>
      </c>
      <c r="P1966" s="1055" t="s">
        <v>5723</v>
      </c>
      <c r="Q1966" s="1088">
        <v>10</v>
      </c>
      <c r="R1966" s="1088">
        <v>0</v>
      </c>
      <c r="S1966" s="1092">
        <f>SUM(Q1966:R1966)</f>
        <v>10</v>
      </c>
      <c r="T1966" s="1085"/>
      <c r="U1966" s="1055"/>
      <c r="V1966" s="1055"/>
      <c r="W1966" s="1075"/>
      <c r="X1966" s="1159"/>
      <c r="Y1966" s="1061"/>
      <c r="Z1966" s="1079"/>
      <c r="AA1966" s="1055"/>
      <c r="AB1966" s="1075"/>
      <c r="AD1966" s="1327"/>
      <c r="AE1966" s="1327"/>
      <c r="AF1966" s="1327"/>
      <c r="AG1966" s="1327"/>
      <c r="AH1966" s="1327"/>
      <c r="AI1966" s="1327"/>
      <c r="AJ1966" s="1327"/>
      <c r="AK1966" s="1327"/>
      <c r="AL1966" s="1327"/>
      <c r="AM1966" s="1327"/>
      <c r="AN1966" s="1327"/>
      <c r="AO1966" s="1327"/>
      <c r="AP1966" s="1327"/>
      <c r="AQ1966" s="1327"/>
      <c r="AR1966" s="1327"/>
      <c r="AS1966" s="1327"/>
      <c r="AT1966" s="1327"/>
      <c r="AU1966" s="1327"/>
      <c r="AV1966" s="1327"/>
      <c r="AW1966" s="1327"/>
      <c r="AX1966" s="1327"/>
      <c r="AY1966" s="1327"/>
      <c r="AZ1966" s="1327"/>
      <c r="BA1966" s="1327"/>
      <c r="BB1966" s="1327"/>
      <c r="BC1966" s="1327"/>
      <c r="BD1966" s="1327"/>
      <c r="BE1966" s="1327"/>
      <c r="BF1966" s="1327"/>
      <c r="BG1966" s="1327"/>
      <c r="BH1966" s="1327"/>
      <c r="BI1966" s="1327"/>
      <c r="BJ1966" s="1327"/>
      <c r="BK1966" s="1327"/>
      <c r="BL1966" s="1327"/>
      <c r="BM1966" s="1327"/>
    </row>
    <row r="1967" spans="1:66">
      <c r="A1967" s="1056"/>
      <c r="B1967" s="1057"/>
      <c r="C1967" s="1054"/>
      <c r="D1967" s="1055"/>
      <c r="E1967" s="1055"/>
      <c r="F1967" s="1055"/>
      <c r="G1967" s="1055"/>
      <c r="H1967" s="1055"/>
      <c r="I1967" s="1075"/>
      <c r="J1967" s="1142"/>
      <c r="K1967" s="1079"/>
      <c r="L1967" s="1366"/>
      <c r="M1967" s="1085" t="s">
        <v>5722</v>
      </c>
      <c r="N1967" s="1055">
        <v>2018</v>
      </c>
      <c r="O1967" s="1055">
        <v>34</v>
      </c>
      <c r="P1967" s="1055" t="s">
        <v>5724</v>
      </c>
      <c r="Q1967" s="1088">
        <v>2</v>
      </c>
      <c r="R1967" s="1088">
        <v>0</v>
      </c>
      <c r="S1967" s="1092">
        <f>SUM(Q1967:R1967)</f>
        <v>2</v>
      </c>
      <c r="T1967" s="1085"/>
      <c r="U1967" s="1055"/>
      <c r="V1967" s="1055"/>
      <c r="W1967" s="1075"/>
      <c r="X1967" s="1159"/>
      <c r="Y1967" s="1061"/>
      <c r="Z1967" s="1079"/>
      <c r="AA1967" s="1055"/>
      <c r="AB1967" s="1075"/>
      <c r="AD1967" s="1327"/>
      <c r="AE1967" s="1327"/>
      <c r="AF1967" s="1327"/>
      <c r="AG1967" s="1327"/>
      <c r="AH1967" s="1327"/>
      <c r="AI1967" s="1327"/>
      <c r="AJ1967" s="1327"/>
      <c r="AK1967" s="1327"/>
      <c r="AL1967" s="1327"/>
      <c r="AM1967" s="1327"/>
      <c r="AN1967" s="1327"/>
      <c r="AO1967" s="1327"/>
      <c r="AP1967" s="1327"/>
      <c r="AQ1967" s="1327"/>
      <c r="AR1967" s="1327"/>
      <c r="AS1967" s="1327"/>
      <c r="AT1967" s="1327"/>
      <c r="AU1967" s="1327"/>
      <c r="AV1967" s="1327"/>
      <c r="AW1967" s="1327"/>
      <c r="AX1967" s="1327"/>
      <c r="AY1967" s="1327"/>
      <c r="AZ1967" s="1327"/>
      <c r="BA1967" s="1327"/>
      <c r="BB1967" s="1327"/>
      <c r="BC1967" s="1327"/>
      <c r="BD1967" s="1327"/>
      <c r="BE1967" s="1327"/>
      <c r="BF1967" s="1327"/>
      <c r="BG1967" s="1327"/>
      <c r="BH1967" s="1327"/>
      <c r="BI1967" s="1327"/>
      <c r="BJ1967" s="1327"/>
      <c r="BK1967" s="1327"/>
      <c r="BL1967" s="1327"/>
      <c r="BM1967" s="1327"/>
    </row>
    <row r="1968" spans="1:66">
      <c r="A1968" s="1056"/>
      <c r="B1968" s="1057"/>
      <c r="C1968" s="1054"/>
      <c r="D1968" s="1055"/>
      <c r="E1968" s="1055"/>
      <c r="F1968" s="1055"/>
      <c r="G1968" s="1055"/>
      <c r="H1968" s="1055"/>
      <c r="I1968" s="1075"/>
      <c r="J1968" s="1142"/>
      <c r="K1968" s="1079"/>
      <c r="L1968" s="1058"/>
      <c r="M1968" s="1085"/>
      <c r="N1968" s="1055"/>
      <c r="O1968" s="1055"/>
      <c r="P1968" s="1055"/>
      <c r="Q1968" s="1088"/>
      <c r="R1968" s="1088"/>
      <c r="S1968" s="1092"/>
      <c r="T1968" s="1085"/>
      <c r="U1968" s="1055"/>
      <c r="V1968" s="1055"/>
      <c r="W1968" s="1075"/>
      <c r="X1968" s="1159"/>
      <c r="Y1968" s="1061"/>
      <c r="Z1968" s="1079"/>
      <c r="AA1968" s="1055"/>
      <c r="AB1968" s="1075"/>
      <c r="AD1968" s="1327"/>
      <c r="AE1968" s="1327"/>
      <c r="AF1968" s="1327"/>
      <c r="AG1968" s="1327"/>
      <c r="AH1968" s="1327"/>
      <c r="AI1968" s="1327"/>
      <c r="AJ1968" s="1327"/>
      <c r="AK1968" s="1327"/>
      <c r="AL1968" s="1327"/>
      <c r="AM1968" s="1327"/>
      <c r="AN1968" s="1327"/>
      <c r="AO1968" s="1327"/>
      <c r="AP1968" s="1327"/>
      <c r="AQ1968" s="1327"/>
      <c r="AR1968" s="1327"/>
      <c r="AS1968" s="1327"/>
      <c r="AT1968" s="1327"/>
      <c r="AU1968" s="1327"/>
      <c r="AV1968" s="1327"/>
      <c r="AW1968" s="1327"/>
      <c r="AX1968" s="1327"/>
      <c r="AY1968" s="1327"/>
      <c r="AZ1968" s="1327"/>
      <c r="BA1968" s="1327"/>
      <c r="BB1968" s="1327"/>
      <c r="BC1968" s="1327"/>
      <c r="BD1968" s="1327"/>
      <c r="BE1968" s="1327"/>
      <c r="BF1968" s="1327"/>
      <c r="BG1968" s="1327"/>
      <c r="BH1968" s="1327"/>
      <c r="BI1968" s="1327"/>
      <c r="BJ1968" s="1327"/>
      <c r="BK1968" s="1327"/>
      <c r="BL1968" s="1327"/>
      <c r="BM1968" s="1327"/>
    </row>
    <row r="1969" spans="1:66">
      <c r="A1969" s="1056"/>
      <c r="B1969" s="1057"/>
      <c r="C1969" s="1054"/>
      <c r="D1969" s="1055"/>
      <c r="E1969" s="1055"/>
      <c r="F1969" s="1055"/>
      <c r="G1969" s="1055"/>
      <c r="H1969" s="1055"/>
      <c r="I1969" s="1075"/>
      <c r="J1969" s="1142"/>
      <c r="K1969" s="1055"/>
      <c r="L1969" s="1058"/>
      <c r="M1969" s="1085"/>
      <c r="N1969" s="1055"/>
      <c r="O1969" s="1055"/>
      <c r="P1969" s="1055"/>
      <c r="Q1969" s="1088"/>
      <c r="R1969" s="1088"/>
      <c r="S1969" s="1092"/>
      <c r="T1969" s="1085"/>
      <c r="U1969" s="1055"/>
      <c r="V1969" s="1055"/>
      <c r="W1969" s="1075"/>
      <c r="X1969" s="1159"/>
      <c r="Y1969" s="1061"/>
      <c r="Z1969" s="1079"/>
      <c r="AA1969" s="1055"/>
      <c r="AB1969" s="1075"/>
      <c r="AD1969" s="1327"/>
      <c r="AE1969" s="1327"/>
      <c r="AF1969" s="1327"/>
      <c r="AG1969" s="1327"/>
      <c r="AH1969" s="1327"/>
      <c r="AI1969" s="1327"/>
      <c r="AJ1969" s="1327"/>
      <c r="AK1969" s="1327"/>
      <c r="AL1969" s="1327"/>
      <c r="AM1969" s="1327"/>
      <c r="AN1969" s="1327"/>
      <c r="AO1969" s="1327"/>
      <c r="AP1969" s="1327"/>
      <c r="AQ1969" s="1327"/>
      <c r="AR1969" s="1327"/>
      <c r="AS1969" s="1327"/>
      <c r="AT1969" s="1327"/>
      <c r="AU1969" s="1327"/>
      <c r="AV1969" s="1327"/>
      <c r="AW1969" s="1327"/>
      <c r="AX1969" s="1327"/>
      <c r="AY1969" s="1327"/>
      <c r="AZ1969" s="1327"/>
      <c r="BA1969" s="1327"/>
      <c r="BB1969" s="1327"/>
      <c r="BC1969" s="1327"/>
      <c r="BD1969" s="1327"/>
      <c r="BE1969" s="1327"/>
      <c r="BF1969" s="1327"/>
      <c r="BG1969" s="1327"/>
      <c r="BH1969" s="1327"/>
      <c r="BI1969" s="1327"/>
      <c r="BJ1969" s="1327"/>
      <c r="BK1969" s="1327"/>
      <c r="BL1969" s="1327"/>
      <c r="BM1969" s="1327"/>
    </row>
    <row r="1970" spans="1:66" ht="28.5" customHeight="1">
      <c r="A1970" s="1056"/>
      <c r="B1970" s="1100" t="s">
        <v>5697</v>
      </c>
      <c r="C1970" s="1054"/>
      <c r="D1970" s="1055"/>
      <c r="E1970" s="1055"/>
      <c r="F1970" s="1055"/>
      <c r="G1970" s="1055"/>
      <c r="H1970" s="1055"/>
      <c r="I1970" s="1075"/>
      <c r="J1970" s="1142" t="s">
        <v>5725</v>
      </c>
      <c r="K1970" s="1055"/>
      <c r="L1970" s="1366"/>
      <c r="M1970" s="1085"/>
      <c r="N1970" s="1055">
        <v>2018</v>
      </c>
      <c r="O1970" s="1055">
        <v>155</v>
      </c>
      <c r="P1970" s="1082" t="s">
        <v>5726</v>
      </c>
      <c r="Q1970" s="1088">
        <v>5</v>
      </c>
      <c r="R1970" s="1088"/>
      <c r="S1970" s="1092">
        <f>SUM(Q1970:R1970)</f>
        <v>5</v>
      </c>
      <c r="T1970" s="1085"/>
      <c r="U1970" s="1055"/>
      <c r="V1970" s="1055"/>
      <c r="W1970" s="1216"/>
      <c r="X1970" s="1294" t="s">
        <v>5697</v>
      </c>
      <c r="Y1970" s="1061" t="s">
        <v>5727</v>
      </c>
      <c r="Z1970" s="1055">
        <v>2018</v>
      </c>
      <c r="AA1970" s="1055">
        <v>195</v>
      </c>
      <c r="AB1970" s="1075" t="s">
        <v>21</v>
      </c>
      <c r="AD1970" s="1327"/>
      <c r="AE1970" s="1327"/>
      <c r="AF1970" s="1327"/>
      <c r="AG1970" s="1327"/>
      <c r="AH1970" s="1327"/>
      <c r="AI1970" s="1327"/>
      <c r="AJ1970" s="1327"/>
      <c r="AK1970" s="1327"/>
      <c r="AL1970" s="1327"/>
      <c r="AM1970" s="1327"/>
      <c r="AN1970" s="1327"/>
      <c r="AO1970" s="1327"/>
      <c r="AP1970" s="1327"/>
      <c r="AQ1970" s="1327"/>
      <c r="AR1970" s="1327"/>
      <c r="AS1970" s="1327"/>
      <c r="AT1970" s="1327"/>
      <c r="AU1970" s="1327"/>
      <c r="AV1970" s="1327"/>
      <c r="AW1970" s="1327"/>
      <c r="AX1970" s="1327"/>
      <c r="AY1970" s="1327"/>
      <c r="AZ1970" s="1327"/>
      <c r="BA1970" s="1327"/>
      <c r="BB1970" s="1327"/>
      <c r="BC1970" s="1327"/>
      <c r="BD1970" s="1327"/>
      <c r="BE1970" s="1327"/>
      <c r="BF1970" s="1327"/>
      <c r="BG1970" s="1327"/>
      <c r="BH1970" s="1327"/>
      <c r="BI1970" s="1327"/>
      <c r="BJ1970" s="1327"/>
      <c r="BK1970" s="1327"/>
      <c r="BL1970" s="1327"/>
      <c r="BM1970" s="1327"/>
    </row>
    <row r="1971" spans="1:66">
      <c r="A1971" s="1056"/>
      <c r="B1971" s="1057"/>
      <c r="C1971" s="1054"/>
      <c r="D1971" s="1055"/>
      <c r="E1971" s="1055"/>
      <c r="F1971" s="1055"/>
      <c r="G1971" s="1055"/>
      <c r="H1971" s="1055"/>
      <c r="I1971" s="1075"/>
      <c r="J1971" s="1142"/>
      <c r="K1971" s="1055"/>
      <c r="L1971" s="1366"/>
      <c r="M1971" s="1085"/>
      <c r="N1971" s="1055"/>
      <c r="O1971" s="1055">
        <v>29</v>
      </c>
      <c r="P1971" s="1082"/>
      <c r="Q1971" s="1088"/>
      <c r="R1971" s="1088"/>
      <c r="S1971" s="1092"/>
      <c r="T1971" s="1085"/>
      <c r="U1971" s="1055"/>
      <c r="V1971" s="1055"/>
      <c r="W1971" s="1216"/>
      <c r="X1971" s="1159"/>
      <c r="Y1971" s="1061"/>
      <c r="Z1971" s="1055"/>
      <c r="AA1971" s="1055"/>
      <c r="AB1971" s="1075"/>
      <c r="AD1971" s="1327"/>
      <c r="AE1971" s="1327"/>
      <c r="AF1971" s="1327"/>
      <c r="AG1971" s="1327"/>
      <c r="AH1971" s="1327"/>
      <c r="AI1971" s="1327"/>
      <c r="AJ1971" s="1327"/>
      <c r="AK1971" s="1327"/>
      <c r="AL1971" s="1327"/>
      <c r="AM1971" s="1327"/>
      <c r="AN1971" s="1327"/>
      <c r="AO1971" s="1327"/>
      <c r="AP1971" s="1327"/>
      <c r="AQ1971" s="1327"/>
      <c r="AR1971" s="1327"/>
      <c r="AS1971" s="1327"/>
      <c r="AT1971" s="1327"/>
      <c r="AU1971" s="1327"/>
      <c r="AV1971" s="1327"/>
      <c r="AW1971" s="1327"/>
      <c r="AX1971" s="1327"/>
      <c r="AY1971" s="1327"/>
      <c r="AZ1971" s="1327"/>
      <c r="BA1971" s="1327"/>
      <c r="BB1971" s="1327"/>
      <c r="BC1971" s="1327"/>
      <c r="BD1971" s="1327"/>
      <c r="BE1971" s="1327"/>
      <c r="BF1971" s="1327"/>
      <c r="BG1971" s="1327"/>
      <c r="BH1971" s="1327"/>
      <c r="BI1971" s="1327"/>
      <c r="BJ1971" s="1327"/>
      <c r="BK1971" s="1327"/>
      <c r="BL1971" s="1327"/>
      <c r="BM1971" s="1327"/>
    </row>
    <row r="1972" spans="1:66">
      <c r="A1972" s="1056"/>
      <c r="B1972" s="1057"/>
      <c r="C1972" s="1054"/>
      <c r="D1972" s="1055"/>
      <c r="E1972" s="1055"/>
      <c r="F1972" s="1055"/>
      <c r="G1972" s="1055"/>
      <c r="H1972" s="1055"/>
      <c r="I1972" s="1075"/>
      <c r="J1972" s="1363"/>
      <c r="K1972" s="1055"/>
      <c r="L1972" s="1366"/>
      <c r="M1972" s="1085"/>
      <c r="N1972" s="1055">
        <v>2022</v>
      </c>
      <c r="O1972" s="1055">
        <v>65</v>
      </c>
      <c r="P1972" s="1082" t="s">
        <v>5728</v>
      </c>
      <c r="Q1972" s="1088"/>
      <c r="R1972" s="1088"/>
      <c r="S1972" s="1092">
        <f>SUM(Q1972:R1972)</f>
        <v>0</v>
      </c>
      <c r="T1972" s="1085"/>
      <c r="U1972" s="1055"/>
      <c r="V1972" s="1055"/>
      <c r="W1972" s="1216"/>
      <c r="X1972" s="1159"/>
      <c r="Y1972" s="1061"/>
      <c r="Z1972" s="1055"/>
      <c r="AA1972" s="1055"/>
      <c r="AB1972" s="1075"/>
      <c r="AD1972" s="1327"/>
      <c r="AE1972" s="1327"/>
      <c r="AF1972" s="1327"/>
      <c r="AG1972" s="1327"/>
      <c r="AH1972" s="1327"/>
      <c r="AI1972" s="1327"/>
      <c r="AJ1972" s="1327"/>
      <c r="AK1972" s="1327"/>
      <c r="AL1972" s="1327"/>
      <c r="AM1972" s="1327"/>
      <c r="AN1972" s="1327"/>
      <c r="AO1972" s="1327"/>
      <c r="AP1972" s="1327"/>
      <c r="AQ1972" s="1327"/>
      <c r="AR1972" s="1327"/>
      <c r="AS1972" s="1327"/>
      <c r="AT1972" s="1327"/>
      <c r="AU1972" s="1327"/>
      <c r="AV1972" s="1327"/>
      <c r="AW1972" s="1327"/>
      <c r="AX1972" s="1327"/>
      <c r="AY1972" s="1327"/>
      <c r="AZ1972" s="1327"/>
      <c r="BA1972" s="1327"/>
      <c r="BB1972" s="1327"/>
      <c r="BC1972" s="1327"/>
      <c r="BD1972" s="1327"/>
      <c r="BE1972" s="1327"/>
      <c r="BF1972" s="1327"/>
      <c r="BG1972" s="1327"/>
      <c r="BH1972" s="1327"/>
      <c r="BI1972" s="1327"/>
      <c r="BJ1972" s="1327"/>
      <c r="BK1972" s="1327"/>
      <c r="BL1972" s="1327"/>
      <c r="BM1972" s="1327"/>
    </row>
    <row r="1973" spans="1:66">
      <c r="A1973" s="1056"/>
      <c r="B1973" s="1057"/>
      <c r="C1973" s="1054"/>
      <c r="D1973" s="1055"/>
      <c r="E1973" s="1055"/>
      <c r="F1973" s="1055"/>
      <c r="G1973" s="1055"/>
      <c r="H1973" s="1055"/>
      <c r="I1973" s="1075"/>
      <c r="J1973" s="1142"/>
      <c r="K1973" s="1055"/>
      <c r="L1973" s="1366"/>
      <c r="M1973" s="1085"/>
      <c r="N1973" s="1055"/>
      <c r="O1973" s="1055"/>
      <c r="P1973" s="1082"/>
      <c r="Q1973" s="1088"/>
      <c r="R1973" s="1088"/>
      <c r="S1973" s="1092"/>
      <c r="T1973" s="1240"/>
      <c r="U1973" s="1247">
        <v>2022</v>
      </c>
      <c r="V1973" s="1055">
        <v>35</v>
      </c>
      <c r="W1973" s="1216" t="s">
        <v>5729</v>
      </c>
      <c r="X1973" s="1159"/>
      <c r="Y1973" s="1061"/>
      <c r="Z1973" s="1055"/>
      <c r="AA1973" s="1055"/>
      <c r="AB1973" s="1075"/>
      <c r="AD1973" s="1327"/>
      <c r="AE1973" s="1327"/>
      <c r="AF1973" s="1327"/>
      <c r="AG1973" s="1327"/>
      <c r="AH1973" s="1327"/>
      <c r="AI1973" s="1327"/>
      <c r="AJ1973" s="1327"/>
      <c r="AK1973" s="1327"/>
      <c r="AL1973" s="1327"/>
      <c r="AM1973" s="1327"/>
      <c r="AN1973" s="1327"/>
      <c r="AO1973" s="1327"/>
      <c r="AP1973" s="1327"/>
      <c r="AQ1973" s="1327"/>
      <c r="AR1973" s="1327"/>
      <c r="AS1973" s="1327"/>
      <c r="AT1973" s="1327"/>
      <c r="AU1973" s="1327"/>
      <c r="AV1973" s="1327"/>
      <c r="AW1973" s="1327"/>
      <c r="AX1973" s="1327"/>
      <c r="AY1973" s="1327"/>
      <c r="AZ1973" s="1327"/>
      <c r="BA1973" s="1327"/>
      <c r="BB1973" s="1327"/>
      <c r="BC1973" s="1327"/>
      <c r="BD1973" s="1327"/>
      <c r="BE1973" s="1327"/>
      <c r="BF1973" s="1327"/>
      <c r="BG1973" s="1327"/>
      <c r="BH1973" s="1327"/>
      <c r="BI1973" s="1327"/>
      <c r="BJ1973" s="1327"/>
      <c r="BK1973" s="1327"/>
      <c r="BL1973" s="1327"/>
      <c r="BM1973" s="1327"/>
    </row>
    <row r="1974" spans="1:66">
      <c r="A1974" s="1094"/>
      <c r="B1974" s="1086"/>
      <c r="C1974" s="1101"/>
      <c r="D1974" s="1078"/>
      <c r="E1974" s="1078"/>
      <c r="F1974" s="1078"/>
      <c r="G1974" s="1078"/>
      <c r="H1974" s="1078"/>
      <c r="I1974" s="1102"/>
      <c r="J1974" s="1363"/>
      <c r="K1974" s="1055"/>
      <c r="L1974" s="1058"/>
      <c r="M1974" s="1085"/>
      <c r="N1974" s="1055"/>
      <c r="O1974" s="1055">
        <v>516</v>
      </c>
      <c r="P1974" s="1082"/>
      <c r="Q1974" s="1088"/>
      <c r="R1974" s="1222"/>
      <c r="S1974" s="1223"/>
      <c r="T1974" s="1287"/>
      <c r="U1974" s="1295"/>
      <c r="V1974" s="1078">
        <v>516</v>
      </c>
      <c r="W1974" s="1289"/>
      <c r="X1974" s="1260"/>
      <c r="Y1974" s="1226"/>
      <c r="Z1974" s="1078"/>
      <c r="AA1974" s="1078"/>
      <c r="AB1974" s="1102"/>
      <c r="AD1974" s="1327"/>
      <c r="AE1974" s="1327"/>
      <c r="AF1974" s="1327"/>
      <c r="AG1974" s="1327"/>
      <c r="AH1974" s="1327"/>
      <c r="AI1974" s="1327"/>
      <c r="AJ1974" s="1327"/>
      <c r="AK1974" s="1327"/>
      <c r="AL1974" s="1327"/>
      <c r="AM1974" s="1327"/>
      <c r="AN1974" s="1327"/>
      <c r="AO1974" s="1327"/>
      <c r="AP1974" s="1327"/>
      <c r="AQ1974" s="1327"/>
      <c r="AR1974" s="1327"/>
      <c r="AS1974" s="1327"/>
      <c r="AT1974" s="1327"/>
      <c r="AU1974" s="1327"/>
      <c r="AV1974" s="1327"/>
      <c r="AW1974" s="1327"/>
      <c r="AX1974" s="1327"/>
      <c r="AY1974" s="1327"/>
      <c r="AZ1974" s="1327"/>
      <c r="BA1974" s="1327"/>
      <c r="BB1974" s="1327"/>
      <c r="BC1974" s="1327"/>
      <c r="BD1974" s="1327"/>
      <c r="BE1974" s="1327"/>
      <c r="BF1974" s="1327"/>
      <c r="BG1974" s="1327"/>
      <c r="BH1974" s="1327"/>
      <c r="BI1974" s="1327"/>
      <c r="BJ1974" s="1327"/>
      <c r="BK1974" s="1327"/>
      <c r="BL1974" s="1327"/>
      <c r="BM1974" s="1327"/>
    </row>
    <row r="1975" spans="1:66" s="1354" customFormat="1">
      <c r="A1975" s="1142"/>
      <c r="B1975" s="1296"/>
      <c r="C1975" s="1059"/>
      <c r="D1975" s="1088"/>
      <c r="E1975" s="1055"/>
      <c r="F1975" s="1055"/>
      <c r="G1975" s="1055"/>
      <c r="H1975" s="1055"/>
      <c r="I1975" s="1075"/>
      <c r="J1975" s="1142"/>
      <c r="K1975" s="1055"/>
      <c r="L1975" s="1058"/>
      <c r="M1975" s="1085"/>
      <c r="N1975" s="1055"/>
      <c r="O1975" s="1055"/>
      <c r="P1975" s="1055"/>
      <c r="Q1975" s="1088"/>
      <c r="R1975" s="1088"/>
      <c r="S1975" s="1092"/>
      <c r="T1975" s="1085"/>
      <c r="U1975" s="1055"/>
      <c r="V1975" s="1055"/>
      <c r="W1975" s="1075"/>
      <c r="X1975" s="1261"/>
      <c r="Y1975" s="1061"/>
      <c r="Z1975" s="1055"/>
      <c r="AA1975" s="1055"/>
      <c r="AB1975" s="1075"/>
      <c r="AC1975" s="1368"/>
      <c r="AD1975" s="1327"/>
      <c r="AE1975" s="1327"/>
      <c r="AF1975" s="1327"/>
      <c r="AG1975" s="1327"/>
      <c r="AH1975" s="1327"/>
      <c r="AI1975" s="1327"/>
      <c r="AJ1975" s="1327"/>
      <c r="AK1975" s="1327"/>
      <c r="AL1975" s="1327"/>
      <c r="AM1975" s="1327"/>
      <c r="AN1975" s="1327"/>
      <c r="AO1975" s="1327"/>
      <c r="AP1975" s="1327"/>
      <c r="AQ1975" s="1327"/>
      <c r="AR1975" s="1327"/>
      <c r="AS1975" s="1327"/>
      <c r="AT1975" s="1327"/>
      <c r="AU1975" s="1327"/>
      <c r="AV1975" s="1327"/>
      <c r="AW1975" s="1327"/>
      <c r="AX1975" s="1327"/>
      <c r="AY1975" s="1327"/>
      <c r="AZ1975" s="1327"/>
      <c r="BA1975" s="1327"/>
      <c r="BB1975" s="1327"/>
      <c r="BC1975" s="1327"/>
      <c r="BD1975" s="1327"/>
      <c r="BE1975" s="1327"/>
      <c r="BF1975" s="1327"/>
      <c r="BG1975" s="1327"/>
      <c r="BH1975" s="1327"/>
      <c r="BI1975" s="1327"/>
      <c r="BJ1975" s="1327"/>
      <c r="BK1975" s="1327"/>
      <c r="BL1975" s="1327"/>
      <c r="BM1975" s="1327"/>
      <c r="BN1975" s="1369"/>
    </row>
    <row r="1976" spans="1:66" ht="25.5">
      <c r="A1976" s="1242"/>
      <c r="B1976" s="1100" t="s">
        <v>5697</v>
      </c>
      <c r="C1976" s="1098" t="s">
        <v>5730</v>
      </c>
      <c r="D1976" s="1089">
        <v>2018</v>
      </c>
      <c r="E1976" s="1089"/>
      <c r="F1976" s="1089"/>
      <c r="G1976" s="1089"/>
      <c r="H1976" s="1089"/>
      <c r="I1976" s="1099"/>
      <c r="J1976" s="1244" t="s">
        <v>5731</v>
      </c>
      <c r="K1976" s="1089"/>
      <c r="L1976" s="1090"/>
      <c r="M1976" s="1297"/>
      <c r="N1976" s="1089">
        <v>2010</v>
      </c>
      <c r="O1976" s="1089">
        <v>411</v>
      </c>
      <c r="P1976" s="1298" t="s">
        <v>5732</v>
      </c>
      <c r="Q1976" s="1299">
        <v>13</v>
      </c>
      <c r="R1976" s="1299"/>
      <c r="S1976" s="1300">
        <f>SUM(Q1976:R1976)</f>
        <v>13</v>
      </c>
      <c r="T1976" s="1297"/>
      <c r="U1976" s="1089"/>
      <c r="V1976" s="1089"/>
      <c r="W1976" s="1301"/>
      <c r="X1976" s="1294" t="s">
        <v>5697</v>
      </c>
      <c r="Y1976" s="1302" t="s">
        <v>5730</v>
      </c>
      <c r="Z1976" s="1089">
        <v>2018</v>
      </c>
      <c r="AA1976" s="1089"/>
      <c r="AB1976" s="1099"/>
      <c r="AD1976" s="1327"/>
      <c r="AE1976" s="1327"/>
      <c r="AF1976" s="1327"/>
      <c r="AG1976" s="1327"/>
      <c r="AH1976" s="1327"/>
      <c r="AI1976" s="1327"/>
      <c r="AJ1976" s="1327"/>
      <c r="AK1976" s="1327"/>
      <c r="AL1976" s="1327"/>
      <c r="AM1976" s="1327"/>
      <c r="AN1976" s="1327"/>
      <c r="AO1976" s="1327"/>
      <c r="AP1976" s="1327"/>
      <c r="AQ1976" s="1327"/>
      <c r="AR1976" s="1327"/>
      <c r="AS1976" s="1327"/>
      <c r="AT1976" s="1327"/>
      <c r="AU1976" s="1327"/>
      <c r="AV1976" s="1327"/>
      <c r="AW1976" s="1327"/>
      <c r="AX1976" s="1327"/>
      <c r="AY1976" s="1327"/>
      <c r="AZ1976" s="1327"/>
      <c r="BA1976" s="1327"/>
      <c r="BB1976" s="1327"/>
      <c r="BC1976" s="1327"/>
      <c r="BD1976" s="1327"/>
      <c r="BE1976" s="1327"/>
      <c r="BF1976" s="1327"/>
      <c r="BG1976" s="1327"/>
      <c r="BH1976" s="1327"/>
      <c r="BI1976" s="1327"/>
      <c r="BJ1976" s="1327"/>
      <c r="BK1976" s="1327"/>
      <c r="BL1976" s="1327"/>
      <c r="BM1976" s="1327"/>
    </row>
    <row r="1977" spans="1:66" ht="25.5">
      <c r="A1977" s="1056"/>
      <c r="B1977" s="1057"/>
      <c r="C1977" s="1054"/>
      <c r="D1977" s="1055"/>
      <c r="E1977" s="1055"/>
      <c r="F1977" s="1055"/>
      <c r="G1977" s="1055"/>
      <c r="H1977" s="1055"/>
      <c r="I1977" s="1075"/>
      <c r="J1977" s="1363"/>
      <c r="K1977" s="1055"/>
      <c r="L1977" s="1058"/>
      <c r="M1977" s="1085"/>
      <c r="N1977" s="1055">
        <v>2010</v>
      </c>
      <c r="O1977" s="1055">
        <v>743</v>
      </c>
      <c r="P1977" s="1082" t="s">
        <v>5733</v>
      </c>
      <c r="Q1977" s="1088"/>
      <c r="R1977" s="1088"/>
      <c r="S1977" s="1092"/>
      <c r="T1977" s="1085"/>
      <c r="U1977" s="1055"/>
      <c r="V1977" s="1055"/>
      <c r="W1977" s="1216"/>
      <c r="X1977" s="1159"/>
      <c r="Y1977" s="1061"/>
      <c r="Z1977" s="1055"/>
      <c r="AA1977" s="1055"/>
      <c r="AB1977" s="1075"/>
      <c r="AD1977" s="1327"/>
      <c r="AE1977" s="1327"/>
      <c r="AF1977" s="1327"/>
      <c r="AG1977" s="1327"/>
      <c r="AH1977" s="1327"/>
      <c r="AI1977" s="1327"/>
      <c r="AJ1977" s="1327"/>
      <c r="AK1977" s="1327"/>
      <c r="AL1977" s="1327"/>
      <c r="AM1977" s="1327"/>
      <c r="AN1977" s="1327"/>
      <c r="AO1977" s="1327"/>
      <c r="AP1977" s="1327"/>
      <c r="AQ1977" s="1327"/>
      <c r="AR1977" s="1327"/>
      <c r="AS1977" s="1327"/>
      <c r="AT1977" s="1327"/>
      <c r="AU1977" s="1327"/>
      <c r="AV1977" s="1327"/>
      <c r="AW1977" s="1327"/>
      <c r="AX1977" s="1327"/>
      <c r="AY1977" s="1327"/>
      <c r="AZ1977" s="1327"/>
      <c r="BA1977" s="1327"/>
      <c r="BB1977" s="1327"/>
      <c r="BC1977" s="1327"/>
      <c r="BD1977" s="1327"/>
      <c r="BE1977" s="1327"/>
      <c r="BF1977" s="1327"/>
      <c r="BG1977" s="1327"/>
      <c r="BH1977" s="1327"/>
      <c r="BI1977" s="1327"/>
      <c r="BJ1977" s="1327"/>
      <c r="BK1977" s="1327"/>
      <c r="BL1977" s="1327"/>
      <c r="BM1977" s="1327"/>
    </row>
    <row r="1978" spans="1:66" ht="25.5">
      <c r="A1978" s="1056"/>
      <c r="B1978" s="1057"/>
      <c r="C1978" s="1054"/>
      <c r="D1978" s="1055"/>
      <c r="E1978" s="1055"/>
      <c r="F1978" s="1055"/>
      <c r="G1978" s="1055"/>
      <c r="H1978" s="1055"/>
      <c r="I1978" s="1075"/>
      <c r="J1978" s="1142"/>
      <c r="K1978" s="1055"/>
      <c r="L1978" s="1058"/>
      <c r="M1978" s="1085"/>
      <c r="N1978" s="1055">
        <v>2010</v>
      </c>
      <c r="O1978" s="1055">
        <v>1071</v>
      </c>
      <c r="P1978" s="1082" t="s">
        <v>5733</v>
      </c>
      <c r="Q1978" s="1088"/>
      <c r="R1978" s="1088"/>
      <c r="S1978" s="1092">
        <f>SUM(Q1978:R1978)</f>
        <v>0</v>
      </c>
      <c r="T1978" s="1085"/>
      <c r="U1978" s="1055"/>
      <c r="V1978" s="1055"/>
      <c r="W1978" s="1216"/>
      <c r="X1978" s="1159"/>
      <c r="Y1978" s="1061"/>
      <c r="Z1978" s="1055"/>
      <c r="AA1978" s="1055"/>
      <c r="AB1978" s="1075"/>
    </row>
    <row r="1979" spans="1:66">
      <c r="A1979" s="1056"/>
      <c r="B1979" s="1057"/>
      <c r="C1979" s="1054"/>
      <c r="D1979" s="1055"/>
      <c r="E1979" s="1055"/>
      <c r="F1979" s="1055"/>
      <c r="G1979" s="1055"/>
      <c r="H1979" s="1055"/>
      <c r="I1979" s="1075"/>
      <c r="J1979" s="1142"/>
      <c r="K1979" s="1055"/>
      <c r="L1979" s="1058"/>
      <c r="M1979" s="1085" t="s">
        <v>5734</v>
      </c>
      <c r="N1979" s="1055">
        <v>2023</v>
      </c>
      <c r="O1979" s="1055">
        <v>50</v>
      </c>
      <c r="P1979" s="1082" t="s">
        <v>1725</v>
      </c>
      <c r="Q1979" s="1088">
        <v>3</v>
      </c>
      <c r="R1979" s="1088"/>
      <c r="S1979" s="1092">
        <v>3</v>
      </c>
      <c r="T1979" s="1085"/>
      <c r="U1979" s="1055"/>
      <c r="V1979" s="1055"/>
      <c r="W1979" s="1216"/>
      <c r="X1979" s="1159"/>
      <c r="Y1979" s="1061"/>
      <c r="Z1979" s="1055"/>
      <c r="AA1979" s="1055"/>
      <c r="AB1979" s="1075"/>
    </row>
    <row r="1980" spans="1:66">
      <c r="A1980" s="1056"/>
      <c r="B1980" s="1057"/>
      <c r="C1980" s="1054"/>
      <c r="D1980" s="1055"/>
      <c r="E1980" s="1055"/>
      <c r="F1980" s="1055"/>
      <c r="G1980" s="1055"/>
      <c r="H1980" s="1055"/>
      <c r="I1980" s="1075"/>
      <c r="J1980" s="1142"/>
      <c r="K1980" s="1055"/>
      <c r="L1980" s="1058"/>
      <c r="M1980" s="1085"/>
      <c r="N1980" s="1168"/>
      <c r="O1980" s="1168"/>
      <c r="P1980" s="1168"/>
      <c r="Q1980" s="1168"/>
      <c r="R1980" s="1168"/>
      <c r="S1980" s="1273"/>
      <c r="T1980" s="1085"/>
      <c r="U1980" s="1168"/>
      <c r="V1980" s="1168"/>
      <c r="W1980" s="1273"/>
      <c r="X1980" s="1159"/>
      <c r="Y1980" s="1061"/>
      <c r="Z1980" s="1055"/>
      <c r="AA1980" s="1055"/>
      <c r="AB1980" s="1075"/>
    </row>
    <row r="1981" spans="1:66" ht="36">
      <c r="A1981" s="1056"/>
      <c r="B1981" s="1087"/>
      <c r="C1981" s="1059"/>
      <c r="D1981" s="1088"/>
      <c r="E1981" s="1055"/>
      <c r="F1981" s="1055"/>
      <c r="G1981" s="1055"/>
      <c r="H1981" s="1055"/>
      <c r="I1981" s="1075"/>
      <c r="J1981" s="1142"/>
      <c r="K1981" s="1055"/>
      <c r="L1981" s="1058"/>
      <c r="M1981" s="1085" t="s">
        <v>5735</v>
      </c>
      <c r="N1981" s="1055">
        <v>2022</v>
      </c>
      <c r="O1981" s="1303">
        <v>1394.9</v>
      </c>
      <c r="P1981" s="1304" t="s">
        <v>5736</v>
      </c>
      <c r="Q1981" s="1088">
        <v>66</v>
      </c>
      <c r="R1981" s="1088"/>
      <c r="S1981" s="1092">
        <v>66</v>
      </c>
      <c r="T1981" s="1085"/>
      <c r="U1981" s="1055"/>
      <c r="V1981" s="1303"/>
      <c r="W1981" s="1188"/>
      <c r="X1981" s="1261"/>
      <c r="Y1981" s="1061"/>
      <c r="Z1981" s="1055"/>
      <c r="AA1981" s="1055"/>
      <c r="AB1981" s="1075"/>
    </row>
    <row r="1982" spans="1:66" ht="38.25">
      <c r="A1982" s="1056"/>
      <c r="B1982" s="1087"/>
      <c r="C1982" s="1059"/>
      <c r="D1982" s="1088"/>
      <c r="E1982" s="1055"/>
      <c r="F1982" s="1055"/>
      <c r="G1982" s="1055"/>
      <c r="H1982" s="1055"/>
      <c r="I1982" s="1075"/>
      <c r="J1982" s="1142" t="s">
        <v>5737</v>
      </c>
      <c r="K1982" s="1055" t="s">
        <v>3220</v>
      </c>
      <c r="L1982" s="1075" t="s">
        <v>517</v>
      </c>
      <c r="M1982" s="1085" t="s">
        <v>5738</v>
      </c>
      <c r="N1982" s="1055">
        <v>2022</v>
      </c>
      <c r="O1982" s="1055">
        <v>590.5</v>
      </c>
      <c r="P1982" s="1288" t="s">
        <v>5739</v>
      </c>
      <c r="Q1982" s="1088">
        <v>17</v>
      </c>
      <c r="R1982" s="1088"/>
      <c r="S1982" s="1092">
        <v>17</v>
      </c>
      <c r="T1982" s="1085"/>
      <c r="U1982" s="1055"/>
      <c r="V1982" s="1055"/>
      <c r="W1982" s="1289"/>
      <c r="X1982" s="1261"/>
      <c r="Y1982" s="1061"/>
      <c r="Z1982" s="1055"/>
      <c r="AA1982" s="1055"/>
      <c r="AB1982" s="1075"/>
    </row>
    <row r="1983" spans="1:66">
      <c r="A1983" s="1056"/>
      <c r="B1983" s="1087"/>
      <c r="C1983" s="1059"/>
      <c r="D1983" s="1088"/>
      <c r="E1983" s="1055"/>
      <c r="F1983" s="1055"/>
      <c r="G1983" s="1055"/>
      <c r="H1983" s="1055"/>
      <c r="I1983" s="1075"/>
      <c r="J1983" s="1142"/>
      <c r="K1983" s="1327"/>
      <c r="L1983" s="1058"/>
      <c r="M1983" s="1085" t="s">
        <v>5740</v>
      </c>
      <c r="N1983" s="1055">
        <v>2022</v>
      </c>
      <c r="O1983" s="1055">
        <v>224</v>
      </c>
      <c r="P1983" s="1082" t="s">
        <v>5283</v>
      </c>
      <c r="Q1983" s="1088">
        <v>10</v>
      </c>
      <c r="R1983" s="1088"/>
      <c r="S1983" s="1092">
        <v>10</v>
      </c>
      <c r="T1983" s="1085"/>
      <c r="U1983" s="1055"/>
      <c r="V1983" s="1055"/>
      <c r="W1983" s="1216"/>
      <c r="X1983" s="1261"/>
      <c r="Y1983" s="1061"/>
      <c r="Z1983" s="1055"/>
      <c r="AA1983" s="1055"/>
      <c r="AB1983" s="1075"/>
    </row>
    <row r="1984" spans="1:66">
      <c r="A1984" s="1056"/>
      <c r="B1984" s="1087"/>
      <c r="C1984" s="1059"/>
      <c r="D1984" s="1088"/>
      <c r="E1984" s="1055"/>
      <c r="F1984" s="1055"/>
      <c r="G1984" s="1055"/>
      <c r="H1984" s="1055"/>
      <c r="I1984" s="1075"/>
      <c r="J1984" s="1142"/>
      <c r="K1984" s="1055"/>
      <c r="L1984" s="1058"/>
      <c r="M1984" s="1085" t="s">
        <v>5021</v>
      </c>
      <c r="N1984" s="1166">
        <v>2022</v>
      </c>
      <c r="O1984" s="1055">
        <v>331</v>
      </c>
      <c r="P1984" s="1166" t="s">
        <v>5741</v>
      </c>
      <c r="Q1984" s="1088">
        <v>19</v>
      </c>
      <c r="R1984" s="1088"/>
      <c r="S1984" s="1092">
        <v>19</v>
      </c>
      <c r="T1984" s="1085"/>
      <c r="U1984" s="1166"/>
      <c r="V1984" s="1055"/>
      <c r="W1984" s="1178"/>
      <c r="X1984" s="1261"/>
      <c r="Y1984" s="1061"/>
      <c r="Z1984" s="1055"/>
      <c r="AA1984" s="1055"/>
      <c r="AB1984" s="1075"/>
    </row>
    <row r="1985" spans="1:28" ht="36">
      <c r="A1985" s="1056"/>
      <c r="B1985" s="1087"/>
      <c r="C1985" s="1059"/>
      <c r="D1985" s="1088"/>
      <c r="E1985" s="1055"/>
      <c r="F1985" s="1055"/>
      <c r="G1985" s="1055"/>
      <c r="H1985" s="1055"/>
      <c r="I1985" s="1075"/>
      <c r="J1985" s="1142" t="s">
        <v>5742</v>
      </c>
      <c r="K1985" s="1055" t="s">
        <v>3220</v>
      </c>
      <c r="L1985" s="1075" t="s">
        <v>517</v>
      </c>
      <c r="M1985" s="1085" t="s">
        <v>5743</v>
      </c>
      <c r="N1985" s="1055">
        <v>2022</v>
      </c>
      <c r="O1985" s="1303">
        <v>1562.3</v>
      </c>
      <c r="P1985" s="1304" t="s">
        <v>5736</v>
      </c>
      <c r="Q1985" s="1088">
        <v>61</v>
      </c>
      <c r="R1985" s="1088"/>
      <c r="S1985" s="1092">
        <v>61</v>
      </c>
      <c r="T1985" s="1144"/>
      <c r="U1985" s="1055"/>
      <c r="V1985" s="1303"/>
      <c r="W1985" s="1188"/>
      <c r="X1985" s="1261"/>
      <c r="Y1985" s="1061"/>
      <c r="Z1985" s="1055"/>
      <c r="AA1985" s="1055"/>
      <c r="AB1985" s="1075"/>
    </row>
    <row r="1986" spans="1:28" ht="48">
      <c r="A1986" s="1056"/>
      <c r="B1986" s="1087"/>
      <c r="C1986" s="1059"/>
      <c r="D1986" s="1088"/>
      <c r="E1986" s="1055"/>
      <c r="F1986" s="1055"/>
      <c r="G1986" s="1055"/>
      <c r="H1986" s="1055"/>
      <c r="I1986" s="1075"/>
      <c r="J1986" s="1142"/>
      <c r="K1986" s="1327"/>
      <c r="L1986" s="1058"/>
      <c r="M1986" s="1085" t="s">
        <v>5744</v>
      </c>
      <c r="N1986" s="1055">
        <v>2022</v>
      </c>
      <c r="O1986" s="1153">
        <v>1417.5</v>
      </c>
      <c r="P1986" s="1304" t="s">
        <v>5745</v>
      </c>
      <c r="Q1986" s="1088">
        <v>60</v>
      </c>
      <c r="R1986" s="1088"/>
      <c r="S1986" s="1092">
        <f>Q1986+R1986</f>
        <v>60</v>
      </c>
      <c r="T1986" s="1144"/>
      <c r="U1986" s="1055"/>
      <c r="V1986" s="1153"/>
      <c r="W1986" s="1188"/>
      <c r="X1986" s="1261"/>
      <c r="Y1986" s="1061"/>
      <c r="Z1986" s="1055"/>
      <c r="AA1986" s="1055"/>
      <c r="AB1986" s="1075"/>
    </row>
    <row r="1987" spans="1:28" ht="36">
      <c r="A1987" s="1056"/>
      <c r="B1987" s="1057" t="s">
        <v>3323</v>
      </c>
      <c r="C1987" s="1054" t="s">
        <v>5746</v>
      </c>
      <c r="D1987" s="1055"/>
      <c r="E1987" s="1055">
        <v>1.603</v>
      </c>
      <c r="F1987" s="1055" t="s">
        <v>5747</v>
      </c>
      <c r="G1987" s="1055">
        <v>48</v>
      </c>
      <c r="H1987" s="1088"/>
      <c r="I1987" s="1075">
        <v>48</v>
      </c>
      <c r="J1987" s="1142" t="s">
        <v>5748</v>
      </c>
      <c r="K1987" s="1055" t="s">
        <v>3220</v>
      </c>
      <c r="L1987" s="1075" t="s">
        <v>517</v>
      </c>
      <c r="M1987" s="1085" t="s">
        <v>5749</v>
      </c>
      <c r="N1987" s="1055">
        <v>2022</v>
      </c>
      <c r="O1987" s="1055">
        <v>1247</v>
      </c>
      <c r="P1987" s="1304" t="s">
        <v>5736</v>
      </c>
      <c r="Q1987" s="1088">
        <v>78</v>
      </c>
      <c r="R1987" s="1088"/>
      <c r="S1987" s="1092">
        <v>78</v>
      </c>
      <c r="T1987" s="1144"/>
      <c r="U1987" s="1055"/>
      <c r="V1987" s="1055"/>
      <c r="W1987" s="1188"/>
      <c r="X1987" s="1159"/>
      <c r="Y1987" s="1061"/>
      <c r="Z1987" s="1055"/>
      <c r="AA1987" s="1088"/>
      <c r="AB1987" s="1075"/>
    </row>
    <row r="1988" spans="1:28" ht="36">
      <c r="A1988" s="1056"/>
      <c r="B1988" s="1087"/>
      <c r="C1988" s="1059"/>
      <c r="D1988" s="1088"/>
      <c r="E1988" s="1055"/>
      <c r="F1988" s="1055"/>
      <c r="G1988" s="1055"/>
      <c r="H1988" s="1055"/>
      <c r="I1988" s="1075"/>
      <c r="J1988" s="1142"/>
      <c r="K1988" s="1327"/>
      <c r="L1988" s="1058"/>
      <c r="M1988" s="1085" t="s">
        <v>5750</v>
      </c>
      <c r="N1988" s="1055">
        <v>2022</v>
      </c>
      <c r="O1988" s="1055">
        <v>618.6</v>
      </c>
      <c r="P1988" s="1304" t="s">
        <v>5751</v>
      </c>
      <c r="Q1988" s="1088">
        <v>28</v>
      </c>
      <c r="R1988" s="1088"/>
      <c r="S1988" s="1092">
        <v>28</v>
      </c>
      <c r="T1988" s="1085"/>
      <c r="U1988" s="1055"/>
      <c r="V1988" s="1055"/>
      <c r="W1988" s="1188"/>
      <c r="X1988" s="1261"/>
      <c r="Y1988" s="1061"/>
      <c r="Z1988" s="1055"/>
      <c r="AA1988" s="1055"/>
      <c r="AB1988" s="1075"/>
    </row>
    <row r="1989" spans="1:28" ht="36">
      <c r="A1989" s="1056"/>
      <c r="B1989" s="1087"/>
      <c r="C1989" s="1059"/>
      <c r="D1989" s="1088"/>
      <c r="E1989" s="1055"/>
      <c r="F1989" s="1055"/>
      <c r="G1989" s="1055"/>
      <c r="H1989" s="1055"/>
      <c r="I1989" s="1075"/>
      <c r="J1989" s="1142"/>
      <c r="K1989" s="1055"/>
      <c r="L1989" s="1058"/>
      <c r="M1989" s="1085" t="s">
        <v>5752</v>
      </c>
      <c r="N1989" s="1055">
        <v>2022</v>
      </c>
      <c r="O1989" s="1055">
        <v>1267</v>
      </c>
      <c r="P1989" s="1304" t="s">
        <v>5753</v>
      </c>
      <c r="Q1989" s="1088">
        <v>51</v>
      </c>
      <c r="R1989" s="1088"/>
      <c r="S1989" s="1092">
        <v>51</v>
      </c>
      <c r="T1989" s="1085"/>
      <c r="U1989" s="1055"/>
      <c r="V1989" s="1055"/>
      <c r="W1989" s="1188"/>
      <c r="X1989" s="1261"/>
      <c r="Y1989" s="1061"/>
      <c r="Z1989" s="1055"/>
      <c r="AA1989" s="1055"/>
      <c r="AB1989" s="1075"/>
    </row>
    <row r="1990" spans="1:28">
      <c r="A1990" s="1056"/>
      <c r="B1990" s="1100"/>
      <c r="C1990" s="1059"/>
      <c r="D1990" s="1088"/>
      <c r="E1990" s="1055"/>
      <c r="F1990" s="1055"/>
      <c r="G1990" s="1055"/>
      <c r="H1990" s="1055"/>
      <c r="I1990" s="1075"/>
      <c r="J1990" s="1142"/>
      <c r="K1990" s="1055"/>
      <c r="L1990" s="1058"/>
      <c r="M1990" s="1085"/>
      <c r="N1990" s="1247"/>
      <c r="O1990" s="1055"/>
      <c r="P1990" s="1055"/>
      <c r="Q1990" s="1088"/>
      <c r="R1990" s="1088"/>
      <c r="S1990" s="1092"/>
      <c r="T1990" s="1240"/>
      <c r="U1990" s="1055"/>
      <c r="V1990" s="1055"/>
      <c r="W1990" s="1075"/>
      <c r="X1990" s="1294"/>
      <c r="Y1990" s="1254"/>
      <c r="Z1990" s="1153"/>
      <c r="AA1990" s="1089"/>
      <c r="AB1990" s="1099"/>
    </row>
    <row r="1991" spans="1:28" ht="25.5">
      <c r="A1991" s="1056">
        <v>48</v>
      </c>
      <c r="B1991" s="1057" t="s">
        <v>5754</v>
      </c>
      <c r="C1991" s="1054" t="s">
        <v>5754</v>
      </c>
      <c r="D1991" s="1055">
        <v>1972</v>
      </c>
      <c r="E1991" s="1055"/>
      <c r="F1991" s="1055"/>
      <c r="G1991" s="1055"/>
      <c r="H1991" s="1055"/>
      <c r="I1991" s="1075"/>
      <c r="J1991" s="1142"/>
      <c r="K1991" s="1055"/>
      <c r="L1991" s="1058"/>
      <c r="M1991" s="1085"/>
      <c r="N1991" s="1055"/>
      <c r="O1991" s="1055"/>
      <c r="P1991" s="1055"/>
      <c r="Q1991" s="1088"/>
      <c r="R1991" s="1088"/>
      <c r="S1991" s="1092"/>
      <c r="T1991" s="1240"/>
      <c r="U1991" s="1055"/>
      <c r="V1991" s="1055"/>
      <c r="W1991" s="1075"/>
      <c r="X1991" s="1159" t="s">
        <v>5754</v>
      </c>
      <c r="Y1991" s="1061" t="s">
        <v>5754</v>
      </c>
      <c r="Z1991" s="1055">
        <v>1972</v>
      </c>
      <c r="AA1991" s="1055"/>
      <c r="AB1991" s="1075"/>
    </row>
    <row r="1992" spans="1:28">
      <c r="A1992" s="1056"/>
      <c r="B1992" s="1057"/>
      <c r="C1992" s="1054"/>
      <c r="D1992" s="1055"/>
      <c r="E1992" s="1055">
        <v>600</v>
      </c>
      <c r="F1992" s="1055" t="s">
        <v>5263</v>
      </c>
      <c r="G1992" s="1055">
        <v>16</v>
      </c>
      <c r="H1992" s="1055"/>
      <c r="I1992" s="1075">
        <f>SUM(G1992:H1992)</f>
        <v>16</v>
      </c>
      <c r="J1992" s="1142"/>
      <c r="K1992" s="1055"/>
      <c r="L1992" s="1058"/>
      <c r="M1992" s="1085"/>
      <c r="N1992" s="1055"/>
      <c r="O1992" s="1055"/>
      <c r="P1992" s="1055"/>
      <c r="Q1992" s="1088"/>
      <c r="R1992" s="1088"/>
      <c r="S1992" s="1092"/>
      <c r="T1992" s="1240"/>
      <c r="U1992" s="1055"/>
      <c r="V1992" s="1247"/>
      <c r="W1992" s="1075"/>
      <c r="X1992" s="1159"/>
      <c r="Y1992" s="1061"/>
      <c r="Z1992" s="1055"/>
      <c r="AA1992" s="1055"/>
      <c r="AB1992" s="1075"/>
    </row>
    <row r="1993" spans="1:28">
      <c r="A1993" s="1056"/>
      <c r="B1993" s="1057"/>
      <c r="C1993" s="1054"/>
      <c r="D1993" s="1055"/>
      <c r="E1993" s="1055">
        <v>400</v>
      </c>
      <c r="F1993" s="1055" t="s">
        <v>5263</v>
      </c>
      <c r="G1993" s="1055">
        <v>6</v>
      </c>
      <c r="H1993" s="1055"/>
      <c r="I1993" s="1075">
        <f>SUM(G1993:H1993)</f>
        <v>6</v>
      </c>
      <c r="J1993" s="1142"/>
      <c r="K1993" s="1055"/>
      <c r="L1993" s="1058"/>
      <c r="M1993" s="1085"/>
      <c r="N1993" s="1055"/>
      <c r="O1993" s="1055"/>
      <c r="P1993" s="1055"/>
      <c r="Q1993" s="1088"/>
      <c r="R1993" s="1088"/>
      <c r="S1993" s="1092"/>
      <c r="T1993" s="1240"/>
      <c r="U1993" s="1055"/>
      <c r="V1993" s="1247"/>
      <c r="W1993" s="1075"/>
      <c r="X1993" s="1159"/>
      <c r="Y1993" s="1061"/>
      <c r="Z1993" s="1055"/>
      <c r="AA1993" s="1055"/>
      <c r="AB1993" s="1075"/>
    </row>
    <row r="1994" spans="1:28">
      <c r="A1994" s="1056"/>
      <c r="B1994" s="1057"/>
      <c r="C1994" s="1054"/>
      <c r="D1994" s="1055"/>
      <c r="E1994" s="1055"/>
      <c r="F1994" s="1055"/>
      <c r="G1994" s="1055"/>
      <c r="H1994" s="1055"/>
      <c r="I1994" s="1075"/>
      <c r="J1994" s="1142"/>
      <c r="K1994" s="1055"/>
      <c r="L1994" s="1058"/>
      <c r="M1994" s="1085"/>
      <c r="N1994" s="1055"/>
      <c r="O1994" s="1055"/>
      <c r="P1994" s="1055"/>
      <c r="Q1994" s="1088"/>
      <c r="R1994" s="1088"/>
      <c r="S1994" s="1092"/>
      <c r="T1994" s="1240"/>
      <c r="U1994" s="1055"/>
      <c r="V1994" s="1247"/>
      <c r="W1994" s="1075"/>
      <c r="X1994" s="1159"/>
      <c r="Y1994" s="1061" t="s">
        <v>5755</v>
      </c>
      <c r="Z1994" s="1055">
        <v>2010</v>
      </c>
      <c r="AA1994" s="1055">
        <v>430</v>
      </c>
      <c r="AB1994" s="1075" t="s">
        <v>1343</v>
      </c>
    </row>
    <row r="1995" spans="1:28">
      <c r="A1995" s="1056"/>
      <c r="B1995" s="1057"/>
      <c r="C1995" s="1054"/>
      <c r="D1995" s="1055"/>
      <c r="E1995" s="1055"/>
      <c r="F1995" s="1055"/>
      <c r="G1995" s="1055"/>
      <c r="H1995" s="1055"/>
      <c r="I1995" s="1075"/>
      <c r="J1995" s="1142"/>
      <c r="K1995" s="1055"/>
      <c r="L1995" s="1305"/>
      <c r="M1995" s="1085"/>
      <c r="N1995" s="1055"/>
      <c r="O1995" s="1055"/>
      <c r="P1995" s="1055"/>
      <c r="Q1995" s="1088"/>
      <c r="R1995" s="1088"/>
      <c r="S1995" s="1092"/>
      <c r="T1995" s="1207"/>
      <c r="U1995" s="1055"/>
      <c r="V1995" s="1153"/>
      <c r="W1995" s="1175"/>
      <c r="X1995" s="1159"/>
      <c r="Y1995" s="1061"/>
      <c r="Z1995" s="1055"/>
      <c r="AA1995" s="1055"/>
      <c r="AB1995" s="1075"/>
    </row>
    <row r="1996" spans="1:28">
      <c r="A1996" s="1056">
        <v>194</v>
      </c>
      <c r="B1996" s="1057"/>
      <c r="C1996" s="1054"/>
      <c r="D1996" s="1055"/>
      <c r="E1996" s="1055"/>
      <c r="F1996" s="1055"/>
      <c r="G1996" s="1055"/>
      <c r="H1996" s="1055"/>
      <c r="I1996" s="1075"/>
      <c r="J1996" s="1212" t="s">
        <v>5756</v>
      </c>
      <c r="K1996" s="1055" t="s">
        <v>3603</v>
      </c>
      <c r="L1996" s="1093" t="s">
        <v>426</v>
      </c>
      <c r="M1996" s="1206" t="s">
        <v>3327</v>
      </c>
      <c r="N1996" s="1055"/>
      <c r="O1996" s="1055"/>
      <c r="P1996" s="1088"/>
      <c r="Q1996" s="1088"/>
      <c r="R1996" s="1088"/>
      <c r="S1996" s="1092"/>
      <c r="T1996" s="1306"/>
      <c r="U1996" s="1055"/>
      <c r="V1996" s="1247"/>
      <c r="W1996" s="1088"/>
      <c r="X1996" s="1159"/>
      <c r="Y1996" s="1061"/>
      <c r="Z1996" s="1055"/>
      <c r="AA1996" s="1055"/>
      <c r="AB1996" s="1075"/>
    </row>
    <row r="1997" spans="1:28">
      <c r="A1997" s="1056"/>
      <c r="B1997" s="1057"/>
      <c r="C1997" s="1054"/>
      <c r="D1997" s="1055"/>
      <c r="E1997" s="1055"/>
      <c r="F1997" s="1055"/>
      <c r="G1997" s="1055"/>
      <c r="H1997" s="1055"/>
      <c r="I1997" s="1075"/>
      <c r="J1997" s="1212"/>
      <c r="K1997" s="1055"/>
      <c r="L1997" s="1058"/>
      <c r="M1997" s="1085"/>
      <c r="N1997" s="1055"/>
      <c r="O1997" s="1055"/>
      <c r="P1997" s="1055"/>
      <c r="Q1997" s="1088"/>
      <c r="R1997" s="1088"/>
      <c r="S1997" s="1092"/>
      <c r="T1997" s="1240"/>
      <c r="U1997" s="1055"/>
      <c r="V1997" s="1247"/>
      <c r="W1997" s="1075"/>
      <c r="X1997" s="1159"/>
      <c r="Y1997" s="1061"/>
      <c r="Z1997" s="1079"/>
      <c r="AA1997" s="1076"/>
      <c r="AB1997" s="1217"/>
    </row>
    <row r="1998" spans="1:28" ht="25.5">
      <c r="A1998" s="1056">
        <v>218</v>
      </c>
      <c r="B1998" s="1057" t="s">
        <v>5757</v>
      </c>
      <c r="C1998" s="1085" t="s">
        <v>5757</v>
      </c>
      <c r="D1998" s="1055">
        <v>2017</v>
      </c>
      <c r="E1998" s="1055">
        <v>613</v>
      </c>
      <c r="F1998" s="1055" t="s">
        <v>3325</v>
      </c>
      <c r="G1998" s="1055"/>
      <c r="H1998" s="1055"/>
      <c r="I1998" s="1075"/>
      <c r="J1998" s="1212" t="s">
        <v>5758</v>
      </c>
      <c r="K1998" s="1055" t="s">
        <v>3220</v>
      </c>
      <c r="L1998" s="1075" t="s">
        <v>83</v>
      </c>
      <c r="M1998" s="1085" t="s">
        <v>5286</v>
      </c>
      <c r="N1998" s="1055">
        <v>2016</v>
      </c>
      <c r="O1998" s="1055">
        <v>411</v>
      </c>
      <c r="P1998" s="1082" t="s">
        <v>5260</v>
      </c>
      <c r="Q1998" s="1088"/>
      <c r="R1998" s="1088">
        <v>28</v>
      </c>
      <c r="S1998" s="1092">
        <f>SUM(Q1998:R1998)</f>
        <v>28</v>
      </c>
      <c r="T1998" s="1085"/>
      <c r="U1998" s="1055"/>
      <c r="V1998" s="1055"/>
      <c r="W1998" s="1216"/>
      <c r="X1998" s="1159"/>
      <c r="Y1998" s="1187"/>
      <c r="Z1998" s="1055"/>
      <c r="AA1998" s="1055"/>
      <c r="AB1998" s="1075"/>
    </row>
    <row r="1999" spans="1:28">
      <c r="A1999" s="1056"/>
      <c r="B1999" s="1057"/>
      <c r="C1999" s="1054"/>
      <c r="D1999" s="1055"/>
      <c r="E1999" s="1055"/>
      <c r="F1999" s="1055"/>
      <c r="G1999" s="1055"/>
      <c r="H1999" s="1055"/>
      <c r="I1999" s="1075"/>
      <c r="J1999" s="1363"/>
      <c r="K1999" s="1327"/>
      <c r="L1999" s="1058"/>
      <c r="M1999" s="1085" t="s">
        <v>5288</v>
      </c>
      <c r="N1999" s="1055">
        <v>2016</v>
      </c>
      <c r="O1999" s="1055">
        <v>479</v>
      </c>
      <c r="P1999" s="1082" t="s">
        <v>5759</v>
      </c>
      <c r="Q1999" s="1088"/>
      <c r="R1999" s="1088">
        <v>25</v>
      </c>
      <c r="S1999" s="1092">
        <f>SUM(Q1999:R1999)</f>
        <v>25</v>
      </c>
      <c r="T1999" s="1085"/>
      <c r="U1999" s="1055"/>
      <c r="V1999" s="1055"/>
      <c r="W1999" s="1216"/>
      <c r="X1999" s="1159"/>
      <c r="Y1999" s="1061"/>
      <c r="Z1999" s="1055"/>
      <c r="AA1999" s="1055"/>
      <c r="AB1999" s="1075"/>
    </row>
    <row r="2000" spans="1:28">
      <c r="A2000" s="1056"/>
      <c r="B2000" s="1057"/>
      <c r="C2000" s="1054"/>
      <c r="D2000" s="1055"/>
      <c r="E2000" s="1055"/>
      <c r="F2000" s="1055"/>
      <c r="G2000" s="1055"/>
      <c r="H2000" s="1055"/>
      <c r="I2000" s="1075"/>
      <c r="J2000" s="1363"/>
      <c r="K2000" s="1055"/>
      <c r="L2000" s="1058"/>
      <c r="M2000" s="1085" t="s">
        <v>5297</v>
      </c>
      <c r="N2000" s="1055">
        <v>2016</v>
      </c>
      <c r="O2000" s="1055">
        <v>313</v>
      </c>
      <c r="P2000" s="1082" t="s">
        <v>5760</v>
      </c>
      <c r="Q2000" s="1088"/>
      <c r="R2000" s="1088">
        <v>17</v>
      </c>
      <c r="S2000" s="1092">
        <f>SUM(Q2000:R2000)</f>
        <v>17</v>
      </c>
      <c r="T2000" s="1085"/>
      <c r="U2000" s="1055"/>
      <c r="V2000" s="1055"/>
      <c r="W2000" s="1216"/>
      <c r="X2000" s="1159"/>
      <c r="Y2000" s="1061"/>
      <c r="Z2000" s="1055"/>
      <c r="AA2000" s="1055"/>
      <c r="AB2000" s="1075"/>
    </row>
    <row r="2001" spans="1:28">
      <c r="A2001" s="1056"/>
      <c r="B2001" s="1057"/>
      <c r="C2001" s="1054"/>
      <c r="D2001" s="1055"/>
      <c r="E2001" s="1055"/>
      <c r="F2001" s="1055"/>
      <c r="G2001" s="1055"/>
      <c r="H2001" s="1055"/>
      <c r="I2001" s="1075"/>
      <c r="J2001" s="1142"/>
      <c r="K2001" s="1055"/>
      <c r="L2001" s="1058"/>
      <c r="M2001" s="1085" t="s">
        <v>5290</v>
      </c>
      <c r="N2001" s="1055">
        <v>2016</v>
      </c>
      <c r="O2001" s="1055">
        <v>401</v>
      </c>
      <c r="P2001" s="1082" t="s">
        <v>5759</v>
      </c>
      <c r="Q2001" s="1088"/>
      <c r="R2001" s="1088">
        <v>15</v>
      </c>
      <c r="S2001" s="1092">
        <f>SUM(Q2001:R2001)</f>
        <v>15</v>
      </c>
      <c r="T2001" s="1085"/>
      <c r="U2001" s="1055"/>
      <c r="V2001" s="1055"/>
      <c r="W2001" s="1216"/>
      <c r="X2001" s="1159"/>
      <c r="Y2001" s="1061"/>
      <c r="Z2001" s="1055"/>
      <c r="AA2001" s="1055"/>
      <c r="AB2001" s="1075"/>
    </row>
    <row r="2002" spans="1:28">
      <c r="A2002" s="1056"/>
      <c r="B2002" s="1057"/>
      <c r="C2002" s="1054"/>
      <c r="D2002" s="1055"/>
      <c r="E2002" s="1055"/>
      <c r="F2002" s="1055"/>
      <c r="G2002" s="1055"/>
      <c r="H2002" s="1055"/>
      <c r="I2002" s="1075"/>
      <c r="J2002" s="1142"/>
      <c r="K2002" s="1055"/>
      <c r="L2002" s="1058"/>
      <c r="M2002" s="1085"/>
      <c r="N2002" s="1247"/>
      <c r="O2002" s="1055"/>
      <c r="P2002" s="1055"/>
      <c r="Q2002" s="1088"/>
      <c r="R2002" s="1088"/>
      <c r="S2002" s="1092"/>
      <c r="T2002" s="1240"/>
      <c r="U2002" s="1247"/>
      <c r="V2002" s="1055"/>
      <c r="W2002" s="1075"/>
      <c r="X2002" s="1159"/>
      <c r="Y2002" s="1061"/>
      <c r="Z2002" s="1055"/>
      <c r="AA2002" s="1055"/>
      <c r="AB2002" s="1217"/>
    </row>
    <row r="2003" spans="1:28" ht="25.5">
      <c r="A2003" s="1056">
        <v>195</v>
      </c>
      <c r="B2003" s="1057" t="s">
        <v>5757</v>
      </c>
      <c r="C2003" s="1085"/>
      <c r="D2003" s="1055"/>
      <c r="E2003" s="1055"/>
      <c r="F2003" s="1055"/>
      <c r="G2003" s="1055"/>
      <c r="H2003" s="1055"/>
      <c r="I2003" s="1075"/>
      <c r="J2003" s="1142" t="s">
        <v>5761</v>
      </c>
      <c r="K2003" s="1055" t="s">
        <v>3220</v>
      </c>
      <c r="L2003" s="1075" t="s">
        <v>83</v>
      </c>
      <c r="M2003" s="1085" t="s">
        <v>5286</v>
      </c>
      <c r="N2003" s="1055">
        <v>2013</v>
      </c>
      <c r="O2003" s="1055">
        <v>643</v>
      </c>
      <c r="P2003" s="1055" t="s">
        <v>5762</v>
      </c>
      <c r="Q2003" s="1088">
        <v>21</v>
      </c>
      <c r="R2003" s="1088">
        <v>4</v>
      </c>
      <c r="S2003" s="1092">
        <f>SUM(Q2003:R2003)</f>
        <v>25</v>
      </c>
      <c r="T2003" s="1085"/>
      <c r="U2003" s="1055"/>
      <c r="V2003" s="1055"/>
      <c r="W2003" s="1075"/>
      <c r="X2003" s="1159" t="s">
        <v>5757</v>
      </c>
      <c r="Y2003" s="1187" t="s">
        <v>5757</v>
      </c>
      <c r="Z2003" s="1055">
        <v>2014</v>
      </c>
      <c r="AA2003" s="1055">
        <v>650</v>
      </c>
      <c r="AB2003" s="1075" t="s">
        <v>20</v>
      </c>
    </row>
    <row r="2004" spans="1:28" ht="25.5">
      <c r="A2004" s="1056"/>
      <c r="B2004" s="1100"/>
      <c r="C2004" s="1054"/>
      <c r="D2004" s="1055"/>
      <c r="E2004" s="1055"/>
      <c r="F2004" s="1055"/>
      <c r="G2004" s="1055"/>
      <c r="H2004" s="1055"/>
      <c r="I2004" s="1075"/>
      <c r="J2004" s="1142"/>
      <c r="K2004" s="1327"/>
      <c r="L2004" s="1058"/>
      <c r="M2004" s="1085" t="s">
        <v>5288</v>
      </c>
      <c r="N2004" s="1055">
        <v>2013</v>
      </c>
      <c r="O2004" s="1055">
        <v>1636</v>
      </c>
      <c r="P2004" s="1082" t="s">
        <v>5763</v>
      </c>
      <c r="Q2004" s="1088">
        <v>24</v>
      </c>
      <c r="R2004" s="1088">
        <v>0</v>
      </c>
      <c r="S2004" s="1092">
        <f>SUM(Q2004:R2004)</f>
        <v>24</v>
      </c>
      <c r="T2004" s="1085"/>
      <c r="U2004" s="1055"/>
      <c r="V2004" s="1055"/>
      <c r="W2004" s="1216"/>
      <c r="X2004" s="1294"/>
      <c r="Y2004" s="1061"/>
      <c r="Z2004" s="1055"/>
      <c r="AA2004" s="1055"/>
      <c r="AB2004" s="1075"/>
    </row>
    <row r="2005" spans="1:28" ht="25.5">
      <c r="A2005" s="1056"/>
      <c r="B2005" s="1057"/>
      <c r="C2005" s="1054"/>
      <c r="D2005" s="1055"/>
      <c r="E2005" s="1055"/>
      <c r="F2005" s="1055"/>
      <c r="G2005" s="1055"/>
      <c r="H2005" s="1055"/>
      <c r="I2005" s="1075"/>
      <c r="J2005" s="1142"/>
      <c r="K2005" s="1055"/>
      <c r="L2005" s="1058"/>
      <c r="M2005" s="1085" t="s">
        <v>5297</v>
      </c>
      <c r="N2005" s="1055">
        <v>2013</v>
      </c>
      <c r="O2005" s="1055">
        <v>695</v>
      </c>
      <c r="P2005" s="1082" t="s">
        <v>5763</v>
      </c>
      <c r="Q2005" s="1088">
        <v>23</v>
      </c>
      <c r="R2005" s="1088">
        <v>1</v>
      </c>
      <c r="S2005" s="1092">
        <f>SUM(Q2005:R2005)</f>
        <v>24</v>
      </c>
      <c r="T2005" s="1085"/>
      <c r="U2005" s="1055"/>
      <c r="V2005" s="1055"/>
      <c r="W2005" s="1216"/>
      <c r="X2005" s="1159"/>
      <c r="Y2005" s="1061"/>
      <c r="Z2005" s="1055"/>
      <c r="AA2005" s="1055"/>
      <c r="AB2005" s="1075"/>
    </row>
    <row r="2006" spans="1:28">
      <c r="A2006" s="1056"/>
      <c r="B2006" s="1057"/>
      <c r="C2006" s="1054"/>
      <c r="D2006" s="1055"/>
      <c r="E2006" s="1055"/>
      <c r="F2006" s="1055"/>
      <c r="G2006" s="1055"/>
      <c r="H2006" s="1055"/>
      <c r="I2006" s="1075"/>
      <c r="J2006" s="1142"/>
      <c r="K2006" s="1055"/>
      <c r="L2006" s="1058"/>
      <c r="M2006" s="1085"/>
      <c r="N2006" s="1247"/>
      <c r="O2006" s="1055"/>
      <c r="P2006" s="1055"/>
      <c r="Q2006" s="1088"/>
      <c r="R2006" s="1088"/>
      <c r="S2006" s="1092"/>
      <c r="T2006" s="1240"/>
      <c r="U2006" s="1247"/>
      <c r="V2006" s="1055"/>
      <c r="W2006" s="1075"/>
      <c r="X2006" s="1159"/>
      <c r="Y2006" s="1061"/>
      <c r="Z2006" s="1079"/>
      <c r="AA2006" s="1055"/>
      <c r="AB2006" s="1075"/>
    </row>
    <row r="2007" spans="1:28" ht="25.5">
      <c r="A2007" s="1056">
        <v>196</v>
      </c>
      <c r="B2007" s="1057" t="s">
        <v>5757</v>
      </c>
      <c r="C2007" s="1085"/>
      <c r="D2007" s="1055"/>
      <c r="E2007" s="1055"/>
      <c r="F2007" s="1055"/>
      <c r="G2007" s="1055"/>
      <c r="H2007" s="1055"/>
      <c r="I2007" s="1075"/>
      <c r="J2007" s="1142" t="s">
        <v>5764</v>
      </c>
      <c r="K2007" s="1055" t="s">
        <v>3220</v>
      </c>
      <c r="L2007" s="1075" t="s">
        <v>83</v>
      </c>
      <c r="M2007" s="1085" t="s">
        <v>5286</v>
      </c>
      <c r="N2007" s="1055">
        <v>2014</v>
      </c>
      <c r="O2007" s="1055">
        <v>766</v>
      </c>
      <c r="P2007" s="1082" t="s">
        <v>5765</v>
      </c>
      <c r="Q2007" s="1088">
        <v>28</v>
      </c>
      <c r="R2007" s="1088"/>
      <c r="S2007" s="1092">
        <f t="shared" ref="S2007:S2012" si="1">SUM(Q2007:R2007)</f>
        <v>28</v>
      </c>
      <c r="T2007" s="1085"/>
      <c r="U2007" s="1055"/>
      <c r="V2007" s="1055"/>
      <c r="W2007" s="1216"/>
      <c r="X2007" s="1159" t="s">
        <v>5757</v>
      </c>
      <c r="Y2007" s="1187" t="s">
        <v>5757</v>
      </c>
      <c r="Z2007" s="1055">
        <v>2012</v>
      </c>
      <c r="AA2007" s="1055">
        <v>1832</v>
      </c>
      <c r="AB2007" s="1075" t="s">
        <v>21</v>
      </c>
    </row>
    <row r="2008" spans="1:28" ht="25.5">
      <c r="A2008" s="1056"/>
      <c r="B2008" s="1057"/>
      <c r="C2008" s="1054"/>
      <c r="D2008" s="1055"/>
      <c r="E2008" s="1055"/>
      <c r="F2008" s="1055"/>
      <c r="G2008" s="1055"/>
      <c r="H2008" s="1055"/>
      <c r="I2008" s="1075"/>
      <c r="J2008" s="1142"/>
      <c r="K2008" s="1327"/>
      <c r="L2008" s="1058"/>
      <c r="M2008" s="1085" t="s">
        <v>5288</v>
      </c>
      <c r="N2008" s="1055">
        <v>2011</v>
      </c>
      <c r="O2008" s="1055">
        <v>541</v>
      </c>
      <c r="P2008" s="1082" t="s">
        <v>5765</v>
      </c>
      <c r="Q2008" s="1088">
        <v>19</v>
      </c>
      <c r="R2008" s="1088">
        <v>2</v>
      </c>
      <c r="S2008" s="1092">
        <f t="shared" si="1"/>
        <v>21</v>
      </c>
      <c r="T2008" s="1085"/>
      <c r="U2008" s="1055"/>
      <c r="V2008" s="1055"/>
      <c r="W2008" s="1216"/>
      <c r="X2008" s="1159"/>
      <c r="Y2008" s="1061"/>
      <c r="Z2008" s="1055"/>
      <c r="AA2008" s="1055"/>
      <c r="AB2008" s="1075"/>
    </row>
    <row r="2009" spans="1:28" ht="25.5">
      <c r="A2009" s="1056"/>
      <c r="B2009" s="1057"/>
      <c r="C2009" s="1054"/>
      <c r="D2009" s="1055"/>
      <c r="E2009" s="1055"/>
      <c r="F2009" s="1055"/>
      <c r="G2009" s="1055"/>
      <c r="H2009" s="1055"/>
      <c r="I2009" s="1075"/>
      <c r="J2009" s="1142"/>
      <c r="K2009" s="1055"/>
      <c r="L2009" s="1058"/>
      <c r="M2009" s="1085" t="s">
        <v>5297</v>
      </c>
      <c r="N2009" s="1055">
        <v>2011</v>
      </c>
      <c r="O2009" s="1055">
        <v>636</v>
      </c>
      <c r="P2009" s="1082" t="s">
        <v>5766</v>
      </c>
      <c r="Q2009" s="1088">
        <v>15</v>
      </c>
      <c r="R2009" s="1088"/>
      <c r="S2009" s="1092">
        <f t="shared" si="1"/>
        <v>15</v>
      </c>
      <c r="T2009" s="1085"/>
      <c r="U2009" s="1055"/>
      <c r="V2009" s="1055"/>
      <c r="W2009" s="1216"/>
      <c r="X2009" s="1159"/>
      <c r="Y2009" s="1061"/>
      <c r="Z2009" s="1055"/>
      <c r="AA2009" s="1055"/>
      <c r="AB2009" s="1075"/>
    </row>
    <row r="2010" spans="1:28" ht="25.5">
      <c r="A2010" s="1056"/>
      <c r="B2010" s="1057"/>
      <c r="C2010" s="1054"/>
      <c r="D2010" s="1055"/>
      <c r="E2010" s="1055"/>
      <c r="F2010" s="1055"/>
      <c r="G2010" s="1055"/>
      <c r="H2010" s="1055"/>
      <c r="I2010" s="1075"/>
      <c r="J2010" s="1142"/>
      <c r="K2010" s="1055"/>
      <c r="L2010" s="1058"/>
      <c r="M2010" s="1085" t="s">
        <v>5290</v>
      </c>
      <c r="N2010" s="1055">
        <v>2011</v>
      </c>
      <c r="O2010" s="1055">
        <v>384</v>
      </c>
      <c r="P2010" s="1082" t="s">
        <v>5766</v>
      </c>
      <c r="Q2010" s="1088"/>
      <c r="R2010" s="1088"/>
      <c r="S2010" s="1092"/>
      <c r="T2010" s="1085"/>
      <c r="U2010" s="1055"/>
      <c r="V2010" s="1055"/>
      <c r="W2010" s="1216"/>
      <c r="X2010" s="1159"/>
      <c r="Y2010" s="1061"/>
      <c r="Z2010" s="1055"/>
      <c r="AA2010" s="1055"/>
      <c r="AB2010" s="1075"/>
    </row>
    <row r="2011" spans="1:28" ht="25.5">
      <c r="A2011" s="1056"/>
      <c r="B2011" s="1057"/>
      <c r="C2011" s="1054"/>
      <c r="D2011" s="1055"/>
      <c r="E2011" s="1055"/>
      <c r="F2011" s="1055"/>
      <c r="G2011" s="1055"/>
      <c r="H2011" s="1055"/>
      <c r="I2011" s="1075"/>
      <c r="J2011" s="1142"/>
      <c r="K2011" s="1055"/>
      <c r="L2011" s="1058"/>
      <c r="M2011" s="1085" t="s">
        <v>5307</v>
      </c>
      <c r="N2011" s="1055">
        <v>2011</v>
      </c>
      <c r="O2011" s="1055">
        <v>525</v>
      </c>
      <c r="P2011" s="1082" t="s">
        <v>5766</v>
      </c>
      <c r="Q2011" s="1088"/>
      <c r="R2011" s="1088"/>
      <c r="S2011" s="1092"/>
      <c r="T2011" s="1085"/>
      <c r="U2011" s="1055"/>
      <c r="V2011" s="1055"/>
      <c r="W2011" s="1216"/>
      <c r="X2011" s="1159"/>
      <c r="Y2011" s="1061"/>
      <c r="Z2011" s="1055"/>
      <c r="AA2011" s="1055"/>
      <c r="AB2011" s="1075"/>
    </row>
    <row r="2012" spans="1:28" ht="25.5">
      <c r="A2012" s="1056"/>
      <c r="B2012" s="1057"/>
      <c r="C2012" s="1054"/>
      <c r="D2012" s="1055"/>
      <c r="E2012" s="1055"/>
      <c r="F2012" s="1055"/>
      <c r="G2012" s="1055"/>
      <c r="H2012" s="1055"/>
      <c r="I2012" s="1075"/>
      <c r="J2012" s="1142"/>
      <c r="K2012" s="1055"/>
      <c r="L2012" s="1058"/>
      <c r="M2012" s="1085" t="s">
        <v>5767</v>
      </c>
      <c r="N2012" s="1055">
        <v>2013</v>
      </c>
      <c r="O2012" s="1055">
        <v>889</v>
      </c>
      <c r="P2012" s="1082" t="s">
        <v>5768</v>
      </c>
      <c r="Q2012" s="1088">
        <v>13</v>
      </c>
      <c r="R2012" s="1088"/>
      <c r="S2012" s="1092">
        <f t="shared" si="1"/>
        <v>13</v>
      </c>
      <c r="T2012" s="1085"/>
      <c r="U2012" s="1055"/>
      <c r="V2012" s="1055"/>
      <c r="W2012" s="1216"/>
      <c r="X2012" s="1159"/>
      <c r="Y2012" s="1061"/>
      <c r="Z2012" s="1055"/>
      <c r="AA2012" s="1055"/>
      <c r="AB2012" s="1075"/>
    </row>
    <row r="2013" spans="1:28" ht="25.5">
      <c r="A2013" s="1056"/>
      <c r="B2013" s="1057"/>
      <c r="C2013" s="1054"/>
      <c r="D2013" s="1055"/>
      <c r="E2013" s="1055"/>
      <c r="F2013" s="1055"/>
      <c r="G2013" s="1055"/>
      <c r="H2013" s="1055"/>
      <c r="I2013" s="1075"/>
      <c r="J2013" s="1142"/>
      <c r="K2013" s="1055"/>
      <c r="L2013" s="1058"/>
      <c r="M2013" s="1085" t="s">
        <v>5769</v>
      </c>
      <c r="N2013" s="1055">
        <v>2013</v>
      </c>
      <c r="O2013" s="1055">
        <v>518</v>
      </c>
      <c r="P2013" s="1082" t="s">
        <v>5766</v>
      </c>
      <c r="Q2013" s="1088"/>
      <c r="R2013" s="1088"/>
      <c r="S2013" s="1092"/>
      <c r="T2013" s="1085"/>
      <c r="U2013" s="1055"/>
      <c r="V2013" s="1055"/>
      <c r="W2013" s="1216"/>
      <c r="X2013" s="1159"/>
      <c r="Y2013" s="1061"/>
      <c r="Z2013" s="1055"/>
      <c r="AA2013" s="1055"/>
      <c r="AB2013" s="1075"/>
    </row>
    <row r="2014" spans="1:28">
      <c r="A2014" s="1056"/>
      <c r="B2014" s="1057"/>
      <c r="C2014" s="1054"/>
      <c r="D2014" s="1055"/>
      <c r="E2014" s="1055"/>
      <c r="F2014" s="1055"/>
      <c r="G2014" s="1055"/>
      <c r="H2014" s="1055"/>
      <c r="I2014" s="1075"/>
      <c r="J2014" s="1142"/>
      <c r="K2014" s="1055"/>
      <c r="L2014" s="1058"/>
      <c r="M2014" s="1085"/>
      <c r="N2014" s="1055"/>
      <c r="O2014" s="1055"/>
      <c r="P2014" s="1055"/>
      <c r="Q2014" s="1088"/>
      <c r="R2014" s="1088"/>
      <c r="S2014" s="1092"/>
      <c r="T2014" s="1085" t="s">
        <v>5770</v>
      </c>
      <c r="U2014" s="1055"/>
      <c r="V2014" s="1055">
        <v>230</v>
      </c>
      <c r="W2014" s="1075" t="s">
        <v>5771</v>
      </c>
      <c r="X2014" s="1159"/>
      <c r="Y2014" s="1061"/>
      <c r="Z2014" s="1055"/>
      <c r="AA2014" s="1055"/>
      <c r="AB2014" s="1075"/>
    </row>
    <row r="2015" spans="1:28">
      <c r="A2015" s="1056"/>
      <c r="B2015" s="1057"/>
      <c r="C2015" s="1054"/>
      <c r="D2015" s="1055"/>
      <c r="E2015" s="1055"/>
      <c r="F2015" s="1055"/>
      <c r="G2015" s="1055"/>
      <c r="H2015" s="1055"/>
      <c r="I2015" s="1075"/>
      <c r="J2015" s="1142"/>
      <c r="K2015" s="1055"/>
      <c r="L2015" s="1058"/>
      <c r="M2015" s="1085"/>
      <c r="N2015" s="1055"/>
      <c r="O2015" s="1055"/>
      <c r="P2015" s="1055"/>
      <c r="Q2015" s="1088"/>
      <c r="R2015" s="1088"/>
      <c r="S2015" s="1092"/>
      <c r="T2015" s="1085" t="s">
        <v>5770</v>
      </c>
      <c r="U2015" s="1055"/>
      <c r="V2015" s="1055">
        <v>80</v>
      </c>
      <c r="W2015" s="1075" t="s">
        <v>5772</v>
      </c>
      <c r="X2015" s="1159"/>
      <c r="Y2015" s="1061"/>
      <c r="Z2015" s="1055"/>
      <c r="AA2015" s="1055"/>
      <c r="AB2015" s="1075"/>
    </row>
    <row r="2016" spans="1:28">
      <c r="A2016" s="1056"/>
      <c r="B2016" s="1057"/>
      <c r="C2016" s="1054"/>
      <c r="D2016" s="1055"/>
      <c r="E2016" s="1055"/>
      <c r="F2016" s="1055"/>
      <c r="G2016" s="1055"/>
      <c r="H2016" s="1055"/>
      <c r="I2016" s="1075"/>
      <c r="J2016" s="1142"/>
      <c r="K2016" s="1055"/>
      <c r="L2016" s="1058"/>
      <c r="M2016" s="1085"/>
      <c r="N2016" s="1247"/>
      <c r="O2016" s="1055"/>
      <c r="P2016" s="1055"/>
      <c r="Q2016" s="1088"/>
      <c r="R2016" s="1088"/>
      <c r="S2016" s="1092"/>
      <c r="T2016" s="1240"/>
      <c r="U2016" s="1247"/>
      <c r="V2016" s="1055"/>
      <c r="W2016" s="1075"/>
      <c r="X2016" s="1159"/>
      <c r="Y2016" s="1061"/>
      <c r="Z2016" s="1079"/>
      <c r="AA2016" s="1076"/>
      <c r="AB2016" s="1217"/>
    </row>
    <row r="2017" spans="1:28" ht="25.5">
      <c r="A2017" s="1056">
        <v>219</v>
      </c>
      <c r="B2017" s="1057" t="s">
        <v>5757</v>
      </c>
      <c r="C2017" s="1085" t="s">
        <v>5757</v>
      </c>
      <c r="D2017" s="1055">
        <v>2017</v>
      </c>
      <c r="E2017" s="1055">
        <v>694</v>
      </c>
      <c r="F2017" s="1055" t="s">
        <v>3325</v>
      </c>
      <c r="G2017" s="1055"/>
      <c r="H2017" s="1055"/>
      <c r="I2017" s="1075"/>
      <c r="J2017" s="1212" t="s">
        <v>5773</v>
      </c>
      <c r="K2017" s="1055" t="s">
        <v>3220</v>
      </c>
      <c r="L2017" s="1075" t="s">
        <v>83</v>
      </c>
      <c r="M2017" s="1085" t="s">
        <v>5286</v>
      </c>
      <c r="N2017" s="1055">
        <v>2016</v>
      </c>
      <c r="O2017" s="1055">
        <v>332</v>
      </c>
      <c r="P2017" s="1082" t="s">
        <v>5760</v>
      </c>
      <c r="Q2017" s="1088"/>
      <c r="R2017" s="1088">
        <v>15</v>
      </c>
      <c r="S2017" s="1092">
        <f>SUM(Q2017:R2017)</f>
        <v>15</v>
      </c>
      <c r="T2017" s="1085"/>
      <c r="U2017" s="1055"/>
      <c r="V2017" s="1055"/>
      <c r="W2017" s="1216"/>
      <c r="X2017" s="1159" t="s">
        <v>5757</v>
      </c>
      <c r="Y2017" s="1187"/>
      <c r="Z2017" s="1055"/>
      <c r="AA2017" s="1055"/>
      <c r="AB2017" s="1075"/>
    </row>
    <row r="2018" spans="1:28">
      <c r="A2018" s="1056"/>
      <c r="B2018" s="1057"/>
      <c r="C2018" s="1054"/>
      <c r="D2018" s="1055"/>
      <c r="E2018" s="1055">
        <v>395</v>
      </c>
      <c r="F2018" s="1055"/>
      <c r="G2018" s="1055"/>
      <c r="H2018" s="1055"/>
      <c r="I2018" s="1075"/>
      <c r="J2018" s="1212"/>
      <c r="K2018" s="1327"/>
      <c r="L2018" s="1058"/>
      <c r="M2018" s="1085" t="s">
        <v>5288</v>
      </c>
      <c r="N2018" s="1055">
        <v>2016</v>
      </c>
      <c r="O2018" s="1055">
        <v>343</v>
      </c>
      <c r="P2018" s="1082" t="s">
        <v>5760</v>
      </c>
      <c r="Q2018" s="1088"/>
      <c r="R2018" s="1088">
        <v>16</v>
      </c>
      <c r="S2018" s="1092">
        <f>SUM(Q2018:R2018)</f>
        <v>16</v>
      </c>
      <c r="T2018" s="1085"/>
      <c r="U2018" s="1055"/>
      <c r="V2018" s="1055"/>
      <c r="W2018" s="1216"/>
      <c r="X2018" s="1159"/>
      <c r="Y2018" s="1061"/>
      <c r="Z2018" s="1055"/>
      <c r="AA2018" s="1055"/>
      <c r="AB2018" s="1075"/>
    </row>
    <row r="2019" spans="1:28" ht="38.25">
      <c r="A2019" s="1056"/>
      <c r="B2019" s="1057"/>
      <c r="C2019" s="1085"/>
      <c r="D2019" s="1055"/>
      <c r="E2019" s="1055"/>
      <c r="F2019" s="1103"/>
      <c r="G2019" s="1055"/>
      <c r="H2019" s="1055"/>
      <c r="I2019" s="1075"/>
      <c r="J2019" s="1212"/>
      <c r="K2019" s="1055"/>
      <c r="L2019" s="1058"/>
      <c r="M2019" s="1085" t="s">
        <v>5297</v>
      </c>
      <c r="N2019" s="1055">
        <v>2016</v>
      </c>
      <c r="O2019" s="1055">
        <v>436</v>
      </c>
      <c r="P2019" s="1082" t="s">
        <v>5760</v>
      </c>
      <c r="Q2019" s="1088"/>
      <c r="R2019" s="1088">
        <v>17</v>
      </c>
      <c r="S2019" s="1092">
        <f>SUM(Q2019:R2019)</f>
        <v>17</v>
      </c>
      <c r="T2019" s="1085"/>
      <c r="U2019" s="1055"/>
      <c r="V2019" s="1055"/>
      <c r="W2019" s="1216"/>
      <c r="X2019" s="1159"/>
      <c r="Y2019" s="1187" t="s">
        <v>5774</v>
      </c>
      <c r="Z2019" s="1055"/>
      <c r="AA2019" s="1055">
        <v>242</v>
      </c>
      <c r="AB2019" s="1216" t="s">
        <v>5775</v>
      </c>
    </row>
    <row r="2020" spans="1:28">
      <c r="A2020" s="1056"/>
      <c r="B2020" s="1057"/>
      <c r="C2020" s="1054"/>
      <c r="D2020" s="1055"/>
      <c r="E2020" s="1055"/>
      <c r="F2020" s="1055"/>
      <c r="G2020" s="1055"/>
      <c r="H2020" s="1055"/>
      <c r="I2020" s="1075"/>
      <c r="J2020" s="1212"/>
      <c r="K2020" s="1055"/>
      <c r="L2020" s="1058"/>
      <c r="M2020" s="1085" t="s">
        <v>5290</v>
      </c>
      <c r="N2020" s="1055">
        <v>2016</v>
      </c>
      <c r="O2020" s="1055">
        <v>452</v>
      </c>
      <c r="P2020" s="1082" t="s">
        <v>5760</v>
      </c>
      <c r="Q2020" s="1088"/>
      <c r="R2020" s="1088">
        <v>18</v>
      </c>
      <c r="S2020" s="1092">
        <f>SUM(Q2020:R2020)</f>
        <v>18</v>
      </c>
      <c r="T2020" s="1085"/>
      <c r="U2020" s="1055"/>
      <c r="V2020" s="1055"/>
      <c r="W2020" s="1216"/>
      <c r="X2020" s="1159"/>
      <c r="Y2020" s="1061"/>
      <c r="Z2020" s="1055"/>
      <c r="AA2020" s="1055"/>
      <c r="AB2020" s="1075"/>
    </row>
    <row r="2021" spans="1:28">
      <c r="A2021" s="1056"/>
      <c r="B2021" s="1057"/>
      <c r="C2021" s="1054"/>
      <c r="D2021" s="1055"/>
      <c r="E2021" s="1055"/>
      <c r="F2021" s="1055"/>
      <c r="G2021" s="1055"/>
      <c r="H2021" s="1055"/>
      <c r="I2021" s="1075"/>
      <c r="J2021" s="1212"/>
      <c r="K2021" s="1055"/>
      <c r="L2021" s="1058"/>
      <c r="M2021" s="1085" t="s">
        <v>5307</v>
      </c>
      <c r="N2021" s="1055">
        <v>2016</v>
      </c>
      <c r="O2021" s="1055">
        <v>233</v>
      </c>
      <c r="P2021" s="1082" t="s">
        <v>5760</v>
      </c>
      <c r="Q2021" s="1088"/>
      <c r="R2021" s="1088">
        <v>10</v>
      </c>
      <c r="S2021" s="1092">
        <f>SUM(Q2021:R2021)</f>
        <v>10</v>
      </c>
      <c r="T2021" s="1085"/>
      <c r="U2021" s="1055"/>
      <c r="V2021" s="1055"/>
      <c r="W2021" s="1216"/>
      <c r="X2021" s="1159"/>
      <c r="Y2021" s="1061"/>
      <c r="Z2021" s="1055"/>
      <c r="AA2021" s="1055"/>
      <c r="AB2021" s="1075"/>
    </row>
    <row r="2022" spans="1:28">
      <c r="A2022" s="1056"/>
      <c r="B2022" s="1057"/>
      <c r="C2022" s="1059"/>
      <c r="D2022" s="1088"/>
      <c r="E2022" s="1088"/>
      <c r="F2022" s="1088"/>
      <c r="G2022" s="1088"/>
      <c r="H2022" s="1055"/>
      <c r="I2022" s="1075"/>
      <c r="J2022" s="1212"/>
      <c r="K2022" s="1055"/>
      <c r="L2022" s="1058"/>
      <c r="M2022" s="1085"/>
      <c r="N2022" s="1055"/>
      <c r="O2022" s="1055"/>
      <c r="P2022" s="1082"/>
      <c r="Q2022" s="1088"/>
      <c r="R2022" s="1088"/>
      <c r="S2022" s="1092"/>
      <c r="T2022" s="1240"/>
      <c r="U2022" s="1055"/>
      <c r="V2022" s="1055"/>
      <c r="W2022" s="1216"/>
      <c r="X2022" s="1159"/>
      <c r="Y2022" s="1061"/>
      <c r="Z2022" s="1055"/>
      <c r="AA2022" s="1088"/>
      <c r="AB2022" s="1075"/>
    </row>
    <row r="2023" spans="1:28">
      <c r="A2023" s="1056"/>
      <c r="B2023" s="1057"/>
      <c r="C2023" s="1059"/>
      <c r="D2023" s="1088"/>
      <c r="E2023" s="1088"/>
      <c r="F2023" s="1088"/>
      <c r="G2023" s="1088"/>
      <c r="H2023" s="1055"/>
      <c r="I2023" s="1075"/>
      <c r="J2023" s="1212"/>
      <c r="K2023" s="1055"/>
      <c r="L2023" s="1058"/>
      <c r="M2023" s="1085"/>
      <c r="N2023" s="1055"/>
      <c r="O2023" s="1055"/>
      <c r="P2023" s="1082"/>
      <c r="Q2023" s="1088"/>
      <c r="R2023" s="1088"/>
      <c r="S2023" s="1092"/>
      <c r="T2023" s="1240"/>
      <c r="U2023" s="1055"/>
      <c r="V2023" s="1055"/>
      <c r="W2023" s="1216"/>
      <c r="X2023" s="1159"/>
      <c r="Y2023" s="1061"/>
      <c r="Z2023" s="1055"/>
      <c r="AA2023" s="1088"/>
      <c r="AB2023" s="1075"/>
    </row>
    <row r="2024" spans="1:28">
      <c r="A2024" s="1056"/>
      <c r="B2024" s="1057"/>
      <c r="C2024" s="1054"/>
      <c r="D2024" s="1055"/>
      <c r="E2024" s="1055"/>
      <c r="F2024" s="1055"/>
      <c r="G2024" s="1055"/>
      <c r="H2024" s="1055"/>
      <c r="I2024" s="1075"/>
      <c r="J2024" s="1142" t="s">
        <v>5776</v>
      </c>
      <c r="K2024" s="1055" t="s">
        <v>3603</v>
      </c>
      <c r="L2024" s="1075" t="s">
        <v>31</v>
      </c>
      <c r="M2024" s="1085"/>
      <c r="N2024" s="1055"/>
      <c r="O2024" s="1055"/>
      <c r="P2024" s="1082"/>
      <c r="Q2024" s="1088"/>
      <c r="R2024" s="1088"/>
      <c r="S2024" s="1092"/>
      <c r="T2024" s="1240"/>
      <c r="U2024" s="1055"/>
      <c r="V2024" s="1055"/>
      <c r="W2024" s="1216"/>
      <c r="X2024" s="1159"/>
      <c r="Y2024" s="1061" t="s">
        <v>5777</v>
      </c>
      <c r="Z2024" s="1055"/>
      <c r="AA2024" s="1055">
        <v>0.51400000000000001</v>
      </c>
      <c r="AB2024" s="1075" t="s">
        <v>860</v>
      </c>
    </row>
    <row r="2025" spans="1:28">
      <c r="A2025" s="1056"/>
      <c r="B2025" s="1057"/>
      <c r="C2025" s="1054"/>
      <c r="D2025" s="1055"/>
      <c r="E2025" s="1104"/>
      <c r="F2025" s="1055"/>
      <c r="G2025" s="1055"/>
      <c r="H2025" s="1055"/>
      <c r="I2025" s="1075"/>
      <c r="J2025" s="1142"/>
      <c r="K2025" s="1327"/>
      <c r="L2025" s="1075"/>
      <c r="M2025" s="1085"/>
      <c r="N2025" s="1055"/>
      <c r="O2025" s="1055"/>
      <c r="P2025" s="1082"/>
      <c r="Q2025" s="1088"/>
      <c r="R2025" s="1088"/>
      <c r="S2025" s="1092"/>
      <c r="T2025" s="1240"/>
      <c r="U2025" s="1055"/>
      <c r="V2025" s="1055"/>
      <c r="W2025" s="1216"/>
      <c r="X2025" s="1159"/>
      <c r="Y2025" s="1061" t="s">
        <v>5778</v>
      </c>
      <c r="Z2025" s="1055"/>
      <c r="AA2025" s="1104">
        <v>0.52</v>
      </c>
      <c r="AB2025" s="1075" t="s">
        <v>860</v>
      </c>
    </row>
    <row r="2026" spans="1:28">
      <c r="A2026" s="1056"/>
      <c r="B2026" s="1057"/>
      <c r="C2026" s="1054"/>
      <c r="D2026" s="1055"/>
      <c r="E2026" s="1055"/>
      <c r="F2026" s="1055"/>
      <c r="G2026" s="1055"/>
      <c r="H2026" s="1055"/>
      <c r="I2026" s="1075"/>
      <c r="J2026" s="1142"/>
      <c r="K2026" s="1055"/>
      <c r="L2026" s="1058"/>
      <c r="M2026" s="1085"/>
      <c r="N2026" s="1055"/>
      <c r="O2026" s="1055"/>
      <c r="P2026" s="1082"/>
      <c r="Q2026" s="1088"/>
      <c r="R2026" s="1088"/>
      <c r="S2026" s="1092"/>
      <c r="T2026" s="1240"/>
      <c r="U2026" s="1055"/>
      <c r="V2026" s="1055"/>
      <c r="W2026" s="1216"/>
      <c r="X2026" s="1159"/>
      <c r="Y2026" s="1061"/>
      <c r="Z2026" s="1055"/>
      <c r="AA2026" s="1055"/>
      <c r="AB2026" s="1075"/>
    </row>
    <row r="2027" spans="1:28">
      <c r="A2027" s="1056"/>
      <c r="B2027" s="1057"/>
      <c r="C2027" s="1054"/>
      <c r="D2027" s="1055"/>
      <c r="E2027" s="1055"/>
      <c r="F2027" s="1055"/>
      <c r="G2027" s="1055"/>
      <c r="H2027" s="1055"/>
      <c r="I2027" s="1075"/>
      <c r="J2027" s="1142"/>
      <c r="K2027" s="1055"/>
      <c r="L2027" s="1058"/>
      <c r="M2027" s="1085"/>
      <c r="N2027" s="1055"/>
      <c r="O2027" s="1055"/>
      <c r="P2027" s="1082"/>
      <c r="Q2027" s="1088"/>
      <c r="R2027" s="1088"/>
      <c r="S2027" s="1092"/>
      <c r="T2027" s="1240"/>
      <c r="U2027" s="1055"/>
      <c r="V2027" s="1055"/>
      <c r="W2027" s="1216"/>
      <c r="X2027" s="1159"/>
      <c r="Y2027" s="1061"/>
      <c r="Z2027" s="1055"/>
      <c r="AA2027" s="1055"/>
      <c r="AB2027" s="1075"/>
    </row>
    <row r="2028" spans="1:28" ht="38.25">
      <c r="A2028" s="1056"/>
      <c r="B2028" s="1057" t="s">
        <v>5757</v>
      </c>
      <c r="C2028" s="1085"/>
      <c r="D2028" s="1055"/>
      <c r="E2028" s="1055"/>
      <c r="F2028" s="1105"/>
      <c r="G2028" s="1105"/>
      <c r="H2028" s="1055"/>
      <c r="I2028" s="1075"/>
      <c r="J2028" s="1142" t="s">
        <v>5779</v>
      </c>
      <c r="K2028" s="1106" t="s">
        <v>3603</v>
      </c>
      <c r="L2028" s="1107"/>
      <c r="M2028" s="1085"/>
      <c r="N2028" s="1055"/>
      <c r="O2028" s="1055"/>
      <c r="P2028" s="1082"/>
      <c r="Q2028" s="1088"/>
      <c r="R2028" s="1088"/>
      <c r="S2028" s="1092"/>
      <c r="T2028" s="1240" t="s">
        <v>5780</v>
      </c>
      <c r="U2028" s="1055">
        <v>2024</v>
      </c>
      <c r="V2028" s="1055">
        <v>0.184</v>
      </c>
      <c r="W2028" s="1216" t="s">
        <v>5781</v>
      </c>
      <c r="X2028" s="1159" t="s">
        <v>5757</v>
      </c>
      <c r="Y2028" s="1187" t="s">
        <v>5782</v>
      </c>
      <c r="Z2028" s="1055">
        <v>2024</v>
      </c>
      <c r="AA2028" s="1055">
        <v>0.121</v>
      </c>
      <c r="AB2028" s="1346"/>
    </row>
    <row r="2029" spans="1:28" ht="25.5">
      <c r="A2029" s="1056"/>
      <c r="B2029" s="1057"/>
      <c r="C2029" s="1054"/>
      <c r="D2029" s="1055"/>
      <c r="E2029" s="1055"/>
      <c r="F2029" s="1055"/>
      <c r="G2029" s="1055"/>
      <c r="H2029" s="1055"/>
      <c r="I2029" s="1075"/>
      <c r="J2029" s="1142"/>
      <c r="K2029" s="1327"/>
      <c r="L2029" s="1075" t="s">
        <v>426</v>
      </c>
      <c r="M2029" s="1085" t="s">
        <v>5783</v>
      </c>
      <c r="N2029" s="1055">
        <v>2025</v>
      </c>
      <c r="O2029" s="1104">
        <v>0.26600000000000001</v>
      </c>
      <c r="P2029" s="1082" t="s">
        <v>1053</v>
      </c>
      <c r="Q2029" s="1088"/>
      <c r="R2029" s="1088"/>
      <c r="S2029" s="1092"/>
      <c r="T2029" s="1240"/>
      <c r="U2029" s="1055"/>
      <c r="V2029" s="1104"/>
      <c r="W2029" s="1216"/>
      <c r="X2029" s="1159"/>
      <c r="Y2029" s="1061"/>
      <c r="Z2029" s="1055"/>
      <c r="AA2029" s="1055"/>
      <c r="AB2029" s="1075"/>
    </row>
    <row r="2030" spans="1:28">
      <c r="A2030" s="1056"/>
      <c r="B2030" s="1057"/>
      <c r="C2030" s="1054"/>
      <c r="D2030" s="1055"/>
      <c r="E2030" s="1055"/>
      <c r="F2030" s="1055"/>
      <c r="G2030" s="1055"/>
      <c r="H2030" s="1055"/>
      <c r="I2030" s="1075"/>
      <c r="J2030" s="1142"/>
      <c r="K2030" s="1055"/>
      <c r="L2030" s="1058"/>
      <c r="M2030" s="1085"/>
      <c r="N2030" s="1247"/>
      <c r="O2030" s="1055"/>
      <c r="P2030" s="1082"/>
      <c r="Q2030" s="1088"/>
      <c r="R2030" s="1088"/>
      <c r="S2030" s="1092"/>
      <c r="T2030" s="1240"/>
      <c r="U2030" s="1247"/>
      <c r="V2030" s="1055"/>
      <c r="W2030" s="1216"/>
      <c r="X2030" s="1159"/>
      <c r="Y2030" s="1061"/>
      <c r="Z2030" s="1055"/>
      <c r="AA2030" s="1055"/>
      <c r="AB2030" s="1075"/>
    </row>
    <row r="2031" spans="1:28">
      <c r="A2031" s="1056"/>
      <c r="B2031" s="1057"/>
      <c r="C2031" s="1054"/>
      <c r="D2031" s="1055"/>
      <c r="E2031" s="1055"/>
      <c r="F2031" s="1055"/>
      <c r="G2031" s="1055"/>
      <c r="H2031" s="1055"/>
      <c r="I2031" s="1075"/>
      <c r="J2031" s="1142" t="s">
        <v>5784</v>
      </c>
      <c r="K2031" s="1354"/>
      <c r="L2031" s="1075" t="s">
        <v>775</v>
      </c>
      <c r="M2031" s="1085"/>
      <c r="N2031" s="1055"/>
      <c r="O2031" s="1055"/>
      <c r="P2031" s="1082"/>
      <c r="Q2031" s="1088"/>
      <c r="R2031" s="1088"/>
      <c r="S2031" s="1092"/>
      <c r="T2031" s="1240"/>
      <c r="U2031" s="1247"/>
      <c r="V2031" s="1055"/>
      <c r="W2031" s="1216"/>
      <c r="X2031" s="1159"/>
      <c r="Y2031" s="1061"/>
      <c r="Z2031" s="1055"/>
      <c r="AA2031" s="1076"/>
      <c r="AB2031" s="1075"/>
    </row>
    <row r="2032" spans="1:28">
      <c r="A2032" s="1056"/>
      <c r="B2032" s="1057"/>
      <c r="C2032" s="1054"/>
      <c r="D2032" s="1055"/>
      <c r="E2032" s="1055"/>
      <c r="F2032" s="1055"/>
      <c r="G2032" s="1055"/>
      <c r="H2032" s="1055"/>
      <c r="I2032" s="1075"/>
      <c r="J2032" s="1142"/>
      <c r="K2032" s="1327"/>
      <c r="L2032" s="1075"/>
      <c r="M2032" s="1085"/>
      <c r="N2032" s="1055"/>
      <c r="O2032" s="1055"/>
      <c r="P2032" s="1082"/>
      <c r="Q2032" s="1088"/>
      <c r="R2032" s="1088"/>
      <c r="S2032" s="1092"/>
      <c r="T2032" s="1240"/>
      <c r="U2032" s="1247"/>
      <c r="V2032" s="1055"/>
      <c r="W2032" s="1216"/>
      <c r="X2032" s="1159"/>
      <c r="Y2032" s="1061"/>
      <c r="Z2032" s="1055"/>
      <c r="AA2032" s="1076"/>
      <c r="AB2032" s="1075"/>
    </row>
    <row r="2033" spans="1:28">
      <c r="A2033" s="1056"/>
      <c r="B2033" s="1057"/>
      <c r="C2033" s="1054"/>
      <c r="D2033" s="1088"/>
      <c r="E2033" s="1055"/>
      <c r="F2033" s="1088"/>
      <c r="G2033" s="1088"/>
      <c r="H2033" s="1055"/>
      <c r="I2033" s="1075"/>
      <c r="J2033" s="1142"/>
      <c r="K2033" s="1055"/>
      <c r="L2033" s="1058"/>
      <c r="M2033" s="1085"/>
      <c r="N2033" s="1055"/>
      <c r="O2033" s="1055"/>
      <c r="P2033" s="1082"/>
      <c r="Q2033" s="1088"/>
      <c r="R2033" s="1088"/>
      <c r="S2033" s="1092"/>
      <c r="T2033" s="1240"/>
      <c r="U2033" s="1247"/>
      <c r="V2033" s="1055"/>
      <c r="W2033" s="1216"/>
      <c r="X2033" s="1159"/>
      <c r="Y2033" s="1061"/>
      <c r="Z2033" s="1055"/>
      <c r="AA2033" s="1076"/>
      <c r="AB2033" s="1075"/>
    </row>
    <row r="2034" spans="1:28" ht="38.25">
      <c r="A2034" s="1056"/>
      <c r="B2034" s="1057" t="s">
        <v>5785</v>
      </c>
      <c r="C2034" s="1085" t="s">
        <v>5786</v>
      </c>
      <c r="D2034" s="1055">
        <v>2024</v>
      </c>
      <c r="E2034" s="1055">
        <v>0.14099999999999999</v>
      </c>
      <c r="F2034" s="1061" t="s">
        <v>1463</v>
      </c>
      <c r="G2034" s="1055">
        <v>1</v>
      </c>
      <c r="H2034" s="1055"/>
      <c r="I2034" s="1075">
        <v>1</v>
      </c>
      <c r="J2034" s="1142" t="s">
        <v>5787</v>
      </c>
      <c r="K2034" s="1055" t="s">
        <v>5788</v>
      </c>
      <c r="L2034" s="1075" t="s">
        <v>243</v>
      </c>
      <c r="M2034" s="1085"/>
      <c r="N2034" s="1055"/>
      <c r="O2034" s="1055"/>
      <c r="P2034" s="1082"/>
      <c r="Q2034" s="1088"/>
      <c r="R2034" s="1088"/>
      <c r="S2034" s="1092"/>
      <c r="T2034" s="1240"/>
      <c r="U2034" s="1247"/>
      <c r="V2034" s="1055"/>
      <c r="W2034" s="1216"/>
      <c r="X2034" s="1159"/>
      <c r="Y2034" s="1061"/>
      <c r="Z2034" s="1055"/>
      <c r="AA2034" s="1076"/>
      <c r="AB2034" s="1075"/>
    </row>
    <row r="2035" spans="1:28">
      <c r="A2035" s="1056"/>
      <c r="B2035" s="1057"/>
      <c r="C2035" s="1054"/>
      <c r="D2035" s="1055"/>
      <c r="E2035" s="1055"/>
      <c r="F2035" s="1055"/>
      <c r="G2035" s="1055"/>
      <c r="H2035" s="1055"/>
      <c r="I2035" s="1075"/>
      <c r="J2035" s="1142"/>
      <c r="K2035" s="1327"/>
      <c r="L2035" s="1075"/>
      <c r="M2035" s="1085"/>
      <c r="N2035" s="1055"/>
      <c r="O2035" s="1055"/>
      <c r="P2035" s="1082"/>
      <c r="Q2035" s="1088"/>
      <c r="R2035" s="1088"/>
      <c r="S2035" s="1092"/>
      <c r="T2035" s="1240"/>
      <c r="U2035" s="1247"/>
      <c r="V2035" s="1055"/>
      <c r="W2035" s="1216"/>
      <c r="X2035" s="1159"/>
      <c r="Y2035" s="1061"/>
      <c r="Z2035" s="1055"/>
      <c r="AA2035" s="1076"/>
      <c r="AB2035" s="1075"/>
    </row>
    <row r="2036" spans="1:28">
      <c r="A2036" s="1056"/>
      <c r="B2036" s="1057"/>
      <c r="C2036" s="1054"/>
      <c r="D2036" s="1088"/>
      <c r="E2036" s="1055"/>
      <c r="F2036" s="1088"/>
      <c r="G2036" s="1088"/>
      <c r="H2036" s="1055"/>
      <c r="I2036" s="1075"/>
      <c r="J2036" s="1142"/>
      <c r="K2036" s="1055"/>
      <c r="L2036" s="1058"/>
      <c r="M2036" s="1085"/>
      <c r="N2036" s="1055"/>
      <c r="O2036" s="1055"/>
      <c r="P2036" s="1082"/>
      <c r="Q2036" s="1088"/>
      <c r="R2036" s="1088"/>
      <c r="S2036" s="1092"/>
      <c r="T2036" s="1240"/>
      <c r="U2036" s="1247"/>
      <c r="V2036" s="1055"/>
      <c r="W2036" s="1216"/>
      <c r="X2036" s="1159"/>
      <c r="Y2036" s="1061"/>
      <c r="Z2036" s="1055"/>
      <c r="AA2036" s="1076"/>
      <c r="AB2036" s="1075"/>
    </row>
    <row r="2037" spans="1:28">
      <c r="A2037" s="1056"/>
      <c r="B2037" s="1057"/>
      <c r="C2037" s="1054"/>
      <c r="D2037" s="1055"/>
      <c r="E2037" s="1055"/>
      <c r="F2037" s="1055"/>
      <c r="G2037" s="1055"/>
      <c r="H2037" s="1055"/>
      <c r="I2037" s="1075"/>
      <c r="J2037" s="1142" t="s">
        <v>5789</v>
      </c>
      <c r="K2037" s="1055" t="s">
        <v>3603</v>
      </c>
      <c r="L2037" s="1075" t="s">
        <v>426</v>
      </c>
      <c r="M2037" s="1085"/>
      <c r="N2037" s="1055"/>
      <c r="O2037" s="1055"/>
      <c r="P2037" s="1082"/>
      <c r="Q2037" s="1088"/>
      <c r="R2037" s="1088"/>
      <c r="S2037" s="1092"/>
      <c r="T2037" s="1240"/>
      <c r="U2037" s="1247"/>
      <c r="V2037" s="1055"/>
      <c r="W2037" s="1216"/>
      <c r="X2037" s="1159"/>
      <c r="Y2037" s="1061"/>
      <c r="Z2037" s="1055"/>
      <c r="AA2037" s="1076"/>
      <c r="AB2037" s="1075"/>
    </row>
    <row r="2038" spans="1:28">
      <c r="A2038" s="1056"/>
      <c r="B2038" s="1057"/>
      <c r="C2038" s="1054"/>
      <c r="D2038" s="1055"/>
      <c r="E2038" s="1055"/>
      <c r="F2038" s="1055"/>
      <c r="G2038" s="1055"/>
      <c r="H2038" s="1055"/>
      <c r="I2038" s="1075"/>
      <c r="J2038" s="1142"/>
      <c r="K2038" s="1327"/>
      <c r="L2038" s="1075"/>
      <c r="M2038" s="1085"/>
      <c r="N2038" s="1055"/>
      <c r="O2038" s="1055"/>
      <c r="P2038" s="1082"/>
      <c r="Q2038" s="1088"/>
      <c r="R2038" s="1088"/>
      <c r="S2038" s="1092"/>
      <c r="T2038" s="1240"/>
      <c r="U2038" s="1247"/>
      <c r="V2038" s="1055"/>
      <c r="W2038" s="1216"/>
      <c r="X2038" s="1159"/>
      <c r="Y2038" s="1061"/>
      <c r="Z2038" s="1055"/>
      <c r="AA2038" s="1076"/>
      <c r="AB2038" s="1075"/>
    </row>
    <row r="2039" spans="1:28">
      <c r="A2039" s="1056"/>
      <c r="B2039" s="1057"/>
      <c r="C2039" s="1054"/>
      <c r="D2039" s="1055"/>
      <c r="E2039" s="1055"/>
      <c r="F2039" s="1055"/>
      <c r="G2039" s="1055"/>
      <c r="H2039" s="1055"/>
      <c r="I2039" s="1075"/>
      <c r="J2039" s="1142"/>
      <c r="K2039" s="1055"/>
      <c r="L2039" s="1058"/>
      <c r="M2039" s="1085"/>
      <c r="N2039" s="1055"/>
      <c r="O2039" s="1055"/>
      <c r="P2039" s="1082"/>
      <c r="Q2039" s="1088"/>
      <c r="R2039" s="1088"/>
      <c r="S2039" s="1092"/>
      <c r="T2039" s="1240"/>
      <c r="U2039" s="1247"/>
      <c r="V2039" s="1055"/>
      <c r="W2039" s="1216"/>
      <c r="X2039" s="1159"/>
      <c r="Y2039" s="1061"/>
      <c r="Z2039" s="1055"/>
      <c r="AA2039" s="1055"/>
      <c r="AB2039" s="1075"/>
    </row>
    <row r="2040" spans="1:28">
      <c r="A2040" s="1056"/>
      <c r="B2040" s="1057"/>
      <c r="C2040" s="1054"/>
      <c r="D2040" s="1088"/>
      <c r="E2040" s="1055"/>
      <c r="F2040" s="1088"/>
      <c r="G2040" s="1088"/>
      <c r="H2040" s="1055"/>
      <c r="I2040" s="1075"/>
      <c r="J2040" s="1142"/>
      <c r="K2040" s="1055"/>
      <c r="L2040" s="1058"/>
      <c r="M2040" s="1085"/>
      <c r="N2040" s="1055"/>
      <c r="O2040" s="1055"/>
      <c r="P2040" s="1082"/>
      <c r="Q2040" s="1088"/>
      <c r="R2040" s="1088"/>
      <c r="S2040" s="1092"/>
      <c r="T2040" s="1240"/>
      <c r="U2040" s="1247"/>
      <c r="V2040" s="1055"/>
      <c r="W2040" s="1216"/>
      <c r="X2040" s="1159"/>
      <c r="Y2040" s="1061"/>
      <c r="Z2040" s="1055"/>
      <c r="AA2040" s="1055"/>
      <c r="AB2040" s="1075"/>
    </row>
    <row r="2041" spans="1:28" ht="38.25">
      <c r="A2041" s="1056"/>
      <c r="B2041" s="1057" t="s">
        <v>5790</v>
      </c>
      <c r="C2041" s="1054"/>
      <c r="D2041" s="1055"/>
      <c r="E2041" s="1055"/>
      <c r="F2041" s="1061"/>
      <c r="G2041" s="1055"/>
      <c r="H2041" s="1055"/>
      <c r="I2041" s="1075"/>
      <c r="J2041" s="1142" t="s">
        <v>5791</v>
      </c>
      <c r="K2041" s="1055" t="s">
        <v>3894</v>
      </c>
      <c r="L2041" s="1058" t="s">
        <v>27</v>
      </c>
      <c r="M2041" s="1085"/>
      <c r="N2041" s="1055"/>
      <c r="O2041" s="1055"/>
      <c r="P2041" s="1082"/>
      <c r="Q2041" s="1088"/>
      <c r="R2041" s="1088"/>
      <c r="S2041" s="1092"/>
      <c r="T2041" s="1240"/>
      <c r="U2041" s="1247"/>
      <c r="V2041" s="1055"/>
      <c r="W2041" s="1216"/>
      <c r="X2041" s="1159" t="s">
        <v>5790</v>
      </c>
      <c r="Y2041" s="1061" t="s">
        <v>5792</v>
      </c>
      <c r="Z2041" s="1055">
        <v>2025</v>
      </c>
      <c r="AA2041" s="1055">
        <v>0.315</v>
      </c>
      <c r="AB2041" s="1075" t="s">
        <v>5793</v>
      </c>
    </row>
    <row r="2042" spans="1:28" ht="38.25">
      <c r="A2042" s="1056"/>
      <c r="B2042" s="1057" t="s">
        <v>5790</v>
      </c>
      <c r="C2042" s="1054"/>
      <c r="D2042" s="1055"/>
      <c r="E2042" s="1104"/>
      <c r="F2042" s="1061"/>
      <c r="G2042" s="1055"/>
      <c r="H2042" s="1055"/>
      <c r="I2042" s="1075"/>
      <c r="J2042" s="1142"/>
      <c r="K2042" s="1354"/>
      <c r="L2042" s="1058"/>
      <c r="M2042" s="1085"/>
      <c r="N2042" s="1055"/>
      <c r="O2042" s="1055"/>
      <c r="P2042" s="1082"/>
      <c r="Q2042" s="1088"/>
      <c r="R2042" s="1088"/>
      <c r="S2042" s="1092"/>
      <c r="T2042" s="1240"/>
      <c r="U2042" s="1247"/>
      <c r="V2042" s="1055"/>
      <c r="W2042" s="1216"/>
      <c r="X2042" s="1159" t="s">
        <v>5790</v>
      </c>
      <c r="Y2042" s="1061" t="s">
        <v>5794</v>
      </c>
      <c r="Z2042" s="1055">
        <v>2025</v>
      </c>
      <c r="AA2042" s="1104">
        <v>0.34</v>
      </c>
      <c r="AB2042" s="1075" t="s">
        <v>5793</v>
      </c>
    </row>
    <row r="2043" spans="1:28">
      <c r="A2043" s="1056"/>
      <c r="B2043" s="1057"/>
      <c r="C2043" s="1054"/>
      <c r="D2043" s="1055"/>
      <c r="E2043" s="1104"/>
      <c r="F2043" s="1061"/>
      <c r="G2043" s="1055"/>
      <c r="H2043" s="1055"/>
      <c r="I2043" s="1075"/>
      <c r="J2043" s="1142"/>
      <c r="K2043" s="1055"/>
      <c r="L2043" s="1058"/>
      <c r="M2043" s="1085"/>
      <c r="N2043" s="1055"/>
      <c r="O2043" s="1055"/>
      <c r="P2043" s="1082"/>
      <c r="Q2043" s="1088"/>
      <c r="R2043" s="1088"/>
      <c r="S2043" s="1092"/>
      <c r="T2043" s="1240"/>
      <c r="U2043" s="1247"/>
      <c r="V2043" s="1055"/>
      <c r="W2043" s="1216"/>
      <c r="X2043" s="1159"/>
      <c r="Y2043" s="1061"/>
      <c r="Z2043" s="1055"/>
      <c r="AA2043" s="1104"/>
      <c r="AB2043" s="1075"/>
    </row>
    <row r="2044" spans="1:28">
      <c r="A2044" s="1056"/>
      <c r="B2044" s="1057"/>
      <c r="C2044" s="1054" t="s">
        <v>5795</v>
      </c>
      <c r="D2044" s="1055">
        <v>2025</v>
      </c>
      <c r="E2044" s="1108">
        <v>6.7999999999999996E-3</v>
      </c>
      <c r="F2044" s="1061" t="s">
        <v>1463</v>
      </c>
      <c r="G2044" s="1055">
        <v>1</v>
      </c>
      <c r="H2044" s="1055"/>
      <c r="I2044" s="1075"/>
      <c r="J2044" s="1142" t="s">
        <v>5796</v>
      </c>
      <c r="K2044" s="1055" t="s">
        <v>3340</v>
      </c>
      <c r="L2044" s="1058" t="s">
        <v>47</v>
      </c>
      <c r="M2044" s="1085"/>
      <c r="N2044" s="1055"/>
      <c r="O2044" s="1055"/>
      <c r="P2044" s="1082"/>
      <c r="Q2044" s="1088"/>
      <c r="R2044" s="1088"/>
      <c r="S2044" s="1092"/>
      <c r="T2044" s="1240"/>
      <c r="U2044" s="1247"/>
      <c r="V2044" s="1055"/>
      <c r="W2044" s="1216"/>
      <c r="X2044" s="1159"/>
      <c r="Y2044" s="1061"/>
      <c r="Z2044" s="1055"/>
      <c r="AA2044" s="1108"/>
      <c r="AB2044" s="1075"/>
    </row>
    <row r="2045" spans="1:28">
      <c r="A2045" s="1056"/>
      <c r="B2045" s="1057"/>
      <c r="C2045" s="1054" t="s">
        <v>5797</v>
      </c>
      <c r="D2045" s="1055">
        <v>2025</v>
      </c>
      <c r="E2045" s="1104">
        <v>0.26300000000000001</v>
      </c>
      <c r="F2045" s="1061" t="s">
        <v>1053</v>
      </c>
      <c r="G2045" s="1055">
        <v>9</v>
      </c>
      <c r="H2045" s="1055"/>
      <c r="I2045" s="1075"/>
      <c r="J2045" s="1142"/>
      <c r="K2045" s="1327"/>
      <c r="L2045" s="1058"/>
      <c r="M2045" s="1085"/>
      <c r="N2045" s="1055"/>
      <c r="O2045" s="1055"/>
      <c r="P2045" s="1082"/>
      <c r="Q2045" s="1088"/>
      <c r="R2045" s="1088"/>
      <c r="S2045" s="1092"/>
      <c r="T2045" s="1240"/>
      <c r="U2045" s="1247"/>
      <c r="V2045" s="1055"/>
      <c r="W2045" s="1216"/>
      <c r="X2045" s="1159"/>
      <c r="Y2045" s="1061"/>
      <c r="Z2045" s="1055"/>
      <c r="AA2045" s="1104"/>
      <c r="AB2045" s="1075"/>
    </row>
    <row r="2046" spans="1:28">
      <c r="A2046" s="1056"/>
      <c r="B2046" s="1057"/>
      <c r="C2046" s="1054"/>
      <c r="D2046" s="1055"/>
      <c r="E2046" s="1104"/>
      <c r="F2046" s="1061"/>
      <c r="G2046" s="1055"/>
      <c r="H2046" s="1055"/>
      <c r="I2046" s="1075"/>
      <c r="J2046" s="1142"/>
      <c r="K2046" s="1055"/>
      <c r="L2046" s="1058"/>
      <c r="M2046" s="1085"/>
      <c r="N2046" s="1055"/>
      <c r="O2046" s="1055"/>
      <c r="P2046" s="1082"/>
      <c r="Q2046" s="1088"/>
      <c r="R2046" s="1088"/>
      <c r="S2046" s="1092"/>
      <c r="T2046" s="1240"/>
      <c r="U2046" s="1247"/>
      <c r="V2046" s="1055"/>
      <c r="W2046" s="1216"/>
      <c r="X2046" s="1159"/>
      <c r="Y2046" s="1061"/>
      <c r="Z2046" s="1055"/>
      <c r="AA2046" s="1104"/>
      <c r="AB2046" s="1075"/>
    </row>
    <row r="2047" spans="1:28">
      <c r="A2047" s="1056"/>
      <c r="B2047" s="1057"/>
      <c r="C2047" s="1054"/>
      <c r="D2047" s="1055"/>
      <c r="E2047" s="1104"/>
      <c r="F2047" s="1061"/>
      <c r="G2047" s="1055"/>
      <c r="H2047" s="1055"/>
      <c r="I2047" s="1075"/>
      <c r="J2047" s="1142"/>
      <c r="K2047" s="1055"/>
      <c r="L2047" s="1058"/>
      <c r="M2047" s="1085"/>
      <c r="N2047" s="1055"/>
      <c r="O2047" s="1055"/>
      <c r="P2047" s="1082"/>
      <c r="Q2047" s="1088"/>
      <c r="R2047" s="1088"/>
      <c r="S2047" s="1092"/>
      <c r="T2047" s="1240"/>
      <c r="U2047" s="1247"/>
      <c r="V2047" s="1055"/>
      <c r="W2047" s="1216"/>
      <c r="X2047" s="1159"/>
      <c r="Y2047" s="1061"/>
      <c r="Z2047" s="1055"/>
      <c r="AA2047" s="1104"/>
      <c r="AB2047" s="1075"/>
    </row>
    <row r="2048" spans="1:28">
      <c r="A2048" s="1056"/>
      <c r="B2048" s="1057"/>
      <c r="C2048" s="1054"/>
      <c r="D2048" s="1055"/>
      <c r="E2048" s="1104"/>
      <c r="F2048" s="1061"/>
      <c r="G2048" s="1055"/>
      <c r="H2048" s="1055"/>
      <c r="I2048" s="1075"/>
      <c r="J2048" s="1142"/>
      <c r="K2048" s="1055"/>
      <c r="L2048" s="1058"/>
      <c r="M2048" s="1085"/>
      <c r="N2048" s="1055"/>
      <c r="O2048" s="1055"/>
      <c r="P2048" s="1082"/>
      <c r="Q2048" s="1088"/>
      <c r="R2048" s="1088"/>
      <c r="S2048" s="1092"/>
      <c r="T2048" s="1240"/>
      <c r="U2048" s="1247"/>
      <c r="V2048" s="1055"/>
      <c r="W2048" s="1216"/>
      <c r="X2048" s="1159"/>
      <c r="Y2048" s="1061"/>
      <c r="Z2048" s="1055"/>
      <c r="AA2048" s="1104"/>
      <c r="AB2048" s="1075"/>
    </row>
    <row r="2049" spans="1:28">
      <c r="A2049" s="1056"/>
      <c r="B2049" s="1057"/>
      <c r="C2049" s="1054"/>
      <c r="D2049" s="1055"/>
      <c r="E2049" s="1104"/>
      <c r="F2049" s="1061"/>
      <c r="G2049" s="1055"/>
      <c r="H2049" s="1055"/>
      <c r="I2049" s="1075"/>
      <c r="J2049" s="1142"/>
      <c r="K2049" s="1055"/>
      <c r="L2049" s="1058"/>
      <c r="M2049" s="1085"/>
      <c r="N2049" s="1055"/>
      <c r="O2049" s="1055"/>
      <c r="P2049" s="1082"/>
      <c r="Q2049" s="1088"/>
      <c r="R2049" s="1088"/>
      <c r="S2049" s="1092"/>
      <c r="T2049" s="1240"/>
      <c r="U2049" s="1247"/>
      <c r="V2049" s="1055"/>
      <c r="W2049" s="1216"/>
      <c r="X2049" s="1159"/>
      <c r="Y2049" s="1061"/>
      <c r="Z2049" s="1055"/>
      <c r="AA2049" s="1104"/>
      <c r="AB2049" s="1075"/>
    </row>
    <row r="2050" spans="1:28">
      <c r="A2050" s="1056"/>
      <c r="B2050" s="1057"/>
      <c r="C2050" s="1054"/>
      <c r="D2050" s="1055"/>
      <c r="E2050" s="1055"/>
      <c r="F2050" s="1055"/>
      <c r="G2050" s="1055"/>
      <c r="H2050" s="1055"/>
      <c r="I2050" s="1075"/>
      <c r="J2050" s="1142"/>
      <c r="K2050" s="1055"/>
      <c r="L2050" s="1058"/>
      <c r="M2050" s="1085"/>
      <c r="N2050" s="1055"/>
      <c r="O2050" s="1055"/>
      <c r="P2050" s="1082"/>
      <c r="Q2050" s="1088"/>
      <c r="R2050" s="1088"/>
      <c r="S2050" s="1092"/>
      <c r="T2050" s="1240"/>
      <c r="U2050" s="1247"/>
      <c r="V2050" s="1055"/>
      <c r="W2050" s="1216"/>
      <c r="X2050" s="1159"/>
      <c r="Y2050" s="1061"/>
      <c r="Z2050" s="1055"/>
      <c r="AA2050" s="1055"/>
      <c r="AB2050" s="1075"/>
    </row>
    <row r="2051" spans="1:28" ht="15.75" thickBot="1">
      <c r="A2051" s="1371"/>
      <c r="B2051" s="1372"/>
      <c r="C2051" s="1373"/>
      <c r="D2051" s="1374"/>
      <c r="E2051" s="1374"/>
      <c r="F2051" s="1374"/>
      <c r="G2051" s="1374"/>
      <c r="H2051" s="1374"/>
      <c r="I2051" s="1375"/>
      <c r="J2051" s="1376"/>
      <c r="K2051" s="1377"/>
      <c r="L2051" s="1378"/>
      <c r="M2051" s="1379"/>
      <c r="N2051" s="1377"/>
      <c r="O2051" s="1377"/>
      <c r="P2051" s="1377"/>
      <c r="Q2051" s="1380"/>
      <c r="R2051" s="1380"/>
      <c r="S2051" s="1381"/>
      <c r="T2051" s="1382"/>
      <c r="U2051" s="1377"/>
      <c r="V2051" s="1377"/>
      <c r="W2051" s="1378"/>
      <c r="X2051" s="1383"/>
      <c r="Y2051" s="1384"/>
      <c r="Z2051" s="1385"/>
      <c r="AA2051" s="1374"/>
      <c r="AB2051" s="1386"/>
    </row>
  </sheetData>
  <mergeCells count="40">
    <mergeCell ref="P3:Q3"/>
    <mergeCell ref="A4:AB4"/>
    <mergeCell ref="A5:A9"/>
    <mergeCell ref="B5:B9"/>
    <mergeCell ref="C5:AB5"/>
    <mergeCell ref="C6:I6"/>
    <mergeCell ref="J6:L6"/>
    <mergeCell ref="N6:S6"/>
    <mergeCell ref="T6:W6"/>
    <mergeCell ref="X6:AB6"/>
    <mergeCell ref="J7:J9"/>
    <mergeCell ref="K7:K9"/>
    <mergeCell ref="L7:L9"/>
    <mergeCell ref="M7:M9"/>
    <mergeCell ref="C7:C9"/>
    <mergeCell ref="D7:D9"/>
    <mergeCell ref="E7:E9"/>
    <mergeCell ref="F7:F9"/>
    <mergeCell ref="G7:I7"/>
    <mergeCell ref="N7:N9"/>
    <mergeCell ref="O7:O9"/>
    <mergeCell ref="P7:P9"/>
    <mergeCell ref="Q7:S7"/>
    <mergeCell ref="T7:T9"/>
    <mergeCell ref="X10:Y10"/>
    <mergeCell ref="F408:F409"/>
    <mergeCell ref="AB408:AB409"/>
    <mergeCell ref="AA7:AA9"/>
    <mergeCell ref="AB7:AB9"/>
    <mergeCell ref="G8:G9"/>
    <mergeCell ref="H8:H9"/>
    <mergeCell ref="I8:I9"/>
    <mergeCell ref="Q8:Q9"/>
    <mergeCell ref="R8:R9"/>
    <mergeCell ref="S8:S9"/>
    <mergeCell ref="U7:U9"/>
    <mergeCell ref="V7:V9"/>
    <mergeCell ref="W7:W9"/>
    <mergeCell ref="X7:Y9"/>
    <mergeCell ref="Z7:Z9"/>
  </mergeCells>
  <hyperlinks>
    <hyperlink ref="M815" display="КЛ 0.4 кВ ТП- 9-4 П.3Р.2 Малая Земля 4,8 ***" xr:uid="{1B1369F8-C0DF-4DA2-AD15-746224860D85}"/>
    <hyperlink ref="T281" display="КЛ 0.4 кВ ТП- 3-4 П.3Р.1 Солнечная 3 " xr:uid="{EF0D4A49-E623-44FA-B07A-708F04DED697}"/>
    <hyperlink ref="T277" display="КЛ 0.4 кВ ТП- 3-4 П.1Р.3 КД ТП 3-4А, вв.1" xr:uid="{21A5CFBB-BC5D-45C6-AEA3-A7D80254C872}"/>
    <hyperlink ref="T276" display="КЛ 0.4 кВ ТП- 3-4 П.1Р.2 КД 3-2 &quot;Бригантина&quot;" xr:uid="{EC143C69-62EB-4964-B565-684F694537BD}"/>
    <hyperlink ref="T275" display="КЛ 0.4 кВ ТП- 3-4 П.1Р.1 Сибирская 4" xr:uid="{E9B11F07-6058-42BE-9A79-4BE6CF461A69}"/>
    <hyperlink ref="T286" display="КЛ 0.4 кВ ТП- 3-4 П.3Р.4 д/с №5 Солн.1" xr:uid="{AB5831CC-E14A-4842-9A73-23B0A7638C31}"/>
    <hyperlink ref="T283" display="КЛ 0.4 кВ ТП- 3-4 П.3Р.1 Солнечная 5-7       " xr:uid="{43E7C4D2-4C1C-4309-8EDF-C11F22841445}"/>
    <hyperlink ref="T280" display="КЛ 0.4 кВ ТП- 3-4 П.1Р.4 Сибирская 2" xr:uid="{D0E0F362-32ED-48E7-96DD-2E326224525F}"/>
    <hyperlink ref="T284" display="КЛ 0.4 кВ ТП- 3-4 П.3Р.2 КД 3-1 Сибирская 1" xr:uid="{37357E6C-2DCA-4A8C-B848-DD80C2681DB2}"/>
    <hyperlink ref="T355" display="КЛ 0.4 кВ ТП- 4-2 П.1Р.2 Пр.Героев 31" xr:uid="{6A1D3D46-2B3A-407A-A6E0-99C936093224}"/>
    <hyperlink ref="T356" display="КЛ 0.4 кВ ТП- 4-2 П.1Р.4 Пр.Героев 31" xr:uid="{D02D8C65-3AE9-4A96-8450-6CDA01DDFD34}"/>
    <hyperlink ref="T358" display="КЛ 0.4 кВ ТП- 4-2 П.3Р.1 Пр. Героев 27" xr:uid="{5F1FC89F-3ADB-468B-BA64-8A44FCF4F785}"/>
    <hyperlink ref="T360" display="КЛ 0.4 кВ ТП- 4-2 П.3Р.2 Пр.Героев 29" xr:uid="{7F18ABBD-3F06-4DD4-94C5-FC1D4B9DEEE9}"/>
    <hyperlink ref="T361" display="КЛ 0.4 кВ ТП- 4-2 П.3Р.4 Пр.Героев 29" xr:uid="{B8D18AC4-C65F-4C61-B2CA-95607C80B1A9}"/>
    <hyperlink ref="T354" display="КЛ 0.4 кВ ТП- 4-2 П.1Р.1 Пр.Героев 31" xr:uid="{EFF0C505-7900-4584-9041-26E4C434F04A}"/>
    <hyperlink ref="T376" display="КЛ 0.4 кВ ТП-4-3 П.4Р.4 Пр.Героев 23" xr:uid="{9DC63DE3-153C-4B56-ACBC-ECFF71056D7B}"/>
    <hyperlink ref="T364" display="КЛ 0.4 кВ ТП-4-3 П.1Р.1 кафе&quot;Ковчег&quot; Пр.Героев 31а" xr:uid="{68A8D2AD-C186-42BF-A8C6-6B059BA2FED7}"/>
    <hyperlink ref="T365" display="КЛ 0.4 кВ ТП-4-3 П.1Р.2 Пр.Героев 15" xr:uid="{85B797B3-C37F-40FC-887F-219B498B7479}"/>
    <hyperlink ref="T367" display="КЛ 0.4 кВ ТП-4-3 П.1Р.3 кафе&quot;Ковчег&quot; Пр.Героев 31а" xr:uid="{FBDBD17C-7DFA-437C-B986-84260FF1C0CB}"/>
    <hyperlink ref="T374" display="КЛ 0.4 кВ ТП-4-3 П.3Р.4 Пр.Героев 64" xr:uid="{7FC7102B-D94C-4195-9AE0-CCCCFFF7CED7}"/>
    <hyperlink ref="T373" display="КЛ 0.4 кВ ТП-4-3 П.3Р.2 Пр.Героев 64" xr:uid="{3DF61A40-9A4C-4AFE-93A4-D3CE0C88D69F}"/>
    <hyperlink ref="T368" display="КЛ 0.4 кВ ТП-4-3 П.1Р.4 Пр.Героев 13" xr:uid="{402D9F1C-96DC-4104-9663-117CB140B13D}"/>
    <hyperlink ref="T370" display="КЛ 0.4 кВ ТП-4-3 П.3Р.1 Пр.Героев 66,66а,68" xr:uid="{C9AD771D-8632-40F6-A3EA-0FE5906C67A4}"/>
    <hyperlink ref="T375" display="КЛ 0.4 кВ ТП-4-3 П.4Р.2 д.с.№6,Пр.Героев 72" xr:uid="{C9F28705-0238-4941-BCCA-FF0107D13033}"/>
    <hyperlink ref="T379" display="КЛ 0.4 кВ ТП-4-4 П.1Р.3 Кафе, Героев 66а" xr:uid="{0C1D972E-3E92-4B57-B3CF-075353E93CE1}"/>
    <hyperlink ref="T380" display="КЛ 0.4 кВ ТП-4-4 П.1Р.4 Пр.Героев 70" xr:uid="{7BBF1A39-EFAC-4869-BF57-6029504B8D3E}"/>
    <hyperlink ref="T382" display="КЛ 0.4 кВ ТП-4-4 П.3Р.2 д.с.№6,Пр.Героев 72" xr:uid="{81AE127F-3F25-43CD-BA86-F7EDCAC1F91A}"/>
    <hyperlink ref="T378" display="КЛ 0.4 кВ ТП-4-4 П.1Р.2 Пр. Героев 64" xr:uid="{771C8D20-0047-407C-A68F-0FDE85D988AD}"/>
    <hyperlink ref="T383" display="КЛ 0.4 кВ ТП-4-4 П.3Р.4 Пр.Героев 64" xr:uid="{ED87E398-EDDB-414E-8760-C6DCDD46E6EB}"/>
    <hyperlink ref="T387" display="КЛ 0.4 кВ ТП-4-5 П.2Р.1 Сауна, Пр.Героев 74" xr:uid="{D93E1529-A746-4676-9743-BE91A00CF107}"/>
    <hyperlink ref="T388" display="КЛ 0.4 кВ ТП-4-5 П.2Р.2 м-н&quot;Эвридика&quot;,Пр.Героев 74" xr:uid="{BD488647-30D5-47BC-99B0-DC0F3E334691}"/>
    <hyperlink ref="T389" display="КЛ 0.4 кВ ТП-4-5 П.2Р.3 м-н&quot;Якорь&quot;Пр.Героев 74/1" xr:uid="{2D503441-BF8D-4504-B1BC-1C953BA409B2}"/>
    <hyperlink ref="T386" display="КЛ 0.4 кВ ТП-4-5 П.5Р.2 м-н&quot;Эвридика&quot;Пр.Героев 74" xr:uid="{340AA0A8-640C-4FAC-A114-F37FD2437137}"/>
    <hyperlink ref="T393" display="КЛ 0.4 кВ ТП- 4-6 П.1Р.2 Лицей № 8, Ленинградская 64" xr:uid="{E2CB830F-336E-48DB-982C-44C23F403C18}"/>
    <hyperlink ref="T392" display="КЛ 0.4 кВ ТП- 4-6 П.1Р.1 Ленинградская 62а" xr:uid="{E3C46DA7-3962-4F6B-B546-9CB95A0F8F17}"/>
    <hyperlink ref="T404" display="КЛ 0.4 кВ ТП- 4-6 П.7Р.2 Ленинградская 66" xr:uid="{E8085130-D089-44B7-BFE5-86D337851BC6}"/>
    <hyperlink ref="T398" display="КЛ 0.4 кВ ТП- 4-6 П.3Р.4 Ленинградская 62" xr:uid="{B003E319-1F7F-4891-B47D-F0B292B58450}"/>
    <hyperlink ref="T399" display="КЛ 0.4 кВ ТП- 4-6 П.5Р.1 Ленинградская 62" xr:uid="{763DBB46-AEDA-48B8-AFB2-09471DF644A3}"/>
    <hyperlink ref="T400" display="КЛ 0.4 кВ ТП- 4-6 П.5Р.2 Лицей №8 Ленинградская 64" xr:uid="{ECBE9321-97A6-4A08-A242-BF8AE79492E9}"/>
    <hyperlink ref="T401" display="КЛ 0.4 кВ ТП- 4-6 П.5Р.3 Ленинградская 66а" xr:uid="{B9F006DD-34F3-4DA7-B32A-051F6447BFA3}"/>
    <hyperlink ref="T402" display="КЛ 0.4 кВ ТП- 4-6 П.5Р.4 Лицей №8,Ленинградская 64" xr:uid="{797121B8-9546-44D5-94A0-1D7EE685FBC2}"/>
    <hyperlink ref="T403" display="КЛ 0.4 кВ ТП- 4-6 П.7Р.1 Храм" xr:uid="{92F66EFF-BC5E-47D0-860C-179B5C69FC1E}"/>
    <hyperlink ref="T397" display="КЛ 0.4 кВ ТП- 4-6 П.3Р.2 Ленинградская 66" xr:uid="{77375C9E-A650-4B51-8987-47363C818D33}"/>
    <hyperlink ref="T396" display="КЛ 0.4 кВ ТП- 4-6 П.3Р.1 Храм" xr:uid="{1477E0FE-771C-422E-924E-BDD2C36FE01F}"/>
    <hyperlink ref="T395" display="КЛ 0.4 кВ ТП- 4-6 П.1Р.4 Лицей №8,Ленинградская 64" xr:uid="{AC236F0D-4A18-4024-A240-3BB445E6717B}"/>
    <hyperlink ref="T394" display="КЛ 0.4 кВ ТП- 4-6 П.1Р.3 Ленинградская 66а" xr:uid="{582C7E43-71E9-4F85-A382-31ECC66F1A64}"/>
    <hyperlink ref="T406" display="КЛ 0.4 кВ ТП- 4-6 П.7Р.4 Ленинградская 62" xr:uid="{FC578B7D-FD99-489D-B2BD-14E824F29091}"/>
    <hyperlink ref="T409" display="КЛ 0.4 кВ ТП-4-7 П.1Р.3 Д.с.№ 4,Пр.Героев 7" xr:uid="{0372624D-EC18-48D1-8640-1A2EECC8BFA9}"/>
    <hyperlink ref="T411" display="КЛ 0.4 кВ ТП-4-7 П.1Р.4 Героев 5" xr:uid="{04DC9400-86DB-4ED4-9BF3-1092674C9BA3}"/>
    <hyperlink ref="T414" display="КЛ 0.4 кВ ТП-4-7 П.3Р.2 Пр.Героев 11" xr:uid="{0CA1D9B2-5D2B-46C1-9158-C3F0443C87AF}"/>
    <hyperlink ref="T408" display="КЛ 0.4 кВ ТП-4-7 П.1Р.2 Пр.Героев 5" xr:uid="{ADD1DF79-5D03-455A-88C4-8BF2DC3E7864}"/>
    <hyperlink ref="T413" display="КЛ 0.4 кВ ТП-4-7 П.3Р.1 Пр. Героев 9- Героев,23" xr:uid="{77B928E2-B261-4E2F-8324-451DEBC69412}"/>
    <hyperlink ref="T432" display="КЛ 0.4 кВ ТП- 4-8 П.7Р.2 Ленингр.40,38 ***" xr:uid="{F0852778-2F1A-490F-90B5-6E18990A83EC}"/>
    <hyperlink ref="T434" display="КЛ 0.4 кВ ТП- 4-8 П.9Р.3 Ленинградская 44,44а,44б" xr:uid="{0FD3D0DE-B956-49AF-99DA-F120D63B4C96}"/>
    <hyperlink ref="T435" display="КЛ 0.4 кВ ТП- 4-8 П.9Р.4 Ленинградская 32" xr:uid="{E59015BB-B50E-4F19-90B1-029E79B5DF40}"/>
    <hyperlink ref="T418" display="КЛ 0.4 кВ ТП- 4-8 П.1Р.1 Ленинградская 42" xr:uid="{79FE0850-DCD6-4476-8BC3-62D69EBDC199}"/>
    <hyperlink ref="T419" display="КЛ 0.4 кВ ТП- 4-8 П.1Р.2 Ленинградская 40 " xr:uid="{89705142-E36D-4324-BC03-DBFD91F6A36C}"/>
    <hyperlink ref="T421" display="КЛ 0.4 кВ ТП- 4-8 П.1Р.3 Ленинградская 36" xr:uid="{7EC66635-D433-4ED0-91E9-FBBED9171689}"/>
    <hyperlink ref="T431" display="КЛ 0.4 кВ ТП- 4-8 П.7Р.2 Ленинградская 40 " xr:uid="{12A0D6B4-38B6-4099-A00F-59CE8C4B9B64}"/>
    <hyperlink ref="T422" display="КЛ 0.4 кВ ТП- 4-8 П.1Р.4 Ленинградская 34" xr:uid="{6911510C-F246-4AF8-A50F-C6807F0AAADA}"/>
    <hyperlink ref="T423" display="КЛ 0.4 кВ ТП- 4-8 П.3Р.2 Ленинградская 30" xr:uid="{782E8D41-722C-42EC-B03C-D0F66C242023}"/>
    <hyperlink ref="T430" display="КЛ 0.4 кВ ТП- 4-8 П.7Р.1 Ленинградская 42" xr:uid="{78FB5370-BD65-46AD-B0F6-24959163EC84}"/>
    <hyperlink ref="T424" display="КЛ 0.4 кВ ТП- 4-8 П.3Р.3 Ленинградская 30" xr:uid="{1CEC7B13-56CB-45DA-BA37-FAC80F393D0A}"/>
    <hyperlink ref="T425" display="КЛ 0.4 кВ ТП- 4-8 П.3Р.4 Мэрия,Ленинградская 46" xr:uid="{AC8C8C22-A2E7-456F-BA42-C6B1286B960A}"/>
    <hyperlink ref="T426" display="КЛ 0.4 кВ ТП- 4-8 П.6Р.1 Ленинградская 30 с.1-с.2" xr:uid="{48F5A6DE-B40F-4196-A2C6-6857C98EEE3E}"/>
    <hyperlink ref="T427" display="КЛ 0.4 кВ ТП- 4-8 П.6Р.2 Ленинградская 34" xr:uid="{A1A1F8B1-92CD-4571-9506-DF6C3FA22348}"/>
    <hyperlink ref="T436" display="КЛ 0.4 кВ ТП- 4-8 П.10Р.3, Ленинградская 44,44а,44б" xr:uid="{D3D53337-CFEA-4DF0-8B94-5E2112191BFC}"/>
    <hyperlink ref="T437" display="КЛ 0.4 кВ ТП- 4-8 П.10Р.4 Ленинградская 32" xr:uid="{616932D2-2C1A-4C50-9EE7-29E7AC52013F}"/>
    <hyperlink ref="T433" display="КЛ 0.4 кВ ТП- 4-8 П.7Р.4 Ленинградская 30" xr:uid="{ABD0D25C-1180-4EAA-86FA-2954B925F613}"/>
    <hyperlink ref="T428" display="КЛ 0.4 кВ ТП- 4-8 П.6Р.3 Ленинградская 36" xr:uid="{808B8DFF-68BA-4397-AAB4-9E267CFA0C48}"/>
    <hyperlink ref="T429" display="КЛ 0.4 кВ ТП- 4-8 П.6Р.4 Мэрия, Ленинградская 46" xr:uid="{EA3DB8CF-DE7D-4379-81A1-75EC2A6E2665}"/>
    <hyperlink ref="T420" display="КЛ 0.4 кВ ТП- 4-8 П.1Р.2 Ленинградская 40 -38" xr:uid="{3D7E43B0-597C-42CB-B70B-50080B2229C6}"/>
    <hyperlink ref="T459" display="КЛ 0.4 кВ ТП- 4-9 П.7Р.1 Музей,Ленинградская 54" xr:uid="{90730F58-00B7-4A92-ACB6-FB44EC5E63CB}"/>
    <hyperlink ref="T461" display="КЛ 0.4 кВ ТП- 4-9 П.7Р.3 наружное освещение" xr:uid="{A83BF445-A571-41DC-B20F-8CE495387CBA}"/>
    <hyperlink ref="T443" display="КЛ 0.4 кВ ТП- 4-9 П.1Р.2 Ленинградская 60" xr:uid="{3B574332-1D26-4F0D-9F09-F84FBD1973DC}"/>
    <hyperlink ref="T444" display="КЛ 0.4 кВ ТП- 4-9 П.1Р.3 Музей,Ленинградская 54" xr:uid="{082A48EB-ED98-4FBB-B0DC-DC25BA3A48C7}"/>
    <hyperlink ref="T460" display="КЛ 0.4 кВ ТП- 4-9 П.7Р.2 Ленинградская 60" xr:uid="{A01929EE-07A7-4370-8834-6AEFF5C85B9A}"/>
    <hyperlink ref="T457" display="КЛ 0.4 кВ ТП- 4-9 П.6Р.3 Мэрия ВРУ Вв-1" xr:uid="{07E94573-603C-4E94-9AF4-C4992BBFB363}"/>
    <hyperlink ref="T455" display="КЛ 0.4 кВ ТП- 4-9 П.6Р.2 Ленинградская 56 " xr:uid="{A7DFE34E-AC4E-42B7-936E-B39FB2D9D409}"/>
    <hyperlink ref="T450" display="КЛ 0.4 кВ ТП- 4-9 П.3Р.4 Ленинградская 56 " xr:uid="{E21E6A46-7FEA-48AA-9840-0F48C7C5713F}"/>
    <hyperlink ref="T449" display="КЛ 0.4 кВ ТП- 4-9 П.3Р.3 Ленинградская 48 " xr:uid="{4B0F84B2-EA8A-45E2-863C-B6E00D5DA894}"/>
    <hyperlink ref="T447" display="КЛ 0.4 кВ ТП- 4-9 П.3Р.1 Ленинградская 52" xr:uid="{87C1AAFA-59CC-4AEA-AAC4-0F47C62E3471}"/>
    <hyperlink ref="T442" display="КЛ 0.4 кВ ТП- 4-9 П.1Р.1 Мэрия ВРУ-2,Вв -1" xr:uid="{95FA6C5F-02A8-4DC1-A22E-EFE06224D3DD}"/>
    <hyperlink ref="T463" display="КЛ 0.4 кВ ТП- 4-9 П.9Р.4 Мэрия ВРУ 1-11-10 Вв-2" xr:uid="{2D0F7FFC-EFF8-4264-AC64-B63552C66E83}"/>
    <hyperlink ref="T462" display="КЛ 0.4 кВ ТП- 4-9 П.7Р.4 Ленинградская 60" xr:uid="{61BBF31C-2C84-4E5D-B876-8FD9CB2FAF92}"/>
    <hyperlink ref="T445" display="КЛ 0.4 кВ ТП- 4-9 П.1Р.4 Ленинградская 60" xr:uid="{9DB7BC7B-E468-48CF-B351-08FF59C65AD0}"/>
    <hyperlink ref="T458" display="КЛ 0.4 кВ ТП- 4-9 П.6Р.4 Ленинградская 52" xr:uid="{A48E540B-0084-4BC8-BA96-5293F8473897}"/>
    <hyperlink ref="T448" display="КЛ 0.4 кВ ТП- 4-9 П.3Р.2 Мэрия ВРУ-1 Вв-2" xr:uid="{C07D9159-7CD5-40A4-AEB6-10ABCD130B6F}"/>
    <hyperlink ref="T456" display="КЛ 0.4 кВ ТП- 4-9 П.6Р.2 Ленинградская 56-58  " xr:uid="{68EFC3B0-F5F1-45F1-9A82-D6857605FB7E}"/>
    <hyperlink ref="T452" display="КЛ 0.4 кВ ТП- 4-9 П.3Р.4 Ленинградская 56-58 " xr:uid="{4C2CBC11-7893-4D05-8CA7-2D8BA3BCCB09}"/>
    <hyperlink ref="T451" display="КЛ 0.4 кВ ТП- 4-9 П.3Р.3 Ленинградская 48-50 " xr:uid="{BD9F4CAE-3F6B-445E-94BF-229AF4AE231A}"/>
    <hyperlink ref="T454" display="КЛ 0.4 кВ ТП- 4-9 П.6Р.1 Ленинградская 48 " xr:uid="{0813A3EF-8EA4-404C-B45C-AF6A9F0BC790}"/>
    <hyperlink ref="T490" display="КЛ 0.4 кВ ТП- 7-1 П.9Р.1 Липовский 1а,гостиница" xr:uid="{E1DB05A9-3351-4250-907A-134C12E7BBE2}"/>
    <hyperlink ref="T491" display="КЛ 0.4 кВ ТП- 7-1 П.6Р.1 Липовский пр.3" xr:uid="{2AF2F2B9-748E-4833-A288-5C4CA73F26F2}"/>
    <hyperlink ref="T498" display="КЛ 0.4 кВ ТП- 7-1 П.7Р.4 Парковая 14" xr:uid="{7584D4C3-4B98-4B56-91A1-242B9F4D5E26}"/>
    <hyperlink ref="T500" display="КЛ 0.4 кВ ТП- 7-1 П.8Р.1 Липовский 1а,гостиница" xr:uid="{1A6A61E4-B819-4542-860C-5E7F6D028C73}"/>
    <hyperlink ref="T501" display="КЛ 0.4 кВ ТП- 7-1 П.8Р.2 Липовский пр.1" xr:uid="{633BF985-5A0D-40DD-8D0E-EB5DB03512CB}"/>
    <hyperlink ref="T483" display="КЛ 0.4 кВ ТП- 7-1 П.1Р.3 Липовский 3" xr:uid="{FC2CE812-05AA-45CC-865E-675EFABAFE00}"/>
    <hyperlink ref="T484" display="КЛ 0.4 кВ ТП- 7-1 П.1Р.4 Парковая 18" xr:uid="{DBFF7380-9AEF-46FD-94D2-805B005C518B}"/>
    <hyperlink ref="T492" display="КЛ 0.4 кВ ТП- 7-1 П.6Р.2 Стамотология,Парковая 20а" xr:uid="{6631CD71-78BF-47A5-BF13-7A48C08A50E3}"/>
    <hyperlink ref="T493" display="КЛ 0.4 кВ ТП- 7-1 П.6Р.3 Парковая 16" xr:uid="{279A9878-CCA2-4604-AF0A-CCE4976C49DB}"/>
    <hyperlink ref="T494" display="КЛ 0.4 кВ ТП- 7-1 П.6Р.4 Парковая 18" xr:uid="{4917757F-86D9-4D94-B797-6A1B399C8E54}"/>
    <hyperlink ref="T495" display="КЛ 0.4 кВ ТП- 7-1 П.7Р.1 Парковая 20" xr:uid="{108E951A-0C29-4FEF-80C7-45CE50F7D766}"/>
    <hyperlink ref="T496" display="КЛ 0.4 кВ ТП- 7-1 П.7Р.2 Парковая 24" xr:uid="{8D5BE10C-03D3-44E3-9A91-BEAB8EEE2B06}"/>
    <hyperlink ref="T497" display="КЛ 0.4 кВ ТП- 7-1 П.7Р.3 ШНО" xr:uid="{1937556E-4E49-4633-9365-B0F1E0F66D58}"/>
    <hyperlink ref="T489" display="КЛ 0.4 кВ ТП- 7-1 П.3Р.4 Парковая 14" xr:uid="{DBDD3ADF-B498-483E-A6F9-FF211EAB114C}"/>
    <hyperlink ref="T487" display="КЛ 0.4 кВ ТП- 7-1 П.3Р.3 Парковая 16 с.2" xr:uid="{D5ED6940-BDEE-4A63-AE24-B948726A43AD}"/>
    <hyperlink ref="T486" display="КЛ 0.4 кВ ТП- 7-1 П.3Р.2 Парковая 24" xr:uid="{702DB978-C984-4750-9318-69594728F189}"/>
    <hyperlink ref="T485" display="КЛ 0.4 кВ ТП- 7-1 П.3Р.1 Парковая 20" xr:uid="{A39377FA-AAB0-429D-87D8-34E68D65868E}"/>
    <hyperlink ref="T481" display="КЛ 0.4 кВ ТП- 7-1 П.1Р.1 Стамотология,Парковая 20а" xr:uid="{A74826C0-8DC2-49F1-A74F-01DEB3E555FC}"/>
    <hyperlink ref="T482" display="КЛ 0.4 кВ ТП- 7-1 П.1Р.2 Липовский пр.1" xr:uid="{D739E943-B84F-4D99-A6F9-E76C640C8FE0}"/>
    <hyperlink ref="T499" display="КЛ 0.4 кВ ТП- 7-1 П.7Р.4 Парковая д.14-павильон ТС" xr:uid="{BD9F1B1F-F98B-4B9A-A143-87D591052413}"/>
    <hyperlink ref="T514" display="КЛ 0.4 кВ ТП-7-2 П.3Р.4 Парковая 36" xr:uid="{5BACFB86-FB2C-451B-AF39-8CEBAF82D700}"/>
    <hyperlink ref="T519" display="КЛ 0.4 кВ ТП-7-2 П.7Р.2 КД Парковая 32" xr:uid="{D40ED043-D550-4C22-B8DE-4CF38D87F483}"/>
    <hyperlink ref="T521" display="КЛ 0.4 кВ ТП-7-2 П.7Р.4 Парковая 26" xr:uid="{C7E6FF00-2F36-42A4-9E7D-BAD208CB8C69}"/>
    <hyperlink ref="T506" display="КЛ 0.4 кВ ТП-7-2 П.1Р.2 Парковая 26" xr:uid="{6F928782-62F6-4E69-AD61-4531DC506BA9}"/>
    <hyperlink ref="T508" display="КЛ 0.4 кВ ТП-7-2 П.1Р.4 КД Парковая 32" xr:uid="{63E78FFD-87C4-41C2-8A29-73716D84D435}"/>
    <hyperlink ref="T512" display="КЛ 0.4 кВ ТП-7-2 П.3Р.2 Парковая 30" xr:uid="{98993108-2256-49E5-87E4-92A0CA429701}"/>
    <hyperlink ref="T513" display="КЛ 0.4 кВ ТП-7-2 П.3Р.3 Парковая 22" xr:uid="{4761D293-8B0E-4D9F-8682-5387684BE4DF}"/>
    <hyperlink ref="T515" display="КЛ 0.4 кВ ТП-7-2 П.6Р.1 Парковая 22" xr:uid="{A334FDFB-DCE9-4F10-A409-A6E10954898A}"/>
    <hyperlink ref="T516" display="КЛ 0.4 кВ ТП-7-2 П.6Р.2 Парковая 36" xr:uid="{E8C83628-BE50-46F4-A3BF-BAD96BE2E0B7}"/>
    <hyperlink ref="T517" display="КЛ 0.4 кВ ТП-7-2 П.6Р.3 м-н &quot;Ваш дом&quot;, Парковая 38а" xr:uid="{918C1848-CD6B-452E-88F8-EDC6107D2DC6}"/>
    <hyperlink ref="T518" display="КЛ 0.4 кВ ТП-7-2 П.6Р.4 Парковая 30" xr:uid="{C872A89E-58B6-445C-9BB9-BEA3977F0D19}"/>
    <hyperlink ref="T503" display="КЛ 0.4 кВ ТП-7-2 П.1Р.1 Парковая 28,28а,38" xr:uid="{4BB2D9E2-02D9-4A8D-86FA-D56F1ECE6BF1}"/>
    <hyperlink ref="T507" display="КЛ 0.4 кВ ТП-7-2 П.1Р.3 м-н &quot;Самара&quot; Липовский пр.2" xr:uid="{2841756A-7166-4051-B3C6-315F178370A3}"/>
    <hyperlink ref="T511" display="КЛ 0.4 кВ ТП-7-2 П.3Р.1 м-н&quot;Ваш дом&quot;,Парковая 38а" xr:uid="{A3412F3B-8366-4F83-BF06-C7CF3C6F9BCD}"/>
    <hyperlink ref="T520" display="КЛ 0.4 кВ ТП-7-2 П.7Р.3 ШНО" xr:uid="{1CB57B4F-66F4-4BB7-8E72-C3938D0E6092}"/>
    <hyperlink ref="T504" display="КЛ 0.4 кВ ТП-7-2 П.1Р.1 Парковая 28,38 ***" xr:uid="{1BA0F5EF-2F5F-4DAF-AD6B-9A854FCCC1D4}"/>
    <hyperlink ref="T523" display="КЛ 0.4 кВ ТП-7-3 П.1Р.1 Липовский пр.11" xr:uid="{0596AC4D-D2DC-46E8-9854-6803F282CAE5}"/>
    <hyperlink ref="T525" display="КЛ 0.4 кВ ТП-7-3 П.3Р.2 КД 7-2 Липовский пр.19а" xr:uid="{9C1B3209-D8CD-419A-B97E-99F2D7F24ADE}"/>
    <hyperlink ref="T532" display="КЛ 0.4 кВ ТП-7-3 П.7Р.2 КД пр.Героев 33б" xr:uid="{708A8C07-0084-41C3-8D38-ABD327B4F58F}"/>
    <hyperlink ref="T533" display="КЛ 0.4 кВ ТП-7-3 П.7Р.3 Липовский пр.11" xr:uid="{B782E343-B035-42A9-B195-3E4A2268DD7A}"/>
    <hyperlink ref="T534" display="КЛ 0.4 кВ ТП-7-3 П.7Р.4 Липовский пр.17" xr:uid="{FA82AA1B-0774-4F29-9190-CBC934A9AB9B}"/>
    <hyperlink ref="T524" display="КЛ 0.4 кВ ТП-7-3 П.1Р.2 Липовский пр.17" xr:uid="{8D7BEB5A-1C0B-4C92-BBF0-3ADFBF8EBBAB}"/>
    <hyperlink ref="T528" display="КЛ 0.4 кВ ТП-7-3 П.6Р.1 Ларек" xr:uid="{DB68DE86-4C00-446A-BF21-AE9DFFAF2B83}"/>
    <hyperlink ref="T529" display="КЛ 0.4 кВ ТП-7-3 П.6Р.2 КД 7-1 Липовский пр.19" xr:uid="{3006B40C-27BC-4D47-8A83-E0274E7AF956}"/>
    <hyperlink ref="T530" display="КЛ 0.4 кВ ТП-7-3 П.6Р.4 КД пр.Героев 33б" xr:uid="{192A78C0-CD00-467D-8329-849606B7D9C9}"/>
    <hyperlink ref="T531" display="КЛ 0.4 кВ ТП-7-3 П.7Р.1 Ларек Цветы" xr:uid="{A3D66A8A-F77C-40FB-AC95-69A36F50568A}"/>
    <hyperlink ref="T547" display="КЛ 0.4 кВ ТП-7-4 П.6Р.2 Аптека" xr:uid="{F8AE5AC1-A652-4563-8CBF-F43618B81E67}"/>
    <hyperlink ref="T548" display="КЛ 0.4 кВ ТП-7-4 П.6Р.3 Парковая 40" xr:uid="{9A663914-21C6-451C-860F-F33FD64567D1}"/>
    <hyperlink ref="T549" display="КЛ 0.4 кВ ТП-7-4 П.6Р.4 КД Липовский 23" xr:uid="{AD440483-C167-4956-9097-289EB732651C}"/>
    <hyperlink ref="T550" display="КЛ 0.4 кВ ТП-7-4 П.7Р.1 Парковая 52" xr:uid="{715B1846-4D2F-417E-BC43-9BD2F14ED531}"/>
    <hyperlink ref="T551" display="КЛ 0.4 кВ ТП-7-4 П.7Р.2 Парковая 48" xr:uid="{1E39AF49-3E5F-4DEA-B557-AB569690CA9C}"/>
    <hyperlink ref="T546" display="КЛ 0.4 кВ ТП-7-4 П.6Р.1 Парковая 44" xr:uid="{3DC89D7A-6D0D-4AC8-BB0F-62819D09A15E}"/>
    <hyperlink ref="T545" display="КЛ 0.4 кВ ТП-7-4 П.3Р.4 Парковая 48" xr:uid="{A5730252-1326-4490-AF0E-8D5A7EF0FDD9}"/>
    <hyperlink ref="T544" display="КЛ 0.4 кВ ТП-7-4 П.3Р.3 Парковая 40" xr:uid="{CB45BDD0-FDA1-46E8-9B68-63265A3F08C3}"/>
    <hyperlink ref="T542" display="КЛ 0.4 кВ ТП-7-4 П.3Р.2 КД Липовский 23а" xr:uid="{7B6B37AF-8B55-47B8-BE89-6FC50003A78A}"/>
    <hyperlink ref="T541" display="КЛ 0.4 кВ ТП-7-4 П.3Р.1 Парковая 44" xr:uid="{28906854-C6AD-4293-9916-3123B934963C}"/>
    <hyperlink ref="T540" display="КЛ 0.4 кВ ТП-7-4 П.1Р.4 Павильон &quot;Овощи&quot;" xr:uid="{934ED765-AA56-4375-A198-43CC6B6726BD}"/>
    <hyperlink ref="T538" display="КЛ 0.4 кВ ТП-7-4 П.1Р.3 КД Парковая 54" xr:uid="{4F31333B-0633-4491-91E6-50C523D12488}"/>
    <hyperlink ref="T537" display="КЛ 0.4 кВ ТП-7-4 П.1Р.2 КД Липовский пр.23" xr:uid="{47BFF415-7E3D-4009-8C89-4D51D240B325}"/>
    <hyperlink ref="T536" display="КЛ 0.4 кВ ТП-7-4 П.1Р.1 Парковая 52" xr:uid="{F7319868-E22D-4E83-8DF8-05F15D892C6E}"/>
    <hyperlink ref="T553" display="КЛ 0.4 кВ ТП-7-4 П.7Р.4 КД Липовский 23а" xr:uid="{3B1847EA-1BC7-40B5-846E-06D0CF4A2E0A}"/>
    <hyperlink ref="T552" display="КЛ 0.4 кВ ТП-7-4 П.7Р.3 КД Парковая 54" xr:uid="{D3DFEEE2-66B5-4957-BA3F-7FAB6CFB7916}"/>
    <hyperlink ref="T554" display="КЛ 0.4 кВ ТП-7-4 П.8 наружное освещение" xr:uid="{246DD93E-DF57-4F94-816F-D3665D24F75D}"/>
    <hyperlink ref="T564" display="КЛ 0.4 кВ ТП-7-5 П.7Р.3 наружное освещение" xr:uid="{8D1111B7-8014-4445-A1C4-E17E349846BE}"/>
    <hyperlink ref="T560" display="КЛ 0.4 кВ ТП-7-5 П.3Р.4 Парковая 64" xr:uid="{0ABADDCF-080F-4FBD-BDE4-6E0FACF2B233}"/>
    <hyperlink ref="T561" display="КЛ 0.4 кВ ТП-7-5 П.5Р.2 Парковая 66" xr:uid="{313241C1-BE55-4E64-9D57-F0A5C15AB148}"/>
    <hyperlink ref="T562" display="КЛ 0.4 кВ ТП-7-5 П.5Р.4 Парковая 72" xr:uid="{B59FC7AD-3D10-40BE-BFE2-E4CF4C4CFC34}"/>
    <hyperlink ref="T563" display="КЛ 0.4 кВ ТП-7-5 П.7Р.4 Парковая 64" xr:uid="{00E3DDF0-FAFE-4197-8578-DD4893469712}"/>
    <hyperlink ref="T559" display="КЛ 0.4 кВ ТП-7-5 П.3Р.2 Парковая 72" xr:uid="{65A530D0-9F78-4358-B528-C1738A3249AA}"/>
    <hyperlink ref="T556" display="КЛ 0.4 кВ ТП-7-5 П.1Р.2 Парковая 66" xr:uid="{D5856F66-353E-4F6E-878E-B2E369AFD078}"/>
    <hyperlink ref="T570" display="КЛ 0.4 кВ ТП-7-6 П.3Р.4 Бизнесцентр" xr:uid="{DA8CF08B-D00A-4A9F-BBBF-5BFFF6581ABD}"/>
    <hyperlink ref="T571" display="КЛ 0.4 кВ ТП-7-6 П.5Р.1 КД 7-3 Липовский пр.31" xr:uid="{0351E7A5-BC85-4A79-9B48-BE1A9251BD26}"/>
    <hyperlink ref="T572" display="КЛ 0.4 кВ ТП-7-6 П.5Р.3 Липовский пр.33" xr:uid="{090B849E-9C3C-4060-8FDE-4BD60709891D}"/>
    <hyperlink ref="T569" display="КЛ 0.4 кВ ТП-7-6 П.3Р.2 Парковая 74" xr:uid="{01B2BA25-DE2B-4283-8BC2-CAFCE97BABA3}"/>
    <hyperlink ref="T574" display="КЛ 0.4 кВ ТП-7-6 П.6Р.2 Бизнесцентр" xr:uid="{B75BCC19-8102-4228-991D-17FF9FE9E4A9}"/>
    <hyperlink ref="T568" display="КЛ 0.4 кВ ТП-7-6 П.2Р.3 Липовский пр.33" xr:uid="{6ABDF725-DB16-4B4D-9A24-19D047E0D6D2}"/>
    <hyperlink ref="T567" display="КЛ 0.4 кВ ТП-7-6 П.2Р.2 Липовский пр.29" xr:uid="{73943769-2AD6-420C-8A41-CB8265127F69}"/>
    <hyperlink ref="T566" display="КЛ 0.4 кВ ТП-7-6 П.2Р.1 КД 7-3 Липовский пр.31" xr:uid="{693AFBF4-9445-4653-8226-2159D0437400}"/>
    <hyperlink ref="T573" display="КЛ 0.4 кВ ТП-7-6 П.5Р.2 Липовский пр.29" xr:uid="{65885469-7CFC-45D1-B92B-C8E5A3772BD9}"/>
    <hyperlink ref="T575" display="КЛ 0.4 кВ ТП-7-6 П.6Р.3 Парковая 74" xr:uid="{8F7939E4-1CE2-454B-8416-50A38F9C4EFD}"/>
    <hyperlink ref="T582" display="КЛ 0.4 кВ ТП-7-7 П.4Р.4 школа №9, Липовский 13" xr:uid="{14FA7984-2B11-418D-BECB-821E759F5730}"/>
    <hyperlink ref="T579" display="КЛ 0.4 кВ ТП-7-7 П.3Р.4&quot;Караван&quot;,Ленинградская 72" xr:uid="{226860E8-1A68-4334-9745-1DDF2764386C}"/>
    <hyperlink ref="T581" display="КЛ 0.4 кВ ТП-7-7 П.4Р.3 наружное освещение" xr:uid="{F9FEB4CE-48D9-446F-A758-C08E381A8075}"/>
    <hyperlink ref="T580" display="КЛ 0.4 кВ ТП-7-7 П.4Р.2 Школа №9 Липовский 13" xr:uid="{5639998F-0A62-4346-81D4-C2F8C2BC681D}"/>
    <hyperlink ref="T583" display="КЛ 0.4 кВ ТП-7-7 П.6Р.2 &quot;Караван&quot;,Ленинградская 72" xr:uid="{6B45876E-4B9B-48EE-86EF-2D624BF013F0}"/>
    <hyperlink ref="T577" display="КЛ 0.4 кВ ТП-7-7 П.1Р.2 Школа №9 Липовский 13" xr:uid="{4092C447-1445-4825-A237-7CD291137682}"/>
    <hyperlink ref="T578" display="КЛ 0.4 кВ ТП-7-7 П.1Р.4 Школа № 9 Липовский 13" xr:uid="{F8FCA489-0111-409D-B885-FF61410ACA15}"/>
    <hyperlink ref="T588" display="КЛ 0.4 кВ ТП-7-8 П.3Р.4 Парковая 60" xr:uid="{7FC5FDFE-DAD9-453D-B436-9E67F651E454}"/>
    <hyperlink ref="T589" display="КЛ 0.4 кВ ТП-7-8 П.6Р.1 Парковая 42" xr:uid="{9B4F3A0D-D0DD-4C7A-8BE3-0BC95B5F640D}"/>
    <hyperlink ref="T590" display="КЛ 0.4 кВ ТП-7-8 П.6Р.2 Парковая 46" xr:uid="{91AC3818-287E-4BB8-837F-FA45E4AE1C3A}"/>
    <hyperlink ref="T591" display="КЛ 0.4 кВ ТП-7-8 П.6Р.3 кафе &quot;Манхеттен&quot;" xr:uid="{C3ADF7A6-940A-46C2-97D6-02A6B714C9CF}"/>
    <hyperlink ref="T592" display="КЛ 0.4 кВ ТП-7-8 П.6Р.4 Парковая 60" xr:uid="{03D9D170-E548-44F4-8A7F-E9E1577C1679}"/>
    <hyperlink ref="T593" display="КЛ 0.4 кВ ТП-7-8 П.7Р.1 Парковая 62" xr:uid="{F1FE043A-D976-43EC-89BC-EE38C0ACB9A2}"/>
    <hyperlink ref="T594" display="КЛ 0.4 кВ ТП-7-8 П.7Р.3 Стройплощадка зд.60/7" xr:uid="{9DEEE4B4-FBE7-4BCB-9B30-B853A7270EFE}"/>
    <hyperlink ref="T585" display="КЛ 0.4 кВ ТП-7-8 П.1Р.1 кафе&quot;Манхеттен&quot;зд.59/7" xr:uid="{B1895338-7CCF-424E-B498-6223F8DCC35A}"/>
    <hyperlink ref="T586" display="КЛ 0.4 кВ ТП-7-8 П.1Р.4 Парковая 46" xr:uid="{CC915A4D-E3AE-4DE9-BDDE-55A45E7B3D53}"/>
    <hyperlink ref="T595" display="КЛ 0.4 кВ ТП-7-8 П.3Р.1 Торговый павильон" xr:uid="{CEC9A229-2812-4C9B-AAB8-8C15B31FE5FB}"/>
    <hyperlink ref="T587" display="КЛ 0.4 кВ ТП-7-8 П.3Р.3 Парковая 62" xr:uid="{9FE5B07F-309D-49B7-B2A2-7FABCFF46464}"/>
    <hyperlink ref="T602" display="КЛ 0.4 кВ ТП-7-9 П.7А.1 Парковая 15" xr:uid="{A6EEAAD2-719B-44DE-91D7-00428DD6795F}"/>
    <hyperlink ref="T603" display="КЛ 0.4 кВ ТП-7-9 П.7А.2 Парковая 17" xr:uid="{145D3286-079F-4763-8FDB-5619804E87F8}"/>
    <hyperlink ref="T604" display="КЛ 0.4 кВ ТП-7-9 П.7А.3 Парковая 13" xr:uid="{D7E0F0FE-A1C6-4D53-B56C-5A9BB74384A0}"/>
    <hyperlink ref="T605" display="КЛ 0.4 кВ ТП-7-9 П.10А.2 АЗС, ввод 1" xr:uid="{DF888102-7C83-4DB2-99B3-900912EDDB35}"/>
    <hyperlink ref="T597" display="КЛ 0.4 кВ ТП-7-9 П.1А.4 АЗС,ввод 1" xr:uid="{05FA0E19-35BF-4743-9B0F-029C2DA24670}"/>
    <hyperlink ref="T599" display="КЛ 0.4 кВ ТП-7-9 П.3А.3 Парковая 17" xr:uid="{ED1BC245-C51C-44F8-80D3-06B479AD0209}"/>
    <hyperlink ref="T600" display="КЛ 0.4 кВ ТП-7-9 П.3А.4 Парковая 13" xr:uid="{5F11571C-281A-42AA-9339-C19DB2DA14A5}"/>
    <hyperlink ref="T601" display="КЛ 0.4 кВ ТП-7-9 П.4А.3 ПНО №8" xr:uid="{F00D4C21-74A3-4EF0-96B3-89402EDA0431}"/>
    <hyperlink ref="T598" display="КЛ 0.4 кВ ТП-7-9 П.3А.1 Парковая 15" xr:uid="{965F6350-29E6-4587-9BDB-CE94A056F899}"/>
    <hyperlink ref="T614" display="КЛ 0.4 кВ ТП-7-10 П.5Р.3 ПНО" xr:uid="{0F3D51A8-FF49-4FB7-BBDE-54A2519B887D}"/>
    <hyperlink ref="T610" display="КЛ 0.4 кВ ТП-7-10 П.3Р.2 ВРУ &quot;Канон&quot;" xr:uid="{3D94FCCA-3AFB-40AD-B1B6-7EF06F9C8F94}"/>
    <hyperlink ref="T611" display="КЛ 0.4 кВ ТП-7-10 П.3Р.3 ШР 1-1 &quot;Викинг&quot;" xr:uid="{C3810286-B9A9-4297-84F6-A77AE30C42A5}"/>
    <hyperlink ref="T612" display="КЛ 0.4 кВ ТП-7-10 П.3Р.4 ШР 1-1" xr:uid="{9453B345-0183-41B6-B0BB-241FFBD59AA9}"/>
    <hyperlink ref="T615" display="КЛ 0.4 кВ ТП-7-10 П.5Р.4 ШР 2-1 &quot;Викинг&quot;" xr:uid="{255A1BE5-60D4-48BB-AED8-F884F44D134F}"/>
    <hyperlink ref="T618" display="КЛ 0.4 кВ ТП-7-10 П.7Р.1 ШР 4-1" xr:uid="{CF5CD905-1EBA-47E1-A6F2-CB642279C8D1}"/>
    <hyperlink ref="T620" display="КЛ 0.4 кВ ТП-7-10 П.7Р.2 ВРУ &quot;&quot;Канон&quot;" xr:uid="{DC6D8B7E-2DC7-493D-9787-1D93ECAC41CD}"/>
    <hyperlink ref="T621" display="КЛ 0.4 кВ ТП-7-10 П.7Р.3 ШР 2-1" xr:uid="{54831FC4-AE7F-4CFE-AAD0-0F591243ADD7}"/>
    <hyperlink ref="T607" display="КЛ 0.4 кВ ТП-7-10 П.1Р.4 А.В Чекмарев" xr:uid="{20211EE2-45D4-4ED1-B61E-119CBE31B794}"/>
    <hyperlink ref="T608" display="КЛ 0.4 кВ ТП-7-10 П.3Р.1 ШР 3-1" xr:uid="{DE42CE8F-0545-4AD0-B31B-0302EED5DF24}"/>
    <hyperlink ref="T633" display="КЛ 0.4 кВ ТП- 7-11 2 Сек.Р.2 Липовский пр.5б" xr:uid="{B40F15E6-0BFD-4836-AE20-CAEBB438582B}"/>
    <hyperlink ref="T632" display="КЛ 0.4 кВ ТП- 7-11 2 Сек.Р.1 Липовский пр.5а" xr:uid="{E56E4827-B4E1-485D-93A3-5676C36C09D9}"/>
    <hyperlink ref="T630" display="КЛ 0.4 кВ ТП- 7-11 1 Сек.Р.8 кафе&quot;Мороженое&quot;" xr:uid="{2609E091-77C2-4403-9722-B5DACA6D1504}"/>
    <hyperlink ref="T636" display="КЛ 0.4 кВ ТП- 7-11 2 Сек.Р.6 Липовский пр.3б" xr:uid="{9EEF05EC-6E27-4CD6-B6B7-E9727A260589}"/>
    <hyperlink ref="T628" display="КЛ 0.4 кВ ТП- 7-11 1 Сек.Р.6 Липовский пр.3б" xr:uid="{08730BA0-434F-4C50-A3D6-400A24873BD3}"/>
    <hyperlink ref="T626" display="КЛ 0.4 кВ ТП- 7-11 1 Сек.Р.4 Липовский пр. 5г." xr:uid="{7E6F288C-44AC-4C2B-B2AE-8B48256743FE}"/>
    <hyperlink ref="T639" display="КЛ 0.4 кВ ТП- 7-11 2 Сек.Р.9 наружное освещ." xr:uid="{4DD0303C-8B9F-4A18-959B-14B99432FC31}"/>
    <hyperlink ref="T631" display="КЛ 0.4 кВ ТП- 7-11 1 Сек.Р.10 Липовский 5в" xr:uid="{41D92DFA-0AA5-4725-9766-FE013946510E}"/>
    <hyperlink ref="T634" display="КЛ 0.4 кВ ТП- 7-11 2 Сек.Р.4 Липовский 5г" xr:uid="{CB320F3D-9902-4341-89EB-46F09DB49B82}"/>
    <hyperlink ref="T635" display="КЛ 0.4 кВ ТП- 7-11 2 Сек.Р.5 Липовский пр.3а" xr:uid="{A04A17C5-E62B-4485-B4D0-760BF3676291}"/>
    <hyperlink ref="T629" display="КЛ 0.4 кВ ТП- 7-11 1 Сек.Р.7 Липовский 3в" xr:uid="{09E613F4-7F87-44CC-93CC-871B65D75941}"/>
    <hyperlink ref="T627" display="КЛ 0.4 кВ ТП- 7-11 1 Сек.Р.5 Липовский пр.3а" xr:uid="{DE1D34A7-719E-4492-85E5-73F91AF94088}"/>
    <hyperlink ref="T637" display="КЛ 0.4 кВ ТП- 7-11 2 Сек.Р.7 Липовский пр. 3в" xr:uid="{0C6ABCC2-1098-4A7F-86E2-994A356080BF}"/>
    <hyperlink ref="T638" display="КЛ 0.4 кВ ТП- 7-11 2 Сек.Р.8 Липовский пр.5в" xr:uid="{57C3C555-DFC2-452A-8942-8DAD47538F5D}"/>
    <hyperlink ref="T624" display="КЛ 0.4 кВ ТП- 7-11 1 Сек.Р.1 Липовский пр.5а" xr:uid="{1D8C2807-C708-469E-A518-186882CC6D5A}"/>
    <hyperlink ref="T683" display="КЛ 0.4 кВ ТП- 8-1 П.3Р.3 Хоккейный корт" xr:uid="{0727A2F8-B831-46C8-9F4E-B379C8570D0C}"/>
    <hyperlink ref="T681" display="КЛ 0.4 кВ ТП- 8-1 П.3Р.2 Солнечная 20" xr:uid="{CE6848C8-02A8-4236-8B67-1ED949A2DB8B}"/>
    <hyperlink ref="T674" display="КЛ 0.4 кВ ТП- 8-1 П.1Р.1 Торговый павильон" xr:uid="{0C5485DC-3DB2-4B3B-B475-BF8554BBC2CE}"/>
    <hyperlink ref="T675" display="КЛ 0.4 кВ ТП- 8-1 П.1Р.2 КД8-2 м-н&quot;Моряк&quot;,ул.Солнечная 16" xr:uid="{5DD1749C-3646-4989-B7AD-3A317497DF13}"/>
    <hyperlink ref="T678" display="КЛ 0.4 кВ ТП- 8-1 П.1Р.3 лаборатория" xr:uid="{EA838737-F15A-4E4A-80C2-17BF7BF7A84D}"/>
    <hyperlink ref="T679" display="КЛ 0.4 кВ ТП- 8-1 П.1Р.4 Освещение ТП" xr:uid="{8C076D0B-226C-4DC3-B080-3FB4D60B8941}"/>
    <hyperlink ref="T684" display="КЛ 0.4 кВ ТП- 8-1 П.3Р.4 КД 8-3,д.с.Солнечная 18" xr:uid="{627A2AAF-0042-49DC-BDEB-652E24FC5FFF}"/>
    <hyperlink ref="T688" display="КЛ 0.4 кВ ТП- 8-2 П.1Р.2 пр.Героев 14" xr:uid="{5F1E7FA8-9E96-4118-A6E2-8569D5B6DF78}"/>
    <hyperlink ref="T689" display="КЛ 0.4 кВ ТП- 8-2 П.1Р.3 павильон &quot;Цветы&quot;" xr:uid="{D698693A-0FAE-498F-870B-010104618006}"/>
    <hyperlink ref="T690" display="КЛ 0.4 кВ ТП- 8-2 П.1Р.4 Пр.Героев 4" xr:uid="{4110F87B-3EE3-41BB-91CD-7651029DF8F1}"/>
    <hyperlink ref="T691" display="КЛ 0.4 кВ ТП- 8-2 П.3Р.1 пр.Героев 6" xr:uid="{A39A95E7-E75C-46EE-85E3-0E7A398C823E}"/>
    <hyperlink ref="T692" display="КЛ 0.4 кВ ТП- 8-2 П.3Р.2 Пр.Героев 8" xr:uid="{DE371C7C-0697-467E-8576-CAABA53ED86C}"/>
    <hyperlink ref="T694" display="КЛ 0.4 кВ ТП- 8-2 П.3Р.3 Пр.Героев 6" xr:uid="{CC538AAD-60B8-41B4-B219-1EB171165C18}"/>
    <hyperlink ref="T687" display="КЛ 0.4 кВ ТП- 8-2 П.1Р.1 кафе&quot;Гавань&quot;" xr:uid="{A15B2D37-A19D-4DFA-8F39-19089A9F84E7}"/>
    <hyperlink ref="T695" display="КЛ 0.4 кВ ТП- 8-2 П.3Р.4 Пр.Героев 8" xr:uid="{1DBC3846-24E0-4B87-AFE6-0AF55B96F1CD}"/>
    <hyperlink ref="T696" display="КЛ 0.4 кВ ТП- 8-2 П.4А.1 ШНО" xr:uid="{14F6FDD2-B3D8-4B02-9E04-DEAF2166475A}"/>
    <hyperlink ref="T697" display="КЛ 0.4 кВ ТП- 8-2 П.4А.2 КД 8-1 Пр.Героев 14" xr:uid="{3C4CF7F2-1AE6-44A9-B3AD-B84A732FFD28}"/>
    <hyperlink ref="T714" display="КЛ 0.4 кВ ТП- 8-3 П.2Р.4 Пр.Героев 14" xr:uid="{2B2DFF0A-FA82-474D-9722-5C9C131D04C4}"/>
    <hyperlink ref="T713" display="КЛ 0.4 кВ ТП- 8-3 П.2Р.3 Кр.Фортов 14" xr:uid="{BDC02820-547F-4772-BC1F-FAC9B5C82168}"/>
    <hyperlink ref="T715" display="КЛ 0.4 кВ ТП- 8-3 П.4Р.1 м-н.&quot;Квартал,ул.Кр.Фортов 14" xr:uid="{84DE2298-C5DE-4FB3-AE06-EC81A78B6D76}"/>
    <hyperlink ref="T703" display="КЛ 0.4 кВ ТП- 8-3 П.1Р.4 Красных Фортов 6" xr:uid="{574545E0-8B9C-4854-A21C-89F8942C7EC9}"/>
    <hyperlink ref="T707" display="КЛ 0.4 кВ ТП- 8-3 П.2Р.2 КД пр.Героев 32" xr:uid="{A68A32D8-7EC6-4399-995C-4BC2663CFC93}"/>
    <hyperlink ref="T716" display="КЛ 0.4 кВ ТП- 8-3 П.4Р.2 пр.Героев 18,д.с.,пр.Героев 20" xr:uid="{C1339878-8553-4B7E-A30B-2F58575F6A6C}"/>
    <hyperlink ref="T719" display="КЛ 0.4 кВ ТП- 8-3 П.4Р.3 Склад ЖКХ,пр.Героев 18" xr:uid="{AD922DAD-98DF-4A9E-8155-68CEDF453856}"/>
    <hyperlink ref="T720" display="КЛ 0.4 кВ ТП- 8-3 П.4Р.4 пр.Героев 12" xr:uid="{CE90D9B3-2DC1-4750-9968-2380ECF265B9}"/>
    <hyperlink ref="T700" display="КЛ 0.4 кВ ТП- 8-3 П.1Р.1КД Пр.Героев 34" xr:uid="{0E5A125E-2833-45A8-9F8E-3275FB6A7CD3}"/>
    <hyperlink ref="T701" display="КЛ 0.4 кВ ТП- 8-3 П.1Р.2 Кр.Фортов 14 (ГКЦ)" xr:uid="{B280031E-136F-4CD2-8C4D-03AD9DFB187D}"/>
    <hyperlink ref="T702" display="КЛ 0.4 кВ ТП- 8-3 П.1Р.3 павильон &quot;Овощи&quot;" xr:uid="{522CB4EF-190F-46E4-90FA-4E8C24735B35}"/>
    <hyperlink ref="T706" display="КЛ 0.4 кВ ТП- 8-3 П.2Р.1 м-н&quot;Квартал&quot;Кр.Фортов14(ГКЦ)" xr:uid="{DAD96E04-4472-4113-B3B0-1F9FB40F54F8}"/>
    <hyperlink ref="T729" display="КЛ 0.4 кВ ТП- 8-4 П.1Р.4 Кр.Фортов 16" xr:uid="{7B2DBA45-A3F3-4EE9-A314-A9053034AE12}"/>
    <hyperlink ref="T732" display="КЛ 0.4 кВ ТП- 8-4 П.3Р.1 Кр.Фортов 10" xr:uid="{6A8D81C3-4922-4E67-A3C8-A103F5852CD5}"/>
    <hyperlink ref="T733" display="КЛ 0.4 кВ ТП- 8-4 П.3Р.2 КД 8-4 школа №4" xr:uid="{34300118-B3DE-40AA-97C2-BC4AEE2DFC3A}"/>
    <hyperlink ref="T735" display="КЛ 0.4 кВ ТП- 8-4 П.3Р.4 м-н&quot;Форт&quot;,ввод-1,Кр.Фортов 10а" xr:uid="{F3A1F626-F357-4B36-88D7-550D69073836}"/>
    <hyperlink ref="T725" display="КЛ 0.4 кВ ТП- 8-4 П.1Р.1 Кр.Фортов 10" xr:uid="{A6E32972-3F35-4FF1-87F6-86339A39C4A6}"/>
    <hyperlink ref="T727" display="КЛ 0.4 кВ ТП- 8-4 П.1Р.2 м-н &quot;Форт&quot;,Кр.Фортов 10а" xr:uid="{29E3938F-6248-48EB-B65E-12ECD679D476}"/>
    <hyperlink ref="T728" display="КЛ 0.4 кВ ТП- 8-4 П.1Р.3 офис,Кр.Фортов 22" xr:uid="{CD426ECA-B98D-406B-92DC-4AE582BB308D}"/>
    <hyperlink ref="T734" display="КЛ 0.4 кВ ТП- 8-4 П.3Р.3КД пр.Героев 34" xr:uid="{606EF9DD-652F-438F-8367-E0542044DE16}"/>
    <hyperlink ref="T743" display="КЛ 0.4 кВ ТП- 8-5 П.3Р.2 Пр.Героев 38" xr:uid="{562E22E5-0119-4B05-BD8A-492BD6AEFF89}"/>
    <hyperlink ref="T737" display="КЛ 0.4 кВ ТП- 8-5 П.1Р.2 Пр.Героев 40" xr:uid="{C624C435-7347-4669-A4DD-F74B2FE89E16}"/>
    <hyperlink ref="T740" display="КЛ 0.4 кВ ТП- 8-5 П.1Р.3 Школа № 4, Пр.Героев 36" xr:uid="{A67A3CBE-B5B9-4CC8-A455-C9BC4275A6AB}"/>
    <hyperlink ref="T741" display="КЛ 0.4 кВ ТП- 8-5 П.1Р.4 Пр.Героев 44" xr:uid="{AEACB1B8-1844-4299-B6E7-924EFAACC4F7}"/>
    <hyperlink ref="T742" display="КЛ 0.4 кВ ТП- 8-5 П.3Р.1 Автостоянка.Светофорный пост" xr:uid="{8C1466BB-78B8-423B-9F2B-056F5696E1C9}"/>
    <hyperlink ref="T745" display="КЛ 0.4 кВ ТП- 8-5 П.3Р.3 Пр.Героев 46" xr:uid="{DDAB477E-FDC5-48EB-B036-CAACB05D630D}"/>
    <hyperlink ref="T746" display="КЛ 0.4 кВ ТП- 8-5 П.3Р.4 Пр.Героев 46" xr:uid="{D903CE8F-3ACE-48D6-9A6F-1DEB192A66D9}"/>
    <hyperlink ref="T751" display="КЛ 0.4 кВ ТП- 8-6 П.1Р.4 Пр.Героев 50" xr:uid="{B74D4E77-410A-46EF-83EA-8541BDC9DF30}"/>
    <hyperlink ref="T752" display="КЛ 0.4 кВ ТП- 8-6 П.3Р.2 Офис Кр.Фортов 22" xr:uid="{8C75B8B7-2489-4BA1-A297-0C4D2013870D}"/>
    <hyperlink ref="T754" display="КЛ 0.4 кВ ТП- 8-6 П.3Р.4 Пр.Героев 52" xr:uid="{BEAD97DB-98EC-4C36-99A5-0F10619C4453}"/>
    <hyperlink ref="T750" display="КЛ 0.4 кВ ТП- 8-6 П.1Р.2 Пр.Героев 50" xr:uid="{C16F6050-8299-4574-9500-B74780722FF8}"/>
    <hyperlink ref="T766" display="КЛ 0.4 кВ ТП- 9-1 П.3Р.2 ул.Солнеч.26,Кр.Форт.7,М.Земля 3" xr:uid="{72739310-9970-4BC2-A52F-4D9E5D0DFC75}"/>
    <hyperlink ref="T769" display="КЛ 0.4 кВ ТП- 9-1 П.3Р.3 ТЦ &quot;Питер&quot;" xr:uid="{B6B72B45-4366-48AA-9538-A555C9121748}"/>
    <hyperlink ref="T770" display="КЛ 0.4 кВ ТП- 9-1 П.4Р.2 Кафе&quot;Кристалл&quot;,Солнечная 24а" xr:uid="{A40F722A-666C-4029-81C5-0C249B908D50}"/>
    <hyperlink ref="T771" display="КЛ 0.4 кВ ТП- 9-1 П.4Р.3 наружное освещение" xr:uid="{B7AB8E8B-4BCF-400B-8B78-6478AB96E1CF}"/>
    <hyperlink ref="T767" display="КЛ 0.4 кВ ТП- 9-1 П.3Р.2 Кр.Форты 7,Солнечная 26 ***" xr:uid="{876E246C-3FA3-47F8-AEDB-93AE647C329F}"/>
    <hyperlink ref="T761" display="КЛ 0.4 кВ ТП- 9-1 П.1Р.3 Кр.Форты 5,9 ***" xr:uid="{BED85808-04EB-4A57-87E4-C914E6F8932A}"/>
    <hyperlink ref="T768" display="КЛ 0.4 кВ ТП- 9-1 П.3Р.2 Кр.Форты 7,Малая Земля 3 ***" xr:uid="{BD531C39-CD5C-4DDF-B38D-56641D58656F}"/>
    <hyperlink ref="T760" display="КЛ 0.4 кВ ТП- 9-1 П.1Р.3 Кр.форт.5,9,7 М.Земля 3" xr:uid="{A4FEE215-B0FB-4DEF-961D-BDC8FE9D41F1}"/>
    <hyperlink ref="T757" display="КЛ 0.4 кВ ТП- 9-1 П.1Р.1 КД 9-4 Солнечная 24, Банк, аптека" xr:uid="{16263D36-6C22-48FA-9266-7059748A220E}"/>
    <hyperlink ref="T776" display="КЛ 0.4 кВ ТП- 9-1 П.4Р.4 Торг.пав.Кр.Фортов 3а" xr:uid="{07DC1060-4ECB-4C87-8B7C-4A46A82F38D6}"/>
    <hyperlink ref="T772" display="КЛ 0.4 кВ ТП- 9-1 П.4Р.1 кафе &quot;Кристалл&quot;,Солнечная 24а" xr:uid="{8FEEA7C2-3FAF-4AF3-8564-32E9FF657E4E}"/>
    <hyperlink ref="T765" display="КЛ 0.4 кВ ТП- 9-1 П.1Р.3 Кр.Форты 7,9 ***" xr:uid="{AE672121-4E41-4DDF-8C00-FE939671CA4F}"/>
    <hyperlink ref="T787" display="КЛ 0.4 кВ ТП- 9-2 П.3Р.3 Кр.Фортов 15,17" xr:uid="{9A843DB9-DF4F-4722-BE54-0B6479F484CA}"/>
    <hyperlink ref="T782" display="КЛ 0.4 кВ ТП- 9-2 П.4Р.3 Школа №3 ВРУ-2" xr:uid="{DFEE2ADA-7FF8-41A7-8351-B46EB7C4288F}"/>
    <hyperlink ref="T789" display="КЛ 0.4 кВ ТП- 9-2 П.4Р.1 Малая Земля 3" xr:uid="{0AC37BAC-C176-475F-8C84-F052F8C02EE5}"/>
    <hyperlink ref="T788" display="КЛ 0.4 кВ ТП- 9-2 П.3Р.2 Кр.Форты 13" xr:uid="{F655E6BF-855D-485B-948A-40DA3AE4B4DA}"/>
    <hyperlink ref="T790" display="КЛ 0.4 кВ ТП- 9-2 П.3Р.4 Красные Форты 11/2" xr:uid="{97547295-DEB7-47E7-AAC0-203E76334EB3}"/>
    <hyperlink ref="T784" display="КЛ 0.4 кВ ТП- 9-2 П.1Р.4 д.с.№9,Малая Земля 4,6,8" xr:uid="{14223925-7FC3-4935-A8DC-0A6C1D87EC23}"/>
    <hyperlink ref="T779" display="КЛ 0.4 кВ ТП- 9-2 П.1Р.2 Кр.Фортов 13" xr:uid="{5D18DA65-C0A6-4F5A-A6C6-BF58985783F7}"/>
    <hyperlink ref="T778" display="КЛ 0.4 кВ ТП- 9-2 П.1Р.1 нар.осв." xr:uid="{7F0A22DE-9CF6-46D1-B6EF-9D358B83F579}"/>
    <hyperlink ref="T786" display="КЛ 0.4 кВ ТП- 9-2 П.1Р.4 Малая Земля 4, 6 ***" xr:uid="{B14814FD-2F3E-4DBC-8998-58C18AF18DE4}"/>
    <hyperlink ref="T794" display="КЛ 0.4 кВ ТП-9-3 П.1Р.4 Кр.Фортов 17" xr:uid="{F8739BD5-D195-4513-97D4-5D00CA4BB3AA}"/>
    <hyperlink ref="T795" display="КЛ 0.4 кВ ТП-9-3 П.3Р.1 пр.Героев 54" xr:uid="{832310F3-59D6-4CB2-9B0B-EAFF1A991643}"/>
    <hyperlink ref="T796" display="КЛ 0.4 кВ ТП-9-3 П.3Р.2 пр.Героев 56,58, Малая Земля 6" xr:uid="{EBDD4C10-C3C1-4200-BC9F-632AA8742E28}"/>
    <hyperlink ref="T799" display="КЛ 0.4 кВ ТП-9-3 П.3Р.4 Малая земля 6" xr:uid="{9F263409-E93D-46A9-AF3A-EEAEA6E87A19}"/>
    <hyperlink ref="T800" display="КЛ 0.4 кВ ТП-9-3 П.1Р.3 Светофор" xr:uid="{1A4BE388-2DC3-4A1D-8C2B-14DC76125E9E}"/>
    <hyperlink ref="T793" display="КЛ 0.4 кВ ТП-9-3 П.1Р.2 пр.Героев 54" xr:uid="{C787E306-4CFF-4551-A667-6958434BF557}"/>
    <hyperlink ref="T801" display="КЛ 0.4 кВ ТП-9-3 П.3Р.3 Кафе НИТИ,Кр.Фортов 11/2" xr:uid="{7E210095-8FCA-4FEC-9F55-EDCC2A6EBADA}"/>
    <hyperlink ref="T792" display="КЛ 0.4 кВ ТП-9-3 П.1Р.1 Павильон остановки" xr:uid="{2F8CBF81-A1D4-4335-993E-02CBC2A0DBF7}"/>
    <hyperlink ref="T797" display="КЛ 0.4 кВ ТП-9-3 П.3Р.2 Пр.Героев 58,56 ***" xr:uid="{CDF734ED-2F7D-4F53-83FD-2FA18CF12B93}"/>
    <hyperlink ref="T802" display="КЛ 0.4 кВ ТП-9-3 П.3Р.2 Пр.Героев 56, Малая Земля 6 ***" xr:uid="{D88121E4-2722-45AB-8185-6E137B62ABBC}"/>
    <hyperlink ref="T812" display="КЛ 0.4 кВ ТП- 9-4 П.3Р.1 Молодёжная 15,д.с.Молодёжн.11" xr:uid="{4F3DB8B1-2E19-4A02-962B-77B8E9949CE4}"/>
    <hyperlink ref="T804" display="КЛ 0.4 кВ ТП- 9-4 П.1Р.1 ГРП ф.В" xr:uid="{4A66C834-4B04-4E2D-BD68-7C60AE34D78E}"/>
    <hyperlink ref="T806" display="КЛ 0.4 кВ ТП- 9-4 П.1Р.2 Малая Земля 12,КД-9,Мал.Зем.14" xr:uid="{B4062131-2BC7-4F21-8774-36EFFE02BD4D}"/>
    <hyperlink ref="T810" display="КЛ 0.4 кВ ТП- 9-4 П.1Р.3 Пр.Героев 62,60" xr:uid="{233B0E96-F012-42DB-82DD-AC3D9CD77F83}"/>
    <hyperlink ref="T814" display="КЛ 0.4 кВ ТП- 9-4 П.3Р.2 Малая Земля 10,8,4 д.сад №9" xr:uid="{669FCD56-5D16-4C26-925F-7BD1676CF4AB}"/>
    <hyperlink ref="T809" display="КЛ 0.4 кВ ТП- 9-4 П.3Р.4 пр.Героев 62" xr:uid="{A6FCEA15-7041-40A9-B8CC-A11509FCFEF7}"/>
    <hyperlink ref="T811" display="КЛ 0.4 кВ ТП- 9-4 П.1Р.4 ул.Малая Земля 16" xr:uid="{A9F8F215-1088-4302-9648-599B0B575157}"/>
    <hyperlink ref="T815" display="КЛ 0.4 кВ ТП- 9-4 П.3Р.2 Малая Земля 4,8 ***" xr:uid="{6CA57A91-7D81-4DA3-9D43-875DD5195EB5}"/>
    <hyperlink ref="T819" display="КЛ 0.4 кВ ТП-9-5 П.1Р.4 КД 9-6,Малая Земля 16" xr:uid="{2BADF59E-3E17-4BD1-8116-B9F7A2C2A2DA}"/>
    <hyperlink ref="T820" display="КЛ 0.4 кВ ТП-9-5 П.3Р.1 Стройплощад. &quot;Панацея&quot;" xr:uid="{7FC28376-1822-4FE3-856A-6FAF13603DC4}"/>
    <hyperlink ref="T818" display="КЛ 0.4 кВ ТП-9-5 П.1Р.3 д.с №11,Молодёжная 11" xr:uid="{69D00F8A-EC54-432B-8AB2-46F399A26F48}"/>
    <hyperlink ref="T817" display="КЛ 0.4 кВ ТП-9-5 П.1Р.2 школа № 3" xr:uid="{AEC9C1DB-501E-4F75-B8DE-7A55778FE096}"/>
    <hyperlink ref="T822" display="КЛ 0.4 кВ ТП-9-5 П.3Р.3 КД 9-2,Молодёжная 7" xr:uid="{E8858644-5176-4E6D-A78E-FB9CB64B1CD4}"/>
    <hyperlink ref="T821" display="КЛ 0.4 кВ ТП-9-5 П.3Р.2 КД 9-3,Малая Земля 14" xr:uid="{54360E30-B2A6-49C9-82B9-3631ED603B24}"/>
    <hyperlink ref="T832" display="КЛ 0.4 кВ ТП- 9-6 П.3Р.1 Т/ц &quot;Питер&quot;" xr:uid="{DFC9FEBB-5399-489D-8E8B-2569481B64EB}"/>
    <hyperlink ref="T830" display="КЛ 0.4 кВ ТП- 9-6 П.3Р.3 НО ШДУ-5" xr:uid="{FA21B92B-F7E9-49A3-BE49-B3B9BEE86A6E}"/>
    <hyperlink ref="T827" display="КЛ 0.4 кВ ТП- 9-6 П.1Р.3 НО ШДУ-5" xr:uid="{10C0574C-2951-490B-8DBF-E4A1666BB677}"/>
    <hyperlink ref="T828" display="КЛ 0.4 кВ ТП- 9-6 П.3Р.2 КД 9-1 Молодёжная 1" xr:uid="{806BDDAD-50EF-43E8-A788-AC0C6E42F975}"/>
    <hyperlink ref="T831" display="КЛ 0.4 кВ ТП- 9-6 П.3Р.4 КД 9-1, Молодёжная 1" xr:uid="{5A41C24E-4516-4E35-8563-4C6FD683C394}"/>
    <hyperlink ref="T825" display="КЛ 0.4 кВ ТП- 9-6 П.1Р.1 наружн.освещение" xr:uid="{EF64480B-92D8-4A64-9FC1-974DF65D3BAE}"/>
    <hyperlink ref="T826" display="КЛ 0.4 кВ ТП- 9-6 П.1Р.2 д.с.№14,ул.Молодёжная 5" xr:uid="{266E6685-672F-492E-8D09-037A5BCCA6F2}"/>
    <hyperlink ref="T846" display="КЛ 0.4 кВ ТП- 9-7 П.3Р.2 Солнечная 30,32 ОРС" xr:uid="{2F6BB464-0E29-48CA-A0CC-A49187F3FE97}"/>
    <hyperlink ref="T842" display="КЛ 0.4 кВ ТП- 9-7 П.1Р.4 Солнечная 30/2, 32, СБТ" xr:uid="{651C258A-9FE4-46D4-95D8-3AC5D7F0B84D}"/>
    <hyperlink ref="T845" display="КЛ 0.4 кВ ТП- 9-7 П.3Р.1 т/ц&quot;Ленинград&quot;,ул.Солнечная 28" xr:uid="{451F0EED-5EA4-47C7-BBF5-D93CFB6D53F6}"/>
    <hyperlink ref="T839" display="КЛ 0.4 кВ ТП- 9-7 П.1Р.1 Цветочный киоск" xr:uid="{F442ACA1-5D1F-4574-BF54-2D7EA943EB51}"/>
    <hyperlink ref="T840" display="КЛ 0.4 кВ ТП- 9-7 П.1Р.2 КД 9-5,Солнечная 26" xr:uid="{BBC9DE82-C0B7-4AD9-B13A-A9EC344E4156}"/>
    <hyperlink ref="T841" display="КЛ 0.4 кВ ТП- 9-7 П.1Р.3 т/ц.&quot;Ленинград&quot;,ул.Солнечная 28" xr:uid="{5BE2512F-4FCF-43BD-98BB-94D0F9F943F5}"/>
    <hyperlink ref="T847" display="КЛ 0.4 кВ ТП- 9-7 П.3Р.2 Солнечная 30,32 ***" xr:uid="{7BDE2A0F-0CB6-4F48-9ECE-E30662313714}"/>
    <hyperlink ref="T844" display="КЛ 0.4 кВ ТП- 9-7 П.1Р.4 Солнечная 32,СБТ Солнеч.28а ***" xr:uid="{FC3CF7FF-A573-4359-BA8F-46AC1D5F91C5}"/>
    <hyperlink ref="T848" display="КЛ 0.4 кВ ТП- 9-7 П.3Р.4 Солнечная 30,34 ***" xr:uid="{C118AC60-C74B-4A73-A572-B5E91F7717CE}"/>
    <hyperlink ref="T863" display="КЛ 0.4 кВ ТП- 9-8 П.8Р.1 Станция &quot;Теле-2&quot;" xr:uid="{52E0BE5D-91B9-4B0F-8CE1-F0FD318FE218}"/>
    <hyperlink ref="T851" display="КЛ 0.4 кВ ТП- 9-8 П.1Р.2 Теплопункт" xr:uid="{E2BDC847-A42D-4656-A2E9-8238DC663BC7}"/>
    <hyperlink ref="T852" display="КЛ 0.4 кВ ТП- 9-8 П.1Р.3 ЩАВР ввод 1" xr:uid="{E99D247A-8B50-4E89-9E7B-849DA2A79177}"/>
    <hyperlink ref="T864" display="КЛ 0.4 кВ ТП- 9-8 П.9 наружное освещение" xr:uid="{3031A766-4890-4C4F-9826-BB7EE1156034}"/>
    <hyperlink ref="T857" display="КЛ 0.4 кВ ТП- 9-8 П.5Р.1 Бизнесцентр&quot;Балтпорткомплекс&quot;" xr:uid="{698000F2-A21F-4BDD-9A2D-DBC11AF4E5CD}"/>
    <hyperlink ref="T858" display="КЛ 0.4 кВ ТП- 9-8 П.5Р.2 гаражи пожарное депо" xr:uid="{E335CAEF-04E6-4A3D-9FC1-5694A0A1D92B}"/>
    <hyperlink ref="T860" display="КЛ 0.4 кВ ТП- 9-8 П.5Р.4 м-н&quot;Пятёрочка&quot;,Молодёжная 6" xr:uid="{CAA2C9AD-1F29-4D0C-BB7D-77CB0B2191C8}"/>
    <hyperlink ref="T850" display="КЛ 0.4 кВ ТП- 9-8 П.1Р.1 Автостоянка" xr:uid="{DBC8C15D-5DBC-442D-BA62-55F2F6ADA930}"/>
    <hyperlink ref="T853" display="КЛ 0.4 кВ ТП- 9-8 П.1Р.4 м-н &quot;Пятёрочка&quot;,ул.Молодёжная 6" xr:uid="{25C6EA3F-3408-4D7B-924D-35719F7F1F6B}"/>
    <hyperlink ref="T854" display="КЛ 0.4 кВ ТП- 9-8 П.3Р.1 станция &quot;Билайн&quot;" xr:uid="{99F830BD-33B3-4125-A4D5-F48E5E9BE783}"/>
    <hyperlink ref="T856" display="КЛ 0.4 кВ ТП- 9-8 П.3Р.4 Пожарное депо" xr:uid="{6AF00C41-0E3D-4C88-8112-4BD0748CAFCB}"/>
    <hyperlink ref="T855" display="КЛ 0.4 кВ ТП- 9-8 П.3Р.2 Бизнесцентр &quot;Балтпорткомплекс&quot;" xr:uid="{E721C05D-0E21-4F5A-B130-8FAB26D326A1}"/>
    <hyperlink ref="T862" display="КЛ 0.4 кВ ТП- 9-8 П.7Р.4 наружное освещение" xr:uid="{D3991A68-FBF0-4554-85CA-46439D6E25C5}"/>
    <hyperlink ref="T861" display="КЛ 0.4 кВ ТП- 9-8 П.7Р.1 Станция&quot;Билайн&quot;" xr:uid="{88098B49-4BF6-42FE-BAAB-1392817B0B4D}"/>
    <hyperlink ref="T859" display="КЛ 0.4 кВ ТП- 9-8 П.5Р.3 ЩАВР ввод 2" xr:uid="{6DEA32C1-F2F6-4009-A751-BCB65461DDE5}"/>
    <hyperlink ref="T879" display="КЛ 0.4 кВ ТП- 10-1 П.1Р.2 Пр.Героев 55" xr:uid="{D5819B6A-5206-40C9-B710-B78FB9A207FC}"/>
    <hyperlink ref="T880" display="КЛ 0.4 кВ ТП- 10-1 П.1Р.4 Пр.Героев 57" xr:uid="{F408A5B1-456A-4BB6-9282-4E3D5D20D2A7}"/>
    <hyperlink ref="T884" display="КЛ 0.4 кВ ТП- 10-1 П.3Р.2 Молодёжная 17" xr:uid="{3F0DBEEC-EA88-44E8-8760-02C1365037A9}"/>
    <hyperlink ref="T887" display="КЛ 0.4 кВ ТП- 10-1 ж/д 19 ул.Молодежная" xr:uid="{804A2764-5F84-47AD-B859-5629E997C301}"/>
    <hyperlink ref="T886" display="КЛ 0.4 кВ ТП- 10-1 П.3Р.3 Молодёжная 19" xr:uid="{CE4F53EC-D54D-425F-A81A-9EA7BF8C90B3}"/>
    <hyperlink ref="T902" display="КЛ 0.4 кВ ТП-10-2 П.3Р.1 Молодёжная 19" xr:uid="{A35A293D-1A1D-4D31-A6B2-1BE9F71E61C0}"/>
    <hyperlink ref="T893" display="КЛ 0.4 кВ ТП-10-2 П.1Р.2 д.с.Машиностр.10,КД Машин.8" xr:uid="{C794A8E5-65C4-488E-A5C0-8ACA06450156}"/>
    <hyperlink ref="T904" display="КЛ 0.4 кВ ТП-10-2 П.3Р.4 Кр.Форты 33" xr:uid="{0646FC58-7656-43C3-BDBD-69989FE7F086}"/>
    <hyperlink ref="T894" display="КЛ 0.4 кВ ТП-10-2 П.1Р.2 Машиностр.10,КД Машиностр.8" xr:uid="{DDB38394-7556-4913-BE4F-255416B4CDCE}"/>
    <hyperlink ref="T891" display="КЛ 0.4 кВ ТП-10-2 П.1Р.1 Красные Форты 31,33 ***" xr:uid="{8BC340FB-F67E-4000-B57E-4FE412DEC122}"/>
    <hyperlink ref="T899" display="КЛ 0.4 кВ ТП-10-2 П.1Р.3 Молодёжная 21,23 ***" xr:uid="{D80DBA8F-D651-4016-BD7F-CECF1BA01707}"/>
    <hyperlink ref="T896" display="КЛ 0.4 кВ ТП-10-2 П.1Р.3 КД Молодёжная 19а,21 ***" xr:uid="{EDF8B4E2-39EE-4DB7-B4F3-75F8932FBACD}"/>
    <hyperlink ref="T897" display="КЛ 0.4 кВ ТП-10-2 П.1Р.4 КД Молод.25,Бар&quot;Форт&quot;,Мол.21а" xr:uid="{7B4FB262-BA90-4840-B328-854F7FEFC113}"/>
    <hyperlink ref="T895" display="КЛ 0.4 кВ ТП-10-2 П.1Р.3 КД,Мол.21,19а,17,23,29,Кук.театр" xr:uid="{0A5F2D9B-DA15-4A0C-B3FC-4419743798EF}"/>
    <hyperlink ref="T890" display="КЛ 0.4 кВ ТП-10-2 П.1Р.1 Красные форты 33,31,29" xr:uid="{1971CF28-0263-4CB8-8FC7-6E42DF32A656}"/>
    <hyperlink ref="T917" display="КЛ 0.4 кВ ТП-10-3 П.3 Р.3 ВРУ ж/д 29 ул. Кр.Форты" xr:uid="{AE5395DB-E1F7-437F-B770-6D4B1E24637D}"/>
    <hyperlink ref="T915" display="КЛ 0.4 кВ ТП-10-3 П.1Р.4 Героев 53,51" xr:uid="{0D659262-F123-405D-BD89-880B087A9287}"/>
    <hyperlink ref="T916" display="КЛ 0.4 кВ ТП-10-3 П.3Р.2 пр.Героев 51" xr:uid="{6B9EF744-4074-4E32-8B60-AA84275D0032}"/>
    <hyperlink ref="T918" display="КЛ 0.4 кВ ТП-10-3 П.3Р.4 Красных Фортов 23" xr:uid="{4BA0C8B1-1B28-4B79-BBF7-DADF3AB9C281}"/>
    <hyperlink ref="T909" display="КЛ 0.4 кВ ТП-10-3 П.1Р.2 Кр.Фортов 25,29" xr:uid="{E44546BC-37CD-49B4-A065-669E74B48849}"/>
    <hyperlink ref="T907" display="КЛ 0.4 кВ ТП-10-3 П.1Р.1 м-н &quot;Квартал&quot; пр.Героев,49" xr:uid="{5D766067-0A96-4B55-A569-E86190C076C3}"/>
    <hyperlink ref="T911" display="КЛ 0.4 кВ ТП-10-3 ВРУ ж/д 25 ул. Красные Форты" xr:uid="{39559458-9DE2-48AA-8515-0C49540CB6DF}"/>
    <hyperlink ref="T919" display="КЛ 0.4 кВ ТП-10-3 ВРУ ж/д 25 ул. Кр.Форты" xr:uid="{7BFA33BB-D3ED-45B6-BEF7-3E7E101F0FC3}"/>
    <hyperlink ref="T914" display="КЛ 0.4 кВ ТП-10-3 П.1 Р.4 -пр. Героев,53" xr:uid="{9DF9DF2A-049B-46D6-AF7F-EBDC131C35F3}"/>
    <hyperlink ref="T921" display="КЛ 0.4 кВ ТП-10-3 пр. Героев, 51 м-н &quot;Карат&quot;" xr:uid="{684FC358-B669-40AB-9093-3C4908025E1A}"/>
    <hyperlink ref="T923" display="КЛ 0.4 кВ ТП-10-4 П.1Р.2 Кр.Фортов 27" xr:uid="{81EBF16C-0DC7-4C40-AC2B-C7F4008EDD8D}"/>
    <hyperlink ref="T924" display="КЛ 0.4 кВ ТП-10-4 П.1Р.3 Красных Фортов 35" xr:uid="{17C7B627-5348-4959-90E1-FDFF1C4E5A4B}"/>
    <hyperlink ref="T925" display="КЛ 0.4 кВ ТП-10-4 П.1Р.4 Кр.Фортов 31" xr:uid="{F45C123A-2896-46C5-9408-5EB187996E23}"/>
    <hyperlink ref="T926" display="КЛ 0.4 кВ ТП-10-4 П.3Р.2 Пр.Героев 51" xr:uid="{10D1B657-33E6-44C9-BD40-FFEB142F8057}"/>
    <hyperlink ref="T927" display="КЛ 0.4 кВ ТП-10-4 П.3Р.3 Кр.Фортов 35" xr:uid="{29974973-0B0F-43CF-871D-50CDACFAC677}"/>
    <hyperlink ref="T931" display="КЛ 0.4 кВ ТП-10-4 П.3Р.4 Кр.Форты 23" xr:uid="{747C75D9-E887-4237-8DFD-DEB0773BE7F5}"/>
    <hyperlink ref="T935" display="КЛ 0.4 кВ ТП- 10-5 П.3Р.4 ул.Кр.фортов д.39" xr:uid="{B94B41F8-7A0E-4B79-B5DF-69190D0680BB}"/>
    <hyperlink ref="T936" display="КЛ 0.4 кВ ТП- 10-5 П.1Р.3 ул.Машиностроителей д.2" xr:uid="{2AA9C506-6E40-4A5A-9B91-95B3AA6898A7}"/>
    <hyperlink ref="T937" display="КЛ 0.4 кВ ТП- 10-5 П.1Р.4 ул.Машиностроителей д.4" xr:uid="{CB315C36-A8E5-419C-B471-5B01C5D4A521}"/>
    <hyperlink ref="T938" display="КЛ 0.4 кВ ТП- 10-5 П.3Р.2 ул.Машиностроителей д.8" xr:uid="{7DABDA9F-BD02-4A77-8BC9-9BB72BADAF24}"/>
    <hyperlink ref="T933" display="КЛ 0.4 кВ ТП- 10-5 П.1Р.1 д.сад № 16 ул.Кр.Форты 43" xr:uid="{7EE4B6F1-D0D0-4602-B65E-06B8311238F6}"/>
    <hyperlink ref="T934" display="КЛ 0.4 кВ ТП- 10-5 П.1Р.2 д.сад № 16 ул.Кр.Форты 43" xr:uid="{AA65A291-2A0F-4C94-A5CA-8245CCCEF852}"/>
    <hyperlink ref="T944" display="КЛ 0.4 кВ ТП- 10-6 П.6Р.2 м-н,&quot;Юбилейный&quot;,ул.Кр.Форт д.49" xr:uid="{7EA05B69-CFBD-49A7-9ACF-2C3DD6EFCB85}"/>
    <hyperlink ref="T945" display="КЛ 0.4 кВ ТП- 10-6 П.6Р.3 КБО ввод-2" xr:uid="{24BC7B70-3161-4616-B07E-0CCF9EFC6D01}"/>
    <hyperlink ref="T947" display="КЛ 0.4 кВ ТП- 10-6 П.7Р.2 кафе,м-н&quot;Мебель&quot; ул.Кр.Ф. д.49А" xr:uid="{70914CC7-1F25-4C3C-9841-612237E902C9}"/>
    <hyperlink ref="T942" display="КЛ 0.4 кВ ТП- 10-6 П.3Р.2 кафе,м-н &quot;Мебель&quot;ул.Кр.Ф.д.49а" xr:uid="{97FA30BF-C538-4096-A1B0-87538B8677F3}"/>
    <hyperlink ref="T946" display="КЛ 0.4 кВ ТП- 10-6 П.6Р.4 ул. Красных Фортов д.47" xr:uid="{46AA8A72-2CB4-441D-8893-8E4FC7A80186}"/>
    <hyperlink ref="T949" display="КЛ 0.4 кВ ТП- 10-6 П.7Р.4 ул.Кр.Фортов д.41" xr:uid="{13DB8398-4B1B-4EDB-A9AC-F3ACD008C5EA}"/>
    <hyperlink ref="T940" display="КЛ 0.4 кВ ТП- 10-6 П.1Р.2 м-н&quot;Юбилейный&quot;,ул.Кр.Ф.д.49" xr:uid="{943EB518-E5AC-468C-B783-EA1799699716}"/>
    <hyperlink ref="T941" display="КЛ 0.4 кВ ТП- 10-6 П.3Р.1 КБО ввод-1" xr:uid="{BA74962F-2A3A-4BB8-ADF3-903CB2BF07E8}"/>
    <hyperlink ref="T958" display="КЛ 0.4 кВ ТП- 10-7 П.3Р.2 Машиностроителей 4,2 ***" xr:uid="{3E222244-846A-434D-8182-B8E7D12F08A0}"/>
    <hyperlink ref="T964" display="КЛ 0.4 кВ ТП- 10-7 П.4Р.4 Машиностроителей 6,8 ***" xr:uid="{B57C4A5D-498D-4989-BED8-F2B07BE26D15}"/>
    <hyperlink ref="T961" display="КЛ 0.4 кВ ТП- 10-7 П.3Р.4 Машиностр.4,Молодёжнн.39,41" xr:uid="{53454A59-DAE4-4F41-8591-1D2A8E8A3A15}"/>
    <hyperlink ref="T957" display="КЛ 0.4 кВ ТП- 10-7 П.3Р.2 ул.Машиностроителей 4,2" xr:uid="{D8D149F2-5ECD-4040-BA07-F17CBC87DBCD}"/>
    <hyperlink ref="T962" display="КЛ 0.4 кВ ТП- 10-7 П.4Р.2 Машиностроителей д.6" xr:uid="{B8E7E076-117A-4B98-AC4A-33A91D004698}"/>
    <hyperlink ref="T968" display="КЛ 0.4 кВ ТП- 10-8 П.3Р.2 Молодёжная 39,41***" xr:uid="{F5F5A315-8EC3-4D74-8ADB-70D578E6D311}"/>
    <hyperlink ref="T967" display="КЛ 0.4 кВ ТП- 10-8 П.1Р.4 КД ул.Молод.37,КД д.с. Мол.35" xr:uid="{0DFE9A85-0509-495B-B01D-F6CCA69C9DBD}"/>
    <hyperlink ref="T970" display="КЛ 0.4 кВ ТП- 10-8 П.3Р.4 Молодёжная 33" xr:uid="{5C8A7CDD-8B82-4A70-BB19-EA58CC1255ED}"/>
    <hyperlink ref="T971" display="КЛ 0.4 кВ ТП- 10-8 П.3Р.1 нар.освещ." xr:uid="{A2A0FE10-74D2-4EE8-B632-2FE28837A05C}"/>
    <hyperlink ref="T966" display="КЛ 0.4 кВ ТП- 10-8 П.1Р.1Торг.павильон" xr:uid="{886A4127-EB0E-4C07-941C-DAFAF542A29B}"/>
    <hyperlink ref="T975" display="КЛ 0.4 кВ ТП- 10-9 П.3Р.2 Молодёжная 33" xr:uid="{A41452E6-2717-4EC6-A17C-43997F681B5D}"/>
    <hyperlink ref="T978" display="КЛ 0.4 кВ ТП- 10-9 П.6Р.2 КД д.с. ул.Молодёжная 35" xr:uid="{C88F60B3-7F8B-4882-B3F1-079B4C2A37E9}"/>
    <hyperlink ref="T979" display="КЛ 0.4 кВ ТП- 10-9 П.6Р.4 Школа №6,Молодёжная 31" xr:uid="{FD50A38D-0469-4B7D-B431-5D9A1E96F268}"/>
    <hyperlink ref="T973" display="КЛ 0.4 кВ ТП- 10-9 П.1Р.2 школа № 6 ул.Молодёжная 31" xr:uid="{3B89D920-7337-4C28-9EA2-32E26D4AB0BF}"/>
    <hyperlink ref="T974" display="КЛ 0.4 кВ ТП- 10-9 П.1Р.4 Павильон &quot;Овощи&quot;" xr:uid="{298BF329-65F2-4636-ABFF-65AACDFC354B}"/>
    <hyperlink ref="T976" display="КЛ 0.4 кВ ТП- 10-9 П.3Р.3 Машиностроителей 8" xr:uid="{C3C8000E-50F9-4729-8434-8234086E5B12}"/>
    <hyperlink ref="T977" display="КЛ 0.4 кВ ТП- 10-9 П.3Р.4 КД д.с. Молодёжная 35" xr:uid="{4E5A349C-5F3A-4C1C-80BA-226EA2AC9CDE}"/>
    <hyperlink ref="T983" display="КЛ 0.4 кВ ТП-10-10 П.1Р.2 Молодёжная 8,10" xr:uid="{792F57CA-6948-4667-9A2D-7122BFC5EB09}"/>
    <hyperlink ref="T987" display="КЛ 0.4 кВ ТП-10-10 П.3Р.2ПР.Героев 63" xr:uid="{46398273-26F8-49A0-A0A7-B8EC52C21BDF}"/>
    <hyperlink ref="T996" display="КЛ 0.4 кВ ТП-10-10 П.9Р.1 Пр.Героев 61а,63а" xr:uid="{22D274E7-C61C-4827-8332-D00D955DE2DB}"/>
    <hyperlink ref="T981" display="КЛ 0.4 кВ ТП-10-10 П.1Р.1 Пр.Героев 61а,63а" xr:uid="{27864FA1-24CB-4233-81EB-07763B7174C1}"/>
    <hyperlink ref="T984" display="КЛ 0.4 кВ ТП-10-10 П.1Р.3 Пр.Героев 65" xr:uid="{5705E5C2-25D5-4C28-B2A4-BD8D7D328BA9}"/>
    <hyperlink ref="T985" display="КЛ 0.4 кВ ТП-10-10 П.1Р.4 Пр Героев 61" xr:uid="{5AF7BDF2-A956-45C6-93EE-AF5C79C26F8B}"/>
    <hyperlink ref="T986" display="КЛ 0.4 кВ ТП-10-10 П.3Р.1 Пр.Героев 59а" xr:uid="{A051B75A-9EEC-49D9-8E06-247939CDE443}"/>
    <hyperlink ref="T988" display="КЛ 0.4 кВ ТП-10-10 П.3Р.3 Пр.Героев 59" xr:uid="{32B9E699-C2A6-411F-87B6-03650AA83B5C}"/>
    <hyperlink ref="T989" display="КЛ 0.4 кВ ТП-10-10 П.3Р.4 м-н&quot;квартал&quot;Молодёжная 36" xr:uid="{3F622062-50B4-447E-A15F-2691B70BB897}"/>
    <hyperlink ref="T990" display="КЛ 0.4 кВ ТП-10-10 П.6Р.1 Пр.Героев 59" xr:uid="{8D025E85-3740-4E7A-9F3B-FEDF6E619BC1}"/>
    <hyperlink ref="T991" display="КЛ 0.4 кВ ТП-10-10 П.6Р.2 Молодёжная 8-10" xr:uid="{B322CD30-899D-4CA1-8900-05184D0820E6}"/>
    <hyperlink ref="T992" display="КЛ 0.4 кВ ТП-10-10 П.6Р.3 Пр.Героев 65" xr:uid="{76692CF3-F308-42E4-B294-E9D2097AFEA9}"/>
    <hyperlink ref="T993" display="КЛ 0.4 кВ ТП-10-10 П.7Р.2 Пр.Героев 63" xr:uid="{541BA00E-0A87-48C0-96C6-C273231B915E}"/>
    <hyperlink ref="T994" display="КЛ 0.4 кВ ТП-10-10 П.7Р.3 Пр.Героев 59а" xr:uid="{046B436D-7F26-4286-B9E2-DC4261D0B5D9}"/>
    <hyperlink ref="T995" display="КЛ 0.4 кВ ТП-10-10 П.7Р.4 Пр.Героев 61" xr:uid="{21A2A903-7AC9-4714-9EDC-76B25F182CFA}"/>
    <hyperlink ref="T997" display="КЛ 0.4 кВ ТП-10-10 П.9Р.3 Молодёжная д.36/1" xr:uid="{E5C3C90B-D791-47DE-A267-F7806DB54745}"/>
    <hyperlink ref="T1002" display="КЛ 0.4 кВ ТП- 10-11 П.1Р.3 салон красоты,Молодёжная 18а" xr:uid="{F99AA815-ECB9-445B-A037-91AD1F8A4A77}"/>
    <hyperlink ref="T1005" display="КЛ 0.4 кВ ТП- 10-11 П.3Р.2 Молодёжная 20,22" xr:uid="{6B160023-61BB-452E-8C67-B00A0A31AECB}"/>
    <hyperlink ref="T1006" display="КЛ 0.4 кВ ТП- 10-11 П.3Р.4 Молодёжная 24,26" xr:uid="{4A2D0F11-A702-439B-B9A1-5BCDCC5F2B1B}"/>
    <hyperlink ref="T1012" display="КЛ 0.4 кВ ТП- 10-11 П.6Р.4 Молодёжная 16" xr:uid="{8584EE43-A559-42D0-B765-4B5CD12B4B0F}"/>
    <hyperlink ref="T1013" display="КЛ 0.4 кВ ТП- 10-11 П.7Р.1 наружное освещение" xr:uid="{6DEAC944-0D41-432D-B38E-3B1768FD74E3}"/>
    <hyperlink ref="T1014" display="КЛ 0.4 кВ ТП- 10-11 П.7Р.2 Молодёжная 24, 26" xr:uid="{43ABC618-6A61-42EC-8F82-E970BE49DE14}"/>
    <hyperlink ref="T1016" display="КЛ 0.4 кВ ТП- 10-11 П.7Р.3 д.сад, ул.Молодёжная 40" xr:uid="{E821BDB6-D54C-471D-B395-B642F7C24CC5}"/>
    <hyperlink ref="T1009" display="КЛ 0.4 кВ ТП- 10-11 П.3Р.5 Молодёжная 42,44***" xr:uid="{BD09D083-E12A-44EF-9876-D39250AF5ECE}"/>
    <hyperlink ref="T1018" display="КЛ 0.4 кВ ТП- 10-11 П.7Р.4 Молодёжная 20,22 ***" xr:uid="{4910AE08-3978-4433-8258-13FABBF905EA}"/>
    <hyperlink ref="T1001" display="КЛ 0.4 кВ ТП- 10-11 П.1Р.2 Молодёжная 12,18 ***" xr:uid="{DE44A261-8D04-46BF-ADA6-5AB94EADDD6E}"/>
    <hyperlink ref="T1004" display="КЛ 0.4 кВ ТП- 10-11 П.1Р.4 Молодёжная 16,16а ***" xr:uid="{A50EC830-9601-4941-8DF5-9A498579948E}"/>
    <hyperlink ref="T1003" display="КЛ 0.4 кВ ТП- 10-11 П.1Р.4 Молодёжная 16,16а" xr:uid="{08AB112C-8D8F-42C6-B428-5532B9388D15}"/>
    <hyperlink ref="T999" display="КЛ 0.4 кВ ТП- 10-11 П.1Р.1д.с.ул.Молодёжная д.40" xr:uid="{482FEF94-21A2-4A79-9D61-6AA821A8243D}"/>
    <hyperlink ref="T1000" display="КЛ 0.4 кВ ТП- 10-11 П.1Р.2 Молодёжная 12,18" xr:uid="{92B6BA89-AB0D-4692-8131-DBFFFC43E7F6}"/>
    <hyperlink ref="T1008" display="КЛ 0.4 кВ ТП- 10-11 П.3Р.5 Молодёжная 42,44" xr:uid="{97B07081-D102-4057-9C86-6CC971ACDB99}"/>
    <hyperlink ref="T1010" display="КЛ 0.4 кВ ТП- 10-11 П.6Р.1 салон красоты,Молодёжная 18а" xr:uid="{919DD7EC-42DA-4D63-A589-4F8A3CE1BCA5}"/>
    <hyperlink ref="T1011" display="КЛ 0.4 кВ ТП- 10-11 П.6Р.2 Молодёжная 12,18" xr:uid="{D6AAE5D3-9A82-426C-A78E-76349B0F4AD5}"/>
    <hyperlink ref="T1017" display="КЛ 0.4 кВ ТП- 10-11 П.7Р.4 Молодёжная 20,22" xr:uid="{955DC6CE-4636-40EF-A2D9-49D9D37A7D23}"/>
    <hyperlink ref="T1020" display="КЛ 0.4 кВ ТП-10-12 А1 школа № 7 начальные классы" xr:uid="{812D2E0F-D4B3-4B97-919F-BAD23C047213}"/>
    <hyperlink ref="T1021" display="КЛ 0.4 кВ ТП-10-12 П.1Р.1 шк.№7,Молодёжная 32" xr:uid="{80D57CDA-BB92-4B08-A3A6-EBA92457E593}"/>
    <hyperlink ref="T1022" display="КЛ 0.4 кВ ТП-10-12 П.1Р.2 шк.№7 Молодёжная 32" xr:uid="{456D46DF-56C7-424D-9113-0B2ED3E75212}"/>
    <hyperlink ref="T1026" display="КЛ 0.4 кВ ТП-10-12 П.3Р.1 КНС №23" xr:uid="{95B689E5-5A06-446C-8228-927C93B1B0C1}"/>
    <hyperlink ref="T1027" display="КЛ 0.4 кВ ТП-10-12 П.3Р.2 Молодёжная 54,56" xr:uid="{9166E681-7235-477D-91AB-D1BC56F572C7}"/>
    <hyperlink ref="T1029" display="КЛ 0.4 кВ ТП-10-12 П.3Р.3 д.сад Молодёжная 50" xr:uid="{FEBF5859-0B5C-409B-B91B-91EECCA00FC1}"/>
    <hyperlink ref="T1031" display="КЛ 0.4 кВ ТП-10-12 П.6Р.3 КНС №23" xr:uid="{6ED3E3D5-05DA-48DC-8C62-6A30302181DE}"/>
    <hyperlink ref="T1028" display="КЛ 0.4 кВ ТП-10-12 П.3Р.2 Молодёжная 54,56 ***" xr:uid="{A260FC70-1540-4F12-B6BA-83EB2C3AF385}"/>
    <hyperlink ref="T1025" display="КЛ 0.4 кВ ТП-10-12 П.1Р.4 Молодёжная 48,46,вв.1 ***" xr:uid="{CD9673A2-E454-40A6-812B-703C96DF716B}"/>
    <hyperlink ref="T1023" display="КЛ 0.4 кВ ТП-10-12 П.1Р.3 Молодёжная 28" xr:uid="{85B18598-FFF6-40DB-A451-9FDCADE6F28F}"/>
    <hyperlink ref="T1024" display="КЛ 0.4 кВ ТП-10-12 П.1Р.4 Молодёжная 48,46" xr:uid="{FA82E569-FD5E-47B7-8E46-21A0C02516D7}"/>
    <hyperlink ref="T1030" display="КЛ 0.4 кВ ТП-10-12 П.3Р.4 Молодёжная 28,30" xr:uid="{5DBC02AF-EE4C-4F2F-96C5-C82A0E81F2B5}"/>
    <hyperlink ref="T1032" display="КЛ 0.4 кВ ТП-10-12 П.6Р.1 кафе &quot;Галера&quot;" xr:uid="{BA58E350-59D0-45D9-8816-CC438E3762E5}"/>
    <hyperlink ref="T1033" display="КЛ 0.4 кВ ТП-10-12 П.6Р.2 шк.№7 молодёжная 32" xr:uid="{D216BC0C-1E39-4D66-A679-F30E88C444F7}"/>
    <hyperlink ref="T1034" display="КЛ 0.4 кВ ТП-10-12 П.7Р.1 кафе&quot;Галера&quot;" xr:uid="{F11A76EC-0627-4369-BB53-A6598ED9C5A5}"/>
    <hyperlink ref="T1035" display="КЛ 0.4 кВ ТП-10-12 П.7Р.2 д.сад ул.Молодёжная 50" xr:uid="{85F02773-2706-4BD5-A094-37299DD65117}"/>
    <hyperlink ref="T1036" display="КЛ 0.4 кВ ТП-10-12 П.7Р.4 Молодёжная 54,56" xr:uid="{F845668E-B83A-49F3-9D4F-0479C7DD9348}"/>
    <hyperlink ref="T1037" display="КЛ 0.4 кВ ТП-10-12 П.9Р.1 КНС №23" xr:uid="{C293172E-A36C-43BD-B0B3-50C2FE667448}"/>
    <hyperlink ref="T1038" display="КЛ 0.4 кВ ТП-10-12 П.9Р.2 шк.№7 начальные классы" xr:uid="{DB681145-CA97-42E5-834F-DAAA41C7663E}"/>
    <hyperlink ref="T1039" display="КЛ 0.4 кВ ТП-10-12 П.9Р.3 Молодёжная 28" xr:uid="{10C67103-330D-42E4-9270-45C86C6178E0}"/>
    <hyperlink ref="T1040" display="КЛ 0.4 кВ ТП-10-12 П.9Р.4 Молодёжная 48,46 вв.2" xr:uid="{1EEE7586-53F0-44C6-88BA-211A8C4E64DA}"/>
    <hyperlink ref="T1059" display="КЛ 0.4 кВ ТП-10-13 - уличное освещение" xr:uid="{350F070D-E28B-482A-8696-1B11983B4150}"/>
    <hyperlink ref="T1057" display="КЛ 0.4 кВ ТП-10-13 П.10Р.2 Молодёжная 66" xr:uid="{707DD1CE-D512-4A20-8A22-241EEE0AF343}"/>
    <hyperlink ref="T1058" display="КЛ 0.4 кВ ТП-10-13 П.10Р.4 Автостоянка" xr:uid="{857E93B7-B19F-4B66-BB99-071BC49FE546}"/>
    <hyperlink ref="T1046" display="КЛ 0.4 кВ ТП-10-13 П.1Р.2 Молодёжная 68,66а" xr:uid="{F2D751E9-E0EA-4AFE-A0F0-B2B97CD810CA}"/>
    <hyperlink ref="T1047" display="КЛ 0.4 кВ ТП-10-13 П.1Р.4 Молодёжная 64" xr:uid="{69D547FC-97EA-478A-900C-C7997A045211}"/>
    <hyperlink ref="T1048" display="КЛ 0.4 кВ ТП-10-13 П.3Р.2 Молодёжная 60" xr:uid="{AB2D6188-20D3-449B-A362-33B7BA10A3AC}"/>
    <hyperlink ref="T1050" display="КЛ 0.4 кВ ТП-10-13 П.5Р.2 Молодёжная 68,66а" xr:uid="{F318B744-C267-4DFE-B32F-CF3838D37C12}"/>
    <hyperlink ref="T1052" display="КЛ 0.4 кВ ТП-10-13 П.5Р.4 Молодёжная 64" xr:uid="{A66440C9-9107-41B9-982E-EEE762F625E4}"/>
    <hyperlink ref="T1053" display="КЛ 0.4 кВ ТП-10-13 П.7Р.1 Молодёжная 84,82,80" xr:uid="{55127E9F-4074-4056-95F1-3D8C36D8CC44}"/>
    <hyperlink ref="T1054" display="КЛ 0.4 кВ ТП-10-13 П.7Р.2 Молодёжная 62" xr:uid="{0C641256-103A-4148-9290-B403D24A40E5}"/>
    <hyperlink ref="T1055" display="КЛ 0.4 кВ ТП-10-13 П.7Р.4 Молодёжная 60" xr:uid="{B1527DEC-24E5-42AA-B727-7CFF264DCF5A}"/>
    <hyperlink ref="T1056" display="КЛ 0.4 кВ ТП-10-13 П.9Р.2 Молодёжная 66" xr:uid="{F03A22CD-29E2-449E-A521-A3FE924A6C01}"/>
    <hyperlink ref="T1043" display="КЛ 0.4 кВ ТП-10-13 П.1Р.1 Молодёжная 84,82,80" xr:uid="{1A6FB1EE-7EF5-4C80-9CF2-EE406798C4C4}"/>
    <hyperlink ref="T1049" display="КЛ 0.4 кВ ТП-10-13 П.3Р.4 Молодёжная 62" xr:uid="{7F405DA3-F337-4D6B-9810-7F0D235B7D18}"/>
    <hyperlink ref="T1051" display="КЛ 0.4 кВ ТП-10-13 П.5Р.2 Молодёжная 68,66а ***" xr:uid="{DA7DFB50-4367-4D8D-8C31-F407F8757E32}"/>
    <hyperlink ref="T1045" display="КЛ 0.4 кВ ТП-10-13 П.1Р.1 Молодёжная 82,84 ***" xr:uid="{8503216C-05F0-472A-9327-DDEBA9F32D42}"/>
    <hyperlink ref="T1044" display="КЛ 0.4 кВ ТП-10-13 П.1Р.1 Молодёжная 80,82 ***" xr:uid="{31BBA88F-8BF4-493A-B2F7-B64FF51050C2}"/>
    <hyperlink ref="T1065" display="КЛ 0.4 кВ ТП-10-14 П.7Р.1 Молодёжная 72" xr:uid="{783E2A0A-ED8C-4368-858B-353AE06147F1}"/>
    <hyperlink ref="T1064" display="КЛ 0.4 кВ ТП-10-14 П.6Р.2 Молодёжная 76,74" xr:uid="{273E8CF8-78EA-4AAD-800B-AB5BCCF77E70}"/>
    <hyperlink ref="T1062" display="КЛ 0.4 кВ ТП-10-14 П.3Р.4 Молодёжная 76,74" xr:uid="{72B542B0-ACEB-42DD-B485-C8CE520C4EFA}"/>
    <hyperlink ref="T1061" display="КЛ 0.4 кВ ТП-10-14 П.1Р.1 Молодёжная 72" xr:uid="{86FD6E6E-C2B5-4172-862C-DD3B71C07DB9}"/>
    <hyperlink ref="T1063" display="КЛ 0.4 кВ ТП-10-14 П.3Р.4 Молодёжная 76,74 ***" xr:uid="{9E59FC27-7DB8-4501-83EC-2416215A19C2}"/>
    <hyperlink ref="T1091" display="КЛ 0.4 кВ ТП-10-16" xr:uid="{8778F4F0-67AB-42D6-B1C0-04549DF5451A}"/>
    <hyperlink ref="T1109" display="КЛ 0.4 кВ ТП-13-1 П.7 Р.2 ул.Космонавтов д.26" xr:uid="{082EC576-1A00-46C2-9735-1D7B5CC008EF}"/>
    <hyperlink ref="T1108" display="КЛ 0.4 кВ ТП-13-1 П.7 Р.1общ. ул.Космонавтов 22" xr:uid="{9A797EF9-7227-44DC-A756-25D566D5E9D4}"/>
    <hyperlink ref="T1103" display="КЛ 0.4 кВ ТП-13-1 П.3.Р.3 мех.мастерск.уч.корп.5" xr:uid="{1E25F8C1-1FAD-4EA4-9021-D4A13D015844}"/>
    <hyperlink ref="T1117" display="КЛ 0.4 кВ ТП-13-1 П.9 Р.4 ул.Космонавтов 24" xr:uid="{280CD510-1A89-4E0E-9487-74FD9A9D56EE}"/>
    <hyperlink ref="T1106" display="КЛ 0.4 кВ ТП-13-1 П.6 Р.2 &quot;ДК&quot; Стр.зрит.зал.Солн.19" xr:uid="{76BE15D4-D714-4363-86A7-7BC80C7F7187}"/>
    <hyperlink ref="T1101" display="КЛ 0.4 кВ ТП-13-1 П.3 Р.1 ул.Космонавтов д.26" xr:uid="{5B17B5AE-09EC-4515-A04E-D160DFEF33CB}"/>
    <hyperlink ref="T1115" display="КЛ 0.4 кВ ТП-13-1 П.9.Р.1 ул. Космонавтов д.24" xr:uid="{67526FAD-EB95-4B11-A05F-21F157F8144D}"/>
    <hyperlink ref="T1102" display="КЛ 0.4 кВ ТП-13-1 П 3 Р.2 общ. ул.Космонавтов 22" xr:uid="{BC51ECE3-B053-42FE-B14B-9AD3315F0EBD}"/>
    <hyperlink ref="T1104" display="КЛ 0.4 кВ ТП-13-1 П.3 Р.4 общ.корп.№3 столовая" xr:uid="{1A12C45B-617D-4DB5-A955-D741E992B6BA}"/>
    <hyperlink ref="T1110" display="КЛ 0.4 кВ ТП-13-1 П.7.Р.3 свар.уч.,мех.маст." xr:uid="{DA6B6C39-CDB1-4972-8D32-46E7E37C0458}"/>
    <hyperlink ref="T1111" display="КЛ 0.4 кВ ТП-13-1 П.7 Р.4 корп.№3 мех.маст." xr:uid="{D7A452D1-3A29-4120-9D0F-98D31FAD9694}"/>
    <hyperlink ref="T1107" display="КЛ 0.4 кВ ТП-13-1 П.6 Р.3 &quot;ДК&quot; Стр.б-ка,Солн.19" xr:uid="{7821D97F-26B6-4D83-926A-A4177F642FB7}"/>
    <hyperlink ref="T1116" display="КЛ 0.4 кВ ТП-13-1 П.9 Р.3 учебн.корпус1А ПЛ-36" xr:uid="{AD26CCF8-B515-4D25-8684-CD22689DD747}"/>
    <hyperlink ref="T1114" display="КЛ 0.4 кВ ТП-13-1 П.8 Р.4 учебн.корпус1А ПЛ-361" xr:uid="{07290F25-A8B5-4978-9DB3-A04DE213B73C}"/>
    <hyperlink ref="T1105" display="КЛ 0.4 кВ ТП-13-1 П.6 Р.1 корп.№ 3 мех.маст." xr:uid="{6E099ED7-5C0E-4551-985F-478E2D85891F}"/>
    <hyperlink ref="T1112" display="КЛ 0.4 кВ ТП-13-1 П.8 Р.2 Космонавтов 24" xr:uid="{06D07E77-C9BD-4EC5-BD98-446FB435EC30}"/>
    <hyperlink ref="T1100" display="КЛ 0.4 кВ ТП-13-1 П.2 Р.2 ДК зрит.зал,ул.Солнечн.19" xr:uid="{E5CC0419-AE95-4693-BF7B-C5B1FB8460D4}"/>
    <hyperlink ref="T1113" display="КЛ 0.4 кВ ТП-13-1 П.8 Р.3 ул.Косм.26,Сауна&quot;Ваш дом&quot;" xr:uid="{019C6308-9F15-4857-AA50-8C4D41E227A3}"/>
    <hyperlink ref="T1120" display="КЛ 0.4 кВ ТП-13-2 П.1Р.4 Солнечная 23А" xr:uid="{17FBFBC0-DD27-43E2-8BFD-79131600A91A}"/>
    <hyperlink ref="T1121" display="КЛ 0.4 кВ ТП-13-2 П.3Р.1 Солнечная 23" xr:uid="{D720329C-8D9A-4ABB-B53E-829C33136593}"/>
    <hyperlink ref="T1123" display="КЛ 0.4 кВ ТП-13-2 П.3Р.2 КД 13-1 Солнечная 23" xr:uid="{5A83BCDC-4918-4387-B925-9BF372ED6D7A}"/>
    <hyperlink ref="T1124" display="КЛ 0.4 кВ ТП-13-2 П.3 Р.3 ДЮСШ,Солнечная 21" xr:uid="{23FA4299-542C-45D1-A864-7018EB7716A1}"/>
    <hyperlink ref="T1126" display="КЛ 0.4 кВ ТП-13-2 П.6Р.2 КД 13-2 Солнечная 23" xr:uid="{7E7715CD-438E-4798-8EAB-E1F39517A61E}"/>
    <hyperlink ref="T1130" display="КЛ 0.4 кВ ТП-13-2 П.10Р.1 павильон &quot;Причал&quot;" xr:uid="{C7D51593-15BE-464B-9DDE-2B5B269FB96A}"/>
    <hyperlink ref="T1134" display="КЛ 0.4 кВ ТП-13-2 П.11 Р.2 Теле 2" xr:uid="{125EC367-9BE8-442A-A9A4-C5282F0D13DA}"/>
    <hyperlink ref="T1119" display="КЛ 0.4 кВ ТП-13-2 П.1 Р.2 Космонавтов, 26А" xr:uid="{9F1305FF-F489-42BB-BB4D-EEDEC7A626EF}"/>
    <hyperlink ref="T1129" display="КЛ 0.4 кВ ТП-13-2 П.7Р.4 Солнечная 23А" xr:uid="{22A71191-609E-4DC6-81C8-01A6E4716435}"/>
    <hyperlink ref="T1132" display="КЛ 0.4 кВ ТП-13-2 П.10Р.4 ДК Библиотека" xr:uid="{07E5360C-0C7C-43A8-B4C1-7AC8EB010838}"/>
    <hyperlink ref="T1135" display="КЛ 0.4 кВ ТП-13-2 П11.Р.2 Газетный киоск" xr:uid="{4494E26B-1ACD-487C-BB8B-B993FA309FED}"/>
    <hyperlink ref="T1144" display="КЛ 0.4 кВ ТП- 13-5 П.1Р.4 ул.Солнечная д.27" xr:uid="{D8D67771-B559-425C-8751-B2592FED494D}"/>
    <hyperlink ref="T1145" display="КЛ 0.4 кВ ТП- 13-5 П.3Р.1 Казарма" xr:uid="{83DD0B7F-1570-453F-A2E1-4173EBE7BAF3}"/>
    <hyperlink ref="T1148" display="КЛ 0.4 кВ ТП- 13-5 П.3Р.4 ул.Солнечная д.25А" xr:uid="{025E9D06-5678-4DB6-BE16-5CF719524581}"/>
    <hyperlink ref="T1149" display="КЛ 0.4 кВ ТП- 13-5 П.6Р.1 ул. Солнечная д. 27" xr:uid="{8F151410-2FD4-4AE4-8F3C-CBF403785465}"/>
    <hyperlink ref="T1151" display="КЛ 0.4 кВ ТП- 13-5 П.6Р.3 д.сад ул. Солнечная д.55" xr:uid="{143D2EFC-2A3C-4DD9-A200-0E0420B51369}"/>
    <hyperlink ref="T1153" display="КЛ 0.4 кВ ТП- 13-5 П.6Р.4 Столовая ВМФ" xr:uid="{4F111511-03F0-4959-B5CF-BF0C779B08C6}"/>
    <hyperlink ref="T1146" display="КЛ 0.4 кВ ТП- 13-5 П.3Р.2 д.сад ул. Солнечная д. 55" xr:uid="{DB9A60CA-B90C-4A59-A858-15F02BB5C3DD}"/>
    <hyperlink ref="T1150" display="КЛ 0.4 кВ ТП- 13-5 П.6Р.2 ул. Солнечная 27" xr:uid="{723151E4-D753-47FB-A180-3826DE7C12DC}"/>
    <hyperlink ref="T1164" display="КЛ 0.4 кВ ТП- 14-1 (КЗ-3) П.3Р.3 баня" xr:uid="{9C69791F-45F8-442D-AD38-924FF05B3A27}"/>
    <hyperlink ref="T1157" display="КЛ 0.4 кВ ТП- 14-1 (КЗ-3) П.1Р.1 ФАП &quot;Профи&quot; ВРУ-1" xr:uid="{782A4EAC-4775-4BDD-91D5-560A76D887E0}"/>
    <hyperlink ref="T1158" display="КЛ 0.4 кВ ТП- 14-1 (КЗ-3) П.1Р.3 ШНО" xr:uid="{E8D0A79A-ADFC-4A83-98FD-3B69DA6F68FF}"/>
    <hyperlink ref="T1162" display="КЛ 0.4 кВ ТП- 14-1 (КЗ-3) П.3Р.1КД 14-1 Р.6 Зд.№3 ХТС ГЭС" xr:uid="{46325A9B-5993-433B-896D-B1B64E8CD5C3}"/>
    <hyperlink ref="T1168" display="КЛ 0.4 кВ ТП- 14-1 (КЗ-3) П.3Р.1 КД 14-1 Р.3 ЩАВР Вв.-2" xr:uid="{AEFB6327-3D0D-4638-8154-DA54BEBD5CE8}"/>
    <hyperlink ref="T1163" display="КЛ 0.4 кВ ТП- 14-1 (КЗ-3) П.3Р.1 КД 14-1 Р.7 гаражи" xr:uid="{C8FE3F01-89D1-480C-B5DB-E40B0154230F}"/>
    <hyperlink ref="T1170" display="КЛ 0.4 кВ ТП- 14-1 (КЗ-3) П.3Р.4 ФАП&quot;Профи&quot; ВРУ-2" xr:uid="{52A6DF9E-A45D-4B18-8F85-16630288D9C6}"/>
    <hyperlink ref="T1165" display="КЛ 0.4 кВ ТП- 14-1 (КЗ-3) П.3Р.1 КД 14-1 Р-8 зд.№1" xr:uid="{7852B720-0542-4475-94A8-CB54235523AC}"/>
    <hyperlink ref="T1166" display="КЛ 0.4 кВ ТП- 14-1 (КЗ-3) П.3Р.1 КД 14-1 Р.4 свар.пост." xr:uid="{38B2721A-391E-4783-B90E-089B05B7A0EB}"/>
    <hyperlink ref="T1161" display="КЛ 0.4 кВ ТП- 14-1 (КЗ-3) П.3Р.1 КД 14-1 Р.2 зд.№2" xr:uid="{FD4C01A6-2DE3-43F7-9BA9-A68D96F96B13}"/>
    <hyperlink ref="T1160" display="КЛ 0.4 кВ ТП- 14-1 (КЗ-3) П.3Р.1 КД 14-1Р.1 ТМХ зд.№2" xr:uid="{564DE0A6-1D6C-4B91-B220-7750BAA39D6B}"/>
    <hyperlink ref="T1178" display="КЛ 0.4 кВ ТП- 14-2 П.6Р.1КД КНС №3" xr:uid="{9FFBC0C0-1BD6-4529-8A38-D207C129CE62}"/>
    <hyperlink ref="T1179" display="КЛ 0.4 кВ ТП- 14-2 П.6Р.2 детская поликл-ка" xr:uid="{BE965420-1D32-4E2F-9E7C-6FB9225C1018}"/>
    <hyperlink ref="T1180" display="КЛ 0.4 кВ ТП- 14-2 П.6Р.3 Пищеблок" xr:uid="{C45C6219-F4D7-48B4-968E-CDAA8E32F955}"/>
    <hyperlink ref="T1181" display="КЛ 0.4 кВ ТП- 14-2 П.6Р.4 Инфекционный корпус" xr:uid="{252BC8EC-C233-4A51-8E72-B0CA20CEAF4B}"/>
    <hyperlink ref="T1183" display="КЛ 0.4 кВ ТП- 14-2 П.7Р.2 Хлораторная" xr:uid="{F246C011-05CD-40AE-8A67-E84803B078EC}"/>
    <hyperlink ref="T1184" display="КЛ 0.4 кВ ТП- 14-2 П.7Р.4 ШАВР зд. №1 компьют.сети" xr:uid="{61BC3402-F800-4DA0-8E80-FF04478BFDBE}"/>
    <hyperlink ref="T1175" display="КЛ 0.4 кВ ТП- 14-2 П.3Р.2 детская поликл-ка." xr:uid="{4CCBBF46-547C-4E66-9653-46A0081E5361}"/>
    <hyperlink ref="T1174" display="КЛ 0.4 кВ ТП- 14-2 П.2Р.4 КД хоз.блок" xr:uid="{B8F49A6C-8B91-42D2-B4E4-4C900ED841E7}"/>
    <hyperlink ref="T1173" display="КЛ 0.4 кВ ТП- 14-2 П.2Р.3 КД КНС №3" xr:uid="{46054510-60BF-48F4-8B3B-944F911359A8}"/>
    <hyperlink ref="T1172" display="КЛ 0.4 кВ ТП- 14-2 П.2Р.2 ЦСО" xr:uid="{05747551-85EB-4C96-94D8-F42CDA7471BB}"/>
    <hyperlink ref="T1176" display="КЛ 0.4 кВ ТП- 14-2 П.3Р.3 ШНО" xr:uid="{8EAF3B2F-F757-4044-A9E2-2EC286502CB3}"/>
    <hyperlink ref="T1177" display="КЛ 0.4 кВ ТП- 14-2 П.3Р.4 КНС №3 ст." xr:uid="{3094A218-724D-4FE7-8BCA-F1167E7CB314}"/>
    <hyperlink ref="T1190" display="КЛ 0.4 кВ ТП-14-3 П.3Р.2 д.поликлиника ВРУ-2" xr:uid="{7B3ABF4A-3633-4DFE-94FB-500AF9A02FB1}"/>
    <hyperlink ref="T1191" display="КЛ 0.4 кВ ТП-14-3 П.3Р.4 д.поликлиника ВРУ-1" xr:uid="{02A8CFD9-D0BF-466A-A7C1-4E5FF97AB2F2}"/>
    <hyperlink ref="T1189" display="КЛ 0.4 кВ ТП-14-3 П.2Р.4 поликлиника ВРУ(стар)" xr:uid="{F71F1767-944F-46D0-819B-2F90C241C10B}"/>
    <hyperlink ref="T1188" display="КЛ 0.4 кВ ТП-14-3 П.2Р.3 Кислородная станция" xr:uid="{FC7DF2C5-77E1-4EC0-98E1-3B6336879A12}"/>
    <hyperlink ref="T1192" display="КЛ 0.4 кВ ТП-14-3 П.6Р.2 д.поликлиника ВРУ-1" xr:uid="{ED60051C-8E11-4D0E-AE23-1374294E1E25}"/>
    <hyperlink ref="T1193" display="КЛ 0.4 кВ ТП-14-3 П.6Р.4 д.поликлиника ВРУ-2" xr:uid="{2595BD8A-9773-46EC-A4DE-457576A5CD40}"/>
    <hyperlink ref="T1194" display="КЛ 0.4 кВ ТП-14-3 П.7Р.2 Поликлиника ВРУ (стар)" xr:uid="{D1FD4F4B-1C43-4F00-90E9-9D0E4C5F4D0B}"/>
    <hyperlink ref="T1195" display="КЛ 0.4 кВ ТП-14-3 П.7Р.4 поликлиника ВРУ(нов)" xr:uid="{1FF280A2-21FB-4410-8F49-0AD069D9BD33}"/>
    <hyperlink ref="T1187" display="КЛ 0.4 кВ ТП-14-3 П.2Р.2 поликлиника ВРУ(нов)" xr:uid="{73F7EFBA-EFDF-49E5-B044-5E7241E42063}"/>
    <hyperlink ref="T1208" display="КЛ 0.4 кВ ТП- 14-4 П.7Р.1 Рентгеновский аппарат" xr:uid="{A5382992-A4FE-40C0-8E22-D67E70FBC560}"/>
    <hyperlink ref="T1207" display="КЛ 0.4 кВ ТП- 14-4 П.6Р.4 Ренгеновский аппарат" xr:uid="{68AEB774-BE7A-42BE-B973-F471960E4B02}"/>
    <hyperlink ref="T1209" display="КЛ 0.4 кВ ТП- 14-4 П.7Р.2 Больница Эл.щитов.,№3,блок Г,Д" xr:uid="{470A62F3-581F-4A31-8466-C5F3B6535786}"/>
    <hyperlink ref="T1211" display="КЛ 0.4 кВ ТП- 14-4 П.8Р.1 Больница Эл.щит.№3,блок Г,Д" xr:uid="{127CED32-1052-42F3-8495-271CB123EAAB}"/>
    <hyperlink ref="T1212" display="КЛ 0.4 кВ ТП- 14-4 П.8Р.2 СП-2 эл.щитовая бл.В,Б" xr:uid="{98C9E372-E677-4611-BC83-B4893AD3A9BA}"/>
    <hyperlink ref="T1213" display="КЛ 0.4 кВ ТП- 14-4 П.8Р.3 наружное освещие" xr:uid="{28DCCEA9-AE22-46AF-A540-B92B05FE935D}"/>
    <hyperlink ref="T1214" display="КЛ 0.4 кВ ТП- 14-4 П.8Р.4 СП-2 эл.щитовая" xr:uid="{41EEC8A2-E8ED-4AC3-AEC3-99777C3C98DE}"/>
    <hyperlink ref="T1198" display="КЛ 0.4 кВ ТП- 14-4 П.2Р.2 Больница бл.В,Б" xr:uid="{B037F658-22F0-4EBB-B8AD-F98BCC1498E9}"/>
    <hyperlink ref="T1199" display="КЛ 0.4 кВ ТП- 14-4 П.2Р.3 Больница бл.В.Б" xr:uid="{BE77125D-B0D8-4582-A9A6-8C8A10B55427}"/>
    <hyperlink ref="T1200" display="КЛ 0.4 кВ ТП- 14-4 П.5Р.1 Пищеблок (освещение)" xr:uid="{9DDD9560-7F09-4933-831D-A5A2FD0CC1C9}"/>
    <hyperlink ref="T1201" display="КЛ 0.4 кВ ТП- 14-4 П.5Р.2 Эл.щитовая бл.А,Б" xr:uid="{30DA1FD2-F3E0-4136-9EDF-28E47F309715}"/>
    <hyperlink ref="T1203" display="КЛ 0.4 кВ ТП- 14-4 П.5Р.4 Больница бл.В (освещ.)" xr:uid="{A895573A-9608-470E-9022-7AF2C11A5B11}"/>
    <hyperlink ref="T1210" display="КЛ 0.4 кВ ТП- 14-4 П.7Р.4 больница Эл.щитовая №3" xr:uid="{78AB732D-0F34-4325-AE2D-2564D332419F}"/>
    <hyperlink ref="T1197" display="КЛ 0.4 кВ ТП- 14-4 П.2Р.1 Пищеблок" xr:uid="{CDF608D1-0F89-4D59-A94D-CABCED1D27CF}"/>
    <hyperlink ref="T1202" display="КЛ 0.4 кВ ТП- 14-4 П.5Р.3 Эл.щитовая бл.А,Б" xr:uid="{7DAB7CB3-C9DC-4F3F-BA97-B50043FB155F}"/>
    <hyperlink ref="T1204" display="КЛ 0.4 кВ ТП- 14-4 П.6Р.1 Эл.щитовая №3 бл.Г,Д" xr:uid="{F66E5190-3C31-483B-9DD3-4E3290E52160}"/>
    <hyperlink ref="T1205" display="КЛ 0.4 кВ ТП- 14-4 П.6Р.2 Эл.щитовая №3 бл.Г,Д" xr:uid="{44CC61C7-AAC1-4D8C-83E5-CFA79445214C}"/>
    <hyperlink ref="T1206" display="КЛ 0.4 кВ ТП- 14-4 П.6Р.3 Эл.щитовая №3 бл.Г,Д" xr:uid="{78046883-9A36-4B6C-B12B-A45D139687DF}"/>
    <hyperlink ref="T1219" display="КЛ 0.4 кВ ТП- 14-5 П.2Р.4 Род.дом" xr:uid="{552E5277-7C47-4038-B035-357ED61F5570}"/>
    <hyperlink ref="T1220" display="КЛ 0.4 кВ ТП- 14-5 П.5Р.1 Стамотолог.корпус" xr:uid="{029251E3-C003-451A-A339-E29AF2FB0569}"/>
    <hyperlink ref="T1221" display="КЛ 0.4 кВ ТП- 14-5 П.5Р.2 СЭС" xr:uid="{B5E3ADCB-1032-43C4-9D26-3B6590F34863}"/>
    <hyperlink ref="T1222" display="КЛ 0.4 кВ ТП- 14-5 П.5Р.4 Род.дом" xr:uid="{1057BAD3-799D-46F6-ADB8-A4BBD1F97D39}"/>
    <hyperlink ref="T1223" display="КЛ 0.4 кВ ТП- 14-5 П.6Р.1 НО ЩДУ-3" xr:uid="{D2F439D8-6812-40C2-879C-E3D1C7E727FB}"/>
    <hyperlink ref="T1224" display="КЛ 0.4 кВ ТП- 14-5 П.6Р.2 Мастерская" xr:uid="{4FC76AFA-424E-46EE-AFBF-AF41CD49E059}"/>
    <hyperlink ref="T1226" display="КЛ 0.4 кВ ТП- 14-5 П.6Р.4 Прачечная" xr:uid="{286CC498-CC97-4D9E-BE86-464989AFA5BD}"/>
    <hyperlink ref="T1227" display="КЛ 0.4 кВ ТП- 14-5 П.7Р.1 наружное освещение" xr:uid="{0FC99232-60C0-4222-BCC5-2157C7C2C62D}"/>
    <hyperlink ref="T1228" display="КЛ 0.4 кВ ТП- 14-5 П.7Р.2 Аптека" xr:uid="{6517711D-E534-43C8-B663-3187CDD1735B}"/>
    <hyperlink ref="T1229" display="КЛ 0.4 кВ ТП- 14-5 П.7Р.3 Мастерская" xr:uid="{F5B5B677-08AB-4E47-99E9-CA34B226A57E}"/>
    <hyperlink ref="T1218" display="КЛ 0.4 кВ ТП- 14-5 П.2Р.2 СЭС" xr:uid="{6EEF68A7-AC38-4C1C-A817-C91821A78693}"/>
    <hyperlink ref="T1217" display="КЛ 0.4 кВ ТП- 14-5 П.2Р.1 кожное отделение" xr:uid="{ACA92770-2B46-4348-B3E8-70716DA8E6A1}"/>
    <hyperlink ref="T1230" display="КЛ 0.4 кВ ТП- 14-5 П.7Р.4 Прачечная" xr:uid="{89698D36-387B-4D6C-83FD-48A1B0B708EC}"/>
    <hyperlink ref="T1244" display="КЛ 0.4 кВ ТП-15-1 П.3Р.1 КД Солнечная 39,37" xr:uid="{5C1B9E3B-3259-48B7-80EB-D71DAAD9041B}"/>
    <hyperlink ref="T1255" display="КЛ 0.4 кВ ТП-15-1 П.3Р.2 КД Солнечная 33,35" xr:uid="{26139557-9D11-45E6-B2BD-27132558E4B1}"/>
    <hyperlink ref="T1246" display="КЛ 0.4 кВ ТП-15-1 П.3Р.3 Солнечная 45" xr:uid="{51264CA0-7579-46A2-B048-1019AB2508BC}"/>
    <hyperlink ref="T1247" display="КЛ 0.4 кВ ТП-15-1 П.3Р.4 Гимназия №5 Солнечная 31" xr:uid="{3BAA31C5-F5ED-484D-AF41-720EDAC51EED}"/>
    <hyperlink ref="T1248" display="КЛ 0.4 кВ ТП-15-1 П.6Р.1 Солнечная 43/2" xr:uid="{C250EC5A-4794-4524-A7B1-F6203FD72F15}"/>
    <hyperlink ref="T1249" display="КЛ 0.4 кВ ТП-15-1 П.6Р.2 наружное освещение" xr:uid="{EA8D8118-C2E8-4EE6-ADE7-D9A44B359914}"/>
    <hyperlink ref="T1242" display="КЛ 0.4 кВ ТП-15-1 П.2Р.4 Солнечная 43" xr:uid="{2F0EB69D-3466-4869-9B24-F9EE7ECAD9A8}"/>
    <hyperlink ref="T1240" display="КЛ 0.4 кВ ТП-15-1 П.2Р.3 Солнечная 49,47" xr:uid="{779CF249-6959-4BD1-9B80-763BD17CADC0}"/>
    <hyperlink ref="T1239" display="КЛ 0.4 кВ ТП-15-1 П.2Р.2 Политех.институт ядерной энерг." xr:uid="{2C29DDD4-C7F8-4EB7-9B15-2E036136286F}"/>
    <hyperlink ref="T1238" display="КЛ 0.4 кВ ТП-15-1 П.2Р.1 Солнечная 47" xr:uid="{4DA75869-FD76-4B17-97E5-C673EDE7C617}"/>
    <hyperlink ref="T1250" display="КЛ 0.4 кВ ТП-15-1 П.6Р.3 Солнечная 45" xr:uid="{3EC8CC41-D63E-4DAB-A428-F0D781587EB5}"/>
    <hyperlink ref="T1251" display="КЛ 0.4 кВ ТП-15-1 П.7Р.1 Политех.институт,ядерной энерг." xr:uid="{C8DD5C54-B9C5-4F87-B3B9-D049E96245AF}"/>
    <hyperlink ref="T1252" display="КЛ 0.4 кВ ТП-15-1 П.7Р.2 Гимназия №5,Солнечная 31" xr:uid="{85BDB95D-EB77-443D-8E20-97F4BCFDC591}"/>
    <hyperlink ref="T1256" display="КЛ 0.4 кВ ТП-15-1 П.6Р.4 КД 15-1 Солнечная 33" xr:uid="{2B59F8E4-A336-4610-BDF9-1D78DF3327A6}"/>
    <hyperlink ref="T1253" display="КЛ 0.4 кВ ТП-15-1 П.7Р.4 КД 15-2,Солнечная 39" xr:uid="{DC09566F-A14A-4777-9360-BB9DAD114022}"/>
    <hyperlink ref="T1257" display="КЛ 0.4 кВ ТП-15-1 ЯРВ-2 ШР-11 Солнечная 33а" xr:uid="{54201D46-C2AC-47C0-BA08-6D8F2483D2D2}"/>
    <hyperlink ref="T1254" display="КЛ 0.4 кВ ТП-15-1 П.7 ЯРВ-2 ШР-1 Солнечная 33а" xr:uid="{6A19A6C7-AD97-416D-B95B-28E403AE40D7}"/>
    <hyperlink ref="T1241" display="КЛ 0.4 кВ ТП-15-1 П.2Р.3 Солнечная 49,47 ***" xr:uid="{5309EAA4-D5D7-4F70-AAC5-4098D433158C}"/>
    <hyperlink ref="T1245" display="КЛ 0.4 кВ ТП-15-1 П.3Р.1 КД Солнечная 39,37 ***" xr:uid="{8DE68607-2613-4730-B600-CB01D37BA08D}"/>
    <hyperlink ref="T1263" display="КЛ 0.4 кВ ТП-15-2 П.1Р.2 Солнечная 49,47" xr:uid="{C48C125B-FCC1-4824-9977-5EA549A6DA49}"/>
    <hyperlink ref="T1264" display="КЛ 0.4 кВ ТП-15-2 П.1Р.3 Солнечная 53" xr:uid="{62B41B97-EF14-4B02-A941-FBA722E1956B}"/>
    <hyperlink ref="T1267" display="КЛ 0.4 кВ ТП-15-2 П.6Р.2 КНС-15" xr:uid="{09EA64E5-7A8C-4BE9-9EBD-3B99C87EB226}"/>
    <hyperlink ref="T1266" display="КЛ 0.4 кВ ТП-15-2 П.6Р.1 Солнечная 49" xr:uid="{8161B7FF-1384-4AB0-AF8D-EBF121D39F01}"/>
    <hyperlink ref="T1269" display="КЛ 0.4 кВ ТП-15-2 П.7Р.1 Солнечная 53" xr:uid="{CE58A939-E0A5-4FC5-B5BD-C2048CB6D855}"/>
    <hyperlink ref="T1265" display="КЛ 0.4 кВ ТП-15-2 П.1Р.4 Солнечная 55" xr:uid="{0131B596-7F07-4F5D-8D72-7E25E7EB64A1}"/>
    <hyperlink ref="T1270" display="КЛ 0.4 кВ ТП-15-2 П.7Р.2 Солнечная 55" xr:uid="{104B1135-45B8-4EA2-834F-8196A9A24218}"/>
    <hyperlink ref="T1262" display="КЛ 0.4 кВ ТП-15-2 П.1Р.1 КД 15-3" xr:uid="{DC6F5AEE-F437-400B-8683-CC4866B7B235}"/>
    <hyperlink ref="T1268" display="КЛ 0.4 кВ ТП-15-2 П.6Р.4 Солнечная 51" xr:uid="{F9F5A4CC-24DD-4A62-9D4E-C8E097A820FB}"/>
    <hyperlink ref="T1275" display="КЛ 0.4 кВ ТП- 15-3 П.6Р.4 Мойка а/машин" xr:uid="{889F4796-19FB-46A4-B87F-166021C27F28}"/>
    <hyperlink ref="T1276" display="КЛ 0.4 кВ ТП- 15-3 П.7Р.4 Атомэнергоспецмонтаж" xr:uid="{55A72C9B-0CED-44CC-BEE9-B1677C128CF1}"/>
    <hyperlink ref="T1277" display="КЛ 0.4 кВ ТП- 15-3 П.1Р.3 Управление АТП" xr:uid="{0942E3CC-237C-478F-B6E1-E85CD8C77251}"/>
    <hyperlink ref="T1278" display="КЛ 0.4 кВ ТП- 15-3 П.1Р.4 рем.мастерская" xr:uid="{F44C608F-A8DA-4507-A572-772EB3F919CA}"/>
    <hyperlink ref="T1279" display="КЛ 0.4 кВ ТП- 15-3 П.3Р.1 профилакторий" xr:uid="{226ACFDA-BB81-42A4-A277-C7D6F1821A3D}"/>
    <hyperlink ref="T1280" display="КЛ 0.4 кВ ТП- 15-3 П.3Р.2 Стенд обкатки" xr:uid="{BD51242D-B9B0-457E-A1FE-A2C1BD244510}"/>
    <hyperlink ref="T1281" display="КЛ 0.4 кВ ТП- 15-3 П.3Р.3 мойка а/машин" xr:uid="{2B2FAB16-48EE-4908-A8D5-B957A452EF57}"/>
    <hyperlink ref="T1282" display="КЛ 0.4 кВ ТП- 15-3 П.3Р.4 Компрессор" xr:uid="{DD6235BF-026D-4AD1-9BA3-0B4524A3583A}"/>
    <hyperlink ref="T1283" display="КЛ 0.4 кВ ТП- 15-3 П.6Р.1 АЗС" xr:uid="{AB93EB65-9CDD-4398-9342-7487CA8489DD}"/>
    <hyperlink ref="T1284" display="КЛ 0.4 кВ ТП- 15-3 П.6Р.2 Линия обогрева Т-1,Т-2" xr:uid="{ED952887-B817-4C83-A23A-3575D8332882}"/>
    <hyperlink ref="T1285" display="КЛ 0.4 кВ ТП- 15-3 П.6Р.3 Линия обогрева Т-3,Т-4" xr:uid="{8EA7AFF3-F09F-4EA2-8761-678727597514}"/>
    <hyperlink ref="T1286" display="КЛ 0.4 кВ ТП- 15-3 П.7Р.1 Линия обогрева Т-7,Т-8" xr:uid="{355921E9-3A94-43F1-92EA-FF3DF6933887}"/>
    <hyperlink ref="T1287" display="КЛ 0.4 кВ ТП- 15-3 П.7Р.2 Линия обогрева Т-5,Т-6" xr:uid="{35FC4AF0-498C-450C-980A-4ADBCF44904E}"/>
    <hyperlink ref="T1288" display="КЛ 0.4 кВ ТП- 15-3 П.7Р.3 Атомэнергоспецмонтаж" xr:uid="{F1703A42-4DD5-4A3F-99FA-42E82F7E90F6}"/>
    <hyperlink ref="T1289" display="КЛ 0.4 кВ ТП- 15-3 П.1Р.2 ремонтная мастерская" xr:uid="{107D2D4C-C4E0-4A10-9CF3-D94DFAC886CA}"/>
    <hyperlink ref="T1346" display="КЛ 0.4 кВ ТП-16-1 П.3Р.1 Сбербанк,пр.Героев 47" xr:uid="{2C22899C-2D38-4C20-8A8C-A08C8A812D3F}"/>
    <hyperlink ref="T1347" display="КЛ 0.4 кВ ТП-16-1 П.7Р.1 Сбербанк,пр.Героев 47" xr:uid="{AC51A7F8-8E8C-4AC5-AB22-B048D0A2C03D}"/>
    <hyperlink ref="T1416" display="КЛ 0.4 кВ ТП- УК-1 П.6Р.3 Мира 5" xr:uid="{2F5DFDD6-8653-431A-8E01-C51E2F3C7C09}"/>
    <hyperlink ref="T1418" display="КЛ 0.4 кВ ТП- УК-1 П.7Р.2 Учебный корпус" xr:uid="{69214523-F9D6-4EC6-9DFF-CC23ECBE4C91}"/>
    <hyperlink ref="T1419" display="КЛ 0.4 кВ ТП- УК-1 П.7Р.3 Наружное освещение" xr:uid="{F0ADED10-64CA-4F32-BB78-73C19FF5A64E}"/>
    <hyperlink ref="T1420" display="КЛ 0.4 кВ ТП- УК-1 П.7Р.4 столовая" xr:uid="{99824A2A-CD49-4632-BEBE-DB7FAE71F278}"/>
    <hyperlink ref="T1407" display="КЛ 0.4 кВ ТП- УК-1 П.1Р.1 Мира 5" xr:uid="{4092F26D-1A9F-4DE5-B9CE-6F7BED42D327}"/>
    <hyperlink ref="T1409" display="КЛ 0.4 кВ ТП- УК-1 П.1Р.4 Быт.корпус" xr:uid="{D9AA7750-1C5E-4BFD-A1D5-4615C45525DD}"/>
    <hyperlink ref="T1412" display="КЛ 0.4 кВ ТП- УК-1 П.3Р.2 Мира 3" xr:uid="{7AEB81FB-C960-4927-9C5E-8A0437FFBD7E}"/>
    <hyperlink ref="T1413" display="КЛ 0.4 кВ ТП- УК-1 П.3Р.4 Учебный корпус" xr:uid="{B624E682-D132-410E-9688-B87B010ACC8A}"/>
    <hyperlink ref="T1415" display="КЛ 0.4 кВ ТП- УК-1 П.6Р.2 Мастерские ПЛ-21" xr:uid="{51BA9521-A5D1-4577-B2B2-48B0AD5071B9}"/>
    <hyperlink ref="T1417" display="КЛ 0.4 кВ ТП- УК-1 П.6Р.4 Мира 3" xr:uid="{49361548-B308-43A5-B583-2AB16E85D234}"/>
    <hyperlink ref="T1421" display="КЛ 0.4 кВ ТП- УК-1 П.7Р.4 быт.корпус" xr:uid="{1EA18EE0-EB1C-4B19-BF3D-A5B9FEB6B50D}"/>
    <hyperlink ref="T1408" display="КЛ 0.4 кВ ТП- УК-1 П.1Р.2 Мастерская ПЛ-21" xr:uid="{B8F2DB4E-2450-44A0-A5F8-9212D2FEE7E3}"/>
    <hyperlink ref="T1410" display="КЛ 0.4 кВ ТП- УК-1 П.1Р.4 Столовая" xr:uid="{E0FB14FF-0A9F-4881-B2EC-33D00FB120C9}"/>
    <hyperlink ref="T1414" display="КЛ 0.4 кВ ТП- УК-1 П.6Р.1 Советская 15" xr:uid="{E1A73812-6008-411E-9399-29A85C1CFA81}"/>
    <hyperlink ref="T1423" display="КЛ 0.4 кВ ТП- УК-2 П.6Р.2 Академия,Мира 8(общежитие)" xr:uid="{9C72C767-B8CA-45EA-8475-06BC7A8C17EC}"/>
    <hyperlink ref="T1424" display="КЛ 0.4 кВ ТП- УК-2 П.6Р.3 Речная 2" xr:uid="{B85A8865-5409-4285-9936-0362363300DC}"/>
    <hyperlink ref="T1425" display="КЛ 0.4 кВ ТП- УК-2 П.6Р.4 Храм боптистов" xr:uid="{57B99CD1-B3C0-448E-AECA-79DF53EAFCD4}"/>
    <hyperlink ref="T1426" display="КЛ 0.4 кВ ТП- УК-2 П.7Р.1 Речная 6а" xr:uid="{D2ABAF9E-D0DB-4260-ACF8-93C3580F6AA9}"/>
    <hyperlink ref="T1427" display="КЛ 0.4 кВ ТП- УК-2 П.7Р.3 наружное освещение" xr:uid="{7FC2BB37-033B-486C-B272-720B0B643338}"/>
    <hyperlink ref="T1428" display="КЛ 0.4 кВ ТП- УК-2 П.1Р.2 ВРУ прокуратура" xr:uid="{AB2A7C53-69D8-4374-BBE5-AEF10D09199B}"/>
    <hyperlink ref="T1429" display="КЛ 0.4 кВ ТП- УК-2 П.1Р.4 ООО&quot;Север&quot;" xr:uid="{77AAEAA1-243C-4371-BA27-ECBF6583D390}"/>
    <hyperlink ref="T1430" display="КЛ 0.4 кВ ТП- УК-2 П.3Р.4 Академия,Мира 8(общеж.СУС)" xr:uid="{3D469D83-EDF5-451E-A2B2-F4CB9196CC9C}"/>
    <hyperlink ref="T1431" display="КЛ 0.4 кВ ТП- УК-2 П.6Р.1 ВРУ прокуратура" xr:uid="{CC65EE37-17A8-4F7E-A9DB-0D60DD02FE70}"/>
    <hyperlink ref="T1432" display="КЛ 0.4 кВ ТП- УК-2 П.7Р.2 Речная 4,3" xr:uid="{BB98EC5C-EE73-4CB8-808A-050B5B627829}"/>
    <hyperlink ref="T1433" display="КЛ 0.4 кВ ТП- УК-2 П.7Р.4 ВРУ общежитие (прокуратура)" xr:uid="{AAFB1F9B-415D-4225-9131-3AFA69FE78DB}"/>
    <hyperlink ref="T1434" display="КЛ 0.4 кВ ТП- УК-2 79" xr:uid="{EBDF2108-1E63-4E2D-AA17-A4CDCAE790D8}"/>
    <hyperlink ref="T1435" display="КЛ 0.4 кВ ТП- УК-2 П.1Р.1 ВРУ общежитие(прокуратура)" xr:uid="{55CD1C64-D42A-4BC0-A946-026C71888CF9}"/>
    <hyperlink ref="T1444" display="КЛ 0.4 кВ ТП-БО-1 П.1Р.2 Освещение цеха &quot;Композит&quot;" xr:uid="{BCFF2452-EF88-4F7C-8205-A89DE23CDCE5}"/>
    <hyperlink ref="T1445" display="КЛ 0.4 кВ ТП-БО-1 П.1Р.3 Адм.зд.столовая(ОАО&quot;СПК&quot;)" xr:uid="{A9A17CE5-B391-408A-932B-A8CA440DFA7C}"/>
    <hyperlink ref="T1446" display="КЛ 0.4 кВ ТП-БО-1 П.1Р.4 &quot;Композит&quot;" xr:uid="{E5FDBB8B-61EA-4082-AD52-1C3FCB751CEC}"/>
    <hyperlink ref="T1447" display="КЛ 0.4 кВ ТП-БО-1 П.7Р.2 Микана" xr:uid="{3AC617B6-E83C-4A20-83A4-6752247ABBDC}"/>
    <hyperlink ref="T1448" display="КЛ 0.4 кВ ТП-БО-1 П.8 ВА 04-36 40А Светофор" xr:uid="{41814048-E0EA-46EC-B096-F51CAB692792}"/>
    <hyperlink ref="T1449" display="КЛ 0.4 кВ ТП-БО-1 П.9Р.1 ВА 04-36 63А магазин &quot;Мебель&quot;" xr:uid="{28435D5A-F3A6-434D-B8CF-1B773F3FF050}"/>
    <hyperlink ref="T1450" display="КЛ 0.4 кВ ТП-БО-1 П.1Р.1 Петрохлеб (цех выпечки)" xr:uid="{4337FF6F-9C9A-461D-8536-C0FE15F1FBEF}"/>
    <hyperlink ref="T1451" display="КЛ 0.4 кВ ТП-БО-1 П.3Р.4 Микана (бывш.х/з)" xr:uid="{7C311104-D084-4673-8785-64319BF9B4D1}"/>
    <hyperlink ref="T1452" display="КЛ 0.4 кВ ТП-БО-1 П.7Р.4 ШНО обл.автодор." xr:uid="{582A176C-C5EE-42F7-A765-D71A94293DC1}"/>
    <hyperlink ref="T1453" display="КЛ 0.4 кВ ТП-БО-1 П.8 ВА 04-36 63А магазин &quot;Мебель&quot;" xr:uid="{1391BF9F-AC36-49AD-B294-67955CE64A5C}"/>
    <hyperlink ref="T1454" display="КЛ 0.4 кВ ТП-БО-1 П.9Р.2 ВА 04-36 100А магазин &quot;ВИКС&quot;" xr:uid="{705EB634-99DB-436C-BB9F-FD3B5A07E5C6}"/>
    <hyperlink ref="T1455" display="КЛ 0.4 кВ ТП-БО-1 П.8 ВА 04-36 100А АЗС" xr:uid="{19BE3F1B-8891-4459-A554-1339D8D56D49}"/>
    <hyperlink ref="T1456" display="КЛ 0.4 кВ ТП-БО-1 П.8 ВА 04-36 40А ОАО &quot;Мегафон&quot;" xr:uid="{AB426C90-1C54-418E-B8DE-A8279D06EE20}"/>
    <hyperlink ref="T1457" display="КЛ 0.4 кВ ТП-БО-1 П.9Р.1ВА 04-36 40А Светофор" xr:uid="{CA9F1468-6089-4A52-974B-462E50922C24}"/>
    <hyperlink ref="T1458" display="КЛ 0.4 кВ ТП-БО-1 П.9Р.2 ВА 04-36 40А Киоск &quot;Петрохлеб&quot;" xr:uid="{B0820C17-D8F0-4C68-8AC3-B0AEF684CF9B}"/>
    <hyperlink ref="T1461" display="КЛ 0.4 кВ ТП-БО-2 П.4Р.4 Произв.база ООО&quot;Социум-строй&quot;" xr:uid="{D50A4717-4483-435D-B04E-E65AE88ECCA8}"/>
    <hyperlink ref="T1462" display="КЛ 0.4 кВ ТП-БО-2 П.12Р.1 Колб.цех(СМК)" xr:uid="{C53253FF-7EE6-4ECF-AFD5-1FEEEB45EA49}"/>
    <hyperlink ref="T1463" display="КЛ 0.4 кВ ТП-БО-2 П.2Р.1 военный склад" xr:uid="{7E1DE2CC-EED7-4BF5-896F-0DF9BCA9DF9E}"/>
    <hyperlink ref="T1464" display="КЛ 0.4 кВ ТП-БО-2 П.2Р.3 маг.Метрика" xr:uid="{76EA0C2E-BA20-4332-87FE-398523EAC9B4}"/>
    <hyperlink ref="T1465" display="КЛ 0.4 кВ ТП-БО-2 П.4Р.3 Прод.склад в/ч." xr:uid="{0F27F107-08A6-4957-9FAD-E8D98EDFA423}"/>
    <hyperlink ref="T1466" display="КЛ 0.4 кВ ТП-БО-2 П.6Р.2 ВРУ склад ИП Белов" xr:uid="{70426875-7A5A-4D5D-9CEE-BF4DC8350FB5}"/>
    <hyperlink ref="T1467" display="КЛ 0.4 кВ ТП-БО-2 П.6Р.3 ООО&quot;Плутон&quot;" xr:uid="{827012C1-6649-497A-85FD-C3610FB2962D}"/>
    <hyperlink ref="T1468" display="КЛ 0.4 кВ ТП-БО-2 П.12Р.3 Сосновоборский холодильник" xr:uid="{74EBE69E-CC40-4966-950D-1A578A6013C2}"/>
    <hyperlink ref="T1469" display="КЛ 0.4 кВ ТП-БО-2 П.2Р.2 АБК ООО&quot;Промальп&quot;" xr:uid="{0116232C-3C56-4D7F-8DD6-53673DC9E0D2}"/>
    <hyperlink ref="T1470" display="КЛ 0.4 кВ ТП-БО-2 П.2Р.4 ООО&quot;Росопт&quot;,склад 7/12" xr:uid="{20AF6BFF-CC8C-4346-AA0E-A95341C81660}"/>
    <hyperlink ref="T1471" display="КЛ 0.4 кВ ТП-БО-2 П.4Р.1 &quot;Гамбрин&quot;" xr:uid="{88C5D4D0-8DBE-46E1-A41E-197825262C78}"/>
    <hyperlink ref="T1071" display="КЛ 0.4 кВ ТП- 10-15 П.3А.1 павильон 3Г" xr:uid="{EACB7C32-F58A-4857-968C-31398904C19F}"/>
    <hyperlink ref="T1072" display="КЛ 0.4 кВ ТП- 10-15 П.3А.2 м-н &quot;Дуэт&quot;,Молодёжная 17/1" xr:uid="{FC9F4CE6-D203-41E2-97BF-BEA08C15C8D7}"/>
    <hyperlink ref="T1073" display="КЛ 0.4 кВ ТП- 10-15 П.4А.4 павильон кафе №8" xr:uid="{99FD3F85-99D4-4AFB-A3E0-0997A507CD2B}"/>
    <hyperlink ref="T1074" display="КЛ 0.4 кВ ТП- 10-15 П.1А.1 павильон Б" xr:uid="{6A723876-64B0-4275-A115-44254AFEC7D4}"/>
    <hyperlink ref="T1075" display="КЛ 0.4 кВ ТП- 10-15 П.1 А.2 павильон 4Б" xr:uid="{328BC6B2-8765-4858-8D67-5483BA7DC92A}"/>
    <hyperlink ref="T1076" display="КЛ 0.4 кВ ТП- 10-15 П.2 А.4 павильон 4А" xr:uid="{03FE8F92-C11A-4CF3-8123-36114FA9E014}"/>
    <hyperlink ref="T1077" display="КЛ 0.4 кВ ТП- 10-15 П.2А.3 павильон 3Б" xr:uid="{6286DE36-6550-413F-ACE9-37988BB4D414}"/>
    <hyperlink ref="T1078" display="КЛ 0.4 кВ ТП- 10-15 П.4А.3 киоск" xr:uid="{5AFF6CB5-6463-485C-91F8-443DE0CDD9B9}"/>
    <hyperlink ref="T1079" display="КЛ 0.4 кВ ТП- 10-15 П.5А.1 м-н &quot;Дуэт&quot;,Молодёжная 17/1" xr:uid="{B3D5FE32-77B8-449F-86D9-7E1B15C94317}"/>
    <hyperlink ref="T1080" display="КЛ 0.4 кВ ТП- 10-15 П.5А.2 павильон 3Б" xr:uid="{0CE2809F-0ECF-4417-82F0-6C788AFB277A}"/>
    <hyperlink ref="T1081" display="КЛ 0.4 кВ ТП- 10-15 П.5 А.4 павильон № 4А" xr:uid="{15BEF83D-C3FC-4DC1-A945-020F7C7E8766}"/>
    <hyperlink ref="T1082" display="КЛ 0.4 кВ ТП- 10-15 П.7А.3 павильон 4Б" xr:uid="{C2C21DDA-3F40-4436-9590-6A3F548F950B}"/>
    <hyperlink ref="T1083" display="КЛ 0.4 кВ ТП- 10-15 П.7А.4 павильон Б" xr:uid="{7CD7A077-BC32-4064-90FE-DD30AD58C4A4}"/>
    <hyperlink ref="T1084" display="КЛ 0.4 кВ ТП- 10-15 П.7А.5 светофор" xr:uid="{AD7D83C1-78B2-4FA2-B795-9B21E278F9D5}"/>
    <hyperlink ref="T1085" display="КЛ 0.4 кВ ТП- 10-15 П.7А.5 светофор1" xr:uid="{145D963B-CF88-4207-9AD0-4CEEA090F1F4}"/>
    <hyperlink ref="T1086" display="КЛ 0.4 кВ ТП- 10-15 П.5 А.3 ШНО" xr:uid="{1915EC76-45EC-4FEF-8694-41E5F5ED48FE}"/>
    <hyperlink ref="T1087" display="КЛ 0.4 кВ ТП- 10-15 П.7А.1 павильон Кафе" xr:uid="{34B35D69-D6CE-4BC4-BD08-EABF5D8511CD}"/>
    <hyperlink ref="T1088" display="КЛ 0.4 кВ ТП- 10-15 П.7А.2 павильон №3Б" xr:uid="{9E7054A4-B64C-4B7E-9611-30FB37CEA95F}"/>
    <hyperlink ref="T1089" display="КЛ 0.4 кВ ТП- 10-15 П.5А.2 павильон 3Б" xr:uid="{6F1D02EA-F808-4709-BE98-9E20B010A76A}"/>
    <hyperlink ref="T390" display="КЛ 0.4 кВ ТП-4-5 П.6Р.1 торговый киоск" xr:uid="{61504744-9488-418B-A538-774D6BFC3106}"/>
    <hyperlink ref="T274" display="КЛ 0.4 кВ ТП- 3-4 П.1А.1 Андерсенград" xr:uid="{17DF22EB-4AF4-4239-B81A-49700EF11A6A}"/>
    <hyperlink ref="T384" display="КЛ 0.4 кВ ТП-4-4 П.3Р.4 Пр.Героев 64 сек.1 - сек.2" xr:uid="{B765FC00-AA5A-4DEC-BE15-A15E0E10F858}"/>
    <hyperlink ref="T381" display="КЛ 0.4 кВ ТП-4-4  Пр.Героев 70-68" xr:uid="{2EABA4BC-2663-4C63-9303-89EA9094621B}"/>
    <hyperlink ref="T405" display="КЛ 0.4 кВ ТП- 4-6 П.7Р.2 Ленинградская 66 с.1-4" xr:uid="{EC52647E-83B2-410C-A0FD-F37E33FAC840}"/>
    <hyperlink ref="T410" display="КЛ 0.4 кВ ТП-4-7 Пр.Героев 13 - -пр.Героев,9" xr:uid="{A4F4AA04-19C4-4382-ADEB-9FA988397E2D}"/>
    <hyperlink ref="T415" display="КЛ 0.4 кВ ТП-4-7 Пр.Героев 11 - -пр.Героев,19" xr:uid="{4B1E74C6-8F3B-41D1-9C22-741F1893E3D4}"/>
    <hyperlink ref="T412" display="КЛ 0.4 кВ ТП-4-7 П.3Р.1 Пр. Героев 9" xr:uid="{56EB8641-2DC0-4CCA-A5DB-DBF5AC58B9B3}"/>
    <hyperlink ref="T439" display="КЛ 0.4 кВ ТП- 4-8 П.11Р.2 ул.Ленинг.34А ВТБ-24" xr:uid="{2D3702C7-EB4B-4B49-8D4B-9C3D75447A25}"/>
    <hyperlink ref="T440" display="КЛ 0.4 кВ ТП- 4-8 П.12Р.2 ул.Ленинг.34А ВТБ-24" xr:uid="{FE2E58F0-FF84-4226-A787-21263CDEDF95}"/>
    <hyperlink ref="T438" display="КЛ 0.4 кВ ТП- 4-8 П.11,12Р.4, кафе Ленинградская 30а" xr:uid="{21075859-19CE-4FFD-8E8D-4B724E7DD826}"/>
    <hyperlink ref="T446" display="КЛ 0.4 кВ ТП- 4-9 П.1Р.4 Ленинградская 60 с.1-2" xr:uid="{FE74C193-3EC2-4FB0-AC4C-8E3DC31FE9C1}"/>
    <hyperlink ref="T453" display="КЛ 0.4 кВ ТП- 4-9 П.6Р.1 Ленинградская 48,50" xr:uid="{4C5693A7-081F-47C7-B4E8-AD85FBBE7B01}"/>
    <hyperlink ref="T488" display="КЛ 0.4 кВ ТП- 7-1 П.3Р.3 Парковая 16 с.2-с.1" xr:uid="{5DF0C86B-7414-4A19-98B1-741CC880B107}"/>
    <hyperlink ref="T285" display="КЛ 0.4 кВ ТП- 3-4 П.1Р.3 КД ТП 3-4А, вв.1" xr:uid="{6C32CB59-708E-46FD-904C-0F2B3FE379EA}"/>
    <hyperlink ref="T282" display="КЛ 0.4 кВ ТП- 3-4 П.3Р.1 Солнечная 5-7       " xr:uid="{42114BA1-3289-4541-B526-4F11470AB4CA}"/>
    <hyperlink ref="T359" display="КЛ 0.4 кВ ТП- 4-2 П.3Р.1 Пр. Героев 27" xr:uid="{0F12B1C4-4C38-4BF6-84AD-C42E7B48BA3B}"/>
    <hyperlink ref="T357" display="КЛ 0.4 кВ ТП- 4-2 П.1Р.4 Пр.Героев 31" xr:uid="{3412B48F-5709-4024-A106-AF9566ADFC0D}"/>
    <hyperlink ref="T362" display="КЛ 0.4 кВ ТП- 4-2 П.3Р.4 Пр.Героев 29" xr:uid="{6B1A74BF-76C4-44AA-BEC4-71711EBB796F}"/>
    <hyperlink ref="T366" display="КЛ 0.4 кВ ТП-4-3 П.1Р.2 Пр.Героев 15" xr:uid="{22254C6E-C90C-4148-819F-6940E9FDE7AC}"/>
    <hyperlink ref="T371" display="КЛ 0.4 кВ ТП-4-3 П.3Р.1 Пр.Героев 66,66а,68" xr:uid="{85E3E585-E81B-479A-92FA-ED19768F2700}"/>
    <hyperlink ref="T372" display="КЛ 0.4 кВ ТП-4-3 П.3Р.1 Пр.Героев 66,66а,68" xr:uid="{2C873B30-5740-410F-BE2B-89D3D1FE508A}"/>
    <hyperlink ref="T369" display="КЛ 0.4 кВ ТП-4-3 П.1Р.4 Пр.Героев 13" xr:uid="{FF025FD6-9635-46D0-A8B4-3B2296415CB7}"/>
    <hyperlink ref="T468" display="КЛ 0.4 кВ ТП- 4-9 П.9Р.4 Мэрия ВРУ 1-11-10 Вв-2" xr:uid="{5D34811C-58B2-4ECA-BEEA-879EC8A580A5}"/>
    <hyperlink ref="T509" display="КЛ 0.4 кВ ТП-7-2 П.1Р.4 КД Парковая 32" xr:uid="{82729F55-990A-41F9-B413-E457498990B9}"/>
    <hyperlink ref="T510" display="КЛ 0.4 кВ ТП-7-2 П.1Р.4 КД Парковая 32" xr:uid="{664C9DB5-4D05-41C1-A316-4204B057CEEA}"/>
    <hyperlink ref="T505" display="КЛ 0.4 кВ ТП-7-2 П.7Р.1 Парковая 28,28а,38" xr:uid="{77990D05-C06D-4F02-8453-0BBE1D85B317}"/>
    <hyperlink ref="T527" display="КЛ 0.4 кВ ТП-7-3 П.3Р.4 КД пр.Героев 33б" xr:uid="{2515C9B1-9577-4CBF-9B67-AB462BE55493}"/>
    <hyperlink ref="T526" display="КЛ 0.4 кВ ТП-7-3 П.3Р.2 КД 7-2 Липовский пр.19а" xr:uid="{D1F58A93-A19C-45A6-AFFD-7C63C6EAFC2B}"/>
    <hyperlink ref="T539" display="КЛ 0.4 кВ ТП-7-4 П.1Р.3 КД Парковая 54" xr:uid="{36776C36-B81A-4903-8096-7FAE068D14C6}"/>
    <hyperlink ref="T557" display="КЛ 0.4 кВ ТП-7-5 П.1Р.2 Парковая 66" xr:uid="{B4263F56-904C-4AD4-9E46-40C049642214}"/>
    <hyperlink ref="T558" display="КЛ 0.4 кВ ТП-7-5 П.1Р.2 Парковая 66" xr:uid="{6FD808DB-7563-406F-AD14-3DFE7656A5C0}"/>
    <hyperlink ref="T613" display="КЛ 0.4 кВ ТП-7-10 П.3Р.4 ШР 1-1" xr:uid="{2A57A78E-4717-42DC-A248-D630116F9503}"/>
    <hyperlink ref="T616" display="КЛ 0.4 кВ ТП-7-10 П.5Р.4 ШР 2-1 &quot;Викинг&quot;" xr:uid="{66C7D522-F1D6-42F6-9FC6-3AB0BC5B621D}"/>
    <hyperlink ref="T617" display="КЛ 0.4 кВ ТП-7-10 П.5Р.4 ШР 2-1 &quot;Викинг&quot;" xr:uid="{812439F0-80E4-4BAD-83CC-F28ECAA58674}"/>
    <hyperlink ref="T609" display="КЛ 0.4 кВ ТП-7-10 П.3Р.1 ШР 3-1" xr:uid="{262DCB39-D0BE-4D2D-9C9E-483A51E57C77}"/>
    <hyperlink ref="T619" display="КЛ 0.4 кВ ТП-7-10 П.7Р.1 ШР 4-1" xr:uid="{30BC950B-686A-434C-BD9F-9C3B2717FB02}"/>
    <hyperlink ref="T622" display="КЛ 0.4 кВ ТП-7-10 П.7Р.3 ШР 2-1" xr:uid="{BB2C4E49-8ADF-477C-A7E9-CD720514F48D}"/>
    <hyperlink ref="T625" display="КЛ 0.4 кВ ТП- 7-11 2 Сек.Р.2 Липовский пр.5б" xr:uid="{816A50BA-810B-4BF8-B4F5-BFE415317DD6}"/>
    <hyperlink ref="T676" display="КЛ 0.4 кВ ТП- 8-1 П.1Р.2 КД8-2 м-н&quot;Моряк&quot;,ул.Солнечная 16" xr:uid="{4CAF6540-A6D3-45EC-9D40-115BED33E273}"/>
    <hyperlink ref="T677" display="КЛ 0.4 кВ ТП- 8-1 П.1Р.2 КД8-2 м-н&quot;Моряк&quot;,ул.Солнечная 16" xr:uid="{B8C55CF9-03DA-4260-91E5-106C6F10F4FE}"/>
    <hyperlink ref="T680" display="КЛ 0.4 кВ ТП- 8-1 П.3Р.2 Солнечная 20" xr:uid="{A69CC0D5-C298-4B56-8155-285ADCDC8D36}"/>
    <hyperlink ref="T682" display="КЛ 0.4 кВ ТП- 8-1 П.3Р.2 Солнечная 20" xr:uid="{31FFB93D-2869-429A-85AC-99D487FAFAB5}"/>
    <hyperlink ref="T693" display="КЛ 0.4 кВ ТП- 8-2 П.3Р.2 Пр.Героев 8" xr:uid="{C813CD3A-78BB-40E3-860A-2A04C842773F}"/>
    <hyperlink ref="T704" display="КЛ 0.4 кВ ТП- 8-3 П.1Р.4 Красных Фортов 6" xr:uid="{99DAD5A1-9021-4CC0-859C-870C34D7B1B6}"/>
    <hyperlink ref="T705" display="КЛ 0.4 кВ ТП- 8-3 П.1Р.4 Красных Фортов 6" xr:uid="{4DE839EE-B9F7-4B2C-A13F-E074DD3A037F}"/>
    <hyperlink ref="T708" display="КЛ 0.4 кВ ТП- 8-3 П.2Р.2 КД пр.Героев 32" xr:uid="{BB472712-9CFE-46E3-8255-802F162EB17E}"/>
    <hyperlink ref="T709" display="КЛ 0.4 кВ ТП- 8-3 П.2Р.2 КД пр.Героев 32" xr:uid="{E6BF18CF-020D-4121-8A76-F494CA9B2485}"/>
    <hyperlink ref="T710" display="КЛ 0.4 кВ ТП- 8-3 П.2Р.2 КД пр.Героев 32" xr:uid="{E92BCD75-D7D0-43EE-84AC-C1FF3D515B2D}"/>
    <hyperlink ref="T711" display="КЛ 0.4 кВ ТП- 8-3 П.2Р.2 КД пр.Героев 32" xr:uid="{0CBFF788-A516-4588-916A-22655926A248}"/>
    <hyperlink ref="T712" display="КЛ 0.4 кВ ТП- 8-3 П.2Р.2 КД пр.Героев 32" xr:uid="{EE6A0ED6-2222-411A-88B8-EACF3CD55C58}"/>
    <hyperlink ref="T717" display="КЛ 0.4 кВ ТП- 8-3 П.4Р.2 пр.Героев 18,д.с.,пр.Героев 20" xr:uid="{4AC2FACD-0754-46D2-9E76-7DF9BC7FD03B}"/>
    <hyperlink ref="T722" display="КЛ 0.4 кВ ТП- 8-3 П.4Р.4 пр.Героев 12" xr:uid="{965725A4-A6FC-4900-87C2-6CC8C95335BE}"/>
    <hyperlink ref="T723" display="КЛ 0.4 кВ ТП- 8-3 П.4Р.4 пр.Героев 12" xr:uid="{12EB3841-2744-4F5A-A29F-878EBBDFA657}"/>
    <hyperlink ref="T718" display="КЛ 0.4 кВ ТП- 8-3 П.4Р.2 пр.Героев 18,д.с.,пр.Героев 20" xr:uid="{8B445E10-617F-4BBD-B9DD-A0E34B9DBAE7}"/>
    <hyperlink ref="T726" display="КЛ 0.4 кВ ТП- 8-3 П.1Р.4 Красных Фортов 6" xr:uid="{9A383258-3C21-4269-9CE1-E5BF542804C8}"/>
    <hyperlink ref="T730" display="КЛ 0.4 кВ ТП- 8-4 П.1Р.2 м-н &quot;Форт&quot;,Кр.Фортов 10а" xr:uid="{49B783C8-215C-4F22-A8DD-155C7B47E775}"/>
    <hyperlink ref="T731" display="КЛ 0.4 кВ ТП- 8-4 П.1Р.4 Кр.Фортов 16" xr:uid="{39F55B38-37BB-4BB1-9D83-997E55C50EE4}"/>
    <hyperlink ref="T738" display="КЛ 0.4 кВ ТП- 8-5 П.1Р.2 Пр.Героев 40" xr:uid="{194AB36A-D87D-48C1-BC5D-C22C0B1227A7}"/>
    <hyperlink ref="T739" display="КЛ 0.4 кВ ТП- 8-5 П.1Р.2 Пр.Героев 40" xr:uid="{D7AFCAFE-BF33-487F-8A77-7DFB67D778CC}"/>
    <hyperlink ref="T744" display="КЛ 0.4 кВ ТП- 8-5 П.3Р.2 Пр.Героев 38" xr:uid="{60F6F5E2-1C3B-4F5F-B105-4469ED1F3F36}"/>
    <hyperlink ref="T747" display="КЛ 0.4 кВ ТП- 8-5 П.3Р.4 Пр.Героев 46" xr:uid="{B9C5908F-7E0F-4432-A26A-41A558C966A5}"/>
    <hyperlink ref="T748" display="КЛ 0.4 кВ ТП- 8-5 П.3Р.4 Пр.Героев 46" xr:uid="{B281F6D4-954B-4AF6-9676-D749712E4842}"/>
    <hyperlink ref="T758" display="КЛ 0.4 кВ ТП- 9-1 П.1Р.1 КД 9-4 Солнечная 24, Банк, аптека" xr:uid="{55754669-1133-48F3-AE4E-0FA9D1117423}"/>
    <hyperlink ref="T759" display="КЛ 0.4 кВ ТП- 9-1 П.1Р.1 КД 9-4 Солнечная 24, Банк, аптека" xr:uid="{448FEF18-82E0-4B1C-85BB-6DD573E14464}"/>
    <hyperlink ref="T780" display="КЛ 0.4 кВ ТП- 9-2 П.3Р.2 Кр.Форты 13" xr:uid="{22DEEA84-08D6-4677-9C6D-05A7C9A8A035}"/>
    <hyperlink ref="T781" display="КЛ 0.4 кВ ТП- 9-2 П.3Р.2 Кр.Форты 13" xr:uid="{3D2CBC0F-DE07-4A80-8073-0BB77B1CD6D5}"/>
    <hyperlink ref="T783" display="КЛ 0.4 кВ ТП- 9-2 П.1Р.1 нар.осв." xr:uid="{CF4F4A8E-3602-4223-A876-748AA8F0F53E}"/>
    <hyperlink ref="T785" display="КЛ 0.4 кВ ТП- 9-2 П.1Р.4 Малая Земля 4, 6 ***" xr:uid="{3EC35A86-DFA6-485C-A43A-0C23A8663BD2}"/>
    <hyperlink ref="T798" display="КЛ 0.4 кВ ТП-9-3 П.3Р.2 Пр.Героев 58,56 ***" xr:uid="{2FFCA5B7-3B50-4DA3-9525-8DDCF636A4B7}"/>
    <hyperlink ref="T805" display="КЛ 0.4 кВ ТП- 9-4 П.1Р.1 ГРП ф.В" xr:uid="{29D87731-C4B4-4431-AE18-92C5A1D2F416}"/>
    <hyperlink ref="T807" display="КЛ 0.4 кВ ТП- 9-4 П.1Р.2 Малая Земля 12,КД-9,Мал.Зем.14" xr:uid="{4F8762B0-A236-4430-9413-37852FD4D5E0}"/>
    <hyperlink ref="T808" display="КЛ 0.4 кВ ТП- 9-4 П.1Р.2 Малая Земля 12,КД-9,Мал.Зем.14" xr:uid="{A013CA51-5FFD-4852-8C7F-2FFFEEACFEF0}"/>
    <hyperlink ref="T823" display="КЛ 0.4 кВ ТП-9-5 П.3Р.3 КД 9-2,Молодёжная 7" xr:uid="{508790B3-9846-4535-B9FE-C9ABB4349F9B}"/>
    <hyperlink ref="T834" display="КЛ 0.4 кВ ТП- 9-6 П.3Р.2 КД 9-1 Молодёжная 1" xr:uid="{F75D16B2-8D70-47C0-9298-7CC378174914}"/>
    <hyperlink ref="T835" display="КЛ 0.4 кВ ТП- 9-6 П.3Р.2 КД 9-1 Молодёжная 1" xr:uid="{10E3A91A-3CC9-4392-8A4D-7B54A52A6E91}"/>
    <hyperlink ref="T836" display="КЛ 0.4 кВ ТП- 9-6 П.3Р.2 КД 9-1 Молодёжная 1" xr:uid="{618CBA47-AABB-4059-B7C4-A182A53F8D4B}"/>
    <hyperlink ref="T829" display="КЛ 0.4 кВ ТП- 9-6 П.3Р.2 КД 9-1 Молодёжная 1" xr:uid="{BD000981-AAB5-4397-94C4-7D04D8AAF110}"/>
    <hyperlink ref="T843" display="КЛ 0.4 кВ ТП- 9-7 П.3Р.2 Солнечная 30,32 ***" xr:uid="{D36B8FD1-C7FF-4950-8710-64B3063F3228}"/>
    <hyperlink ref="T882" display="КЛ 0.4 кВ ТП- 10-1 П.1Р.2 Пр.Героев 55" xr:uid="{DCFC8330-5B8A-486E-B97A-B36272F3A020}"/>
    <hyperlink ref="T885" display="КЛ 0.4 кВ ТП- 10-1 П.3Р.2 Молодёжная 17" xr:uid="{36975D4A-A9EC-49A3-AFE4-7B01CD0AE126}"/>
    <hyperlink ref="T881" display="КЛ 0.4 кВ ТП- 10-1 П.1Р.4 Пр.Героев 57" xr:uid="{2EE1E4C7-BD21-4296-B5F8-819D37CB6E2D}"/>
    <hyperlink ref="T892" display="КЛ 0.4 кВ ТП-10-2 П.1Р.1 Красные Форты 31,33 ***" xr:uid="{1AC01FB9-925F-4EA2-B270-7DB0694753C4}"/>
    <hyperlink ref="T898" display="КЛ 0.4 кВ ТП-10-2 П.1Р.4 КД Молод.25,Бар&quot;Форт&quot;,Мол.21а" xr:uid="{7C9A1CA7-D122-42D5-B5DB-D2E2FD669435}"/>
    <hyperlink ref="T900" display="КЛ 0.4 кВ ТП-10-2 П.1Р.3 Молодёжная 23,17 ***" xr:uid="{AB7281F4-4D12-48AD-80D4-29713504B9B1}"/>
    <hyperlink ref="T901" display="КЛ 0.4 кВ ТП-10-2 П.1Р.3 Молодёжная 23,17 ***" xr:uid="{8BB9962C-43C8-4788-81F7-D75C7CB5CB1A}"/>
    <hyperlink ref="T903" display="КЛ 0.4 кВ ТП-10-2 П.3Р.1 Молодёжная 19" xr:uid="{BEA2A9D4-60AB-4B75-9E23-46684FB9FD2B}"/>
    <hyperlink ref="T908" display="КЛ 0.4 кВ ТП-10-3 П.1Р.1 м-н &quot;Квартал&quot; пр.Героев,49" xr:uid="{714F32ED-3CB5-418F-ABBC-8777D7B63DE1}"/>
    <hyperlink ref="T910" display="КЛ 0.4 кВ ТП-10-3 П.1Р.2 Кр.Фортов 25,29" xr:uid="{9A4B499B-4F1A-4945-B1A8-34CA7C459248}"/>
    <hyperlink ref="T913" display="КЛ 0.4 кВ ТП-10-3 П.1Р.3 Кр.Фортов 25" xr:uid="{6714C3A8-C948-4925-8A5F-A16EBFDFCD0D}"/>
    <hyperlink ref="T912" display="КЛ 0.4 кВ ТП-10-3 ВРУ ж/д 25 ул. Красные Форты" xr:uid="{198D840A-FB16-45C8-A0EA-0AB1A344BAB2}"/>
    <hyperlink ref="T928" display="КЛ 0.4 кВ ТП-10-4 П.3Р.3 Кр.Фортов 35" xr:uid="{C0E35802-BA2A-48B8-8A91-8947566492D6}"/>
    <hyperlink ref="T929" display="КЛ 0.4 кВ ТП-10-4 П.3Р.3 Кр.Фортов 35" xr:uid="{0C548B4B-B93B-4059-A848-7F2B06BBE234}"/>
    <hyperlink ref="T930" display="КЛ 0.4 кВ ТП-10-4 П.3Р.3 Кр.Фортов 35" xr:uid="{2F6CC11A-239A-4F96-B753-9D99C6A60D17}"/>
    <hyperlink ref="T950" display="КЛ 0.4 кВ ТП- 10-6 П.7Р.4 ул.Кр.Фортов д.41" xr:uid="{A308A4C8-1D8C-4A40-9A78-B0CAFAC2959B}"/>
    <hyperlink ref="T948" display="КЛ 0.4 кВ ТП- 10-6 П.6Р.3 КБО ввод-2" xr:uid="{3AFCA261-76C4-4F93-B814-D11F08FBE29A}"/>
    <hyperlink ref="T943" display="КЛ 0.4 кВ ТП- 10-6 П.6Р.3 КБО ввод-2" xr:uid="{B89050E1-BC39-4871-B3D6-61797D341EFF}"/>
    <hyperlink ref="T959" display="КЛ 0.4 кВ ТП- 10-7 П.3Р.2 ул.Машиностроителей 4,2" xr:uid="{576E0B3E-0BDA-4F52-960E-7BC6CF1A07F8}"/>
    <hyperlink ref="T960" display="КЛ 0.4 кВ ТП- 10-7 П.3Р.2 ул.Машиностроителей 4,2" xr:uid="{E9CA9D95-A5B6-414A-ACF9-41BD28013B41}"/>
    <hyperlink ref="T963" display="КЛ 0.4 кВ ТП- 10-7 П.4Р.2 Машиностроителей д.6" xr:uid="{92F28D8B-AA58-4653-BCAB-2D4B7E0737CD}"/>
    <hyperlink ref="T982" display="КЛ 0.4 кВ ТП-10-10 П.1Р.1 Пр.Героев 61а,63а" xr:uid="{12197F32-3962-49B8-A5F9-0FD534D96CC1}"/>
    <hyperlink ref="T1066" display="КЛ 0.4 кВ ТП-10-14 П.3Р.4 Молодёжная 76,74" xr:uid="{3B93F839-A546-43F1-9E2D-6FABE2A7C779}"/>
    <hyperlink ref="T1092" display="КЛ 0.4 кВ ТП-10-16" xr:uid="{4C55D611-D427-41EA-9643-9F094BE4547D}"/>
    <hyperlink ref="T1125" display="КЛ 0.4 кВ ТП-13-2 П.3Р.1 Солнечная 23" xr:uid="{E62EB4E9-FFFB-4615-9173-F2866BA44040}"/>
    <hyperlink ref="T1127" display="КЛ 0.4 кВ ТП-13-2 П.3Р.1 Солнечная 23" xr:uid="{6597F712-A4A2-4F54-A370-0E88DD3D59BD}"/>
    <hyperlink ref="T1128" display="КЛ 0.4 кВ ТП-13-2 П.1 Р.2 Космонавтов, 26А" xr:uid="{A2CA4A33-B3B9-4F94-82CB-0E099C884243}"/>
    <hyperlink ref="T1131" display="КЛ 0.4 кВ ТП-13-2 П.10Р.2 сварочный участок ПЛ-36" xr:uid="{52253CF7-CDD6-40D3-831A-5FA105459D44}"/>
    <hyperlink ref="T1133" display="КЛ 0.4 кВ ТП-13-2 П.11 Р.2 Теле 2" xr:uid="{D5515A4B-1BAA-49EE-B2D0-E3B294FDBBFE}"/>
    <hyperlink ref="T1122" display="КЛ 0.4 кВ ТП-13-2 П.3Р.1 Солнечная 23" xr:uid="{89522776-02BF-4760-B29C-FED1C084E629}"/>
    <hyperlink ref="T1143" display="КЛ 0.4 кВ ТП- 13-5 П.1Р.4 ул.Солнечная д.27" xr:uid="{8FF2AE2E-AA52-477F-ABB9-3A203C79E3A7}"/>
    <hyperlink ref="T1152" display="КЛ 0.4 кВ ТП- 13-5 П.6Р.1 ул.Солнечная 25А" xr:uid="{CEDFC8DF-50EB-4DE5-85F3-9A66EB26A23E}"/>
    <hyperlink ref="T1154" display="КЛ 0.4 кВ ТП- 13-5 П.6Р.4 Столовая ВМФ" xr:uid="{0EFD841D-DBC3-41D9-8CBD-99363263CC4E}"/>
    <hyperlink ref="T1147" display="КЛ 0.4 кВ ТП- 13-5 П.6Р.4 Столовая ВМФ" xr:uid="{56C31DE7-950B-449E-B120-B653A6988446}"/>
    <hyperlink ref="T1155" display="КЛ 0.4 кВ ТП- 13-5 П.6Р.4 Столовая ВМФ" xr:uid="{D3F110BB-BBDB-4998-8A10-7937F7EC3FC6}"/>
    <hyperlink ref="T1182" display="КЛ 0.4 кВ ТП- 14-2 П.6Р.4 Инфекционный корпус" xr:uid="{EA8A7F5E-162E-4AE4-86F1-8C2763DEA9E1}"/>
    <hyperlink ref="T1225" display="КЛ 0.4 кВ ТП- 14-5 П.6Р.2 Мастерская" xr:uid="{F7F0DAA2-0DB6-40B0-929B-16F4F771C98C}"/>
    <hyperlink ref="T1258" display="КЛ 0.4 кВ ТП-15-1 ЯРВ-2 ШР-11 Солнечная 33а" xr:uid="{BA64AEBF-1E68-4D00-A39F-EAAADCE85143}"/>
    <hyperlink ref="T1259" display="КЛ 0.4 кВ ТП-15-1 ЯРВ-2 ШР-11 Солнечная 33а" xr:uid="{A62FC903-15CB-45C1-A3D6-C13D120DB4F6}"/>
    <hyperlink ref="T1243" display="КЛ 0.4 кВ ТП-15-1 П.2Р.4 Солнечная 43" xr:uid="{B77C17B5-05BF-4FAF-BCD7-01DB9C17A115}"/>
    <hyperlink ref="T1411" display="КЛ 0.4 кВ ТП- УК-1 П.3Р.2 Мира 3" xr:uid="{421433AF-BDC0-4A29-9D37-5A81B5A84220}"/>
    <hyperlink ref="T1345" display="КЛ 0.4 кВ ТП-16-1 П.7Р.1 Сбербанк,пр.Героев 47" xr:uid="{89E41BD6-B38C-4DE9-926B-ECF35B2808DE}"/>
    <hyperlink ref="T1348" display="КЛ 0.4 кВ ТП-16-1 П.7Р.1 Сбербанк,пр.Героев 47" xr:uid="{1C7A2E55-6BB4-49E4-96F9-FC3DEA6982E0}"/>
    <hyperlink ref="T1169" display="КЛ 0.4 кВ ТП- 14-1 (КЗ-3) П.3Р.1 КД 14-1 Р-8 зд.№1" xr:uid="{A6898C2E-2574-4B00-AEBB-6184C0A2C031}"/>
    <hyperlink ref="T1167" display="КЛ 0.4 кВ ТП- 14-1 (КЗ-3) П.3Р.1 КД 14-1 Р-8 зд.№1" xr:uid="{8E1BF82A-A96D-4843-AAAC-45A4A1FC7406}"/>
    <hyperlink ref="T888" display="КЛ 0.4 кВ ТП- 10-1 П.3Р.2 Молодёжная 17" xr:uid="{F75BCD16-D3F3-4A13-951A-610AB00F8029}"/>
    <hyperlink ref="T755" display="КЛ 0.4 кВ ТП- 8-6 П.3Р.4 Пр.Героев 52" xr:uid="{E91B067B-313E-4EB1-B983-27A92F25B64D}"/>
    <hyperlink ref="T875" display="КЛ 0.4 кВ ТП- 9-8 П.9 наружное освещение" xr:uid="{5919C18A-4F03-4B7C-AA64-0DC1DAE8633C}"/>
    <hyperlink ref="T905" display="КЛ 0.4 кВ ТП-10-2 П.3Р.4 Кр.Форты 33" xr:uid="{E4D7287E-D440-4EF9-B4F6-AFA6F1F1BEAD}"/>
    <hyperlink ref="T883" display="КЛ 0.4 кВ ТП- 10-1 П.1Р.2 Пр.Героев 55" xr:uid="{2A8E32FB-0FAF-484A-939A-2FE3E827270E}"/>
    <hyperlink ref="T543" display="КЛ 0.4 кВ ТП-7-4 П.3Р.2 КД Липовский 23а" xr:uid="{09453038-4764-4EF6-B09B-5FE2A5E2FEC9}"/>
    <hyperlink ref="T721" display="КЛ 0.4 кВ ТП- 8-3 П.2Р.2 КД пр.Героев 32" xr:uid="{2FA197D7-C4D0-4789-83CB-F549B6493C52}"/>
    <hyperlink ref="T753" display="КЛ 0.4 кВ ТП- 8-6 П.3Р.2 Офис Кр.Фортов 22" xr:uid="{8637A0B5-E301-44CB-8DC3-D3874EC721BF}"/>
    <hyperlink ref="T813" display="КЛ 0.4 кВ ТП- 9-4 П.3Р.1 Молодёжная 15,д.с.Молодёжн.11" xr:uid="{9EE8F0C8-AADC-47F7-A17A-E038003CF845}"/>
    <hyperlink ref="T833" display="КЛ 0.4 кВ ТП- 9-6 П.1Р.2 д.с.№14,ул.Молодёжная 5" xr:uid="{A5B49F64-E1BC-409B-B8FD-9010E67D23D5}"/>
    <hyperlink ref="T951" display="КЛ 0.4 кВ ТП- 10-6 П.6Р.4 ул. Красных Фортов д.47" xr:uid="{433C367D-73A6-43B0-9E77-1560D342B04E}"/>
    <hyperlink ref="T969" display="КЛ 0.4 кВ ТП- 10-8 П.3Р.2 Молодёжная 39,41***" xr:uid="{13EC2AE9-6A48-48A1-A3EE-D1AA956A636F}"/>
    <hyperlink ref="T469" display="КЛ 0.4 кВ ТП- 4-9 П.9Р.4 Мэрия ВРУ 1-11-10 Вв-2" xr:uid="{4123D3E5-54E0-41EA-8C2D-B76E52294A79}"/>
    <hyperlink ref="T1297" display="КЛ 0.4 кВ ТП- 15-3 П.1Р.2 ремонтная мастерская" xr:uid="{C8D0E3DA-62AC-47A7-A0D5-CA7CE5E672CD}"/>
    <hyperlink ref="T1484" display="КЛ 0.4 кВ ТП-БО-2 П.2Р.2 АБК ООО&quot;Промальп&quot;" xr:uid="{860C0CB0-727D-4BFA-B745-214F62D3725A}"/>
    <hyperlink ref="T287" display="КЛ 0.4 кВ ТП- 3-4 П.1Р.4 Сибирская 2" xr:uid="{8340BF13-6BED-4801-870E-969CABC6C6C2}"/>
    <hyperlink ref="T288" display="КЛ 0.4 кВ ТП- 3-4 П.1Р.4 Сибирская 2" xr:uid="{AFB4EB9B-48F5-4EE6-AC8C-6184916DA978}"/>
    <hyperlink ref="T289" display="КЛ 0.4 кВ ТП- 3-4 П.1Р.4 Сибирская 2" xr:uid="{85D8E843-3B60-4F9E-A792-F9F6E11BB892}"/>
    <hyperlink ref="T307" display="КЛ 0.4 кВ ТП- 3-4 П.1Р.4 Сибирская 2" xr:uid="{328AFBF6-3F75-4877-9BD8-11E1BADD4BD4}"/>
    <hyperlink ref="T308" display="КЛ 0.4 кВ ТП- 3-4 П.1Р.4 Сибирская 2" xr:uid="{3473B526-82C9-4063-B25D-C0A5C31EA1D3}"/>
    <hyperlink ref="T775" display="КЛ 0.4 кВ ТП- 9-1 П.3Р.2 Кр.Форты 7,Малая Земля 3 ***" xr:uid="{68639DA7-CF78-4ED7-BEFD-E1820E7BCEBA}"/>
    <hyperlink ref="T773" display="КЛ 0.4 кВ ТП- 9-1 П.3Р.2 Кр.Форты 7,Малая Земля 3 ***" xr:uid="{D8DAB004-5BA8-47FC-AA3F-8C1C254F20A2}"/>
    <hyperlink ref="T774" display="КЛ 0.4 кВ ТП- 9-1 П.3Р.2 Кр.Форты 7,Малая Земля 3 ***" xr:uid="{C5387AFF-A286-46BC-B2C7-998CF364D41D}"/>
    <hyperlink ref="T865" display="КЛ 0.4 кВ ТП- 9-8 П.9 наружное освещение" xr:uid="{1636A8DA-AA90-472C-9ACB-D0C14673D18C}"/>
    <hyperlink ref="T1159" display="КЛ 0.4 кВ ТП- 14-1 (КЗ-3) П.3Р.4 ФАП&quot;Профи&quot; ВРУ-2" xr:uid="{3EFD0149-D107-4A9C-931C-40ED6981FFCB}"/>
    <hyperlink ref="T762" display="КЛ 0.4 кВ ТП- 9-1 П.1Р.3 Кр.Форты 7,9 ***" xr:uid="{B5695D80-470C-4A3F-960D-9251499D5267}"/>
    <hyperlink ref="T763" display="КЛ 0.4 кВ ТП- 9-1 П.1Р.3 Кр.Форты 7,9 ***" xr:uid="{830D8A1C-F719-495F-BEAD-5D10EB21A6F8}"/>
    <hyperlink ref="T764" display="КЛ 0.4 кВ ТП- 9-1 П.1Р.3 Кр.Форты 7,9 ***" xr:uid="{239C34CB-68AA-4178-BFB9-67F34DD4F8F9}"/>
    <hyperlink ref="T1358" display="КЛ 0.4 кВ ТП-16-1 П.7Р.1 Сбербанк,пр.Героев 47" xr:uid="{0152EB2D-C9AD-4ADF-94DF-2E9A8ECD20EA}"/>
    <hyperlink ref="T837" display="КЛ 0.4 кВ ТП- 9-6 П.3Р.2 КД 9-1 Молодёжная 1" xr:uid="{44037118-83A2-4E37-B98D-83DBB203230B}"/>
    <hyperlink ref="T1041" display="КЛ 0.4 кВ ТП-10-12 П.9Р.4 Молодёжная 48,46 вв.2" xr:uid="{57E926EB-5019-4CB2-A197-989E8C7868A4}"/>
    <hyperlink ref="T952" display="КЛ 0.4 кВ ТП- 10-6 П.6Р.4 ул. Красных Фортов д.47" xr:uid="{44AA024E-783F-4402-BA84-70D5A54D4A98}"/>
    <hyperlink ref="T876" display="КЛ 0.4 кВ ТП- 9-8 П.9 наружное освещение" xr:uid="{BD6FD537-F3EF-40C1-AA19-E3E5D1CAC0B9}"/>
    <hyperlink ref="T659" display="КЛ 0.4 кВ ТП- 7-11 2 Сек.Р.9 наружное освещ." xr:uid="{F38A884E-FD3F-443C-AE47-448E9D266DDD}"/>
    <hyperlink ref="T1236" display="КЛ 0.4 кВ ТП-15-1 П.2Р.1 Солнечная 47" xr:uid="{6DF30467-04D1-4DE8-985B-8A33A520133E}"/>
    <hyperlink ref="T645" display="КЛ 0.4 кВ ТП- 7-11 1 Сек.Р.6 Липовский пр.3б" xr:uid="{424E2D25-5EFC-4EEA-BB8F-A06265ACF9CC}"/>
    <hyperlink ref="T643" display="КЛ 0.4 кВ ТП- 7-11 1 Сек.Р.4 Липовский пр. 5г." xr:uid="{D93E4A47-0918-47FE-98C2-85C42234B124}"/>
    <hyperlink ref="T646" display="КЛ 0.4 кВ ТП- 7-11 1 Сек.Р.7 Липовский 3в" xr:uid="{32BAA114-1CCB-4533-A7AD-51B4EA728C19}"/>
    <hyperlink ref="T644" display="КЛ 0.4 кВ ТП- 7-11 1 Сек.Р.5 Липовский пр.3а" xr:uid="{07ED2B12-8CF0-4B63-AAD7-44A2411E7C06}"/>
    <hyperlink ref="T641" display="КЛ 0.4 кВ ТП- 7-11 1 Сек.Р.1 Липовский пр.5а" xr:uid="{80100715-B49C-4AA9-BE59-171971E7C009}"/>
    <hyperlink ref="T642" display="КЛ 0.4 кВ ТП- 7-11 2 Сек.Р.2 Липовский пр.5б" xr:uid="{75D6CC74-EA9D-4D62-9884-74A78F8A7666}"/>
    <hyperlink ref="T867" display="КЛ 0.4 кВ ТП- 9-8 П.8Р.1 Станция &quot;Теле-2&quot;" xr:uid="{43E751A3-EE5A-4295-8A04-29472F7B5F66}"/>
    <hyperlink ref="T868" display="КЛ 0.4 кВ ТП- 9-8 П.8Р.1 Станция &quot;Теле-2&quot;" xr:uid="{E4F352BC-EFFD-4B70-B625-125FDE4A5ACE}"/>
  </hyperlink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1856-B101-464E-99B9-23915DB9EB4E}">
  <dimension ref="A2:CZ1208"/>
  <sheetViews>
    <sheetView view="pageBreakPreview" zoomScale="70" zoomScaleNormal="66" zoomScaleSheetLayoutView="70" workbookViewId="0">
      <selection activeCell="A4" sqref="A4:AC4"/>
    </sheetView>
  </sheetViews>
  <sheetFormatPr defaultRowHeight="12.75"/>
  <cols>
    <col min="1" max="1" width="11.5703125" style="79" customWidth="1"/>
    <col min="2" max="2" width="21.5703125" style="79" customWidth="1"/>
    <col min="3" max="3" width="17.42578125" style="1002" customWidth="1"/>
    <col min="4" max="4" width="17.28515625" style="1003" customWidth="1"/>
    <col min="5" max="5" width="10.7109375" style="79" customWidth="1"/>
    <col min="6" max="6" width="9.7109375" style="79" customWidth="1"/>
    <col min="7" max="7" width="11.7109375" style="1004" customWidth="1"/>
    <col min="8" max="8" width="9.140625" style="79" customWidth="1"/>
    <col min="9" max="9" width="9" style="79" customWidth="1"/>
    <col min="10" max="10" width="9.140625" style="79" customWidth="1"/>
    <col min="11" max="11" width="21.7109375" style="1004" customWidth="1"/>
    <col min="12" max="12" width="10" style="82" customWidth="1"/>
    <col min="13" max="13" width="8" style="1004" customWidth="1"/>
    <col min="14" max="14" width="39.85546875" style="1003" customWidth="1"/>
    <col min="15" max="15" width="13.140625" style="1004" customWidth="1"/>
    <col min="16" max="16" width="7.85546875" style="1004" customWidth="1"/>
    <col min="17" max="17" width="26" style="1005" customWidth="1"/>
    <col min="18" max="18" width="7.28515625" style="1004" customWidth="1"/>
    <col min="19" max="19" width="5.140625" style="1003" customWidth="1"/>
    <col min="20" max="20" width="5" style="1004" customWidth="1"/>
    <col min="21" max="21" width="39.85546875" style="1003" customWidth="1"/>
    <col min="22" max="22" width="13.140625" style="1004" customWidth="1"/>
    <col min="23" max="23" width="7.85546875" style="1004" customWidth="1"/>
    <col min="24" max="24" width="28.28515625" style="1005" customWidth="1"/>
    <col min="25" max="25" width="17.42578125" style="80" customWidth="1"/>
    <col min="26" max="26" width="27" style="83" customWidth="1"/>
    <col min="27" max="27" width="8.7109375" style="79" customWidth="1"/>
    <col min="28" max="28" width="6" style="79" customWidth="1"/>
    <col min="29" max="29" width="15" style="1006" customWidth="1"/>
    <col min="30" max="30" width="15" style="1007" customWidth="1"/>
    <col min="31" max="104" width="9.140625" style="999"/>
    <col min="105" max="16384" width="9.140625" style="79"/>
  </cols>
  <sheetData>
    <row r="2" spans="1:104">
      <c r="F2" s="81"/>
      <c r="AB2" s="81"/>
    </row>
    <row r="3" spans="1:104" ht="13.5" thickBot="1"/>
    <row r="4" spans="1:104" s="85" customFormat="1" ht="27.75" customHeight="1" thickBot="1">
      <c r="A4" s="2069" t="s">
        <v>3207</v>
      </c>
      <c r="B4" s="2070"/>
      <c r="C4" s="2070"/>
      <c r="D4" s="2070"/>
      <c r="E4" s="2070"/>
      <c r="F4" s="2070"/>
      <c r="G4" s="2070"/>
      <c r="H4" s="2070"/>
      <c r="I4" s="2070"/>
      <c r="J4" s="2070"/>
      <c r="K4" s="2070"/>
      <c r="L4" s="2070"/>
      <c r="M4" s="2070"/>
      <c r="N4" s="2070"/>
      <c r="O4" s="2070"/>
      <c r="P4" s="2070"/>
      <c r="Q4" s="2070"/>
      <c r="R4" s="2070"/>
      <c r="S4" s="2070"/>
      <c r="T4" s="2070"/>
      <c r="U4" s="2070"/>
      <c r="V4" s="2070"/>
      <c r="W4" s="2070"/>
      <c r="X4" s="2070"/>
      <c r="Y4" s="2070"/>
      <c r="Z4" s="2070"/>
      <c r="AA4" s="2070"/>
      <c r="AB4" s="2070"/>
      <c r="AC4" s="2071"/>
      <c r="AD4" s="84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</row>
    <row r="5" spans="1:104" s="85" customFormat="1" ht="16.5" customHeight="1" thickBot="1">
      <c r="A5" s="2072" t="s">
        <v>967</v>
      </c>
      <c r="B5" s="2075" t="s">
        <v>968</v>
      </c>
      <c r="C5" s="2069" t="s">
        <v>969</v>
      </c>
      <c r="D5" s="2070"/>
      <c r="E5" s="2070"/>
      <c r="F5" s="2070"/>
      <c r="G5" s="2070"/>
      <c r="H5" s="2070"/>
      <c r="I5" s="2070"/>
      <c r="J5" s="2070"/>
      <c r="K5" s="2070"/>
      <c r="L5" s="2070"/>
      <c r="M5" s="2070"/>
      <c r="N5" s="2070"/>
      <c r="O5" s="2070"/>
      <c r="P5" s="2070"/>
      <c r="Q5" s="2070"/>
      <c r="R5" s="2070"/>
      <c r="S5" s="2070"/>
      <c r="T5" s="2070"/>
      <c r="U5" s="2070"/>
      <c r="V5" s="2070"/>
      <c r="W5" s="2070"/>
      <c r="X5" s="2070"/>
      <c r="Y5" s="2070"/>
      <c r="Z5" s="2070"/>
      <c r="AA5" s="2070"/>
      <c r="AB5" s="2070"/>
      <c r="AC5" s="2071"/>
      <c r="AD5" s="84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</row>
    <row r="6" spans="1:104" s="85" customFormat="1" ht="31.5" customHeight="1" thickBot="1">
      <c r="A6" s="2073"/>
      <c r="B6" s="2076"/>
      <c r="C6" s="2069" t="s">
        <v>970</v>
      </c>
      <c r="D6" s="2070"/>
      <c r="E6" s="2070"/>
      <c r="F6" s="2070"/>
      <c r="G6" s="2070"/>
      <c r="H6" s="2070"/>
      <c r="I6" s="2070"/>
      <c r="J6" s="2071"/>
      <c r="K6" s="2069" t="s">
        <v>971</v>
      </c>
      <c r="L6" s="2070"/>
      <c r="M6" s="2070"/>
      <c r="N6" s="87" t="s">
        <v>972</v>
      </c>
      <c r="O6" s="2070"/>
      <c r="P6" s="2070"/>
      <c r="Q6" s="2070"/>
      <c r="R6" s="2070"/>
      <c r="S6" s="2070"/>
      <c r="T6" s="2070"/>
      <c r="U6" s="2078" t="s">
        <v>973</v>
      </c>
      <c r="V6" s="2079"/>
      <c r="W6" s="2079"/>
      <c r="X6" s="2080"/>
      <c r="Y6" s="2069" t="s">
        <v>974</v>
      </c>
      <c r="Z6" s="2070"/>
      <c r="AA6" s="2070"/>
      <c r="AB6" s="2070"/>
      <c r="AC6" s="2071"/>
      <c r="AD6" s="84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</row>
    <row r="7" spans="1:104" s="85" customFormat="1" ht="15.75" customHeight="1">
      <c r="A7" s="2073"/>
      <c r="B7" s="2076"/>
      <c r="C7" s="2064" t="s">
        <v>975</v>
      </c>
      <c r="D7" s="2065"/>
      <c r="E7" s="2042" t="s">
        <v>9</v>
      </c>
      <c r="F7" s="2042" t="s">
        <v>976</v>
      </c>
      <c r="G7" s="2042" t="s">
        <v>977</v>
      </c>
      <c r="H7" s="2055" t="s">
        <v>978</v>
      </c>
      <c r="I7" s="2056"/>
      <c r="J7" s="2068"/>
      <c r="K7" s="2052" t="s">
        <v>975</v>
      </c>
      <c r="L7" s="2042" t="s">
        <v>9</v>
      </c>
      <c r="M7" s="2059" t="s">
        <v>979</v>
      </c>
      <c r="N7" s="2061" t="s">
        <v>980</v>
      </c>
      <c r="O7" s="2052" t="s">
        <v>9</v>
      </c>
      <c r="P7" s="2042" t="s">
        <v>976</v>
      </c>
      <c r="Q7" s="2042" t="s">
        <v>977</v>
      </c>
      <c r="R7" s="2055" t="s">
        <v>978</v>
      </c>
      <c r="S7" s="2056"/>
      <c r="T7" s="2056"/>
      <c r="U7" s="2057" t="s">
        <v>975</v>
      </c>
      <c r="V7" s="2050" t="s">
        <v>9</v>
      </c>
      <c r="W7" s="2050" t="s">
        <v>976</v>
      </c>
      <c r="X7" s="2051" t="s">
        <v>977</v>
      </c>
      <c r="Y7" s="2052" t="s">
        <v>975</v>
      </c>
      <c r="Z7" s="88"/>
      <c r="AA7" s="2042" t="s">
        <v>9</v>
      </c>
      <c r="AB7" s="2042" t="s">
        <v>976</v>
      </c>
      <c r="AC7" s="2042" t="s">
        <v>977</v>
      </c>
      <c r="AD7" s="89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</row>
    <row r="8" spans="1:104" s="85" customFormat="1" ht="15" customHeight="1">
      <c r="A8" s="2073"/>
      <c r="B8" s="2076"/>
      <c r="C8" s="2066"/>
      <c r="D8" s="2067"/>
      <c r="E8" s="2058"/>
      <c r="F8" s="2043"/>
      <c r="G8" s="2043"/>
      <c r="H8" s="2045" t="s">
        <v>981</v>
      </c>
      <c r="I8" s="2045" t="s">
        <v>982</v>
      </c>
      <c r="J8" s="2046" t="s">
        <v>7</v>
      </c>
      <c r="K8" s="2053"/>
      <c r="L8" s="2058"/>
      <c r="M8" s="2060"/>
      <c r="N8" s="2062"/>
      <c r="O8" s="2053"/>
      <c r="P8" s="2043"/>
      <c r="Q8" s="2043"/>
      <c r="R8" s="2045" t="s">
        <v>981</v>
      </c>
      <c r="S8" s="2045" t="s">
        <v>982</v>
      </c>
      <c r="T8" s="2048" t="s">
        <v>7</v>
      </c>
      <c r="U8" s="2057"/>
      <c r="V8" s="2050"/>
      <c r="W8" s="2050"/>
      <c r="X8" s="2051"/>
      <c r="Y8" s="2053"/>
      <c r="Z8" s="90"/>
      <c r="AA8" s="2043"/>
      <c r="AB8" s="2043"/>
      <c r="AC8" s="2043"/>
      <c r="AD8" s="89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</row>
    <row r="9" spans="1:104" s="85" customFormat="1" ht="83.25" customHeight="1" thickBot="1">
      <c r="A9" s="2074"/>
      <c r="B9" s="2077"/>
      <c r="C9" s="2066"/>
      <c r="D9" s="2067"/>
      <c r="E9" s="2058"/>
      <c r="F9" s="2044"/>
      <c r="G9" s="2044"/>
      <c r="H9" s="2044"/>
      <c r="I9" s="2044"/>
      <c r="J9" s="2047"/>
      <c r="K9" s="2054"/>
      <c r="L9" s="2058"/>
      <c r="M9" s="2049"/>
      <c r="N9" s="2063"/>
      <c r="O9" s="2054"/>
      <c r="P9" s="2044"/>
      <c r="Q9" s="2044"/>
      <c r="R9" s="2044"/>
      <c r="S9" s="2044"/>
      <c r="T9" s="2049"/>
      <c r="U9" s="2057"/>
      <c r="V9" s="2050"/>
      <c r="W9" s="2050"/>
      <c r="X9" s="2051"/>
      <c r="Y9" s="2054"/>
      <c r="Z9" s="90"/>
      <c r="AA9" s="2044"/>
      <c r="AB9" s="2044"/>
      <c r="AC9" s="2044"/>
      <c r="AD9" s="89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</row>
    <row r="10" spans="1:104" s="1008" customFormat="1" ht="13.5" thickBot="1">
      <c r="A10" s="91">
        <v>1</v>
      </c>
      <c r="B10" s="92">
        <v>2</v>
      </c>
      <c r="C10" s="2034">
        <v>3</v>
      </c>
      <c r="D10" s="2035"/>
      <c r="E10" s="93" t="s">
        <v>984</v>
      </c>
      <c r="F10" s="93" t="s">
        <v>985</v>
      </c>
      <c r="G10" s="93" t="s">
        <v>986</v>
      </c>
      <c r="H10" s="93" t="s">
        <v>987</v>
      </c>
      <c r="I10" s="93" t="s">
        <v>988</v>
      </c>
      <c r="J10" s="94" t="s">
        <v>989</v>
      </c>
      <c r="K10" s="95">
        <v>11</v>
      </c>
      <c r="L10" s="93" t="s">
        <v>990</v>
      </c>
      <c r="M10" s="96">
        <v>14</v>
      </c>
      <c r="N10" s="92">
        <v>15</v>
      </c>
      <c r="O10" s="97">
        <v>17</v>
      </c>
      <c r="P10" s="98">
        <v>18</v>
      </c>
      <c r="Q10" s="97">
        <v>19</v>
      </c>
      <c r="R10" s="98">
        <v>20</v>
      </c>
      <c r="S10" s="97">
        <v>21</v>
      </c>
      <c r="T10" s="96">
        <v>22</v>
      </c>
      <c r="U10" s="99">
        <v>23</v>
      </c>
      <c r="V10" s="100">
        <v>25</v>
      </c>
      <c r="W10" s="100">
        <v>26</v>
      </c>
      <c r="X10" s="101">
        <v>27</v>
      </c>
      <c r="Y10" s="2034">
        <v>28</v>
      </c>
      <c r="Z10" s="2035"/>
      <c r="AA10" s="98">
        <v>30</v>
      </c>
      <c r="AB10" s="93" t="s">
        <v>992</v>
      </c>
      <c r="AC10" s="98">
        <v>32</v>
      </c>
      <c r="AD10" s="102"/>
      <c r="AE10" s="999"/>
      <c r="AF10" s="999"/>
      <c r="AG10" s="999"/>
      <c r="AH10" s="999"/>
      <c r="AI10" s="999"/>
      <c r="AJ10" s="999"/>
      <c r="AK10" s="999"/>
      <c r="AL10" s="999"/>
      <c r="AM10" s="999"/>
      <c r="AN10" s="999"/>
      <c r="AO10" s="999"/>
      <c r="AP10" s="999"/>
      <c r="AQ10" s="999"/>
      <c r="AR10" s="999"/>
      <c r="AS10" s="999"/>
      <c r="AT10" s="999"/>
      <c r="AU10" s="999"/>
      <c r="AV10" s="999"/>
      <c r="AW10" s="999"/>
      <c r="AX10" s="999"/>
      <c r="AY10" s="999"/>
      <c r="AZ10" s="999"/>
      <c r="BA10" s="999"/>
      <c r="BB10" s="999"/>
      <c r="BC10" s="999"/>
      <c r="BD10" s="999"/>
      <c r="BE10" s="999"/>
      <c r="BF10" s="999"/>
      <c r="BG10" s="999"/>
      <c r="BH10" s="999"/>
      <c r="BI10" s="999"/>
      <c r="BJ10" s="999"/>
      <c r="BK10" s="999"/>
      <c r="BL10" s="999"/>
      <c r="BM10" s="999"/>
      <c r="BN10" s="999"/>
      <c r="BO10" s="999"/>
      <c r="BP10" s="999"/>
      <c r="BQ10" s="999"/>
      <c r="BR10" s="999"/>
      <c r="BS10" s="999"/>
      <c r="BT10" s="999"/>
      <c r="BU10" s="999"/>
      <c r="BV10" s="999"/>
      <c r="BW10" s="999"/>
      <c r="BX10" s="999"/>
      <c r="BY10" s="999"/>
      <c r="BZ10" s="999"/>
      <c r="CA10" s="999"/>
      <c r="CB10" s="999"/>
      <c r="CC10" s="999"/>
      <c r="CD10" s="999"/>
      <c r="CE10" s="999"/>
      <c r="CF10" s="999"/>
      <c r="CG10" s="999"/>
      <c r="CH10" s="999"/>
      <c r="CI10" s="999"/>
      <c r="CJ10" s="999"/>
      <c r="CK10" s="999"/>
      <c r="CL10" s="999"/>
      <c r="CM10" s="999"/>
      <c r="CN10" s="999"/>
      <c r="CO10" s="999"/>
      <c r="CP10" s="999"/>
      <c r="CQ10" s="999"/>
      <c r="CR10" s="999"/>
      <c r="CS10" s="999"/>
      <c r="CT10" s="999"/>
      <c r="CU10" s="999"/>
      <c r="CV10" s="999"/>
      <c r="CW10" s="999"/>
      <c r="CX10" s="999"/>
      <c r="CY10" s="999"/>
      <c r="CZ10" s="999"/>
    </row>
    <row r="11" spans="1:104" s="113" customFormat="1" ht="18" customHeight="1">
      <c r="A11" s="103" t="s">
        <v>993</v>
      </c>
      <c r="B11" s="1932" t="s">
        <v>994</v>
      </c>
      <c r="C11" s="1641"/>
      <c r="D11" s="1749"/>
      <c r="E11" s="1749"/>
      <c r="F11" s="1749"/>
      <c r="G11" s="1749"/>
      <c r="H11" s="1749"/>
      <c r="I11" s="1749"/>
      <c r="J11" s="2036"/>
      <c r="K11" s="2039" t="s">
        <v>995</v>
      </c>
      <c r="L11" s="104">
        <v>1987</v>
      </c>
      <c r="M11" s="105" t="s">
        <v>996</v>
      </c>
      <c r="N11" s="2041"/>
      <c r="O11" s="106"/>
      <c r="P11" s="1741"/>
      <c r="Q11" s="1741"/>
      <c r="R11" s="1741"/>
      <c r="S11" s="1798"/>
      <c r="T11" s="1746"/>
      <c r="U11" s="107" t="s">
        <v>997</v>
      </c>
      <c r="V11" s="108">
        <v>1989</v>
      </c>
      <c r="W11" s="108">
        <v>0.06</v>
      </c>
      <c r="X11" s="109" t="s">
        <v>998</v>
      </c>
      <c r="Y11" s="2032" t="s">
        <v>999</v>
      </c>
      <c r="Z11" s="2033"/>
      <c r="AA11" s="108">
        <v>1987</v>
      </c>
      <c r="AB11" s="108">
        <v>0.47499999999999998</v>
      </c>
      <c r="AC11" s="110" t="s">
        <v>1000</v>
      </c>
      <c r="AD11" s="111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</row>
    <row r="12" spans="1:104" s="113" customFormat="1" ht="18" customHeight="1">
      <c r="A12" s="114" t="s">
        <v>1001</v>
      </c>
      <c r="B12" s="1933"/>
      <c r="C12" s="1610"/>
      <c r="D12" s="1864"/>
      <c r="E12" s="1864"/>
      <c r="F12" s="1864"/>
      <c r="G12" s="1864"/>
      <c r="H12" s="1864"/>
      <c r="I12" s="1864"/>
      <c r="J12" s="1901"/>
      <c r="K12" s="2040"/>
      <c r="L12" s="115"/>
      <c r="M12" s="1512"/>
      <c r="N12" s="1819"/>
      <c r="O12" s="116"/>
      <c r="P12" s="1467"/>
      <c r="Q12" s="1467"/>
      <c r="R12" s="1467"/>
      <c r="S12" s="1557"/>
      <c r="T12" s="1528"/>
      <c r="U12" s="117" t="s">
        <v>1002</v>
      </c>
      <c r="V12" s="118">
        <v>1987</v>
      </c>
      <c r="W12" s="118">
        <v>0.11</v>
      </c>
      <c r="X12" s="119" t="s">
        <v>1003</v>
      </c>
      <c r="Y12" s="1842"/>
      <c r="Z12" s="1817"/>
      <c r="AA12" s="120">
        <v>1987</v>
      </c>
      <c r="AB12" s="120">
        <v>0.79500000000000004</v>
      </c>
      <c r="AC12" s="121" t="s">
        <v>1004</v>
      </c>
      <c r="AD12" s="111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</row>
    <row r="13" spans="1:104" s="113" customFormat="1" ht="18" customHeight="1">
      <c r="A13" s="114" t="s">
        <v>1005</v>
      </c>
      <c r="B13" s="1933"/>
      <c r="C13" s="1610"/>
      <c r="D13" s="1864"/>
      <c r="E13" s="1864"/>
      <c r="F13" s="1864"/>
      <c r="G13" s="1864"/>
      <c r="H13" s="1864"/>
      <c r="I13" s="1864"/>
      <c r="J13" s="1901"/>
      <c r="K13" s="2040"/>
      <c r="L13" s="115"/>
      <c r="M13" s="1512"/>
      <c r="N13" s="1819"/>
      <c r="O13" s="116"/>
      <c r="P13" s="1467"/>
      <c r="Q13" s="1467"/>
      <c r="R13" s="1467"/>
      <c r="S13" s="1557"/>
      <c r="T13" s="1528"/>
      <c r="U13" s="117" t="s">
        <v>1006</v>
      </c>
      <c r="V13" s="118">
        <v>1993</v>
      </c>
      <c r="W13" s="118">
        <v>0.125</v>
      </c>
      <c r="X13" s="119" t="s">
        <v>1007</v>
      </c>
      <c r="Y13" s="122"/>
      <c r="Z13" s="123"/>
      <c r="AA13" s="125"/>
      <c r="AB13" s="125"/>
      <c r="AC13" s="121"/>
      <c r="AD13" s="111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</row>
    <row r="14" spans="1:104" s="113" customFormat="1" ht="18" customHeight="1">
      <c r="A14" s="114" t="s">
        <v>983</v>
      </c>
      <c r="B14" s="1933"/>
      <c r="C14" s="1610"/>
      <c r="D14" s="1864"/>
      <c r="E14" s="1864"/>
      <c r="F14" s="1864"/>
      <c r="G14" s="1864"/>
      <c r="H14" s="1864"/>
      <c r="I14" s="1864"/>
      <c r="J14" s="1901"/>
      <c r="K14" s="126"/>
      <c r="L14" s="115"/>
      <c r="M14" s="1512"/>
      <c r="N14" s="1819"/>
      <c r="O14" s="116"/>
      <c r="P14" s="1467"/>
      <c r="Q14" s="1467"/>
      <c r="R14" s="1467"/>
      <c r="S14" s="1557"/>
      <c r="T14" s="1528"/>
      <c r="U14" s="117" t="s">
        <v>1008</v>
      </c>
      <c r="V14" s="118">
        <v>1989</v>
      </c>
      <c r="W14" s="118">
        <v>0.15</v>
      </c>
      <c r="X14" s="119" t="s">
        <v>1009</v>
      </c>
      <c r="Y14" s="127"/>
      <c r="Z14" s="128"/>
      <c r="AA14" s="130"/>
      <c r="AB14" s="130"/>
      <c r="AC14" s="131"/>
      <c r="AD14" s="111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</row>
    <row r="15" spans="1:104" s="113" customFormat="1" ht="18" customHeight="1">
      <c r="A15" s="114" t="s">
        <v>984</v>
      </c>
      <c r="B15" s="1933"/>
      <c r="C15" s="1610"/>
      <c r="D15" s="1864"/>
      <c r="E15" s="1864"/>
      <c r="F15" s="1864"/>
      <c r="G15" s="1864"/>
      <c r="H15" s="1864"/>
      <c r="I15" s="1864"/>
      <c r="J15" s="1901"/>
      <c r="K15" s="126"/>
      <c r="L15" s="115"/>
      <c r="M15" s="1512"/>
      <c r="N15" s="1819"/>
      <c r="O15" s="116"/>
      <c r="P15" s="1467"/>
      <c r="Q15" s="1467"/>
      <c r="R15" s="1467"/>
      <c r="S15" s="1557"/>
      <c r="T15" s="1528"/>
      <c r="U15" s="117" t="s">
        <v>1010</v>
      </c>
      <c r="V15" s="118">
        <v>1993</v>
      </c>
      <c r="W15" s="118">
        <v>0.11</v>
      </c>
      <c r="X15" s="119" t="s">
        <v>1011</v>
      </c>
      <c r="Y15" s="127"/>
      <c r="Z15" s="128"/>
      <c r="AA15" s="130"/>
      <c r="AB15" s="130"/>
      <c r="AC15" s="132"/>
      <c r="AD15" s="133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</row>
    <row r="16" spans="1:104" s="113" customFormat="1" ht="18" customHeight="1">
      <c r="A16" s="114" t="s">
        <v>985</v>
      </c>
      <c r="B16" s="1933"/>
      <c r="C16" s="1610"/>
      <c r="D16" s="1864"/>
      <c r="E16" s="1864"/>
      <c r="F16" s="1864"/>
      <c r="G16" s="1864"/>
      <c r="H16" s="1864"/>
      <c r="I16" s="1864"/>
      <c r="J16" s="1901"/>
      <c r="K16" s="126"/>
      <c r="L16" s="115"/>
      <c r="M16" s="1512"/>
      <c r="N16" s="1819"/>
      <c r="O16" s="1557"/>
      <c r="P16" s="1467"/>
      <c r="Q16" s="1467"/>
      <c r="R16" s="1467"/>
      <c r="S16" s="1557"/>
      <c r="T16" s="1528"/>
      <c r="U16" s="117" t="s">
        <v>1012</v>
      </c>
      <c r="V16" s="118">
        <v>1988</v>
      </c>
      <c r="W16" s="118">
        <v>0.104</v>
      </c>
      <c r="X16" s="119" t="s">
        <v>1013</v>
      </c>
      <c r="Y16" s="127"/>
      <c r="Z16" s="128"/>
      <c r="AA16" s="130"/>
      <c r="AB16" s="130"/>
      <c r="AC16" s="131"/>
      <c r="AD16" s="111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</row>
    <row r="17" spans="1:104" s="113" customFormat="1" ht="18" customHeight="1">
      <c r="A17" s="114" t="s">
        <v>986</v>
      </c>
      <c r="B17" s="1933"/>
      <c r="C17" s="1610"/>
      <c r="D17" s="1864"/>
      <c r="E17" s="1864"/>
      <c r="F17" s="1864"/>
      <c r="G17" s="1864"/>
      <c r="H17" s="1864"/>
      <c r="I17" s="1864"/>
      <c r="J17" s="1901"/>
      <c r="K17" s="126"/>
      <c r="L17" s="115"/>
      <c r="M17" s="1512"/>
      <c r="N17" s="1820"/>
      <c r="O17" s="1558"/>
      <c r="P17" s="1448"/>
      <c r="Q17" s="1448"/>
      <c r="R17" s="1448"/>
      <c r="S17" s="1558"/>
      <c r="T17" s="1442"/>
      <c r="U17" s="117" t="s">
        <v>1014</v>
      </c>
      <c r="V17" s="118">
        <v>1989</v>
      </c>
      <c r="W17" s="118">
        <v>0.04</v>
      </c>
      <c r="X17" s="119" t="s">
        <v>1009</v>
      </c>
      <c r="Y17" s="127"/>
      <c r="Z17" s="128"/>
      <c r="AA17" s="130"/>
      <c r="AB17" s="130"/>
      <c r="AC17" s="131"/>
      <c r="AD17" s="111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</row>
    <row r="18" spans="1:104" s="113" customFormat="1" ht="26.25" customHeight="1">
      <c r="A18" s="114" t="s">
        <v>987</v>
      </c>
      <c r="B18" s="1933"/>
      <c r="C18" s="1610"/>
      <c r="D18" s="1864"/>
      <c r="E18" s="1864"/>
      <c r="F18" s="1864"/>
      <c r="G18" s="1864"/>
      <c r="H18" s="1864"/>
      <c r="I18" s="1864"/>
      <c r="J18" s="1901"/>
      <c r="K18" s="134"/>
      <c r="L18" s="135"/>
      <c r="M18" s="1457"/>
      <c r="N18" s="136" t="s">
        <v>1015</v>
      </c>
      <c r="O18" s="118">
        <v>2003</v>
      </c>
      <c r="P18" s="118"/>
      <c r="Q18" s="138" t="s">
        <v>1016</v>
      </c>
      <c r="R18" s="118">
        <v>5</v>
      </c>
      <c r="S18" s="139"/>
      <c r="T18" s="140">
        <v>5</v>
      </c>
      <c r="U18" s="141"/>
      <c r="V18" s="118"/>
      <c r="W18" s="118"/>
      <c r="X18" s="119"/>
      <c r="Y18" s="142"/>
      <c r="Z18" s="143"/>
      <c r="AA18" s="145"/>
      <c r="AB18" s="145"/>
      <c r="AC18" s="146"/>
      <c r="AD18" s="111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</row>
    <row r="19" spans="1:104" s="113" customFormat="1" ht="62.25" customHeight="1">
      <c r="A19" s="114" t="s">
        <v>988</v>
      </c>
      <c r="B19" s="1933"/>
      <c r="C19" s="1610"/>
      <c r="D19" s="1864"/>
      <c r="E19" s="1864"/>
      <c r="F19" s="1864"/>
      <c r="G19" s="1864"/>
      <c r="H19" s="1864"/>
      <c r="I19" s="1864"/>
      <c r="J19" s="1901"/>
      <c r="K19" s="147" t="s">
        <v>1017</v>
      </c>
      <c r="L19" s="149">
        <v>2016</v>
      </c>
      <c r="M19" s="150" t="s">
        <v>1018</v>
      </c>
      <c r="N19" s="151"/>
      <c r="O19" s="152"/>
      <c r="P19" s="152"/>
      <c r="Q19" s="153"/>
      <c r="R19" s="152"/>
      <c r="S19" s="130"/>
      <c r="T19" s="154"/>
      <c r="U19" s="117"/>
      <c r="V19" s="118"/>
      <c r="W19" s="118"/>
      <c r="X19" s="119"/>
      <c r="Y19" s="1643" t="s">
        <v>1019</v>
      </c>
      <c r="Z19" s="1542"/>
      <c r="AA19" s="156">
        <v>2016</v>
      </c>
      <c r="AB19" s="156">
        <v>0.65</v>
      </c>
      <c r="AC19" s="146" t="s">
        <v>1020</v>
      </c>
      <c r="AD19" s="111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</row>
    <row r="20" spans="1:104" s="112" customFormat="1" ht="18" customHeight="1">
      <c r="A20" s="114" t="s">
        <v>989</v>
      </c>
      <c r="B20" s="157"/>
      <c r="C20" s="1610"/>
      <c r="D20" s="1864"/>
      <c r="E20" s="1864"/>
      <c r="F20" s="1864"/>
      <c r="G20" s="1864"/>
      <c r="H20" s="1864"/>
      <c r="I20" s="1864"/>
      <c r="J20" s="1901"/>
      <c r="K20" s="158" t="s">
        <v>1021</v>
      </c>
      <c r="L20" s="159">
        <v>1986</v>
      </c>
      <c r="M20" s="160" t="s">
        <v>996</v>
      </c>
      <c r="N20" s="1818"/>
      <c r="O20" s="1447"/>
      <c r="P20" s="1447"/>
      <c r="Q20" s="1447"/>
      <c r="R20" s="1447"/>
      <c r="S20" s="1556"/>
      <c r="T20" s="1441"/>
      <c r="U20" s="117" t="s">
        <v>1022</v>
      </c>
      <c r="V20" s="118">
        <v>1990</v>
      </c>
      <c r="W20" s="118">
        <v>0.16800000000000001</v>
      </c>
      <c r="X20" s="119" t="s">
        <v>1023</v>
      </c>
      <c r="Y20" s="1709" t="s">
        <v>1024</v>
      </c>
      <c r="Z20" s="1527"/>
      <c r="AA20" s="120">
        <v>1987</v>
      </c>
      <c r="AB20" s="120">
        <v>0.22</v>
      </c>
      <c r="AC20" s="121" t="s">
        <v>1025</v>
      </c>
      <c r="AD20" s="111"/>
    </row>
    <row r="21" spans="1:104" s="112" customFormat="1" ht="18" customHeight="1">
      <c r="A21" s="114" t="s">
        <v>1026</v>
      </c>
      <c r="B21" s="2031"/>
      <c r="C21" s="1610"/>
      <c r="D21" s="1864"/>
      <c r="E21" s="1864"/>
      <c r="F21" s="1864"/>
      <c r="G21" s="1864"/>
      <c r="H21" s="1864"/>
      <c r="I21" s="1864"/>
      <c r="J21" s="1901"/>
      <c r="K21" s="162"/>
      <c r="L21" s="115"/>
      <c r="M21" s="154" t="s">
        <v>1027</v>
      </c>
      <c r="N21" s="1819"/>
      <c r="O21" s="1467"/>
      <c r="P21" s="1467"/>
      <c r="Q21" s="1467"/>
      <c r="R21" s="1467"/>
      <c r="S21" s="1557"/>
      <c r="T21" s="1528"/>
      <c r="U21" s="117" t="s">
        <v>1028</v>
      </c>
      <c r="V21" s="118">
        <v>1986</v>
      </c>
      <c r="W21" s="118">
        <v>0.2</v>
      </c>
      <c r="X21" s="119" t="s">
        <v>1029</v>
      </c>
      <c r="Y21" s="1709" t="s">
        <v>1030</v>
      </c>
      <c r="Z21" s="1527"/>
      <c r="AA21" s="118">
        <v>1991</v>
      </c>
      <c r="AB21" s="118">
        <v>0.23</v>
      </c>
      <c r="AC21" s="163" t="s">
        <v>1031</v>
      </c>
      <c r="AD21" s="111"/>
    </row>
    <row r="22" spans="1:104" s="112" customFormat="1" ht="18" customHeight="1">
      <c r="A22" s="114" t="s">
        <v>1032</v>
      </c>
      <c r="B22" s="2031"/>
      <c r="C22" s="1610"/>
      <c r="D22" s="1864"/>
      <c r="E22" s="1864"/>
      <c r="F22" s="1864"/>
      <c r="G22" s="1864"/>
      <c r="H22" s="1864"/>
      <c r="I22" s="1864"/>
      <c r="J22" s="1901"/>
      <c r="K22" s="162"/>
      <c r="L22" s="115"/>
      <c r="M22" s="1512"/>
      <c r="N22" s="1819"/>
      <c r="O22" s="1467"/>
      <c r="P22" s="1467"/>
      <c r="Q22" s="1467"/>
      <c r="R22" s="1467"/>
      <c r="S22" s="1557"/>
      <c r="T22" s="1528"/>
      <c r="U22" s="117" t="s">
        <v>1033</v>
      </c>
      <c r="V22" s="118">
        <v>1990</v>
      </c>
      <c r="W22" s="118">
        <v>0.106</v>
      </c>
      <c r="X22" s="119" t="s">
        <v>1034</v>
      </c>
      <c r="Y22" s="164"/>
      <c r="Z22" s="165"/>
      <c r="AA22" s="130"/>
      <c r="AB22" s="130"/>
      <c r="AC22" s="131"/>
      <c r="AD22" s="111"/>
    </row>
    <row r="23" spans="1:104" s="112" customFormat="1" ht="18" customHeight="1">
      <c r="A23" s="114" t="s">
        <v>990</v>
      </c>
      <c r="B23" s="2031"/>
      <c r="C23" s="1610"/>
      <c r="D23" s="1864"/>
      <c r="E23" s="1864"/>
      <c r="F23" s="1864"/>
      <c r="G23" s="1864"/>
      <c r="H23" s="1864"/>
      <c r="I23" s="1864"/>
      <c r="J23" s="1901"/>
      <c r="K23" s="162"/>
      <c r="L23" s="115"/>
      <c r="M23" s="1512"/>
      <c r="N23" s="1819"/>
      <c r="O23" s="1467"/>
      <c r="P23" s="1467"/>
      <c r="Q23" s="1467"/>
      <c r="R23" s="1467"/>
      <c r="S23" s="1557"/>
      <c r="T23" s="1528"/>
      <c r="U23" s="117" t="s">
        <v>1035</v>
      </c>
      <c r="V23" s="118">
        <v>1987</v>
      </c>
      <c r="W23" s="118">
        <v>5.5E-2</v>
      </c>
      <c r="X23" s="119" t="s">
        <v>25</v>
      </c>
      <c r="Y23" s="164"/>
      <c r="Z23" s="165"/>
      <c r="AA23" s="130"/>
      <c r="AB23" s="130"/>
      <c r="AC23" s="131"/>
      <c r="AD23" s="111"/>
    </row>
    <row r="24" spans="1:104" s="112" customFormat="1" ht="32.25" customHeight="1">
      <c r="A24" s="114" t="s">
        <v>1036</v>
      </c>
      <c r="B24" s="2031"/>
      <c r="C24" s="1610"/>
      <c r="D24" s="1864"/>
      <c r="E24" s="1864"/>
      <c r="F24" s="1864"/>
      <c r="G24" s="1864"/>
      <c r="H24" s="1864"/>
      <c r="I24" s="1864"/>
      <c r="J24" s="1901"/>
      <c r="K24" s="162"/>
      <c r="L24" s="115"/>
      <c r="M24" s="1512"/>
      <c r="N24" s="1819"/>
      <c r="O24" s="1467"/>
      <c r="P24" s="1467"/>
      <c r="Q24" s="1467"/>
      <c r="R24" s="1467"/>
      <c r="S24" s="1557"/>
      <c r="T24" s="1528"/>
      <c r="U24" s="117" t="s">
        <v>1037</v>
      </c>
      <c r="V24" s="118">
        <v>1987</v>
      </c>
      <c r="W24" s="118">
        <v>8.5000000000000006E-2</v>
      </c>
      <c r="X24" s="119" t="s">
        <v>25</v>
      </c>
      <c r="Y24" s="164"/>
      <c r="Z24" s="165"/>
      <c r="AA24" s="130"/>
      <c r="AB24" s="130"/>
      <c r="AC24" s="131"/>
      <c r="AD24" s="111"/>
    </row>
    <row r="25" spans="1:104" s="112" customFormat="1" ht="17.25" customHeight="1">
      <c r="A25" s="114" t="s">
        <v>1038</v>
      </c>
      <c r="B25" s="2031"/>
      <c r="C25" s="1610"/>
      <c r="D25" s="1864"/>
      <c r="E25" s="1864"/>
      <c r="F25" s="1864"/>
      <c r="G25" s="1864"/>
      <c r="H25" s="1864"/>
      <c r="I25" s="1864"/>
      <c r="J25" s="1901"/>
      <c r="K25" s="1619"/>
      <c r="L25" s="115"/>
      <c r="M25" s="1512"/>
      <c r="N25" s="1819"/>
      <c r="O25" s="1467"/>
      <c r="P25" s="1467"/>
      <c r="Q25" s="1467"/>
      <c r="R25" s="1467"/>
      <c r="S25" s="1557"/>
      <c r="T25" s="1528"/>
      <c r="U25" s="117" t="s">
        <v>1039</v>
      </c>
      <c r="V25" s="118">
        <v>1987</v>
      </c>
      <c r="W25" s="118">
        <v>0.35</v>
      </c>
      <c r="X25" s="119" t="s">
        <v>1040</v>
      </c>
      <c r="Y25" s="164"/>
      <c r="Z25" s="165"/>
      <c r="AA25" s="130"/>
      <c r="AB25" s="130"/>
      <c r="AC25" s="131"/>
      <c r="AD25" s="111"/>
    </row>
    <row r="26" spans="1:104" s="112" customFormat="1" ht="17.25" customHeight="1">
      <c r="A26" s="114" t="s">
        <v>1041</v>
      </c>
      <c r="B26" s="2031"/>
      <c r="C26" s="1610"/>
      <c r="D26" s="1864"/>
      <c r="E26" s="1864"/>
      <c r="F26" s="1864"/>
      <c r="G26" s="1864"/>
      <c r="H26" s="1864"/>
      <c r="I26" s="1864"/>
      <c r="J26" s="1901"/>
      <c r="K26" s="1619"/>
      <c r="L26" s="115"/>
      <c r="M26" s="1512"/>
      <c r="N26" s="1819"/>
      <c r="O26" s="1467"/>
      <c r="P26" s="1467"/>
      <c r="Q26" s="1467"/>
      <c r="R26" s="1467"/>
      <c r="S26" s="1557"/>
      <c r="T26" s="1528"/>
      <c r="U26" s="117" t="s">
        <v>1042</v>
      </c>
      <c r="V26" s="118">
        <v>1988</v>
      </c>
      <c r="W26" s="118">
        <v>0.36</v>
      </c>
      <c r="X26" s="119" t="s">
        <v>1043</v>
      </c>
      <c r="Y26" s="164"/>
      <c r="Z26" s="165"/>
      <c r="AA26" s="130"/>
      <c r="AB26" s="130"/>
      <c r="AC26" s="131"/>
      <c r="AD26" s="111"/>
    </row>
    <row r="27" spans="1:104" s="112" customFormat="1" ht="17.25" customHeight="1">
      <c r="A27" s="114" t="s">
        <v>1044</v>
      </c>
      <c r="B27" s="2031"/>
      <c r="C27" s="1610"/>
      <c r="D27" s="1864"/>
      <c r="E27" s="1864"/>
      <c r="F27" s="1864"/>
      <c r="G27" s="1864"/>
      <c r="H27" s="1864"/>
      <c r="I27" s="1864"/>
      <c r="J27" s="1901"/>
      <c r="K27" s="1619"/>
      <c r="L27" s="115"/>
      <c r="M27" s="1512"/>
      <c r="N27" s="1819"/>
      <c r="O27" s="1467"/>
      <c r="P27" s="1467"/>
      <c r="Q27" s="1467"/>
      <c r="R27" s="1467"/>
      <c r="S27" s="1557"/>
      <c r="T27" s="1528"/>
      <c r="U27" s="117" t="s">
        <v>1045</v>
      </c>
      <c r="V27" s="118">
        <v>1990</v>
      </c>
      <c r="W27" s="118">
        <v>3.6999999999999998E-2</v>
      </c>
      <c r="X27" s="119" t="s">
        <v>1023</v>
      </c>
      <c r="Y27" s="164"/>
      <c r="Z27" s="165"/>
      <c r="AA27" s="130"/>
      <c r="AB27" s="130"/>
      <c r="AC27" s="131"/>
      <c r="AD27" s="111"/>
    </row>
    <row r="28" spans="1:104" s="112" customFormat="1" ht="17.25" customHeight="1">
      <c r="A28" s="114" t="s">
        <v>1046</v>
      </c>
      <c r="B28" s="2031"/>
      <c r="C28" s="1610"/>
      <c r="D28" s="1864"/>
      <c r="E28" s="1864"/>
      <c r="F28" s="1864"/>
      <c r="G28" s="1864"/>
      <c r="H28" s="1864"/>
      <c r="I28" s="1864"/>
      <c r="J28" s="1901"/>
      <c r="K28" s="1619"/>
      <c r="L28" s="115"/>
      <c r="M28" s="1512"/>
      <c r="N28" s="1819"/>
      <c r="O28" s="1467"/>
      <c r="P28" s="1467"/>
      <c r="Q28" s="1467"/>
      <c r="R28" s="1467"/>
      <c r="S28" s="1557"/>
      <c r="T28" s="1528"/>
      <c r="U28" s="117" t="s">
        <v>1047</v>
      </c>
      <c r="V28" s="118">
        <v>1993</v>
      </c>
      <c r="W28" s="118">
        <v>5.5E-2</v>
      </c>
      <c r="X28" s="119" t="s">
        <v>1023</v>
      </c>
      <c r="Y28" s="164"/>
      <c r="Z28" s="165"/>
      <c r="AA28" s="130"/>
      <c r="AB28" s="130"/>
      <c r="AC28" s="131"/>
      <c r="AD28" s="111"/>
    </row>
    <row r="29" spans="1:104" s="112" customFormat="1" ht="17.25" customHeight="1">
      <c r="A29" s="114" t="s">
        <v>1048</v>
      </c>
      <c r="B29" s="2031"/>
      <c r="C29" s="1610"/>
      <c r="D29" s="1864"/>
      <c r="E29" s="1864"/>
      <c r="F29" s="1864"/>
      <c r="G29" s="1864"/>
      <c r="H29" s="1864"/>
      <c r="I29" s="1864"/>
      <c r="J29" s="1901"/>
      <c r="K29" s="1619"/>
      <c r="L29" s="115"/>
      <c r="M29" s="1512"/>
      <c r="N29" s="1820"/>
      <c r="O29" s="1448"/>
      <c r="P29" s="1448"/>
      <c r="Q29" s="1448"/>
      <c r="R29" s="1448"/>
      <c r="S29" s="1558"/>
      <c r="T29" s="1442"/>
      <c r="U29" s="117" t="s">
        <v>1049</v>
      </c>
      <c r="V29" s="118">
        <v>1987</v>
      </c>
      <c r="W29" s="118">
        <v>0.245</v>
      </c>
      <c r="X29" s="119" t="s">
        <v>1050</v>
      </c>
      <c r="Y29" s="164"/>
      <c r="Z29" s="165"/>
      <c r="AA29" s="130"/>
      <c r="AB29" s="130"/>
      <c r="AC29" s="131"/>
      <c r="AD29" s="111"/>
    </row>
    <row r="30" spans="1:104" s="1010" customFormat="1" ht="25.5">
      <c r="A30" s="114" t="s">
        <v>1051</v>
      </c>
      <c r="B30" s="2031"/>
      <c r="C30" s="1610"/>
      <c r="D30" s="1864"/>
      <c r="E30" s="1864"/>
      <c r="F30" s="1864"/>
      <c r="G30" s="1864"/>
      <c r="H30" s="1864"/>
      <c r="I30" s="1864"/>
      <c r="J30" s="1901"/>
      <c r="K30" s="1619"/>
      <c r="L30" s="167"/>
      <c r="M30" s="1512"/>
      <c r="N30" s="136" t="s">
        <v>1052</v>
      </c>
      <c r="O30" s="118">
        <v>2019</v>
      </c>
      <c r="P30" s="118">
        <v>0.309</v>
      </c>
      <c r="Q30" s="138" t="s">
        <v>1053</v>
      </c>
      <c r="R30" s="118">
        <v>7</v>
      </c>
      <c r="S30" s="139"/>
      <c r="T30" s="140">
        <v>7</v>
      </c>
      <c r="U30" s="1480"/>
      <c r="V30" s="1447"/>
      <c r="W30" s="1447"/>
      <c r="X30" s="1441"/>
      <c r="Y30" s="1872"/>
      <c r="Z30" s="2029"/>
      <c r="AA30" s="1990"/>
      <c r="AB30" s="1990"/>
      <c r="AC30" s="2027"/>
      <c r="AD30" s="1009"/>
      <c r="AE30" s="999"/>
      <c r="AF30" s="999"/>
      <c r="AG30" s="999"/>
      <c r="AH30" s="999"/>
      <c r="AI30" s="999"/>
      <c r="AJ30" s="999"/>
      <c r="AK30" s="999"/>
      <c r="AL30" s="999"/>
      <c r="AM30" s="999"/>
      <c r="AN30" s="999"/>
      <c r="AO30" s="999"/>
      <c r="AP30" s="999"/>
      <c r="AQ30" s="999"/>
      <c r="AR30" s="999"/>
      <c r="AS30" s="999"/>
      <c r="AT30" s="999"/>
      <c r="AU30" s="999"/>
      <c r="AV30" s="999"/>
      <c r="AW30" s="999"/>
      <c r="AX30" s="999"/>
      <c r="AY30" s="999"/>
      <c r="AZ30" s="999"/>
      <c r="BA30" s="999"/>
      <c r="BB30" s="999"/>
      <c r="BC30" s="999"/>
      <c r="BD30" s="999"/>
      <c r="BE30" s="999"/>
      <c r="BF30" s="999"/>
      <c r="BG30" s="999"/>
      <c r="BH30" s="999"/>
      <c r="BI30" s="999"/>
      <c r="BJ30" s="999"/>
      <c r="BK30" s="999"/>
      <c r="BL30" s="999"/>
      <c r="BM30" s="999"/>
      <c r="BN30" s="999"/>
      <c r="BO30" s="999"/>
      <c r="BP30" s="999"/>
      <c r="BQ30" s="999"/>
      <c r="BR30" s="999"/>
      <c r="BS30" s="999"/>
      <c r="BT30" s="999"/>
      <c r="BU30" s="999"/>
      <c r="BV30" s="999"/>
      <c r="BW30" s="999"/>
      <c r="BX30" s="999"/>
      <c r="BY30" s="999"/>
      <c r="BZ30" s="999"/>
      <c r="CA30" s="999"/>
      <c r="CB30" s="999"/>
      <c r="CC30" s="999"/>
      <c r="CD30" s="999"/>
      <c r="CE30" s="999"/>
      <c r="CF30" s="999"/>
      <c r="CG30" s="999"/>
      <c r="CH30" s="999"/>
      <c r="CI30" s="999"/>
      <c r="CJ30" s="999"/>
      <c r="CK30" s="999"/>
      <c r="CL30" s="999"/>
      <c r="CM30" s="999"/>
      <c r="CN30" s="999"/>
      <c r="CO30" s="999"/>
      <c r="CP30" s="999"/>
      <c r="CQ30" s="999"/>
      <c r="CR30" s="999"/>
      <c r="CS30" s="999"/>
      <c r="CT30" s="999"/>
      <c r="CU30" s="999"/>
      <c r="CV30" s="999"/>
      <c r="CW30" s="999"/>
      <c r="CX30" s="999"/>
      <c r="CY30" s="999"/>
      <c r="CZ30" s="999"/>
    </row>
    <row r="31" spans="1:104" s="999" customFormat="1" ht="78.75">
      <c r="A31" s="114" t="s">
        <v>1054</v>
      </c>
      <c r="B31" s="2031"/>
      <c r="C31" s="1610"/>
      <c r="D31" s="1864"/>
      <c r="E31" s="1864"/>
      <c r="F31" s="1864"/>
      <c r="G31" s="1864"/>
      <c r="H31" s="1864"/>
      <c r="I31" s="1864"/>
      <c r="J31" s="1901"/>
      <c r="K31" s="1619"/>
      <c r="L31" s="167"/>
      <c r="M31" s="1512"/>
      <c r="N31" s="136" t="s">
        <v>1055</v>
      </c>
      <c r="O31" s="118">
        <v>2020</v>
      </c>
      <c r="P31" s="118">
        <v>0.219</v>
      </c>
      <c r="Q31" s="138" t="s">
        <v>1056</v>
      </c>
      <c r="R31" s="118">
        <v>3</v>
      </c>
      <c r="S31" s="169" t="s">
        <v>1057</v>
      </c>
      <c r="T31" s="140">
        <v>3</v>
      </c>
      <c r="U31" s="1481"/>
      <c r="V31" s="1467"/>
      <c r="W31" s="1467"/>
      <c r="X31" s="1528"/>
      <c r="Y31" s="1872"/>
      <c r="Z31" s="2029"/>
      <c r="AA31" s="1990"/>
      <c r="AB31" s="1990"/>
      <c r="AC31" s="2027"/>
      <c r="AD31" s="1009"/>
    </row>
    <row r="32" spans="1:104" s="999" customFormat="1" ht="25.5">
      <c r="A32" s="114" t="s">
        <v>1058</v>
      </c>
      <c r="B32" s="2031"/>
      <c r="C32" s="1610"/>
      <c r="D32" s="1864"/>
      <c r="E32" s="1864"/>
      <c r="F32" s="1864"/>
      <c r="G32" s="1864"/>
      <c r="H32" s="1864"/>
      <c r="I32" s="1864"/>
      <c r="J32" s="1901"/>
      <c r="K32" s="1459"/>
      <c r="L32" s="155"/>
      <c r="M32" s="1457"/>
      <c r="N32" s="170" t="s">
        <v>1059</v>
      </c>
      <c r="O32" s="172">
        <v>2021</v>
      </c>
      <c r="P32" s="120">
        <v>0.26</v>
      </c>
      <c r="Q32" s="173" t="s">
        <v>1060</v>
      </c>
      <c r="R32" s="120">
        <v>2</v>
      </c>
      <c r="S32" s="174"/>
      <c r="T32" s="160">
        <v>2</v>
      </c>
      <c r="U32" s="1482"/>
      <c r="V32" s="1448"/>
      <c r="W32" s="1448"/>
      <c r="X32" s="1442"/>
      <c r="Y32" s="1873"/>
      <c r="Z32" s="2030"/>
      <c r="AA32" s="2026"/>
      <c r="AB32" s="2026"/>
      <c r="AC32" s="2028"/>
      <c r="AD32" s="1009"/>
    </row>
    <row r="33" spans="1:104" s="113" customFormat="1" ht="18" customHeight="1">
      <c r="A33" s="114" t="s">
        <v>1061</v>
      </c>
      <c r="B33" s="2031"/>
      <c r="C33" s="1610"/>
      <c r="D33" s="1864"/>
      <c r="E33" s="1864"/>
      <c r="F33" s="1864"/>
      <c r="G33" s="1864"/>
      <c r="H33" s="1864"/>
      <c r="I33" s="1864"/>
      <c r="J33" s="1901"/>
      <c r="K33" s="175" t="s">
        <v>1062</v>
      </c>
      <c r="L33" s="115">
        <v>1984</v>
      </c>
      <c r="M33" s="154" t="s">
        <v>996</v>
      </c>
      <c r="N33" s="170"/>
      <c r="O33" s="120"/>
      <c r="P33" s="120"/>
      <c r="Q33" s="173"/>
      <c r="R33" s="176"/>
      <c r="S33" s="125"/>
      <c r="T33" s="172"/>
      <c r="U33" s="177" t="s">
        <v>1063</v>
      </c>
      <c r="V33" s="118">
        <v>1988</v>
      </c>
      <c r="W33" s="118">
        <v>0.13</v>
      </c>
      <c r="X33" s="119" t="s">
        <v>1064</v>
      </c>
      <c r="Y33" s="178" t="s">
        <v>1065</v>
      </c>
      <c r="Z33" s="179"/>
      <c r="AA33" s="145">
        <v>1983</v>
      </c>
      <c r="AB33" s="180">
        <v>0.51</v>
      </c>
      <c r="AC33" s="146" t="s">
        <v>1066</v>
      </c>
      <c r="AD33" s="111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</row>
    <row r="34" spans="1:104" s="113" customFormat="1" ht="18" customHeight="1">
      <c r="A34" s="114" t="s">
        <v>1067</v>
      </c>
      <c r="B34" s="2031"/>
      <c r="C34" s="1610"/>
      <c r="D34" s="1864"/>
      <c r="E34" s="1864"/>
      <c r="F34" s="1864"/>
      <c r="G34" s="1864"/>
      <c r="H34" s="1864"/>
      <c r="I34" s="1864"/>
      <c r="J34" s="1901"/>
      <c r="K34" s="162"/>
      <c r="L34" s="115"/>
      <c r="M34" s="154" t="s">
        <v>1027</v>
      </c>
      <c r="N34" s="151"/>
      <c r="O34" s="152"/>
      <c r="P34" s="152"/>
      <c r="Q34" s="153"/>
      <c r="R34" s="111"/>
      <c r="S34" s="130"/>
      <c r="T34" s="181"/>
      <c r="U34" s="177" t="s">
        <v>1068</v>
      </c>
      <c r="V34" s="118">
        <v>1988</v>
      </c>
      <c r="W34" s="118">
        <v>4.4999999999999998E-2</v>
      </c>
      <c r="X34" s="119" t="s">
        <v>1069</v>
      </c>
      <c r="Y34" s="182" t="s">
        <v>1070</v>
      </c>
      <c r="Z34" s="183"/>
      <c r="AA34" s="139">
        <v>1984</v>
      </c>
      <c r="AB34" s="139">
        <v>0.35</v>
      </c>
      <c r="AC34" s="163" t="s">
        <v>1071</v>
      </c>
      <c r="AD34" s="111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</row>
    <row r="35" spans="1:104" s="113" customFormat="1" ht="18" customHeight="1">
      <c r="A35" s="114" t="s">
        <v>1072</v>
      </c>
      <c r="B35" s="2031"/>
      <c r="C35" s="1610"/>
      <c r="D35" s="1864"/>
      <c r="E35" s="1864"/>
      <c r="F35" s="1864"/>
      <c r="G35" s="1864"/>
      <c r="H35" s="1864"/>
      <c r="I35" s="1864"/>
      <c r="J35" s="1901"/>
      <c r="K35" s="162"/>
      <c r="L35" s="115"/>
      <c r="M35" s="154"/>
      <c r="N35" s="151"/>
      <c r="O35" s="152"/>
      <c r="P35" s="152"/>
      <c r="Q35" s="153"/>
      <c r="R35" s="111"/>
      <c r="S35" s="130"/>
      <c r="T35" s="181"/>
      <c r="U35" s="177" t="s">
        <v>1073</v>
      </c>
      <c r="V35" s="118">
        <v>1988</v>
      </c>
      <c r="W35" s="118">
        <v>0.16</v>
      </c>
      <c r="X35" s="119" t="s">
        <v>1074</v>
      </c>
      <c r="Y35" s="184"/>
      <c r="Z35" s="185"/>
      <c r="AA35" s="116"/>
      <c r="AB35" s="116"/>
      <c r="AC35" s="131"/>
      <c r="AD35" s="111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</row>
    <row r="36" spans="1:104" s="113" customFormat="1" ht="18" customHeight="1">
      <c r="A36" s="114" t="s">
        <v>1075</v>
      </c>
      <c r="B36" s="2031"/>
      <c r="C36" s="1610"/>
      <c r="D36" s="1864"/>
      <c r="E36" s="1864"/>
      <c r="F36" s="1864"/>
      <c r="G36" s="1864"/>
      <c r="H36" s="1864"/>
      <c r="I36" s="1864"/>
      <c r="J36" s="1901"/>
      <c r="K36" s="162"/>
      <c r="L36" s="115"/>
      <c r="M36" s="154"/>
      <c r="N36" s="151"/>
      <c r="O36" s="152"/>
      <c r="P36" s="152"/>
      <c r="Q36" s="153"/>
      <c r="R36" s="111"/>
      <c r="S36" s="130"/>
      <c r="T36" s="181"/>
      <c r="U36" s="177" t="s">
        <v>1076</v>
      </c>
      <c r="V36" s="118">
        <v>1986</v>
      </c>
      <c r="W36" s="118">
        <v>0.3</v>
      </c>
      <c r="X36" s="119" t="s">
        <v>1077</v>
      </c>
      <c r="Y36" s="184"/>
      <c r="Z36" s="185"/>
      <c r="AA36" s="116"/>
      <c r="AB36" s="116"/>
      <c r="AC36" s="131"/>
      <c r="AD36" s="111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</row>
    <row r="37" spans="1:104" s="113" customFormat="1" ht="18" customHeight="1">
      <c r="A37" s="114" t="s">
        <v>1078</v>
      </c>
      <c r="B37" s="2031"/>
      <c r="C37" s="1610"/>
      <c r="D37" s="1864"/>
      <c r="E37" s="1864"/>
      <c r="F37" s="1864"/>
      <c r="G37" s="1864"/>
      <c r="H37" s="1864"/>
      <c r="I37" s="1864"/>
      <c r="J37" s="1901"/>
      <c r="K37" s="162"/>
      <c r="L37" s="115"/>
      <c r="M37" s="154"/>
      <c r="N37" s="151"/>
      <c r="O37" s="152"/>
      <c r="P37" s="152"/>
      <c r="Q37" s="153"/>
      <c r="R37" s="111"/>
      <c r="S37" s="130"/>
      <c r="T37" s="181"/>
      <c r="U37" s="177" t="s">
        <v>1079</v>
      </c>
      <c r="V37" s="118">
        <v>1984</v>
      </c>
      <c r="W37" s="118">
        <v>0.13</v>
      </c>
      <c r="X37" s="119" t="s">
        <v>1080</v>
      </c>
      <c r="Y37" s="184"/>
      <c r="Z37" s="185"/>
      <c r="AA37" s="116"/>
      <c r="AB37" s="116"/>
      <c r="AC37" s="131"/>
      <c r="AD37" s="111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</row>
    <row r="38" spans="1:104" s="113" customFormat="1" ht="18" customHeight="1">
      <c r="A38" s="114" t="s">
        <v>1081</v>
      </c>
      <c r="B38" s="2031"/>
      <c r="C38" s="1610"/>
      <c r="D38" s="1864"/>
      <c r="E38" s="1864"/>
      <c r="F38" s="1864"/>
      <c r="G38" s="1864"/>
      <c r="H38" s="1864"/>
      <c r="I38" s="1864"/>
      <c r="J38" s="1901"/>
      <c r="K38" s="162"/>
      <c r="L38" s="115"/>
      <c r="M38" s="154"/>
      <c r="N38" s="151"/>
      <c r="O38" s="152"/>
      <c r="P38" s="152"/>
      <c r="Q38" s="153"/>
      <c r="R38" s="111"/>
      <c r="S38" s="130"/>
      <c r="T38" s="181"/>
      <c r="U38" s="177" t="s">
        <v>1082</v>
      </c>
      <c r="V38" s="118">
        <v>1988</v>
      </c>
      <c r="W38" s="118">
        <v>0.08</v>
      </c>
      <c r="X38" s="119" t="s">
        <v>1083</v>
      </c>
      <c r="Y38" s="184"/>
      <c r="Z38" s="185"/>
      <c r="AA38" s="116"/>
      <c r="AB38" s="116"/>
      <c r="AC38" s="131"/>
      <c r="AD38" s="111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</row>
    <row r="39" spans="1:104" s="113" customFormat="1" ht="18" customHeight="1">
      <c r="A39" s="114" t="s">
        <v>991</v>
      </c>
      <c r="B39" s="2031"/>
      <c r="C39" s="1610"/>
      <c r="D39" s="1864"/>
      <c r="E39" s="1864"/>
      <c r="F39" s="1864"/>
      <c r="G39" s="1864"/>
      <c r="H39" s="1864"/>
      <c r="I39" s="1864"/>
      <c r="J39" s="1901"/>
      <c r="K39" s="162"/>
      <c r="L39" s="115"/>
      <c r="M39" s="154"/>
      <c r="N39" s="151"/>
      <c r="O39" s="152"/>
      <c r="P39" s="152"/>
      <c r="Q39" s="153"/>
      <c r="R39" s="111"/>
      <c r="S39" s="130"/>
      <c r="T39" s="181"/>
      <c r="U39" s="177" t="s">
        <v>1084</v>
      </c>
      <c r="V39" s="118">
        <v>1985</v>
      </c>
      <c r="W39" s="118">
        <v>0.27</v>
      </c>
      <c r="X39" s="119" t="s">
        <v>25</v>
      </c>
      <c r="Y39" s="184"/>
      <c r="Z39" s="185"/>
      <c r="AA39" s="116"/>
      <c r="AB39" s="116"/>
      <c r="AC39" s="131"/>
      <c r="AD39" s="111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</row>
    <row r="40" spans="1:104" s="113" customFormat="1" ht="18" customHeight="1">
      <c r="A40" s="114" t="s">
        <v>1085</v>
      </c>
      <c r="B40" s="2031"/>
      <c r="C40" s="1610"/>
      <c r="D40" s="1864"/>
      <c r="E40" s="1864"/>
      <c r="F40" s="1864"/>
      <c r="G40" s="1864"/>
      <c r="H40" s="1864"/>
      <c r="I40" s="1864"/>
      <c r="J40" s="1901"/>
      <c r="K40" s="162"/>
      <c r="L40" s="115"/>
      <c r="M40" s="154"/>
      <c r="N40" s="151"/>
      <c r="O40" s="152"/>
      <c r="P40" s="152"/>
      <c r="Q40" s="153"/>
      <c r="R40" s="111"/>
      <c r="S40" s="130"/>
      <c r="T40" s="181"/>
      <c r="U40" s="177" t="s">
        <v>1086</v>
      </c>
      <c r="V40" s="118">
        <v>1986</v>
      </c>
      <c r="W40" s="118">
        <v>0.06</v>
      </c>
      <c r="X40" s="119" t="s">
        <v>1087</v>
      </c>
      <c r="Y40" s="184"/>
      <c r="Z40" s="185"/>
      <c r="AA40" s="116"/>
      <c r="AB40" s="116"/>
      <c r="AC40" s="131"/>
      <c r="AD40" s="111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</row>
    <row r="41" spans="1:104" s="113" customFormat="1" ht="18" customHeight="1">
      <c r="A41" s="114" t="s">
        <v>992</v>
      </c>
      <c r="B41" s="2031"/>
      <c r="C41" s="1610"/>
      <c r="D41" s="1864"/>
      <c r="E41" s="1864"/>
      <c r="F41" s="1864"/>
      <c r="G41" s="1864"/>
      <c r="H41" s="1864"/>
      <c r="I41" s="1864"/>
      <c r="J41" s="1901"/>
      <c r="K41" s="162"/>
      <c r="L41" s="115"/>
      <c r="M41" s="154"/>
      <c r="N41" s="151"/>
      <c r="O41" s="152"/>
      <c r="P41" s="152"/>
      <c r="Q41" s="153"/>
      <c r="R41" s="111"/>
      <c r="S41" s="130"/>
      <c r="T41" s="181"/>
      <c r="U41" s="177" t="s">
        <v>1088</v>
      </c>
      <c r="V41" s="118">
        <v>1986</v>
      </c>
      <c r="W41" s="118">
        <v>0.1</v>
      </c>
      <c r="X41" s="119" t="s">
        <v>1087</v>
      </c>
      <c r="Y41" s="184"/>
      <c r="Z41" s="185"/>
      <c r="AA41" s="116"/>
      <c r="AB41" s="116"/>
      <c r="AC41" s="131"/>
      <c r="AD41" s="111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</row>
    <row r="42" spans="1:104" s="113" customFormat="1" ht="18" customHeight="1">
      <c r="A42" s="114" t="s">
        <v>1089</v>
      </c>
      <c r="B42" s="2031"/>
      <c r="C42" s="1610"/>
      <c r="D42" s="1864"/>
      <c r="E42" s="1864"/>
      <c r="F42" s="1864"/>
      <c r="G42" s="1864"/>
      <c r="H42" s="1864"/>
      <c r="I42" s="1864"/>
      <c r="J42" s="1901"/>
      <c r="K42" s="162"/>
      <c r="L42" s="115"/>
      <c r="M42" s="154"/>
      <c r="N42" s="151"/>
      <c r="O42" s="152"/>
      <c r="P42" s="152"/>
      <c r="Q42" s="153"/>
      <c r="R42" s="111"/>
      <c r="S42" s="130"/>
      <c r="T42" s="181"/>
      <c r="U42" s="177" t="s">
        <v>1090</v>
      </c>
      <c r="V42" s="118">
        <v>1988</v>
      </c>
      <c r="W42" s="118">
        <v>7.0000000000000007E-2</v>
      </c>
      <c r="X42" s="119" t="s">
        <v>1091</v>
      </c>
      <c r="Y42" s="184"/>
      <c r="Z42" s="185"/>
      <c r="AA42" s="116"/>
      <c r="AB42" s="116"/>
      <c r="AC42" s="131"/>
      <c r="AD42" s="111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</row>
    <row r="43" spans="1:104" s="113" customFormat="1" ht="18" customHeight="1">
      <c r="A43" s="114" t="s">
        <v>1092</v>
      </c>
      <c r="B43" s="2031"/>
      <c r="C43" s="1610"/>
      <c r="D43" s="1864"/>
      <c r="E43" s="1864"/>
      <c r="F43" s="1864"/>
      <c r="G43" s="1864"/>
      <c r="H43" s="1864"/>
      <c r="I43" s="1864"/>
      <c r="J43" s="1901"/>
      <c r="K43" s="162"/>
      <c r="L43" s="115"/>
      <c r="M43" s="154"/>
      <c r="N43" s="151"/>
      <c r="O43" s="152"/>
      <c r="P43" s="152"/>
      <c r="Q43" s="153"/>
      <c r="R43" s="111"/>
      <c r="S43" s="130"/>
      <c r="T43" s="181"/>
      <c r="U43" s="177" t="s">
        <v>1093</v>
      </c>
      <c r="V43" s="118">
        <v>1988</v>
      </c>
      <c r="W43" s="118">
        <v>0.115</v>
      </c>
      <c r="X43" s="119" t="s">
        <v>1091</v>
      </c>
      <c r="Y43" s="184"/>
      <c r="Z43" s="185"/>
      <c r="AA43" s="116"/>
      <c r="AB43" s="116"/>
      <c r="AC43" s="131"/>
      <c r="AD43" s="111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</row>
    <row r="44" spans="1:104" s="113" customFormat="1" ht="18" customHeight="1">
      <c r="A44" s="114" t="s">
        <v>1094</v>
      </c>
      <c r="B44" s="2031"/>
      <c r="C44" s="1610"/>
      <c r="D44" s="1864"/>
      <c r="E44" s="1864"/>
      <c r="F44" s="1864"/>
      <c r="G44" s="1864"/>
      <c r="H44" s="1864"/>
      <c r="I44" s="1864"/>
      <c r="J44" s="1901"/>
      <c r="K44" s="162"/>
      <c r="L44" s="115"/>
      <c r="M44" s="154"/>
      <c r="N44" s="151"/>
      <c r="O44" s="152"/>
      <c r="P44" s="152"/>
      <c r="Q44" s="153"/>
      <c r="R44" s="111"/>
      <c r="S44" s="130"/>
      <c r="T44" s="181"/>
      <c r="U44" s="177" t="s">
        <v>1095</v>
      </c>
      <c r="V44" s="118">
        <v>1991</v>
      </c>
      <c r="W44" s="118">
        <v>0.16</v>
      </c>
      <c r="X44" s="119" t="s">
        <v>1096</v>
      </c>
      <c r="Y44" s="184"/>
      <c r="Z44" s="185"/>
      <c r="AA44" s="116"/>
      <c r="AB44" s="116"/>
      <c r="AC44" s="131"/>
      <c r="AD44" s="111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</row>
    <row r="45" spans="1:104" s="113" customFormat="1" ht="18" customHeight="1">
      <c r="A45" s="114" t="s">
        <v>1097</v>
      </c>
      <c r="B45" s="2031"/>
      <c r="C45" s="1610"/>
      <c r="D45" s="1864"/>
      <c r="E45" s="1864"/>
      <c r="F45" s="1864"/>
      <c r="G45" s="1864"/>
      <c r="H45" s="1864"/>
      <c r="I45" s="1864"/>
      <c r="J45" s="1901"/>
      <c r="K45" s="186"/>
      <c r="L45" s="187"/>
      <c r="M45" s="188"/>
      <c r="N45" s="189"/>
      <c r="O45" s="156"/>
      <c r="P45" s="156"/>
      <c r="Q45" s="190"/>
      <c r="R45" s="191"/>
      <c r="S45" s="145"/>
      <c r="T45" s="192"/>
      <c r="U45" s="177" t="s">
        <v>1098</v>
      </c>
      <c r="V45" s="118"/>
      <c r="W45" s="118"/>
      <c r="X45" s="193" t="s">
        <v>1099</v>
      </c>
      <c r="Y45" s="194"/>
      <c r="Z45" s="195"/>
      <c r="AA45" s="190"/>
      <c r="AB45" s="190"/>
      <c r="AC45" s="146"/>
      <c r="AD45" s="111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</row>
    <row r="46" spans="1:104" s="113" customFormat="1" ht="18" customHeight="1">
      <c r="A46" s="114" t="s">
        <v>1100</v>
      </c>
      <c r="B46" s="2031"/>
      <c r="C46" s="1610"/>
      <c r="D46" s="1864"/>
      <c r="E46" s="1864"/>
      <c r="F46" s="1864"/>
      <c r="G46" s="1864"/>
      <c r="H46" s="1864"/>
      <c r="I46" s="1864"/>
      <c r="J46" s="1901"/>
      <c r="K46" s="158" t="s">
        <v>1101</v>
      </c>
      <c r="L46" s="159">
        <v>1991</v>
      </c>
      <c r="M46" s="160" t="s">
        <v>996</v>
      </c>
      <c r="N46" s="1818"/>
      <c r="O46" s="1447"/>
      <c r="P46" s="1447"/>
      <c r="Q46" s="1556"/>
      <c r="R46" s="1447"/>
      <c r="S46" s="196"/>
      <c r="T46" s="1441"/>
      <c r="U46" s="117" t="s">
        <v>1102</v>
      </c>
      <c r="V46" s="118">
        <v>1991</v>
      </c>
      <c r="W46" s="118">
        <v>0.2</v>
      </c>
      <c r="X46" s="193" t="s">
        <v>1103</v>
      </c>
      <c r="Y46" s="1709" t="s">
        <v>1104</v>
      </c>
      <c r="Z46" s="1527"/>
      <c r="AA46" s="118">
        <v>1989</v>
      </c>
      <c r="AB46" s="118">
        <v>0.19500000000000001</v>
      </c>
      <c r="AC46" s="163" t="s">
        <v>1105</v>
      </c>
      <c r="AD46" s="111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</row>
    <row r="47" spans="1:104" s="113" customFormat="1" ht="18" customHeight="1">
      <c r="A47" s="114" t="s">
        <v>1106</v>
      </c>
      <c r="B47" s="2031"/>
      <c r="C47" s="1610"/>
      <c r="D47" s="1864"/>
      <c r="E47" s="1864"/>
      <c r="F47" s="1864"/>
      <c r="G47" s="1864"/>
      <c r="H47" s="1864"/>
      <c r="I47" s="1864"/>
      <c r="J47" s="1901"/>
      <c r="K47" s="162"/>
      <c r="L47" s="115"/>
      <c r="M47" s="154" t="s">
        <v>1027</v>
      </c>
      <c r="N47" s="1819"/>
      <c r="O47" s="1467"/>
      <c r="P47" s="1467"/>
      <c r="Q47" s="1557"/>
      <c r="R47" s="1467"/>
      <c r="S47" s="116"/>
      <c r="T47" s="1528"/>
      <c r="U47" s="117" t="s">
        <v>1107</v>
      </c>
      <c r="V47" s="118">
        <v>1994</v>
      </c>
      <c r="W47" s="118">
        <v>8.5000000000000006E-2</v>
      </c>
      <c r="X47" s="193" t="s">
        <v>1108</v>
      </c>
      <c r="Y47" s="198"/>
      <c r="Z47" s="199"/>
      <c r="AA47" s="130"/>
      <c r="AB47" s="130"/>
      <c r="AC47" s="131"/>
      <c r="AD47" s="111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</row>
    <row r="48" spans="1:104" s="113" customFormat="1" ht="18" customHeight="1">
      <c r="A48" s="114" t="s">
        <v>1109</v>
      </c>
      <c r="B48" s="2031"/>
      <c r="C48" s="1610"/>
      <c r="D48" s="1864"/>
      <c r="E48" s="1864"/>
      <c r="F48" s="1864"/>
      <c r="G48" s="1864"/>
      <c r="H48" s="1864"/>
      <c r="I48" s="1864"/>
      <c r="J48" s="1901"/>
      <c r="K48" s="162"/>
      <c r="L48" s="115"/>
      <c r="M48" s="154"/>
      <c r="N48" s="1819"/>
      <c r="O48" s="1467"/>
      <c r="P48" s="1467"/>
      <c r="Q48" s="1557"/>
      <c r="R48" s="1467"/>
      <c r="S48" s="116"/>
      <c r="T48" s="1528"/>
      <c r="U48" s="141" t="s">
        <v>1110</v>
      </c>
      <c r="V48" s="118">
        <v>1994</v>
      </c>
      <c r="W48" s="118">
        <v>0.13500000000000001</v>
      </c>
      <c r="X48" s="193" t="s">
        <v>1108</v>
      </c>
      <c r="Y48" s="164"/>
      <c r="Z48" s="165"/>
      <c r="AA48" s="130"/>
      <c r="AB48" s="130"/>
      <c r="AC48" s="131"/>
      <c r="AD48" s="111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</row>
    <row r="49" spans="1:104" s="113" customFormat="1" ht="18" customHeight="1">
      <c r="A49" s="114" t="s">
        <v>1111</v>
      </c>
      <c r="B49" s="2031"/>
      <c r="C49" s="1610"/>
      <c r="D49" s="1864"/>
      <c r="E49" s="1864"/>
      <c r="F49" s="1864"/>
      <c r="G49" s="1864"/>
      <c r="H49" s="1864"/>
      <c r="I49" s="1864"/>
      <c r="J49" s="1901"/>
      <c r="K49" s="162"/>
      <c r="L49" s="115"/>
      <c r="M49" s="154"/>
      <c r="N49" s="1819"/>
      <c r="O49" s="1467"/>
      <c r="P49" s="1467"/>
      <c r="Q49" s="1557"/>
      <c r="R49" s="1467"/>
      <c r="S49" s="116"/>
      <c r="T49" s="1528"/>
      <c r="U49" s="141" t="s">
        <v>1112</v>
      </c>
      <c r="V49" s="118">
        <v>1994</v>
      </c>
      <c r="W49" s="118">
        <v>0.15</v>
      </c>
      <c r="X49" s="193" t="s">
        <v>1108</v>
      </c>
      <c r="Y49" s="164"/>
      <c r="Z49" s="165"/>
      <c r="AA49" s="130"/>
      <c r="AB49" s="130"/>
      <c r="AC49" s="131"/>
      <c r="AD49" s="111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</row>
    <row r="50" spans="1:104" s="113" customFormat="1" ht="18" customHeight="1">
      <c r="A50" s="114" t="s">
        <v>1113</v>
      </c>
      <c r="B50" s="2031"/>
      <c r="C50" s="1610"/>
      <c r="D50" s="1864"/>
      <c r="E50" s="1864"/>
      <c r="F50" s="1864"/>
      <c r="G50" s="1864"/>
      <c r="H50" s="1864"/>
      <c r="I50" s="1864"/>
      <c r="J50" s="1901"/>
      <c r="K50" s="162"/>
      <c r="L50" s="115"/>
      <c r="M50" s="154"/>
      <c r="N50" s="1819"/>
      <c r="O50" s="1467"/>
      <c r="P50" s="1467"/>
      <c r="Q50" s="1557"/>
      <c r="R50" s="1467"/>
      <c r="S50" s="116"/>
      <c r="T50" s="1528"/>
      <c r="U50" s="141" t="s">
        <v>1114</v>
      </c>
      <c r="V50" s="118">
        <v>1994</v>
      </c>
      <c r="W50" s="118">
        <v>0.05</v>
      </c>
      <c r="X50" s="193" t="s">
        <v>1108</v>
      </c>
      <c r="Y50" s="164"/>
      <c r="Z50" s="165"/>
      <c r="AA50" s="130"/>
      <c r="AB50" s="130"/>
      <c r="AC50" s="131"/>
      <c r="AD50" s="111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</row>
    <row r="51" spans="1:104" s="113" customFormat="1" ht="18" customHeight="1">
      <c r="A51" s="114" t="s">
        <v>1115</v>
      </c>
      <c r="B51" s="2031"/>
      <c r="C51" s="1610"/>
      <c r="D51" s="1864"/>
      <c r="E51" s="1864"/>
      <c r="F51" s="1864"/>
      <c r="G51" s="1864"/>
      <c r="H51" s="1864"/>
      <c r="I51" s="1864"/>
      <c r="J51" s="1901"/>
      <c r="K51" s="162"/>
      <c r="L51" s="115"/>
      <c r="M51" s="154"/>
      <c r="N51" s="1819"/>
      <c r="O51" s="1467"/>
      <c r="P51" s="1467"/>
      <c r="Q51" s="1557"/>
      <c r="R51" s="1467"/>
      <c r="S51" s="116"/>
      <c r="T51" s="1528"/>
      <c r="U51" s="141" t="s">
        <v>1116</v>
      </c>
      <c r="V51" s="118">
        <v>1991</v>
      </c>
      <c r="W51" s="118">
        <v>0.11</v>
      </c>
      <c r="X51" s="193" t="s">
        <v>1103</v>
      </c>
      <c r="Y51" s="164"/>
      <c r="Z51" s="165"/>
      <c r="AA51" s="130"/>
      <c r="AB51" s="130"/>
      <c r="AC51" s="131"/>
      <c r="AD51" s="111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</row>
    <row r="52" spans="1:104" s="113" customFormat="1" ht="18" customHeight="1">
      <c r="A52" s="114" t="s">
        <v>1117</v>
      </c>
      <c r="B52" s="2031"/>
      <c r="C52" s="1610"/>
      <c r="D52" s="1864"/>
      <c r="E52" s="1864"/>
      <c r="F52" s="1864"/>
      <c r="G52" s="1864"/>
      <c r="H52" s="1864"/>
      <c r="I52" s="1864"/>
      <c r="J52" s="1901"/>
      <c r="K52" s="162"/>
      <c r="L52" s="115"/>
      <c r="M52" s="154"/>
      <c r="N52" s="1819"/>
      <c r="O52" s="1467"/>
      <c r="P52" s="1467"/>
      <c r="Q52" s="1557"/>
      <c r="R52" s="1467"/>
      <c r="S52" s="116"/>
      <c r="T52" s="1528"/>
      <c r="U52" s="141" t="s">
        <v>1118</v>
      </c>
      <c r="V52" s="118">
        <v>1991</v>
      </c>
      <c r="W52" s="118">
        <v>0.09</v>
      </c>
      <c r="X52" s="193" t="s">
        <v>1119</v>
      </c>
      <c r="Y52" s="164"/>
      <c r="Z52" s="165"/>
      <c r="AA52" s="130"/>
      <c r="AB52" s="130"/>
      <c r="AC52" s="131"/>
      <c r="AD52" s="111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2"/>
    </row>
    <row r="53" spans="1:104" s="113" customFormat="1" ht="18" customHeight="1">
      <c r="A53" s="114" t="s">
        <v>1120</v>
      </c>
      <c r="B53" s="2031"/>
      <c r="C53" s="1610"/>
      <c r="D53" s="1864"/>
      <c r="E53" s="1864"/>
      <c r="F53" s="1864"/>
      <c r="G53" s="1864"/>
      <c r="H53" s="1864"/>
      <c r="I53" s="1864"/>
      <c r="J53" s="1901"/>
      <c r="K53" s="162"/>
      <c r="L53" s="115"/>
      <c r="M53" s="154"/>
      <c r="N53" s="1819"/>
      <c r="O53" s="1467"/>
      <c r="P53" s="1467"/>
      <c r="Q53" s="1557"/>
      <c r="R53" s="1467"/>
      <c r="S53" s="116"/>
      <c r="T53" s="1528"/>
      <c r="U53" s="141" t="s">
        <v>1121</v>
      </c>
      <c r="V53" s="118">
        <v>2000</v>
      </c>
      <c r="W53" s="118">
        <v>6.8000000000000005E-2</v>
      </c>
      <c r="X53" s="193" t="s">
        <v>1122</v>
      </c>
      <c r="Y53" s="164"/>
      <c r="Z53" s="165"/>
      <c r="AA53" s="130"/>
      <c r="AB53" s="130"/>
      <c r="AC53" s="131"/>
      <c r="AD53" s="111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</row>
    <row r="54" spans="1:104" s="113" customFormat="1" ht="18" customHeight="1">
      <c r="A54" s="114" t="s">
        <v>1123</v>
      </c>
      <c r="B54" s="2031"/>
      <c r="C54" s="1610"/>
      <c r="D54" s="1864"/>
      <c r="E54" s="1864"/>
      <c r="F54" s="1864"/>
      <c r="G54" s="1864"/>
      <c r="H54" s="1864"/>
      <c r="I54" s="1864"/>
      <c r="J54" s="1901"/>
      <c r="K54" s="162"/>
      <c r="L54" s="115"/>
      <c r="M54" s="154"/>
      <c r="N54" s="1819"/>
      <c r="O54" s="1467"/>
      <c r="P54" s="1467"/>
      <c r="Q54" s="1557"/>
      <c r="R54" s="1467"/>
      <c r="S54" s="116"/>
      <c r="T54" s="1528"/>
      <c r="U54" s="141" t="s">
        <v>1121</v>
      </c>
      <c r="V54" s="118">
        <v>2000</v>
      </c>
      <c r="W54" s="118">
        <v>6.5000000000000002E-2</v>
      </c>
      <c r="X54" s="193" t="s">
        <v>1122</v>
      </c>
      <c r="Y54" s="164"/>
      <c r="Z54" s="165"/>
      <c r="AA54" s="130"/>
      <c r="AB54" s="130"/>
      <c r="AC54" s="131"/>
      <c r="AD54" s="111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</row>
    <row r="55" spans="1:104" s="113" customFormat="1" ht="26.25" customHeight="1">
      <c r="A55" s="114" t="s">
        <v>1124</v>
      </c>
      <c r="B55" s="2031"/>
      <c r="C55" s="1610"/>
      <c r="D55" s="1864"/>
      <c r="E55" s="1864"/>
      <c r="F55" s="1864"/>
      <c r="G55" s="1864"/>
      <c r="H55" s="1864"/>
      <c r="I55" s="1864"/>
      <c r="J55" s="1901"/>
      <c r="K55" s="162"/>
      <c r="L55" s="115"/>
      <c r="M55" s="154"/>
      <c r="N55" s="1819"/>
      <c r="O55" s="1467"/>
      <c r="P55" s="1467"/>
      <c r="Q55" s="1557"/>
      <c r="R55" s="1467"/>
      <c r="S55" s="1557"/>
      <c r="T55" s="1528"/>
      <c r="U55" s="141" t="s">
        <v>1125</v>
      </c>
      <c r="V55" s="118">
        <v>2000</v>
      </c>
      <c r="W55" s="118">
        <v>0.06</v>
      </c>
      <c r="X55" s="119" t="s">
        <v>1122</v>
      </c>
      <c r="Y55" s="164"/>
      <c r="Z55" s="165"/>
      <c r="AA55" s="130"/>
      <c r="AB55" s="130"/>
      <c r="AC55" s="131"/>
      <c r="AD55" s="111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112"/>
      <c r="CZ55" s="112"/>
    </row>
    <row r="56" spans="1:104" s="113" customFormat="1" ht="27" customHeight="1">
      <c r="A56" s="114" t="s">
        <v>1126</v>
      </c>
      <c r="B56" s="2031"/>
      <c r="C56" s="1610"/>
      <c r="D56" s="1864"/>
      <c r="E56" s="1864"/>
      <c r="F56" s="1864"/>
      <c r="G56" s="1864"/>
      <c r="H56" s="1864"/>
      <c r="I56" s="1864"/>
      <c r="J56" s="1901"/>
      <c r="K56" s="162"/>
      <c r="L56" s="115"/>
      <c r="M56" s="154"/>
      <c r="N56" s="1820"/>
      <c r="O56" s="1448"/>
      <c r="P56" s="1448"/>
      <c r="Q56" s="1558"/>
      <c r="R56" s="1448"/>
      <c r="S56" s="1558"/>
      <c r="T56" s="1442"/>
      <c r="U56" s="141" t="s">
        <v>1127</v>
      </c>
      <c r="V56" s="118">
        <v>2000</v>
      </c>
      <c r="W56" s="118">
        <v>0.08</v>
      </c>
      <c r="X56" s="119" t="s">
        <v>1128</v>
      </c>
      <c r="Y56" s="164"/>
      <c r="Z56" s="165"/>
      <c r="AA56" s="130"/>
      <c r="AB56" s="130"/>
      <c r="AC56" s="131"/>
      <c r="AD56" s="111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2"/>
    </row>
    <row r="57" spans="1:104" s="113" customFormat="1" ht="25.5" customHeight="1">
      <c r="A57" s="114" t="s">
        <v>1129</v>
      </c>
      <c r="B57" s="2031"/>
      <c r="C57" s="1610"/>
      <c r="D57" s="1864"/>
      <c r="E57" s="1864"/>
      <c r="F57" s="1864"/>
      <c r="G57" s="1864"/>
      <c r="H57" s="1864"/>
      <c r="I57" s="1864"/>
      <c r="J57" s="1901"/>
      <c r="K57" s="158" t="s">
        <v>1130</v>
      </c>
      <c r="L57" s="159">
        <v>1989</v>
      </c>
      <c r="M57" s="160" t="s">
        <v>996</v>
      </c>
      <c r="N57" s="1513"/>
      <c r="O57" s="1447"/>
      <c r="P57" s="1447"/>
      <c r="Q57" s="1447"/>
      <c r="R57" s="1447"/>
      <c r="S57" s="1556"/>
      <c r="T57" s="1441"/>
      <c r="U57" s="141" t="s">
        <v>1131</v>
      </c>
      <c r="V57" s="118">
        <v>1989</v>
      </c>
      <c r="W57" s="118">
        <v>0.32</v>
      </c>
      <c r="X57" s="119" t="s">
        <v>1132</v>
      </c>
      <c r="Y57" s="201" t="s">
        <v>1133</v>
      </c>
      <c r="Z57" s="183"/>
      <c r="AA57" s="118">
        <v>1989</v>
      </c>
      <c r="AB57" s="118">
        <v>0.12</v>
      </c>
      <c r="AC57" s="163" t="s">
        <v>1105</v>
      </c>
      <c r="AD57" s="111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12"/>
      <c r="CM57" s="112"/>
      <c r="CN57" s="112"/>
      <c r="CO57" s="112"/>
      <c r="CP57" s="112"/>
      <c r="CQ57" s="112"/>
      <c r="CR57" s="112"/>
      <c r="CS57" s="112"/>
      <c r="CT57" s="112"/>
      <c r="CU57" s="112"/>
      <c r="CV57" s="112"/>
      <c r="CW57" s="112"/>
      <c r="CX57" s="112"/>
      <c r="CY57" s="112"/>
      <c r="CZ57" s="112"/>
    </row>
    <row r="58" spans="1:104" s="113" customFormat="1" ht="24.75" customHeight="1">
      <c r="A58" s="114" t="s">
        <v>1134</v>
      </c>
      <c r="B58" s="2031"/>
      <c r="C58" s="1610"/>
      <c r="D58" s="1864"/>
      <c r="E58" s="1864"/>
      <c r="F58" s="1864"/>
      <c r="G58" s="1864"/>
      <c r="H58" s="1864"/>
      <c r="I58" s="1864"/>
      <c r="J58" s="1901"/>
      <c r="K58" s="202"/>
      <c r="L58" s="115"/>
      <c r="M58" s="154" t="s">
        <v>1027</v>
      </c>
      <c r="N58" s="1514"/>
      <c r="O58" s="1467"/>
      <c r="P58" s="1467"/>
      <c r="Q58" s="1467"/>
      <c r="R58" s="1467"/>
      <c r="S58" s="1557"/>
      <c r="T58" s="1528"/>
      <c r="U58" s="141" t="s">
        <v>1135</v>
      </c>
      <c r="V58" s="118">
        <v>1989</v>
      </c>
      <c r="W58" s="118">
        <v>0.16</v>
      </c>
      <c r="X58" s="119" t="s">
        <v>1136</v>
      </c>
      <c r="Y58" s="164"/>
      <c r="Z58" s="165"/>
      <c r="AA58" s="130"/>
      <c r="AB58" s="130"/>
      <c r="AC58" s="131"/>
      <c r="AD58" s="111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112"/>
      <c r="CZ58" s="112"/>
    </row>
    <row r="59" spans="1:104" s="113" customFormat="1" ht="25.5" customHeight="1">
      <c r="A59" s="114" t="s">
        <v>1137</v>
      </c>
      <c r="B59" s="2031"/>
      <c r="C59" s="1610"/>
      <c r="D59" s="1864"/>
      <c r="E59" s="1864"/>
      <c r="F59" s="1864"/>
      <c r="G59" s="1864"/>
      <c r="H59" s="1864"/>
      <c r="I59" s="1864"/>
      <c r="J59" s="1901"/>
      <c r="K59" s="134"/>
      <c r="L59" s="187"/>
      <c r="M59" s="188"/>
      <c r="N59" s="1515"/>
      <c r="O59" s="1448"/>
      <c r="P59" s="1448"/>
      <c r="Q59" s="1448"/>
      <c r="R59" s="1448"/>
      <c r="S59" s="1558"/>
      <c r="T59" s="1442"/>
      <c r="U59" s="141" t="s">
        <v>1138</v>
      </c>
      <c r="V59" s="118">
        <v>1989</v>
      </c>
      <c r="W59" s="118">
        <v>0.04</v>
      </c>
      <c r="X59" s="119" t="s">
        <v>1139</v>
      </c>
      <c r="Y59" s="203"/>
      <c r="Z59" s="204"/>
      <c r="AA59" s="145"/>
      <c r="AB59" s="145"/>
      <c r="AC59" s="146"/>
      <c r="AD59" s="111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12"/>
      <c r="CV59" s="112"/>
      <c r="CW59" s="112"/>
      <c r="CX59" s="112"/>
      <c r="CY59" s="112"/>
      <c r="CZ59" s="112"/>
    </row>
    <row r="60" spans="1:104" s="113" customFormat="1" ht="18" customHeight="1">
      <c r="A60" s="114" t="s">
        <v>1140</v>
      </c>
      <c r="B60" s="2031"/>
      <c r="C60" s="1610"/>
      <c r="D60" s="1864"/>
      <c r="E60" s="1864"/>
      <c r="F60" s="1864"/>
      <c r="G60" s="1864"/>
      <c r="H60" s="1864"/>
      <c r="I60" s="1864"/>
      <c r="J60" s="1901"/>
      <c r="K60" s="206" t="s">
        <v>1141</v>
      </c>
      <c r="L60" s="207">
        <v>1993</v>
      </c>
      <c r="M60" s="160" t="s">
        <v>996</v>
      </c>
      <c r="N60" s="1513"/>
      <c r="O60" s="1447"/>
      <c r="P60" s="1447"/>
      <c r="Q60" s="1556"/>
      <c r="R60" s="1447"/>
      <c r="S60" s="1556"/>
      <c r="T60" s="1441"/>
      <c r="U60" s="141" t="s">
        <v>1142</v>
      </c>
      <c r="V60" s="118">
        <v>1990</v>
      </c>
      <c r="W60" s="118">
        <v>0.24</v>
      </c>
      <c r="X60" s="193" t="s">
        <v>1143</v>
      </c>
      <c r="Y60" s="208" t="s">
        <v>1144</v>
      </c>
      <c r="Z60" s="209"/>
      <c r="AA60" s="118">
        <v>1990</v>
      </c>
      <c r="AB60" s="118">
        <v>0.22500000000000001</v>
      </c>
      <c r="AC60" s="163" t="s">
        <v>1145</v>
      </c>
      <c r="AD60" s="111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</row>
    <row r="61" spans="1:104" s="113" customFormat="1" ht="18" customHeight="1">
      <c r="A61" s="114" t="s">
        <v>1146</v>
      </c>
      <c r="B61" s="2031"/>
      <c r="C61" s="1610"/>
      <c r="D61" s="1864"/>
      <c r="E61" s="1864"/>
      <c r="F61" s="1864"/>
      <c r="G61" s="1864"/>
      <c r="H61" s="1864"/>
      <c r="I61" s="1864"/>
      <c r="J61" s="1901"/>
      <c r="K61" s="210"/>
      <c r="L61" s="211"/>
      <c r="M61" s="154" t="s">
        <v>1027</v>
      </c>
      <c r="N61" s="1514"/>
      <c r="O61" s="1467"/>
      <c r="P61" s="1467"/>
      <c r="Q61" s="1557"/>
      <c r="R61" s="1467"/>
      <c r="S61" s="1557"/>
      <c r="T61" s="1528"/>
      <c r="U61" s="141" t="s">
        <v>1147</v>
      </c>
      <c r="V61" s="118">
        <v>1994</v>
      </c>
      <c r="W61" s="118">
        <v>0.115</v>
      </c>
      <c r="X61" s="193" t="s">
        <v>1148</v>
      </c>
      <c r="Y61" s="212"/>
      <c r="Z61" s="213"/>
      <c r="AA61" s="125"/>
      <c r="AB61" s="125"/>
      <c r="AC61" s="121"/>
      <c r="AD61" s="111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2"/>
      <c r="CR61" s="112"/>
      <c r="CS61" s="112"/>
      <c r="CT61" s="112"/>
      <c r="CU61" s="112"/>
      <c r="CV61" s="112"/>
      <c r="CW61" s="112"/>
      <c r="CX61" s="112"/>
      <c r="CY61" s="112"/>
      <c r="CZ61" s="112"/>
    </row>
    <row r="62" spans="1:104" s="113" customFormat="1" ht="22.5" customHeight="1">
      <c r="A62" s="114" t="s">
        <v>1149</v>
      </c>
      <c r="B62" s="2031"/>
      <c r="C62" s="1610"/>
      <c r="D62" s="1864"/>
      <c r="E62" s="1864"/>
      <c r="F62" s="1864"/>
      <c r="G62" s="1864"/>
      <c r="H62" s="1864"/>
      <c r="I62" s="1864"/>
      <c r="J62" s="1901"/>
      <c r="K62" s="215"/>
      <c r="L62" s="211"/>
      <c r="M62" s="154"/>
      <c r="N62" s="1514"/>
      <c r="O62" s="1467"/>
      <c r="P62" s="1467"/>
      <c r="Q62" s="1557"/>
      <c r="R62" s="1467"/>
      <c r="S62" s="1557"/>
      <c r="T62" s="1528"/>
      <c r="U62" s="141" t="s">
        <v>1150</v>
      </c>
      <c r="V62" s="118">
        <v>1994</v>
      </c>
      <c r="W62" s="118">
        <v>0.11</v>
      </c>
      <c r="X62" s="193" t="s">
        <v>1148</v>
      </c>
      <c r="Y62" s="164"/>
      <c r="Z62" s="165"/>
      <c r="AA62" s="130"/>
      <c r="AB62" s="130"/>
      <c r="AC62" s="131"/>
      <c r="AD62" s="111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12"/>
      <c r="CV62" s="112"/>
      <c r="CW62" s="112"/>
      <c r="CX62" s="112"/>
      <c r="CY62" s="112"/>
      <c r="CZ62" s="112"/>
    </row>
    <row r="63" spans="1:104" s="113" customFormat="1" ht="25.5" customHeight="1">
      <c r="A63" s="114" t="s">
        <v>1151</v>
      </c>
      <c r="B63" s="2031"/>
      <c r="C63" s="1610"/>
      <c r="D63" s="1864"/>
      <c r="E63" s="1864"/>
      <c r="F63" s="1864"/>
      <c r="G63" s="1864"/>
      <c r="H63" s="1864"/>
      <c r="I63" s="1864"/>
      <c r="J63" s="1901"/>
      <c r="K63" s="210"/>
      <c r="L63" s="211"/>
      <c r="M63" s="154"/>
      <c r="N63" s="1514"/>
      <c r="O63" s="1467"/>
      <c r="P63" s="1467"/>
      <c r="Q63" s="1557"/>
      <c r="R63" s="1467"/>
      <c r="S63" s="1557"/>
      <c r="T63" s="1528"/>
      <c r="U63" s="141" t="s">
        <v>1152</v>
      </c>
      <c r="V63" s="118">
        <v>2002</v>
      </c>
      <c r="W63" s="118">
        <v>0.17499999999999999</v>
      </c>
      <c r="X63" s="193" t="s">
        <v>1153</v>
      </c>
      <c r="Y63" s="164"/>
      <c r="Z63" s="165"/>
      <c r="AA63" s="130"/>
      <c r="AB63" s="130"/>
      <c r="AC63" s="131"/>
      <c r="AD63" s="111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112"/>
      <c r="CZ63" s="112"/>
    </row>
    <row r="64" spans="1:104" s="113" customFormat="1" ht="25.5" customHeight="1">
      <c r="A64" s="114" t="s">
        <v>1154</v>
      </c>
      <c r="B64" s="2031"/>
      <c r="C64" s="1610"/>
      <c r="D64" s="1864"/>
      <c r="E64" s="1864"/>
      <c r="F64" s="1864"/>
      <c r="G64" s="1864"/>
      <c r="H64" s="1864"/>
      <c r="I64" s="1864"/>
      <c r="J64" s="1901"/>
      <c r="K64" s="210"/>
      <c r="L64" s="211"/>
      <c r="M64" s="154"/>
      <c r="N64" s="1514"/>
      <c r="O64" s="1467"/>
      <c r="P64" s="1467"/>
      <c r="Q64" s="1557"/>
      <c r="R64" s="1467"/>
      <c r="S64" s="1557"/>
      <c r="T64" s="1528"/>
      <c r="U64" s="141" t="s">
        <v>1155</v>
      </c>
      <c r="V64" s="118">
        <v>2002</v>
      </c>
      <c r="W64" s="118">
        <v>0.16500000000000001</v>
      </c>
      <c r="X64" s="193" t="s">
        <v>1153</v>
      </c>
      <c r="Y64" s="164"/>
      <c r="Z64" s="165"/>
      <c r="AA64" s="130"/>
      <c r="AB64" s="130"/>
      <c r="AC64" s="131"/>
      <c r="AD64" s="111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  <c r="CM64" s="112"/>
      <c r="CN64" s="112"/>
      <c r="CO64" s="112"/>
      <c r="CP64" s="112"/>
      <c r="CQ64" s="112"/>
      <c r="CR64" s="112"/>
      <c r="CS64" s="112"/>
      <c r="CT64" s="112"/>
      <c r="CU64" s="112"/>
      <c r="CV64" s="112"/>
      <c r="CW64" s="112"/>
      <c r="CX64" s="112"/>
      <c r="CY64" s="112"/>
      <c r="CZ64" s="112"/>
    </row>
    <row r="65" spans="1:104" s="113" customFormat="1" ht="25.5" customHeight="1">
      <c r="A65" s="114" t="s">
        <v>1156</v>
      </c>
      <c r="B65" s="2031"/>
      <c r="C65" s="1610"/>
      <c r="D65" s="1864"/>
      <c r="E65" s="1864"/>
      <c r="F65" s="1864"/>
      <c r="G65" s="1864"/>
      <c r="H65" s="1864"/>
      <c r="I65" s="1864"/>
      <c r="J65" s="1901"/>
      <c r="K65" s="210"/>
      <c r="L65" s="211"/>
      <c r="M65" s="154"/>
      <c r="N65" s="1514"/>
      <c r="O65" s="1467"/>
      <c r="P65" s="1467"/>
      <c r="Q65" s="1557"/>
      <c r="R65" s="1467"/>
      <c r="S65" s="1557"/>
      <c r="T65" s="1528"/>
      <c r="U65" s="141" t="s">
        <v>1157</v>
      </c>
      <c r="V65" s="118">
        <v>1994</v>
      </c>
      <c r="W65" s="118">
        <v>0.09</v>
      </c>
      <c r="X65" s="193" t="s">
        <v>1148</v>
      </c>
      <c r="Y65" s="164"/>
      <c r="Z65" s="165"/>
      <c r="AA65" s="130"/>
      <c r="AB65" s="130"/>
      <c r="AC65" s="131"/>
      <c r="AD65" s="111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</row>
    <row r="66" spans="1:104" s="113" customFormat="1" ht="18" customHeight="1">
      <c r="A66" s="114" t="s">
        <v>1158</v>
      </c>
      <c r="B66" s="2031"/>
      <c r="C66" s="1610"/>
      <c r="D66" s="1864"/>
      <c r="E66" s="1864"/>
      <c r="F66" s="1864"/>
      <c r="G66" s="1864"/>
      <c r="H66" s="1864"/>
      <c r="I66" s="1864"/>
      <c r="J66" s="1901"/>
      <c r="K66" s="210"/>
      <c r="L66" s="211"/>
      <c r="M66" s="154"/>
      <c r="N66" s="1514"/>
      <c r="O66" s="1467"/>
      <c r="P66" s="1467"/>
      <c r="Q66" s="1557"/>
      <c r="R66" s="1467"/>
      <c r="S66" s="1557"/>
      <c r="T66" s="1528"/>
      <c r="U66" s="141" t="s">
        <v>1159</v>
      </c>
      <c r="V66" s="118">
        <v>1990</v>
      </c>
      <c r="W66" s="118">
        <v>0.125</v>
      </c>
      <c r="X66" s="193" t="s">
        <v>1160</v>
      </c>
      <c r="Y66" s="164"/>
      <c r="Z66" s="165"/>
      <c r="AA66" s="130"/>
      <c r="AB66" s="130"/>
      <c r="AC66" s="131"/>
      <c r="AD66" s="111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</row>
    <row r="67" spans="1:104" s="113" customFormat="1" ht="18" customHeight="1">
      <c r="A67" s="114" t="s">
        <v>1161</v>
      </c>
      <c r="B67" s="2031"/>
      <c r="C67" s="1610"/>
      <c r="D67" s="1864"/>
      <c r="E67" s="1864"/>
      <c r="F67" s="1864"/>
      <c r="G67" s="1864"/>
      <c r="H67" s="1864"/>
      <c r="I67" s="1864"/>
      <c r="J67" s="1901"/>
      <c r="K67" s="210"/>
      <c r="L67" s="211"/>
      <c r="M67" s="154"/>
      <c r="N67" s="1514"/>
      <c r="O67" s="1467"/>
      <c r="P67" s="1467"/>
      <c r="Q67" s="1557"/>
      <c r="R67" s="1467"/>
      <c r="S67" s="1557"/>
      <c r="T67" s="1528"/>
      <c r="U67" s="141" t="s">
        <v>1162</v>
      </c>
      <c r="V67" s="118">
        <v>1993</v>
      </c>
      <c r="W67" s="118">
        <v>0.111</v>
      </c>
      <c r="X67" s="193" t="s">
        <v>1160</v>
      </c>
      <c r="Y67" s="164"/>
      <c r="Z67" s="165"/>
      <c r="AA67" s="130"/>
      <c r="AB67" s="130"/>
      <c r="AC67" s="131"/>
      <c r="AD67" s="111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</row>
    <row r="68" spans="1:104" s="113" customFormat="1" ht="18" customHeight="1">
      <c r="A68" s="114" t="s">
        <v>1163</v>
      </c>
      <c r="B68" s="2031"/>
      <c r="C68" s="1610"/>
      <c r="D68" s="1864"/>
      <c r="E68" s="1864"/>
      <c r="F68" s="1864"/>
      <c r="G68" s="1864"/>
      <c r="H68" s="1864"/>
      <c r="I68" s="1864"/>
      <c r="J68" s="1901"/>
      <c r="K68" s="210"/>
      <c r="L68" s="211"/>
      <c r="M68" s="154"/>
      <c r="N68" s="1514"/>
      <c r="O68" s="1467"/>
      <c r="P68" s="1467"/>
      <c r="Q68" s="1557"/>
      <c r="R68" s="1467"/>
      <c r="S68" s="1557"/>
      <c r="T68" s="1528"/>
      <c r="U68" s="141" t="s">
        <v>1164</v>
      </c>
      <c r="V68" s="118">
        <v>1993</v>
      </c>
      <c r="W68" s="118">
        <v>6.4000000000000001E-2</v>
      </c>
      <c r="X68" s="193" t="s">
        <v>1160</v>
      </c>
      <c r="Y68" s="164"/>
      <c r="Z68" s="165"/>
      <c r="AA68" s="130"/>
      <c r="AB68" s="130"/>
      <c r="AC68" s="131"/>
      <c r="AD68" s="111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2"/>
      <c r="CR68" s="112"/>
      <c r="CS68" s="112"/>
      <c r="CT68" s="112"/>
      <c r="CU68" s="112"/>
      <c r="CV68" s="112"/>
      <c r="CW68" s="112"/>
      <c r="CX68" s="112"/>
      <c r="CY68" s="112"/>
      <c r="CZ68" s="112"/>
    </row>
    <row r="69" spans="1:104" s="113" customFormat="1" ht="18" customHeight="1">
      <c r="A69" s="114" t="s">
        <v>1165</v>
      </c>
      <c r="B69" s="2031"/>
      <c r="C69" s="1610"/>
      <c r="D69" s="1864"/>
      <c r="E69" s="1864"/>
      <c r="F69" s="1864"/>
      <c r="G69" s="1864"/>
      <c r="H69" s="1864"/>
      <c r="I69" s="1864"/>
      <c r="J69" s="1901"/>
      <c r="K69" s="210"/>
      <c r="L69" s="211"/>
      <c r="M69" s="154"/>
      <c r="N69" s="1514"/>
      <c r="O69" s="1467"/>
      <c r="P69" s="1467"/>
      <c r="Q69" s="1557"/>
      <c r="R69" s="1467"/>
      <c r="S69" s="1557"/>
      <c r="T69" s="1528"/>
      <c r="U69" s="141" t="s">
        <v>1166</v>
      </c>
      <c r="V69" s="118">
        <v>1993</v>
      </c>
      <c r="W69" s="118">
        <v>0.14399999999999999</v>
      </c>
      <c r="X69" s="193" t="s">
        <v>1167</v>
      </c>
      <c r="Y69" s="164"/>
      <c r="Z69" s="165"/>
      <c r="AA69" s="130"/>
      <c r="AB69" s="130"/>
      <c r="AC69" s="131"/>
      <c r="AD69" s="111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  <c r="CM69" s="112"/>
      <c r="CN69" s="112"/>
      <c r="CO69" s="112"/>
      <c r="CP69" s="112"/>
      <c r="CQ69" s="112"/>
      <c r="CR69" s="112"/>
      <c r="CS69" s="112"/>
      <c r="CT69" s="112"/>
      <c r="CU69" s="112"/>
      <c r="CV69" s="112"/>
      <c r="CW69" s="112"/>
      <c r="CX69" s="112"/>
      <c r="CY69" s="112"/>
      <c r="CZ69" s="112"/>
    </row>
    <row r="70" spans="1:104" s="113" customFormat="1" ht="18" customHeight="1">
      <c r="A70" s="114" t="s">
        <v>1168</v>
      </c>
      <c r="B70" s="2031"/>
      <c r="C70" s="1610"/>
      <c r="D70" s="1864"/>
      <c r="E70" s="1864"/>
      <c r="F70" s="1864"/>
      <c r="G70" s="1864"/>
      <c r="H70" s="1864"/>
      <c r="I70" s="1864"/>
      <c r="J70" s="1901"/>
      <c r="K70" s="210"/>
      <c r="L70" s="211"/>
      <c r="M70" s="154"/>
      <c r="N70" s="1515"/>
      <c r="O70" s="1448"/>
      <c r="P70" s="1448"/>
      <c r="Q70" s="1558"/>
      <c r="R70" s="1448"/>
      <c r="S70" s="1558"/>
      <c r="T70" s="1442"/>
      <c r="U70" s="141" t="s">
        <v>1169</v>
      </c>
      <c r="V70" s="118">
        <v>1993</v>
      </c>
      <c r="W70" s="118">
        <v>2.1999999999999999E-2</v>
      </c>
      <c r="X70" s="193" t="s">
        <v>23</v>
      </c>
      <c r="Y70" s="164"/>
      <c r="Z70" s="165"/>
      <c r="AA70" s="130"/>
      <c r="AB70" s="130"/>
      <c r="AC70" s="131"/>
      <c r="AD70" s="111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</row>
    <row r="71" spans="1:104" s="113" customFormat="1" ht="27" customHeight="1">
      <c r="A71" s="114" t="s">
        <v>1170</v>
      </c>
      <c r="B71" s="2031"/>
      <c r="C71" s="1610"/>
      <c r="D71" s="1864"/>
      <c r="E71" s="1864"/>
      <c r="F71" s="1864"/>
      <c r="G71" s="1864"/>
      <c r="H71" s="1864"/>
      <c r="I71" s="1864"/>
      <c r="J71" s="1901"/>
      <c r="K71" s="210"/>
      <c r="L71" s="216"/>
      <c r="M71" s="154"/>
      <c r="N71" s="217" t="s">
        <v>1171</v>
      </c>
      <c r="O71" s="161">
        <v>2007</v>
      </c>
      <c r="P71" s="197"/>
      <c r="Q71" s="209" t="s">
        <v>1172</v>
      </c>
      <c r="R71" s="161"/>
      <c r="S71" s="218"/>
      <c r="T71" s="219"/>
      <c r="U71" s="220"/>
      <c r="V71" s="161"/>
      <c r="W71" s="161"/>
      <c r="X71" s="221"/>
      <c r="Y71" s="164"/>
      <c r="Z71" s="165"/>
      <c r="AA71" s="130"/>
      <c r="AB71" s="130"/>
      <c r="AC71" s="131"/>
      <c r="AD71" s="111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2"/>
      <c r="CV71" s="112"/>
      <c r="CW71" s="112"/>
      <c r="CX71" s="112"/>
      <c r="CY71" s="112"/>
      <c r="CZ71" s="112"/>
    </row>
    <row r="72" spans="1:104" s="113" customFormat="1" ht="24" customHeight="1">
      <c r="A72" s="114" t="s">
        <v>1173</v>
      </c>
      <c r="B72" s="2031"/>
      <c r="C72" s="1610"/>
      <c r="D72" s="1864"/>
      <c r="E72" s="1864"/>
      <c r="F72" s="1864"/>
      <c r="G72" s="1864"/>
      <c r="H72" s="1864"/>
      <c r="I72" s="1864"/>
      <c r="J72" s="1901"/>
      <c r="K72" s="206" t="s">
        <v>1174</v>
      </c>
      <c r="L72" s="222">
        <v>1991</v>
      </c>
      <c r="M72" s="160" t="s">
        <v>996</v>
      </c>
      <c r="N72" s="168" t="s">
        <v>1175</v>
      </c>
      <c r="O72" s="118">
        <v>2005</v>
      </c>
      <c r="P72" s="118">
        <v>0.24</v>
      </c>
      <c r="Q72" s="138" t="s">
        <v>1176</v>
      </c>
      <c r="R72" s="118">
        <v>7</v>
      </c>
      <c r="S72" s="139"/>
      <c r="T72" s="140">
        <v>7</v>
      </c>
      <c r="U72" s="1766"/>
      <c r="V72" s="1447"/>
      <c r="W72" s="1447"/>
      <c r="X72" s="1441"/>
      <c r="Y72" s="223" t="s">
        <v>1177</v>
      </c>
      <c r="Z72" s="183"/>
      <c r="AA72" s="118">
        <v>1994</v>
      </c>
      <c r="AB72" s="118">
        <v>0.22</v>
      </c>
      <c r="AC72" s="163" t="s">
        <v>1178</v>
      </c>
      <c r="AD72" s="111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</row>
    <row r="73" spans="1:104" s="113" customFormat="1" ht="24" customHeight="1">
      <c r="A73" s="114" t="s">
        <v>1179</v>
      </c>
      <c r="B73" s="2031"/>
      <c r="C73" s="1610"/>
      <c r="D73" s="1864"/>
      <c r="E73" s="1864"/>
      <c r="F73" s="1864"/>
      <c r="G73" s="1864"/>
      <c r="H73" s="1864"/>
      <c r="I73" s="1864"/>
      <c r="J73" s="1901"/>
      <c r="K73" s="224"/>
      <c r="L73" s="216"/>
      <c r="M73" s="154" t="s">
        <v>1180</v>
      </c>
      <c r="N73" s="168" t="s">
        <v>1181</v>
      </c>
      <c r="O73" s="118">
        <v>1972</v>
      </c>
      <c r="P73" s="118">
        <v>0.68</v>
      </c>
      <c r="Q73" s="138" t="s">
        <v>1176</v>
      </c>
      <c r="R73" s="118">
        <v>18</v>
      </c>
      <c r="S73" s="139"/>
      <c r="T73" s="140">
        <v>18</v>
      </c>
      <c r="U73" s="1767"/>
      <c r="V73" s="1448"/>
      <c r="W73" s="1448"/>
      <c r="X73" s="1442"/>
      <c r="Y73" s="223" t="s">
        <v>1182</v>
      </c>
      <c r="Z73" s="183"/>
      <c r="AA73" s="118">
        <v>1994</v>
      </c>
      <c r="AB73" s="118">
        <v>0.22</v>
      </c>
      <c r="AC73" s="163" t="s">
        <v>1178</v>
      </c>
      <c r="AD73" s="111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</row>
    <row r="74" spans="1:104" s="113" customFormat="1" ht="27" customHeight="1">
      <c r="A74" s="114" t="s">
        <v>1183</v>
      </c>
      <c r="B74" s="2031"/>
      <c r="C74" s="1610"/>
      <c r="D74" s="1864"/>
      <c r="E74" s="1864"/>
      <c r="F74" s="1864"/>
      <c r="G74" s="1864"/>
      <c r="H74" s="1864"/>
      <c r="I74" s="1864"/>
      <c r="J74" s="1901"/>
      <c r="K74" s="224"/>
      <c r="L74" s="211"/>
      <c r="M74" s="154"/>
      <c r="N74" s="225" t="s">
        <v>1184</v>
      </c>
      <c r="O74" s="120">
        <v>2012</v>
      </c>
      <c r="P74" s="120">
        <v>0.34100000000000003</v>
      </c>
      <c r="Q74" s="173" t="s">
        <v>1185</v>
      </c>
      <c r="R74" s="120">
        <v>7</v>
      </c>
      <c r="S74" s="125"/>
      <c r="T74" s="160">
        <v>7</v>
      </c>
      <c r="U74" s="117" t="s">
        <v>1186</v>
      </c>
      <c r="V74" s="118">
        <v>1991</v>
      </c>
      <c r="W74" s="118">
        <v>0.107</v>
      </c>
      <c r="X74" s="119" t="s">
        <v>1187</v>
      </c>
      <c r="Y74" s="212" t="s">
        <v>1188</v>
      </c>
      <c r="Z74" s="226"/>
      <c r="AA74" s="139">
        <v>1991</v>
      </c>
      <c r="AB74" s="139">
        <v>0.184</v>
      </c>
      <c r="AC74" s="163" t="s">
        <v>1189</v>
      </c>
      <c r="AD74" s="111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</row>
    <row r="75" spans="1:104" s="113" customFormat="1" ht="27" customHeight="1">
      <c r="A75" s="114" t="s">
        <v>1190</v>
      </c>
      <c r="B75" s="157"/>
      <c r="C75" s="1610"/>
      <c r="D75" s="1864"/>
      <c r="E75" s="1864"/>
      <c r="F75" s="1864"/>
      <c r="G75" s="1864"/>
      <c r="H75" s="1864"/>
      <c r="I75" s="1864"/>
      <c r="J75" s="1901"/>
      <c r="K75" s="224"/>
      <c r="L75" s="211"/>
      <c r="M75" s="154" t="s">
        <v>1191</v>
      </c>
      <c r="N75" s="136" t="s">
        <v>1192</v>
      </c>
      <c r="O75" s="118">
        <v>2022</v>
      </c>
      <c r="P75" s="118">
        <v>0.255</v>
      </c>
      <c r="Q75" s="138" t="s">
        <v>1193</v>
      </c>
      <c r="R75" s="118">
        <v>8</v>
      </c>
      <c r="S75" s="139"/>
      <c r="T75" s="140">
        <v>8</v>
      </c>
      <c r="U75" s="117" t="s">
        <v>1186</v>
      </c>
      <c r="V75" s="118">
        <v>1991</v>
      </c>
      <c r="W75" s="118">
        <v>0.107</v>
      </c>
      <c r="X75" s="119" t="s">
        <v>1194</v>
      </c>
      <c r="Y75" s="1873"/>
      <c r="Z75" s="1548"/>
      <c r="AA75" s="139">
        <v>1991</v>
      </c>
      <c r="AB75" s="139">
        <v>0.44700000000000001</v>
      </c>
      <c r="AC75" s="163" t="s">
        <v>1031</v>
      </c>
      <c r="AD75" s="111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</row>
    <row r="76" spans="1:104" s="113" customFormat="1" ht="18" customHeight="1">
      <c r="A76" s="114" t="s">
        <v>1195</v>
      </c>
      <c r="B76" s="157"/>
      <c r="C76" s="1610"/>
      <c r="D76" s="1864"/>
      <c r="E76" s="1864"/>
      <c r="F76" s="1864"/>
      <c r="G76" s="1864"/>
      <c r="H76" s="1864"/>
      <c r="I76" s="1864"/>
      <c r="J76" s="1901"/>
      <c r="K76" s="224"/>
      <c r="L76" s="211"/>
      <c r="M76" s="154"/>
      <c r="N76" s="1818"/>
      <c r="O76" s="1447"/>
      <c r="P76" s="1447"/>
      <c r="Q76" s="1447"/>
      <c r="R76" s="1447"/>
      <c r="S76" s="1556"/>
      <c r="T76" s="1441"/>
      <c r="U76" s="117" t="s">
        <v>1196</v>
      </c>
      <c r="V76" s="118">
        <v>1994</v>
      </c>
      <c r="W76" s="118">
        <v>0.19</v>
      </c>
      <c r="X76" s="119" t="s">
        <v>1148</v>
      </c>
      <c r="Y76" s="164" t="s">
        <v>1188</v>
      </c>
      <c r="Z76" s="227"/>
      <c r="AA76" s="139">
        <v>1991</v>
      </c>
      <c r="AB76" s="139">
        <v>6.5000000000000002E-2</v>
      </c>
      <c r="AC76" s="163" t="s">
        <v>1189</v>
      </c>
      <c r="AD76" s="111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  <c r="CG76" s="112"/>
      <c r="CH76" s="112"/>
      <c r="CI76" s="112"/>
      <c r="CJ76" s="112"/>
      <c r="CK76" s="112"/>
      <c r="CL76" s="112"/>
      <c r="CM76" s="112"/>
      <c r="CN76" s="112"/>
      <c r="CO76" s="112"/>
      <c r="CP76" s="112"/>
      <c r="CQ76" s="112"/>
      <c r="CR76" s="112"/>
      <c r="CS76" s="112"/>
      <c r="CT76" s="112"/>
      <c r="CU76" s="112"/>
      <c r="CV76" s="112"/>
      <c r="CW76" s="112"/>
      <c r="CX76" s="112"/>
      <c r="CY76" s="112"/>
      <c r="CZ76" s="112"/>
    </row>
    <row r="77" spans="1:104" s="113" customFormat="1" ht="18" customHeight="1">
      <c r="A77" s="114" t="s">
        <v>1197</v>
      </c>
      <c r="B77" s="157"/>
      <c r="C77" s="1610"/>
      <c r="D77" s="1864"/>
      <c r="E77" s="1864"/>
      <c r="F77" s="1864"/>
      <c r="G77" s="1864"/>
      <c r="H77" s="1864"/>
      <c r="I77" s="1864"/>
      <c r="J77" s="1901"/>
      <c r="K77" s="210"/>
      <c r="L77" s="211"/>
      <c r="M77" s="154"/>
      <c r="N77" s="1819"/>
      <c r="O77" s="1467"/>
      <c r="P77" s="1467"/>
      <c r="Q77" s="1467"/>
      <c r="R77" s="1467"/>
      <c r="S77" s="1557"/>
      <c r="T77" s="1528"/>
      <c r="U77" s="117" t="s">
        <v>1198</v>
      </c>
      <c r="V77" s="118">
        <v>1991</v>
      </c>
      <c r="W77" s="118">
        <v>0.44</v>
      </c>
      <c r="X77" s="119" t="s">
        <v>1199</v>
      </c>
      <c r="Y77" s="203"/>
      <c r="Z77" s="228"/>
      <c r="AA77" s="139">
        <v>1991</v>
      </c>
      <c r="AB77" s="139">
        <v>0.56599999999999995</v>
      </c>
      <c r="AC77" s="163" t="s">
        <v>1031</v>
      </c>
      <c r="AD77" s="111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2"/>
      <c r="CD77" s="112"/>
      <c r="CE77" s="112"/>
      <c r="CF77" s="112"/>
      <c r="CG77" s="112"/>
      <c r="CH77" s="112"/>
      <c r="CI77" s="112"/>
      <c r="CJ77" s="112"/>
      <c r="CK77" s="112"/>
      <c r="CL77" s="112"/>
      <c r="CM77" s="112"/>
      <c r="CN77" s="112"/>
      <c r="CO77" s="112"/>
      <c r="CP77" s="112"/>
      <c r="CQ77" s="112"/>
      <c r="CR77" s="112"/>
      <c r="CS77" s="112"/>
      <c r="CT77" s="112"/>
      <c r="CU77" s="112"/>
      <c r="CV77" s="112"/>
      <c r="CW77" s="112"/>
      <c r="CX77" s="112"/>
      <c r="CY77" s="112"/>
      <c r="CZ77" s="112"/>
    </row>
    <row r="78" spans="1:104" s="113" customFormat="1" ht="27" customHeight="1" thickBot="1">
      <c r="A78" s="229" t="s">
        <v>1200</v>
      </c>
      <c r="B78" s="230"/>
      <c r="C78" s="1808"/>
      <c r="D78" s="2037"/>
      <c r="E78" s="2037"/>
      <c r="F78" s="2037"/>
      <c r="G78" s="2037"/>
      <c r="H78" s="2037"/>
      <c r="I78" s="2037"/>
      <c r="J78" s="2038"/>
      <c r="K78" s="231"/>
      <c r="L78" s="232"/>
      <c r="M78" s="233"/>
      <c r="N78" s="1839"/>
      <c r="O78" s="1811"/>
      <c r="P78" s="1811"/>
      <c r="Q78" s="1811"/>
      <c r="R78" s="1811"/>
      <c r="S78" s="1810"/>
      <c r="T78" s="1825"/>
      <c r="U78" s="234" t="s">
        <v>1201</v>
      </c>
      <c r="V78" s="235">
        <v>1994</v>
      </c>
      <c r="W78" s="235">
        <v>8.5000000000000006E-2</v>
      </c>
      <c r="X78" s="236" t="s">
        <v>1148</v>
      </c>
      <c r="Y78" s="237"/>
      <c r="Z78" s="238"/>
      <c r="AA78" s="239"/>
      <c r="AB78" s="239"/>
      <c r="AC78" s="240"/>
      <c r="AD78" s="111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  <c r="CG78" s="112"/>
      <c r="CH78" s="112"/>
      <c r="CI78" s="112"/>
      <c r="CJ78" s="112"/>
      <c r="CK78" s="112"/>
      <c r="CL78" s="112"/>
      <c r="CM78" s="112"/>
      <c r="CN78" s="112"/>
      <c r="CO78" s="112"/>
      <c r="CP78" s="112"/>
      <c r="CQ78" s="112"/>
      <c r="CR78" s="112"/>
      <c r="CS78" s="112"/>
      <c r="CT78" s="112"/>
      <c r="CU78" s="112"/>
      <c r="CV78" s="112"/>
      <c r="CW78" s="112"/>
      <c r="CX78" s="112"/>
      <c r="CY78" s="112"/>
      <c r="CZ78" s="112"/>
    </row>
    <row r="79" spans="1:104" s="113" customFormat="1" ht="20.25" customHeight="1" thickBot="1">
      <c r="A79" s="241"/>
      <c r="B79" s="242"/>
      <c r="C79" s="1693"/>
      <c r="D79" s="1694"/>
      <c r="E79" s="1694"/>
      <c r="F79" s="243"/>
      <c r="G79" s="243"/>
      <c r="H79" s="244"/>
      <c r="I79" s="243"/>
      <c r="J79" s="243"/>
      <c r="K79" s="244"/>
      <c r="L79" s="245"/>
      <c r="M79" s="244"/>
      <c r="N79" s="246"/>
      <c r="O79" s="244"/>
      <c r="P79" s="244"/>
      <c r="Q79" s="1866"/>
      <c r="R79" s="1866"/>
      <c r="S79" s="1866"/>
      <c r="T79" s="1866"/>
      <c r="U79" s="1866"/>
      <c r="V79" s="1866"/>
      <c r="W79" s="1866"/>
      <c r="X79" s="1866"/>
      <c r="Y79" s="1866"/>
      <c r="Z79" s="1866"/>
      <c r="AA79" s="1866"/>
      <c r="AB79" s="1866"/>
      <c r="AC79" s="2025"/>
      <c r="AD79" s="133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  <c r="CM79" s="112"/>
      <c r="CN79" s="112"/>
      <c r="CO79" s="112"/>
      <c r="CP79" s="112"/>
      <c r="CQ79" s="112"/>
      <c r="CR79" s="112"/>
      <c r="CS79" s="112"/>
      <c r="CT79" s="112"/>
      <c r="CU79" s="112"/>
      <c r="CV79" s="112"/>
      <c r="CW79" s="112"/>
      <c r="CX79" s="112"/>
      <c r="CY79" s="112"/>
      <c r="CZ79" s="112"/>
    </row>
    <row r="80" spans="1:104" s="113" customFormat="1" ht="18" customHeight="1">
      <c r="A80" s="248">
        <v>69</v>
      </c>
      <c r="B80" s="1983" t="s">
        <v>1202</v>
      </c>
      <c r="C80" s="2017"/>
      <c r="D80" s="2018"/>
      <c r="E80" s="108"/>
      <c r="F80" s="108"/>
      <c r="G80" s="249"/>
      <c r="H80" s="250"/>
      <c r="I80" s="250"/>
      <c r="J80" s="251"/>
      <c r="K80" s="252"/>
      <c r="L80" s="253"/>
      <c r="M80" s="254"/>
      <c r="N80" s="255"/>
      <c r="O80" s="256"/>
      <c r="P80" s="256"/>
      <c r="Q80" s="257"/>
      <c r="R80" s="256"/>
      <c r="S80" s="250"/>
      <c r="T80" s="254"/>
      <c r="U80" s="258"/>
      <c r="V80" s="256"/>
      <c r="W80" s="256"/>
      <c r="X80" s="259"/>
      <c r="Y80" s="204" t="s">
        <v>1203</v>
      </c>
      <c r="Z80" s="179"/>
      <c r="AA80" s="156">
        <v>1982</v>
      </c>
      <c r="AB80" s="156">
        <v>4.2300000000000004</v>
      </c>
      <c r="AC80" s="156" t="s">
        <v>1204</v>
      </c>
      <c r="AD80" s="111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112"/>
      <c r="CJ80" s="112"/>
      <c r="CK80" s="112"/>
      <c r="CL80" s="112"/>
      <c r="CM80" s="112"/>
      <c r="CN80" s="112"/>
      <c r="CO80" s="112"/>
      <c r="CP80" s="112"/>
      <c r="CQ80" s="112"/>
      <c r="CR80" s="112"/>
      <c r="CS80" s="112"/>
      <c r="CT80" s="112"/>
      <c r="CU80" s="112"/>
      <c r="CV80" s="112"/>
      <c r="CW80" s="112"/>
      <c r="CX80" s="112"/>
      <c r="CY80" s="112"/>
      <c r="CZ80" s="112"/>
    </row>
    <row r="81" spans="1:104" s="113" customFormat="1" ht="54.75" customHeight="1">
      <c r="A81" s="260">
        <v>70</v>
      </c>
      <c r="B81" s="1984"/>
      <c r="C81" s="2019" t="s">
        <v>1205</v>
      </c>
      <c r="D81" s="2020"/>
      <c r="E81" s="261" t="s">
        <v>1206</v>
      </c>
      <c r="F81" s="262">
        <v>3.96</v>
      </c>
      <c r="G81" s="263" t="s">
        <v>1207</v>
      </c>
      <c r="H81" s="118">
        <v>55</v>
      </c>
      <c r="I81" s="118"/>
      <c r="J81" s="163">
        <v>55</v>
      </c>
      <c r="K81" s="264" t="s">
        <v>1208</v>
      </c>
      <c r="L81" s="161"/>
      <c r="M81" s="163"/>
      <c r="N81" s="266"/>
      <c r="O81" s="118"/>
      <c r="P81" s="118"/>
      <c r="Q81" s="138"/>
      <c r="R81" s="118"/>
      <c r="S81" s="139"/>
      <c r="T81" s="163"/>
      <c r="U81" s="117"/>
      <c r="V81" s="118"/>
      <c r="W81" s="118"/>
      <c r="X81" s="119"/>
      <c r="Y81" s="1541"/>
      <c r="Z81" s="1542"/>
      <c r="AA81" s="261"/>
      <c r="AB81" s="262"/>
      <c r="AC81" s="261"/>
      <c r="AD81" s="268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112"/>
      <c r="CJ81" s="112"/>
      <c r="CK81" s="112"/>
      <c r="CL81" s="112"/>
      <c r="CM81" s="112"/>
      <c r="CN81" s="112"/>
      <c r="CO81" s="112"/>
      <c r="CP81" s="112"/>
      <c r="CQ81" s="112"/>
      <c r="CR81" s="112"/>
      <c r="CS81" s="112"/>
      <c r="CT81" s="112"/>
      <c r="CU81" s="112"/>
      <c r="CV81" s="112"/>
      <c r="CW81" s="112"/>
      <c r="CX81" s="112"/>
      <c r="CY81" s="112"/>
      <c r="CZ81" s="112"/>
    </row>
    <row r="82" spans="1:104" s="113" customFormat="1" ht="17.25" customHeight="1">
      <c r="A82" s="260">
        <v>71</v>
      </c>
      <c r="B82" s="1984"/>
      <c r="C82" s="2021"/>
      <c r="D82" s="2022"/>
      <c r="E82" s="118"/>
      <c r="F82" s="118"/>
      <c r="G82" s="140"/>
      <c r="H82" s="139"/>
      <c r="I82" s="139"/>
      <c r="J82" s="270"/>
      <c r="K82" s="271"/>
      <c r="L82" s="187"/>
      <c r="M82" s="272"/>
      <c r="N82" s="273"/>
      <c r="O82" s="156"/>
      <c r="P82" s="156"/>
      <c r="Q82" s="275"/>
      <c r="R82" s="156"/>
      <c r="S82" s="145"/>
      <c r="T82" s="146"/>
      <c r="U82" s="276"/>
      <c r="V82" s="156"/>
      <c r="W82" s="156"/>
      <c r="X82" s="277"/>
      <c r="Y82" s="183" t="s">
        <v>1209</v>
      </c>
      <c r="Z82" s="278"/>
      <c r="AA82" s="118">
        <v>1982</v>
      </c>
      <c r="AB82" s="118">
        <v>0.2</v>
      </c>
      <c r="AC82" s="118" t="s">
        <v>1210</v>
      </c>
      <c r="AD82" s="111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12"/>
      <c r="CO82" s="112"/>
      <c r="CP82" s="112"/>
      <c r="CQ82" s="112"/>
      <c r="CR82" s="112"/>
      <c r="CS82" s="112"/>
      <c r="CT82" s="112"/>
      <c r="CU82" s="112"/>
      <c r="CV82" s="112"/>
      <c r="CW82" s="112"/>
      <c r="CX82" s="112"/>
      <c r="CY82" s="112"/>
      <c r="CZ82" s="112"/>
    </row>
    <row r="83" spans="1:104" s="113" customFormat="1" ht="17.25" customHeight="1">
      <c r="A83" s="260">
        <v>72</v>
      </c>
      <c r="B83" s="1984"/>
      <c r="C83" s="2021"/>
      <c r="D83" s="2022"/>
      <c r="E83" s="118"/>
      <c r="F83" s="118"/>
      <c r="G83" s="140"/>
      <c r="H83" s="139"/>
      <c r="I83" s="139"/>
      <c r="J83" s="270"/>
      <c r="K83" s="279"/>
      <c r="L83" s="161"/>
      <c r="M83" s="280"/>
      <c r="N83" s="281"/>
      <c r="O83" s="118"/>
      <c r="P83" s="118"/>
      <c r="Q83" s="138"/>
      <c r="R83" s="118"/>
      <c r="S83" s="139"/>
      <c r="T83" s="163"/>
      <c r="U83" s="282"/>
      <c r="V83" s="118"/>
      <c r="W83" s="118"/>
      <c r="X83" s="119"/>
      <c r="Y83" s="183" t="s">
        <v>1211</v>
      </c>
      <c r="Z83" s="278"/>
      <c r="AA83" s="118">
        <v>1982</v>
      </c>
      <c r="AB83" s="118">
        <v>0.05</v>
      </c>
      <c r="AC83" s="118" t="s">
        <v>1212</v>
      </c>
      <c r="AD83" s="111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112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2"/>
      <c r="CV83" s="112"/>
      <c r="CW83" s="112"/>
      <c r="CX83" s="112"/>
      <c r="CY83" s="112"/>
      <c r="CZ83" s="112"/>
    </row>
    <row r="84" spans="1:104" s="113" customFormat="1" ht="17.25" customHeight="1" thickBot="1">
      <c r="A84" s="284">
        <v>73</v>
      </c>
      <c r="B84" s="1985"/>
      <c r="C84" s="2023"/>
      <c r="D84" s="2024"/>
      <c r="E84" s="235"/>
      <c r="F84" s="235"/>
      <c r="G84" s="285"/>
      <c r="H84" s="286"/>
      <c r="I84" s="286"/>
      <c r="J84" s="287"/>
      <c r="K84" s="288"/>
      <c r="L84" s="286"/>
      <c r="M84" s="287"/>
      <c r="N84" s="289"/>
      <c r="O84" s="235"/>
      <c r="P84" s="235"/>
      <c r="Q84" s="290"/>
      <c r="R84" s="235"/>
      <c r="S84" s="291"/>
      <c r="T84" s="292"/>
      <c r="U84" s="293"/>
      <c r="V84" s="235"/>
      <c r="W84" s="235"/>
      <c r="X84" s="236"/>
      <c r="Y84" s="294" t="s">
        <v>1213</v>
      </c>
      <c r="Z84" s="295"/>
      <c r="AA84" s="235">
        <v>1982</v>
      </c>
      <c r="AB84" s="235">
        <v>0.16</v>
      </c>
      <c r="AC84" s="235" t="s">
        <v>1210</v>
      </c>
      <c r="AD84" s="111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112"/>
      <c r="CW84" s="112"/>
      <c r="CX84" s="112"/>
      <c r="CY84" s="112"/>
      <c r="CZ84" s="112"/>
    </row>
    <row r="85" spans="1:104" s="1724" customFormat="1" ht="20.25" customHeight="1" thickBot="1">
      <c r="B85" s="1725"/>
      <c r="C85" s="1725"/>
      <c r="D85" s="1725"/>
      <c r="E85" s="1725"/>
      <c r="F85" s="1725"/>
      <c r="G85" s="1725"/>
      <c r="H85" s="1725"/>
      <c r="I85" s="1725"/>
      <c r="J85" s="1725"/>
      <c r="K85" s="1725"/>
      <c r="L85" s="1725"/>
      <c r="M85" s="1725"/>
      <c r="N85" s="1725"/>
      <c r="O85" s="1725"/>
      <c r="P85" s="1725"/>
      <c r="Q85" s="1725"/>
      <c r="R85" s="1725"/>
      <c r="S85" s="1725"/>
      <c r="T85" s="1725"/>
      <c r="U85" s="1725"/>
      <c r="V85" s="1725"/>
      <c r="W85" s="1725"/>
      <c r="X85" s="1725"/>
      <c r="Y85" s="1725"/>
      <c r="Z85" s="1725"/>
      <c r="AA85" s="1725"/>
      <c r="AB85" s="1725"/>
      <c r="AC85" s="1725"/>
      <c r="AD85" s="1725"/>
      <c r="AE85" s="1725"/>
      <c r="AF85" s="1725"/>
      <c r="AG85" s="1725"/>
      <c r="AH85" s="1725"/>
      <c r="AI85" s="1725"/>
      <c r="AJ85" s="1725"/>
      <c r="AK85" s="1725"/>
      <c r="AL85" s="1725"/>
      <c r="AM85" s="1725"/>
      <c r="AN85" s="1725"/>
      <c r="AO85" s="1725"/>
      <c r="AP85" s="1725"/>
      <c r="AQ85" s="1725"/>
      <c r="AR85" s="1725"/>
      <c r="AS85" s="1725"/>
      <c r="AT85" s="1725"/>
      <c r="AU85" s="1725"/>
      <c r="AV85" s="1725"/>
      <c r="AW85" s="1725"/>
      <c r="AX85" s="1725"/>
      <c r="AY85" s="1725"/>
      <c r="AZ85" s="1725"/>
      <c r="BA85" s="1725"/>
      <c r="BB85" s="1725"/>
      <c r="BC85" s="1725"/>
      <c r="BD85" s="1725"/>
      <c r="BE85" s="1725"/>
      <c r="BF85" s="1725"/>
    </row>
    <row r="86" spans="1:104" s="113" customFormat="1" ht="27.75" customHeight="1">
      <c r="A86" s="297">
        <v>74</v>
      </c>
      <c r="B86" s="1983" t="s">
        <v>1214</v>
      </c>
      <c r="C86" s="2015"/>
      <c r="D86" s="2016"/>
      <c r="E86" s="298"/>
      <c r="F86" s="256"/>
      <c r="G86" s="299"/>
      <c r="H86" s="250"/>
      <c r="I86" s="250"/>
      <c r="J86" s="300"/>
      <c r="K86" s="252"/>
      <c r="L86" s="253"/>
      <c r="M86" s="254"/>
      <c r="N86" s="301"/>
      <c r="O86" s="108"/>
      <c r="P86" s="108"/>
      <c r="Q86" s="302"/>
      <c r="R86" s="108"/>
      <c r="S86" s="303"/>
      <c r="T86" s="110"/>
      <c r="U86" s="304"/>
      <c r="V86" s="108"/>
      <c r="W86" s="108"/>
      <c r="X86" s="305"/>
      <c r="Y86" s="1929" t="s">
        <v>1215</v>
      </c>
      <c r="Z86" s="1930"/>
      <c r="AA86" s="298" t="s">
        <v>1216</v>
      </c>
      <c r="AB86" s="256">
        <v>4.2000000000000003E-2</v>
      </c>
      <c r="AC86" s="306" t="s">
        <v>1217</v>
      </c>
      <c r="AD86" s="307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2"/>
      <c r="CD86" s="112"/>
      <c r="CE86" s="112"/>
      <c r="CF86" s="112"/>
      <c r="CG86" s="112"/>
      <c r="CH86" s="112"/>
      <c r="CI86" s="112"/>
      <c r="CJ86" s="112"/>
      <c r="CK86" s="112"/>
      <c r="CL86" s="112"/>
      <c r="CM86" s="112"/>
      <c r="CN86" s="112"/>
      <c r="CO86" s="112"/>
      <c r="CP86" s="112"/>
      <c r="CQ86" s="112"/>
      <c r="CR86" s="112"/>
      <c r="CS86" s="112"/>
      <c r="CT86" s="112"/>
      <c r="CU86" s="112"/>
      <c r="CV86" s="112"/>
      <c r="CW86" s="112"/>
      <c r="CX86" s="112"/>
      <c r="CY86" s="112"/>
      <c r="CZ86" s="112"/>
    </row>
    <row r="87" spans="1:104" s="113" customFormat="1" ht="72.75" customHeight="1">
      <c r="A87" s="308">
        <v>75</v>
      </c>
      <c r="B87" s="1984"/>
      <c r="C87" s="1870" t="s">
        <v>1218</v>
      </c>
      <c r="D87" s="1629"/>
      <c r="E87" s="118">
        <v>1983</v>
      </c>
      <c r="F87" s="118">
        <v>0.06</v>
      </c>
      <c r="G87" s="118" t="s">
        <v>35</v>
      </c>
      <c r="H87" s="118">
        <v>1</v>
      </c>
      <c r="I87" s="118"/>
      <c r="J87" s="140">
        <v>1</v>
      </c>
      <c r="K87" s="264" t="s">
        <v>1219</v>
      </c>
      <c r="L87" s="161">
        <v>1983</v>
      </c>
      <c r="M87" s="163">
        <v>100</v>
      </c>
      <c r="N87" s="309" t="s">
        <v>1220</v>
      </c>
      <c r="O87" s="118">
        <v>2011</v>
      </c>
      <c r="P87" s="118">
        <v>0.08</v>
      </c>
      <c r="Q87" s="138" t="s">
        <v>1221</v>
      </c>
      <c r="R87" s="118">
        <v>4</v>
      </c>
      <c r="S87" s="139"/>
      <c r="T87" s="163">
        <v>4</v>
      </c>
      <c r="U87" s="310"/>
      <c r="V87" s="118"/>
      <c r="W87" s="118"/>
      <c r="X87" s="311"/>
      <c r="Y87" s="1716" t="s">
        <v>1218</v>
      </c>
      <c r="Z87" s="1544"/>
      <c r="AA87" s="118">
        <v>1983</v>
      </c>
      <c r="AB87" s="118">
        <v>0.06</v>
      </c>
      <c r="AC87" s="163" t="s">
        <v>35</v>
      </c>
      <c r="AD87" s="111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  <c r="CG87" s="112"/>
      <c r="CH87" s="112"/>
      <c r="CI87" s="112"/>
      <c r="CJ87" s="112"/>
      <c r="CK87" s="112"/>
      <c r="CL87" s="112"/>
      <c r="CM87" s="112"/>
      <c r="CN87" s="112"/>
      <c r="CO87" s="112"/>
      <c r="CP87" s="112"/>
      <c r="CQ87" s="112"/>
      <c r="CR87" s="112"/>
      <c r="CS87" s="112"/>
      <c r="CT87" s="112"/>
      <c r="CU87" s="112"/>
      <c r="CV87" s="112"/>
      <c r="CW87" s="112"/>
      <c r="CX87" s="112"/>
      <c r="CY87" s="112"/>
      <c r="CZ87" s="112"/>
    </row>
    <row r="88" spans="1:104" s="324" customFormat="1" ht="40.5" customHeight="1">
      <c r="A88" s="308">
        <v>76</v>
      </c>
      <c r="B88" s="312"/>
      <c r="C88" s="313"/>
      <c r="D88" s="314"/>
      <c r="E88" s="315"/>
      <c r="F88" s="315"/>
      <c r="G88" s="316"/>
      <c r="H88" s="120"/>
      <c r="I88" s="120"/>
      <c r="J88" s="160"/>
      <c r="K88" s="126" t="s">
        <v>1222</v>
      </c>
      <c r="L88" s="261"/>
      <c r="M88" s="121">
        <v>160</v>
      </c>
      <c r="N88" s="281"/>
      <c r="O88" s="161"/>
      <c r="P88" s="161"/>
      <c r="Q88" s="209"/>
      <c r="R88" s="161"/>
      <c r="S88" s="218"/>
      <c r="T88" s="280"/>
      <c r="U88" s="318"/>
      <c r="V88" s="161"/>
      <c r="W88" s="161"/>
      <c r="X88" s="319"/>
      <c r="Y88" s="320" t="s">
        <v>1223</v>
      </c>
      <c r="Z88" s="321"/>
      <c r="AA88" s="315"/>
      <c r="AB88" s="315"/>
      <c r="AC88" s="322" t="s">
        <v>1224</v>
      </c>
      <c r="AD88" s="323"/>
      <c r="AE88" s="227"/>
      <c r="AF88" s="227"/>
      <c r="AG88" s="227"/>
      <c r="AH88" s="227"/>
      <c r="AI88" s="227"/>
      <c r="AJ88" s="227"/>
      <c r="AK88" s="227"/>
      <c r="AL88" s="227"/>
      <c r="AM88" s="227"/>
      <c r="AN88" s="227"/>
      <c r="AO88" s="227"/>
      <c r="AP88" s="227"/>
      <c r="AQ88" s="227"/>
      <c r="AR88" s="227"/>
      <c r="AS88" s="227"/>
      <c r="AT88" s="227"/>
      <c r="AU88" s="227"/>
      <c r="AV88" s="227"/>
      <c r="AW88" s="227"/>
      <c r="AX88" s="227"/>
      <c r="AY88" s="227"/>
      <c r="AZ88" s="227"/>
      <c r="BA88" s="227"/>
      <c r="BB88" s="227"/>
      <c r="BC88" s="227"/>
      <c r="BD88" s="227"/>
      <c r="BE88" s="227"/>
      <c r="BF88" s="227"/>
      <c r="BG88" s="227"/>
      <c r="BH88" s="227"/>
      <c r="BI88" s="227"/>
      <c r="BJ88" s="227"/>
      <c r="BK88" s="227"/>
      <c r="BL88" s="227"/>
      <c r="BM88" s="227"/>
      <c r="BN88" s="227"/>
      <c r="BO88" s="227"/>
      <c r="BP88" s="227"/>
      <c r="BQ88" s="227"/>
      <c r="BR88" s="227"/>
      <c r="BS88" s="227"/>
      <c r="BT88" s="227"/>
      <c r="BU88" s="227"/>
      <c r="BV88" s="227"/>
      <c r="BW88" s="227"/>
      <c r="BX88" s="227"/>
      <c r="BY88" s="227"/>
      <c r="BZ88" s="227"/>
      <c r="CA88" s="227"/>
      <c r="CB88" s="227"/>
      <c r="CC88" s="227"/>
      <c r="CD88" s="227"/>
      <c r="CE88" s="227"/>
      <c r="CF88" s="227"/>
      <c r="CG88" s="227"/>
      <c r="CH88" s="227"/>
      <c r="CI88" s="227"/>
      <c r="CJ88" s="227"/>
      <c r="CK88" s="227"/>
      <c r="CL88" s="227"/>
      <c r="CM88" s="227"/>
      <c r="CN88" s="227"/>
      <c r="CO88" s="227"/>
      <c r="CP88" s="227"/>
      <c r="CQ88" s="227"/>
      <c r="CR88" s="227"/>
      <c r="CS88" s="227"/>
      <c r="CT88" s="227"/>
      <c r="CU88" s="227"/>
      <c r="CV88" s="227"/>
      <c r="CW88" s="227"/>
      <c r="CX88" s="227"/>
      <c r="CY88" s="227"/>
      <c r="CZ88" s="227"/>
    </row>
    <row r="89" spans="1:104" s="324" customFormat="1" ht="54.75" customHeight="1">
      <c r="A89" s="308">
        <v>77</v>
      </c>
      <c r="B89" s="312"/>
      <c r="C89" s="325" t="s">
        <v>1225</v>
      </c>
      <c r="D89" s="213"/>
      <c r="E89" s="214"/>
      <c r="F89" s="214"/>
      <c r="G89" s="159" t="s">
        <v>1226</v>
      </c>
      <c r="H89" s="214"/>
      <c r="I89" s="159">
        <v>5</v>
      </c>
      <c r="J89" s="326">
        <v>5</v>
      </c>
      <c r="K89" s="327" t="s">
        <v>1227</v>
      </c>
      <c r="L89" s="219"/>
      <c r="M89" s="280">
        <v>320</v>
      </c>
      <c r="N89" s="281"/>
      <c r="O89" s="161"/>
      <c r="P89" s="161"/>
      <c r="Q89" s="209"/>
      <c r="R89" s="161"/>
      <c r="S89" s="218"/>
      <c r="T89" s="280"/>
      <c r="U89" s="318"/>
      <c r="V89" s="161"/>
      <c r="W89" s="161"/>
      <c r="X89" s="319"/>
      <c r="Y89" s="320" t="s">
        <v>1225</v>
      </c>
      <c r="Z89" s="213"/>
      <c r="AA89" s="214"/>
      <c r="AB89" s="214"/>
      <c r="AC89" s="328" t="s">
        <v>1226</v>
      </c>
      <c r="AD89" s="216"/>
      <c r="AE89" s="227"/>
      <c r="AF89" s="227"/>
      <c r="AG89" s="227"/>
      <c r="AH89" s="227"/>
      <c r="AI89" s="227"/>
      <c r="AJ89" s="227"/>
      <c r="AK89" s="227"/>
      <c r="AL89" s="227"/>
      <c r="AM89" s="227"/>
      <c r="AN89" s="227"/>
      <c r="AO89" s="227"/>
      <c r="AP89" s="227"/>
      <c r="AQ89" s="227"/>
      <c r="AR89" s="227"/>
      <c r="AS89" s="227"/>
      <c r="AT89" s="227"/>
      <c r="AU89" s="227"/>
      <c r="AV89" s="227"/>
      <c r="AW89" s="227"/>
      <c r="AX89" s="227"/>
      <c r="AY89" s="227"/>
      <c r="AZ89" s="227"/>
      <c r="BA89" s="227"/>
      <c r="BB89" s="227"/>
      <c r="BC89" s="227"/>
      <c r="BD89" s="227"/>
      <c r="BE89" s="227"/>
      <c r="BF89" s="227"/>
      <c r="BG89" s="227"/>
      <c r="BH89" s="227"/>
      <c r="BI89" s="227"/>
      <c r="BJ89" s="227"/>
      <c r="BK89" s="227"/>
      <c r="BL89" s="227"/>
      <c r="BM89" s="227"/>
      <c r="BN89" s="227"/>
      <c r="BO89" s="227"/>
      <c r="BP89" s="227"/>
      <c r="BQ89" s="227"/>
      <c r="BR89" s="227"/>
      <c r="BS89" s="227"/>
      <c r="BT89" s="227"/>
      <c r="BU89" s="227"/>
      <c r="BV89" s="227"/>
      <c r="BW89" s="227"/>
      <c r="BX89" s="227"/>
      <c r="BY89" s="227"/>
      <c r="BZ89" s="227"/>
      <c r="CA89" s="227"/>
      <c r="CB89" s="227"/>
      <c r="CC89" s="227"/>
      <c r="CD89" s="227"/>
      <c r="CE89" s="227"/>
      <c r="CF89" s="227"/>
      <c r="CG89" s="227"/>
      <c r="CH89" s="227"/>
      <c r="CI89" s="227"/>
      <c r="CJ89" s="227"/>
      <c r="CK89" s="227"/>
      <c r="CL89" s="227"/>
      <c r="CM89" s="227"/>
      <c r="CN89" s="227"/>
      <c r="CO89" s="227"/>
      <c r="CP89" s="227"/>
      <c r="CQ89" s="227"/>
      <c r="CR89" s="227"/>
      <c r="CS89" s="227"/>
      <c r="CT89" s="227"/>
      <c r="CU89" s="227"/>
      <c r="CV89" s="227"/>
      <c r="CW89" s="227"/>
      <c r="CX89" s="227"/>
      <c r="CY89" s="227"/>
      <c r="CZ89" s="227"/>
    </row>
    <row r="90" spans="1:104" s="113" customFormat="1" ht="50.25" customHeight="1">
      <c r="A90" s="308">
        <v>78</v>
      </c>
      <c r="B90" s="312"/>
      <c r="C90" s="1870" t="s">
        <v>1228</v>
      </c>
      <c r="D90" s="1629"/>
      <c r="E90" s="317" t="s">
        <v>1216</v>
      </c>
      <c r="F90" s="118">
        <v>0.86399999999999999</v>
      </c>
      <c r="G90" s="317" t="s">
        <v>1229</v>
      </c>
      <c r="H90" s="317">
        <v>17</v>
      </c>
      <c r="I90" s="317"/>
      <c r="J90" s="329">
        <v>17</v>
      </c>
      <c r="K90" s="330" t="s">
        <v>1230</v>
      </c>
      <c r="L90" s="161">
        <v>1976</v>
      </c>
      <c r="M90" s="163">
        <v>160</v>
      </c>
      <c r="N90" s="2009" t="s">
        <v>1231</v>
      </c>
      <c r="O90" s="118">
        <v>1946</v>
      </c>
      <c r="P90" s="331">
        <v>0.53400000000000003</v>
      </c>
      <c r="Q90" s="332" t="s">
        <v>1232</v>
      </c>
      <c r="R90" s="118">
        <v>20</v>
      </c>
      <c r="S90" s="139"/>
      <c r="T90" s="163">
        <v>20</v>
      </c>
      <c r="U90" s="1487"/>
      <c r="V90" s="1447"/>
      <c r="W90" s="2012"/>
      <c r="X90" s="1505"/>
      <c r="Y90" s="1716" t="s">
        <v>1228</v>
      </c>
      <c r="Z90" s="1544"/>
      <c r="AA90" s="317" t="s">
        <v>1216</v>
      </c>
      <c r="AB90" s="118">
        <v>0.86399999999999999</v>
      </c>
      <c r="AC90" s="333" t="s">
        <v>1229</v>
      </c>
      <c r="AD90" s="268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2"/>
      <c r="CD90" s="112"/>
      <c r="CE90" s="112"/>
      <c r="CF90" s="112"/>
      <c r="CG90" s="112"/>
      <c r="CH90" s="112"/>
      <c r="CI90" s="112"/>
      <c r="CJ90" s="112"/>
      <c r="CK90" s="112"/>
      <c r="CL90" s="112"/>
      <c r="CM90" s="112"/>
      <c r="CN90" s="112"/>
      <c r="CO90" s="112"/>
      <c r="CP90" s="112"/>
      <c r="CQ90" s="112"/>
      <c r="CR90" s="112"/>
      <c r="CS90" s="112"/>
      <c r="CT90" s="112"/>
      <c r="CU90" s="112"/>
      <c r="CV90" s="112"/>
      <c r="CW90" s="112"/>
      <c r="CX90" s="112"/>
      <c r="CY90" s="112"/>
      <c r="CZ90" s="112"/>
    </row>
    <row r="91" spans="1:104" s="338" customFormat="1" ht="99" customHeight="1">
      <c r="A91" s="308">
        <v>79</v>
      </c>
      <c r="B91" s="312"/>
      <c r="C91" s="1870" t="s">
        <v>1233</v>
      </c>
      <c r="D91" s="1629"/>
      <c r="E91" s="317" t="s">
        <v>1234</v>
      </c>
      <c r="F91" s="317">
        <v>2.323</v>
      </c>
      <c r="G91" s="317" t="s">
        <v>1235</v>
      </c>
      <c r="H91" s="317">
        <v>45</v>
      </c>
      <c r="I91" s="317"/>
      <c r="J91" s="329">
        <v>45</v>
      </c>
      <c r="K91" s="215"/>
      <c r="L91" s="115"/>
      <c r="M91" s="335"/>
      <c r="N91" s="2010"/>
      <c r="O91" s="317">
        <v>2014</v>
      </c>
      <c r="P91" s="336">
        <v>0.13600000000000001</v>
      </c>
      <c r="Q91" s="332" t="s">
        <v>1236</v>
      </c>
      <c r="R91" s="317">
        <v>3</v>
      </c>
      <c r="S91" s="337"/>
      <c r="T91" s="333">
        <v>3</v>
      </c>
      <c r="U91" s="1489"/>
      <c r="V91" s="1467"/>
      <c r="W91" s="2013"/>
      <c r="X91" s="1506"/>
      <c r="Y91" s="1716" t="s">
        <v>1233</v>
      </c>
      <c r="Z91" s="1544"/>
      <c r="AA91" s="317" t="s">
        <v>1234</v>
      </c>
      <c r="AB91" s="317">
        <v>2.323</v>
      </c>
      <c r="AC91" s="333" t="s">
        <v>1235</v>
      </c>
      <c r="AD91" s="268"/>
      <c r="AE91" s="323"/>
      <c r="AF91" s="323"/>
      <c r="AG91" s="323"/>
      <c r="AH91" s="323"/>
      <c r="AI91" s="323"/>
      <c r="AJ91" s="323"/>
      <c r="AK91" s="323"/>
      <c r="AL91" s="323"/>
      <c r="AM91" s="323"/>
      <c r="AN91" s="323"/>
      <c r="AO91" s="323"/>
      <c r="AP91" s="323"/>
      <c r="AQ91" s="323"/>
      <c r="AR91" s="323"/>
      <c r="AS91" s="323"/>
      <c r="AT91" s="323"/>
      <c r="AU91" s="323"/>
      <c r="AV91" s="323"/>
      <c r="AW91" s="323"/>
      <c r="AX91" s="323"/>
      <c r="AY91" s="323"/>
      <c r="AZ91" s="323"/>
      <c r="BA91" s="323"/>
      <c r="BB91" s="323"/>
      <c r="BC91" s="323"/>
      <c r="BD91" s="323"/>
      <c r="BE91" s="323"/>
      <c r="BF91" s="323"/>
      <c r="BG91" s="323"/>
      <c r="BH91" s="323"/>
      <c r="BI91" s="323"/>
      <c r="BJ91" s="323"/>
      <c r="BK91" s="323"/>
      <c r="BL91" s="323"/>
      <c r="BM91" s="323"/>
      <c r="BN91" s="323"/>
      <c r="BO91" s="323"/>
      <c r="BP91" s="323"/>
      <c r="BQ91" s="323"/>
      <c r="BR91" s="323"/>
      <c r="BS91" s="323"/>
      <c r="BT91" s="323"/>
      <c r="BU91" s="323"/>
      <c r="BV91" s="323"/>
      <c r="BW91" s="323"/>
      <c r="BX91" s="323"/>
      <c r="BY91" s="323"/>
      <c r="BZ91" s="323"/>
      <c r="CA91" s="323"/>
      <c r="CB91" s="323"/>
      <c r="CC91" s="323"/>
      <c r="CD91" s="323"/>
      <c r="CE91" s="323"/>
      <c r="CF91" s="323"/>
      <c r="CG91" s="323"/>
      <c r="CH91" s="323"/>
      <c r="CI91" s="323"/>
      <c r="CJ91" s="323"/>
      <c r="CK91" s="323"/>
      <c r="CL91" s="323"/>
      <c r="CM91" s="323"/>
      <c r="CN91" s="323"/>
      <c r="CO91" s="323"/>
      <c r="CP91" s="323"/>
      <c r="CQ91" s="323"/>
      <c r="CR91" s="323"/>
      <c r="CS91" s="323"/>
      <c r="CT91" s="323"/>
      <c r="CU91" s="323"/>
      <c r="CV91" s="323"/>
      <c r="CW91" s="323"/>
      <c r="CX91" s="323"/>
      <c r="CY91" s="323"/>
      <c r="CZ91" s="323"/>
    </row>
    <row r="92" spans="1:104" s="338" customFormat="1" ht="31.5" customHeight="1">
      <c r="A92" s="308">
        <v>80</v>
      </c>
      <c r="B92" s="312"/>
      <c r="C92" s="1870" t="s">
        <v>1237</v>
      </c>
      <c r="D92" s="1629"/>
      <c r="E92" s="317" t="s">
        <v>1216</v>
      </c>
      <c r="F92" s="317">
        <v>0.61099999999999999</v>
      </c>
      <c r="G92" s="317" t="s">
        <v>1238</v>
      </c>
      <c r="H92" s="317">
        <v>14</v>
      </c>
      <c r="I92" s="317"/>
      <c r="J92" s="339">
        <v>14</v>
      </c>
      <c r="K92" s="340"/>
      <c r="L92" s="187"/>
      <c r="M92" s="341"/>
      <c r="N92" s="2011"/>
      <c r="O92" s="317">
        <v>2001</v>
      </c>
      <c r="P92" s="336">
        <v>0.55000000000000004</v>
      </c>
      <c r="Q92" s="332" t="s">
        <v>1239</v>
      </c>
      <c r="R92" s="317"/>
      <c r="S92" s="342"/>
      <c r="T92" s="333"/>
      <c r="U92" s="1491"/>
      <c r="V92" s="1448"/>
      <c r="W92" s="2014"/>
      <c r="X92" s="1507"/>
      <c r="Y92" s="1716" t="s">
        <v>1237</v>
      </c>
      <c r="Z92" s="1544"/>
      <c r="AA92" s="317" t="s">
        <v>1216</v>
      </c>
      <c r="AB92" s="317">
        <v>0.61099999999999999</v>
      </c>
      <c r="AC92" s="333" t="s">
        <v>1238</v>
      </c>
      <c r="AD92" s="268"/>
      <c r="AE92" s="323"/>
      <c r="AF92" s="323"/>
      <c r="AG92" s="323"/>
      <c r="AH92" s="323"/>
      <c r="AI92" s="323"/>
      <c r="AJ92" s="323"/>
      <c r="AK92" s="323"/>
      <c r="AL92" s="323"/>
      <c r="AM92" s="323"/>
      <c r="AN92" s="323"/>
      <c r="AO92" s="323"/>
      <c r="AP92" s="323"/>
      <c r="AQ92" s="323"/>
      <c r="AR92" s="323"/>
      <c r="AS92" s="323"/>
      <c r="AT92" s="323"/>
      <c r="AU92" s="323"/>
      <c r="AV92" s="323"/>
      <c r="AW92" s="323"/>
      <c r="AX92" s="323"/>
      <c r="AY92" s="323"/>
      <c r="AZ92" s="323"/>
      <c r="BA92" s="323"/>
      <c r="BB92" s="323"/>
      <c r="BC92" s="323"/>
      <c r="BD92" s="323"/>
      <c r="BE92" s="323"/>
      <c r="BF92" s="323"/>
      <c r="BG92" s="323"/>
      <c r="BH92" s="323"/>
      <c r="BI92" s="323"/>
      <c r="BJ92" s="323"/>
      <c r="BK92" s="323"/>
      <c r="BL92" s="323"/>
      <c r="BM92" s="323"/>
      <c r="BN92" s="323"/>
      <c r="BO92" s="323"/>
      <c r="BP92" s="323"/>
      <c r="BQ92" s="323"/>
      <c r="BR92" s="323"/>
      <c r="BS92" s="323"/>
      <c r="BT92" s="323"/>
      <c r="BU92" s="323"/>
      <c r="BV92" s="323"/>
      <c r="BW92" s="323"/>
      <c r="BX92" s="323"/>
      <c r="BY92" s="323"/>
      <c r="BZ92" s="323"/>
      <c r="CA92" s="323"/>
      <c r="CB92" s="323"/>
      <c r="CC92" s="323"/>
      <c r="CD92" s="323"/>
      <c r="CE92" s="323"/>
      <c r="CF92" s="323"/>
      <c r="CG92" s="323"/>
      <c r="CH92" s="323"/>
      <c r="CI92" s="323"/>
      <c r="CJ92" s="323"/>
      <c r="CK92" s="323"/>
      <c r="CL92" s="323"/>
      <c r="CM92" s="323"/>
      <c r="CN92" s="323"/>
      <c r="CO92" s="323"/>
      <c r="CP92" s="323"/>
      <c r="CQ92" s="323"/>
      <c r="CR92" s="323"/>
      <c r="CS92" s="323"/>
      <c r="CT92" s="323"/>
      <c r="CU92" s="323"/>
      <c r="CV92" s="323"/>
      <c r="CW92" s="323"/>
      <c r="CX92" s="323"/>
      <c r="CY92" s="323"/>
      <c r="CZ92" s="323"/>
    </row>
    <row r="93" spans="1:104" s="338" customFormat="1" ht="25.5" customHeight="1">
      <c r="A93" s="308">
        <v>81</v>
      </c>
      <c r="B93" s="312"/>
      <c r="C93" s="1702" t="s">
        <v>1240</v>
      </c>
      <c r="D93" s="1453"/>
      <c r="E93" s="174">
        <v>2015</v>
      </c>
      <c r="F93" s="174">
        <v>2.06</v>
      </c>
      <c r="G93" s="174" t="s">
        <v>1238</v>
      </c>
      <c r="H93" s="174">
        <v>33</v>
      </c>
      <c r="I93" s="343"/>
      <c r="J93" s="344"/>
      <c r="K93" s="345" t="s">
        <v>1241</v>
      </c>
      <c r="L93" s="115">
        <v>2015</v>
      </c>
      <c r="M93" s="335">
        <v>1000</v>
      </c>
      <c r="N93" s="1911"/>
      <c r="O93" s="1468"/>
      <c r="P93" s="1468"/>
      <c r="Q93" s="1468"/>
      <c r="R93" s="1468"/>
      <c r="S93" s="1468"/>
      <c r="T93" s="1462"/>
      <c r="U93" s="1498"/>
      <c r="V93" s="1468"/>
      <c r="W93" s="2007"/>
      <c r="X93" s="1505"/>
      <c r="Y93" s="1878" t="s">
        <v>1240</v>
      </c>
      <c r="Z93" s="1444"/>
      <c r="AA93" s="174">
        <v>2015</v>
      </c>
      <c r="AB93" s="174">
        <v>2.06</v>
      </c>
      <c r="AC93" s="346" t="s">
        <v>1238</v>
      </c>
      <c r="AD93" s="347"/>
      <c r="AE93" s="323"/>
      <c r="AF93" s="323"/>
      <c r="AG93" s="323"/>
      <c r="AH93" s="323"/>
      <c r="AI93" s="323"/>
      <c r="AJ93" s="323"/>
      <c r="AK93" s="323"/>
      <c r="AL93" s="323"/>
      <c r="AM93" s="323"/>
      <c r="AN93" s="323"/>
      <c r="AO93" s="323"/>
      <c r="AP93" s="323"/>
      <c r="AQ93" s="323"/>
      <c r="AR93" s="323"/>
      <c r="AS93" s="323"/>
      <c r="AT93" s="323"/>
      <c r="AU93" s="323"/>
      <c r="AV93" s="323"/>
      <c r="AW93" s="323"/>
      <c r="AX93" s="323"/>
      <c r="AY93" s="323"/>
      <c r="AZ93" s="323"/>
      <c r="BA93" s="323"/>
      <c r="BB93" s="323"/>
      <c r="BC93" s="323"/>
      <c r="BD93" s="323"/>
      <c r="BE93" s="323"/>
      <c r="BF93" s="323"/>
      <c r="BG93" s="323"/>
      <c r="BH93" s="323"/>
      <c r="BI93" s="323"/>
      <c r="BJ93" s="323"/>
      <c r="BK93" s="323"/>
      <c r="BL93" s="323"/>
      <c r="BM93" s="323"/>
      <c r="BN93" s="323"/>
      <c r="BO93" s="323"/>
      <c r="BP93" s="323"/>
      <c r="BQ93" s="323"/>
      <c r="BR93" s="323"/>
      <c r="BS93" s="323"/>
      <c r="BT93" s="323"/>
      <c r="BU93" s="323"/>
      <c r="BV93" s="323"/>
      <c r="BW93" s="323"/>
      <c r="BX93" s="323"/>
      <c r="BY93" s="323"/>
      <c r="BZ93" s="323"/>
      <c r="CA93" s="323"/>
      <c r="CB93" s="323"/>
      <c r="CC93" s="323"/>
      <c r="CD93" s="323"/>
      <c r="CE93" s="323"/>
      <c r="CF93" s="323"/>
      <c r="CG93" s="323"/>
      <c r="CH93" s="323"/>
      <c r="CI93" s="323"/>
      <c r="CJ93" s="323"/>
      <c r="CK93" s="323"/>
      <c r="CL93" s="323"/>
      <c r="CM93" s="323"/>
      <c r="CN93" s="323"/>
      <c r="CO93" s="323"/>
      <c r="CP93" s="323"/>
      <c r="CQ93" s="323"/>
      <c r="CR93" s="323"/>
      <c r="CS93" s="323"/>
      <c r="CT93" s="323"/>
      <c r="CU93" s="323"/>
      <c r="CV93" s="323"/>
      <c r="CW93" s="323"/>
      <c r="CX93" s="323"/>
      <c r="CY93" s="323"/>
      <c r="CZ93" s="323"/>
    </row>
    <row r="94" spans="1:104" s="338" customFormat="1" ht="27" customHeight="1">
      <c r="A94" s="308">
        <v>82</v>
      </c>
      <c r="B94" s="312"/>
      <c r="C94" s="1704"/>
      <c r="D94" s="1455"/>
      <c r="E94" s="348"/>
      <c r="F94" s="348"/>
      <c r="G94" s="349"/>
      <c r="H94" s="350"/>
      <c r="I94" s="348"/>
      <c r="J94" s="351"/>
      <c r="K94" s="352"/>
      <c r="L94" s="115"/>
      <c r="M94" s="335"/>
      <c r="N94" s="1601"/>
      <c r="O94" s="1483"/>
      <c r="P94" s="1483"/>
      <c r="Q94" s="1483"/>
      <c r="R94" s="1483"/>
      <c r="S94" s="1483"/>
      <c r="T94" s="1464"/>
      <c r="U94" s="1500"/>
      <c r="V94" s="1483"/>
      <c r="W94" s="2008"/>
      <c r="X94" s="1507"/>
      <c r="Y94" s="1887"/>
      <c r="Z94" s="1446"/>
      <c r="AA94" s="348"/>
      <c r="AB94" s="348"/>
      <c r="AC94" s="353"/>
      <c r="AD94" s="347"/>
      <c r="AE94" s="323"/>
      <c r="AF94" s="323"/>
      <c r="AG94" s="323"/>
      <c r="AH94" s="323"/>
      <c r="AI94" s="323"/>
      <c r="AJ94" s="323"/>
      <c r="AK94" s="323"/>
      <c r="AL94" s="323"/>
      <c r="AM94" s="323"/>
      <c r="AN94" s="323"/>
      <c r="AO94" s="323"/>
      <c r="AP94" s="323"/>
      <c r="AQ94" s="323"/>
      <c r="AR94" s="323"/>
      <c r="AS94" s="323"/>
      <c r="AT94" s="323"/>
      <c r="AU94" s="323"/>
      <c r="AV94" s="323"/>
      <c r="AW94" s="323"/>
      <c r="AX94" s="323"/>
      <c r="AY94" s="323"/>
      <c r="AZ94" s="323"/>
      <c r="BA94" s="323"/>
      <c r="BB94" s="323"/>
      <c r="BC94" s="323"/>
      <c r="BD94" s="323"/>
      <c r="BE94" s="323"/>
      <c r="BF94" s="323"/>
      <c r="BG94" s="323"/>
      <c r="BH94" s="323"/>
      <c r="BI94" s="323"/>
      <c r="BJ94" s="323"/>
      <c r="BK94" s="323"/>
      <c r="BL94" s="323"/>
      <c r="BM94" s="323"/>
      <c r="BN94" s="323"/>
      <c r="BO94" s="323"/>
      <c r="BP94" s="323"/>
      <c r="BQ94" s="323"/>
      <c r="BR94" s="323"/>
      <c r="BS94" s="323"/>
      <c r="BT94" s="323"/>
      <c r="BU94" s="323"/>
      <c r="BV94" s="323"/>
      <c r="BW94" s="323"/>
      <c r="BX94" s="323"/>
      <c r="BY94" s="323"/>
      <c r="BZ94" s="323"/>
      <c r="CA94" s="323"/>
      <c r="CB94" s="323"/>
      <c r="CC94" s="323"/>
      <c r="CD94" s="323"/>
      <c r="CE94" s="323"/>
      <c r="CF94" s="323"/>
      <c r="CG94" s="323"/>
      <c r="CH94" s="323"/>
      <c r="CI94" s="323"/>
      <c r="CJ94" s="323"/>
      <c r="CK94" s="323"/>
      <c r="CL94" s="323"/>
      <c r="CM94" s="323"/>
      <c r="CN94" s="323"/>
      <c r="CO94" s="323"/>
      <c r="CP94" s="323"/>
      <c r="CQ94" s="323"/>
      <c r="CR94" s="323"/>
      <c r="CS94" s="323"/>
      <c r="CT94" s="323"/>
      <c r="CU94" s="323"/>
      <c r="CV94" s="323"/>
      <c r="CW94" s="323"/>
      <c r="CX94" s="323"/>
      <c r="CY94" s="323"/>
      <c r="CZ94" s="323"/>
    </row>
    <row r="95" spans="1:104" s="113" customFormat="1" ht="16.5" customHeight="1">
      <c r="A95" s="308">
        <v>83</v>
      </c>
      <c r="B95" s="312"/>
      <c r="C95" s="255"/>
      <c r="D95" s="354"/>
      <c r="E95" s="130"/>
      <c r="F95" s="125"/>
      <c r="G95" s="181"/>
      <c r="H95" s="130"/>
      <c r="I95" s="130"/>
      <c r="J95" s="355"/>
      <c r="K95" s="356" t="s">
        <v>1242</v>
      </c>
      <c r="L95" s="159">
        <v>1975</v>
      </c>
      <c r="M95" s="121">
        <v>160</v>
      </c>
      <c r="N95" s="357" t="s">
        <v>1243</v>
      </c>
      <c r="O95" s="1447"/>
      <c r="P95" s="1447"/>
      <c r="Q95" s="1447"/>
      <c r="R95" s="1447"/>
      <c r="S95" s="1556"/>
      <c r="T95" s="1441"/>
      <c r="U95" s="1908"/>
      <c r="V95" s="1447"/>
      <c r="W95" s="1447"/>
      <c r="X95" s="1456"/>
      <c r="Y95" s="358"/>
      <c r="Z95" s="359"/>
      <c r="AA95" s="130"/>
      <c r="AB95" s="130"/>
      <c r="AC95" s="131"/>
      <c r="AD95" s="111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  <c r="CG95" s="112"/>
      <c r="CH95" s="112"/>
      <c r="CI95" s="112"/>
      <c r="CJ95" s="112"/>
      <c r="CK95" s="112"/>
      <c r="CL95" s="112"/>
      <c r="CM95" s="112"/>
      <c r="CN95" s="112"/>
      <c r="CO95" s="112"/>
      <c r="CP95" s="112"/>
      <c r="CQ95" s="112"/>
      <c r="CR95" s="112"/>
      <c r="CS95" s="112"/>
      <c r="CT95" s="112"/>
      <c r="CU95" s="112"/>
      <c r="CV95" s="112"/>
      <c r="CW95" s="112"/>
      <c r="CX95" s="112"/>
      <c r="CY95" s="112"/>
      <c r="CZ95" s="112"/>
    </row>
    <row r="96" spans="1:104" s="113" customFormat="1" ht="13.9" customHeight="1">
      <c r="A96" s="308">
        <v>84</v>
      </c>
      <c r="B96" s="312"/>
      <c r="C96" s="255"/>
      <c r="D96" s="354"/>
      <c r="E96" s="130"/>
      <c r="F96" s="130"/>
      <c r="G96" s="181"/>
      <c r="H96" s="130"/>
      <c r="I96" s="130"/>
      <c r="J96" s="355"/>
      <c r="K96" s="356"/>
      <c r="L96" s="211"/>
      <c r="M96" s="360"/>
      <c r="N96" s="273" t="s">
        <v>1244</v>
      </c>
      <c r="O96" s="1448"/>
      <c r="P96" s="1448"/>
      <c r="Q96" s="1448"/>
      <c r="R96" s="1448"/>
      <c r="S96" s="1558"/>
      <c r="T96" s="1442"/>
      <c r="U96" s="1676"/>
      <c r="V96" s="1467"/>
      <c r="W96" s="1467"/>
      <c r="X96" s="1512"/>
      <c r="Y96" s="358"/>
      <c r="Z96" s="359"/>
      <c r="AA96" s="130"/>
      <c r="AB96" s="130"/>
      <c r="AC96" s="131"/>
      <c r="AD96" s="111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2"/>
      <c r="CE96" s="112"/>
      <c r="CF96" s="112"/>
      <c r="CG96" s="112"/>
      <c r="CH96" s="112"/>
      <c r="CI96" s="112"/>
      <c r="CJ96" s="112"/>
      <c r="CK96" s="112"/>
      <c r="CL96" s="112"/>
      <c r="CM96" s="112"/>
      <c r="CN96" s="112"/>
      <c r="CO96" s="112"/>
      <c r="CP96" s="112"/>
      <c r="CQ96" s="112"/>
      <c r="CR96" s="112"/>
      <c r="CS96" s="112"/>
      <c r="CT96" s="112"/>
      <c r="CU96" s="112"/>
      <c r="CV96" s="112"/>
      <c r="CW96" s="112"/>
      <c r="CX96" s="112"/>
      <c r="CY96" s="112"/>
      <c r="CZ96" s="112"/>
    </row>
    <row r="97" spans="1:104" s="113" customFormat="1" ht="56.45" customHeight="1">
      <c r="A97" s="308">
        <v>85</v>
      </c>
      <c r="B97" s="312"/>
      <c r="C97" s="255"/>
      <c r="D97" s="354"/>
      <c r="E97" s="361"/>
      <c r="F97" s="1557"/>
      <c r="G97" s="181"/>
      <c r="H97" s="1557"/>
      <c r="I97" s="130"/>
      <c r="J97" s="355"/>
      <c r="K97" s="362"/>
      <c r="L97" s="115"/>
      <c r="M97" s="131"/>
      <c r="N97" s="309" t="s">
        <v>1245</v>
      </c>
      <c r="O97" s="118"/>
      <c r="P97" s="118">
        <v>0.69699999999999995</v>
      </c>
      <c r="Q97" s="332" t="s">
        <v>1246</v>
      </c>
      <c r="R97" s="118">
        <v>26</v>
      </c>
      <c r="S97" s="139"/>
      <c r="T97" s="163">
        <v>26</v>
      </c>
      <c r="U97" s="1676"/>
      <c r="V97" s="1467"/>
      <c r="W97" s="1467"/>
      <c r="X97" s="1512"/>
      <c r="Y97" s="358"/>
      <c r="Z97" s="359"/>
      <c r="AA97" s="130"/>
      <c r="AB97" s="130"/>
      <c r="AC97" s="131"/>
      <c r="AD97" s="111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2"/>
      <c r="CE97" s="112"/>
      <c r="CF97" s="112"/>
      <c r="CG97" s="112"/>
      <c r="CH97" s="112"/>
      <c r="CI97" s="112"/>
      <c r="CJ97" s="112"/>
      <c r="CK97" s="112"/>
      <c r="CL97" s="112"/>
      <c r="CM97" s="112"/>
      <c r="CN97" s="112"/>
      <c r="CO97" s="112"/>
      <c r="CP97" s="112"/>
      <c r="CQ97" s="112"/>
      <c r="CR97" s="112"/>
      <c r="CS97" s="112"/>
      <c r="CT97" s="112"/>
      <c r="CU97" s="112"/>
      <c r="CV97" s="112"/>
      <c r="CW97" s="112"/>
      <c r="CX97" s="112"/>
      <c r="CY97" s="112"/>
      <c r="CZ97" s="112"/>
    </row>
    <row r="98" spans="1:104" s="113" customFormat="1" ht="55.5" customHeight="1">
      <c r="A98" s="308">
        <v>86</v>
      </c>
      <c r="B98" s="312"/>
      <c r="C98" s="255"/>
      <c r="D98" s="354"/>
      <c r="E98" s="1830"/>
      <c r="F98" s="1557"/>
      <c r="G98" s="1611"/>
      <c r="H98" s="1557"/>
      <c r="I98" s="1557" t="s">
        <v>1191</v>
      </c>
      <c r="J98" s="355"/>
      <c r="K98" s="162"/>
      <c r="L98" s="115"/>
      <c r="M98" s="131"/>
      <c r="N98" s="309" t="s">
        <v>1247</v>
      </c>
      <c r="O98" s="118"/>
      <c r="P98" s="118">
        <v>0.63300000000000001</v>
      </c>
      <c r="Q98" s="332" t="s">
        <v>1248</v>
      </c>
      <c r="R98" s="118">
        <v>22</v>
      </c>
      <c r="S98" s="139"/>
      <c r="T98" s="163">
        <v>22</v>
      </c>
      <c r="U98" s="1676"/>
      <c r="V98" s="1467"/>
      <c r="W98" s="1467"/>
      <c r="X98" s="1512"/>
      <c r="Y98" s="358"/>
      <c r="Z98" s="359"/>
      <c r="AA98" s="130"/>
      <c r="AB98" s="130"/>
      <c r="AC98" s="131"/>
      <c r="AD98" s="111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</row>
    <row r="99" spans="1:104" s="113" customFormat="1" ht="58.5" customHeight="1">
      <c r="A99" s="308">
        <v>87</v>
      </c>
      <c r="B99" s="312"/>
      <c r="C99" s="1883"/>
      <c r="D99" s="1676"/>
      <c r="E99" s="1830"/>
      <c r="F99" s="1557"/>
      <c r="G99" s="1611"/>
      <c r="H99" s="1557"/>
      <c r="I99" s="1557"/>
      <c r="J99" s="1946" t="s">
        <v>1191</v>
      </c>
      <c r="K99" s="186"/>
      <c r="L99" s="187"/>
      <c r="M99" s="146"/>
      <c r="N99" s="309" t="s">
        <v>1249</v>
      </c>
      <c r="O99" s="118"/>
      <c r="P99" s="118">
        <v>0.92</v>
      </c>
      <c r="Q99" s="332" t="s">
        <v>1250</v>
      </c>
      <c r="R99" s="118">
        <v>29</v>
      </c>
      <c r="S99" s="139"/>
      <c r="T99" s="163">
        <v>29</v>
      </c>
      <c r="U99" s="1678"/>
      <c r="V99" s="1448"/>
      <c r="W99" s="1448"/>
      <c r="X99" s="1457"/>
      <c r="Y99" s="363"/>
      <c r="Z99" s="364"/>
      <c r="AA99" s="145"/>
      <c r="AB99" s="145"/>
      <c r="AC99" s="146"/>
      <c r="AD99" s="111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  <c r="CW99" s="112"/>
      <c r="CX99" s="112"/>
      <c r="CY99" s="112"/>
      <c r="CZ99" s="112"/>
    </row>
    <row r="100" spans="1:104" s="113" customFormat="1" ht="30" customHeight="1">
      <c r="A100" s="308">
        <v>88</v>
      </c>
      <c r="B100" s="312"/>
      <c r="C100" s="1883"/>
      <c r="D100" s="1676"/>
      <c r="E100" s="1830"/>
      <c r="F100" s="1557"/>
      <c r="G100" s="1611"/>
      <c r="H100" s="1557"/>
      <c r="I100" s="1557"/>
      <c r="J100" s="1946"/>
      <c r="K100" s="215" t="s">
        <v>1251</v>
      </c>
      <c r="L100" s="159">
        <v>1952</v>
      </c>
      <c r="M100" s="121">
        <v>250</v>
      </c>
      <c r="N100" s="309" t="s">
        <v>1252</v>
      </c>
      <c r="O100" s="317" t="s">
        <v>1253</v>
      </c>
      <c r="P100" s="118"/>
      <c r="Q100" s="138"/>
      <c r="R100" s="118"/>
      <c r="S100" s="139"/>
      <c r="T100" s="163"/>
      <c r="U100" s="1453"/>
      <c r="V100" s="1468"/>
      <c r="W100" s="1447"/>
      <c r="X100" s="1456"/>
      <c r="Y100" s="1712" t="s">
        <v>1254</v>
      </c>
      <c r="Z100" s="1713"/>
      <c r="AA100" s="118">
        <v>1975</v>
      </c>
      <c r="AB100" s="118">
        <v>0.55000000000000004</v>
      </c>
      <c r="AC100" s="163" t="s">
        <v>1255</v>
      </c>
      <c r="AD100" s="111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L100" s="112"/>
      <c r="CM100" s="112"/>
      <c r="CN100" s="112"/>
      <c r="CO100" s="112"/>
      <c r="CP100" s="112"/>
      <c r="CQ100" s="112"/>
      <c r="CR100" s="112"/>
      <c r="CS100" s="112"/>
      <c r="CT100" s="112"/>
      <c r="CU100" s="112"/>
      <c r="CV100" s="112"/>
      <c r="CW100" s="112"/>
      <c r="CX100" s="112"/>
      <c r="CY100" s="112"/>
      <c r="CZ100" s="112"/>
    </row>
    <row r="101" spans="1:104" s="113" customFormat="1" ht="90" customHeight="1">
      <c r="A101" s="308">
        <v>89</v>
      </c>
      <c r="B101" s="312"/>
      <c r="C101" s="1883"/>
      <c r="D101" s="1676"/>
      <c r="E101" s="1830"/>
      <c r="F101" s="1557"/>
      <c r="G101" s="1611"/>
      <c r="H101" s="1557"/>
      <c r="I101" s="1557"/>
      <c r="J101" s="1946"/>
      <c r="K101" s="126"/>
      <c r="L101" s="115"/>
      <c r="M101" s="1011"/>
      <c r="N101" s="309" t="s">
        <v>1256</v>
      </c>
      <c r="O101" s="118"/>
      <c r="P101" s="365">
        <v>0.93600000000000005</v>
      </c>
      <c r="Q101" s="332" t="s">
        <v>1257</v>
      </c>
      <c r="R101" s="118">
        <v>27</v>
      </c>
      <c r="S101" s="118"/>
      <c r="T101" s="163">
        <v>27</v>
      </c>
      <c r="U101" s="1555"/>
      <c r="V101" s="1469"/>
      <c r="W101" s="1467"/>
      <c r="X101" s="1512"/>
      <c r="Y101" s="2006"/>
      <c r="Z101" s="1546"/>
      <c r="AA101" s="1556"/>
      <c r="AB101" s="1556"/>
      <c r="AC101" s="1597"/>
      <c r="AD101" s="133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112"/>
      <c r="CZ101" s="112"/>
    </row>
    <row r="102" spans="1:104" s="113" customFormat="1" ht="66.75" customHeight="1">
      <c r="A102" s="308">
        <v>90</v>
      </c>
      <c r="B102" s="312"/>
      <c r="C102" s="1883"/>
      <c r="D102" s="1676"/>
      <c r="E102" s="1830"/>
      <c r="F102" s="1557"/>
      <c r="G102" s="1611"/>
      <c r="H102" s="1557"/>
      <c r="I102" s="1557"/>
      <c r="J102" s="1946"/>
      <c r="K102" s="162"/>
      <c r="L102" s="115"/>
      <c r="M102" s="1011"/>
      <c r="N102" s="309" t="s">
        <v>1258</v>
      </c>
      <c r="O102" s="118"/>
      <c r="P102" s="365">
        <v>0.90500000000000003</v>
      </c>
      <c r="Q102" s="332" t="s">
        <v>1259</v>
      </c>
      <c r="R102" s="118">
        <v>29</v>
      </c>
      <c r="S102" s="118"/>
      <c r="T102" s="163">
        <v>29</v>
      </c>
      <c r="U102" s="1555"/>
      <c r="V102" s="1469"/>
      <c r="W102" s="1467"/>
      <c r="X102" s="1512"/>
      <c r="Y102" s="1872"/>
      <c r="Z102" s="1603"/>
      <c r="AA102" s="1557"/>
      <c r="AB102" s="1557"/>
      <c r="AC102" s="1598"/>
      <c r="AD102" s="133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112"/>
      <c r="CZ102" s="112"/>
    </row>
    <row r="103" spans="1:104" s="113" customFormat="1" ht="18" customHeight="1">
      <c r="A103" s="308">
        <v>91</v>
      </c>
      <c r="B103" s="312"/>
      <c r="C103" s="1883"/>
      <c r="D103" s="1676"/>
      <c r="E103" s="1830"/>
      <c r="F103" s="1557"/>
      <c r="G103" s="1611"/>
      <c r="H103" s="1557"/>
      <c r="I103" s="1557"/>
      <c r="J103" s="1946"/>
      <c r="K103" s="162"/>
      <c r="L103" s="115"/>
      <c r="M103" s="1011"/>
      <c r="N103" s="309" t="s">
        <v>1260</v>
      </c>
      <c r="O103" s="118">
        <v>1960</v>
      </c>
      <c r="P103" s="118">
        <v>0.33</v>
      </c>
      <c r="Q103" s="138" t="s">
        <v>1261</v>
      </c>
      <c r="R103" s="118">
        <v>7</v>
      </c>
      <c r="S103" s="139" t="s">
        <v>1191</v>
      </c>
      <c r="T103" s="163">
        <v>7</v>
      </c>
      <c r="U103" s="1455"/>
      <c r="V103" s="1483"/>
      <c r="W103" s="1448"/>
      <c r="X103" s="1457"/>
      <c r="Y103" s="1872"/>
      <c r="Z103" s="1603"/>
      <c r="AA103" s="1557"/>
      <c r="AB103" s="1557"/>
      <c r="AC103" s="1598"/>
      <c r="AD103" s="133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112"/>
      <c r="CZ103" s="112"/>
    </row>
    <row r="104" spans="1:104" s="113" customFormat="1" ht="18" customHeight="1">
      <c r="A104" s="308">
        <v>92</v>
      </c>
      <c r="B104" s="312"/>
      <c r="C104" s="1883"/>
      <c r="D104" s="1676"/>
      <c r="E104" s="1830"/>
      <c r="F104" s="1557"/>
      <c r="G104" s="1611"/>
      <c r="H104" s="1557"/>
      <c r="I104" s="1557"/>
      <c r="J104" s="1946"/>
      <c r="K104" s="186"/>
      <c r="L104" s="187"/>
      <c r="M104" s="1012"/>
      <c r="N104" s="309"/>
      <c r="O104" s="118"/>
      <c r="P104" s="118"/>
      <c r="Q104" s="138"/>
      <c r="R104" s="118"/>
      <c r="S104" s="139"/>
      <c r="T104" s="163"/>
      <c r="U104" s="310" t="s">
        <v>1262</v>
      </c>
      <c r="V104" s="118">
        <v>1998</v>
      </c>
      <c r="W104" s="118">
        <v>0.04</v>
      </c>
      <c r="X104" s="311" t="s">
        <v>1263</v>
      </c>
      <c r="Y104" s="1872"/>
      <c r="Z104" s="1603"/>
      <c r="AA104" s="1557"/>
      <c r="AB104" s="1557"/>
      <c r="AC104" s="1598"/>
      <c r="AD104" s="133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112"/>
      <c r="CZ104" s="112"/>
    </row>
    <row r="105" spans="1:104" s="113" customFormat="1" ht="33.75" customHeight="1">
      <c r="A105" s="308">
        <v>93</v>
      </c>
      <c r="B105" s="312"/>
      <c r="C105" s="1883"/>
      <c r="D105" s="1676"/>
      <c r="E105" s="1830"/>
      <c r="F105" s="1557"/>
      <c r="G105" s="1611"/>
      <c r="H105" s="1557"/>
      <c r="I105" s="1557"/>
      <c r="J105" s="1946"/>
      <c r="K105" s="366" t="s">
        <v>1264</v>
      </c>
      <c r="L105" s="367">
        <v>1974</v>
      </c>
      <c r="M105" s="131">
        <v>160</v>
      </c>
      <c r="N105" s="357" t="s">
        <v>1265</v>
      </c>
      <c r="O105" s="120">
        <v>2009</v>
      </c>
      <c r="P105" s="172"/>
      <c r="Q105" s="138"/>
      <c r="R105" s="118"/>
      <c r="S105" s="139"/>
      <c r="T105" s="163"/>
      <c r="U105" s="1908"/>
      <c r="V105" s="1447"/>
      <c r="W105" s="1447"/>
      <c r="X105" s="1456"/>
      <c r="Y105" s="1872"/>
      <c r="Z105" s="1603"/>
      <c r="AA105" s="1557"/>
      <c r="AB105" s="1557"/>
      <c r="AC105" s="1598"/>
      <c r="AD105" s="133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2"/>
      <c r="BY105" s="112"/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</row>
    <row r="106" spans="1:104" s="113" customFormat="1" ht="29.45" customHeight="1">
      <c r="A106" s="308">
        <v>94</v>
      </c>
      <c r="B106" s="312"/>
      <c r="C106" s="1883"/>
      <c r="D106" s="1676"/>
      <c r="E106" s="1830"/>
      <c r="F106" s="1557"/>
      <c r="G106" s="1611"/>
      <c r="H106" s="1557"/>
      <c r="I106" s="1557"/>
      <c r="J106" s="1946"/>
      <c r="K106" s="224"/>
      <c r="L106" s="211"/>
      <c r="M106" s="131"/>
      <c r="N106" s="309" t="s">
        <v>1266</v>
      </c>
      <c r="O106" s="118"/>
      <c r="P106" s="118">
        <v>0.28599999999999998</v>
      </c>
      <c r="Q106" s="368"/>
      <c r="R106" s="156">
        <v>10</v>
      </c>
      <c r="S106" s="145"/>
      <c r="T106" s="146">
        <v>10</v>
      </c>
      <c r="U106" s="1676"/>
      <c r="V106" s="1467"/>
      <c r="W106" s="1467"/>
      <c r="X106" s="1512"/>
      <c r="Y106" s="1872"/>
      <c r="Z106" s="1603"/>
      <c r="AA106" s="1557"/>
      <c r="AB106" s="1557"/>
      <c r="AC106" s="1598"/>
      <c r="AD106" s="133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  <c r="BS106" s="112"/>
      <c r="BT106" s="112"/>
      <c r="BU106" s="112"/>
      <c r="BV106" s="112"/>
      <c r="BW106" s="112"/>
      <c r="BX106" s="112"/>
      <c r="BY106" s="112"/>
      <c r="BZ106" s="112"/>
      <c r="CA106" s="112"/>
      <c r="CB106" s="112"/>
      <c r="CC106" s="112"/>
      <c r="CD106" s="112"/>
      <c r="CE106" s="112"/>
      <c r="CF106" s="112"/>
      <c r="CG106" s="112"/>
      <c r="CH106" s="112"/>
      <c r="CI106" s="112"/>
      <c r="CJ106" s="112"/>
      <c r="CK106" s="112"/>
      <c r="CL106" s="112"/>
      <c r="CM106" s="112"/>
      <c r="CN106" s="112"/>
      <c r="CO106" s="112"/>
      <c r="CP106" s="112"/>
      <c r="CQ106" s="112"/>
      <c r="CR106" s="112"/>
      <c r="CS106" s="112"/>
      <c r="CT106" s="112"/>
      <c r="CU106" s="112"/>
      <c r="CV106" s="112"/>
      <c r="CW106" s="112"/>
      <c r="CX106" s="112"/>
      <c r="CY106" s="112"/>
      <c r="CZ106" s="112"/>
    </row>
    <row r="107" spans="1:104" s="113" customFormat="1" ht="45.75" customHeight="1">
      <c r="A107" s="308">
        <v>95</v>
      </c>
      <c r="B107" s="312"/>
      <c r="C107" s="1883"/>
      <c r="D107" s="1676"/>
      <c r="E107" s="1830"/>
      <c r="F107" s="1557"/>
      <c r="G107" s="1611"/>
      <c r="H107" s="1557"/>
      <c r="I107" s="1557"/>
      <c r="J107" s="1946"/>
      <c r="K107" s="224"/>
      <c r="L107" s="211"/>
      <c r="M107" s="131"/>
      <c r="N107" s="369" t="s">
        <v>1267</v>
      </c>
      <c r="O107" s="118"/>
      <c r="P107" s="118">
        <v>0.437</v>
      </c>
      <c r="Q107" s="332" t="s">
        <v>1268</v>
      </c>
      <c r="R107" s="118">
        <v>14</v>
      </c>
      <c r="S107" s="139"/>
      <c r="T107" s="163">
        <v>14</v>
      </c>
      <c r="U107" s="1676"/>
      <c r="V107" s="1467"/>
      <c r="W107" s="1467"/>
      <c r="X107" s="1512"/>
      <c r="Y107" s="1872"/>
      <c r="Z107" s="1603"/>
      <c r="AA107" s="1557"/>
      <c r="AB107" s="1557"/>
      <c r="AC107" s="1598"/>
      <c r="AD107" s="133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2"/>
      <c r="BY107" s="112"/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</row>
    <row r="108" spans="1:104" s="113" customFormat="1" ht="60.75" customHeight="1">
      <c r="A108" s="308">
        <v>96</v>
      </c>
      <c r="B108" s="312"/>
      <c r="C108" s="1883"/>
      <c r="D108" s="1676"/>
      <c r="E108" s="1830"/>
      <c r="F108" s="1557"/>
      <c r="G108" s="1611"/>
      <c r="H108" s="1557"/>
      <c r="I108" s="1557"/>
      <c r="J108" s="1946"/>
      <c r="K108" s="1610"/>
      <c r="L108" s="211"/>
      <c r="M108" s="1528"/>
      <c r="N108" s="369" t="s">
        <v>1269</v>
      </c>
      <c r="O108" s="118"/>
      <c r="P108" s="118">
        <v>0.80100000000000005</v>
      </c>
      <c r="Q108" s="332" t="s">
        <v>1270</v>
      </c>
      <c r="R108" s="118">
        <v>18</v>
      </c>
      <c r="S108" s="139"/>
      <c r="T108" s="163">
        <v>18</v>
      </c>
      <c r="U108" s="1676"/>
      <c r="V108" s="1467"/>
      <c r="W108" s="1467"/>
      <c r="X108" s="1512"/>
      <c r="Y108" s="1872"/>
      <c r="Z108" s="1603"/>
      <c r="AA108" s="1557"/>
      <c r="AB108" s="1557"/>
      <c r="AC108" s="1598"/>
      <c r="AD108" s="133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2"/>
      <c r="BW108" s="112"/>
      <c r="BX108" s="112"/>
      <c r="BY108" s="112"/>
      <c r="BZ108" s="112"/>
      <c r="CA108" s="112"/>
      <c r="CB108" s="112"/>
      <c r="CC108" s="112"/>
      <c r="CD108" s="112"/>
      <c r="CE108" s="112"/>
      <c r="CF108" s="112"/>
      <c r="CG108" s="112"/>
      <c r="CH108" s="112"/>
      <c r="CI108" s="112"/>
      <c r="CJ108" s="112"/>
      <c r="CK108" s="112"/>
      <c r="CL108" s="112"/>
      <c r="CM108" s="112"/>
      <c r="CN108" s="112"/>
      <c r="CO108" s="112"/>
      <c r="CP108" s="112"/>
      <c r="CQ108" s="112"/>
      <c r="CR108" s="112"/>
      <c r="CS108" s="112"/>
      <c r="CT108" s="112"/>
      <c r="CU108" s="112"/>
      <c r="CV108" s="112"/>
      <c r="CW108" s="112"/>
      <c r="CX108" s="112"/>
      <c r="CY108" s="112"/>
      <c r="CZ108" s="112"/>
    </row>
    <row r="109" spans="1:104" s="113" customFormat="1" ht="41.25" customHeight="1">
      <c r="A109" s="308">
        <v>97</v>
      </c>
      <c r="B109" s="312"/>
      <c r="C109" s="1883"/>
      <c r="D109" s="1676"/>
      <c r="E109" s="1830"/>
      <c r="F109" s="1557"/>
      <c r="G109" s="1611"/>
      <c r="H109" s="1557"/>
      <c r="I109" s="1557"/>
      <c r="J109" s="1946"/>
      <c r="K109" s="1610"/>
      <c r="L109" s="211"/>
      <c r="M109" s="1528"/>
      <c r="N109" s="369" t="s">
        <v>1271</v>
      </c>
      <c r="O109" s="118"/>
      <c r="P109" s="118">
        <v>0.65800000000000003</v>
      </c>
      <c r="Q109" s="332" t="s">
        <v>1272</v>
      </c>
      <c r="R109" s="118">
        <v>24</v>
      </c>
      <c r="S109" s="139"/>
      <c r="T109" s="163">
        <v>24</v>
      </c>
      <c r="U109" s="1676"/>
      <c r="V109" s="1467"/>
      <c r="W109" s="1467"/>
      <c r="X109" s="1512"/>
      <c r="Y109" s="1872"/>
      <c r="Z109" s="1603"/>
      <c r="AA109" s="1557"/>
      <c r="AB109" s="1557"/>
      <c r="AC109" s="1598"/>
      <c r="AD109" s="133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2"/>
      <c r="CX109" s="112"/>
      <c r="CY109" s="112"/>
      <c r="CZ109" s="112"/>
    </row>
    <row r="110" spans="1:104" s="113" customFormat="1" ht="54" customHeight="1">
      <c r="A110" s="308">
        <v>98</v>
      </c>
      <c r="B110" s="312"/>
      <c r="C110" s="1883"/>
      <c r="D110" s="1676"/>
      <c r="E110" s="1830"/>
      <c r="F110" s="1557"/>
      <c r="G110" s="1611"/>
      <c r="H110" s="1557"/>
      <c r="I110" s="1557"/>
      <c r="J110" s="1946"/>
      <c r="K110" s="1612"/>
      <c r="L110" s="370"/>
      <c r="M110" s="1442"/>
      <c r="N110" s="369" t="s">
        <v>1273</v>
      </c>
      <c r="O110" s="118"/>
      <c r="P110" s="118">
        <v>0.78400000000000003</v>
      </c>
      <c r="Q110" s="332" t="s">
        <v>1274</v>
      </c>
      <c r="R110" s="118">
        <v>22</v>
      </c>
      <c r="S110" s="139"/>
      <c r="T110" s="163">
        <v>22</v>
      </c>
      <c r="U110" s="1678"/>
      <c r="V110" s="1448"/>
      <c r="W110" s="1448"/>
      <c r="X110" s="1457"/>
      <c r="Y110" s="1873"/>
      <c r="Z110" s="1548"/>
      <c r="AA110" s="1558"/>
      <c r="AB110" s="1558"/>
      <c r="AC110" s="1599"/>
      <c r="AD110" s="133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2"/>
      <c r="BV110" s="112"/>
      <c r="BW110" s="112"/>
      <c r="BX110" s="112"/>
      <c r="BY110" s="112"/>
      <c r="BZ110" s="112"/>
      <c r="CA110" s="112"/>
      <c r="CB110" s="112"/>
      <c r="CC110" s="112"/>
      <c r="CD110" s="112"/>
      <c r="CE110" s="112"/>
      <c r="CF110" s="112"/>
      <c r="CG110" s="112"/>
      <c r="CH110" s="112"/>
      <c r="CI110" s="112"/>
      <c r="CJ110" s="112"/>
      <c r="CK110" s="112"/>
      <c r="CL110" s="112"/>
      <c r="CM110" s="112"/>
      <c r="CN110" s="112"/>
      <c r="CO110" s="112"/>
      <c r="CP110" s="112"/>
      <c r="CQ110" s="112"/>
      <c r="CR110" s="112"/>
      <c r="CS110" s="112"/>
      <c r="CT110" s="112"/>
      <c r="CU110" s="112"/>
      <c r="CV110" s="112"/>
      <c r="CW110" s="112"/>
      <c r="CX110" s="112"/>
      <c r="CY110" s="112"/>
      <c r="CZ110" s="112"/>
    </row>
    <row r="111" spans="1:104" s="113" customFormat="1" ht="24.75" customHeight="1">
      <c r="A111" s="308">
        <v>99</v>
      </c>
      <c r="B111" s="312"/>
      <c r="C111" s="1883"/>
      <c r="D111" s="1676"/>
      <c r="E111" s="1830"/>
      <c r="F111" s="1557"/>
      <c r="G111" s="1611"/>
      <c r="H111" s="1557"/>
      <c r="I111" s="1557"/>
      <c r="J111" s="1946"/>
      <c r="K111" s="210"/>
      <c r="L111" s="372"/>
      <c r="M111" s="163"/>
      <c r="N111" s="373"/>
      <c r="O111" s="156"/>
      <c r="P111" s="118"/>
      <c r="Q111" s="332"/>
      <c r="R111" s="118"/>
      <c r="S111" s="139"/>
      <c r="T111" s="163"/>
      <c r="U111" s="374"/>
      <c r="V111" s="156"/>
      <c r="W111" s="118"/>
      <c r="X111" s="375"/>
      <c r="Y111" s="1716" t="s">
        <v>1275</v>
      </c>
      <c r="Z111" s="1544"/>
      <c r="AA111" s="317" t="s">
        <v>1276</v>
      </c>
      <c r="AB111" s="118">
        <v>0.03</v>
      </c>
      <c r="AC111" s="333" t="s">
        <v>1277</v>
      </c>
      <c r="AD111" s="268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</row>
    <row r="112" spans="1:104" s="113" customFormat="1" ht="18" customHeight="1">
      <c r="A112" s="308">
        <v>100</v>
      </c>
      <c r="B112" s="312"/>
      <c r="C112" s="1883"/>
      <c r="D112" s="1676"/>
      <c r="E112" s="1830"/>
      <c r="F112" s="1557"/>
      <c r="G112" s="1611"/>
      <c r="H112" s="1557"/>
      <c r="I112" s="1557"/>
      <c r="J112" s="1946"/>
      <c r="K112" s="206" t="s">
        <v>1278</v>
      </c>
      <c r="L112" s="207">
        <v>1952</v>
      </c>
      <c r="M112" s="1905" t="s">
        <v>1279</v>
      </c>
      <c r="N112" s="1882"/>
      <c r="O112" s="1447"/>
      <c r="P112" s="1447"/>
      <c r="Q112" s="1447"/>
      <c r="R112" s="1447"/>
      <c r="S112" s="1556"/>
      <c r="T112" s="1441"/>
      <c r="U112" s="177" t="s">
        <v>1280</v>
      </c>
      <c r="V112" s="118">
        <v>1960</v>
      </c>
      <c r="W112" s="118">
        <v>0.08</v>
      </c>
      <c r="X112" s="311" t="s">
        <v>1281</v>
      </c>
      <c r="Y112" s="2003" t="s">
        <v>1282</v>
      </c>
      <c r="Z112" s="2004"/>
      <c r="AA112" s="1447">
        <v>1960</v>
      </c>
      <c r="AB112" s="1447">
        <v>0.1</v>
      </c>
      <c r="AC112" s="1441" t="s">
        <v>1283</v>
      </c>
      <c r="AD112" s="111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</row>
    <row r="113" spans="1:104" s="113" customFormat="1" ht="18" customHeight="1">
      <c r="A113" s="308">
        <v>101</v>
      </c>
      <c r="B113" s="312"/>
      <c r="C113" s="1883"/>
      <c r="D113" s="1676"/>
      <c r="E113" s="1830"/>
      <c r="F113" s="1557"/>
      <c r="G113" s="1611"/>
      <c r="H113" s="1557"/>
      <c r="I113" s="1557"/>
      <c r="J113" s="1946"/>
      <c r="K113" s="210"/>
      <c r="L113" s="1615"/>
      <c r="M113" s="1906"/>
      <c r="N113" s="1883"/>
      <c r="O113" s="1467"/>
      <c r="P113" s="1467"/>
      <c r="Q113" s="1467"/>
      <c r="R113" s="1467"/>
      <c r="S113" s="1557"/>
      <c r="T113" s="1528"/>
      <c r="U113" s="177" t="s">
        <v>1284</v>
      </c>
      <c r="V113" s="118"/>
      <c r="W113" s="118"/>
      <c r="X113" s="311" t="s">
        <v>1285</v>
      </c>
      <c r="Y113" s="2005"/>
      <c r="Z113" s="1802"/>
      <c r="AA113" s="1448"/>
      <c r="AB113" s="1448"/>
      <c r="AC113" s="1442"/>
      <c r="AD113" s="111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</row>
    <row r="114" spans="1:104" s="113" customFormat="1" ht="53.25" customHeight="1">
      <c r="A114" s="308">
        <v>102</v>
      </c>
      <c r="B114" s="312"/>
      <c r="C114" s="1883"/>
      <c r="D114" s="1676"/>
      <c r="E114" s="1830"/>
      <c r="F114" s="1557"/>
      <c r="G114" s="1611"/>
      <c r="H114" s="1557"/>
      <c r="I114" s="1557"/>
      <c r="J114" s="1946"/>
      <c r="K114" s="362" t="s">
        <v>1286</v>
      </c>
      <c r="L114" s="1615"/>
      <c r="M114" s="1906"/>
      <c r="N114" s="1883"/>
      <c r="O114" s="1467"/>
      <c r="P114" s="1467"/>
      <c r="Q114" s="1467"/>
      <c r="R114" s="1467"/>
      <c r="S114" s="1557"/>
      <c r="T114" s="1528"/>
      <c r="U114" s="177" t="s">
        <v>1287</v>
      </c>
      <c r="V114" s="118">
        <v>1948</v>
      </c>
      <c r="W114" s="118">
        <v>0.14000000000000001</v>
      </c>
      <c r="X114" s="311" t="s">
        <v>1288</v>
      </c>
      <c r="Y114" s="164"/>
      <c r="Z114" s="165"/>
      <c r="AA114" s="130"/>
      <c r="AB114" s="130"/>
      <c r="AC114" s="131"/>
      <c r="AD114" s="111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12"/>
      <c r="CO114" s="112"/>
      <c r="CP114" s="112"/>
      <c r="CQ114" s="112"/>
      <c r="CR114" s="112"/>
      <c r="CS114" s="112"/>
      <c r="CT114" s="112"/>
      <c r="CU114" s="112"/>
      <c r="CV114" s="112"/>
      <c r="CW114" s="112"/>
      <c r="CX114" s="112"/>
      <c r="CY114" s="112"/>
      <c r="CZ114" s="112"/>
    </row>
    <row r="115" spans="1:104" s="113" customFormat="1" ht="18" customHeight="1">
      <c r="A115" s="308">
        <v>103</v>
      </c>
      <c r="B115" s="312"/>
      <c r="C115" s="1883"/>
      <c r="D115" s="1676"/>
      <c r="E115" s="1830"/>
      <c r="F115" s="1557"/>
      <c r="G115" s="1611"/>
      <c r="H115" s="1557"/>
      <c r="I115" s="1557"/>
      <c r="J115" s="1946"/>
      <c r="K115" s="162"/>
      <c r="L115" s="211"/>
      <c r="M115" s="360"/>
      <c r="N115" s="1884"/>
      <c r="O115" s="1448"/>
      <c r="P115" s="1448"/>
      <c r="Q115" s="1448"/>
      <c r="R115" s="1448"/>
      <c r="S115" s="1558"/>
      <c r="T115" s="1442"/>
      <c r="U115" s="177" t="s">
        <v>1289</v>
      </c>
      <c r="V115" s="118"/>
      <c r="W115" s="118"/>
      <c r="X115" s="311" t="s">
        <v>1290</v>
      </c>
      <c r="Y115" s="164"/>
      <c r="Z115" s="227"/>
      <c r="AA115" s="361"/>
      <c r="AB115" s="130"/>
      <c r="AC115" s="131"/>
      <c r="AD115" s="111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  <c r="BS115" s="112"/>
      <c r="BT115" s="112"/>
      <c r="BU115" s="112"/>
      <c r="BV115" s="112"/>
      <c r="BW115" s="112"/>
      <c r="BX115" s="112"/>
      <c r="BY115" s="112"/>
      <c r="BZ115" s="112"/>
      <c r="CA115" s="112"/>
      <c r="CB115" s="112"/>
      <c r="CC115" s="112"/>
      <c r="CD115" s="112"/>
      <c r="CE115" s="112"/>
      <c r="CF115" s="112"/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12"/>
      <c r="CW115" s="112"/>
      <c r="CX115" s="112"/>
      <c r="CY115" s="112"/>
      <c r="CZ115" s="112"/>
    </row>
    <row r="116" spans="1:104" s="113" customFormat="1" ht="18" customHeight="1">
      <c r="A116" s="308">
        <v>104</v>
      </c>
      <c r="B116" s="312"/>
      <c r="C116" s="1883"/>
      <c r="D116" s="1676"/>
      <c r="E116" s="1830"/>
      <c r="F116" s="1557"/>
      <c r="G116" s="1611"/>
      <c r="H116" s="1557"/>
      <c r="I116" s="1557"/>
      <c r="J116" s="1946"/>
      <c r="K116" s="162"/>
      <c r="L116" s="211"/>
      <c r="M116" s="360"/>
      <c r="N116" s="266" t="s">
        <v>1291</v>
      </c>
      <c r="O116" s="118">
        <v>1948</v>
      </c>
      <c r="P116" s="118"/>
      <c r="Q116" s="138"/>
      <c r="R116" s="118"/>
      <c r="S116" s="139"/>
      <c r="T116" s="163"/>
      <c r="U116" s="1908"/>
      <c r="V116" s="1447"/>
      <c r="W116" s="1447"/>
      <c r="X116" s="1456"/>
      <c r="Y116" s="164"/>
      <c r="Z116" s="165"/>
      <c r="AA116" s="130"/>
      <c r="AB116" s="152"/>
      <c r="AC116" s="131"/>
      <c r="AD116" s="111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</row>
    <row r="117" spans="1:104" s="113" customFormat="1" ht="18" customHeight="1">
      <c r="A117" s="308">
        <v>105</v>
      </c>
      <c r="B117" s="312"/>
      <c r="C117" s="1883"/>
      <c r="D117" s="1676"/>
      <c r="E117" s="1830"/>
      <c r="F117" s="1557"/>
      <c r="G117" s="1611"/>
      <c r="H117" s="1557"/>
      <c r="I117" s="1557"/>
      <c r="J117" s="1946"/>
      <c r="K117" s="162"/>
      <c r="L117" s="211"/>
      <c r="M117" s="360"/>
      <c r="N117" s="266" t="s">
        <v>1292</v>
      </c>
      <c r="O117" s="118" t="s">
        <v>1293</v>
      </c>
      <c r="P117" s="118">
        <v>0.13500000000000001</v>
      </c>
      <c r="Q117" s="138" t="s">
        <v>1294</v>
      </c>
      <c r="R117" s="118">
        <v>5</v>
      </c>
      <c r="S117" s="139"/>
      <c r="T117" s="163">
        <v>5</v>
      </c>
      <c r="U117" s="1676"/>
      <c r="V117" s="1467"/>
      <c r="W117" s="1467"/>
      <c r="X117" s="1512"/>
      <c r="Y117" s="164"/>
      <c r="Z117" s="227"/>
      <c r="AA117" s="130"/>
      <c r="AB117" s="130"/>
      <c r="AC117" s="131"/>
      <c r="AD117" s="111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2"/>
      <c r="BV117" s="112"/>
      <c r="BW117" s="112"/>
      <c r="BX117" s="112"/>
      <c r="BY117" s="112"/>
      <c r="BZ117" s="112"/>
      <c r="CA117" s="112"/>
      <c r="CB117" s="112"/>
      <c r="CC117" s="112"/>
      <c r="CD117" s="112"/>
      <c r="CE117" s="112"/>
      <c r="CF117" s="112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112"/>
      <c r="CW117" s="112"/>
      <c r="CX117" s="112"/>
      <c r="CY117" s="112"/>
      <c r="CZ117" s="112"/>
    </row>
    <row r="118" spans="1:104" s="113" customFormat="1" ht="18" customHeight="1">
      <c r="A118" s="308">
        <v>106</v>
      </c>
      <c r="B118" s="312"/>
      <c r="C118" s="1883"/>
      <c r="D118" s="1676"/>
      <c r="E118" s="1830"/>
      <c r="F118" s="1557"/>
      <c r="G118" s="1611"/>
      <c r="H118" s="1557"/>
      <c r="I118" s="1557"/>
      <c r="J118" s="1946"/>
      <c r="K118" s="377"/>
      <c r="L118" s="211"/>
      <c r="M118" s="360"/>
      <c r="N118" s="266" t="s">
        <v>1295</v>
      </c>
      <c r="O118" s="118" t="s">
        <v>1293</v>
      </c>
      <c r="P118" s="118">
        <v>0.125</v>
      </c>
      <c r="Q118" s="138" t="s">
        <v>1294</v>
      </c>
      <c r="R118" s="118">
        <v>4</v>
      </c>
      <c r="S118" s="139"/>
      <c r="T118" s="163">
        <v>4</v>
      </c>
      <c r="U118" s="1676"/>
      <c r="V118" s="1467"/>
      <c r="W118" s="1467"/>
      <c r="X118" s="1512"/>
      <c r="Y118" s="378"/>
      <c r="Z118" s="157"/>
      <c r="AA118" s="130"/>
      <c r="AB118" s="130"/>
      <c r="AC118" s="132"/>
      <c r="AD118" s="133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2"/>
      <c r="BV118" s="112"/>
      <c r="BW118" s="112"/>
      <c r="BX118" s="112"/>
      <c r="BY118" s="112"/>
      <c r="BZ118" s="112"/>
      <c r="CA118" s="112"/>
      <c r="CB118" s="112"/>
      <c r="CC118" s="112"/>
      <c r="CD118" s="112"/>
      <c r="CE118" s="112"/>
      <c r="CF118" s="112"/>
      <c r="CG118" s="112"/>
      <c r="CH118" s="112"/>
      <c r="CI118" s="112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2"/>
      <c r="CV118" s="112"/>
      <c r="CW118" s="112"/>
      <c r="CX118" s="112"/>
      <c r="CY118" s="112"/>
      <c r="CZ118" s="112"/>
    </row>
    <row r="119" spans="1:104" s="113" customFormat="1" ht="33.75" customHeight="1">
      <c r="A119" s="308">
        <v>107</v>
      </c>
      <c r="B119" s="312"/>
      <c r="C119" s="1883"/>
      <c r="D119" s="1676"/>
      <c r="E119" s="1830"/>
      <c r="F119" s="1557"/>
      <c r="G119" s="1611"/>
      <c r="H119" s="1557"/>
      <c r="I119" s="1557"/>
      <c r="J119" s="1946"/>
      <c r="K119" s="377"/>
      <c r="L119" s="211"/>
      <c r="M119" s="360"/>
      <c r="N119" s="309" t="s">
        <v>1296</v>
      </c>
      <c r="O119" s="118" t="s">
        <v>1293</v>
      </c>
      <c r="P119" s="118">
        <v>0.24</v>
      </c>
      <c r="Q119" s="138" t="s">
        <v>1294</v>
      </c>
      <c r="R119" s="118">
        <v>6</v>
      </c>
      <c r="S119" s="139"/>
      <c r="T119" s="163">
        <v>6</v>
      </c>
      <c r="U119" s="1676"/>
      <c r="V119" s="1467"/>
      <c r="W119" s="1467"/>
      <c r="X119" s="1512"/>
      <c r="Y119" s="378"/>
      <c r="Z119" s="157"/>
      <c r="AA119" s="130"/>
      <c r="AB119" s="152"/>
      <c r="AC119" s="132"/>
      <c r="AD119" s="133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  <c r="BS119" s="112"/>
      <c r="BT119" s="112"/>
      <c r="BU119" s="112"/>
      <c r="BV119" s="112"/>
      <c r="BW119" s="112"/>
      <c r="BX119" s="112"/>
      <c r="BY119" s="112"/>
      <c r="BZ119" s="112"/>
      <c r="CA119" s="112"/>
      <c r="CB119" s="112"/>
      <c r="CC119" s="112"/>
      <c r="CD119" s="112"/>
      <c r="CE119" s="112"/>
      <c r="CF119" s="112"/>
      <c r="CG119" s="112"/>
      <c r="CH119" s="112"/>
      <c r="CI119" s="112"/>
      <c r="CJ119" s="112"/>
      <c r="CK119" s="112"/>
      <c r="CL119" s="112"/>
      <c r="CM119" s="112"/>
      <c r="CN119" s="112"/>
      <c r="CO119" s="112"/>
      <c r="CP119" s="112"/>
      <c r="CQ119" s="112"/>
      <c r="CR119" s="112"/>
      <c r="CS119" s="112"/>
      <c r="CT119" s="112"/>
      <c r="CU119" s="112"/>
      <c r="CV119" s="112"/>
      <c r="CW119" s="112"/>
      <c r="CX119" s="112"/>
      <c r="CY119" s="112"/>
      <c r="CZ119" s="112"/>
    </row>
    <row r="120" spans="1:104" s="113" customFormat="1" ht="17.25" customHeight="1">
      <c r="A120" s="308">
        <v>108</v>
      </c>
      <c r="B120" s="312"/>
      <c r="C120" s="1883"/>
      <c r="D120" s="1676"/>
      <c r="E120" s="1830"/>
      <c r="F120" s="1557"/>
      <c r="G120" s="1611"/>
      <c r="H120" s="1557"/>
      <c r="I120" s="1557"/>
      <c r="J120" s="1946"/>
      <c r="K120" s="162"/>
      <c r="L120" s="379"/>
      <c r="M120" s="360"/>
      <c r="N120" s="309" t="s">
        <v>1297</v>
      </c>
      <c r="O120" s="118" t="s">
        <v>1298</v>
      </c>
      <c r="P120" s="118">
        <v>0.06</v>
      </c>
      <c r="Q120" s="138" t="s">
        <v>1299</v>
      </c>
      <c r="R120" s="118">
        <v>3</v>
      </c>
      <c r="S120" s="139"/>
      <c r="T120" s="163">
        <v>3</v>
      </c>
      <c r="U120" s="1678"/>
      <c r="V120" s="1448"/>
      <c r="W120" s="1448"/>
      <c r="X120" s="1457"/>
      <c r="Y120" s="164"/>
      <c r="Z120" s="227"/>
      <c r="AA120" s="130"/>
      <c r="AB120" s="152"/>
      <c r="AC120" s="360"/>
      <c r="AD120" s="111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2"/>
      <c r="BV120" s="112"/>
      <c r="BW120" s="112"/>
      <c r="BX120" s="112"/>
      <c r="BY120" s="112"/>
      <c r="BZ120" s="112"/>
      <c r="CA120" s="112"/>
      <c r="CB120" s="112"/>
      <c r="CC120" s="112"/>
      <c r="CD120" s="112"/>
      <c r="CE120" s="112"/>
      <c r="CF120" s="112"/>
      <c r="CG120" s="112"/>
      <c r="CH120" s="112"/>
      <c r="CI120" s="112"/>
      <c r="CJ120" s="112"/>
      <c r="CK120" s="112"/>
      <c r="CL120" s="112"/>
      <c r="CM120" s="112"/>
      <c r="CN120" s="112"/>
      <c r="CO120" s="112"/>
      <c r="CP120" s="112"/>
      <c r="CQ120" s="112"/>
      <c r="CR120" s="112"/>
      <c r="CS120" s="112"/>
      <c r="CT120" s="112"/>
      <c r="CU120" s="112"/>
      <c r="CV120" s="112"/>
      <c r="CW120" s="112"/>
      <c r="CX120" s="112"/>
      <c r="CY120" s="112"/>
      <c r="CZ120" s="112"/>
    </row>
    <row r="121" spans="1:104" s="113" customFormat="1" ht="26.25" customHeight="1">
      <c r="A121" s="308">
        <v>109</v>
      </c>
      <c r="B121" s="312"/>
      <c r="C121" s="1883"/>
      <c r="D121" s="1676"/>
      <c r="E121" s="1830"/>
      <c r="F121" s="1557"/>
      <c r="G121" s="1611"/>
      <c r="H121" s="1557"/>
      <c r="I121" s="1557"/>
      <c r="J121" s="1946"/>
      <c r="K121" s="158" t="s">
        <v>1300</v>
      </c>
      <c r="L121" s="1903">
        <v>1973</v>
      </c>
      <c r="M121" s="1495">
        <v>250</v>
      </c>
      <c r="N121" s="386"/>
      <c r="O121" s="1447"/>
      <c r="P121" s="1447"/>
      <c r="Q121" s="1447"/>
      <c r="R121" s="1468"/>
      <c r="S121" s="1556"/>
      <c r="T121" s="1441"/>
      <c r="U121" s="1453"/>
      <c r="V121" s="1447"/>
      <c r="W121" s="1447"/>
      <c r="X121" s="1456"/>
      <c r="Y121" s="1712" t="s">
        <v>1301</v>
      </c>
      <c r="Z121" s="1713"/>
      <c r="AA121" s="118">
        <v>1996</v>
      </c>
      <c r="AB121" s="118">
        <v>0.35499999999999998</v>
      </c>
      <c r="AC121" s="163" t="s">
        <v>1302</v>
      </c>
      <c r="AD121" s="111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112"/>
      <c r="BE121" s="112"/>
      <c r="BF121" s="112"/>
      <c r="BG121" s="112"/>
      <c r="BH121" s="112"/>
      <c r="BI121" s="112"/>
      <c r="BJ121" s="112"/>
      <c r="BK121" s="112"/>
      <c r="BL121" s="112"/>
      <c r="BM121" s="112"/>
      <c r="BN121" s="112"/>
      <c r="BO121" s="112"/>
      <c r="BP121" s="112"/>
      <c r="BQ121" s="112"/>
      <c r="BR121" s="112"/>
      <c r="BS121" s="112"/>
      <c r="BT121" s="112"/>
      <c r="BU121" s="112"/>
      <c r="BV121" s="112"/>
      <c r="BW121" s="112"/>
      <c r="BX121" s="112"/>
      <c r="BY121" s="112"/>
      <c r="BZ121" s="112"/>
      <c r="CA121" s="112"/>
      <c r="CB121" s="112"/>
      <c r="CC121" s="112"/>
      <c r="CD121" s="112"/>
      <c r="CE121" s="112"/>
      <c r="CF121" s="112"/>
      <c r="CG121" s="112"/>
      <c r="CH121" s="112"/>
      <c r="CI121" s="112"/>
      <c r="CJ121" s="112"/>
      <c r="CK121" s="112"/>
      <c r="CL121" s="112"/>
      <c r="CM121" s="112"/>
      <c r="CN121" s="112"/>
      <c r="CO121" s="112"/>
      <c r="CP121" s="112"/>
      <c r="CQ121" s="112"/>
      <c r="CR121" s="112"/>
      <c r="CS121" s="112"/>
      <c r="CT121" s="112"/>
      <c r="CU121" s="112"/>
      <c r="CV121" s="112"/>
      <c r="CW121" s="112"/>
      <c r="CX121" s="112"/>
      <c r="CY121" s="112"/>
      <c r="CZ121" s="112"/>
    </row>
    <row r="122" spans="1:104" s="113" customFormat="1" ht="26.25" customHeight="1">
      <c r="A122" s="308">
        <v>110</v>
      </c>
      <c r="B122" s="312"/>
      <c r="C122" s="1883"/>
      <c r="D122" s="1676"/>
      <c r="E122" s="1830"/>
      <c r="F122" s="1557"/>
      <c r="G122" s="1611"/>
      <c r="H122" s="1557"/>
      <c r="I122" s="1557"/>
      <c r="J122" s="1946"/>
      <c r="K122" s="362" t="s">
        <v>1303</v>
      </c>
      <c r="L122" s="1904"/>
      <c r="M122" s="1496"/>
      <c r="N122" s="422"/>
      <c r="O122" s="1448"/>
      <c r="P122" s="1448"/>
      <c r="Q122" s="1448"/>
      <c r="R122" s="1483"/>
      <c r="S122" s="1558"/>
      <c r="T122" s="1442"/>
      <c r="U122" s="1455"/>
      <c r="V122" s="1448"/>
      <c r="W122" s="1448"/>
      <c r="X122" s="1457"/>
      <c r="Y122" s="380"/>
      <c r="Z122" s="381"/>
      <c r="AA122" s="125"/>
      <c r="AB122" s="125"/>
      <c r="AC122" s="383"/>
      <c r="AD122" s="133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112"/>
      <c r="BE122" s="112"/>
      <c r="BF122" s="112"/>
      <c r="BG122" s="112"/>
      <c r="BH122" s="112"/>
      <c r="BI122" s="112"/>
      <c r="BJ122" s="112"/>
      <c r="BK122" s="112"/>
      <c r="BL122" s="112"/>
      <c r="BM122" s="112"/>
      <c r="BN122" s="112"/>
      <c r="BO122" s="112"/>
      <c r="BP122" s="112"/>
      <c r="BQ122" s="112"/>
      <c r="BR122" s="112"/>
      <c r="BS122" s="112"/>
      <c r="BT122" s="112"/>
      <c r="BU122" s="112"/>
      <c r="BV122" s="112"/>
      <c r="BW122" s="112"/>
      <c r="BX122" s="112"/>
      <c r="BY122" s="112"/>
      <c r="BZ122" s="112"/>
      <c r="CA122" s="112"/>
      <c r="CB122" s="112"/>
      <c r="CC122" s="112"/>
      <c r="CD122" s="112"/>
      <c r="CE122" s="112"/>
      <c r="CF122" s="112"/>
      <c r="CG122" s="112"/>
      <c r="CH122" s="112"/>
      <c r="CI122" s="112"/>
      <c r="CJ122" s="112"/>
      <c r="CK122" s="112"/>
      <c r="CL122" s="112"/>
      <c r="CM122" s="112"/>
      <c r="CN122" s="112"/>
      <c r="CO122" s="112"/>
      <c r="CP122" s="112"/>
      <c r="CQ122" s="112"/>
      <c r="CR122" s="112"/>
      <c r="CS122" s="112"/>
      <c r="CT122" s="112"/>
      <c r="CU122" s="112"/>
      <c r="CV122" s="112"/>
      <c r="CW122" s="112"/>
      <c r="CX122" s="112"/>
      <c r="CY122" s="112"/>
      <c r="CZ122" s="112"/>
    </row>
    <row r="123" spans="1:104" s="113" customFormat="1" ht="19.5" customHeight="1">
      <c r="A123" s="308">
        <v>111</v>
      </c>
      <c r="B123" s="312"/>
      <c r="C123" s="1883"/>
      <c r="D123" s="1676"/>
      <c r="E123" s="1830"/>
      <c r="F123" s="1557"/>
      <c r="G123" s="1611"/>
      <c r="H123" s="1557"/>
      <c r="I123" s="1557"/>
      <c r="J123" s="1946"/>
      <c r="K123" s="126"/>
      <c r="L123" s="1904"/>
      <c r="M123" s="1496"/>
      <c r="N123" s="309"/>
      <c r="O123" s="118"/>
      <c r="P123" s="118"/>
      <c r="Q123" s="138"/>
      <c r="R123" s="118"/>
      <c r="S123" s="139"/>
      <c r="T123" s="163"/>
      <c r="U123" s="310" t="s">
        <v>1304</v>
      </c>
      <c r="V123" s="118"/>
      <c r="W123" s="118"/>
      <c r="X123" s="311" t="s">
        <v>1305</v>
      </c>
      <c r="Y123" s="164"/>
      <c r="Z123" s="165"/>
      <c r="AA123" s="361"/>
      <c r="AB123" s="361"/>
      <c r="AC123" s="360"/>
      <c r="AD123" s="111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112"/>
      <c r="BE123" s="112"/>
      <c r="BF123" s="112"/>
      <c r="BG123" s="112"/>
      <c r="BH123" s="112"/>
      <c r="BI123" s="112"/>
      <c r="BJ123" s="112"/>
      <c r="BK123" s="112"/>
      <c r="BL123" s="112"/>
      <c r="BM123" s="112"/>
      <c r="BN123" s="112"/>
      <c r="BO123" s="112"/>
      <c r="BP123" s="112"/>
      <c r="BQ123" s="112"/>
      <c r="BR123" s="112"/>
      <c r="BS123" s="112"/>
      <c r="BT123" s="112"/>
      <c r="BU123" s="112"/>
      <c r="BV123" s="112"/>
      <c r="BW123" s="112"/>
      <c r="BX123" s="112"/>
      <c r="BY123" s="112"/>
      <c r="BZ123" s="112"/>
      <c r="CA123" s="112"/>
      <c r="CB123" s="112"/>
      <c r="CC123" s="112"/>
      <c r="CD123" s="112"/>
      <c r="CE123" s="112"/>
      <c r="CF123" s="112"/>
      <c r="CG123" s="112"/>
      <c r="CH123" s="112"/>
      <c r="CI123" s="112"/>
      <c r="CJ123" s="112"/>
      <c r="CK123" s="112"/>
      <c r="CL123" s="112"/>
      <c r="CM123" s="112"/>
      <c r="CN123" s="112"/>
      <c r="CO123" s="112"/>
      <c r="CP123" s="112"/>
      <c r="CQ123" s="112"/>
      <c r="CR123" s="112"/>
      <c r="CS123" s="112"/>
      <c r="CT123" s="112"/>
      <c r="CU123" s="112"/>
      <c r="CV123" s="112"/>
      <c r="CW123" s="112"/>
      <c r="CX123" s="112"/>
      <c r="CY123" s="112"/>
      <c r="CZ123" s="112"/>
    </row>
    <row r="124" spans="1:104" s="113" customFormat="1" ht="43.15" customHeight="1">
      <c r="A124" s="308">
        <v>112</v>
      </c>
      <c r="B124" s="312"/>
      <c r="C124" s="1883"/>
      <c r="D124" s="1676"/>
      <c r="E124" s="1830"/>
      <c r="F124" s="1557"/>
      <c r="G124" s="1611"/>
      <c r="H124" s="1557"/>
      <c r="I124" s="1557"/>
      <c r="J124" s="1946"/>
      <c r="K124" s="126"/>
      <c r="L124" s="1904"/>
      <c r="M124" s="1496"/>
      <c r="N124" s="266" t="s">
        <v>1306</v>
      </c>
      <c r="O124" s="118"/>
      <c r="P124" s="118"/>
      <c r="Q124" s="138"/>
      <c r="R124" s="118"/>
      <c r="S124" s="139"/>
      <c r="T124" s="163"/>
      <c r="U124" s="1908"/>
      <c r="V124" s="1447"/>
      <c r="W124" s="1447"/>
      <c r="X124" s="1456"/>
      <c r="Y124" s="164"/>
      <c r="Z124" s="227"/>
      <c r="AA124" s="130"/>
      <c r="AB124" s="130"/>
      <c r="AC124" s="360"/>
      <c r="AD124" s="111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  <c r="BS124" s="112"/>
      <c r="BT124" s="112"/>
      <c r="BU124" s="112"/>
      <c r="BV124" s="112"/>
      <c r="BW124" s="112"/>
      <c r="BX124" s="112"/>
      <c r="BY124" s="112"/>
      <c r="BZ124" s="112"/>
      <c r="CA124" s="112"/>
      <c r="CB124" s="112"/>
      <c r="CC124" s="112"/>
      <c r="CD124" s="112"/>
      <c r="CE124" s="112"/>
      <c r="CF124" s="112"/>
      <c r="CG124" s="112"/>
      <c r="CH124" s="112"/>
      <c r="CI124" s="112"/>
      <c r="CJ124" s="112"/>
      <c r="CK124" s="112"/>
      <c r="CL124" s="112"/>
      <c r="CM124" s="112"/>
      <c r="CN124" s="112"/>
      <c r="CO124" s="112"/>
      <c r="CP124" s="112"/>
      <c r="CQ124" s="112"/>
      <c r="CR124" s="112"/>
      <c r="CS124" s="112"/>
      <c r="CT124" s="112"/>
      <c r="CU124" s="112"/>
      <c r="CV124" s="112"/>
      <c r="CW124" s="112"/>
      <c r="CX124" s="112"/>
      <c r="CY124" s="112"/>
      <c r="CZ124" s="112"/>
    </row>
    <row r="125" spans="1:104" s="113" customFormat="1" ht="49.5" customHeight="1">
      <c r="A125" s="308">
        <v>113</v>
      </c>
      <c r="B125" s="312"/>
      <c r="C125" s="1883"/>
      <c r="D125" s="1676"/>
      <c r="E125" s="1830"/>
      <c r="F125" s="1557"/>
      <c r="G125" s="1611"/>
      <c r="H125" s="1557"/>
      <c r="I125" s="1557"/>
      <c r="J125" s="1946"/>
      <c r="K125" s="162"/>
      <c r="L125" s="1904"/>
      <c r="M125" s="1496"/>
      <c r="N125" s="309" t="s">
        <v>1307</v>
      </c>
      <c r="O125" s="118">
        <v>1972</v>
      </c>
      <c r="P125" s="118">
        <v>0.20599999999999999</v>
      </c>
      <c r="Q125" s="332" t="s">
        <v>1308</v>
      </c>
      <c r="R125" s="118">
        <v>7</v>
      </c>
      <c r="S125" s="139"/>
      <c r="T125" s="163">
        <v>7</v>
      </c>
      <c r="U125" s="1676"/>
      <c r="V125" s="1467"/>
      <c r="W125" s="1467"/>
      <c r="X125" s="1512"/>
      <c r="Y125" s="164"/>
      <c r="Z125" s="227"/>
      <c r="AA125" s="130"/>
      <c r="AB125" s="130"/>
      <c r="AC125" s="360"/>
      <c r="AD125" s="111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2"/>
      <c r="CD125" s="112"/>
      <c r="CE125" s="112"/>
      <c r="CF125" s="112"/>
      <c r="CG125" s="112"/>
      <c r="CH125" s="112"/>
      <c r="CI125" s="112"/>
      <c r="CJ125" s="112"/>
      <c r="CK125" s="112"/>
      <c r="CL125" s="112"/>
      <c r="CM125" s="112"/>
      <c r="CN125" s="112"/>
      <c r="CO125" s="112"/>
      <c r="CP125" s="112"/>
      <c r="CQ125" s="112"/>
      <c r="CR125" s="112"/>
      <c r="CS125" s="112"/>
      <c r="CT125" s="112"/>
      <c r="CU125" s="112"/>
      <c r="CV125" s="112"/>
      <c r="CW125" s="112"/>
      <c r="CX125" s="112"/>
      <c r="CY125" s="112"/>
      <c r="CZ125" s="112"/>
    </row>
    <row r="126" spans="1:104" s="113" customFormat="1" ht="49.5" customHeight="1">
      <c r="A126" s="308">
        <v>114</v>
      </c>
      <c r="B126" s="312"/>
      <c r="C126" s="1883"/>
      <c r="D126" s="1676"/>
      <c r="E126" s="1830"/>
      <c r="F126" s="1557"/>
      <c r="G126" s="1611"/>
      <c r="H126" s="1557"/>
      <c r="I126" s="1557"/>
      <c r="J126" s="1946"/>
      <c r="K126" s="186"/>
      <c r="L126" s="1748"/>
      <c r="M126" s="1497"/>
      <c r="N126" s="309" t="s">
        <v>1309</v>
      </c>
      <c r="O126" s="118"/>
      <c r="P126" s="118">
        <v>0.23699999999999999</v>
      </c>
      <c r="Q126" s="332" t="s">
        <v>1310</v>
      </c>
      <c r="R126" s="118">
        <v>7</v>
      </c>
      <c r="S126" s="139"/>
      <c r="T126" s="163">
        <v>7</v>
      </c>
      <c r="U126" s="1678"/>
      <c r="V126" s="1448"/>
      <c r="W126" s="1448"/>
      <c r="X126" s="1457"/>
      <c r="Y126" s="164"/>
      <c r="Z126" s="204"/>
      <c r="AA126" s="361"/>
      <c r="AB126" s="145"/>
      <c r="AC126" s="360"/>
      <c r="AD126" s="111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  <c r="BC126" s="112"/>
      <c r="BD126" s="112"/>
      <c r="BE126" s="112"/>
      <c r="BF126" s="112"/>
      <c r="BG126" s="112"/>
      <c r="BH126" s="112"/>
      <c r="BI126" s="112"/>
      <c r="BJ126" s="112"/>
      <c r="BK126" s="112"/>
      <c r="BL126" s="112"/>
      <c r="BM126" s="112"/>
      <c r="BN126" s="112"/>
      <c r="BO126" s="112"/>
      <c r="BP126" s="112"/>
      <c r="BQ126" s="112"/>
      <c r="BR126" s="112"/>
      <c r="BS126" s="112"/>
      <c r="BT126" s="112"/>
      <c r="BU126" s="112"/>
      <c r="BV126" s="112"/>
      <c r="BW126" s="112"/>
      <c r="BX126" s="112"/>
      <c r="BY126" s="112"/>
      <c r="BZ126" s="112"/>
      <c r="CA126" s="112"/>
      <c r="CB126" s="112"/>
      <c r="CC126" s="112"/>
      <c r="CD126" s="112"/>
      <c r="CE126" s="112"/>
      <c r="CF126" s="112"/>
      <c r="CG126" s="112"/>
      <c r="CH126" s="112"/>
      <c r="CI126" s="112"/>
      <c r="CJ126" s="112"/>
      <c r="CK126" s="112"/>
      <c r="CL126" s="112"/>
      <c r="CM126" s="112"/>
      <c r="CN126" s="112"/>
      <c r="CO126" s="112"/>
      <c r="CP126" s="112"/>
      <c r="CQ126" s="112"/>
      <c r="CR126" s="112"/>
      <c r="CS126" s="112"/>
      <c r="CT126" s="112"/>
      <c r="CU126" s="112"/>
      <c r="CV126" s="112"/>
      <c r="CW126" s="112"/>
      <c r="CX126" s="112"/>
      <c r="CY126" s="112"/>
      <c r="CZ126" s="112"/>
    </row>
    <row r="127" spans="1:104" s="113" customFormat="1" ht="29.25" customHeight="1">
      <c r="A127" s="308">
        <v>115</v>
      </c>
      <c r="B127" s="312"/>
      <c r="C127" s="1883"/>
      <c r="D127" s="1676"/>
      <c r="E127" s="1830"/>
      <c r="F127" s="1557"/>
      <c r="G127" s="1611"/>
      <c r="H127" s="1557"/>
      <c r="I127" s="1557"/>
      <c r="J127" s="1946"/>
      <c r="K127" s="385" t="s">
        <v>1311</v>
      </c>
      <c r="L127" s="1903">
        <v>1952</v>
      </c>
      <c r="M127" s="1495">
        <v>400</v>
      </c>
      <c r="N127" s="386" t="s">
        <v>1312</v>
      </c>
      <c r="O127" s="118">
        <v>1949</v>
      </c>
      <c r="P127" s="118"/>
      <c r="Q127" s="138"/>
      <c r="R127" s="118"/>
      <c r="S127" s="139"/>
      <c r="T127" s="163"/>
      <c r="U127" s="1453"/>
      <c r="V127" s="1447"/>
      <c r="W127" s="1447"/>
      <c r="X127" s="1456"/>
      <c r="Y127" s="1709" t="s">
        <v>1313</v>
      </c>
      <c r="Z127" s="1527"/>
      <c r="AA127" s="118">
        <v>1997</v>
      </c>
      <c r="AB127" s="118">
        <v>0.15</v>
      </c>
      <c r="AC127" s="163" t="s">
        <v>1314</v>
      </c>
      <c r="AD127" s="111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2"/>
      <c r="AW127" s="112"/>
      <c r="AX127" s="112"/>
      <c r="AY127" s="112"/>
      <c r="AZ127" s="112"/>
      <c r="BA127" s="112"/>
      <c r="BB127" s="112"/>
      <c r="BC127" s="112"/>
      <c r="BD127" s="112"/>
      <c r="BE127" s="112"/>
      <c r="BF127" s="112"/>
      <c r="BG127" s="112"/>
      <c r="BH127" s="112"/>
      <c r="BI127" s="112"/>
      <c r="BJ127" s="112"/>
      <c r="BK127" s="112"/>
      <c r="BL127" s="112"/>
      <c r="BM127" s="112"/>
      <c r="BN127" s="112"/>
      <c r="BO127" s="112"/>
      <c r="BP127" s="112"/>
      <c r="BQ127" s="112"/>
      <c r="BR127" s="112"/>
      <c r="BS127" s="112"/>
      <c r="BT127" s="112"/>
      <c r="BU127" s="112"/>
      <c r="BV127" s="112"/>
      <c r="BW127" s="112"/>
      <c r="BX127" s="112"/>
      <c r="BY127" s="112"/>
      <c r="BZ127" s="112"/>
      <c r="CA127" s="112"/>
      <c r="CB127" s="112"/>
      <c r="CC127" s="112"/>
      <c r="CD127" s="112"/>
      <c r="CE127" s="112"/>
      <c r="CF127" s="112"/>
      <c r="CG127" s="112"/>
      <c r="CH127" s="112"/>
      <c r="CI127" s="112"/>
      <c r="CJ127" s="112"/>
      <c r="CK127" s="112"/>
      <c r="CL127" s="112"/>
      <c r="CM127" s="112"/>
      <c r="CN127" s="112"/>
      <c r="CO127" s="112"/>
      <c r="CP127" s="112"/>
      <c r="CQ127" s="112"/>
      <c r="CR127" s="112"/>
      <c r="CS127" s="112"/>
      <c r="CT127" s="112"/>
      <c r="CU127" s="112"/>
      <c r="CV127" s="112"/>
      <c r="CW127" s="112"/>
      <c r="CX127" s="112"/>
      <c r="CY127" s="112"/>
      <c r="CZ127" s="112"/>
    </row>
    <row r="128" spans="1:104" s="113" customFormat="1" ht="45" customHeight="1">
      <c r="A128" s="308">
        <v>116</v>
      </c>
      <c r="B128" s="312"/>
      <c r="C128" s="1883"/>
      <c r="D128" s="1676"/>
      <c r="E128" s="1830"/>
      <c r="F128" s="1557"/>
      <c r="G128" s="1611"/>
      <c r="H128" s="1557"/>
      <c r="I128" s="1557"/>
      <c r="J128" s="1946"/>
      <c r="K128" s="387" t="s">
        <v>1315</v>
      </c>
      <c r="L128" s="1904"/>
      <c r="M128" s="1496"/>
      <c r="N128" s="309" t="s">
        <v>1316</v>
      </c>
      <c r="O128" s="118"/>
      <c r="P128" s="140">
        <v>0.27900000000000003</v>
      </c>
      <c r="Q128" s="310" t="s">
        <v>1317</v>
      </c>
      <c r="R128" s="118">
        <v>9</v>
      </c>
      <c r="S128" s="139"/>
      <c r="T128" s="163">
        <v>9</v>
      </c>
      <c r="U128" s="1555"/>
      <c r="V128" s="1467"/>
      <c r="W128" s="1467"/>
      <c r="X128" s="1512"/>
      <c r="Y128" s="164"/>
      <c r="Z128" s="165"/>
      <c r="AA128" s="130"/>
      <c r="AB128" s="125"/>
      <c r="AC128" s="360"/>
      <c r="AD128" s="111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2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2"/>
      <c r="BR128" s="112"/>
      <c r="BS128" s="112"/>
      <c r="BT128" s="112"/>
      <c r="BU128" s="112"/>
      <c r="BV128" s="112"/>
      <c r="BW128" s="112"/>
      <c r="BX128" s="112"/>
      <c r="BY128" s="112"/>
      <c r="BZ128" s="112"/>
      <c r="CA128" s="112"/>
      <c r="CB128" s="112"/>
      <c r="CC128" s="112"/>
      <c r="CD128" s="112"/>
      <c r="CE128" s="112"/>
      <c r="CF128" s="112"/>
      <c r="CG128" s="112"/>
      <c r="CH128" s="112"/>
      <c r="CI128" s="112"/>
      <c r="CJ128" s="112"/>
      <c r="CK128" s="112"/>
      <c r="CL128" s="112"/>
      <c r="CM128" s="112"/>
      <c r="CN128" s="112"/>
      <c r="CO128" s="112"/>
      <c r="CP128" s="112"/>
      <c r="CQ128" s="112"/>
      <c r="CR128" s="112"/>
      <c r="CS128" s="112"/>
      <c r="CT128" s="112"/>
      <c r="CU128" s="112"/>
      <c r="CV128" s="112"/>
      <c r="CW128" s="112"/>
      <c r="CX128" s="112"/>
      <c r="CY128" s="112"/>
      <c r="CZ128" s="112"/>
    </row>
    <row r="129" spans="1:104" s="113" customFormat="1" ht="33.75" customHeight="1">
      <c r="A129" s="308">
        <v>117</v>
      </c>
      <c r="B129" s="312"/>
      <c r="C129" s="1883"/>
      <c r="D129" s="1676"/>
      <c r="E129" s="1830"/>
      <c r="F129" s="1557"/>
      <c r="G129" s="1611"/>
      <c r="H129" s="1557"/>
      <c r="I129" s="1557"/>
      <c r="J129" s="1946"/>
      <c r="K129" s="210"/>
      <c r="L129" s="389"/>
      <c r="M129" s="390"/>
      <c r="N129" s="309" t="s">
        <v>1318</v>
      </c>
      <c r="O129" s="118"/>
      <c r="P129" s="118">
        <v>0.11700000000000001</v>
      </c>
      <c r="Q129" s="310" t="s">
        <v>1319</v>
      </c>
      <c r="R129" s="118">
        <v>3</v>
      </c>
      <c r="S129" s="139"/>
      <c r="T129" s="163">
        <v>3</v>
      </c>
      <c r="U129" s="1555"/>
      <c r="V129" s="1467"/>
      <c r="W129" s="1467"/>
      <c r="X129" s="1512"/>
      <c r="Y129" s="164"/>
      <c r="Z129" s="227"/>
      <c r="AA129" s="130"/>
      <c r="AB129" s="130"/>
      <c r="AC129" s="391"/>
      <c r="AD129" s="133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112"/>
      <c r="BE129" s="112"/>
      <c r="BF129" s="112"/>
      <c r="BG129" s="112"/>
      <c r="BH129" s="112"/>
      <c r="BI129" s="112"/>
      <c r="BJ129" s="112"/>
      <c r="BK129" s="112"/>
      <c r="BL129" s="112"/>
      <c r="BM129" s="112"/>
      <c r="BN129" s="112"/>
      <c r="BO129" s="112"/>
      <c r="BP129" s="112"/>
      <c r="BQ129" s="112"/>
      <c r="BR129" s="112"/>
      <c r="BS129" s="112"/>
      <c r="BT129" s="112"/>
      <c r="BU129" s="112"/>
      <c r="BV129" s="112"/>
      <c r="BW129" s="112"/>
      <c r="BX129" s="112"/>
      <c r="BY129" s="112"/>
      <c r="BZ129" s="112"/>
      <c r="CA129" s="112"/>
      <c r="CB129" s="112"/>
      <c r="CC129" s="112"/>
      <c r="CD129" s="112"/>
      <c r="CE129" s="112"/>
      <c r="CF129" s="112"/>
      <c r="CG129" s="112"/>
      <c r="CH129" s="112"/>
      <c r="CI129" s="112"/>
      <c r="CJ129" s="112"/>
      <c r="CK129" s="112"/>
      <c r="CL129" s="112"/>
      <c r="CM129" s="112"/>
      <c r="CN129" s="112"/>
      <c r="CO129" s="112"/>
      <c r="CP129" s="112"/>
      <c r="CQ129" s="112"/>
      <c r="CR129" s="112"/>
      <c r="CS129" s="112"/>
      <c r="CT129" s="112"/>
      <c r="CU129" s="112"/>
      <c r="CV129" s="112"/>
      <c r="CW129" s="112"/>
      <c r="CX129" s="112"/>
      <c r="CY129" s="112"/>
      <c r="CZ129" s="112"/>
    </row>
    <row r="130" spans="1:104" s="113" customFormat="1" ht="35.25" customHeight="1">
      <c r="A130" s="308">
        <v>118</v>
      </c>
      <c r="B130" s="312"/>
      <c r="C130" s="1883"/>
      <c r="D130" s="1676"/>
      <c r="E130" s="1830"/>
      <c r="F130" s="1557"/>
      <c r="G130" s="1611"/>
      <c r="H130" s="1557"/>
      <c r="I130" s="1557"/>
      <c r="J130" s="1946"/>
      <c r="K130" s="215"/>
      <c r="L130" s="389"/>
      <c r="M130" s="390"/>
      <c r="N130" s="309" t="s">
        <v>1320</v>
      </c>
      <c r="O130" s="118"/>
      <c r="P130" s="118">
        <v>0.32900000000000001</v>
      </c>
      <c r="Q130" s="310" t="s">
        <v>1319</v>
      </c>
      <c r="R130" s="118">
        <v>12</v>
      </c>
      <c r="S130" s="139"/>
      <c r="T130" s="163">
        <v>12</v>
      </c>
      <c r="U130" s="1555"/>
      <c r="V130" s="1467"/>
      <c r="W130" s="1467"/>
      <c r="X130" s="1512"/>
      <c r="Y130" s="164"/>
      <c r="Z130" s="165"/>
      <c r="AA130" s="130"/>
      <c r="AB130" s="130"/>
      <c r="AC130" s="360"/>
      <c r="AD130" s="111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2"/>
      <c r="BT130" s="112"/>
      <c r="BU130" s="112"/>
      <c r="BV130" s="112"/>
      <c r="BW130" s="112"/>
      <c r="BX130" s="112"/>
      <c r="BY130" s="112"/>
      <c r="BZ130" s="112"/>
      <c r="CA130" s="112"/>
      <c r="CB130" s="112"/>
      <c r="CC130" s="112"/>
      <c r="CD130" s="112"/>
      <c r="CE130" s="112"/>
      <c r="CF130" s="112"/>
      <c r="CG130" s="112"/>
      <c r="CH130" s="112"/>
      <c r="CI130" s="112"/>
      <c r="CJ130" s="112"/>
      <c r="CK130" s="112"/>
      <c r="CL130" s="112"/>
      <c r="CM130" s="112"/>
      <c r="CN130" s="112"/>
      <c r="CO130" s="112"/>
      <c r="CP130" s="112"/>
      <c r="CQ130" s="112"/>
      <c r="CR130" s="112"/>
      <c r="CS130" s="112"/>
      <c r="CT130" s="112"/>
      <c r="CU130" s="112"/>
      <c r="CV130" s="112"/>
      <c r="CW130" s="112"/>
      <c r="CX130" s="112"/>
      <c r="CY130" s="112"/>
      <c r="CZ130" s="112"/>
    </row>
    <row r="131" spans="1:104" s="113" customFormat="1" ht="32.25" customHeight="1">
      <c r="A131" s="308">
        <v>119</v>
      </c>
      <c r="B131" s="312"/>
      <c r="C131" s="1883"/>
      <c r="D131" s="1676"/>
      <c r="E131" s="1830"/>
      <c r="F131" s="1557"/>
      <c r="G131" s="1611"/>
      <c r="H131" s="1557"/>
      <c r="I131" s="1557"/>
      <c r="J131" s="1946"/>
      <c r="K131" s="210"/>
      <c r="L131" s="216"/>
      <c r="M131" s="131"/>
      <c r="N131" s="309" t="s">
        <v>1321</v>
      </c>
      <c r="O131" s="118"/>
      <c r="P131" s="118">
        <v>0.16800000000000001</v>
      </c>
      <c r="Q131" s="310" t="s">
        <v>1319</v>
      </c>
      <c r="R131" s="118">
        <v>1</v>
      </c>
      <c r="S131" s="139"/>
      <c r="T131" s="163">
        <v>1</v>
      </c>
      <c r="U131" s="1455"/>
      <c r="V131" s="1448"/>
      <c r="W131" s="1448"/>
      <c r="X131" s="1457"/>
      <c r="Y131" s="164"/>
      <c r="Z131" s="165"/>
      <c r="AA131" s="130"/>
      <c r="AB131" s="145"/>
      <c r="AC131" s="360"/>
      <c r="AD131" s="111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112"/>
      <c r="BE131" s="112"/>
      <c r="BF131" s="112"/>
      <c r="BG131" s="112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  <c r="BS131" s="112"/>
      <c r="BT131" s="112"/>
      <c r="BU131" s="112"/>
      <c r="BV131" s="112"/>
      <c r="BW131" s="112"/>
      <c r="BX131" s="112"/>
      <c r="BY131" s="112"/>
      <c r="BZ131" s="112"/>
      <c r="CA131" s="112"/>
      <c r="CB131" s="112"/>
      <c r="CC131" s="112"/>
      <c r="CD131" s="112"/>
      <c r="CE131" s="112"/>
      <c r="CF131" s="112"/>
      <c r="CG131" s="112"/>
      <c r="CH131" s="112"/>
      <c r="CI131" s="112"/>
      <c r="CJ131" s="112"/>
      <c r="CK131" s="112"/>
      <c r="CL131" s="112"/>
      <c r="CM131" s="112"/>
      <c r="CN131" s="112"/>
      <c r="CO131" s="112"/>
      <c r="CP131" s="112"/>
      <c r="CQ131" s="112"/>
      <c r="CR131" s="112"/>
      <c r="CS131" s="112"/>
      <c r="CT131" s="112"/>
      <c r="CU131" s="112"/>
      <c r="CV131" s="112"/>
      <c r="CW131" s="112"/>
      <c r="CX131" s="112"/>
      <c r="CY131" s="112"/>
      <c r="CZ131" s="112"/>
    </row>
    <row r="132" spans="1:104" s="113" customFormat="1" ht="25.5">
      <c r="A132" s="308">
        <v>120</v>
      </c>
      <c r="B132" s="312"/>
      <c r="C132" s="1883"/>
      <c r="D132" s="1676"/>
      <c r="E132" s="1830"/>
      <c r="F132" s="1557"/>
      <c r="G132" s="1611"/>
      <c r="H132" s="1557"/>
      <c r="I132" s="1557"/>
      <c r="J132" s="1946"/>
      <c r="K132" s="206" t="s">
        <v>1322</v>
      </c>
      <c r="L132" s="171" t="s">
        <v>1323</v>
      </c>
      <c r="M132" s="392">
        <v>630</v>
      </c>
      <c r="N132" s="1702"/>
      <c r="O132" s="1447"/>
      <c r="P132" s="1447"/>
      <c r="Q132" s="1447"/>
      <c r="R132" s="1447"/>
      <c r="S132" s="1556"/>
      <c r="T132" s="1441"/>
      <c r="U132" s="310"/>
      <c r="V132" s="118"/>
      <c r="W132" s="118"/>
      <c r="X132" s="393"/>
      <c r="Y132" s="394" t="s">
        <v>1324</v>
      </c>
      <c r="Z132" s="395"/>
      <c r="AA132" s="396">
        <v>2001</v>
      </c>
      <c r="AB132" s="125">
        <v>0.57299999999999995</v>
      </c>
      <c r="AC132" s="121" t="s">
        <v>1325</v>
      </c>
      <c r="AD132" s="111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2"/>
      <c r="BV132" s="112"/>
      <c r="BW132" s="112"/>
      <c r="BX132" s="112"/>
      <c r="BY132" s="112"/>
      <c r="BZ132" s="112"/>
      <c r="CA132" s="112"/>
      <c r="CB132" s="112"/>
      <c r="CC132" s="112"/>
      <c r="CD132" s="112"/>
      <c r="CE132" s="112"/>
      <c r="CF132" s="112"/>
      <c r="CG132" s="112"/>
      <c r="CH132" s="112"/>
      <c r="CI132" s="112"/>
      <c r="CJ132" s="112"/>
      <c r="CK132" s="112"/>
      <c r="CL132" s="112"/>
      <c r="CM132" s="112"/>
      <c r="CN132" s="112"/>
      <c r="CO132" s="112"/>
      <c r="CP132" s="112"/>
      <c r="CQ132" s="112"/>
      <c r="CR132" s="112"/>
      <c r="CS132" s="112"/>
      <c r="CT132" s="112"/>
      <c r="CU132" s="112"/>
      <c r="CV132" s="112"/>
      <c r="CW132" s="112"/>
      <c r="CX132" s="112"/>
      <c r="CY132" s="112"/>
      <c r="CZ132" s="112"/>
    </row>
    <row r="133" spans="1:104" s="113" customFormat="1" ht="12.75" customHeight="1">
      <c r="A133" s="308">
        <v>121</v>
      </c>
      <c r="B133" s="312"/>
      <c r="C133" s="1883"/>
      <c r="D133" s="1676"/>
      <c r="E133" s="1830"/>
      <c r="F133" s="1557"/>
      <c r="G133" s="1611"/>
      <c r="H133" s="1557"/>
      <c r="I133" s="1557"/>
      <c r="J133" s="1946"/>
      <c r="K133" s="210" t="s">
        <v>1286</v>
      </c>
      <c r="L133" s="211"/>
      <c r="M133" s="2001" t="s">
        <v>1326</v>
      </c>
      <c r="N133" s="1703"/>
      <c r="O133" s="1467"/>
      <c r="P133" s="1467"/>
      <c r="Q133" s="1467"/>
      <c r="R133" s="1467"/>
      <c r="S133" s="1557"/>
      <c r="T133" s="1528"/>
      <c r="U133" s="310"/>
      <c r="V133" s="118"/>
      <c r="W133" s="118"/>
      <c r="X133" s="397"/>
      <c r="Y133" s="203"/>
      <c r="Z133" s="204"/>
      <c r="AA133" s="398"/>
      <c r="AB133" s="399"/>
      <c r="AC133" s="146"/>
      <c r="AD133" s="111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  <c r="BS133" s="112"/>
      <c r="BT133" s="112"/>
      <c r="BU133" s="112"/>
      <c r="BV133" s="112"/>
      <c r="BW133" s="112"/>
      <c r="BX133" s="112"/>
      <c r="BY133" s="112"/>
      <c r="BZ133" s="112"/>
      <c r="CA133" s="112"/>
      <c r="CB133" s="112"/>
      <c r="CC133" s="112"/>
      <c r="CD133" s="112"/>
      <c r="CE133" s="112"/>
      <c r="CF133" s="112"/>
      <c r="CG133" s="112"/>
      <c r="CH133" s="112"/>
      <c r="CI133" s="112"/>
      <c r="CJ133" s="112"/>
      <c r="CK133" s="112"/>
      <c r="CL133" s="112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2"/>
      <c r="CY133" s="112"/>
      <c r="CZ133" s="112"/>
    </row>
    <row r="134" spans="1:104" s="113" customFormat="1" ht="18" customHeight="1">
      <c r="A134" s="308">
        <v>122</v>
      </c>
      <c r="B134" s="312"/>
      <c r="C134" s="1883"/>
      <c r="D134" s="1676"/>
      <c r="E134" s="1830"/>
      <c r="F134" s="1557"/>
      <c r="G134" s="1611"/>
      <c r="H134" s="1557"/>
      <c r="I134" s="1557"/>
      <c r="J134" s="1946"/>
      <c r="K134" s="210"/>
      <c r="L134" s="1466" t="s">
        <v>1327</v>
      </c>
      <c r="M134" s="2001"/>
      <c r="N134" s="1703"/>
      <c r="O134" s="1467"/>
      <c r="P134" s="1467"/>
      <c r="Q134" s="1467"/>
      <c r="R134" s="1467"/>
      <c r="S134" s="1557"/>
      <c r="T134" s="1528"/>
      <c r="U134" s="310" t="s">
        <v>1328</v>
      </c>
      <c r="V134" s="118">
        <v>1960</v>
      </c>
      <c r="W134" s="118">
        <v>0.37</v>
      </c>
      <c r="X134" s="311" t="s">
        <v>1329</v>
      </c>
      <c r="Y134" s="164"/>
      <c r="Z134" s="165"/>
      <c r="AA134" s="130"/>
      <c r="AB134" s="130"/>
      <c r="AC134" s="360"/>
      <c r="AD134" s="111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112"/>
      <c r="BE134" s="112"/>
      <c r="BF134" s="112"/>
      <c r="BG134" s="112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  <c r="BS134" s="112"/>
      <c r="BT134" s="112"/>
      <c r="BU134" s="112"/>
      <c r="BV134" s="112"/>
      <c r="BW134" s="112"/>
      <c r="BX134" s="112"/>
      <c r="BY134" s="112"/>
      <c r="BZ134" s="112"/>
      <c r="CA134" s="112"/>
      <c r="CB134" s="112"/>
      <c r="CC134" s="112"/>
      <c r="CD134" s="112"/>
      <c r="CE134" s="112"/>
      <c r="CF134" s="112"/>
      <c r="CG134" s="112"/>
      <c r="CH134" s="112"/>
      <c r="CI134" s="112"/>
      <c r="CJ134" s="112"/>
      <c r="CK134" s="112"/>
      <c r="CL134" s="112"/>
      <c r="CM134" s="112"/>
      <c r="CN134" s="112"/>
      <c r="CO134" s="112"/>
      <c r="CP134" s="112"/>
      <c r="CQ134" s="112"/>
      <c r="CR134" s="112"/>
      <c r="CS134" s="112"/>
      <c r="CT134" s="112"/>
      <c r="CU134" s="112"/>
      <c r="CV134" s="112"/>
      <c r="CW134" s="112"/>
      <c r="CX134" s="112"/>
      <c r="CY134" s="112"/>
      <c r="CZ134" s="112"/>
    </row>
    <row r="135" spans="1:104" s="113" customFormat="1" ht="18" customHeight="1">
      <c r="A135" s="308">
        <v>123</v>
      </c>
      <c r="B135" s="312"/>
      <c r="C135" s="1883"/>
      <c r="D135" s="1676"/>
      <c r="E135" s="1830"/>
      <c r="F135" s="1557"/>
      <c r="G135" s="1611"/>
      <c r="H135" s="1557"/>
      <c r="I135" s="1557"/>
      <c r="J135" s="1946"/>
      <c r="K135" s="210"/>
      <c r="L135" s="1466"/>
      <c r="M135" s="2001"/>
      <c r="N135" s="1703"/>
      <c r="O135" s="1467"/>
      <c r="P135" s="1467"/>
      <c r="Q135" s="1467"/>
      <c r="R135" s="1467"/>
      <c r="S135" s="1557"/>
      <c r="T135" s="1528"/>
      <c r="U135" s="310" t="s">
        <v>1330</v>
      </c>
      <c r="V135" s="118">
        <v>1960</v>
      </c>
      <c r="W135" s="118">
        <v>3.5000000000000003E-2</v>
      </c>
      <c r="X135" s="311" t="s">
        <v>1331</v>
      </c>
      <c r="Y135" s="164"/>
      <c r="Z135" s="165"/>
      <c r="AA135" s="130"/>
      <c r="AB135" s="130"/>
      <c r="AC135" s="360"/>
      <c r="AD135" s="111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112"/>
      <c r="CZ135" s="112"/>
    </row>
    <row r="136" spans="1:104" s="113" customFormat="1" ht="18" customHeight="1">
      <c r="A136" s="308">
        <v>124</v>
      </c>
      <c r="B136" s="312"/>
      <c r="C136" s="1883"/>
      <c r="D136" s="1676"/>
      <c r="E136" s="1830"/>
      <c r="F136" s="1557"/>
      <c r="G136" s="1611"/>
      <c r="H136" s="1557"/>
      <c r="I136" s="1557"/>
      <c r="J136" s="1946"/>
      <c r="K136" s="210"/>
      <c r="L136" s="211"/>
      <c r="M136" s="2001"/>
      <c r="N136" s="1703"/>
      <c r="O136" s="1467"/>
      <c r="P136" s="1467"/>
      <c r="Q136" s="1467"/>
      <c r="R136" s="1467"/>
      <c r="S136" s="1557"/>
      <c r="T136" s="1528"/>
      <c r="U136" s="310" t="s">
        <v>1332</v>
      </c>
      <c r="V136" s="118"/>
      <c r="W136" s="118"/>
      <c r="X136" s="311" t="s">
        <v>1333</v>
      </c>
      <c r="Y136" s="164"/>
      <c r="Z136" s="165"/>
      <c r="AA136" s="130"/>
      <c r="AB136" s="130"/>
      <c r="AC136" s="360"/>
      <c r="AD136" s="111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  <c r="BS136" s="112"/>
      <c r="BT136" s="112"/>
      <c r="BU136" s="112"/>
      <c r="BV136" s="112"/>
      <c r="BW136" s="112"/>
      <c r="BX136" s="112"/>
      <c r="BY136" s="112"/>
      <c r="BZ136" s="112"/>
      <c r="CA136" s="112"/>
      <c r="CB136" s="112"/>
      <c r="CC136" s="112"/>
      <c r="CD136" s="112"/>
      <c r="CE136" s="112"/>
      <c r="CF136" s="112"/>
      <c r="CG136" s="112"/>
      <c r="CH136" s="112"/>
      <c r="CI136" s="112"/>
      <c r="CJ136" s="112"/>
      <c r="CK136" s="112"/>
      <c r="CL136" s="112"/>
      <c r="CM136" s="112"/>
      <c r="CN136" s="112"/>
      <c r="CO136" s="112"/>
      <c r="CP136" s="112"/>
      <c r="CQ136" s="112"/>
      <c r="CR136" s="112"/>
      <c r="CS136" s="112"/>
      <c r="CT136" s="112"/>
      <c r="CU136" s="112"/>
      <c r="CV136" s="112"/>
      <c r="CW136" s="112"/>
      <c r="CX136" s="112"/>
      <c r="CY136" s="112"/>
      <c r="CZ136" s="112"/>
    </row>
    <row r="137" spans="1:104" s="113" customFormat="1" ht="18" customHeight="1">
      <c r="A137" s="308">
        <v>125</v>
      </c>
      <c r="B137" s="312"/>
      <c r="C137" s="1883"/>
      <c r="D137" s="1676"/>
      <c r="E137" s="1830"/>
      <c r="F137" s="1557"/>
      <c r="G137" s="1611"/>
      <c r="H137" s="1557"/>
      <c r="I137" s="1557"/>
      <c r="J137" s="1946"/>
      <c r="K137" s="210"/>
      <c r="L137" s="211"/>
      <c r="M137" s="2001"/>
      <c r="N137" s="1703"/>
      <c r="O137" s="1467"/>
      <c r="P137" s="1467"/>
      <c r="Q137" s="1467"/>
      <c r="R137" s="1467"/>
      <c r="S137" s="1557"/>
      <c r="T137" s="1528"/>
      <c r="U137" s="310" t="s">
        <v>1334</v>
      </c>
      <c r="V137" s="118"/>
      <c r="W137" s="118"/>
      <c r="X137" s="311" t="s">
        <v>1335</v>
      </c>
      <c r="Y137" s="164"/>
      <c r="Z137" s="165"/>
      <c r="AA137" s="130"/>
      <c r="AB137" s="130"/>
      <c r="AC137" s="360"/>
      <c r="AD137" s="111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112"/>
      <c r="BE137" s="112"/>
      <c r="BF137" s="112"/>
      <c r="BG137" s="112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112"/>
      <c r="CA137" s="112"/>
      <c r="CB137" s="112"/>
      <c r="CC137" s="112"/>
      <c r="CD137" s="112"/>
      <c r="CE137" s="112"/>
      <c r="CF137" s="112"/>
      <c r="CG137" s="112"/>
      <c r="CH137" s="112"/>
      <c r="CI137" s="112"/>
      <c r="CJ137" s="112"/>
      <c r="CK137" s="112"/>
      <c r="CL137" s="112"/>
      <c r="CM137" s="112"/>
      <c r="CN137" s="112"/>
      <c r="CO137" s="112"/>
      <c r="CP137" s="112"/>
      <c r="CQ137" s="112"/>
      <c r="CR137" s="112"/>
      <c r="CS137" s="112"/>
      <c r="CT137" s="112"/>
      <c r="CU137" s="112"/>
      <c r="CV137" s="112"/>
      <c r="CW137" s="112"/>
      <c r="CX137" s="112"/>
      <c r="CY137" s="112"/>
      <c r="CZ137" s="112"/>
    </row>
    <row r="138" spans="1:104" s="113" customFormat="1" ht="18" customHeight="1">
      <c r="A138" s="308">
        <v>126</v>
      </c>
      <c r="B138" s="312"/>
      <c r="C138" s="1883"/>
      <c r="D138" s="1676"/>
      <c r="E138" s="361"/>
      <c r="F138" s="1557"/>
      <c r="G138" s="1611"/>
      <c r="H138" s="1557"/>
      <c r="I138" s="130"/>
      <c r="J138" s="1946"/>
      <c r="K138" s="210"/>
      <c r="L138" s="211"/>
      <c r="M138" s="2001"/>
      <c r="N138" s="1703"/>
      <c r="O138" s="1467"/>
      <c r="P138" s="1467"/>
      <c r="Q138" s="1467"/>
      <c r="R138" s="1467"/>
      <c r="S138" s="1557"/>
      <c r="T138" s="1528"/>
      <c r="U138" s="310" t="s">
        <v>1336</v>
      </c>
      <c r="V138" s="118"/>
      <c r="W138" s="118"/>
      <c r="X138" s="311" t="s">
        <v>1337</v>
      </c>
      <c r="Y138" s="164"/>
      <c r="Z138" s="165"/>
      <c r="AA138" s="130"/>
      <c r="AB138" s="130"/>
      <c r="AC138" s="360"/>
      <c r="AD138" s="111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112"/>
      <c r="BE138" s="112"/>
      <c r="BF138" s="112"/>
      <c r="BG138" s="112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112"/>
      <c r="CA138" s="112"/>
      <c r="CB138" s="112"/>
      <c r="CC138" s="112"/>
      <c r="CD138" s="112"/>
      <c r="CE138" s="112"/>
      <c r="CF138" s="112"/>
      <c r="CG138" s="112"/>
      <c r="CH138" s="112"/>
      <c r="CI138" s="112"/>
      <c r="CJ138" s="112"/>
      <c r="CK138" s="112"/>
      <c r="CL138" s="112"/>
      <c r="CM138" s="112"/>
      <c r="CN138" s="112"/>
      <c r="CO138" s="112"/>
      <c r="CP138" s="112"/>
      <c r="CQ138" s="112"/>
      <c r="CR138" s="112"/>
      <c r="CS138" s="112"/>
      <c r="CT138" s="112"/>
      <c r="CU138" s="112"/>
      <c r="CV138" s="112"/>
      <c r="CW138" s="112"/>
      <c r="CX138" s="112"/>
      <c r="CY138" s="112"/>
      <c r="CZ138" s="112"/>
    </row>
    <row r="139" spans="1:104" s="113" customFormat="1" ht="18" customHeight="1">
      <c r="A139" s="308">
        <v>127</v>
      </c>
      <c r="B139" s="312"/>
      <c r="C139" s="1883"/>
      <c r="D139" s="1676"/>
      <c r="E139" s="361"/>
      <c r="F139" s="1557"/>
      <c r="G139" s="1611"/>
      <c r="H139" s="1557"/>
      <c r="I139" s="130"/>
      <c r="J139" s="1946"/>
      <c r="K139" s="210"/>
      <c r="L139" s="211"/>
      <c r="M139" s="2001"/>
      <c r="N139" s="1703"/>
      <c r="O139" s="1467"/>
      <c r="P139" s="1467"/>
      <c r="Q139" s="1467"/>
      <c r="R139" s="1467"/>
      <c r="S139" s="1557"/>
      <c r="T139" s="1528"/>
      <c r="U139" s="310" t="s">
        <v>1338</v>
      </c>
      <c r="V139" s="118"/>
      <c r="W139" s="118"/>
      <c r="X139" s="311" t="s">
        <v>1339</v>
      </c>
      <c r="Y139" s="164"/>
      <c r="Z139" s="165"/>
      <c r="AA139" s="130"/>
      <c r="AB139" s="130"/>
      <c r="AC139" s="360"/>
      <c r="AD139" s="111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112"/>
      <c r="BE139" s="112"/>
      <c r="BF139" s="112"/>
      <c r="BG139" s="112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  <c r="BS139" s="112"/>
      <c r="BT139" s="112"/>
      <c r="BU139" s="112"/>
      <c r="BV139" s="112"/>
      <c r="BW139" s="112"/>
      <c r="BX139" s="112"/>
      <c r="BY139" s="112"/>
      <c r="BZ139" s="112"/>
      <c r="CA139" s="112"/>
      <c r="CB139" s="112"/>
      <c r="CC139" s="112"/>
      <c r="CD139" s="112"/>
      <c r="CE139" s="112"/>
      <c r="CF139" s="112"/>
      <c r="CG139" s="112"/>
      <c r="CH139" s="112"/>
      <c r="CI139" s="112"/>
      <c r="CJ139" s="112"/>
      <c r="CK139" s="112"/>
      <c r="CL139" s="112"/>
      <c r="CM139" s="112"/>
      <c r="CN139" s="112"/>
      <c r="CO139" s="112"/>
      <c r="CP139" s="112"/>
      <c r="CQ139" s="112"/>
      <c r="CR139" s="112"/>
      <c r="CS139" s="112"/>
      <c r="CT139" s="112"/>
      <c r="CU139" s="112"/>
      <c r="CV139" s="112"/>
      <c r="CW139" s="112"/>
      <c r="CX139" s="112"/>
      <c r="CY139" s="112"/>
      <c r="CZ139" s="112"/>
    </row>
    <row r="140" spans="1:104" s="113" customFormat="1" ht="18" customHeight="1">
      <c r="A140" s="308">
        <v>128</v>
      </c>
      <c r="B140" s="312"/>
      <c r="C140" s="1883"/>
      <c r="D140" s="1676"/>
      <c r="E140" s="361"/>
      <c r="F140" s="1557"/>
      <c r="G140" s="1611"/>
      <c r="H140" s="1557"/>
      <c r="I140" s="130"/>
      <c r="J140" s="1946"/>
      <c r="K140" s="210"/>
      <c r="L140" s="211"/>
      <c r="M140" s="2001"/>
      <c r="N140" s="1703"/>
      <c r="O140" s="1467"/>
      <c r="P140" s="1467"/>
      <c r="Q140" s="1467"/>
      <c r="R140" s="1467"/>
      <c r="S140" s="1557"/>
      <c r="T140" s="1528"/>
      <c r="U140" s="310" t="s">
        <v>1340</v>
      </c>
      <c r="V140" s="118">
        <v>2000</v>
      </c>
      <c r="W140" s="118"/>
      <c r="X140" s="311" t="s">
        <v>1341</v>
      </c>
      <c r="Y140" s="164"/>
      <c r="Z140" s="165"/>
      <c r="AA140" s="130"/>
      <c r="AB140" s="130"/>
      <c r="AC140" s="360"/>
      <c r="AD140" s="111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112"/>
      <c r="BB140" s="112"/>
      <c r="BC140" s="112"/>
      <c r="BD140" s="112"/>
      <c r="BE140" s="112"/>
      <c r="BF140" s="112"/>
      <c r="BG140" s="112"/>
      <c r="BH140" s="112"/>
      <c r="BI140" s="112"/>
      <c r="BJ140" s="112"/>
      <c r="BK140" s="112"/>
      <c r="BL140" s="112"/>
      <c r="BM140" s="112"/>
      <c r="BN140" s="112"/>
      <c r="BO140" s="112"/>
      <c r="BP140" s="112"/>
      <c r="BQ140" s="112"/>
      <c r="BR140" s="112"/>
      <c r="BS140" s="112"/>
      <c r="BT140" s="112"/>
      <c r="BU140" s="112"/>
      <c r="BV140" s="112"/>
      <c r="BW140" s="112"/>
      <c r="BX140" s="112"/>
      <c r="BY140" s="112"/>
      <c r="BZ140" s="112"/>
      <c r="CA140" s="112"/>
      <c r="CB140" s="112"/>
      <c r="CC140" s="112"/>
      <c r="CD140" s="112"/>
      <c r="CE140" s="112"/>
      <c r="CF140" s="112"/>
      <c r="CG140" s="112"/>
      <c r="CH140" s="112"/>
      <c r="CI140" s="112"/>
      <c r="CJ140" s="112"/>
      <c r="CK140" s="112"/>
      <c r="CL140" s="112"/>
      <c r="CM140" s="112"/>
      <c r="CN140" s="112"/>
      <c r="CO140" s="112"/>
      <c r="CP140" s="112"/>
      <c r="CQ140" s="112"/>
      <c r="CR140" s="112"/>
      <c r="CS140" s="112"/>
      <c r="CT140" s="112"/>
      <c r="CU140" s="112"/>
      <c r="CV140" s="112"/>
      <c r="CW140" s="112"/>
      <c r="CX140" s="112"/>
      <c r="CY140" s="112"/>
      <c r="CZ140" s="112"/>
    </row>
    <row r="141" spans="1:104" s="113" customFormat="1" ht="18" customHeight="1">
      <c r="A141" s="308">
        <v>129</v>
      </c>
      <c r="B141" s="312"/>
      <c r="C141" s="1883"/>
      <c r="D141" s="1676"/>
      <c r="E141" s="361"/>
      <c r="F141" s="1557"/>
      <c r="G141" s="181"/>
      <c r="H141" s="1557"/>
      <c r="I141" s="130"/>
      <c r="J141" s="1946"/>
      <c r="K141" s="210"/>
      <c r="L141" s="211"/>
      <c r="M141" s="2001"/>
      <c r="N141" s="1703"/>
      <c r="O141" s="1467"/>
      <c r="P141" s="1467"/>
      <c r="Q141" s="1467"/>
      <c r="R141" s="1467"/>
      <c r="S141" s="1557"/>
      <c r="T141" s="1528"/>
      <c r="U141" s="310" t="s">
        <v>1342</v>
      </c>
      <c r="V141" s="118">
        <v>1960</v>
      </c>
      <c r="W141" s="118">
        <v>0.15</v>
      </c>
      <c r="X141" s="311" t="s">
        <v>1343</v>
      </c>
      <c r="Y141" s="164"/>
      <c r="Z141" s="165"/>
      <c r="AA141" s="130"/>
      <c r="AB141" s="130"/>
      <c r="AC141" s="360"/>
      <c r="AD141" s="111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112"/>
      <c r="BB141" s="112"/>
      <c r="BC141" s="112"/>
      <c r="BD141" s="112"/>
      <c r="BE141" s="112"/>
      <c r="BF141" s="112"/>
      <c r="BG141" s="112"/>
      <c r="BH141" s="112"/>
      <c r="BI141" s="112"/>
      <c r="BJ141" s="112"/>
      <c r="BK141" s="112"/>
      <c r="BL141" s="112"/>
      <c r="BM141" s="112"/>
      <c r="BN141" s="112"/>
      <c r="BO141" s="112"/>
      <c r="BP141" s="112"/>
      <c r="BQ141" s="112"/>
      <c r="BR141" s="112"/>
      <c r="BS141" s="112"/>
      <c r="BT141" s="112"/>
      <c r="BU141" s="112"/>
      <c r="BV141" s="112"/>
      <c r="BW141" s="112"/>
      <c r="BX141" s="112"/>
      <c r="BY141" s="112"/>
      <c r="BZ141" s="112"/>
      <c r="CA141" s="112"/>
      <c r="CB141" s="112"/>
      <c r="CC141" s="112"/>
      <c r="CD141" s="112"/>
      <c r="CE141" s="112"/>
      <c r="CF141" s="112"/>
      <c r="CG141" s="112"/>
      <c r="CH141" s="112"/>
      <c r="CI141" s="112"/>
      <c r="CJ141" s="112"/>
      <c r="CK141" s="112"/>
      <c r="CL141" s="112"/>
      <c r="CM141" s="112"/>
      <c r="CN141" s="112"/>
      <c r="CO141" s="112"/>
      <c r="CP141" s="112"/>
      <c r="CQ141" s="112"/>
      <c r="CR141" s="112"/>
      <c r="CS141" s="112"/>
      <c r="CT141" s="112"/>
      <c r="CU141" s="112"/>
      <c r="CV141" s="112"/>
      <c r="CW141" s="112"/>
      <c r="CX141" s="112"/>
      <c r="CY141" s="112"/>
      <c r="CZ141" s="112"/>
    </row>
    <row r="142" spans="1:104" s="113" customFormat="1" ht="18" customHeight="1">
      <c r="A142" s="308">
        <v>130</v>
      </c>
      <c r="B142" s="312"/>
      <c r="C142" s="1883"/>
      <c r="D142" s="1676"/>
      <c r="E142" s="361"/>
      <c r="F142" s="1557"/>
      <c r="G142" s="181"/>
      <c r="H142" s="1557"/>
      <c r="I142" s="130"/>
      <c r="J142" s="1946"/>
      <c r="K142" s="162"/>
      <c r="L142" s="115"/>
      <c r="M142" s="2001"/>
      <c r="N142" s="1704"/>
      <c r="O142" s="1448"/>
      <c r="P142" s="1448"/>
      <c r="Q142" s="1448"/>
      <c r="R142" s="1448"/>
      <c r="S142" s="1558"/>
      <c r="T142" s="1442"/>
      <c r="U142" s="310" t="s">
        <v>1344</v>
      </c>
      <c r="V142" s="120">
        <v>1960</v>
      </c>
      <c r="W142" s="118">
        <v>0.03</v>
      </c>
      <c r="X142" s="311" t="s">
        <v>1345</v>
      </c>
      <c r="Y142" s="164"/>
      <c r="Z142" s="165"/>
      <c r="AA142" s="130"/>
      <c r="AB142" s="130"/>
      <c r="AC142" s="360"/>
      <c r="AD142" s="111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112"/>
      <c r="BE142" s="112"/>
      <c r="BF142" s="112"/>
      <c r="BG142" s="112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  <c r="BS142" s="112"/>
      <c r="BT142" s="112"/>
      <c r="BU142" s="112"/>
      <c r="BV142" s="112"/>
      <c r="BW142" s="112"/>
      <c r="BX142" s="112"/>
      <c r="BY142" s="112"/>
      <c r="BZ142" s="112"/>
      <c r="CA142" s="112"/>
      <c r="CB142" s="112"/>
      <c r="CC142" s="112"/>
      <c r="CD142" s="112"/>
      <c r="CE142" s="112"/>
      <c r="CF142" s="112"/>
      <c r="CG142" s="112"/>
      <c r="CH142" s="112"/>
      <c r="CI142" s="112"/>
      <c r="CJ142" s="112"/>
      <c r="CK142" s="112"/>
      <c r="CL142" s="112"/>
      <c r="CM142" s="112"/>
      <c r="CN142" s="112"/>
      <c r="CO142" s="112"/>
      <c r="CP142" s="112"/>
      <c r="CQ142" s="112"/>
      <c r="CR142" s="112"/>
      <c r="CS142" s="112"/>
      <c r="CT142" s="112"/>
      <c r="CU142" s="112"/>
      <c r="CV142" s="112"/>
      <c r="CW142" s="112"/>
      <c r="CX142" s="112"/>
      <c r="CY142" s="112"/>
      <c r="CZ142" s="112"/>
    </row>
    <row r="143" spans="1:104" s="113" customFormat="1" ht="18" customHeight="1">
      <c r="A143" s="308">
        <v>131</v>
      </c>
      <c r="B143" s="312"/>
      <c r="C143" s="1883"/>
      <c r="D143" s="1676"/>
      <c r="E143" s="361"/>
      <c r="F143" s="1557"/>
      <c r="G143" s="181"/>
      <c r="H143" s="355"/>
      <c r="I143" s="130"/>
      <c r="J143" s="1946"/>
      <c r="K143" s="162"/>
      <c r="L143" s="389"/>
      <c r="M143" s="2001"/>
      <c r="N143" s="309" t="s">
        <v>1346</v>
      </c>
      <c r="O143" s="120"/>
      <c r="P143" s="118"/>
      <c r="Q143" s="400"/>
      <c r="R143" s="118"/>
      <c r="S143" s="139"/>
      <c r="T143" s="163"/>
      <c r="U143" s="1453"/>
      <c r="V143" s="1447"/>
      <c r="W143" s="1447"/>
      <c r="X143" s="1456"/>
      <c r="Y143" s="164"/>
      <c r="Z143" s="165"/>
      <c r="AA143" s="130"/>
      <c r="AB143" s="130"/>
      <c r="AC143" s="360"/>
      <c r="AD143" s="111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112"/>
      <c r="BE143" s="112"/>
      <c r="BF143" s="112"/>
      <c r="BG143" s="112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  <c r="BS143" s="112"/>
      <c r="BT143" s="112"/>
      <c r="BU143" s="112"/>
      <c r="BV143" s="112"/>
      <c r="BW143" s="112"/>
      <c r="BX143" s="112"/>
      <c r="BY143" s="112"/>
      <c r="BZ143" s="112"/>
      <c r="CA143" s="112"/>
      <c r="CB143" s="112"/>
      <c r="CC143" s="112"/>
      <c r="CD143" s="112"/>
      <c r="CE143" s="112"/>
      <c r="CF143" s="112"/>
      <c r="CG143" s="112"/>
      <c r="CH143" s="112"/>
      <c r="CI143" s="112"/>
      <c r="CJ143" s="112"/>
      <c r="CK143" s="112"/>
      <c r="CL143" s="112"/>
      <c r="CM143" s="112"/>
      <c r="CN143" s="112"/>
      <c r="CO143" s="112"/>
      <c r="CP143" s="112"/>
      <c r="CQ143" s="112"/>
      <c r="CR143" s="112"/>
      <c r="CS143" s="112"/>
      <c r="CT143" s="112"/>
      <c r="CU143" s="112"/>
      <c r="CV143" s="112"/>
      <c r="CW143" s="112"/>
      <c r="CX143" s="112"/>
      <c r="CY143" s="112"/>
      <c r="CZ143" s="112"/>
    </row>
    <row r="144" spans="1:104" ht="27.75" customHeight="1">
      <c r="A144" s="308">
        <v>132</v>
      </c>
      <c r="B144" s="401"/>
      <c r="C144" s="1883"/>
      <c r="D144" s="1676"/>
      <c r="E144" s="1013"/>
      <c r="F144" s="1557"/>
      <c r="G144" s="1006"/>
      <c r="H144" s="1014"/>
      <c r="I144" s="1015"/>
      <c r="J144" s="1946"/>
      <c r="K144" s="162"/>
      <c r="L144" s="389"/>
      <c r="M144" s="2001"/>
      <c r="N144" s="266" t="s">
        <v>1347</v>
      </c>
      <c r="O144" s="118">
        <v>1952</v>
      </c>
      <c r="P144" s="118">
        <v>0.72</v>
      </c>
      <c r="Q144" s="400" t="s">
        <v>1348</v>
      </c>
      <c r="R144" s="118">
        <v>23</v>
      </c>
      <c r="S144" s="139"/>
      <c r="T144" s="163">
        <f>SUM(R144:S144)</f>
        <v>23</v>
      </c>
      <c r="U144" s="1555"/>
      <c r="V144" s="1467"/>
      <c r="W144" s="1467"/>
      <c r="X144" s="1512"/>
      <c r="Y144" s="402"/>
      <c r="Z144" s="403"/>
      <c r="AA144" s="1015"/>
      <c r="AB144" s="1015"/>
      <c r="AC144" s="1016"/>
    </row>
    <row r="145" spans="1:104" ht="26.25" customHeight="1">
      <c r="A145" s="308">
        <v>133</v>
      </c>
      <c r="B145" s="401"/>
      <c r="C145" s="999"/>
      <c r="D145" s="1017"/>
      <c r="E145" s="1015"/>
      <c r="F145" s="1557"/>
      <c r="G145" s="1006"/>
      <c r="H145" s="1014"/>
      <c r="I145" s="1015"/>
      <c r="J145" s="1946"/>
      <c r="K145" s="162"/>
      <c r="L145" s="389"/>
      <c r="M145" s="2001"/>
      <c r="N145" s="266" t="s">
        <v>1349</v>
      </c>
      <c r="O145" s="156"/>
      <c r="P145" s="118">
        <v>0.23</v>
      </c>
      <c r="Q145" s="400" t="s">
        <v>1348</v>
      </c>
      <c r="R145" s="118">
        <v>7</v>
      </c>
      <c r="S145" s="139"/>
      <c r="T145" s="163">
        <f>SUM(R145:S145)</f>
        <v>7</v>
      </c>
      <c r="U145" s="1555"/>
      <c r="V145" s="1467"/>
      <c r="W145" s="1467"/>
      <c r="X145" s="1512"/>
      <c r="Y145" s="402"/>
      <c r="Z145" s="403"/>
      <c r="AA145" s="1015"/>
      <c r="AB145" s="1015"/>
      <c r="AC145" s="1016"/>
    </row>
    <row r="146" spans="1:104" ht="39" customHeight="1">
      <c r="A146" s="308">
        <v>134</v>
      </c>
      <c r="B146" s="401"/>
      <c r="C146" s="999"/>
      <c r="D146" s="1017"/>
      <c r="E146" s="1015"/>
      <c r="F146" s="1015"/>
      <c r="G146" s="1006"/>
      <c r="H146" s="1014"/>
      <c r="I146" s="1015"/>
      <c r="J146" s="1946"/>
      <c r="K146" s="162"/>
      <c r="L146" s="1615"/>
      <c r="M146" s="2001"/>
      <c r="N146" s="266" t="s">
        <v>1350</v>
      </c>
      <c r="O146" s="156"/>
      <c r="P146" s="118">
        <v>0.32</v>
      </c>
      <c r="Q146" s="310" t="s">
        <v>1351</v>
      </c>
      <c r="R146" s="118">
        <v>10</v>
      </c>
      <c r="S146" s="139"/>
      <c r="T146" s="163">
        <f>SUM(R146:S146)</f>
        <v>10</v>
      </c>
      <c r="U146" s="1555"/>
      <c r="V146" s="1467"/>
      <c r="W146" s="1467"/>
      <c r="X146" s="1512"/>
      <c r="Y146" s="402"/>
      <c r="Z146" s="403"/>
      <c r="AA146" s="1015"/>
      <c r="AB146" s="1015"/>
      <c r="AC146" s="1016"/>
    </row>
    <row r="147" spans="1:104" ht="32.25" customHeight="1">
      <c r="A147" s="308">
        <v>135</v>
      </c>
      <c r="B147" s="401"/>
      <c r="C147" s="999"/>
      <c r="D147" s="1017"/>
      <c r="E147" s="1015"/>
      <c r="F147" s="1015"/>
      <c r="G147" s="1006"/>
      <c r="H147" s="1014"/>
      <c r="I147" s="1015"/>
      <c r="J147" s="1946"/>
      <c r="K147" s="162"/>
      <c r="L147" s="1615"/>
      <c r="M147" s="2001"/>
      <c r="N147" s="405" t="s">
        <v>1352</v>
      </c>
      <c r="O147" s="156"/>
      <c r="P147" s="118"/>
      <c r="Q147" s="310" t="s">
        <v>1353</v>
      </c>
      <c r="R147" s="1720" t="s">
        <v>1354</v>
      </c>
      <c r="S147" s="1869"/>
      <c r="T147" s="2000"/>
      <c r="U147" s="1555"/>
      <c r="V147" s="1467"/>
      <c r="W147" s="1467"/>
      <c r="X147" s="1512"/>
      <c r="Y147" s="402"/>
      <c r="Z147" s="403"/>
      <c r="AA147" s="1015"/>
      <c r="AB147" s="1015"/>
      <c r="AC147" s="1016"/>
    </row>
    <row r="148" spans="1:104" ht="51.75" customHeight="1">
      <c r="A148" s="308">
        <v>136</v>
      </c>
      <c r="B148" s="401"/>
      <c r="C148" s="1986"/>
      <c r="D148" s="1849"/>
      <c r="E148" s="1018"/>
      <c r="F148" s="1990"/>
      <c r="G148" s="1999"/>
      <c r="H148" s="1990"/>
      <c r="I148" s="1015"/>
      <c r="J148" s="1946"/>
      <c r="K148" s="210"/>
      <c r="L148" s="1615"/>
      <c r="M148" s="2001"/>
      <c r="N148" s="406" t="s">
        <v>1355</v>
      </c>
      <c r="O148" s="156">
        <v>2019</v>
      </c>
      <c r="P148" s="118">
        <v>0.121</v>
      </c>
      <c r="Q148" s="407" t="s">
        <v>1053</v>
      </c>
      <c r="R148" s="1720" t="s">
        <v>1356</v>
      </c>
      <c r="S148" s="1869"/>
      <c r="T148" s="2000"/>
      <c r="U148" s="1555"/>
      <c r="V148" s="1467"/>
      <c r="W148" s="1467"/>
      <c r="X148" s="1512"/>
      <c r="Y148" s="402"/>
      <c r="Z148" s="408"/>
      <c r="AA148" s="1990"/>
      <c r="AB148" s="1990"/>
      <c r="AC148" s="1858"/>
    </row>
    <row r="149" spans="1:104" ht="31.5" customHeight="1">
      <c r="A149" s="308">
        <v>137</v>
      </c>
      <c r="B149" s="401"/>
      <c r="C149" s="1986"/>
      <c r="D149" s="1849"/>
      <c r="E149" s="1018"/>
      <c r="F149" s="1990"/>
      <c r="G149" s="1999"/>
      <c r="H149" s="1990"/>
      <c r="I149" s="1015"/>
      <c r="J149" s="1946"/>
      <c r="K149" s="210"/>
      <c r="L149" s="1615"/>
      <c r="M149" s="2001"/>
      <c r="N149" s="409" t="s">
        <v>1357</v>
      </c>
      <c r="O149" s="156">
        <v>2021</v>
      </c>
      <c r="P149" s="118">
        <v>0.40400000000000003</v>
      </c>
      <c r="Q149" s="407" t="s">
        <v>1053</v>
      </c>
      <c r="R149" s="150">
        <v>1</v>
      </c>
      <c r="S149" s="342"/>
      <c r="T149" s="410">
        <v>1</v>
      </c>
      <c r="U149" s="1555"/>
      <c r="V149" s="1467"/>
      <c r="W149" s="1467"/>
      <c r="X149" s="1512"/>
      <c r="Y149" s="402"/>
      <c r="Z149" s="408"/>
      <c r="AA149" s="1990"/>
      <c r="AB149" s="1990"/>
      <c r="AC149" s="1858"/>
    </row>
    <row r="150" spans="1:104" ht="32.25" customHeight="1">
      <c r="A150" s="308">
        <v>138</v>
      </c>
      <c r="B150" s="401"/>
      <c r="C150" s="1986"/>
      <c r="D150" s="1849"/>
      <c r="E150" s="1990"/>
      <c r="F150" s="1990"/>
      <c r="G150" s="1999"/>
      <c r="H150" s="1990"/>
      <c r="I150" s="1990"/>
      <c r="J150" s="1946"/>
      <c r="K150" s="210"/>
      <c r="L150" s="1616"/>
      <c r="M150" s="2002"/>
      <c r="N150" s="409" t="s">
        <v>1358</v>
      </c>
      <c r="O150" s="156">
        <v>2022</v>
      </c>
      <c r="P150" s="118">
        <v>0.123</v>
      </c>
      <c r="Q150" s="407" t="s">
        <v>1053</v>
      </c>
      <c r="R150" s="1484" t="s">
        <v>1359</v>
      </c>
      <c r="S150" s="1485"/>
      <c r="T150" s="1900"/>
      <c r="U150" s="1455"/>
      <c r="V150" s="1448"/>
      <c r="W150" s="1448"/>
      <c r="X150" s="1457"/>
      <c r="Y150" s="402"/>
      <c r="Z150" s="408"/>
      <c r="AA150" s="1015"/>
      <c r="AB150" s="1015"/>
      <c r="AC150" s="1011"/>
    </row>
    <row r="151" spans="1:104" s="113" customFormat="1" ht="18" customHeight="1">
      <c r="A151" s="308">
        <v>139</v>
      </c>
      <c r="B151" s="411"/>
      <c r="C151" s="1986"/>
      <c r="D151" s="1849"/>
      <c r="E151" s="1990"/>
      <c r="F151" s="1990"/>
      <c r="G151" s="1999"/>
      <c r="H151" s="1990"/>
      <c r="I151" s="1990"/>
      <c r="J151" s="1946"/>
      <c r="K151" s="206" t="s">
        <v>1360</v>
      </c>
      <c r="L151" s="412" t="s">
        <v>1361</v>
      </c>
      <c r="M151" s="1462" t="s">
        <v>1362</v>
      </c>
      <c r="N151" s="1702"/>
      <c r="O151" s="1468"/>
      <c r="P151" s="1468"/>
      <c r="Q151" s="1468"/>
      <c r="R151" s="1468"/>
      <c r="S151" s="1468"/>
      <c r="T151" s="1462"/>
      <c r="U151" s="407" t="s">
        <v>1363</v>
      </c>
      <c r="V151" s="156">
        <v>1950</v>
      </c>
      <c r="W151" s="156">
        <v>0.15</v>
      </c>
      <c r="X151" s="397" t="s">
        <v>1364</v>
      </c>
      <c r="Y151" s="1709" t="s">
        <v>1365</v>
      </c>
      <c r="Z151" s="1527"/>
      <c r="AA151" s="118">
        <v>1953</v>
      </c>
      <c r="AB151" s="118">
        <v>0.4</v>
      </c>
      <c r="AC151" s="163" t="s">
        <v>1366</v>
      </c>
      <c r="AD151" s="111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2"/>
      <c r="CD151" s="112"/>
      <c r="CE151" s="112"/>
      <c r="CF151" s="112"/>
      <c r="CG151" s="112"/>
      <c r="CH151" s="112"/>
      <c r="CI151" s="112"/>
      <c r="CJ151" s="112"/>
      <c r="CK151" s="112"/>
      <c r="CL151" s="112"/>
      <c r="CM151" s="112"/>
      <c r="CN151" s="112"/>
      <c r="CO151" s="112"/>
      <c r="CP151" s="112"/>
      <c r="CQ151" s="112"/>
      <c r="CR151" s="112"/>
      <c r="CS151" s="112"/>
      <c r="CT151" s="112"/>
      <c r="CU151" s="112"/>
      <c r="CV151" s="112"/>
      <c r="CW151" s="112"/>
      <c r="CX151" s="112"/>
      <c r="CY151" s="112"/>
      <c r="CZ151" s="112"/>
    </row>
    <row r="152" spans="1:104" s="113" customFormat="1" ht="18" customHeight="1">
      <c r="A152" s="308">
        <v>140</v>
      </c>
      <c r="B152" s="401"/>
      <c r="C152" s="1986"/>
      <c r="D152" s="1849"/>
      <c r="E152" s="1990"/>
      <c r="F152" s="1990"/>
      <c r="G152" s="1999"/>
      <c r="H152" s="1990"/>
      <c r="I152" s="1990"/>
      <c r="J152" s="1946"/>
      <c r="K152" s="210" t="s">
        <v>1286</v>
      </c>
      <c r="L152" s="379"/>
      <c r="M152" s="1463"/>
      <c r="N152" s="1703"/>
      <c r="O152" s="1469"/>
      <c r="P152" s="1469"/>
      <c r="Q152" s="1469"/>
      <c r="R152" s="1469"/>
      <c r="S152" s="1469"/>
      <c r="T152" s="1463"/>
      <c r="U152" s="310" t="s">
        <v>1367</v>
      </c>
      <c r="V152" s="118">
        <v>1991</v>
      </c>
      <c r="W152" s="118">
        <v>0.28499999999999998</v>
      </c>
      <c r="X152" s="311" t="s">
        <v>1368</v>
      </c>
      <c r="Y152" s="201" t="s">
        <v>1369</v>
      </c>
      <c r="Z152" s="413"/>
      <c r="AA152" s="118">
        <v>1997</v>
      </c>
      <c r="AB152" s="118">
        <v>0.35</v>
      </c>
      <c r="AC152" s="163" t="s">
        <v>1370</v>
      </c>
      <c r="AD152" s="111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  <c r="BS152" s="112"/>
      <c r="BT152" s="112"/>
      <c r="BU152" s="112"/>
      <c r="BV152" s="112"/>
      <c r="BW152" s="112"/>
      <c r="BX152" s="112"/>
      <c r="BY152" s="112"/>
      <c r="BZ152" s="112"/>
      <c r="CA152" s="112"/>
      <c r="CB152" s="112"/>
      <c r="CC152" s="112"/>
      <c r="CD152" s="112"/>
      <c r="CE152" s="112"/>
      <c r="CF152" s="112"/>
      <c r="CG152" s="112"/>
      <c r="CH152" s="112"/>
      <c r="CI152" s="112"/>
      <c r="CJ152" s="112"/>
      <c r="CK152" s="112"/>
      <c r="CL152" s="112"/>
      <c r="CM152" s="112"/>
      <c r="CN152" s="112"/>
      <c r="CO152" s="112"/>
      <c r="CP152" s="112"/>
      <c r="CQ152" s="112"/>
      <c r="CR152" s="112"/>
      <c r="CS152" s="112"/>
      <c r="CT152" s="112"/>
      <c r="CU152" s="112"/>
      <c r="CV152" s="112"/>
      <c r="CW152" s="112"/>
      <c r="CX152" s="112"/>
      <c r="CY152" s="112"/>
      <c r="CZ152" s="112"/>
    </row>
    <row r="153" spans="1:104" s="113" customFormat="1" ht="18" customHeight="1">
      <c r="A153" s="308">
        <v>141</v>
      </c>
      <c r="B153" s="401"/>
      <c r="C153" s="1986"/>
      <c r="D153" s="1849"/>
      <c r="E153" s="1990"/>
      <c r="F153" s="1990"/>
      <c r="G153" s="1999"/>
      <c r="H153" s="1990"/>
      <c r="I153" s="1990"/>
      <c r="J153" s="1946"/>
      <c r="K153" s="210"/>
      <c r="L153" s="379"/>
      <c r="M153" s="1528"/>
      <c r="N153" s="1703"/>
      <c r="O153" s="1469"/>
      <c r="P153" s="1469"/>
      <c r="Q153" s="1469"/>
      <c r="R153" s="1469"/>
      <c r="S153" s="1469"/>
      <c r="T153" s="1463"/>
      <c r="U153" s="310" t="s">
        <v>1371</v>
      </c>
      <c r="V153" s="118">
        <v>1991</v>
      </c>
      <c r="W153" s="118">
        <v>0.188</v>
      </c>
      <c r="X153" s="311" t="s">
        <v>1368</v>
      </c>
      <c r="Y153" s="164"/>
      <c r="Z153" s="165"/>
      <c r="AA153" s="130"/>
      <c r="AB153" s="125"/>
      <c r="AC153" s="360"/>
      <c r="AD153" s="111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2"/>
      <c r="CB153" s="112"/>
      <c r="CC153" s="112"/>
      <c r="CD153" s="112"/>
      <c r="CE153" s="112"/>
      <c r="CF153" s="112"/>
      <c r="CG153" s="112"/>
      <c r="CH153" s="112"/>
      <c r="CI153" s="112"/>
      <c r="CJ153" s="112"/>
      <c r="CK153" s="112"/>
      <c r="CL153" s="112"/>
      <c r="CM153" s="112"/>
      <c r="CN153" s="112"/>
      <c r="CO153" s="112"/>
      <c r="CP153" s="112"/>
      <c r="CQ153" s="112"/>
      <c r="CR153" s="112"/>
      <c r="CS153" s="112"/>
      <c r="CT153" s="112"/>
      <c r="CU153" s="112"/>
      <c r="CV153" s="112"/>
      <c r="CW153" s="112"/>
      <c r="CX153" s="112"/>
      <c r="CY153" s="112"/>
      <c r="CZ153" s="112"/>
    </row>
    <row r="154" spans="1:104" s="113" customFormat="1" ht="28.5" customHeight="1">
      <c r="A154" s="308">
        <v>142</v>
      </c>
      <c r="B154" s="401"/>
      <c r="C154" s="1986"/>
      <c r="D154" s="1849"/>
      <c r="E154" s="1990"/>
      <c r="F154" s="1990"/>
      <c r="G154" s="1999"/>
      <c r="H154" s="1990"/>
      <c r="I154" s="1990"/>
      <c r="J154" s="1946"/>
      <c r="K154" s="414"/>
      <c r="L154" s="379"/>
      <c r="M154" s="1528"/>
      <c r="N154" s="1703"/>
      <c r="O154" s="1469"/>
      <c r="P154" s="1469"/>
      <c r="Q154" s="1469"/>
      <c r="R154" s="1469"/>
      <c r="S154" s="1469"/>
      <c r="T154" s="1463"/>
      <c r="U154" s="310" t="s">
        <v>1371</v>
      </c>
      <c r="V154" s="118">
        <v>1960</v>
      </c>
      <c r="W154" s="118">
        <v>0.18</v>
      </c>
      <c r="X154" s="311" t="s">
        <v>1368</v>
      </c>
      <c r="Y154" s="164"/>
      <c r="Z154" s="165"/>
      <c r="AA154" s="130"/>
      <c r="AB154" s="130"/>
      <c r="AC154" s="360"/>
      <c r="AD154" s="111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  <c r="BS154" s="112"/>
      <c r="BT154" s="112"/>
      <c r="BU154" s="112"/>
      <c r="BV154" s="112"/>
      <c r="BW154" s="112"/>
      <c r="BX154" s="112"/>
      <c r="BY154" s="112"/>
      <c r="BZ154" s="112"/>
      <c r="CA154" s="112"/>
      <c r="CB154" s="112"/>
      <c r="CC154" s="112"/>
      <c r="CD154" s="112"/>
      <c r="CE154" s="112"/>
      <c r="CF154" s="112"/>
      <c r="CG154" s="112"/>
      <c r="CH154" s="112"/>
      <c r="CI154" s="112"/>
      <c r="CJ154" s="112"/>
      <c r="CK154" s="112"/>
      <c r="CL154" s="112"/>
      <c r="CM154" s="112"/>
      <c r="CN154" s="112"/>
      <c r="CO154" s="112"/>
      <c r="CP154" s="112"/>
      <c r="CQ154" s="112"/>
      <c r="CR154" s="112"/>
      <c r="CS154" s="112"/>
      <c r="CT154" s="112"/>
      <c r="CU154" s="112"/>
      <c r="CV154" s="112"/>
      <c r="CW154" s="112"/>
      <c r="CX154" s="112"/>
      <c r="CY154" s="112"/>
      <c r="CZ154" s="112"/>
    </row>
    <row r="155" spans="1:104" s="113" customFormat="1" ht="47.25" customHeight="1">
      <c r="A155" s="308">
        <v>143</v>
      </c>
      <c r="B155" s="401"/>
      <c r="C155" s="1986"/>
      <c r="D155" s="1849"/>
      <c r="E155" s="1990"/>
      <c r="F155" s="1990"/>
      <c r="G155" s="1999"/>
      <c r="H155" s="1990"/>
      <c r="I155" s="1990"/>
      <c r="J155" s="1946"/>
      <c r="K155" s="215"/>
      <c r="L155" s="379"/>
      <c r="M155" s="1528"/>
      <c r="N155" s="1703"/>
      <c r="O155" s="1469"/>
      <c r="P155" s="1469"/>
      <c r="Q155" s="1469"/>
      <c r="R155" s="1469"/>
      <c r="S155" s="1469"/>
      <c r="T155" s="1463"/>
      <c r="U155" s="310" t="s">
        <v>1372</v>
      </c>
      <c r="V155" s="118">
        <v>1982</v>
      </c>
      <c r="W155" s="118">
        <v>0.02</v>
      </c>
      <c r="X155" s="311" t="s">
        <v>1373</v>
      </c>
      <c r="Y155" s="164"/>
      <c r="Z155" s="165"/>
      <c r="AA155" s="130"/>
      <c r="AB155" s="130"/>
      <c r="AC155" s="360"/>
      <c r="AD155" s="111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  <c r="BS155" s="112"/>
      <c r="BT155" s="112"/>
      <c r="BU155" s="112"/>
      <c r="BV155" s="112"/>
      <c r="BW155" s="112"/>
      <c r="BX155" s="112"/>
      <c r="BY155" s="112"/>
      <c r="BZ155" s="112"/>
      <c r="CA155" s="112"/>
      <c r="CB155" s="112"/>
      <c r="CC155" s="112"/>
      <c r="CD155" s="112"/>
      <c r="CE155" s="112"/>
      <c r="CF155" s="112"/>
      <c r="CG155" s="112"/>
      <c r="CH155" s="112"/>
      <c r="CI155" s="112"/>
      <c r="CJ155" s="112"/>
      <c r="CK155" s="112"/>
      <c r="CL155" s="112"/>
      <c r="CM155" s="112"/>
      <c r="CN155" s="112"/>
      <c r="CO155" s="112"/>
      <c r="CP155" s="112"/>
      <c r="CQ155" s="112"/>
      <c r="CR155" s="112"/>
      <c r="CS155" s="112"/>
      <c r="CT155" s="112"/>
      <c r="CU155" s="112"/>
      <c r="CV155" s="112"/>
      <c r="CW155" s="112"/>
      <c r="CX155" s="112"/>
      <c r="CY155" s="112"/>
      <c r="CZ155" s="112"/>
    </row>
    <row r="156" spans="1:104" s="113" customFormat="1" ht="18" customHeight="1">
      <c r="A156" s="308">
        <v>144</v>
      </c>
      <c r="B156" s="401"/>
      <c r="C156" s="1986"/>
      <c r="D156" s="1849"/>
      <c r="E156" s="1990"/>
      <c r="F156" s="1990"/>
      <c r="G156" s="1999"/>
      <c r="H156" s="1990"/>
      <c r="I156" s="1990"/>
      <c r="J156" s="1946"/>
      <c r="K156" s="210"/>
      <c r="L156" s="379"/>
      <c r="M156" s="1528"/>
      <c r="N156" s="1703"/>
      <c r="O156" s="1469"/>
      <c r="P156" s="1469"/>
      <c r="Q156" s="1469"/>
      <c r="R156" s="1469"/>
      <c r="S156" s="1469"/>
      <c r="T156" s="1463"/>
      <c r="U156" s="310" t="s">
        <v>1374</v>
      </c>
      <c r="V156" s="118">
        <v>1982</v>
      </c>
      <c r="W156" s="118">
        <v>0.02</v>
      </c>
      <c r="X156" s="311" t="s">
        <v>1373</v>
      </c>
      <c r="Y156" s="164"/>
      <c r="Z156" s="165"/>
      <c r="AA156" s="130"/>
      <c r="AB156" s="130"/>
      <c r="AC156" s="360"/>
      <c r="AD156" s="111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  <c r="BI156" s="112"/>
      <c r="BJ156" s="112"/>
      <c r="BK156" s="112"/>
      <c r="BL156" s="112"/>
      <c r="BM156" s="112"/>
      <c r="BN156" s="112"/>
      <c r="BO156" s="112"/>
      <c r="BP156" s="112"/>
      <c r="BQ156" s="112"/>
      <c r="BR156" s="112"/>
      <c r="BS156" s="112"/>
      <c r="BT156" s="112"/>
      <c r="BU156" s="112"/>
      <c r="BV156" s="112"/>
      <c r="BW156" s="112"/>
      <c r="BX156" s="112"/>
      <c r="BY156" s="112"/>
      <c r="BZ156" s="112"/>
      <c r="CA156" s="112"/>
      <c r="CB156" s="112"/>
      <c r="CC156" s="112"/>
      <c r="CD156" s="112"/>
      <c r="CE156" s="112"/>
      <c r="CF156" s="112"/>
      <c r="CG156" s="112"/>
      <c r="CH156" s="112"/>
      <c r="CI156" s="112"/>
      <c r="CJ156" s="112"/>
      <c r="CK156" s="112"/>
      <c r="CL156" s="112"/>
      <c r="CM156" s="112"/>
      <c r="CN156" s="112"/>
      <c r="CO156" s="112"/>
      <c r="CP156" s="112"/>
      <c r="CQ156" s="112"/>
      <c r="CR156" s="112"/>
      <c r="CS156" s="112"/>
      <c r="CT156" s="112"/>
      <c r="CU156" s="112"/>
      <c r="CV156" s="112"/>
      <c r="CW156" s="112"/>
      <c r="CX156" s="112"/>
      <c r="CY156" s="112"/>
      <c r="CZ156" s="112"/>
    </row>
    <row r="157" spans="1:104" s="113" customFormat="1" ht="18" customHeight="1">
      <c r="A157" s="308">
        <v>145</v>
      </c>
      <c r="B157" s="401"/>
      <c r="C157" s="1986"/>
      <c r="D157" s="1849"/>
      <c r="E157" s="1990"/>
      <c r="F157" s="1990"/>
      <c r="G157" s="1999"/>
      <c r="H157" s="1990"/>
      <c r="I157" s="1990"/>
      <c r="J157" s="1946"/>
      <c r="K157" s="210"/>
      <c r="L157" s="379"/>
      <c r="M157" s="1528"/>
      <c r="N157" s="1703"/>
      <c r="O157" s="1469"/>
      <c r="P157" s="1469"/>
      <c r="Q157" s="1469"/>
      <c r="R157" s="1469"/>
      <c r="S157" s="1469"/>
      <c r="T157" s="1463"/>
      <c r="U157" s="310" t="s">
        <v>1375</v>
      </c>
      <c r="V157" s="118">
        <v>1982</v>
      </c>
      <c r="W157" s="118">
        <v>0.02</v>
      </c>
      <c r="X157" s="311" t="s">
        <v>1376</v>
      </c>
      <c r="Y157" s="164"/>
      <c r="Z157" s="165"/>
      <c r="AA157" s="130"/>
      <c r="AB157" s="130"/>
      <c r="AC157" s="360"/>
      <c r="AD157" s="111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  <c r="BI157" s="112"/>
      <c r="BJ157" s="112"/>
      <c r="BK157" s="112"/>
      <c r="BL157" s="112"/>
      <c r="BM157" s="112"/>
      <c r="BN157" s="112"/>
      <c r="BO157" s="112"/>
      <c r="BP157" s="112"/>
      <c r="BQ157" s="112"/>
      <c r="BR157" s="112"/>
      <c r="BS157" s="112"/>
      <c r="BT157" s="112"/>
      <c r="BU157" s="112"/>
      <c r="BV157" s="112"/>
      <c r="BW157" s="112"/>
      <c r="BX157" s="112"/>
      <c r="BY157" s="112"/>
      <c r="BZ157" s="112"/>
      <c r="CA157" s="112"/>
      <c r="CB157" s="112"/>
      <c r="CC157" s="112"/>
      <c r="CD157" s="112"/>
      <c r="CE157" s="112"/>
      <c r="CF157" s="112"/>
      <c r="CG157" s="112"/>
      <c r="CH157" s="112"/>
      <c r="CI157" s="112"/>
      <c r="CJ157" s="112"/>
      <c r="CK157" s="112"/>
      <c r="CL157" s="112"/>
      <c r="CM157" s="112"/>
      <c r="CN157" s="112"/>
      <c r="CO157" s="112"/>
      <c r="CP157" s="112"/>
      <c r="CQ157" s="112"/>
      <c r="CR157" s="112"/>
      <c r="CS157" s="112"/>
      <c r="CT157" s="112"/>
      <c r="CU157" s="112"/>
      <c r="CV157" s="112"/>
      <c r="CW157" s="112"/>
      <c r="CX157" s="112"/>
      <c r="CY157" s="112"/>
      <c r="CZ157" s="112"/>
    </row>
    <row r="158" spans="1:104" s="113" customFormat="1" ht="18" customHeight="1">
      <c r="A158" s="308">
        <v>146</v>
      </c>
      <c r="B158" s="401"/>
      <c r="C158" s="1986"/>
      <c r="D158" s="1849"/>
      <c r="E158" s="1990"/>
      <c r="F158" s="1990"/>
      <c r="G158" s="1999"/>
      <c r="H158" s="1990"/>
      <c r="I158" s="1990"/>
      <c r="J158" s="1946"/>
      <c r="K158" s="210"/>
      <c r="L158" s="211"/>
      <c r="M158" s="1528"/>
      <c r="N158" s="1703"/>
      <c r="O158" s="1469"/>
      <c r="P158" s="1469"/>
      <c r="Q158" s="1469"/>
      <c r="R158" s="1469"/>
      <c r="S158" s="1469"/>
      <c r="T158" s="1463"/>
      <c r="U158" s="310" t="s">
        <v>1377</v>
      </c>
      <c r="V158" s="118">
        <v>1995</v>
      </c>
      <c r="W158" s="118"/>
      <c r="X158" s="311" t="s">
        <v>1378</v>
      </c>
      <c r="Y158" s="164"/>
      <c r="Z158" s="165"/>
      <c r="AA158" s="130"/>
      <c r="AB158" s="130"/>
      <c r="AC158" s="360"/>
      <c r="AD158" s="111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  <c r="BI158" s="112"/>
      <c r="BJ158" s="112"/>
      <c r="BK158" s="112"/>
      <c r="BL158" s="112"/>
      <c r="BM158" s="112"/>
      <c r="BN158" s="112"/>
      <c r="BO158" s="112"/>
      <c r="BP158" s="112"/>
      <c r="BQ158" s="112"/>
      <c r="BR158" s="112"/>
      <c r="BS158" s="112"/>
      <c r="BT158" s="112"/>
      <c r="BU158" s="112"/>
      <c r="BV158" s="112"/>
      <c r="BW158" s="112"/>
      <c r="BX158" s="112"/>
      <c r="BY158" s="112"/>
      <c r="BZ158" s="112"/>
      <c r="CA158" s="112"/>
      <c r="CB158" s="112"/>
      <c r="CC158" s="112"/>
      <c r="CD158" s="112"/>
      <c r="CE158" s="112"/>
      <c r="CF158" s="112"/>
      <c r="CG158" s="112"/>
      <c r="CH158" s="112"/>
      <c r="CI158" s="112"/>
      <c r="CJ158" s="112"/>
      <c r="CK158" s="112"/>
      <c r="CL158" s="112"/>
      <c r="CM158" s="112"/>
      <c r="CN158" s="112"/>
      <c r="CO158" s="112"/>
      <c r="CP158" s="112"/>
      <c r="CQ158" s="112"/>
      <c r="CR158" s="112"/>
      <c r="CS158" s="112"/>
      <c r="CT158" s="112"/>
      <c r="CU158" s="112"/>
      <c r="CV158" s="112"/>
      <c r="CW158" s="112"/>
      <c r="CX158" s="112"/>
      <c r="CY158" s="112"/>
      <c r="CZ158" s="112"/>
    </row>
    <row r="159" spans="1:104" s="113" customFormat="1" ht="18" customHeight="1">
      <c r="A159" s="308">
        <v>147</v>
      </c>
      <c r="B159" s="401"/>
      <c r="C159" s="1986"/>
      <c r="D159" s="1849"/>
      <c r="E159" s="1990"/>
      <c r="F159" s="1990"/>
      <c r="G159" s="1999"/>
      <c r="H159" s="1990"/>
      <c r="I159" s="1990"/>
      <c r="J159" s="1946"/>
      <c r="K159" s="210"/>
      <c r="L159" s="211"/>
      <c r="M159" s="1528"/>
      <c r="N159" s="1704"/>
      <c r="O159" s="1483"/>
      <c r="P159" s="1483"/>
      <c r="Q159" s="1483"/>
      <c r="R159" s="1483"/>
      <c r="S159" s="1483"/>
      <c r="T159" s="1464"/>
      <c r="U159" s="310" t="s">
        <v>1379</v>
      </c>
      <c r="V159" s="118"/>
      <c r="W159" s="118"/>
      <c r="X159" s="311" t="s">
        <v>1380</v>
      </c>
      <c r="Y159" s="164"/>
      <c r="Z159" s="165"/>
      <c r="AA159" s="130"/>
      <c r="AB159" s="130"/>
      <c r="AC159" s="360"/>
      <c r="AD159" s="111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  <c r="BS159" s="112"/>
      <c r="BT159" s="112"/>
      <c r="BU159" s="112"/>
      <c r="BV159" s="112"/>
      <c r="BW159" s="112"/>
      <c r="BX159" s="112"/>
      <c r="BY159" s="112"/>
      <c r="BZ159" s="112"/>
      <c r="CA159" s="112"/>
      <c r="CB159" s="112"/>
      <c r="CC159" s="112"/>
      <c r="CD159" s="112"/>
      <c r="CE159" s="112"/>
      <c r="CF159" s="112"/>
      <c r="CG159" s="112"/>
      <c r="CH159" s="112"/>
      <c r="CI159" s="112"/>
      <c r="CJ159" s="112"/>
      <c r="CK159" s="112"/>
      <c r="CL159" s="112"/>
      <c r="CM159" s="112"/>
      <c r="CN159" s="112"/>
      <c r="CO159" s="112"/>
      <c r="CP159" s="112"/>
      <c r="CQ159" s="112"/>
      <c r="CR159" s="112"/>
      <c r="CS159" s="112"/>
      <c r="CT159" s="112"/>
      <c r="CU159" s="112"/>
      <c r="CV159" s="112"/>
      <c r="CW159" s="112"/>
      <c r="CX159" s="112"/>
      <c r="CY159" s="112"/>
      <c r="CZ159" s="112"/>
    </row>
    <row r="160" spans="1:104" s="113" customFormat="1" ht="33" customHeight="1">
      <c r="A160" s="308">
        <v>148</v>
      </c>
      <c r="B160" s="401"/>
      <c r="C160" s="1986"/>
      <c r="D160" s="1849"/>
      <c r="E160" s="1990"/>
      <c r="F160" s="1990"/>
      <c r="G160" s="1999"/>
      <c r="H160" s="1990"/>
      <c r="I160" s="1990"/>
      <c r="J160" s="1946"/>
      <c r="K160" s="210"/>
      <c r="L160" s="211"/>
      <c r="M160" s="1528"/>
      <c r="N160" s="309" t="s">
        <v>1381</v>
      </c>
      <c r="O160" s="118">
        <v>2008</v>
      </c>
      <c r="P160" s="118">
        <v>0.16</v>
      </c>
      <c r="Q160" s="138" t="s">
        <v>1185</v>
      </c>
      <c r="R160" s="415" t="s">
        <v>1382</v>
      </c>
      <c r="S160" s="416"/>
      <c r="T160" s="417"/>
      <c r="U160" s="1453"/>
      <c r="V160" s="1468"/>
      <c r="W160" s="1468"/>
      <c r="X160" s="1505"/>
      <c r="Y160" s="164"/>
      <c r="Z160" s="165"/>
      <c r="AA160" s="130"/>
      <c r="AB160" s="130"/>
      <c r="AC160" s="360"/>
      <c r="AD160" s="111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  <c r="BS160" s="112"/>
      <c r="BT160" s="112"/>
      <c r="BU160" s="112"/>
      <c r="BV160" s="112"/>
      <c r="BW160" s="112"/>
      <c r="BX160" s="112"/>
      <c r="BY160" s="112"/>
      <c r="BZ160" s="112"/>
      <c r="CA160" s="112"/>
      <c r="CB160" s="112"/>
      <c r="CC160" s="112"/>
      <c r="CD160" s="112"/>
      <c r="CE160" s="112"/>
      <c r="CF160" s="112"/>
      <c r="CG160" s="112"/>
      <c r="CH160" s="112"/>
      <c r="CI160" s="112"/>
      <c r="CJ160" s="112"/>
      <c r="CK160" s="112"/>
      <c r="CL160" s="112"/>
      <c r="CM160" s="112"/>
      <c r="CN160" s="112"/>
      <c r="CO160" s="112"/>
      <c r="CP160" s="112"/>
      <c r="CQ160" s="112"/>
      <c r="CR160" s="112"/>
      <c r="CS160" s="112"/>
      <c r="CT160" s="112"/>
      <c r="CU160" s="112"/>
      <c r="CV160" s="112"/>
      <c r="CW160" s="112"/>
      <c r="CX160" s="112"/>
      <c r="CY160" s="112"/>
      <c r="CZ160" s="112"/>
    </row>
    <row r="161" spans="1:104" s="113" customFormat="1" ht="42.75" customHeight="1">
      <c r="A161" s="308">
        <v>149</v>
      </c>
      <c r="B161" s="401"/>
      <c r="C161" s="1986"/>
      <c r="D161" s="1849"/>
      <c r="E161" s="1990"/>
      <c r="F161" s="1990"/>
      <c r="G161" s="1999"/>
      <c r="H161" s="1990"/>
      <c r="I161" s="1990"/>
      <c r="J161" s="1946"/>
      <c r="K161" s="210"/>
      <c r="L161" s="370"/>
      <c r="M161" s="1442"/>
      <c r="N161" s="309" t="s">
        <v>1383</v>
      </c>
      <c r="O161" s="118">
        <v>2015</v>
      </c>
      <c r="P161" s="118">
        <v>0.245</v>
      </c>
      <c r="Q161" s="332" t="s">
        <v>1384</v>
      </c>
      <c r="R161" s="118">
        <v>7</v>
      </c>
      <c r="S161" s="139"/>
      <c r="T161" s="163">
        <v>7</v>
      </c>
      <c r="U161" s="1455"/>
      <c r="V161" s="1483"/>
      <c r="W161" s="1483"/>
      <c r="X161" s="1507"/>
      <c r="Y161" s="164"/>
      <c r="Z161" s="165"/>
      <c r="AA161" s="130"/>
      <c r="AB161" s="145"/>
      <c r="AC161" s="360"/>
      <c r="AD161" s="111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  <c r="BI161" s="112"/>
      <c r="BJ161" s="112"/>
      <c r="BK161" s="112"/>
      <c r="BL161" s="112"/>
      <c r="BM161" s="112"/>
      <c r="BN161" s="112"/>
      <c r="BO161" s="112"/>
      <c r="BP161" s="112"/>
      <c r="BQ161" s="112"/>
      <c r="BR161" s="112"/>
      <c r="BS161" s="112"/>
      <c r="BT161" s="112"/>
      <c r="BU161" s="112"/>
      <c r="BV161" s="112"/>
      <c r="BW161" s="112"/>
      <c r="BX161" s="112"/>
      <c r="BY161" s="112"/>
      <c r="BZ161" s="112"/>
      <c r="CA161" s="112"/>
      <c r="CB161" s="112"/>
      <c r="CC161" s="112"/>
      <c r="CD161" s="112"/>
      <c r="CE161" s="112"/>
      <c r="CF161" s="112"/>
      <c r="CG161" s="112"/>
      <c r="CH161" s="112"/>
      <c r="CI161" s="112"/>
      <c r="CJ161" s="112"/>
      <c r="CK161" s="112"/>
      <c r="CL161" s="112"/>
      <c r="CM161" s="112"/>
      <c r="CN161" s="112"/>
      <c r="CO161" s="112"/>
      <c r="CP161" s="112"/>
      <c r="CQ161" s="112"/>
      <c r="CR161" s="112"/>
      <c r="CS161" s="112"/>
      <c r="CT161" s="112"/>
      <c r="CU161" s="112"/>
      <c r="CV161" s="112"/>
      <c r="CW161" s="112"/>
      <c r="CX161" s="112"/>
      <c r="CY161" s="112"/>
      <c r="CZ161" s="112"/>
    </row>
    <row r="162" spans="1:104" s="113" customFormat="1" ht="18" customHeight="1">
      <c r="A162" s="308">
        <v>150</v>
      </c>
      <c r="B162" s="401"/>
      <c r="C162" s="1986"/>
      <c r="D162" s="1849"/>
      <c r="E162" s="1990"/>
      <c r="F162" s="1990"/>
      <c r="G162" s="1999"/>
      <c r="H162" s="1990"/>
      <c r="I162" s="1990"/>
      <c r="J162" s="1946"/>
      <c r="K162" s="206" t="s">
        <v>1385</v>
      </c>
      <c r="L162" s="115">
        <v>1960</v>
      </c>
      <c r="M162" s="131">
        <v>400</v>
      </c>
      <c r="N162" s="1882"/>
      <c r="O162" s="1768"/>
      <c r="P162" s="1768"/>
      <c r="Q162" s="1768"/>
      <c r="R162" s="1768"/>
      <c r="S162" s="1768"/>
      <c r="T162" s="1770"/>
      <c r="U162" s="177" t="s">
        <v>1386</v>
      </c>
      <c r="V162" s="118">
        <v>2000</v>
      </c>
      <c r="W162" s="118">
        <v>7.0000000000000007E-2</v>
      </c>
      <c r="X162" s="311" t="s">
        <v>1387</v>
      </c>
      <c r="Y162" s="201" t="s">
        <v>1388</v>
      </c>
      <c r="Z162" s="183"/>
      <c r="AA162" s="118">
        <v>1960</v>
      </c>
      <c r="AB162" s="118">
        <v>0.6</v>
      </c>
      <c r="AC162" s="418" t="s">
        <v>1366</v>
      </c>
      <c r="AD162" s="111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2"/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2"/>
      <c r="CQ162" s="112"/>
      <c r="CR162" s="112"/>
      <c r="CS162" s="112"/>
      <c r="CT162" s="112"/>
      <c r="CU162" s="112"/>
      <c r="CV162" s="112"/>
      <c r="CW162" s="112"/>
      <c r="CX162" s="112"/>
      <c r="CY162" s="112"/>
      <c r="CZ162" s="112"/>
    </row>
    <row r="163" spans="1:104" s="113" customFormat="1" ht="18" customHeight="1">
      <c r="A163" s="308">
        <v>151</v>
      </c>
      <c r="B163" s="401"/>
      <c r="C163" s="1986"/>
      <c r="D163" s="1849"/>
      <c r="E163" s="1990"/>
      <c r="F163" s="1990"/>
      <c r="G163" s="1999"/>
      <c r="H163" s="1990"/>
      <c r="I163" s="1990"/>
      <c r="J163" s="1946"/>
      <c r="K163" s="162" t="s">
        <v>1389</v>
      </c>
      <c r="L163" s="211"/>
      <c r="M163" s="419"/>
      <c r="N163" s="1883"/>
      <c r="O163" s="1874"/>
      <c r="P163" s="1874"/>
      <c r="Q163" s="1874"/>
      <c r="R163" s="1874"/>
      <c r="S163" s="1874"/>
      <c r="T163" s="1740"/>
      <c r="U163" s="177" t="s">
        <v>1390</v>
      </c>
      <c r="V163" s="118">
        <v>2000</v>
      </c>
      <c r="W163" s="118">
        <v>0.06</v>
      </c>
      <c r="X163" s="311" t="s">
        <v>1387</v>
      </c>
      <c r="Y163" s="164"/>
      <c r="Z163" s="165"/>
      <c r="AA163" s="130"/>
      <c r="AB163" s="130"/>
      <c r="AC163" s="132"/>
      <c r="AD163" s="133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  <c r="BS163" s="112"/>
      <c r="BT163" s="112"/>
      <c r="BU163" s="112"/>
      <c r="BV163" s="112"/>
      <c r="BW163" s="112"/>
      <c r="BX163" s="112"/>
      <c r="BY163" s="112"/>
      <c r="BZ163" s="112"/>
      <c r="CA163" s="112"/>
      <c r="CB163" s="112"/>
      <c r="CC163" s="112"/>
      <c r="CD163" s="112"/>
      <c r="CE163" s="112"/>
      <c r="CF163" s="112"/>
      <c r="CG163" s="112"/>
      <c r="CH163" s="112"/>
      <c r="CI163" s="112"/>
      <c r="CJ163" s="112"/>
      <c r="CK163" s="112"/>
      <c r="CL163" s="112"/>
      <c r="CM163" s="112"/>
      <c r="CN163" s="112"/>
      <c r="CO163" s="112"/>
      <c r="CP163" s="112"/>
      <c r="CQ163" s="112"/>
      <c r="CR163" s="112"/>
      <c r="CS163" s="112"/>
      <c r="CT163" s="112"/>
      <c r="CU163" s="112"/>
      <c r="CV163" s="112"/>
      <c r="CW163" s="112"/>
      <c r="CX163" s="112"/>
      <c r="CY163" s="112"/>
      <c r="CZ163" s="112"/>
    </row>
    <row r="164" spans="1:104" s="113" customFormat="1" ht="18" customHeight="1">
      <c r="A164" s="308">
        <v>152</v>
      </c>
      <c r="B164" s="401"/>
      <c r="C164" s="112"/>
      <c r="D164" s="112"/>
      <c r="E164" s="130"/>
      <c r="F164" s="130"/>
      <c r="G164" s="130"/>
      <c r="H164" s="130"/>
      <c r="I164" s="130"/>
      <c r="J164" s="1946"/>
      <c r="K164" s="210"/>
      <c r="L164" s="115"/>
      <c r="M164" s="420"/>
      <c r="N164" s="1883"/>
      <c r="O164" s="1874"/>
      <c r="P164" s="1874"/>
      <c r="Q164" s="1874"/>
      <c r="R164" s="1874"/>
      <c r="S164" s="1874"/>
      <c r="T164" s="1740"/>
      <c r="U164" s="177" t="s">
        <v>1391</v>
      </c>
      <c r="V164" s="118">
        <v>1960</v>
      </c>
      <c r="W164" s="118">
        <v>0.1</v>
      </c>
      <c r="X164" s="311" t="s">
        <v>1392</v>
      </c>
      <c r="Y164" s="164"/>
      <c r="Z164" s="227"/>
      <c r="AA164" s="130"/>
      <c r="AB164" s="130"/>
      <c r="AC164" s="132"/>
      <c r="AD164" s="133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</row>
    <row r="165" spans="1:104" s="113" customFormat="1" ht="18" customHeight="1">
      <c r="A165" s="308">
        <v>153</v>
      </c>
      <c r="B165" s="401"/>
      <c r="C165" s="112"/>
      <c r="D165" s="112"/>
      <c r="E165" s="130"/>
      <c r="F165" s="130"/>
      <c r="G165" s="130"/>
      <c r="H165" s="130"/>
      <c r="I165" s="130"/>
      <c r="J165" s="1946"/>
      <c r="K165" s="210"/>
      <c r="L165" s="115"/>
      <c r="M165" s="420"/>
      <c r="N165" s="1883"/>
      <c r="O165" s="1874"/>
      <c r="P165" s="1874"/>
      <c r="Q165" s="1874"/>
      <c r="R165" s="1874"/>
      <c r="S165" s="1874"/>
      <c r="T165" s="1740"/>
      <c r="U165" s="177" t="s">
        <v>1393</v>
      </c>
      <c r="V165" s="118">
        <v>1960</v>
      </c>
      <c r="W165" s="118">
        <v>0.12</v>
      </c>
      <c r="X165" s="311" t="s">
        <v>1281</v>
      </c>
      <c r="Y165" s="164"/>
      <c r="Z165" s="227"/>
      <c r="AA165" s="130"/>
      <c r="AB165" s="130"/>
      <c r="AC165" s="132"/>
      <c r="AD165" s="133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2"/>
      <c r="BV165" s="112"/>
      <c r="BW165" s="112"/>
      <c r="BX165" s="112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12"/>
      <c r="CW165" s="112"/>
      <c r="CX165" s="112"/>
      <c r="CY165" s="112"/>
      <c r="CZ165" s="112"/>
    </row>
    <row r="166" spans="1:104" s="113" customFormat="1" ht="18" customHeight="1">
      <c r="A166" s="308">
        <v>154</v>
      </c>
      <c r="B166" s="401"/>
      <c r="C166" s="112"/>
      <c r="D166" s="112"/>
      <c r="E166" s="130"/>
      <c r="F166" s="130"/>
      <c r="G166" s="130"/>
      <c r="H166" s="130"/>
      <c r="I166" s="130"/>
      <c r="J166" s="1946"/>
      <c r="K166" s="210"/>
      <c r="L166" s="115"/>
      <c r="M166" s="420"/>
      <c r="N166" s="1883"/>
      <c r="O166" s="1874"/>
      <c r="P166" s="1874"/>
      <c r="Q166" s="1874"/>
      <c r="R166" s="1874"/>
      <c r="S166" s="1874"/>
      <c r="T166" s="1740"/>
      <c r="U166" s="177" t="s">
        <v>1394</v>
      </c>
      <c r="V166" s="118">
        <v>1960</v>
      </c>
      <c r="W166" s="118">
        <v>0.15</v>
      </c>
      <c r="X166" s="311" t="s">
        <v>1395</v>
      </c>
      <c r="Y166" s="164"/>
      <c r="Z166" s="227"/>
      <c r="AA166" s="130"/>
      <c r="AB166" s="130"/>
      <c r="AC166" s="391"/>
      <c r="AD166" s="133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2"/>
      <c r="BV166" s="112"/>
      <c r="BW166" s="112"/>
      <c r="BX166" s="112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12"/>
      <c r="CW166" s="112"/>
      <c r="CX166" s="112"/>
      <c r="CY166" s="112"/>
      <c r="CZ166" s="112"/>
    </row>
    <row r="167" spans="1:104" s="113" customFormat="1" ht="18" customHeight="1">
      <c r="A167" s="308">
        <v>155</v>
      </c>
      <c r="B167" s="401"/>
      <c r="C167" s="112"/>
      <c r="D167" s="112"/>
      <c r="E167" s="130"/>
      <c r="F167" s="130"/>
      <c r="G167" s="361"/>
      <c r="H167" s="130"/>
      <c r="I167" s="130"/>
      <c r="J167" s="1946"/>
      <c r="K167" s="210"/>
      <c r="L167" s="115"/>
      <c r="M167" s="1528"/>
      <c r="N167" s="1883"/>
      <c r="O167" s="1874"/>
      <c r="P167" s="1874"/>
      <c r="Q167" s="1874"/>
      <c r="R167" s="1874"/>
      <c r="S167" s="1874"/>
      <c r="T167" s="1740"/>
      <c r="U167" s="177" t="s">
        <v>1396</v>
      </c>
      <c r="V167" s="118">
        <v>1960</v>
      </c>
      <c r="W167" s="118">
        <v>7.0000000000000007E-2</v>
      </c>
      <c r="X167" s="311" t="s">
        <v>1397</v>
      </c>
      <c r="Y167" s="164"/>
      <c r="Z167" s="227"/>
      <c r="AA167" s="130"/>
      <c r="AB167" s="130"/>
      <c r="AC167" s="391"/>
      <c r="AD167" s="133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112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112"/>
      <c r="CZ167" s="112"/>
    </row>
    <row r="168" spans="1:104" s="113" customFormat="1" ht="18" customHeight="1">
      <c r="A168" s="308">
        <v>156</v>
      </c>
      <c r="B168" s="401"/>
      <c r="C168" s="112"/>
      <c r="D168" s="112"/>
      <c r="E168" s="130"/>
      <c r="F168" s="130"/>
      <c r="G168" s="361"/>
      <c r="H168" s="130"/>
      <c r="I168" s="130"/>
      <c r="J168" s="1946"/>
      <c r="K168" s="1619"/>
      <c r="L168" s="115"/>
      <c r="M168" s="1528"/>
      <c r="N168" s="1884"/>
      <c r="O168" s="1769"/>
      <c r="P168" s="1769"/>
      <c r="Q168" s="1769"/>
      <c r="R168" s="1769"/>
      <c r="S168" s="1769"/>
      <c r="T168" s="1771"/>
      <c r="U168" s="177" t="s">
        <v>1398</v>
      </c>
      <c r="V168" s="118">
        <v>1960</v>
      </c>
      <c r="W168" s="118">
        <v>0.03</v>
      </c>
      <c r="X168" s="311" t="s">
        <v>1399</v>
      </c>
      <c r="Y168" s="164"/>
      <c r="Z168" s="227"/>
      <c r="AA168" s="130"/>
      <c r="AB168" s="130"/>
      <c r="AC168" s="391"/>
      <c r="AD168" s="133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2"/>
      <c r="BV168" s="112"/>
      <c r="BW168" s="112"/>
      <c r="BX168" s="112"/>
      <c r="BY168" s="112"/>
      <c r="BZ168" s="112"/>
      <c r="CA168" s="112"/>
      <c r="CB168" s="112"/>
      <c r="CC168" s="112"/>
      <c r="CD168" s="112"/>
      <c r="CE168" s="112"/>
      <c r="CF168" s="112"/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12"/>
      <c r="CW168" s="112"/>
      <c r="CX168" s="112"/>
      <c r="CY168" s="112"/>
      <c r="CZ168" s="112"/>
    </row>
    <row r="169" spans="1:104" s="113" customFormat="1" ht="33" customHeight="1">
      <c r="A169" s="308">
        <v>157</v>
      </c>
      <c r="B169" s="401"/>
      <c r="C169" s="112"/>
      <c r="D169" s="421"/>
      <c r="E169" s="130"/>
      <c r="F169" s="130"/>
      <c r="G169" s="111"/>
      <c r="H169" s="130"/>
      <c r="I169" s="133"/>
      <c r="J169" s="1946"/>
      <c r="K169" s="1619"/>
      <c r="L169" s="389"/>
      <c r="M169" s="1528"/>
      <c r="N169" s="309" t="s">
        <v>1400</v>
      </c>
      <c r="O169" s="118"/>
      <c r="P169" s="118"/>
      <c r="Q169" s="138"/>
      <c r="R169" s="118"/>
      <c r="S169" s="139"/>
      <c r="T169" s="163"/>
      <c r="U169" s="1453"/>
      <c r="V169" s="1468"/>
      <c r="W169" s="1468"/>
      <c r="X169" s="1505"/>
      <c r="Y169" s="164"/>
      <c r="Z169" s="165"/>
      <c r="AA169" s="130"/>
      <c r="AB169" s="130"/>
      <c r="AC169" s="360"/>
      <c r="AD169" s="111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112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112"/>
      <c r="CZ169" s="112"/>
    </row>
    <row r="170" spans="1:104" s="113" customFormat="1" ht="33" customHeight="1">
      <c r="A170" s="308">
        <v>158</v>
      </c>
      <c r="B170" s="312"/>
      <c r="C170" s="112"/>
      <c r="D170" s="421"/>
      <c r="E170" s="130"/>
      <c r="F170" s="130"/>
      <c r="G170" s="111"/>
      <c r="H170" s="130"/>
      <c r="I170" s="133"/>
      <c r="J170" s="1946"/>
      <c r="K170" s="210"/>
      <c r="L170" s="115"/>
      <c r="M170" s="131"/>
      <c r="N170" s="309" t="s">
        <v>1401</v>
      </c>
      <c r="O170" s="118">
        <v>2005</v>
      </c>
      <c r="P170" s="118">
        <v>0.17399999999999999</v>
      </c>
      <c r="Q170" s="138" t="s">
        <v>1402</v>
      </c>
      <c r="R170" s="118">
        <v>4</v>
      </c>
      <c r="S170" s="139" t="s">
        <v>1191</v>
      </c>
      <c r="T170" s="163">
        <v>4</v>
      </c>
      <c r="U170" s="1555"/>
      <c r="V170" s="1469"/>
      <c r="W170" s="1469"/>
      <c r="X170" s="1506"/>
      <c r="Y170" s="164"/>
      <c r="Z170" s="165"/>
      <c r="AA170" s="130"/>
      <c r="AB170" s="130"/>
      <c r="AC170" s="360"/>
      <c r="AD170" s="111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</row>
    <row r="171" spans="1:104" s="113" customFormat="1" ht="39.75" customHeight="1">
      <c r="A171" s="308">
        <v>159</v>
      </c>
      <c r="B171" s="312"/>
      <c r="C171" s="1998"/>
      <c r="D171" s="1830"/>
      <c r="E171" s="130"/>
      <c r="F171" s="130"/>
      <c r="G171" s="111"/>
      <c r="H171" s="130"/>
      <c r="I171" s="133"/>
      <c r="J171" s="1946"/>
      <c r="K171" s="210"/>
      <c r="L171" s="115"/>
      <c r="M171" s="131"/>
      <c r="N171" s="422" t="s">
        <v>1403</v>
      </c>
      <c r="O171" s="118">
        <v>2005</v>
      </c>
      <c r="P171" s="317">
        <v>0.46899999999999997</v>
      </c>
      <c r="Q171" s="332" t="s">
        <v>1404</v>
      </c>
      <c r="R171" s="118">
        <v>14</v>
      </c>
      <c r="S171" s="139"/>
      <c r="T171" s="163">
        <v>14</v>
      </c>
      <c r="U171" s="1555"/>
      <c r="V171" s="1469"/>
      <c r="W171" s="1469"/>
      <c r="X171" s="1506"/>
      <c r="Y171" s="164"/>
      <c r="Z171" s="165"/>
      <c r="AA171" s="130"/>
      <c r="AB171" s="130"/>
      <c r="AC171" s="360"/>
      <c r="AD171" s="111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</row>
    <row r="172" spans="1:104" s="113" customFormat="1" ht="33" customHeight="1">
      <c r="A172" s="308">
        <v>160</v>
      </c>
      <c r="B172" s="312"/>
      <c r="C172" s="1998"/>
      <c r="D172" s="1830"/>
      <c r="E172" s="361"/>
      <c r="F172" s="130"/>
      <c r="G172" s="1467"/>
      <c r="H172" s="1557"/>
      <c r="I172" s="1557"/>
      <c r="J172" s="1946"/>
      <c r="K172" s="210"/>
      <c r="L172" s="115"/>
      <c r="M172" s="131"/>
      <c r="N172" s="422" t="s">
        <v>1405</v>
      </c>
      <c r="O172" s="118">
        <v>2005</v>
      </c>
      <c r="P172" s="118">
        <v>0.19700000000000001</v>
      </c>
      <c r="Q172" s="423" t="s">
        <v>1176</v>
      </c>
      <c r="R172" s="118">
        <v>5</v>
      </c>
      <c r="S172" s="424"/>
      <c r="T172" s="163">
        <v>5</v>
      </c>
      <c r="U172" s="1455"/>
      <c r="V172" s="1483"/>
      <c r="W172" s="1483"/>
      <c r="X172" s="1507"/>
      <c r="Y172" s="164"/>
      <c r="Z172" s="165"/>
      <c r="AA172" s="130"/>
      <c r="AB172" s="130"/>
      <c r="AC172" s="360"/>
      <c r="AD172" s="111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112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112"/>
      <c r="CZ172" s="112"/>
    </row>
    <row r="173" spans="1:104" s="113" customFormat="1" ht="22.5" customHeight="1">
      <c r="A173" s="308">
        <v>161</v>
      </c>
      <c r="B173" s="401"/>
      <c r="C173" s="1998"/>
      <c r="D173" s="1830"/>
      <c r="E173" s="1830"/>
      <c r="F173" s="1557"/>
      <c r="G173" s="1467"/>
      <c r="H173" s="1557"/>
      <c r="I173" s="1557"/>
      <c r="J173" s="1946"/>
      <c r="K173" s="210"/>
      <c r="L173" s="115"/>
      <c r="M173" s="131"/>
      <c r="N173" s="422"/>
      <c r="O173" s="118"/>
      <c r="P173" s="118"/>
      <c r="Q173" s="138"/>
      <c r="R173" s="118"/>
      <c r="S173" s="139"/>
      <c r="T173" s="163"/>
      <c r="U173" s="407" t="s">
        <v>1406</v>
      </c>
      <c r="V173" s="118">
        <v>2001</v>
      </c>
      <c r="W173" s="118">
        <v>3.2000000000000001E-2</v>
      </c>
      <c r="X173" s="311" t="s">
        <v>1407</v>
      </c>
      <c r="Y173" s="164"/>
      <c r="Z173" s="165"/>
      <c r="AA173" s="130"/>
      <c r="AB173" s="145"/>
      <c r="AC173" s="360"/>
      <c r="AD173" s="111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112"/>
      <c r="CZ173" s="112"/>
    </row>
    <row r="174" spans="1:104" s="113" customFormat="1" ht="28.9" customHeight="1">
      <c r="A174" s="308">
        <v>162</v>
      </c>
      <c r="B174" s="401"/>
      <c r="C174" s="1998"/>
      <c r="D174" s="1830"/>
      <c r="E174" s="1830"/>
      <c r="F174" s="1557"/>
      <c r="G174" s="1467"/>
      <c r="H174" s="1557"/>
      <c r="I174" s="1557"/>
      <c r="J174" s="1946"/>
      <c r="K174" s="385" t="s">
        <v>1408</v>
      </c>
      <c r="L174" s="159">
        <v>1967</v>
      </c>
      <c r="M174" s="392">
        <v>630</v>
      </c>
      <c r="N174" s="1702"/>
      <c r="O174" s="1468"/>
      <c r="P174" s="1468"/>
      <c r="Q174" s="1468"/>
      <c r="R174" s="1468"/>
      <c r="S174" s="1468"/>
      <c r="T174" s="1462"/>
      <c r="U174" s="407" t="s">
        <v>1409</v>
      </c>
      <c r="V174" s="118"/>
      <c r="W174" s="425"/>
      <c r="X174" s="311"/>
      <c r="Y174" s="201" t="s">
        <v>1410</v>
      </c>
      <c r="Z174" s="413"/>
      <c r="AA174" s="118">
        <v>1960</v>
      </c>
      <c r="AB174" s="118">
        <v>0.5</v>
      </c>
      <c r="AC174" s="163" t="s">
        <v>1366</v>
      </c>
      <c r="AD174" s="111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112"/>
      <c r="CZ174" s="112"/>
    </row>
    <row r="175" spans="1:104" s="113" customFormat="1" ht="18" customHeight="1">
      <c r="A175" s="308">
        <v>163</v>
      </c>
      <c r="B175" s="401"/>
      <c r="C175" s="1998"/>
      <c r="D175" s="1830"/>
      <c r="E175" s="1830"/>
      <c r="F175" s="1557"/>
      <c r="G175" s="1467"/>
      <c r="H175" s="1557"/>
      <c r="I175" s="1557"/>
      <c r="J175" s="1946"/>
      <c r="K175" s="362" t="s">
        <v>1315</v>
      </c>
      <c r="L175" s="115"/>
      <c r="M175" s="1901"/>
      <c r="N175" s="1703"/>
      <c r="O175" s="1469"/>
      <c r="P175" s="1469"/>
      <c r="Q175" s="1469"/>
      <c r="R175" s="1469"/>
      <c r="S175" s="1469"/>
      <c r="T175" s="1463"/>
      <c r="U175" s="177" t="s">
        <v>1411</v>
      </c>
      <c r="V175" s="118">
        <v>1950</v>
      </c>
      <c r="W175" s="425">
        <v>0.25</v>
      </c>
      <c r="X175" s="311" t="s">
        <v>1412</v>
      </c>
      <c r="Y175" s="164"/>
      <c r="Z175" s="165"/>
      <c r="AA175" s="361"/>
      <c r="AB175" s="130"/>
      <c r="AC175" s="132"/>
      <c r="AD175" s="133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112"/>
      <c r="CZ175" s="112"/>
    </row>
    <row r="176" spans="1:104" s="113" customFormat="1" ht="18" customHeight="1">
      <c r="A176" s="308">
        <v>164</v>
      </c>
      <c r="B176" s="401"/>
      <c r="C176" s="1998"/>
      <c r="D176" s="1830"/>
      <c r="E176" s="361"/>
      <c r="F176" s="130"/>
      <c r="G176" s="130"/>
      <c r="H176" s="1557"/>
      <c r="I176" s="1557"/>
      <c r="J176" s="1946"/>
      <c r="K176" s="162"/>
      <c r="L176" s="115"/>
      <c r="M176" s="1901"/>
      <c r="N176" s="1703"/>
      <c r="O176" s="1469"/>
      <c r="P176" s="1469"/>
      <c r="Q176" s="1469"/>
      <c r="R176" s="1469"/>
      <c r="S176" s="1469"/>
      <c r="T176" s="1463"/>
      <c r="U176" s="177" t="s">
        <v>1413</v>
      </c>
      <c r="V176" s="118">
        <v>1950</v>
      </c>
      <c r="W176" s="118">
        <v>0.05</v>
      </c>
      <c r="X176" s="311" t="s">
        <v>1414</v>
      </c>
      <c r="Y176" s="164"/>
      <c r="Z176" s="165"/>
      <c r="AA176" s="426"/>
      <c r="AB176" s="130"/>
      <c r="AC176" s="132"/>
      <c r="AD176" s="133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112"/>
      <c r="CZ176" s="112"/>
    </row>
    <row r="177" spans="1:104" s="113" customFormat="1" ht="18" customHeight="1">
      <c r="A177" s="308">
        <v>165</v>
      </c>
      <c r="B177" s="401"/>
      <c r="C177" s="112"/>
      <c r="D177" s="421"/>
      <c r="E177" s="361"/>
      <c r="F177" s="130"/>
      <c r="G177" s="130"/>
      <c r="H177" s="130"/>
      <c r="I177" s="130"/>
      <c r="J177" s="1946"/>
      <c r="K177" s="162"/>
      <c r="L177" s="115"/>
      <c r="M177" s="1901"/>
      <c r="N177" s="1703"/>
      <c r="O177" s="1469"/>
      <c r="P177" s="1469"/>
      <c r="Q177" s="1469"/>
      <c r="R177" s="1469"/>
      <c r="S177" s="1469"/>
      <c r="T177" s="1463"/>
      <c r="U177" s="177" t="s">
        <v>1415</v>
      </c>
      <c r="V177" s="118">
        <v>1950</v>
      </c>
      <c r="W177" s="118">
        <v>0.1</v>
      </c>
      <c r="X177" s="311" t="s">
        <v>1416</v>
      </c>
      <c r="Y177" s="164"/>
      <c r="Z177" s="165"/>
      <c r="AA177" s="426"/>
      <c r="AB177" s="130"/>
      <c r="AC177" s="132"/>
      <c r="AD177" s="133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112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112"/>
      <c r="CZ177" s="112"/>
    </row>
    <row r="178" spans="1:104" s="113" customFormat="1" ht="18" customHeight="1">
      <c r="A178" s="308">
        <v>166</v>
      </c>
      <c r="B178" s="401"/>
      <c r="C178" s="112"/>
      <c r="D178" s="421"/>
      <c r="E178" s="426"/>
      <c r="F178" s="130"/>
      <c r="G178" s="130"/>
      <c r="H178" s="130"/>
      <c r="I178" s="130"/>
      <c r="J178" s="1946"/>
      <c r="K178" s="162"/>
      <c r="L178" s="115"/>
      <c r="M178" s="1901"/>
      <c r="N178" s="1703"/>
      <c r="O178" s="1469"/>
      <c r="P178" s="1469"/>
      <c r="Q178" s="1469"/>
      <c r="R178" s="1469"/>
      <c r="S178" s="1469"/>
      <c r="T178" s="1463"/>
      <c r="U178" s="177" t="s">
        <v>1417</v>
      </c>
      <c r="V178" s="118">
        <v>1960</v>
      </c>
      <c r="W178" s="118">
        <v>0.14499999999999999</v>
      </c>
      <c r="X178" s="311" t="s">
        <v>1418</v>
      </c>
      <c r="Y178" s="164"/>
      <c r="Z178" s="165"/>
      <c r="AA178" s="426"/>
      <c r="AB178" s="130"/>
      <c r="AC178" s="132"/>
      <c r="AD178" s="133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112"/>
      <c r="CZ178" s="112"/>
    </row>
    <row r="179" spans="1:104" s="113" customFormat="1" ht="18" customHeight="1">
      <c r="A179" s="308">
        <v>167</v>
      </c>
      <c r="B179" s="401"/>
      <c r="C179" s="112"/>
      <c r="D179" s="421"/>
      <c r="E179" s="426"/>
      <c r="F179" s="130"/>
      <c r="G179" s="152"/>
      <c r="H179" s="133"/>
      <c r="I179" s="130"/>
      <c r="J179" s="1946"/>
      <c r="K179" s="162"/>
      <c r="L179" s="115"/>
      <c r="M179" s="360"/>
      <c r="N179" s="1703"/>
      <c r="O179" s="1469"/>
      <c r="P179" s="1469"/>
      <c r="Q179" s="1469"/>
      <c r="R179" s="1469"/>
      <c r="S179" s="1469"/>
      <c r="T179" s="1463"/>
      <c r="U179" s="177" t="s">
        <v>1419</v>
      </c>
      <c r="V179" s="118">
        <v>1960</v>
      </c>
      <c r="W179" s="118">
        <v>0.19</v>
      </c>
      <c r="X179" s="311" t="s">
        <v>1420</v>
      </c>
      <c r="Y179" s="164"/>
      <c r="Z179" s="165"/>
      <c r="AA179" s="426"/>
      <c r="AB179" s="130"/>
      <c r="AC179" s="131"/>
      <c r="AD179" s="111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112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112"/>
      <c r="CZ179" s="112"/>
    </row>
    <row r="180" spans="1:104" s="113" customFormat="1" ht="18" customHeight="1">
      <c r="A180" s="308">
        <v>168</v>
      </c>
      <c r="B180" s="401"/>
      <c r="C180" s="112"/>
      <c r="D180" s="421"/>
      <c r="E180" s="426"/>
      <c r="F180" s="130"/>
      <c r="G180" s="152"/>
      <c r="H180" s="133"/>
      <c r="I180" s="130"/>
      <c r="J180" s="1946"/>
      <c r="K180" s="162"/>
      <c r="L180" s="115"/>
      <c r="M180" s="360"/>
      <c r="N180" s="1703"/>
      <c r="O180" s="1469"/>
      <c r="P180" s="1469"/>
      <c r="Q180" s="1469"/>
      <c r="R180" s="1469"/>
      <c r="S180" s="1469"/>
      <c r="T180" s="1463"/>
      <c r="U180" s="177" t="s">
        <v>1421</v>
      </c>
      <c r="V180" s="118">
        <v>1960</v>
      </c>
      <c r="W180" s="118">
        <v>3.4000000000000002E-2</v>
      </c>
      <c r="X180" s="311" t="s">
        <v>1422</v>
      </c>
      <c r="Y180" s="164"/>
      <c r="Z180" s="165"/>
      <c r="AA180" s="426"/>
      <c r="AB180" s="130"/>
      <c r="AC180" s="131"/>
      <c r="AD180" s="111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112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112"/>
      <c r="CZ180" s="112"/>
    </row>
    <row r="181" spans="1:104" s="113" customFormat="1" ht="18" customHeight="1">
      <c r="A181" s="308">
        <v>169</v>
      </c>
      <c r="B181" s="401"/>
      <c r="C181" s="112"/>
      <c r="D181" s="421"/>
      <c r="E181" s="426"/>
      <c r="F181" s="130"/>
      <c r="G181" s="152"/>
      <c r="H181" s="133"/>
      <c r="I181" s="130"/>
      <c r="J181" s="1946"/>
      <c r="K181" s="162"/>
      <c r="L181" s="115"/>
      <c r="M181" s="360"/>
      <c r="N181" s="1703"/>
      <c r="O181" s="1469"/>
      <c r="P181" s="1469"/>
      <c r="Q181" s="1469"/>
      <c r="R181" s="1469"/>
      <c r="S181" s="1469"/>
      <c r="T181" s="1463"/>
      <c r="U181" s="177" t="s">
        <v>1423</v>
      </c>
      <c r="V181" s="118">
        <v>1958</v>
      </c>
      <c r="W181" s="118">
        <v>0.21199999999999999</v>
      </c>
      <c r="X181" s="311" t="s">
        <v>1343</v>
      </c>
      <c r="Y181" s="164"/>
      <c r="Z181" s="165"/>
      <c r="AA181" s="426"/>
      <c r="AB181" s="130"/>
      <c r="AC181" s="131"/>
      <c r="AD181" s="111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112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112"/>
      <c r="CZ181" s="112"/>
    </row>
    <row r="182" spans="1:104" s="113" customFormat="1" ht="18" customHeight="1">
      <c r="A182" s="308">
        <v>170</v>
      </c>
      <c r="B182" s="401"/>
      <c r="C182" s="112"/>
      <c r="D182" s="421"/>
      <c r="E182" s="426"/>
      <c r="F182" s="130"/>
      <c r="G182" s="152"/>
      <c r="H182" s="133"/>
      <c r="I182" s="130"/>
      <c r="J182" s="1946"/>
      <c r="K182" s="162"/>
      <c r="L182" s="115"/>
      <c r="M182" s="360"/>
      <c r="N182" s="1703"/>
      <c r="O182" s="1469"/>
      <c r="P182" s="1469"/>
      <c r="Q182" s="1469"/>
      <c r="R182" s="1469"/>
      <c r="S182" s="1469"/>
      <c r="T182" s="1463"/>
      <c r="U182" s="177" t="s">
        <v>1413</v>
      </c>
      <c r="V182" s="118">
        <v>1958</v>
      </c>
      <c r="W182" s="118">
        <v>0.05</v>
      </c>
      <c r="X182" s="311" t="s">
        <v>1343</v>
      </c>
      <c r="Y182" s="164"/>
      <c r="Z182" s="165"/>
      <c r="AA182" s="426"/>
      <c r="AB182" s="130"/>
      <c r="AC182" s="131"/>
      <c r="AD182" s="111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112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112"/>
      <c r="CZ182" s="112"/>
    </row>
    <row r="183" spans="1:104" s="113" customFormat="1" ht="34.5" customHeight="1">
      <c r="A183" s="308">
        <v>171</v>
      </c>
      <c r="B183" s="401"/>
      <c r="C183" s="112"/>
      <c r="D183" s="421"/>
      <c r="E183" s="426"/>
      <c r="F183" s="130"/>
      <c r="G183" s="152"/>
      <c r="H183" s="133"/>
      <c r="I183" s="130"/>
      <c r="J183" s="1946"/>
      <c r="K183" s="162"/>
      <c r="L183" s="115"/>
      <c r="M183" s="360"/>
      <c r="N183" s="1703"/>
      <c r="O183" s="1469"/>
      <c r="P183" s="1469"/>
      <c r="Q183" s="1469"/>
      <c r="R183" s="1469"/>
      <c r="S183" s="1469"/>
      <c r="T183" s="1463"/>
      <c r="U183" s="310" t="s">
        <v>1424</v>
      </c>
      <c r="V183" s="118">
        <v>2011</v>
      </c>
      <c r="W183" s="118">
        <v>0.12</v>
      </c>
      <c r="X183" s="311" t="s">
        <v>1425</v>
      </c>
      <c r="Y183" s="164"/>
      <c r="Z183" s="165"/>
      <c r="AA183" s="426"/>
      <c r="AB183" s="130"/>
      <c r="AC183" s="131"/>
      <c r="AD183" s="111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2"/>
      <c r="BV183" s="112"/>
      <c r="BW183" s="112"/>
      <c r="BX183" s="112"/>
      <c r="BY183" s="112"/>
      <c r="BZ183" s="112"/>
      <c r="CA183" s="112"/>
      <c r="CB183" s="112"/>
      <c r="CC183" s="112"/>
      <c r="CD183" s="112"/>
      <c r="CE183" s="11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12"/>
      <c r="CW183" s="112"/>
      <c r="CX183" s="112"/>
      <c r="CY183" s="112"/>
      <c r="CZ183" s="112"/>
    </row>
    <row r="184" spans="1:104" s="113" customFormat="1" ht="18" customHeight="1">
      <c r="A184" s="308">
        <v>172</v>
      </c>
      <c r="B184" s="401"/>
      <c r="C184" s="112"/>
      <c r="D184" s="421"/>
      <c r="E184" s="426"/>
      <c r="F184" s="130"/>
      <c r="G184" s="152"/>
      <c r="H184" s="133"/>
      <c r="I184" s="130"/>
      <c r="J184" s="1946"/>
      <c r="K184" s="162"/>
      <c r="L184" s="115"/>
      <c r="M184" s="360"/>
      <c r="N184" s="1703"/>
      <c r="O184" s="1469"/>
      <c r="P184" s="1469"/>
      <c r="Q184" s="1469"/>
      <c r="R184" s="1469"/>
      <c r="S184" s="1469"/>
      <c r="T184" s="1463"/>
      <c r="U184" s="177" t="s">
        <v>1426</v>
      </c>
      <c r="V184" s="118">
        <v>1982</v>
      </c>
      <c r="W184" s="118">
        <v>0.05</v>
      </c>
      <c r="X184" s="311" t="s">
        <v>1427</v>
      </c>
      <c r="Y184" s="164"/>
      <c r="Z184" s="165"/>
      <c r="AA184" s="426"/>
      <c r="AB184" s="130"/>
      <c r="AC184" s="131"/>
      <c r="AD184" s="111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2"/>
      <c r="BV184" s="112"/>
      <c r="BW184" s="112"/>
      <c r="BX184" s="112"/>
      <c r="BY184" s="112"/>
      <c r="BZ184" s="112"/>
      <c r="CA184" s="112"/>
      <c r="CB184" s="112"/>
      <c r="CC184" s="112"/>
      <c r="CD184" s="112"/>
      <c r="CE184" s="112"/>
      <c r="CF184" s="112"/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12"/>
      <c r="CW184" s="112"/>
      <c r="CX184" s="112"/>
      <c r="CY184" s="112"/>
      <c r="CZ184" s="112"/>
    </row>
    <row r="185" spans="1:104" s="113" customFormat="1" ht="28.5" customHeight="1">
      <c r="A185" s="308">
        <v>173</v>
      </c>
      <c r="B185" s="401"/>
      <c r="C185" s="112"/>
      <c r="D185" s="421"/>
      <c r="E185" s="426"/>
      <c r="F185" s="130"/>
      <c r="G185" s="152"/>
      <c r="H185" s="133"/>
      <c r="I185" s="130"/>
      <c r="J185" s="1946"/>
      <c r="K185" s="162"/>
      <c r="L185" s="115"/>
      <c r="M185" s="360"/>
      <c r="N185" s="1703"/>
      <c r="O185" s="1469"/>
      <c r="P185" s="1469"/>
      <c r="Q185" s="1469"/>
      <c r="R185" s="1469"/>
      <c r="S185" s="1469"/>
      <c r="T185" s="1463"/>
      <c r="U185" s="177" t="s">
        <v>1428</v>
      </c>
      <c r="V185" s="118">
        <v>1982</v>
      </c>
      <c r="W185" s="118">
        <v>0.05</v>
      </c>
      <c r="X185" s="311" t="s">
        <v>19</v>
      </c>
      <c r="Y185" s="164"/>
      <c r="Z185" s="165"/>
      <c r="AA185" s="426"/>
      <c r="AB185" s="130"/>
      <c r="AC185" s="131"/>
      <c r="AD185" s="111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12"/>
      <c r="CW185" s="112"/>
      <c r="CX185" s="112"/>
      <c r="CY185" s="112"/>
      <c r="CZ185" s="112"/>
    </row>
    <row r="186" spans="1:104" s="113" customFormat="1" ht="18" customHeight="1">
      <c r="A186" s="308">
        <v>174</v>
      </c>
      <c r="B186" s="401"/>
      <c r="C186" s="112"/>
      <c r="D186" s="421"/>
      <c r="E186" s="426"/>
      <c r="F186" s="130"/>
      <c r="G186" s="152"/>
      <c r="H186" s="133"/>
      <c r="I186" s="130"/>
      <c r="J186" s="1946"/>
      <c r="K186" s="162"/>
      <c r="L186" s="115"/>
      <c r="M186" s="360"/>
      <c r="N186" s="1703"/>
      <c r="O186" s="1469"/>
      <c r="P186" s="1469"/>
      <c r="Q186" s="1469"/>
      <c r="R186" s="1469"/>
      <c r="S186" s="1469"/>
      <c r="T186" s="1463"/>
      <c r="U186" s="177" t="s">
        <v>1429</v>
      </c>
      <c r="V186" s="118">
        <v>1982</v>
      </c>
      <c r="W186" s="118">
        <v>0.02</v>
      </c>
      <c r="X186" s="311" t="s">
        <v>19</v>
      </c>
      <c r="Y186" s="164"/>
      <c r="Z186" s="165"/>
      <c r="AA186" s="426"/>
      <c r="AB186" s="130"/>
      <c r="AC186" s="131"/>
      <c r="AD186" s="111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2"/>
      <c r="BV186" s="112"/>
      <c r="BW186" s="112"/>
      <c r="BX186" s="112"/>
      <c r="BY186" s="112"/>
      <c r="BZ186" s="112"/>
      <c r="CA186" s="112"/>
      <c r="CB186" s="112"/>
      <c r="CC186" s="112"/>
      <c r="CD186" s="112"/>
      <c r="CE186" s="11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12"/>
      <c r="CW186" s="112"/>
      <c r="CX186" s="112"/>
      <c r="CY186" s="112"/>
      <c r="CZ186" s="112"/>
    </row>
    <row r="187" spans="1:104" ht="18" customHeight="1">
      <c r="A187" s="308">
        <v>175</v>
      </c>
      <c r="B187" s="401"/>
      <c r="C187" s="999"/>
      <c r="D187" s="1017"/>
      <c r="E187" s="426"/>
      <c r="F187" s="1015"/>
      <c r="G187" s="1019"/>
      <c r="H187" s="1009"/>
      <c r="I187" s="1015"/>
      <c r="J187" s="1946"/>
      <c r="K187" s="162"/>
      <c r="L187" s="115"/>
      <c r="M187" s="1016"/>
      <c r="N187" s="1703"/>
      <c r="O187" s="1469"/>
      <c r="P187" s="1469"/>
      <c r="Q187" s="1469"/>
      <c r="R187" s="1469"/>
      <c r="S187" s="1469"/>
      <c r="T187" s="1463"/>
      <c r="U187" s="177" t="s">
        <v>1430</v>
      </c>
      <c r="V187" s="118">
        <v>1982</v>
      </c>
      <c r="W187" s="118">
        <v>7.0000000000000007E-2</v>
      </c>
      <c r="X187" s="311" t="s">
        <v>19</v>
      </c>
      <c r="Y187" s="402"/>
      <c r="Z187" s="403"/>
      <c r="AA187" s="426"/>
      <c r="AB187" s="1015"/>
      <c r="AC187" s="1011"/>
    </row>
    <row r="188" spans="1:104" ht="18" customHeight="1">
      <c r="A188" s="308">
        <v>176</v>
      </c>
      <c r="B188" s="401"/>
      <c r="C188" s="999"/>
      <c r="D188" s="1017"/>
      <c r="E188" s="426"/>
      <c r="F188" s="1015"/>
      <c r="G188" s="1019"/>
      <c r="H188" s="1009"/>
      <c r="I188" s="1015"/>
      <c r="J188" s="1946"/>
      <c r="K188" s="162"/>
      <c r="L188" s="115"/>
      <c r="M188" s="1016"/>
      <c r="N188" s="1703"/>
      <c r="O188" s="1469"/>
      <c r="P188" s="1469"/>
      <c r="Q188" s="1469"/>
      <c r="R188" s="1469"/>
      <c r="S188" s="1469"/>
      <c r="T188" s="1463"/>
      <c r="U188" s="177" t="s">
        <v>1431</v>
      </c>
      <c r="V188" s="118">
        <v>1982</v>
      </c>
      <c r="W188" s="118">
        <v>0.04</v>
      </c>
      <c r="X188" s="311" t="s">
        <v>19</v>
      </c>
      <c r="Y188" s="402"/>
      <c r="Z188" s="403"/>
      <c r="AA188" s="426"/>
      <c r="AB188" s="1015"/>
      <c r="AC188" s="1011"/>
    </row>
    <row r="189" spans="1:104" ht="18" customHeight="1">
      <c r="A189" s="308">
        <v>177</v>
      </c>
      <c r="B189" s="401"/>
      <c r="C189" s="999"/>
      <c r="D189" s="1017"/>
      <c r="E189" s="426"/>
      <c r="F189" s="1015"/>
      <c r="G189" s="1019"/>
      <c r="H189" s="1009"/>
      <c r="I189" s="1015"/>
      <c r="J189" s="1946"/>
      <c r="K189" s="162"/>
      <c r="L189" s="115"/>
      <c r="M189" s="1016"/>
      <c r="N189" s="1703"/>
      <c r="O189" s="1469"/>
      <c r="P189" s="1469"/>
      <c r="Q189" s="1469"/>
      <c r="R189" s="1469"/>
      <c r="S189" s="1469"/>
      <c r="T189" s="1463"/>
      <c r="U189" s="177" t="s">
        <v>1432</v>
      </c>
      <c r="V189" s="118">
        <v>1982</v>
      </c>
      <c r="W189" s="118">
        <v>0.04</v>
      </c>
      <c r="X189" s="311" t="s">
        <v>1433</v>
      </c>
      <c r="Y189" s="402"/>
      <c r="Z189" s="403"/>
      <c r="AA189" s="426"/>
      <c r="AB189" s="1015"/>
      <c r="AC189" s="1011"/>
    </row>
    <row r="190" spans="1:104" ht="18" customHeight="1">
      <c r="A190" s="308">
        <v>178</v>
      </c>
      <c r="B190" s="401"/>
      <c r="C190" s="999"/>
      <c r="D190" s="1017"/>
      <c r="E190" s="426"/>
      <c r="F190" s="1015"/>
      <c r="G190" s="1019"/>
      <c r="H190" s="1009"/>
      <c r="I190" s="1015"/>
      <c r="J190" s="1009"/>
      <c r="K190" s="162"/>
      <c r="L190" s="115"/>
      <c r="M190" s="1016"/>
      <c r="N190" s="1703"/>
      <c r="O190" s="1469"/>
      <c r="P190" s="1469"/>
      <c r="Q190" s="1469"/>
      <c r="R190" s="1469"/>
      <c r="S190" s="1469"/>
      <c r="T190" s="1463"/>
      <c r="U190" s="177" t="s">
        <v>1434</v>
      </c>
      <c r="V190" s="118">
        <v>1982</v>
      </c>
      <c r="W190" s="118">
        <v>0.12</v>
      </c>
      <c r="X190" s="311" t="s">
        <v>19</v>
      </c>
      <c r="Y190" s="402"/>
      <c r="Z190" s="403"/>
      <c r="AA190" s="426"/>
      <c r="AB190" s="1015"/>
      <c r="AC190" s="1011"/>
    </row>
    <row r="191" spans="1:104" ht="18" customHeight="1">
      <c r="A191" s="308">
        <v>179</v>
      </c>
      <c r="B191" s="401"/>
      <c r="C191" s="999"/>
      <c r="D191" s="1017"/>
      <c r="E191" s="426"/>
      <c r="F191" s="1015"/>
      <c r="G191" s="1019"/>
      <c r="H191" s="1009"/>
      <c r="I191" s="1015"/>
      <c r="J191" s="1009"/>
      <c r="K191" s="162"/>
      <c r="L191" s="115"/>
      <c r="M191" s="1016"/>
      <c r="N191" s="1703"/>
      <c r="O191" s="1469"/>
      <c r="P191" s="1469"/>
      <c r="Q191" s="1469"/>
      <c r="R191" s="1469"/>
      <c r="S191" s="1469"/>
      <c r="T191" s="1463"/>
      <c r="U191" s="177" t="s">
        <v>1435</v>
      </c>
      <c r="V191" s="118">
        <v>1982</v>
      </c>
      <c r="W191" s="118">
        <v>0.16</v>
      </c>
      <c r="X191" s="311" t="s">
        <v>19</v>
      </c>
      <c r="Y191" s="402"/>
      <c r="Z191" s="403"/>
      <c r="AA191" s="426"/>
      <c r="AB191" s="1015"/>
      <c r="AC191" s="1011"/>
    </row>
    <row r="192" spans="1:104" ht="18" customHeight="1">
      <c r="A192" s="308">
        <v>180</v>
      </c>
      <c r="B192" s="401"/>
      <c r="C192" s="999"/>
      <c r="D192" s="1017"/>
      <c r="E192" s="426"/>
      <c r="F192" s="1015"/>
      <c r="G192" s="1019"/>
      <c r="H192" s="1009"/>
      <c r="I192" s="1015"/>
      <c r="J192" s="1009"/>
      <c r="K192" s="162"/>
      <c r="L192" s="115"/>
      <c r="M192" s="1016"/>
      <c r="N192" s="1703"/>
      <c r="O192" s="1469"/>
      <c r="P192" s="1469"/>
      <c r="Q192" s="1469"/>
      <c r="R192" s="1469"/>
      <c r="S192" s="1469"/>
      <c r="T192" s="1463"/>
      <c r="U192" s="177" t="s">
        <v>1436</v>
      </c>
      <c r="V192" s="118">
        <v>1982</v>
      </c>
      <c r="W192" s="118">
        <v>0.15</v>
      </c>
      <c r="X192" s="311" t="s">
        <v>1437</v>
      </c>
      <c r="Y192" s="402"/>
      <c r="Z192" s="403"/>
      <c r="AA192" s="426"/>
      <c r="AB192" s="1015"/>
      <c r="AC192" s="1011"/>
    </row>
    <row r="193" spans="1:104" ht="37.5" customHeight="1">
      <c r="A193" s="308">
        <v>181</v>
      </c>
      <c r="B193" s="401"/>
      <c r="C193" s="999"/>
      <c r="D193" s="1017"/>
      <c r="E193" s="426"/>
      <c r="F193" s="1015"/>
      <c r="G193" s="1019"/>
      <c r="H193" s="1009"/>
      <c r="I193" s="1015"/>
      <c r="J193" s="1009"/>
      <c r="K193" s="162"/>
      <c r="L193" s="167"/>
      <c r="M193" s="1995"/>
      <c r="N193" s="1704"/>
      <c r="O193" s="1483"/>
      <c r="P193" s="1483"/>
      <c r="Q193" s="1483"/>
      <c r="R193" s="1483"/>
      <c r="S193" s="1483"/>
      <c r="T193" s="1464"/>
      <c r="U193" s="310" t="s">
        <v>1438</v>
      </c>
      <c r="V193" s="118">
        <v>2016</v>
      </c>
      <c r="W193" s="118">
        <v>0.72</v>
      </c>
      <c r="X193" s="311" t="s">
        <v>1439</v>
      </c>
      <c r="Y193" s="402"/>
      <c r="Z193" s="403"/>
      <c r="AA193" s="426"/>
      <c r="AB193" s="1015"/>
      <c r="AC193" s="1011"/>
    </row>
    <row r="194" spans="1:104" ht="51">
      <c r="A194" s="308">
        <v>182</v>
      </c>
      <c r="B194" s="401"/>
      <c r="C194" s="999"/>
      <c r="D194" s="1017"/>
      <c r="E194" s="426"/>
      <c r="F194" s="1990"/>
      <c r="G194" s="1865"/>
      <c r="H194" s="1990"/>
      <c r="I194" s="1990"/>
      <c r="J194" s="1993"/>
      <c r="K194" s="1619"/>
      <c r="L194" s="1020"/>
      <c r="M194" s="1995"/>
      <c r="N194" s="309" t="s">
        <v>1440</v>
      </c>
      <c r="O194" s="118">
        <v>2005</v>
      </c>
      <c r="P194" s="118">
        <v>0.44400000000000001</v>
      </c>
      <c r="Q194" s="332" t="s">
        <v>1441</v>
      </c>
      <c r="R194" s="118">
        <v>6</v>
      </c>
      <c r="S194" s="139" t="s">
        <v>1191</v>
      </c>
      <c r="T194" s="163">
        <v>6</v>
      </c>
      <c r="U194" s="427"/>
      <c r="V194" s="118"/>
      <c r="W194" s="118"/>
      <c r="X194" s="375"/>
      <c r="Y194" s="402"/>
      <c r="Z194" s="403"/>
      <c r="AA194" s="426"/>
      <c r="AB194" s="1015"/>
      <c r="AC194" s="1011"/>
    </row>
    <row r="195" spans="1:104" ht="17.25" customHeight="1">
      <c r="A195" s="308">
        <v>183</v>
      </c>
      <c r="B195" s="401"/>
      <c r="C195" s="1986"/>
      <c r="D195" s="1849"/>
      <c r="E195" s="426"/>
      <c r="F195" s="1990"/>
      <c r="G195" s="1865"/>
      <c r="H195" s="1990"/>
      <c r="I195" s="1990"/>
      <c r="J195" s="1993"/>
      <c r="K195" s="1619"/>
      <c r="L195" s="115"/>
      <c r="M195" s="1995"/>
      <c r="N195" s="1882"/>
      <c r="O195" s="1768"/>
      <c r="P195" s="1768"/>
      <c r="Q195" s="1768"/>
      <c r="R195" s="1768"/>
      <c r="S195" s="1768"/>
      <c r="T195" s="1770"/>
      <c r="U195" s="177" t="s">
        <v>1442</v>
      </c>
      <c r="V195" s="118">
        <v>2024</v>
      </c>
      <c r="W195" s="118">
        <v>0.105</v>
      </c>
      <c r="X195" s="311" t="s">
        <v>1443</v>
      </c>
      <c r="Y195" s="402"/>
      <c r="Z195" s="403"/>
      <c r="AA195" s="1009"/>
      <c r="AB195" s="1015"/>
      <c r="AC195" s="1011"/>
    </row>
    <row r="196" spans="1:104" s="113" customFormat="1" ht="24" customHeight="1" thickBot="1">
      <c r="A196" s="428">
        <v>184</v>
      </c>
      <c r="B196" s="429"/>
      <c r="C196" s="1987"/>
      <c r="D196" s="1851"/>
      <c r="E196" s="430"/>
      <c r="F196" s="1991"/>
      <c r="G196" s="1992"/>
      <c r="H196" s="1991"/>
      <c r="I196" s="1991"/>
      <c r="J196" s="1994"/>
      <c r="K196" s="1868"/>
      <c r="L196" s="431"/>
      <c r="M196" s="1996"/>
      <c r="N196" s="1988"/>
      <c r="O196" s="1989"/>
      <c r="P196" s="1989"/>
      <c r="Q196" s="1989"/>
      <c r="R196" s="1989"/>
      <c r="S196" s="1989"/>
      <c r="T196" s="1997"/>
      <c r="U196" s="432" t="s">
        <v>1444</v>
      </c>
      <c r="V196" s="433">
        <v>2024</v>
      </c>
      <c r="W196" s="433">
        <v>0.105</v>
      </c>
      <c r="X196" s="434" t="s">
        <v>1443</v>
      </c>
      <c r="Y196" s="435" t="s">
        <v>1445</v>
      </c>
      <c r="Z196" s="294"/>
      <c r="AA196" s="235">
        <v>1960</v>
      </c>
      <c r="AB196" s="235">
        <v>0.3</v>
      </c>
      <c r="AC196" s="292" t="s">
        <v>1366</v>
      </c>
      <c r="AD196" s="111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2"/>
      <c r="BV196" s="112"/>
      <c r="BW196" s="112"/>
      <c r="BX196" s="112"/>
      <c r="BY196" s="112"/>
      <c r="BZ196" s="112"/>
      <c r="CA196" s="112"/>
      <c r="CB196" s="112"/>
      <c r="CC196" s="112"/>
      <c r="CD196" s="112"/>
      <c r="CE196" s="112"/>
      <c r="CF196" s="112"/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12"/>
      <c r="CW196" s="112"/>
      <c r="CX196" s="112"/>
      <c r="CY196" s="112"/>
      <c r="CZ196" s="112"/>
    </row>
    <row r="197" spans="1:104" s="113" customFormat="1" ht="20.25" customHeight="1" thickBot="1">
      <c r="A197" s="241"/>
      <c r="B197" s="242"/>
      <c r="C197" s="436"/>
      <c r="D197" s="1050"/>
      <c r="E197" s="244"/>
      <c r="F197" s="243"/>
      <c r="G197" s="243"/>
      <c r="H197" s="244"/>
      <c r="I197" s="243"/>
      <c r="J197" s="243"/>
      <c r="K197" s="111"/>
      <c r="L197" s="216"/>
      <c r="M197" s="111"/>
      <c r="N197" s="246"/>
      <c r="O197" s="244"/>
      <c r="P197" s="244"/>
      <c r="Q197" s="437"/>
      <c r="R197" s="244"/>
      <c r="S197" s="243"/>
      <c r="T197" s="244"/>
      <c r="U197" s="246"/>
      <c r="V197" s="244"/>
      <c r="W197" s="244"/>
      <c r="X197" s="437"/>
      <c r="Y197" s="436"/>
      <c r="Z197" s="1982"/>
      <c r="AA197" s="1982"/>
      <c r="AB197" s="243"/>
      <c r="AC197" s="438"/>
      <c r="AD197" s="133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  <c r="BS197" s="112"/>
      <c r="BT197" s="112"/>
      <c r="BU197" s="112"/>
      <c r="BV197" s="112"/>
      <c r="BW197" s="112"/>
      <c r="BX197" s="112"/>
      <c r="BY197" s="112"/>
      <c r="BZ197" s="112"/>
      <c r="CA197" s="112"/>
      <c r="CB197" s="112"/>
      <c r="CC197" s="112"/>
      <c r="CD197" s="112"/>
      <c r="CE197" s="11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12"/>
      <c r="CW197" s="112"/>
      <c r="CX197" s="112"/>
      <c r="CY197" s="112"/>
      <c r="CZ197" s="112"/>
    </row>
    <row r="198" spans="1:104" s="113" customFormat="1" ht="42.75" customHeight="1">
      <c r="A198" s="248">
        <v>185</v>
      </c>
      <c r="B198" s="1983" t="s">
        <v>1446</v>
      </c>
      <c r="C198" s="1934"/>
      <c r="D198" s="1758"/>
      <c r="E198" s="1758"/>
      <c r="F198" s="1761"/>
      <c r="G198" s="1758"/>
      <c r="H198" s="1761"/>
      <c r="I198" s="1758"/>
      <c r="J198" s="1935"/>
      <c r="K198" s="439"/>
      <c r="L198" s="253"/>
      <c r="M198" s="254"/>
      <c r="N198" s="354"/>
      <c r="O198" s="152"/>
      <c r="P198" s="152"/>
      <c r="Q198" s="153"/>
      <c r="R198" s="152"/>
      <c r="S198" s="130"/>
      <c r="T198" s="154"/>
      <c r="U198" s="258"/>
      <c r="V198" s="256"/>
      <c r="W198" s="256"/>
      <c r="X198" s="259"/>
      <c r="Y198" s="1743" t="s">
        <v>1447</v>
      </c>
      <c r="Z198" s="1685"/>
      <c r="AA198" s="256">
        <v>2019</v>
      </c>
      <c r="AB198" s="256">
        <v>0.58399999999999996</v>
      </c>
      <c r="AC198" s="440" t="s">
        <v>1448</v>
      </c>
      <c r="AD198" s="268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2"/>
      <c r="BV198" s="112"/>
      <c r="BW198" s="112"/>
      <c r="BX198" s="112"/>
      <c r="BY198" s="112"/>
      <c r="BZ198" s="112"/>
      <c r="CA198" s="112"/>
      <c r="CB198" s="112"/>
      <c r="CC198" s="112"/>
      <c r="CD198" s="112"/>
      <c r="CE198" s="112"/>
      <c r="CF198" s="112"/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12"/>
      <c r="CW198" s="112"/>
      <c r="CX198" s="112"/>
      <c r="CY198" s="112"/>
      <c r="CZ198" s="112"/>
    </row>
    <row r="199" spans="1:104" s="113" customFormat="1" ht="28.5" customHeight="1">
      <c r="A199" s="260">
        <v>186</v>
      </c>
      <c r="B199" s="1984"/>
      <c r="C199" s="1554"/>
      <c r="D199" s="1555"/>
      <c r="E199" s="1555"/>
      <c r="F199" s="1506"/>
      <c r="G199" s="1555"/>
      <c r="H199" s="1506"/>
      <c r="I199" s="1555"/>
      <c r="J199" s="1463"/>
      <c r="K199" s="441"/>
      <c r="L199" s="159"/>
      <c r="M199" s="121"/>
      <c r="N199" s="442"/>
      <c r="O199" s="120"/>
      <c r="P199" s="120"/>
      <c r="Q199" s="173"/>
      <c r="R199" s="120"/>
      <c r="S199" s="125"/>
      <c r="T199" s="160"/>
      <c r="U199" s="443"/>
      <c r="V199" s="120"/>
      <c r="W199" s="120"/>
      <c r="X199" s="444"/>
      <c r="Y199" s="1643" t="s">
        <v>1449</v>
      </c>
      <c r="Z199" s="1542"/>
      <c r="AA199" s="120">
        <v>1975</v>
      </c>
      <c r="AB199" s="120">
        <v>0.66500000000000004</v>
      </c>
      <c r="AC199" s="121" t="s">
        <v>1450</v>
      </c>
      <c r="AD199" s="111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  <c r="BS199" s="112"/>
      <c r="BT199" s="112"/>
      <c r="BU199" s="112"/>
      <c r="BV199" s="112"/>
      <c r="BW199" s="112"/>
      <c r="BX199" s="112"/>
      <c r="BY199" s="112"/>
      <c r="BZ199" s="112"/>
      <c r="CA199" s="112"/>
      <c r="CB199" s="112"/>
      <c r="CC199" s="112"/>
      <c r="CD199" s="112"/>
      <c r="CE199" s="112"/>
      <c r="CF199" s="112"/>
      <c r="CG199" s="112"/>
      <c r="CH199" s="112"/>
      <c r="CI199" s="112"/>
      <c r="CJ199" s="112"/>
      <c r="CK199" s="112"/>
      <c r="CL199" s="112"/>
      <c r="CM199" s="112"/>
      <c r="CN199" s="112"/>
      <c r="CO199" s="112"/>
      <c r="CP199" s="112"/>
      <c r="CQ199" s="112"/>
      <c r="CR199" s="112"/>
      <c r="CS199" s="112"/>
      <c r="CT199" s="112"/>
      <c r="CU199" s="112"/>
      <c r="CV199" s="112"/>
      <c r="CW199" s="112"/>
      <c r="CX199" s="112"/>
      <c r="CY199" s="112"/>
      <c r="CZ199" s="112"/>
    </row>
    <row r="200" spans="1:104" s="113" customFormat="1" ht="66" customHeight="1">
      <c r="A200" s="260">
        <v>187</v>
      </c>
      <c r="B200" s="1984"/>
      <c r="C200" s="1454"/>
      <c r="D200" s="1455"/>
      <c r="E200" s="1455"/>
      <c r="F200" s="1507"/>
      <c r="G200" s="1455"/>
      <c r="H200" s="1507"/>
      <c r="I200" s="1455"/>
      <c r="J200" s="1464"/>
      <c r="K200" s="1774" t="s">
        <v>1451</v>
      </c>
      <c r="L200" s="1903">
        <v>2017</v>
      </c>
      <c r="M200" s="1905" t="s">
        <v>1452</v>
      </c>
      <c r="N200" s="1908"/>
      <c r="O200" s="1768"/>
      <c r="P200" s="1768"/>
      <c r="Q200" s="1768"/>
      <c r="R200" s="1768"/>
      <c r="S200" s="1768"/>
      <c r="T200" s="1845"/>
      <c r="U200" s="1766"/>
      <c r="V200" s="1768"/>
      <c r="W200" s="1768"/>
      <c r="X200" s="1770"/>
      <c r="Y200" s="1643" t="s">
        <v>1453</v>
      </c>
      <c r="Z200" s="1542"/>
      <c r="AA200" s="118">
        <v>2017</v>
      </c>
      <c r="AB200" s="118">
        <v>0.05</v>
      </c>
      <c r="AC200" s="163" t="s">
        <v>1454</v>
      </c>
      <c r="AD200" s="111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  <c r="BS200" s="112"/>
      <c r="BT200" s="112"/>
      <c r="BU200" s="112"/>
      <c r="BV200" s="112"/>
      <c r="BW200" s="112"/>
      <c r="BX200" s="112"/>
      <c r="BY200" s="112"/>
      <c r="BZ200" s="112"/>
      <c r="CA200" s="112"/>
      <c r="CB200" s="112"/>
      <c r="CC200" s="112"/>
      <c r="CD200" s="112"/>
      <c r="CE200" s="112"/>
      <c r="CF200" s="112"/>
      <c r="CG200" s="112"/>
      <c r="CH200" s="112"/>
      <c r="CI200" s="112"/>
      <c r="CJ200" s="112"/>
      <c r="CK200" s="112"/>
      <c r="CL200" s="112"/>
      <c r="CM200" s="112"/>
      <c r="CN200" s="112"/>
      <c r="CO200" s="112"/>
      <c r="CP200" s="112"/>
      <c r="CQ200" s="112"/>
      <c r="CR200" s="112"/>
      <c r="CS200" s="112"/>
      <c r="CT200" s="112"/>
      <c r="CU200" s="112"/>
      <c r="CV200" s="112"/>
      <c r="CW200" s="112"/>
      <c r="CX200" s="112"/>
      <c r="CY200" s="112"/>
      <c r="CZ200" s="112"/>
    </row>
    <row r="201" spans="1:104" s="113" customFormat="1" ht="45.75" customHeight="1">
      <c r="A201" s="260">
        <v>188</v>
      </c>
      <c r="B201" s="1984"/>
      <c r="C201" s="1478" t="s">
        <v>1455</v>
      </c>
      <c r="D201" s="1479"/>
      <c r="E201" s="118">
        <v>2017</v>
      </c>
      <c r="F201" s="118">
        <v>0.61</v>
      </c>
      <c r="G201" s="118" t="s">
        <v>1229</v>
      </c>
      <c r="H201" s="118">
        <v>12</v>
      </c>
      <c r="I201" s="118"/>
      <c r="J201" s="163">
        <v>12</v>
      </c>
      <c r="K201" s="1981"/>
      <c r="L201" s="1904"/>
      <c r="M201" s="1906"/>
      <c r="N201" s="1676"/>
      <c r="O201" s="1874"/>
      <c r="P201" s="1874"/>
      <c r="Q201" s="1874"/>
      <c r="R201" s="1874"/>
      <c r="S201" s="1874"/>
      <c r="T201" s="1899"/>
      <c r="U201" s="1767"/>
      <c r="V201" s="1769"/>
      <c r="W201" s="1769"/>
      <c r="X201" s="1771"/>
      <c r="Y201" s="1643"/>
      <c r="Z201" s="1542"/>
      <c r="AA201" s="118"/>
      <c r="AB201" s="118"/>
      <c r="AC201" s="163"/>
      <c r="AD201" s="111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  <c r="BS201" s="112"/>
      <c r="BT201" s="112"/>
      <c r="BU201" s="112"/>
      <c r="BV201" s="112"/>
      <c r="BW201" s="112"/>
      <c r="BX201" s="112"/>
      <c r="BY201" s="112"/>
      <c r="BZ201" s="112"/>
      <c r="CA201" s="112"/>
      <c r="CB201" s="112"/>
      <c r="CC201" s="112"/>
      <c r="CD201" s="112"/>
      <c r="CE201" s="112"/>
      <c r="CF201" s="112"/>
      <c r="CG201" s="112"/>
      <c r="CH201" s="112"/>
      <c r="CI201" s="112"/>
      <c r="CJ201" s="112"/>
      <c r="CK201" s="112"/>
      <c r="CL201" s="112"/>
      <c r="CM201" s="112"/>
      <c r="CN201" s="112"/>
      <c r="CO201" s="112"/>
      <c r="CP201" s="112"/>
      <c r="CQ201" s="112"/>
      <c r="CR201" s="112"/>
      <c r="CS201" s="112"/>
      <c r="CT201" s="112"/>
      <c r="CU201" s="112"/>
      <c r="CV201" s="112"/>
      <c r="CW201" s="112"/>
      <c r="CX201" s="112"/>
      <c r="CY201" s="112"/>
      <c r="CZ201" s="112"/>
    </row>
    <row r="202" spans="1:104" s="113" customFormat="1" ht="85.5" customHeight="1">
      <c r="A202" s="260">
        <v>189</v>
      </c>
      <c r="B202" s="1984"/>
      <c r="C202" s="1478"/>
      <c r="D202" s="1479"/>
      <c r="E202" s="118"/>
      <c r="F202" s="118"/>
      <c r="G202" s="118"/>
      <c r="H202" s="139"/>
      <c r="I202" s="139"/>
      <c r="J202" s="270"/>
      <c r="K202" s="1619"/>
      <c r="L202" s="1904"/>
      <c r="M202" s="1906"/>
      <c r="N202" s="1678"/>
      <c r="O202" s="1769"/>
      <c r="P202" s="1769"/>
      <c r="Q202" s="1769"/>
      <c r="R202" s="1769"/>
      <c r="S202" s="1769"/>
      <c r="T202" s="1846"/>
      <c r="U202" s="141" t="s">
        <v>1456</v>
      </c>
      <c r="V202" s="118">
        <v>2017</v>
      </c>
      <c r="W202" s="118">
        <v>0.45800000000000002</v>
      </c>
      <c r="X202" s="119" t="s">
        <v>1457</v>
      </c>
      <c r="Y202" s="1643" t="s">
        <v>1458</v>
      </c>
      <c r="Z202" s="1542"/>
      <c r="AA202" s="118">
        <v>2018</v>
      </c>
      <c r="AB202" s="118">
        <v>0.05</v>
      </c>
      <c r="AC202" s="163" t="s">
        <v>1454</v>
      </c>
      <c r="AD202" s="111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  <c r="BS202" s="112"/>
      <c r="BT202" s="112"/>
      <c r="BU202" s="112"/>
      <c r="BV202" s="112"/>
      <c r="BW202" s="112"/>
      <c r="BX202" s="112"/>
      <c r="BY202" s="112"/>
      <c r="BZ202" s="112"/>
      <c r="CA202" s="112"/>
      <c r="CB202" s="112"/>
      <c r="CC202" s="112"/>
      <c r="CD202" s="112"/>
      <c r="CE202" s="112"/>
      <c r="CF202" s="112"/>
      <c r="CG202" s="112"/>
      <c r="CH202" s="112"/>
      <c r="CI202" s="112"/>
      <c r="CJ202" s="112"/>
      <c r="CK202" s="112"/>
      <c r="CL202" s="112"/>
      <c r="CM202" s="112"/>
      <c r="CN202" s="112"/>
      <c r="CO202" s="112"/>
      <c r="CP202" s="112"/>
      <c r="CQ202" s="112"/>
      <c r="CR202" s="112"/>
      <c r="CS202" s="112"/>
      <c r="CT202" s="112"/>
      <c r="CU202" s="112"/>
      <c r="CV202" s="112"/>
      <c r="CW202" s="112"/>
      <c r="CX202" s="112"/>
      <c r="CY202" s="112"/>
      <c r="CZ202" s="112"/>
    </row>
    <row r="203" spans="1:104" s="113" customFormat="1" ht="85.5" customHeight="1">
      <c r="A203" s="260">
        <v>190</v>
      </c>
      <c r="B203" s="1984"/>
      <c r="C203" s="1478" t="s">
        <v>1459</v>
      </c>
      <c r="D203" s="1479"/>
      <c r="E203" s="152">
        <v>2018</v>
      </c>
      <c r="F203" s="152">
        <v>0.28599999999999998</v>
      </c>
      <c r="G203" s="152" t="s">
        <v>1229</v>
      </c>
      <c r="H203" s="152">
        <v>7</v>
      </c>
      <c r="I203" s="152"/>
      <c r="J203" s="131">
        <v>7</v>
      </c>
      <c r="K203" s="1619"/>
      <c r="L203" s="1904"/>
      <c r="M203" s="1906"/>
      <c r="N203" s="445" t="s">
        <v>1460</v>
      </c>
      <c r="O203" s="152">
        <v>2017</v>
      </c>
      <c r="P203" s="152">
        <v>0.88400000000000001</v>
      </c>
      <c r="Q203" s="153" t="s">
        <v>1461</v>
      </c>
      <c r="R203" s="120">
        <v>13</v>
      </c>
      <c r="S203" s="125"/>
      <c r="T203" s="160">
        <v>13</v>
      </c>
      <c r="U203" s="1480"/>
      <c r="V203" s="1468"/>
      <c r="W203" s="1468"/>
      <c r="X203" s="1462"/>
      <c r="Y203" s="1878"/>
      <c r="Z203" s="1444"/>
      <c r="AA203" s="1447"/>
      <c r="AB203" s="1447"/>
      <c r="AC203" s="1441"/>
      <c r="AD203" s="111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  <c r="BS203" s="112"/>
      <c r="BT203" s="112"/>
      <c r="BU203" s="112"/>
      <c r="BV203" s="112"/>
      <c r="BW203" s="112"/>
      <c r="BX203" s="112"/>
      <c r="BY203" s="112"/>
      <c r="BZ203" s="112"/>
      <c r="CA203" s="112"/>
      <c r="CB203" s="112"/>
      <c r="CC203" s="112"/>
      <c r="CD203" s="112"/>
      <c r="CE203" s="112"/>
      <c r="CF203" s="112"/>
      <c r="CG203" s="112"/>
      <c r="CH203" s="112"/>
      <c r="CI203" s="112"/>
      <c r="CJ203" s="112"/>
      <c r="CK203" s="112"/>
      <c r="CL203" s="112"/>
      <c r="CM203" s="112"/>
      <c r="CN203" s="112"/>
      <c r="CO203" s="112"/>
      <c r="CP203" s="112"/>
      <c r="CQ203" s="112"/>
      <c r="CR203" s="112"/>
      <c r="CS203" s="112"/>
      <c r="CT203" s="112"/>
      <c r="CU203" s="112"/>
      <c r="CV203" s="112"/>
      <c r="CW203" s="112"/>
      <c r="CX203" s="112"/>
      <c r="CY203" s="112"/>
      <c r="CZ203" s="112"/>
    </row>
    <row r="204" spans="1:104" s="113" customFormat="1" ht="42" customHeight="1">
      <c r="A204" s="260">
        <v>191</v>
      </c>
      <c r="B204" s="1984"/>
      <c r="C204" s="1478" t="s">
        <v>1462</v>
      </c>
      <c r="D204" s="1479"/>
      <c r="E204" s="118">
        <v>2020</v>
      </c>
      <c r="F204" s="118">
        <v>1.8240000000000001</v>
      </c>
      <c r="G204" s="118" t="s">
        <v>1463</v>
      </c>
      <c r="H204" s="118">
        <v>35</v>
      </c>
      <c r="I204" s="118"/>
      <c r="J204" s="163">
        <v>35</v>
      </c>
      <c r="K204" s="1459"/>
      <c r="L204" s="1748"/>
      <c r="M204" s="1907"/>
      <c r="N204" s="310"/>
      <c r="O204" s="118"/>
      <c r="P204" s="118"/>
      <c r="Q204" s="138"/>
      <c r="R204" s="118"/>
      <c r="S204" s="118"/>
      <c r="T204" s="140"/>
      <c r="U204" s="1482"/>
      <c r="V204" s="1483"/>
      <c r="W204" s="1483"/>
      <c r="X204" s="1464"/>
      <c r="Y204" s="1879"/>
      <c r="Z204" s="1466"/>
      <c r="AA204" s="1467"/>
      <c r="AB204" s="1467"/>
      <c r="AC204" s="1528"/>
      <c r="AD204" s="111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  <c r="BI204" s="112"/>
      <c r="BJ204" s="112"/>
      <c r="BK204" s="112"/>
      <c r="BL204" s="112"/>
      <c r="BM204" s="112"/>
      <c r="BN204" s="112"/>
      <c r="BO204" s="112"/>
      <c r="BP204" s="112"/>
      <c r="BQ204" s="112"/>
      <c r="BR204" s="112"/>
      <c r="BS204" s="112"/>
      <c r="BT204" s="112"/>
      <c r="BU204" s="112"/>
      <c r="BV204" s="112"/>
      <c r="BW204" s="112"/>
      <c r="BX204" s="112"/>
      <c r="BY204" s="112"/>
      <c r="BZ204" s="112"/>
      <c r="CA204" s="112"/>
      <c r="CB204" s="112"/>
      <c r="CC204" s="112"/>
      <c r="CD204" s="112"/>
      <c r="CE204" s="112"/>
      <c r="CF204" s="112"/>
      <c r="CG204" s="112"/>
      <c r="CH204" s="112"/>
      <c r="CI204" s="112"/>
      <c r="CJ204" s="112"/>
      <c r="CK204" s="112"/>
      <c r="CL204" s="112"/>
      <c r="CM204" s="112"/>
      <c r="CN204" s="112"/>
      <c r="CO204" s="112"/>
      <c r="CP204" s="112"/>
      <c r="CQ204" s="112"/>
      <c r="CR204" s="112"/>
      <c r="CS204" s="112"/>
      <c r="CT204" s="112"/>
      <c r="CU204" s="112"/>
      <c r="CV204" s="112"/>
      <c r="CW204" s="112"/>
      <c r="CX204" s="112"/>
      <c r="CY204" s="112"/>
      <c r="CZ204" s="112"/>
    </row>
    <row r="205" spans="1:104" s="113" customFormat="1" ht="30" customHeight="1">
      <c r="A205" s="260">
        <v>192</v>
      </c>
      <c r="B205" s="1984"/>
      <c r="C205" s="446" t="s">
        <v>1464</v>
      </c>
      <c r="D205" s="447"/>
      <c r="E205" s="145"/>
      <c r="F205" s="156">
        <v>9.1999999999999998E-2</v>
      </c>
      <c r="G205" s="156" t="s">
        <v>1465</v>
      </c>
      <c r="H205" s="156">
        <v>2</v>
      </c>
      <c r="I205" s="156"/>
      <c r="J205" s="146">
        <v>2</v>
      </c>
      <c r="K205" s="126" t="s">
        <v>1466</v>
      </c>
      <c r="L205" s="149">
        <v>1983</v>
      </c>
      <c r="M205" s="448">
        <v>250</v>
      </c>
      <c r="N205" s="1453"/>
      <c r="O205" s="1468"/>
      <c r="P205" s="1468"/>
      <c r="Q205" s="1468"/>
      <c r="R205" s="1468"/>
      <c r="S205" s="1468"/>
      <c r="T205" s="1505"/>
      <c r="U205" s="449" t="s">
        <v>1467</v>
      </c>
      <c r="V205" s="156">
        <v>2001</v>
      </c>
      <c r="W205" s="156">
        <v>0.14299999999999999</v>
      </c>
      <c r="X205" s="450" t="s">
        <v>1364</v>
      </c>
      <c r="Y205" s="1879"/>
      <c r="Z205" s="1466"/>
      <c r="AA205" s="1467"/>
      <c r="AB205" s="1467"/>
      <c r="AC205" s="1528"/>
      <c r="AD205" s="111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  <c r="BI205" s="112"/>
      <c r="BJ205" s="112"/>
      <c r="BK205" s="112"/>
      <c r="BL205" s="112"/>
      <c r="BM205" s="112"/>
      <c r="BN205" s="112"/>
      <c r="BO205" s="112"/>
      <c r="BP205" s="112"/>
      <c r="BQ205" s="112"/>
      <c r="BR205" s="112"/>
      <c r="BS205" s="112"/>
      <c r="BT205" s="112"/>
      <c r="BU205" s="112"/>
      <c r="BV205" s="112"/>
      <c r="BW205" s="112"/>
      <c r="BX205" s="112"/>
      <c r="BY205" s="112"/>
      <c r="BZ205" s="112"/>
      <c r="CA205" s="112"/>
      <c r="CB205" s="112"/>
      <c r="CC205" s="112"/>
      <c r="CD205" s="112"/>
      <c r="CE205" s="112"/>
      <c r="CF205" s="112"/>
      <c r="CG205" s="112"/>
      <c r="CH205" s="112"/>
      <c r="CI205" s="112"/>
      <c r="CJ205" s="112"/>
      <c r="CK205" s="112"/>
      <c r="CL205" s="112"/>
      <c r="CM205" s="112"/>
      <c r="CN205" s="112"/>
      <c r="CO205" s="112"/>
      <c r="CP205" s="112"/>
      <c r="CQ205" s="112"/>
      <c r="CR205" s="112"/>
      <c r="CS205" s="112"/>
      <c r="CT205" s="112"/>
      <c r="CU205" s="112"/>
      <c r="CV205" s="112"/>
      <c r="CW205" s="112"/>
      <c r="CX205" s="112"/>
      <c r="CY205" s="112"/>
      <c r="CZ205" s="112"/>
    </row>
    <row r="206" spans="1:104" s="113" customFormat="1" ht="18" customHeight="1">
      <c r="A206" s="260">
        <v>193</v>
      </c>
      <c r="B206" s="1984"/>
      <c r="C206" s="451"/>
      <c r="D206" s="421"/>
      <c r="E206" s="130"/>
      <c r="F206" s="130"/>
      <c r="G206" s="152"/>
      <c r="H206" s="130"/>
      <c r="I206" s="130"/>
      <c r="J206" s="132"/>
      <c r="K206" s="134"/>
      <c r="L206" s="187"/>
      <c r="M206" s="146"/>
      <c r="N206" s="1455"/>
      <c r="O206" s="1483"/>
      <c r="P206" s="1483"/>
      <c r="Q206" s="1483"/>
      <c r="R206" s="1483"/>
      <c r="S206" s="1483"/>
      <c r="T206" s="1507"/>
      <c r="U206" s="453" t="s">
        <v>1468</v>
      </c>
      <c r="V206" s="118">
        <v>2001</v>
      </c>
      <c r="W206" s="118">
        <v>5.2999999999999999E-2</v>
      </c>
      <c r="X206" s="454" t="s">
        <v>1364</v>
      </c>
      <c r="Y206" s="1879"/>
      <c r="Z206" s="1466"/>
      <c r="AA206" s="1467"/>
      <c r="AB206" s="1467"/>
      <c r="AC206" s="1528"/>
      <c r="AD206" s="111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  <c r="BS206" s="112"/>
      <c r="BT206" s="112"/>
      <c r="BU206" s="112"/>
      <c r="BV206" s="112"/>
      <c r="BW206" s="112"/>
      <c r="BX206" s="112"/>
      <c r="BY206" s="112"/>
      <c r="BZ206" s="112"/>
      <c r="CA206" s="112"/>
      <c r="CB206" s="112"/>
      <c r="CC206" s="112"/>
      <c r="CD206" s="112"/>
      <c r="CE206" s="112"/>
      <c r="CF206" s="112"/>
      <c r="CG206" s="112"/>
      <c r="CH206" s="112"/>
      <c r="CI206" s="112"/>
      <c r="CJ206" s="112"/>
      <c r="CK206" s="112"/>
      <c r="CL206" s="112"/>
      <c r="CM206" s="112"/>
      <c r="CN206" s="112"/>
      <c r="CO206" s="112"/>
      <c r="CP206" s="112"/>
      <c r="CQ206" s="112"/>
      <c r="CR206" s="112"/>
      <c r="CS206" s="112"/>
      <c r="CT206" s="112"/>
      <c r="CU206" s="112"/>
      <c r="CV206" s="112"/>
      <c r="CW206" s="112"/>
      <c r="CX206" s="112"/>
      <c r="CY206" s="112"/>
      <c r="CZ206" s="112"/>
    </row>
    <row r="207" spans="1:104" s="324" customFormat="1" ht="52.5" customHeight="1">
      <c r="A207" s="260">
        <v>194</v>
      </c>
      <c r="B207" s="1984"/>
      <c r="C207" s="455" t="s">
        <v>1469</v>
      </c>
      <c r="D207" s="400"/>
      <c r="E207" s="118"/>
      <c r="F207" s="118">
        <v>0.109</v>
      </c>
      <c r="G207" s="118" t="s">
        <v>34</v>
      </c>
      <c r="H207" s="118">
        <v>2</v>
      </c>
      <c r="I207" s="118"/>
      <c r="J207" s="163">
        <v>2</v>
      </c>
      <c r="K207" s="264" t="s">
        <v>1470</v>
      </c>
      <c r="L207" s="456"/>
      <c r="M207" s="163">
        <v>250</v>
      </c>
      <c r="N207" s="457"/>
      <c r="O207" s="118"/>
      <c r="P207" s="118"/>
      <c r="Q207" s="458"/>
      <c r="R207" s="118"/>
      <c r="S207" s="118"/>
      <c r="T207" s="140"/>
      <c r="U207" s="453"/>
      <c r="V207" s="118"/>
      <c r="W207" s="118"/>
      <c r="X207" s="454"/>
      <c r="Y207" s="1879"/>
      <c r="Z207" s="1466"/>
      <c r="AA207" s="1467"/>
      <c r="AB207" s="1467"/>
      <c r="AC207" s="1528"/>
      <c r="AD207" s="111"/>
      <c r="AE207" s="227"/>
      <c r="AF207" s="227"/>
      <c r="AG207" s="227"/>
      <c r="AH207" s="227"/>
      <c r="AI207" s="227"/>
      <c r="AJ207" s="227"/>
      <c r="AK207" s="227"/>
      <c r="AL207" s="227"/>
      <c r="AM207" s="227"/>
      <c r="AN207" s="227"/>
      <c r="AO207" s="227"/>
      <c r="AP207" s="227"/>
      <c r="AQ207" s="227"/>
      <c r="AR207" s="227"/>
      <c r="AS207" s="227"/>
      <c r="AT207" s="227"/>
      <c r="AU207" s="227"/>
      <c r="AV207" s="227"/>
      <c r="AW207" s="227"/>
      <c r="AX207" s="227"/>
      <c r="AY207" s="227"/>
      <c r="AZ207" s="227"/>
      <c r="BA207" s="227"/>
      <c r="BB207" s="227"/>
      <c r="BC207" s="227"/>
      <c r="BD207" s="227"/>
      <c r="BE207" s="227"/>
      <c r="BF207" s="227"/>
      <c r="BG207" s="227"/>
      <c r="BH207" s="227"/>
      <c r="BI207" s="227"/>
      <c r="BJ207" s="227"/>
      <c r="BK207" s="227"/>
      <c r="BL207" s="227"/>
      <c r="BM207" s="227"/>
      <c r="BN207" s="227"/>
      <c r="BO207" s="227"/>
      <c r="BP207" s="227"/>
      <c r="BQ207" s="227"/>
      <c r="BR207" s="227"/>
      <c r="BS207" s="227"/>
      <c r="BT207" s="227"/>
      <c r="BU207" s="227"/>
      <c r="BV207" s="227"/>
      <c r="BW207" s="227"/>
      <c r="BX207" s="227"/>
      <c r="BY207" s="227"/>
      <c r="BZ207" s="227"/>
      <c r="CA207" s="227"/>
      <c r="CB207" s="227"/>
      <c r="CC207" s="227"/>
      <c r="CD207" s="227"/>
      <c r="CE207" s="227"/>
      <c r="CF207" s="227"/>
      <c r="CG207" s="227"/>
      <c r="CH207" s="227"/>
      <c r="CI207" s="227"/>
      <c r="CJ207" s="227"/>
      <c r="CK207" s="227"/>
      <c r="CL207" s="227"/>
      <c r="CM207" s="227"/>
      <c r="CN207" s="227"/>
      <c r="CO207" s="227"/>
      <c r="CP207" s="227"/>
      <c r="CQ207" s="227"/>
      <c r="CR207" s="227"/>
      <c r="CS207" s="227"/>
      <c r="CT207" s="227"/>
      <c r="CU207" s="227"/>
      <c r="CV207" s="227"/>
      <c r="CW207" s="227"/>
      <c r="CX207" s="227"/>
      <c r="CY207" s="227"/>
      <c r="CZ207" s="227"/>
    </row>
    <row r="208" spans="1:104" s="113" customFormat="1" ht="32.25" customHeight="1">
      <c r="A208" s="260">
        <v>195</v>
      </c>
      <c r="B208" s="1984"/>
      <c r="C208" s="1776"/>
      <c r="D208" s="1777"/>
      <c r="E208" s="1777"/>
      <c r="F208" s="1977"/>
      <c r="G208" s="1777"/>
      <c r="H208" s="1977"/>
      <c r="I208" s="1777"/>
      <c r="J208" s="1597"/>
      <c r="K208" s="264" t="s">
        <v>1471</v>
      </c>
      <c r="L208" s="456"/>
      <c r="M208" s="163">
        <v>400</v>
      </c>
      <c r="N208" s="457"/>
      <c r="O208" s="118"/>
      <c r="P208" s="118"/>
      <c r="Q208" s="458"/>
      <c r="R208" s="118"/>
      <c r="S208" s="118"/>
      <c r="T208" s="140"/>
      <c r="U208" s="453"/>
      <c r="V208" s="118"/>
      <c r="W208" s="118"/>
      <c r="X208" s="454"/>
      <c r="Y208" s="1879"/>
      <c r="Z208" s="1466"/>
      <c r="AA208" s="1467"/>
      <c r="AB208" s="1467"/>
      <c r="AC208" s="1528"/>
      <c r="AD208" s="111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  <c r="BI208" s="112"/>
      <c r="BJ208" s="112"/>
      <c r="BK208" s="112"/>
      <c r="BL208" s="112"/>
      <c r="BM208" s="112"/>
      <c r="BN208" s="112"/>
      <c r="BO208" s="112"/>
      <c r="BP208" s="112"/>
      <c r="BQ208" s="112"/>
      <c r="BR208" s="112"/>
      <c r="BS208" s="112"/>
      <c r="BT208" s="112"/>
      <c r="BU208" s="112"/>
      <c r="BV208" s="112"/>
      <c r="BW208" s="112"/>
      <c r="BX208" s="112"/>
      <c r="BY208" s="112"/>
      <c r="BZ208" s="112"/>
      <c r="CA208" s="112"/>
      <c r="CB208" s="112"/>
      <c r="CC208" s="112"/>
      <c r="CD208" s="112"/>
      <c r="CE208" s="112"/>
      <c r="CF208" s="112"/>
      <c r="CG208" s="112"/>
      <c r="CH208" s="112"/>
      <c r="CI208" s="112"/>
      <c r="CJ208" s="112"/>
      <c r="CK208" s="112"/>
      <c r="CL208" s="112"/>
      <c r="CM208" s="112"/>
      <c r="CN208" s="112"/>
      <c r="CO208" s="112"/>
      <c r="CP208" s="112"/>
      <c r="CQ208" s="112"/>
      <c r="CR208" s="112"/>
      <c r="CS208" s="112"/>
      <c r="CT208" s="112"/>
      <c r="CU208" s="112"/>
      <c r="CV208" s="112"/>
      <c r="CW208" s="112"/>
      <c r="CX208" s="112"/>
      <c r="CY208" s="112"/>
      <c r="CZ208" s="112"/>
    </row>
    <row r="209" spans="1:104" s="113" customFormat="1" ht="31.5" customHeight="1">
      <c r="A209" s="260">
        <v>196</v>
      </c>
      <c r="B209" s="1984"/>
      <c r="C209" s="1829"/>
      <c r="D209" s="1830"/>
      <c r="E209" s="1830"/>
      <c r="F209" s="1946"/>
      <c r="G209" s="1830"/>
      <c r="H209" s="1946"/>
      <c r="I209" s="1830"/>
      <c r="J209" s="1598"/>
      <c r="K209" s="126" t="s">
        <v>1472</v>
      </c>
      <c r="L209" s="459"/>
      <c r="M209" s="131">
        <v>250</v>
      </c>
      <c r="N209" s="457"/>
      <c r="O209" s="118"/>
      <c r="P209" s="118"/>
      <c r="Q209" s="458"/>
      <c r="R209" s="118"/>
      <c r="S209" s="118"/>
      <c r="T209" s="140"/>
      <c r="U209" s="453" t="s">
        <v>1473</v>
      </c>
      <c r="V209" s="118"/>
      <c r="W209" s="118"/>
      <c r="X209" s="454"/>
      <c r="Y209" s="1879"/>
      <c r="Z209" s="1466"/>
      <c r="AA209" s="1467"/>
      <c r="AB209" s="1467"/>
      <c r="AC209" s="1528"/>
      <c r="AD209" s="111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2"/>
      <c r="BV209" s="112"/>
      <c r="BW209" s="112"/>
      <c r="BX209" s="112"/>
      <c r="BY209" s="112"/>
      <c r="BZ209" s="112"/>
      <c r="CA209" s="112"/>
      <c r="CB209" s="112"/>
      <c r="CC209" s="112"/>
      <c r="CD209" s="112"/>
      <c r="CE209" s="112"/>
      <c r="CF209" s="112"/>
      <c r="CG209" s="112"/>
      <c r="CH209" s="112"/>
      <c r="CI209" s="112"/>
      <c r="CJ209" s="112"/>
      <c r="CK209" s="112"/>
      <c r="CL209" s="112"/>
      <c r="CM209" s="112"/>
      <c r="CN209" s="112"/>
      <c r="CO209" s="112"/>
      <c r="CP209" s="112"/>
      <c r="CQ209" s="112"/>
      <c r="CR209" s="112"/>
      <c r="CS209" s="112"/>
      <c r="CT209" s="112"/>
      <c r="CU209" s="112"/>
      <c r="CV209" s="112"/>
      <c r="CW209" s="112"/>
      <c r="CX209" s="112"/>
      <c r="CY209" s="112"/>
      <c r="CZ209" s="112"/>
    </row>
    <row r="210" spans="1:104" s="113" customFormat="1" ht="18" customHeight="1">
      <c r="A210" s="260">
        <v>197</v>
      </c>
      <c r="B210" s="1984"/>
      <c r="C210" s="1778"/>
      <c r="D210" s="1779"/>
      <c r="E210" s="1779"/>
      <c r="F210" s="1978"/>
      <c r="G210" s="1779"/>
      <c r="H210" s="1978"/>
      <c r="I210" s="1779"/>
      <c r="J210" s="1599"/>
      <c r="K210" s="126" t="s">
        <v>1474</v>
      </c>
      <c r="L210" s="115"/>
      <c r="M210" s="131"/>
      <c r="N210" s="457" t="s">
        <v>1475</v>
      </c>
      <c r="O210" s="118">
        <v>1946</v>
      </c>
      <c r="P210" s="118">
        <v>0.32</v>
      </c>
      <c r="Q210" s="458" t="s">
        <v>35</v>
      </c>
      <c r="R210" s="118">
        <v>7</v>
      </c>
      <c r="S210" s="118">
        <v>4</v>
      </c>
      <c r="T210" s="140">
        <v>11</v>
      </c>
      <c r="U210" s="453"/>
      <c r="V210" s="118"/>
      <c r="W210" s="118"/>
      <c r="X210" s="454"/>
      <c r="Y210" s="1879"/>
      <c r="Z210" s="1466"/>
      <c r="AA210" s="1467"/>
      <c r="AB210" s="1467"/>
      <c r="AC210" s="1528"/>
      <c r="AD210" s="111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2"/>
      <c r="BV210" s="112"/>
      <c r="BW210" s="112"/>
      <c r="BX210" s="112"/>
      <c r="BY210" s="112"/>
      <c r="BZ210" s="112"/>
      <c r="CA210" s="112"/>
      <c r="CB210" s="112"/>
      <c r="CC210" s="112"/>
      <c r="CD210" s="112"/>
      <c r="CE210" s="112"/>
      <c r="CF210" s="112"/>
      <c r="CG210" s="112"/>
      <c r="CH210" s="112"/>
      <c r="CI210" s="112"/>
      <c r="CJ210" s="112"/>
      <c r="CK210" s="112"/>
      <c r="CL210" s="112"/>
      <c r="CM210" s="112"/>
      <c r="CN210" s="112"/>
      <c r="CO210" s="112"/>
      <c r="CP210" s="112"/>
      <c r="CQ210" s="112"/>
      <c r="CR210" s="112"/>
      <c r="CS210" s="112"/>
      <c r="CT210" s="112"/>
      <c r="CU210" s="112"/>
      <c r="CV210" s="112"/>
      <c r="CW210" s="112"/>
      <c r="CX210" s="112"/>
      <c r="CY210" s="112"/>
      <c r="CZ210" s="112"/>
    </row>
    <row r="211" spans="1:104" s="324" customFormat="1" ht="33.75" customHeight="1">
      <c r="A211" s="260">
        <v>198</v>
      </c>
      <c r="B211" s="1984"/>
      <c r="C211" s="460" t="s">
        <v>1476</v>
      </c>
      <c r="D211" s="461"/>
      <c r="E211" s="125"/>
      <c r="F211" s="139"/>
      <c r="G211" s="317" t="s">
        <v>1477</v>
      </c>
      <c r="H211" s="159">
        <v>1</v>
      </c>
      <c r="I211" s="159"/>
      <c r="J211" s="328">
        <v>1</v>
      </c>
      <c r="K211" s="462" t="s">
        <v>1478</v>
      </c>
      <c r="L211" s="464"/>
      <c r="M211" s="121"/>
      <c r="N211" s="310"/>
      <c r="O211" s="161"/>
      <c r="P211" s="161"/>
      <c r="Q211" s="209"/>
      <c r="R211" s="161"/>
      <c r="S211" s="218"/>
      <c r="T211" s="219"/>
      <c r="U211" s="141" t="s">
        <v>1479</v>
      </c>
      <c r="V211" s="161"/>
      <c r="W211" s="161"/>
      <c r="X211" s="221"/>
      <c r="Y211" s="1879"/>
      <c r="Z211" s="1466"/>
      <c r="AA211" s="1467"/>
      <c r="AB211" s="1467"/>
      <c r="AC211" s="1528"/>
      <c r="AD211" s="111"/>
      <c r="AE211" s="227"/>
      <c r="AF211" s="227"/>
      <c r="AG211" s="227"/>
      <c r="AH211" s="227"/>
      <c r="AI211" s="227"/>
      <c r="AJ211" s="227"/>
      <c r="AK211" s="227"/>
      <c r="AL211" s="227"/>
      <c r="AM211" s="227"/>
      <c r="AN211" s="227"/>
      <c r="AO211" s="227"/>
      <c r="AP211" s="227"/>
      <c r="AQ211" s="227"/>
      <c r="AR211" s="227"/>
      <c r="AS211" s="227"/>
      <c r="AT211" s="227"/>
      <c r="AU211" s="227"/>
      <c r="AV211" s="227"/>
      <c r="AW211" s="227"/>
      <c r="AX211" s="227"/>
      <c r="AY211" s="227"/>
      <c r="AZ211" s="227"/>
      <c r="BA211" s="227"/>
      <c r="BB211" s="227"/>
      <c r="BC211" s="227"/>
      <c r="BD211" s="227"/>
      <c r="BE211" s="227"/>
      <c r="BF211" s="227"/>
      <c r="BG211" s="227"/>
      <c r="BH211" s="227"/>
      <c r="BI211" s="227"/>
      <c r="BJ211" s="227"/>
      <c r="BK211" s="227"/>
      <c r="BL211" s="227"/>
      <c r="BM211" s="227"/>
      <c r="BN211" s="227"/>
      <c r="BO211" s="227"/>
      <c r="BP211" s="227"/>
      <c r="BQ211" s="227"/>
      <c r="BR211" s="227"/>
      <c r="BS211" s="227"/>
      <c r="BT211" s="227"/>
      <c r="BU211" s="227"/>
      <c r="BV211" s="227"/>
      <c r="BW211" s="227"/>
      <c r="BX211" s="227"/>
      <c r="BY211" s="227"/>
      <c r="BZ211" s="227"/>
      <c r="CA211" s="227"/>
      <c r="CB211" s="227"/>
      <c r="CC211" s="227"/>
      <c r="CD211" s="227"/>
      <c r="CE211" s="227"/>
      <c r="CF211" s="227"/>
      <c r="CG211" s="227"/>
      <c r="CH211" s="227"/>
      <c r="CI211" s="227"/>
      <c r="CJ211" s="227"/>
      <c r="CK211" s="227"/>
      <c r="CL211" s="227"/>
      <c r="CM211" s="227"/>
      <c r="CN211" s="227"/>
      <c r="CO211" s="227"/>
      <c r="CP211" s="227"/>
      <c r="CQ211" s="227"/>
      <c r="CR211" s="227"/>
      <c r="CS211" s="227"/>
      <c r="CT211" s="227"/>
      <c r="CU211" s="227"/>
      <c r="CV211" s="227"/>
      <c r="CW211" s="227"/>
      <c r="CX211" s="227"/>
      <c r="CY211" s="227"/>
      <c r="CZ211" s="227"/>
    </row>
    <row r="212" spans="1:104" s="324" customFormat="1" ht="27.6" customHeight="1" thickBot="1">
      <c r="A212" s="284">
        <v>199</v>
      </c>
      <c r="B212" s="1985"/>
      <c r="C212" s="465"/>
      <c r="D212" s="294"/>
      <c r="E212" s="466"/>
      <c r="F212" s="466"/>
      <c r="G212" s="286"/>
      <c r="H212" s="466"/>
      <c r="I212" s="466"/>
      <c r="J212" s="467"/>
      <c r="K212" s="288" t="s">
        <v>1480</v>
      </c>
      <c r="L212" s="286"/>
      <c r="M212" s="292" t="s">
        <v>31</v>
      </c>
      <c r="N212" s="468"/>
      <c r="O212" s="286"/>
      <c r="P212" s="286"/>
      <c r="Q212" s="469"/>
      <c r="R212" s="286"/>
      <c r="S212" s="466"/>
      <c r="T212" s="470"/>
      <c r="U212" s="293"/>
      <c r="V212" s="286"/>
      <c r="W212" s="286"/>
      <c r="X212" s="471"/>
      <c r="Y212" s="1979"/>
      <c r="Z212" s="1980"/>
      <c r="AA212" s="1811"/>
      <c r="AB212" s="1811"/>
      <c r="AC212" s="1825"/>
      <c r="AD212" s="216"/>
      <c r="AE212" s="227"/>
      <c r="AF212" s="227"/>
      <c r="AG212" s="227"/>
      <c r="AH212" s="227"/>
      <c r="AI212" s="227"/>
      <c r="AJ212" s="227"/>
      <c r="AK212" s="227"/>
      <c r="AL212" s="227"/>
      <c r="AM212" s="227"/>
      <c r="AN212" s="227"/>
      <c r="AO212" s="227"/>
      <c r="AP212" s="227"/>
      <c r="AQ212" s="227"/>
      <c r="AR212" s="227"/>
      <c r="AS212" s="227"/>
      <c r="AT212" s="227"/>
      <c r="AU212" s="227"/>
      <c r="AV212" s="227"/>
      <c r="AW212" s="227"/>
      <c r="AX212" s="227"/>
      <c r="AY212" s="227"/>
      <c r="AZ212" s="227"/>
      <c r="BA212" s="227"/>
      <c r="BB212" s="227"/>
      <c r="BC212" s="227"/>
      <c r="BD212" s="227"/>
      <c r="BE212" s="227"/>
      <c r="BF212" s="227"/>
      <c r="BG212" s="227"/>
      <c r="BH212" s="227"/>
      <c r="BI212" s="227"/>
      <c r="BJ212" s="227"/>
      <c r="BK212" s="227"/>
      <c r="BL212" s="227"/>
      <c r="BM212" s="227"/>
      <c r="BN212" s="227"/>
      <c r="BO212" s="227"/>
      <c r="BP212" s="227"/>
      <c r="BQ212" s="227"/>
      <c r="BR212" s="227"/>
      <c r="BS212" s="227"/>
      <c r="BT212" s="227"/>
      <c r="BU212" s="227"/>
      <c r="BV212" s="227"/>
      <c r="BW212" s="227"/>
      <c r="BX212" s="227"/>
      <c r="BY212" s="227"/>
      <c r="BZ212" s="227"/>
      <c r="CA212" s="227"/>
      <c r="CB212" s="227"/>
      <c r="CC212" s="227"/>
      <c r="CD212" s="227"/>
      <c r="CE212" s="227"/>
      <c r="CF212" s="227"/>
      <c r="CG212" s="227"/>
      <c r="CH212" s="227"/>
      <c r="CI212" s="227"/>
      <c r="CJ212" s="227"/>
      <c r="CK212" s="227"/>
      <c r="CL212" s="227"/>
      <c r="CM212" s="227"/>
      <c r="CN212" s="227"/>
      <c r="CO212" s="227"/>
      <c r="CP212" s="227"/>
      <c r="CQ212" s="227"/>
      <c r="CR212" s="227"/>
      <c r="CS212" s="227"/>
      <c r="CT212" s="227"/>
      <c r="CU212" s="227"/>
      <c r="CV212" s="227"/>
      <c r="CW212" s="227"/>
      <c r="CX212" s="227"/>
      <c r="CY212" s="227"/>
      <c r="CZ212" s="227"/>
    </row>
    <row r="213" spans="1:104" s="113" customFormat="1" ht="20.25" customHeight="1" thickBot="1">
      <c r="A213" s="241"/>
      <c r="B213" s="472"/>
      <c r="C213" s="1942" t="s">
        <v>1481</v>
      </c>
      <c r="D213" s="1943"/>
      <c r="E213" s="473"/>
      <c r="F213" s="474"/>
      <c r="G213" s="474"/>
      <c r="H213" s="473"/>
      <c r="I213" s="474"/>
      <c r="J213" s="474"/>
      <c r="K213" s="473"/>
      <c r="L213" s="475"/>
      <c r="M213" s="473"/>
      <c r="N213" s="476"/>
      <c r="O213" s="473"/>
      <c r="P213" s="473"/>
      <c r="Q213" s="477"/>
      <c r="R213" s="473"/>
      <c r="S213" s="474"/>
      <c r="T213" s="473"/>
      <c r="U213" s="476"/>
      <c r="V213" s="473"/>
      <c r="W213" s="473"/>
      <c r="X213" s="1866"/>
      <c r="Y213" s="1866"/>
      <c r="Z213" s="1866"/>
      <c r="AA213" s="1866"/>
      <c r="AB213" s="474"/>
      <c r="AC213" s="478"/>
      <c r="AD213" s="133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  <c r="BI213" s="112"/>
      <c r="BJ213" s="112"/>
      <c r="BK213" s="112"/>
      <c r="BL213" s="112"/>
      <c r="BM213" s="112"/>
      <c r="BN213" s="112"/>
      <c r="BO213" s="112"/>
      <c r="BP213" s="112"/>
      <c r="BQ213" s="112"/>
      <c r="BR213" s="112"/>
      <c r="BS213" s="112"/>
      <c r="BT213" s="112"/>
      <c r="BU213" s="112"/>
      <c r="BV213" s="112"/>
      <c r="BW213" s="112"/>
      <c r="BX213" s="112"/>
      <c r="BY213" s="112"/>
      <c r="BZ213" s="112"/>
      <c r="CA213" s="112"/>
      <c r="CB213" s="112"/>
      <c r="CC213" s="112"/>
      <c r="CD213" s="112"/>
      <c r="CE213" s="112"/>
      <c r="CF213" s="112"/>
      <c r="CG213" s="112"/>
      <c r="CH213" s="112"/>
      <c r="CI213" s="112"/>
      <c r="CJ213" s="112"/>
      <c r="CK213" s="112"/>
      <c r="CL213" s="112"/>
      <c r="CM213" s="112"/>
      <c r="CN213" s="112"/>
      <c r="CO213" s="112"/>
      <c r="CP213" s="112"/>
      <c r="CQ213" s="112"/>
      <c r="CR213" s="112"/>
      <c r="CS213" s="112"/>
      <c r="CT213" s="112"/>
      <c r="CU213" s="112"/>
      <c r="CV213" s="112"/>
      <c r="CW213" s="112"/>
      <c r="CX213" s="112"/>
      <c r="CY213" s="112"/>
      <c r="CZ213" s="112"/>
    </row>
    <row r="214" spans="1:104" s="113" customFormat="1" ht="27" customHeight="1">
      <c r="A214" s="479">
        <v>200</v>
      </c>
      <c r="B214" s="1974" t="s">
        <v>1482</v>
      </c>
      <c r="C214" s="1934"/>
      <c r="D214" s="1758"/>
      <c r="E214" s="1741"/>
      <c r="F214" s="1741"/>
      <c r="G214" s="1741"/>
      <c r="H214" s="1798"/>
      <c r="I214" s="1798"/>
      <c r="J214" s="1812"/>
      <c r="K214" s="480" t="s">
        <v>1483</v>
      </c>
      <c r="L214" s="253"/>
      <c r="M214" s="481" t="s">
        <v>1484</v>
      </c>
      <c r="N214" s="1757" t="s">
        <v>1485</v>
      </c>
      <c r="O214" s="1741">
        <v>2011</v>
      </c>
      <c r="P214" s="1741">
        <v>0.999</v>
      </c>
      <c r="Q214" s="1821" t="s">
        <v>1486</v>
      </c>
      <c r="R214" s="1741">
        <v>35</v>
      </c>
      <c r="S214" s="1798"/>
      <c r="T214" s="1746">
        <v>35</v>
      </c>
      <c r="U214" s="1758"/>
      <c r="V214" s="1741"/>
      <c r="W214" s="1741"/>
      <c r="X214" s="1761"/>
      <c r="Y214" s="1743" t="s">
        <v>1487</v>
      </c>
      <c r="Z214" s="1685"/>
      <c r="AA214" s="256">
        <v>1970</v>
      </c>
      <c r="AB214" s="256">
        <v>1.45</v>
      </c>
      <c r="AC214" s="254" t="s">
        <v>1488</v>
      </c>
      <c r="AD214" s="111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  <c r="BI214" s="112"/>
      <c r="BJ214" s="112"/>
      <c r="BK214" s="112"/>
      <c r="BL214" s="112"/>
      <c r="BM214" s="112"/>
      <c r="BN214" s="112"/>
      <c r="BO214" s="112"/>
      <c r="BP214" s="112"/>
      <c r="BQ214" s="112"/>
      <c r="BR214" s="112"/>
      <c r="BS214" s="112"/>
      <c r="BT214" s="112"/>
      <c r="BU214" s="112"/>
      <c r="BV214" s="112"/>
      <c r="BW214" s="112"/>
      <c r="BX214" s="112"/>
      <c r="BY214" s="112"/>
      <c r="BZ214" s="112"/>
      <c r="CA214" s="112"/>
      <c r="CB214" s="112"/>
      <c r="CC214" s="112"/>
      <c r="CD214" s="112"/>
      <c r="CE214" s="112"/>
      <c r="CF214" s="112"/>
      <c r="CG214" s="112"/>
      <c r="CH214" s="112"/>
      <c r="CI214" s="112"/>
      <c r="CJ214" s="112"/>
      <c r="CK214" s="112"/>
      <c r="CL214" s="112"/>
      <c r="CM214" s="112"/>
      <c r="CN214" s="112"/>
      <c r="CO214" s="112"/>
      <c r="CP214" s="112"/>
      <c r="CQ214" s="112"/>
      <c r="CR214" s="112"/>
      <c r="CS214" s="112"/>
      <c r="CT214" s="112"/>
      <c r="CU214" s="112"/>
      <c r="CV214" s="112"/>
      <c r="CW214" s="112"/>
      <c r="CX214" s="112"/>
      <c r="CY214" s="112"/>
      <c r="CZ214" s="112"/>
    </row>
    <row r="215" spans="1:104" s="324" customFormat="1" ht="63" customHeight="1">
      <c r="A215" s="482">
        <v>201</v>
      </c>
      <c r="B215" s="1975"/>
      <c r="C215" s="1554"/>
      <c r="D215" s="1555"/>
      <c r="E215" s="1467"/>
      <c r="F215" s="1467"/>
      <c r="G215" s="1467"/>
      <c r="H215" s="1557"/>
      <c r="I215" s="1557"/>
      <c r="J215" s="1598"/>
      <c r="K215" s="483"/>
      <c r="L215" s="115"/>
      <c r="M215" s="1967"/>
      <c r="N215" s="1704"/>
      <c r="O215" s="1448"/>
      <c r="P215" s="1448"/>
      <c r="Q215" s="1483"/>
      <c r="R215" s="1448"/>
      <c r="S215" s="1558"/>
      <c r="T215" s="1442"/>
      <c r="U215" s="1455"/>
      <c r="V215" s="1448"/>
      <c r="W215" s="1448"/>
      <c r="X215" s="1507"/>
      <c r="Y215" s="484"/>
      <c r="Z215" s="485"/>
      <c r="AA215" s="161">
        <v>1995</v>
      </c>
      <c r="AB215" s="218"/>
      <c r="AC215" s="486" t="s">
        <v>1489</v>
      </c>
      <c r="AD215" s="487"/>
      <c r="AE215" s="227"/>
      <c r="AF215" s="227"/>
      <c r="AG215" s="227"/>
      <c r="AH215" s="227"/>
      <c r="AI215" s="227"/>
      <c r="AJ215" s="227"/>
      <c r="AK215" s="227"/>
      <c r="AL215" s="227"/>
      <c r="AM215" s="227"/>
      <c r="AN215" s="227"/>
      <c r="AO215" s="227"/>
      <c r="AP215" s="227"/>
      <c r="AQ215" s="227"/>
      <c r="AR215" s="227"/>
      <c r="AS215" s="227"/>
      <c r="AT215" s="227"/>
      <c r="AU215" s="227"/>
      <c r="AV215" s="227"/>
      <c r="AW215" s="227"/>
      <c r="AX215" s="227"/>
      <c r="AY215" s="227"/>
      <c r="AZ215" s="227"/>
      <c r="BA215" s="227"/>
      <c r="BB215" s="227"/>
      <c r="BC215" s="227"/>
      <c r="BD215" s="227"/>
      <c r="BE215" s="227"/>
      <c r="BF215" s="227"/>
      <c r="BG215" s="227"/>
      <c r="BH215" s="227"/>
      <c r="BI215" s="227"/>
      <c r="BJ215" s="227"/>
      <c r="BK215" s="227"/>
      <c r="BL215" s="227"/>
      <c r="BM215" s="227"/>
      <c r="BN215" s="227"/>
      <c r="BO215" s="227"/>
      <c r="BP215" s="227"/>
      <c r="BQ215" s="227"/>
      <c r="BR215" s="227"/>
      <c r="BS215" s="227"/>
      <c r="BT215" s="227"/>
      <c r="BU215" s="227"/>
      <c r="BV215" s="227"/>
      <c r="BW215" s="227"/>
      <c r="BX215" s="227"/>
      <c r="BY215" s="227"/>
      <c r="BZ215" s="227"/>
      <c r="CA215" s="227"/>
      <c r="CB215" s="227"/>
      <c r="CC215" s="227"/>
      <c r="CD215" s="227"/>
      <c r="CE215" s="227"/>
      <c r="CF215" s="227"/>
      <c r="CG215" s="227"/>
      <c r="CH215" s="227"/>
      <c r="CI215" s="227"/>
      <c r="CJ215" s="227"/>
      <c r="CK215" s="227"/>
      <c r="CL215" s="227"/>
      <c r="CM215" s="227"/>
      <c r="CN215" s="227"/>
      <c r="CO215" s="227"/>
      <c r="CP215" s="227"/>
      <c r="CQ215" s="227"/>
      <c r="CR215" s="227"/>
      <c r="CS215" s="227"/>
      <c r="CT215" s="227"/>
      <c r="CU215" s="227"/>
      <c r="CV215" s="227"/>
      <c r="CW215" s="227"/>
      <c r="CX215" s="227"/>
      <c r="CY215" s="227"/>
      <c r="CZ215" s="227"/>
    </row>
    <row r="216" spans="1:104" s="113" customFormat="1" ht="16.5" customHeight="1">
      <c r="A216" s="488">
        <v>202</v>
      </c>
      <c r="B216" s="1975"/>
      <c r="C216" s="1554"/>
      <c r="D216" s="1555"/>
      <c r="E216" s="1467"/>
      <c r="F216" s="1467"/>
      <c r="G216" s="1467"/>
      <c r="H216" s="1557"/>
      <c r="I216" s="1557"/>
      <c r="J216" s="1598"/>
      <c r="K216" s="483"/>
      <c r="L216" s="211"/>
      <c r="M216" s="1967"/>
      <c r="N216" s="1882"/>
      <c r="O216" s="1768"/>
      <c r="P216" s="1768"/>
      <c r="Q216" s="1768"/>
      <c r="R216" s="1768"/>
      <c r="S216" s="1768"/>
      <c r="T216" s="1770"/>
      <c r="U216" s="177" t="s">
        <v>1490</v>
      </c>
      <c r="V216" s="118"/>
      <c r="W216" s="118"/>
      <c r="X216" s="311"/>
      <c r="Y216" s="489"/>
      <c r="Z216" s="490"/>
      <c r="AA216" s="491"/>
      <c r="AB216" s="491"/>
      <c r="AC216" s="492"/>
      <c r="AD216" s="493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  <c r="BS216" s="112"/>
      <c r="BT216" s="112"/>
      <c r="BU216" s="112"/>
      <c r="BV216" s="112"/>
      <c r="BW216" s="112"/>
      <c r="BX216" s="112"/>
      <c r="BY216" s="112"/>
      <c r="BZ216" s="112"/>
      <c r="CA216" s="112"/>
      <c r="CB216" s="112"/>
      <c r="CC216" s="112"/>
      <c r="CD216" s="112"/>
      <c r="CE216" s="112"/>
      <c r="CF216" s="112"/>
      <c r="CG216" s="112"/>
      <c r="CH216" s="112"/>
      <c r="CI216" s="112"/>
      <c r="CJ216" s="112"/>
      <c r="CK216" s="112"/>
      <c r="CL216" s="112"/>
      <c r="CM216" s="112"/>
      <c r="CN216" s="112"/>
      <c r="CO216" s="112"/>
      <c r="CP216" s="112"/>
      <c r="CQ216" s="112"/>
      <c r="CR216" s="112"/>
      <c r="CS216" s="112"/>
      <c r="CT216" s="112"/>
      <c r="CU216" s="112"/>
      <c r="CV216" s="112"/>
      <c r="CW216" s="112"/>
      <c r="CX216" s="112"/>
      <c r="CY216" s="112"/>
      <c r="CZ216" s="112"/>
    </row>
    <row r="217" spans="1:104" s="113" customFormat="1" ht="16.5" customHeight="1">
      <c r="A217" s="482">
        <v>203</v>
      </c>
      <c r="B217" s="1975"/>
      <c r="C217" s="1554"/>
      <c r="D217" s="1555"/>
      <c r="E217" s="1467"/>
      <c r="F217" s="1467"/>
      <c r="G217" s="1467"/>
      <c r="H217" s="1557"/>
      <c r="I217" s="1557"/>
      <c r="J217" s="1598"/>
      <c r="K217" s="483"/>
      <c r="L217" s="370"/>
      <c r="M217" s="1968"/>
      <c r="N217" s="1884"/>
      <c r="O217" s="1769"/>
      <c r="P217" s="1769"/>
      <c r="Q217" s="1769"/>
      <c r="R217" s="1769"/>
      <c r="S217" s="1769"/>
      <c r="T217" s="1771"/>
      <c r="U217" s="177" t="s">
        <v>1491</v>
      </c>
      <c r="V217" s="118"/>
      <c r="W217" s="118"/>
      <c r="X217" s="311"/>
      <c r="Y217" s="489"/>
      <c r="Z217" s="490"/>
      <c r="AA217" s="130"/>
      <c r="AB217" s="130"/>
      <c r="AC217" s="132"/>
      <c r="AD217" s="133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  <c r="BR217" s="112"/>
      <c r="BS217" s="112"/>
      <c r="BT217" s="112"/>
      <c r="BU217" s="112"/>
      <c r="BV217" s="112"/>
      <c r="BW217" s="112"/>
      <c r="BX217" s="112"/>
      <c r="BY217" s="112"/>
      <c r="BZ217" s="112"/>
      <c r="CA217" s="112"/>
      <c r="CB217" s="112"/>
      <c r="CC217" s="112"/>
      <c r="CD217" s="112"/>
      <c r="CE217" s="112"/>
      <c r="CF217" s="112"/>
      <c r="CG217" s="112"/>
      <c r="CH217" s="112"/>
      <c r="CI217" s="112"/>
      <c r="CJ217" s="112"/>
      <c r="CK217" s="112"/>
      <c r="CL217" s="112"/>
      <c r="CM217" s="112"/>
      <c r="CN217" s="112"/>
      <c r="CO217" s="112"/>
      <c r="CP217" s="112"/>
      <c r="CQ217" s="112"/>
      <c r="CR217" s="112"/>
      <c r="CS217" s="112"/>
      <c r="CT217" s="112"/>
      <c r="CU217" s="112"/>
      <c r="CV217" s="112"/>
      <c r="CW217" s="112"/>
      <c r="CX217" s="112"/>
      <c r="CY217" s="112"/>
      <c r="CZ217" s="112"/>
    </row>
    <row r="218" spans="1:104" s="113" customFormat="1" ht="25.5" customHeight="1">
      <c r="A218" s="488">
        <v>204</v>
      </c>
      <c r="B218" s="1975"/>
      <c r="C218" s="1554"/>
      <c r="D218" s="1555"/>
      <c r="E218" s="1467"/>
      <c r="F218" s="1467"/>
      <c r="G218" s="1467"/>
      <c r="H218" s="1557"/>
      <c r="I218" s="1557"/>
      <c r="J218" s="1598"/>
      <c r="K218" s="494" t="s">
        <v>1492</v>
      </c>
      <c r="L218" s="159">
        <v>1970</v>
      </c>
      <c r="M218" s="333" t="s">
        <v>1493</v>
      </c>
      <c r="N218" s="1882"/>
      <c r="O218" s="1768"/>
      <c r="P218" s="1768"/>
      <c r="Q218" s="1768"/>
      <c r="R218" s="1768"/>
      <c r="S218" s="1768"/>
      <c r="T218" s="1770"/>
      <c r="U218" s="177" t="s">
        <v>1494</v>
      </c>
      <c r="V218" s="118">
        <v>1970</v>
      </c>
      <c r="W218" s="118">
        <v>0.8</v>
      </c>
      <c r="X218" s="375" t="s">
        <v>1495</v>
      </c>
      <c r="Y218" s="489"/>
      <c r="Z218" s="490"/>
      <c r="AA218" s="130"/>
      <c r="AB218" s="130"/>
      <c r="AC218" s="132"/>
      <c r="AD218" s="133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  <c r="BI218" s="112"/>
      <c r="BJ218" s="112"/>
      <c r="BK218" s="112"/>
      <c r="BL218" s="112"/>
      <c r="BM218" s="112"/>
      <c r="BN218" s="112"/>
      <c r="BO218" s="112"/>
      <c r="BP218" s="112"/>
      <c r="BQ218" s="112"/>
      <c r="BR218" s="112"/>
      <c r="BS218" s="112"/>
      <c r="BT218" s="112"/>
      <c r="BU218" s="112"/>
      <c r="BV218" s="112"/>
      <c r="BW218" s="112"/>
      <c r="BX218" s="112"/>
      <c r="BY218" s="112"/>
      <c r="BZ218" s="112"/>
      <c r="CA218" s="112"/>
      <c r="CB218" s="112"/>
      <c r="CC218" s="112"/>
      <c r="CD218" s="112"/>
      <c r="CE218" s="112"/>
      <c r="CF218" s="112"/>
      <c r="CG218" s="112"/>
      <c r="CH218" s="112"/>
      <c r="CI218" s="112"/>
      <c r="CJ218" s="112"/>
      <c r="CK218" s="112"/>
      <c r="CL218" s="112"/>
      <c r="CM218" s="112"/>
      <c r="CN218" s="112"/>
      <c r="CO218" s="112"/>
      <c r="CP218" s="112"/>
      <c r="CQ218" s="112"/>
      <c r="CR218" s="112"/>
      <c r="CS218" s="112"/>
      <c r="CT218" s="112"/>
      <c r="CU218" s="112"/>
      <c r="CV218" s="112"/>
      <c r="CW218" s="112"/>
      <c r="CX218" s="112"/>
      <c r="CY218" s="112"/>
      <c r="CZ218" s="112"/>
    </row>
    <row r="219" spans="1:104" s="113" customFormat="1" ht="16.5" customHeight="1">
      <c r="A219" s="482">
        <v>205</v>
      </c>
      <c r="B219" s="1975"/>
      <c r="C219" s="1554"/>
      <c r="D219" s="1555"/>
      <c r="E219" s="1467"/>
      <c r="F219" s="1467"/>
      <c r="G219" s="1467"/>
      <c r="H219" s="1557"/>
      <c r="I219" s="1557"/>
      <c r="J219" s="1598"/>
      <c r="K219" s="1710"/>
      <c r="L219" s="115"/>
      <c r="M219" s="1021"/>
      <c r="N219" s="1883"/>
      <c r="O219" s="1874"/>
      <c r="P219" s="1874"/>
      <c r="Q219" s="1874"/>
      <c r="R219" s="1874"/>
      <c r="S219" s="1874"/>
      <c r="T219" s="1740"/>
      <c r="U219" s="177" t="s">
        <v>1496</v>
      </c>
      <c r="V219" s="118">
        <v>1970</v>
      </c>
      <c r="W219" s="118">
        <v>0.26</v>
      </c>
      <c r="X219" s="311" t="s">
        <v>29</v>
      </c>
      <c r="Y219" s="489"/>
      <c r="Z219" s="490"/>
      <c r="AA219" s="355"/>
      <c r="AB219" s="355"/>
      <c r="AC219" s="131"/>
      <c r="AD219" s="111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  <c r="BI219" s="112"/>
      <c r="BJ219" s="112"/>
      <c r="BK219" s="112"/>
      <c r="BL219" s="112"/>
      <c r="BM219" s="112"/>
      <c r="BN219" s="112"/>
      <c r="BO219" s="112"/>
      <c r="BP219" s="112"/>
      <c r="BQ219" s="112"/>
      <c r="BR219" s="112"/>
      <c r="BS219" s="112"/>
      <c r="BT219" s="112"/>
      <c r="BU219" s="112"/>
      <c r="BV219" s="112"/>
      <c r="BW219" s="112"/>
      <c r="BX219" s="112"/>
      <c r="BY219" s="112"/>
      <c r="BZ219" s="112"/>
      <c r="CA219" s="112"/>
      <c r="CB219" s="112"/>
      <c r="CC219" s="112"/>
      <c r="CD219" s="112"/>
      <c r="CE219" s="112"/>
      <c r="CF219" s="112"/>
      <c r="CG219" s="112"/>
      <c r="CH219" s="112"/>
      <c r="CI219" s="112"/>
      <c r="CJ219" s="112"/>
      <c r="CK219" s="112"/>
      <c r="CL219" s="112"/>
      <c r="CM219" s="112"/>
      <c r="CN219" s="112"/>
      <c r="CO219" s="112"/>
      <c r="CP219" s="112"/>
      <c r="CQ219" s="112"/>
      <c r="CR219" s="112"/>
      <c r="CS219" s="112"/>
      <c r="CT219" s="112"/>
      <c r="CU219" s="112"/>
      <c r="CV219" s="112"/>
      <c r="CW219" s="112"/>
      <c r="CX219" s="112"/>
      <c r="CY219" s="112"/>
      <c r="CZ219" s="112"/>
    </row>
    <row r="220" spans="1:104" s="113" customFormat="1" ht="16.5" customHeight="1">
      <c r="A220" s="488">
        <v>206</v>
      </c>
      <c r="B220" s="1975"/>
      <c r="C220" s="1554"/>
      <c r="D220" s="1555"/>
      <c r="E220" s="1467"/>
      <c r="F220" s="1467"/>
      <c r="G220" s="1467"/>
      <c r="H220" s="1557"/>
      <c r="I220" s="1557"/>
      <c r="J220" s="1598"/>
      <c r="K220" s="1710"/>
      <c r="L220" s="115"/>
      <c r="M220" s="1021"/>
      <c r="N220" s="1883"/>
      <c r="O220" s="1874"/>
      <c r="P220" s="1874"/>
      <c r="Q220" s="1874"/>
      <c r="R220" s="1874"/>
      <c r="S220" s="1874"/>
      <c r="T220" s="1740"/>
      <c r="U220" s="495" t="s">
        <v>1497</v>
      </c>
      <c r="V220" s="118">
        <v>1970</v>
      </c>
      <c r="W220" s="118">
        <v>0.18</v>
      </c>
      <c r="X220" s="311" t="s">
        <v>1498</v>
      </c>
      <c r="Y220" s="489"/>
      <c r="Z220" s="490"/>
      <c r="AA220" s="355"/>
      <c r="AB220" s="355"/>
      <c r="AC220" s="131"/>
      <c r="AD220" s="111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2"/>
      <c r="BV220" s="112"/>
      <c r="BW220" s="112"/>
      <c r="BX220" s="112"/>
      <c r="BY220" s="112"/>
      <c r="BZ220" s="112"/>
      <c r="CA220" s="112"/>
      <c r="CB220" s="112"/>
      <c r="CC220" s="112"/>
      <c r="CD220" s="112"/>
      <c r="CE220" s="112"/>
      <c r="CF220" s="112"/>
      <c r="CG220" s="112"/>
      <c r="CH220" s="112"/>
      <c r="CI220" s="112"/>
      <c r="CJ220" s="112"/>
      <c r="CK220" s="112"/>
      <c r="CL220" s="112"/>
      <c r="CM220" s="112"/>
      <c r="CN220" s="112"/>
      <c r="CO220" s="112"/>
      <c r="CP220" s="112"/>
      <c r="CQ220" s="112"/>
      <c r="CR220" s="112"/>
      <c r="CS220" s="112"/>
      <c r="CT220" s="112"/>
      <c r="CU220" s="112"/>
      <c r="CV220" s="112"/>
      <c r="CW220" s="112"/>
      <c r="CX220" s="112"/>
      <c r="CY220" s="112"/>
      <c r="CZ220" s="112"/>
    </row>
    <row r="221" spans="1:104" s="113" customFormat="1" ht="16.5" customHeight="1">
      <c r="A221" s="482">
        <v>207</v>
      </c>
      <c r="B221" s="1975"/>
      <c r="C221" s="1554"/>
      <c r="D221" s="1555"/>
      <c r="E221" s="1467"/>
      <c r="F221" s="1467"/>
      <c r="G221" s="1467"/>
      <c r="H221" s="1557"/>
      <c r="I221" s="1557"/>
      <c r="J221" s="1598"/>
      <c r="K221" s="126"/>
      <c r="L221" s="115"/>
      <c r="M221" s="1021"/>
      <c r="N221" s="1883"/>
      <c r="O221" s="1874"/>
      <c r="P221" s="1874"/>
      <c r="Q221" s="1874"/>
      <c r="R221" s="1874"/>
      <c r="S221" s="1874"/>
      <c r="T221" s="1740"/>
      <c r="U221" s="495" t="s">
        <v>1499</v>
      </c>
      <c r="V221" s="118">
        <v>1970</v>
      </c>
      <c r="W221" s="118">
        <v>0.15</v>
      </c>
      <c r="X221" s="311" t="s">
        <v>29</v>
      </c>
      <c r="Y221" s="489"/>
      <c r="Z221" s="490"/>
      <c r="AA221" s="355"/>
      <c r="AB221" s="355"/>
      <c r="AC221" s="131"/>
      <c r="AD221" s="111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  <c r="BI221" s="112"/>
      <c r="BJ221" s="112"/>
      <c r="BK221" s="112"/>
      <c r="BL221" s="112"/>
      <c r="BM221" s="112"/>
      <c r="BN221" s="112"/>
      <c r="BO221" s="112"/>
      <c r="BP221" s="112"/>
      <c r="BQ221" s="112"/>
      <c r="BR221" s="112"/>
      <c r="BS221" s="112"/>
      <c r="BT221" s="112"/>
      <c r="BU221" s="112"/>
      <c r="BV221" s="112"/>
      <c r="BW221" s="112"/>
      <c r="BX221" s="112"/>
      <c r="BY221" s="112"/>
      <c r="BZ221" s="112"/>
      <c r="CA221" s="112"/>
      <c r="CB221" s="112"/>
      <c r="CC221" s="112"/>
      <c r="CD221" s="112"/>
      <c r="CE221" s="112"/>
      <c r="CF221" s="112"/>
      <c r="CG221" s="112"/>
      <c r="CH221" s="112"/>
      <c r="CI221" s="112"/>
      <c r="CJ221" s="112"/>
      <c r="CK221" s="112"/>
      <c r="CL221" s="112"/>
      <c r="CM221" s="112"/>
      <c r="CN221" s="112"/>
      <c r="CO221" s="112"/>
      <c r="CP221" s="112"/>
      <c r="CQ221" s="112"/>
      <c r="CR221" s="112"/>
      <c r="CS221" s="112"/>
      <c r="CT221" s="112"/>
      <c r="CU221" s="112"/>
      <c r="CV221" s="112"/>
      <c r="CW221" s="112"/>
      <c r="CX221" s="112"/>
      <c r="CY221" s="112"/>
      <c r="CZ221" s="112"/>
    </row>
    <row r="222" spans="1:104" s="113" customFormat="1" ht="16.5" customHeight="1">
      <c r="A222" s="488">
        <v>208</v>
      </c>
      <c r="B222" s="1975"/>
      <c r="C222" s="1554"/>
      <c r="D222" s="1555"/>
      <c r="E222" s="1467"/>
      <c r="F222" s="1467"/>
      <c r="G222" s="1467"/>
      <c r="H222" s="1557"/>
      <c r="I222" s="1557"/>
      <c r="J222" s="1598"/>
      <c r="K222" s="451"/>
      <c r="L222" s="115"/>
      <c r="M222" s="1021"/>
      <c r="N222" s="1883"/>
      <c r="O222" s="1874"/>
      <c r="P222" s="1874"/>
      <c r="Q222" s="1874"/>
      <c r="R222" s="1874"/>
      <c r="S222" s="1874"/>
      <c r="T222" s="1740"/>
      <c r="U222" s="495" t="s">
        <v>1500</v>
      </c>
      <c r="V222" s="118">
        <v>1970</v>
      </c>
      <c r="W222" s="118">
        <v>7.4999999999999997E-2</v>
      </c>
      <c r="X222" s="311" t="s">
        <v>1281</v>
      </c>
      <c r="Y222" s="489"/>
      <c r="Z222" s="490"/>
      <c r="AA222" s="355"/>
      <c r="AB222" s="355"/>
      <c r="AC222" s="131"/>
      <c r="AD222" s="111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  <c r="BI222" s="112"/>
      <c r="BJ222" s="112"/>
      <c r="BK222" s="112"/>
      <c r="BL222" s="112"/>
      <c r="BM222" s="112"/>
      <c r="BN222" s="112"/>
      <c r="BO222" s="112"/>
      <c r="BP222" s="112"/>
      <c r="BQ222" s="112"/>
      <c r="BR222" s="112"/>
      <c r="BS222" s="112"/>
      <c r="BT222" s="112"/>
      <c r="BU222" s="112"/>
      <c r="BV222" s="112"/>
      <c r="BW222" s="112"/>
      <c r="BX222" s="112"/>
      <c r="BY222" s="112"/>
      <c r="BZ222" s="112"/>
      <c r="CA222" s="112"/>
      <c r="CB222" s="112"/>
      <c r="CC222" s="112"/>
      <c r="CD222" s="112"/>
      <c r="CE222" s="112"/>
      <c r="CF222" s="112"/>
      <c r="CG222" s="112"/>
      <c r="CH222" s="112"/>
      <c r="CI222" s="112"/>
      <c r="CJ222" s="112"/>
      <c r="CK222" s="112"/>
      <c r="CL222" s="112"/>
      <c r="CM222" s="112"/>
      <c r="CN222" s="112"/>
      <c r="CO222" s="112"/>
      <c r="CP222" s="112"/>
      <c r="CQ222" s="112"/>
      <c r="CR222" s="112"/>
      <c r="CS222" s="112"/>
      <c r="CT222" s="112"/>
      <c r="CU222" s="112"/>
      <c r="CV222" s="112"/>
      <c r="CW222" s="112"/>
      <c r="CX222" s="112"/>
      <c r="CY222" s="112"/>
      <c r="CZ222" s="112"/>
    </row>
    <row r="223" spans="1:104" s="113" customFormat="1" ht="16.5" customHeight="1">
      <c r="A223" s="482">
        <v>209</v>
      </c>
      <c r="B223" s="1975"/>
      <c r="C223" s="1554"/>
      <c r="D223" s="1555"/>
      <c r="E223" s="1467"/>
      <c r="F223" s="1467"/>
      <c r="G223" s="1467"/>
      <c r="H223" s="1557"/>
      <c r="I223" s="1557"/>
      <c r="J223" s="1598"/>
      <c r="K223" s="126"/>
      <c r="L223" s="115"/>
      <c r="M223" s="1021"/>
      <c r="N223" s="1884"/>
      <c r="O223" s="1769"/>
      <c r="P223" s="1769"/>
      <c r="Q223" s="1769"/>
      <c r="R223" s="1769"/>
      <c r="S223" s="1769"/>
      <c r="T223" s="1771"/>
      <c r="U223" s="177" t="s">
        <v>1501</v>
      </c>
      <c r="V223" s="118">
        <v>1970</v>
      </c>
      <c r="W223" s="118">
        <v>1.4</v>
      </c>
      <c r="X223" s="311" t="s">
        <v>1502</v>
      </c>
      <c r="Y223" s="489"/>
      <c r="Z223" s="490"/>
      <c r="AA223" s="355"/>
      <c r="AB223" s="355"/>
      <c r="AC223" s="131"/>
      <c r="AD223" s="111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  <c r="BI223" s="112"/>
      <c r="BJ223" s="112"/>
      <c r="BK223" s="112"/>
      <c r="BL223" s="112"/>
      <c r="BM223" s="112"/>
      <c r="BN223" s="112"/>
      <c r="BO223" s="112"/>
      <c r="BP223" s="112"/>
      <c r="BQ223" s="112"/>
      <c r="BR223" s="112"/>
      <c r="BS223" s="112"/>
      <c r="BT223" s="112"/>
      <c r="BU223" s="112"/>
      <c r="BV223" s="112"/>
      <c r="BW223" s="112"/>
      <c r="BX223" s="112"/>
      <c r="BY223" s="112"/>
      <c r="BZ223" s="112"/>
      <c r="CA223" s="112"/>
      <c r="CB223" s="112"/>
      <c r="CC223" s="112"/>
      <c r="CD223" s="112"/>
      <c r="CE223" s="112"/>
      <c r="CF223" s="112"/>
      <c r="CG223" s="112"/>
      <c r="CH223" s="112"/>
      <c r="CI223" s="112"/>
      <c r="CJ223" s="112"/>
      <c r="CK223" s="112"/>
      <c r="CL223" s="112"/>
      <c r="CM223" s="112"/>
      <c r="CN223" s="112"/>
      <c r="CO223" s="112"/>
      <c r="CP223" s="112"/>
      <c r="CQ223" s="112"/>
      <c r="CR223" s="112"/>
      <c r="CS223" s="112"/>
      <c r="CT223" s="112"/>
      <c r="CU223" s="112"/>
      <c r="CV223" s="112"/>
      <c r="CW223" s="112"/>
      <c r="CX223" s="112"/>
      <c r="CY223" s="112"/>
      <c r="CZ223" s="112"/>
    </row>
    <row r="224" spans="1:104" s="113" customFormat="1" ht="57" customHeight="1">
      <c r="A224" s="488">
        <v>210</v>
      </c>
      <c r="B224" s="1975"/>
      <c r="C224" s="1554"/>
      <c r="D224" s="1555"/>
      <c r="E224" s="1467"/>
      <c r="F224" s="1467"/>
      <c r="G224" s="1467"/>
      <c r="H224" s="1557"/>
      <c r="I224" s="1557"/>
      <c r="J224" s="1598"/>
      <c r="K224" s="126"/>
      <c r="L224" s="115"/>
      <c r="M224" s="1021"/>
      <c r="N224" s="309" t="s">
        <v>1503</v>
      </c>
      <c r="O224" s="118">
        <v>2013</v>
      </c>
      <c r="P224" s="118">
        <v>0.38700000000000001</v>
      </c>
      <c r="Q224" s="332" t="s">
        <v>1504</v>
      </c>
      <c r="R224" s="118">
        <v>8</v>
      </c>
      <c r="S224" s="139"/>
      <c r="T224" s="163">
        <v>8</v>
      </c>
      <c r="U224" s="1453"/>
      <c r="V224" s="1468"/>
      <c r="W224" s="1468"/>
      <c r="X224" s="1505"/>
      <c r="Y224" s="489"/>
      <c r="Z224" s="490"/>
      <c r="AA224" s="355"/>
      <c r="AB224" s="355"/>
      <c r="AC224" s="131"/>
      <c r="AD224" s="111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  <c r="BI224" s="112"/>
      <c r="BJ224" s="112"/>
      <c r="BK224" s="112"/>
      <c r="BL224" s="112"/>
      <c r="BM224" s="112"/>
      <c r="BN224" s="112"/>
      <c r="BO224" s="112"/>
      <c r="BP224" s="112"/>
      <c r="BQ224" s="112"/>
      <c r="BR224" s="112"/>
      <c r="BS224" s="112"/>
      <c r="BT224" s="112"/>
      <c r="BU224" s="112"/>
      <c r="BV224" s="112"/>
      <c r="BW224" s="112"/>
      <c r="BX224" s="112"/>
      <c r="BY224" s="112"/>
      <c r="BZ224" s="112"/>
      <c r="CA224" s="112"/>
      <c r="CB224" s="112"/>
      <c r="CC224" s="112"/>
      <c r="CD224" s="112"/>
      <c r="CE224" s="112"/>
      <c r="CF224" s="112"/>
      <c r="CG224" s="112"/>
      <c r="CH224" s="112"/>
      <c r="CI224" s="112"/>
      <c r="CJ224" s="112"/>
      <c r="CK224" s="112"/>
      <c r="CL224" s="112"/>
      <c r="CM224" s="112"/>
      <c r="CN224" s="112"/>
      <c r="CO224" s="112"/>
      <c r="CP224" s="112"/>
      <c r="CQ224" s="112"/>
      <c r="CR224" s="112"/>
      <c r="CS224" s="112"/>
      <c r="CT224" s="112"/>
      <c r="CU224" s="112"/>
      <c r="CV224" s="112"/>
      <c r="CW224" s="112"/>
      <c r="CX224" s="112"/>
      <c r="CY224" s="112"/>
      <c r="CZ224" s="112"/>
    </row>
    <row r="225" spans="1:104" s="113" customFormat="1" ht="38.25">
      <c r="A225" s="482">
        <v>211</v>
      </c>
      <c r="B225" s="1975"/>
      <c r="C225" s="1554"/>
      <c r="D225" s="1555"/>
      <c r="E225" s="1467"/>
      <c r="F225" s="1467"/>
      <c r="G225" s="1467"/>
      <c r="H225" s="1557"/>
      <c r="I225" s="1557"/>
      <c r="J225" s="1598"/>
      <c r="K225" s="1481"/>
      <c r="L225" s="167"/>
      <c r="M225" s="1021"/>
      <c r="N225" s="309" t="s">
        <v>1505</v>
      </c>
      <c r="O225" s="118">
        <v>2017</v>
      </c>
      <c r="P225" s="118">
        <v>0.13900000000000001</v>
      </c>
      <c r="Q225" s="332" t="s">
        <v>1506</v>
      </c>
      <c r="R225" s="118">
        <v>4</v>
      </c>
      <c r="S225" s="139"/>
      <c r="T225" s="163">
        <v>4</v>
      </c>
      <c r="U225" s="1555"/>
      <c r="V225" s="1469"/>
      <c r="W225" s="1469"/>
      <c r="X225" s="1506"/>
      <c r="Y225" s="489"/>
      <c r="Z225" s="490"/>
      <c r="AA225" s="355"/>
      <c r="AB225" s="355"/>
      <c r="AC225" s="131"/>
      <c r="AD225" s="111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  <c r="BI225" s="112"/>
      <c r="BJ225" s="112"/>
      <c r="BK225" s="112"/>
      <c r="BL225" s="112"/>
      <c r="BM225" s="112"/>
      <c r="BN225" s="112"/>
      <c r="BO225" s="112"/>
      <c r="BP225" s="112"/>
      <c r="BQ225" s="112"/>
      <c r="BR225" s="112"/>
      <c r="BS225" s="112"/>
      <c r="BT225" s="112"/>
      <c r="BU225" s="112"/>
      <c r="BV225" s="112"/>
      <c r="BW225" s="112"/>
      <c r="BX225" s="112"/>
      <c r="BY225" s="112"/>
      <c r="BZ225" s="112"/>
      <c r="CA225" s="112"/>
      <c r="CB225" s="112"/>
      <c r="CC225" s="112"/>
      <c r="CD225" s="112"/>
      <c r="CE225" s="112"/>
      <c r="CF225" s="112"/>
      <c r="CG225" s="112"/>
      <c r="CH225" s="112"/>
      <c r="CI225" s="112"/>
      <c r="CJ225" s="112"/>
      <c r="CK225" s="112"/>
      <c r="CL225" s="112"/>
      <c r="CM225" s="112"/>
      <c r="CN225" s="112"/>
      <c r="CO225" s="112"/>
      <c r="CP225" s="112"/>
      <c r="CQ225" s="112"/>
      <c r="CR225" s="112"/>
      <c r="CS225" s="112"/>
      <c r="CT225" s="112"/>
      <c r="CU225" s="112"/>
      <c r="CV225" s="112"/>
      <c r="CW225" s="112"/>
      <c r="CX225" s="112"/>
      <c r="CY225" s="112"/>
      <c r="CZ225" s="112"/>
    </row>
    <row r="226" spans="1:104" s="113" customFormat="1">
      <c r="A226" s="488">
        <v>212</v>
      </c>
      <c r="B226" s="1975"/>
      <c r="C226" s="1554"/>
      <c r="D226" s="1555"/>
      <c r="E226" s="1467"/>
      <c r="F226" s="1467"/>
      <c r="G226" s="1467"/>
      <c r="H226" s="1557"/>
      <c r="I226" s="1557"/>
      <c r="J226" s="1598"/>
      <c r="K226" s="1481"/>
      <c r="L226" s="167"/>
      <c r="M226" s="1021"/>
      <c r="N226" s="309" t="s">
        <v>1507</v>
      </c>
      <c r="O226" s="118">
        <v>2021</v>
      </c>
      <c r="P226" s="118">
        <v>0.40400000000000003</v>
      </c>
      <c r="Q226" s="332" t="s">
        <v>1508</v>
      </c>
      <c r="R226" s="118">
        <v>8</v>
      </c>
      <c r="S226" s="139"/>
      <c r="T226" s="163">
        <v>8</v>
      </c>
      <c r="U226" s="1555"/>
      <c r="V226" s="1469"/>
      <c r="W226" s="1469"/>
      <c r="X226" s="1506"/>
      <c r="Y226" s="489"/>
      <c r="Z226" s="490"/>
      <c r="AA226" s="355"/>
      <c r="AB226" s="355"/>
      <c r="AC226" s="131"/>
      <c r="AD226" s="111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  <c r="BI226" s="112"/>
      <c r="BJ226" s="112"/>
      <c r="BK226" s="112"/>
      <c r="BL226" s="112"/>
      <c r="BM226" s="112"/>
      <c r="BN226" s="112"/>
      <c r="BO226" s="112"/>
      <c r="BP226" s="112"/>
      <c r="BQ226" s="112"/>
      <c r="BR226" s="112"/>
      <c r="BS226" s="112"/>
      <c r="BT226" s="112"/>
      <c r="BU226" s="112"/>
      <c r="BV226" s="112"/>
      <c r="BW226" s="112"/>
      <c r="BX226" s="112"/>
      <c r="BY226" s="112"/>
      <c r="BZ226" s="112"/>
      <c r="CA226" s="112"/>
      <c r="CB226" s="112"/>
      <c r="CC226" s="112"/>
      <c r="CD226" s="112"/>
      <c r="CE226" s="112"/>
      <c r="CF226" s="112"/>
      <c r="CG226" s="112"/>
      <c r="CH226" s="112"/>
      <c r="CI226" s="112"/>
      <c r="CJ226" s="112"/>
      <c r="CK226" s="112"/>
      <c r="CL226" s="112"/>
      <c r="CM226" s="112"/>
      <c r="CN226" s="112"/>
      <c r="CO226" s="112"/>
      <c r="CP226" s="112"/>
      <c r="CQ226" s="112"/>
      <c r="CR226" s="112"/>
      <c r="CS226" s="112"/>
      <c r="CT226" s="112"/>
      <c r="CU226" s="112"/>
      <c r="CV226" s="112"/>
      <c r="CW226" s="112"/>
      <c r="CX226" s="112"/>
      <c r="CY226" s="112"/>
      <c r="CZ226" s="112"/>
    </row>
    <row r="227" spans="1:104" s="499" customFormat="1" ht="17.25" customHeight="1">
      <c r="A227" s="482">
        <v>213</v>
      </c>
      <c r="B227" s="1975"/>
      <c r="C227" s="1554"/>
      <c r="D227" s="1555"/>
      <c r="E227" s="1467"/>
      <c r="F227" s="1467"/>
      <c r="G227" s="1467"/>
      <c r="H227" s="1557"/>
      <c r="I227" s="1557"/>
      <c r="J227" s="1598"/>
      <c r="K227" s="1481"/>
      <c r="L227" s="459"/>
      <c r="M227" s="1021"/>
      <c r="N227" s="281" t="s">
        <v>1509</v>
      </c>
      <c r="O227" s="161"/>
      <c r="P227" s="161"/>
      <c r="Q227" s="209"/>
      <c r="R227" s="161"/>
      <c r="S227" s="218"/>
      <c r="T227" s="280"/>
      <c r="U227" s="1455"/>
      <c r="V227" s="1483"/>
      <c r="W227" s="1483"/>
      <c r="X227" s="1507"/>
      <c r="Y227" s="489"/>
      <c r="Z227" s="490"/>
      <c r="AA227" s="496"/>
      <c r="AB227" s="496"/>
      <c r="AC227" s="497"/>
      <c r="AD227" s="307"/>
      <c r="AE227" s="498"/>
      <c r="AF227" s="498"/>
      <c r="AG227" s="498"/>
      <c r="AH227" s="498"/>
      <c r="AI227" s="498"/>
      <c r="AJ227" s="498"/>
      <c r="AK227" s="498"/>
      <c r="AL227" s="498"/>
      <c r="AM227" s="498"/>
      <c r="AN227" s="498"/>
      <c r="AO227" s="498"/>
      <c r="AP227" s="498"/>
      <c r="AQ227" s="498"/>
      <c r="AR227" s="498"/>
      <c r="AS227" s="498"/>
      <c r="AT227" s="498"/>
      <c r="AU227" s="498"/>
      <c r="AV227" s="498"/>
      <c r="AW227" s="498"/>
      <c r="AX227" s="498"/>
      <c r="AY227" s="498"/>
      <c r="AZ227" s="498"/>
      <c r="BA227" s="498"/>
      <c r="BB227" s="498"/>
      <c r="BC227" s="498"/>
      <c r="BD227" s="498"/>
      <c r="BE227" s="498"/>
      <c r="BF227" s="498"/>
      <c r="BG227" s="498"/>
      <c r="BH227" s="498"/>
      <c r="BI227" s="498"/>
      <c r="BJ227" s="498"/>
      <c r="BK227" s="498"/>
      <c r="BL227" s="498"/>
      <c r="BM227" s="498"/>
      <c r="BN227" s="498"/>
      <c r="BO227" s="498"/>
      <c r="BP227" s="498"/>
      <c r="BQ227" s="498"/>
      <c r="BR227" s="498"/>
      <c r="BS227" s="498"/>
      <c r="BT227" s="498"/>
      <c r="BU227" s="498"/>
      <c r="BV227" s="498"/>
      <c r="BW227" s="498"/>
      <c r="BX227" s="498"/>
      <c r="BY227" s="498"/>
      <c r="BZ227" s="498"/>
      <c r="CA227" s="498"/>
      <c r="CB227" s="498"/>
      <c r="CC227" s="498"/>
      <c r="CD227" s="498"/>
      <c r="CE227" s="498"/>
      <c r="CF227" s="498"/>
      <c r="CG227" s="498"/>
      <c r="CH227" s="498"/>
      <c r="CI227" s="498"/>
      <c r="CJ227" s="498"/>
      <c r="CK227" s="498"/>
      <c r="CL227" s="498"/>
      <c r="CM227" s="498"/>
      <c r="CN227" s="498"/>
      <c r="CO227" s="498"/>
      <c r="CP227" s="498"/>
      <c r="CQ227" s="498"/>
      <c r="CR227" s="498"/>
      <c r="CS227" s="498"/>
      <c r="CT227" s="498"/>
      <c r="CU227" s="498"/>
      <c r="CV227" s="498"/>
      <c r="CW227" s="498"/>
      <c r="CX227" s="498"/>
      <c r="CY227" s="498"/>
      <c r="CZ227" s="498"/>
    </row>
    <row r="228" spans="1:104" s="499" customFormat="1" ht="17.25" customHeight="1">
      <c r="A228" s="488">
        <v>214</v>
      </c>
      <c r="B228" s="1975"/>
      <c r="C228" s="1554"/>
      <c r="D228" s="1555"/>
      <c r="E228" s="1467"/>
      <c r="F228" s="1467"/>
      <c r="G228" s="1467"/>
      <c r="H228" s="1557"/>
      <c r="I228" s="1557"/>
      <c r="J228" s="1598"/>
      <c r="K228" s="1481"/>
      <c r="L228" s="1569"/>
      <c r="M228" s="1969"/>
      <c r="N228" s="1971"/>
      <c r="O228" s="1787"/>
      <c r="P228" s="1787"/>
      <c r="Q228" s="1787"/>
      <c r="R228" s="1787"/>
      <c r="S228" s="1787"/>
      <c r="T228" s="1790"/>
      <c r="U228" s="500" t="s">
        <v>1510</v>
      </c>
      <c r="V228" s="159"/>
      <c r="W228" s="159"/>
      <c r="X228" s="501"/>
      <c r="Y228" s="502"/>
      <c r="Z228" s="503"/>
      <c r="AA228" s="504"/>
      <c r="AB228" s="504"/>
      <c r="AC228" s="505"/>
      <c r="AD228" s="307"/>
      <c r="AE228" s="498"/>
      <c r="AF228" s="498"/>
      <c r="AG228" s="498"/>
      <c r="AH228" s="498"/>
      <c r="AI228" s="498"/>
      <c r="AJ228" s="498"/>
      <c r="AK228" s="498"/>
      <c r="AL228" s="498"/>
      <c r="AM228" s="498"/>
      <c r="AN228" s="498"/>
      <c r="AO228" s="498"/>
      <c r="AP228" s="498"/>
      <c r="AQ228" s="498"/>
      <c r="AR228" s="498"/>
      <c r="AS228" s="498"/>
      <c r="AT228" s="498"/>
      <c r="AU228" s="498"/>
      <c r="AV228" s="498"/>
      <c r="AW228" s="498"/>
      <c r="AX228" s="498"/>
      <c r="AY228" s="498"/>
      <c r="AZ228" s="498"/>
      <c r="BA228" s="498"/>
      <c r="BB228" s="498"/>
      <c r="BC228" s="498"/>
      <c r="BD228" s="498"/>
      <c r="BE228" s="498"/>
      <c r="BF228" s="498"/>
      <c r="BG228" s="498"/>
      <c r="BH228" s="498"/>
      <c r="BI228" s="498"/>
      <c r="BJ228" s="498"/>
      <c r="BK228" s="498"/>
      <c r="BL228" s="498"/>
      <c r="BM228" s="498"/>
      <c r="BN228" s="498"/>
      <c r="BO228" s="498"/>
      <c r="BP228" s="498"/>
      <c r="BQ228" s="498"/>
      <c r="BR228" s="498"/>
      <c r="BS228" s="498"/>
      <c r="BT228" s="498"/>
      <c r="BU228" s="498"/>
      <c r="BV228" s="498"/>
      <c r="BW228" s="498"/>
      <c r="BX228" s="498"/>
      <c r="BY228" s="498"/>
      <c r="BZ228" s="498"/>
      <c r="CA228" s="498"/>
      <c r="CB228" s="498"/>
      <c r="CC228" s="498"/>
      <c r="CD228" s="498"/>
      <c r="CE228" s="498"/>
      <c r="CF228" s="498"/>
      <c r="CG228" s="498"/>
      <c r="CH228" s="498"/>
      <c r="CI228" s="498"/>
      <c r="CJ228" s="498"/>
      <c r="CK228" s="498"/>
      <c r="CL228" s="498"/>
      <c r="CM228" s="498"/>
      <c r="CN228" s="498"/>
      <c r="CO228" s="498"/>
      <c r="CP228" s="498"/>
      <c r="CQ228" s="498"/>
      <c r="CR228" s="498"/>
      <c r="CS228" s="498"/>
      <c r="CT228" s="498"/>
      <c r="CU228" s="498"/>
      <c r="CV228" s="498"/>
      <c r="CW228" s="498"/>
      <c r="CX228" s="498"/>
      <c r="CY228" s="498"/>
      <c r="CZ228" s="498"/>
    </row>
    <row r="229" spans="1:104" s="507" customFormat="1" ht="17.25" customHeight="1">
      <c r="A229" s="482">
        <v>215</v>
      </c>
      <c r="B229" s="1975"/>
      <c r="C229" s="1554"/>
      <c r="D229" s="1555"/>
      <c r="E229" s="1467"/>
      <c r="F229" s="1467"/>
      <c r="G229" s="1467"/>
      <c r="H229" s="1557"/>
      <c r="I229" s="1557"/>
      <c r="J229" s="1598"/>
      <c r="K229" s="1481"/>
      <c r="L229" s="1569"/>
      <c r="M229" s="1969"/>
      <c r="N229" s="1972"/>
      <c r="O229" s="1788"/>
      <c r="P229" s="1788"/>
      <c r="Q229" s="1788"/>
      <c r="R229" s="1788"/>
      <c r="S229" s="1788"/>
      <c r="T229" s="1791"/>
      <c r="U229" s="1453"/>
      <c r="V229" s="1468"/>
      <c r="W229" s="1468"/>
      <c r="X229" s="1505"/>
      <c r="Y229" s="1841" t="s">
        <v>1511</v>
      </c>
      <c r="Z229" s="1815"/>
      <c r="AA229" s="156">
        <v>1970</v>
      </c>
      <c r="AB229" s="156">
        <v>0.1</v>
      </c>
      <c r="AC229" s="146" t="s">
        <v>1512</v>
      </c>
      <c r="AD229" s="111"/>
      <c r="AE229" s="506"/>
      <c r="AF229" s="506"/>
      <c r="AG229" s="506"/>
      <c r="AH229" s="506"/>
      <c r="AI229" s="506"/>
      <c r="AJ229" s="506"/>
      <c r="AK229" s="506"/>
      <c r="AL229" s="506"/>
      <c r="AM229" s="506"/>
      <c r="AN229" s="506"/>
      <c r="AO229" s="506"/>
      <c r="AP229" s="506"/>
      <c r="AQ229" s="506"/>
      <c r="AR229" s="506"/>
      <c r="AS229" s="506"/>
      <c r="AT229" s="506"/>
      <c r="AU229" s="506"/>
      <c r="AV229" s="506"/>
      <c r="AW229" s="506"/>
      <c r="AX229" s="506"/>
      <c r="AY229" s="506"/>
      <c r="AZ229" s="506"/>
      <c r="BA229" s="506"/>
      <c r="BB229" s="506"/>
      <c r="BC229" s="506"/>
      <c r="BD229" s="506"/>
      <c r="BE229" s="506"/>
      <c r="BF229" s="506"/>
      <c r="BG229" s="506"/>
      <c r="BH229" s="506"/>
      <c r="BI229" s="506"/>
      <c r="BJ229" s="506"/>
      <c r="BK229" s="506"/>
      <c r="BL229" s="506"/>
      <c r="BM229" s="506"/>
      <c r="BN229" s="506"/>
      <c r="BO229" s="506"/>
      <c r="BP229" s="506"/>
      <c r="BQ229" s="506"/>
      <c r="BR229" s="506"/>
      <c r="BS229" s="506"/>
      <c r="BT229" s="506"/>
      <c r="BU229" s="506"/>
      <c r="BV229" s="506"/>
      <c r="BW229" s="506"/>
      <c r="BX229" s="506"/>
      <c r="BY229" s="506"/>
      <c r="BZ229" s="506"/>
      <c r="CA229" s="506"/>
      <c r="CB229" s="506"/>
      <c r="CC229" s="506"/>
      <c r="CD229" s="506"/>
      <c r="CE229" s="506"/>
      <c r="CF229" s="506"/>
      <c r="CG229" s="506"/>
      <c r="CH229" s="506"/>
      <c r="CI229" s="506"/>
      <c r="CJ229" s="506"/>
      <c r="CK229" s="506"/>
      <c r="CL229" s="506"/>
      <c r="CM229" s="506"/>
      <c r="CN229" s="506"/>
      <c r="CO229" s="506"/>
      <c r="CP229" s="506"/>
      <c r="CQ229" s="506"/>
      <c r="CR229" s="506"/>
      <c r="CS229" s="506"/>
      <c r="CT229" s="506"/>
      <c r="CU229" s="506"/>
      <c r="CV229" s="506"/>
      <c r="CW229" s="506"/>
      <c r="CX229" s="506"/>
      <c r="CY229" s="506"/>
      <c r="CZ229" s="506"/>
    </row>
    <row r="230" spans="1:104" s="507" customFormat="1" ht="17.25" customHeight="1">
      <c r="A230" s="488">
        <v>216</v>
      </c>
      <c r="B230" s="1975"/>
      <c r="C230" s="1454"/>
      <c r="D230" s="1455"/>
      <c r="E230" s="1448"/>
      <c r="F230" s="1448"/>
      <c r="G230" s="1448"/>
      <c r="H230" s="1558"/>
      <c r="I230" s="1558"/>
      <c r="J230" s="1599"/>
      <c r="K230" s="1482"/>
      <c r="L230" s="1570"/>
      <c r="M230" s="1970"/>
      <c r="N230" s="1973"/>
      <c r="O230" s="1789"/>
      <c r="P230" s="1789"/>
      <c r="Q230" s="1789"/>
      <c r="R230" s="1789"/>
      <c r="S230" s="1789"/>
      <c r="T230" s="1792"/>
      <c r="U230" s="1455"/>
      <c r="V230" s="1483"/>
      <c r="W230" s="1483"/>
      <c r="X230" s="1507"/>
      <c r="Y230" s="1842"/>
      <c r="Z230" s="1817"/>
      <c r="AA230" s="118">
        <v>1988</v>
      </c>
      <c r="AB230" s="118">
        <v>0.1</v>
      </c>
      <c r="AC230" s="163" t="s">
        <v>1513</v>
      </c>
      <c r="AD230" s="111"/>
      <c r="AE230" s="506"/>
      <c r="AF230" s="506"/>
      <c r="AG230" s="506"/>
      <c r="AH230" s="506"/>
      <c r="AI230" s="506"/>
      <c r="AJ230" s="506"/>
      <c r="AK230" s="506"/>
      <c r="AL230" s="506"/>
      <c r="AM230" s="506"/>
      <c r="AN230" s="506"/>
      <c r="AO230" s="506"/>
      <c r="AP230" s="506"/>
      <c r="AQ230" s="506"/>
      <c r="AR230" s="506"/>
      <c r="AS230" s="506"/>
      <c r="AT230" s="506"/>
      <c r="AU230" s="506"/>
      <c r="AV230" s="506"/>
      <c r="AW230" s="506"/>
      <c r="AX230" s="506"/>
      <c r="AY230" s="506"/>
      <c r="AZ230" s="506"/>
      <c r="BA230" s="506"/>
      <c r="BB230" s="506"/>
      <c r="BC230" s="506"/>
      <c r="BD230" s="506"/>
      <c r="BE230" s="506"/>
      <c r="BF230" s="506"/>
      <c r="BG230" s="506"/>
      <c r="BH230" s="506"/>
      <c r="BI230" s="506"/>
      <c r="BJ230" s="506"/>
      <c r="BK230" s="506"/>
      <c r="BL230" s="506"/>
      <c r="BM230" s="506"/>
      <c r="BN230" s="506"/>
      <c r="BO230" s="506"/>
      <c r="BP230" s="506"/>
      <c r="BQ230" s="506"/>
      <c r="BR230" s="506"/>
      <c r="BS230" s="506"/>
      <c r="BT230" s="506"/>
      <c r="BU230" s="506"/>
      <c r="BV230" s="506"/>
      <c r="BW230" s="506"/>
      <c r="BX230" s="506"/>
      <c r="BY230" s="506"/>
      <c r="BZ230" s="506"/>
      <c r="CA230" s="506"/>
      <c r="CB230" s="506"/>
      <c r="CC230" s="506"/>
      <c r="CD230" s="506"/>
      <c r="CE230" s="506"/>
      <c r="CF230" s="506"/>
      <c r="CG230" s="506"/>
      <c r="CH230" s="506"/>
      <c r="CI230" s="506"/>
      <c r="CJ230" s="506"/>
      <c r="CK230" s="506"/>
      <c r="CL230" s="506"/>
      <c r="CM230" s="506"/>
      <c r="CN230" s="506"/>
      <c r="CO230" s="506"/>
      <c r="CP230" s="506"/>
      <c r="CQ230" s="506"/>
      <c r="CR230" s="506"/>
      <c r="CS230" s="506"/>
      <c r="CT230" s="506"/>
      <c r="CU230" s="506"/>
      <c r="CV230" s="506"/>
      <c r="CW230" s="506"/>
      <c r="CX230" s="506"/>
      <c r="CY230" s="506"/>
      <c r="CZ230" s="506"/>
    </row>
    <row r="231" spans="1:104" s="113" customFormat="1" ht="52.5" customHeight="1">
      <c r="A231" s="482">
        <v>217</v>
      </c>
      <c r="B231" s="1975"/>
      <c r="C231" s="1478" t="s">
        <v>1514</v>
      </c>
      <c r="D231" s="1479"/>
      <c r="E231" s="317" t="s">
        <v>1515</v>
      </c>
      <c r="F231" s="118">
        <v>0.64300000000000002</v>
      </c>
      <c r="G231" s="317" t="s">
        <v>1516</v>
      </c>
      <c r="H231" s="118">
        <v>12</v>
      </c>
      <c r="I231" s="138"/>
      <c r="J231" s="163">
        <v>12</v>
      </c>
      <c r="K231" s="508" t="s">
        <v>1517</v>
      </c>
      <c r="L231" s="269">
        <v>1951</v>
      </c>
      <c r="M231" s="509">
        <v>250</v>
      </c>
      <c r="N231" s="510" t="s">
        <v>1518</v>
      </c>
      <c r="O231" s="118">
        <v>2011</v>
      </c>
      <c r="P231" s="118"/>
      <c r="Q231" s="138"/>
      <c r="R231" s="118"/>
      <c r="S231" s="139"/>
      <c r="T231" s="163"/>
      <c r="U231" s="1453"/>
      <c r="V231" s="1468"/>
      <c r="W231" s="1468"/>
      <c r="X231" s="1505"/>
      <c r="Y231" s="1878"/>
      <c r="Z231" s="1444"/>
      <c r="AA231" s="1468"/>
      <c r="AB231" s="1447"/>
      <c r="AC231" s="1462"/>
      <c r="AD231" s="268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  <c r="BI231" s="112"/>
      <c r="BJ231" s="112"/>
      <c r="BK231" s="112"/>
      <c r="BL231" s="112"/>
      <c r="BM231" s="112"/>
      <c r="BN231" s="112"/>
      <c r="BO231" s="112"/>
      <c r="BP231" s="112"/>
      <c r="BQ231" s="112"/>
      <c r="BR231" s="112"/>
      <c r="BS231" s="112"/>
      <c r="BT231" s="112"/>
      <c r="BU231" s="112"/>
      <c r="BV231" s="112"/>
      <c r="BW231" s="112"/>
      <c r="BX231" s="112"/>
      <c r="BY231" s="112"/>
      <c r="BZ231" s="112"/>
      <c r="CA231" s="112"/>
      <c r="CB231" s="112"/>
      <c r="CC231" s="112"/>
      <c r="CD231" s="112"/>
      <c r="CE231" s="112"/>
      <c r="CF231" s="112"/>
      <c r="CG231" s="112"/>
      <c r="CH231" s="112"/>
      <c r="CI231" s="112"/>
      <c r="CJ231" s="112"/>
      <c r="CK231" s="112"/>
      <c r="CL231" s="112"/>
      <c r="CM231" s="112"/>
      <c r="CN231" s="112"/>
      <c r="CO231" s="112"/>
      <c r="CP231" s="112"/>
      <c r="CQ231" s="112"/>
      <c r="CR231" s="112"/>
      <c r="CS231" s="112"/>
      <c r="CT231" s="112"/>
      <c r="CU231" s="112"/>
      <c r="CV231" s="112"/>
      <c r="CW231" s="112"/>
      <c r="CX231" s="112"/>
      <c r="CY231" s="112"/>
      <c r="CZ231" s="112"/>
    </row>
    <row r="232" spans="1:104" s="113" customFormat="1" ht="69" customHeight="1">
      <c r="A232" s="488">
        <v>218</v>
      </c>
      <c r="B232" s="1975"/>
      <c r="C232" s="1478" t="s">
        <v>1519</v>
      </c>
      <c r="D232" s="1479"/>
      <c r="E232" s="138"/>
      <c r="F232" s="118">
        <v>1.9E-2</v>
      </c>
      <c r="G232" s="118" t="s">
        <v>1520</v>
      </c>
      <c r="H232" s="138"/>
      <c r="I232" s="511"/>
      <c r="J232" s="512"/>
      <c r="K232" s="387"/>
      <c r="L232" s="115"/>
      <c r="M232" s="131"/>
      <c r="N232" s="510" t="s">
        <v>1521</v>
      </c>
      <c r="O232" s="156">
        <v>2004</v>
      </c>
      <c r="P232" s="156">
        <v>0.70499999999999996</v>
      </c>
      <c r="Q232" s="332" t="s">
        <v>1522</v>
      </c>
      <c r="R232" s="156">
        <v>28</v>
      </c>
      <c r="S232" s="145"/>
      <c r="T232" s="146">
        <v>28</v>
      </c>
      <c r="U232" s="1555"/>
      <c r="V232" s="1469"/>
      <c r="W232" s="1469"/>
      <c r="X232" s="1506"/>
      <c r="Y232" s="1879"/>
      <c r="Z232" s="1466"/>
      <c r="AA232" s="1469"/>
      <c r="AB232" s="1467"/>
      <c r="AC232" s="1463"/>
      <c r="AD232" s="111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  <c r="BI232" s="112"/>
      <c r="BJ232" s="112"/>
      <c r="BK232" s="112"/>
      <c r="BL232" s="112"/>
      <c r="BM232" s="112"/>
      <c r="BN232" s="112"/>
      <c r="BO232" s="112"/>
      <c r="BP232" s="112"/>
      <c r="BQ232" s="112"/>
      <c r="BR232" s="112"/>
      <c r="BS232" s="112"/>
      <c r="BT232" s="112"/>
      <c r="BU232" s="112"/>
      <c r="BV232" s="112"/>
      <c r="BW232" s="112"/>
      <c r="BX232" s="112"/>
      <c r="BY232" s="112"/>
      <c r="BZ232" s="112"/>
      <c r="CA232" s="112"/>
      <c r="CB232" s="112"/>
      <c r="CC232" s="112"/>
      <c r="CD232" s="112"/>
      <c r="CE232" s="112"/>
      <c r="CF232" s="112"/>
      <c r="CG232" s="112"/>
      <c r="CH232" s="112"/>
      <c r="CI232" s="112"/>
      <c r="CJ232" s="112"/>
      <c r="CK232" s="112"/>
      <c r="CL232" s="112"/>
      <c r="CM232" s="112"/>
      <c r="CN232" s="112"/>
      <c r="CO232" s="112"/>
      <c r="CP232" s="112"/>
      <c r="CQ232" s="112"/>
      <c r="CR232" s="112"/>
      <c r="CS232" s="112"/>
      <c r="CT232" s="112"/>
      <c r="CU232" s="112"/>
      <c r="CV232" s="112"/>
      <c r="CW232" s="112"/>
      <c r="CX232" s="112"/>
      <c r="CY232" s="112"/>
      <c r="CZ232" s="112"/>
    </row>
    <row r="233" spans="1:104" s="113" customFormat="1" ht="55.5" customHeight="1">
      <c r="A233" s="482">
        <v>219</v>
      </c>
      <c r="B233" s="1975"/>
      <c r="C233" s="1964"/>
      <c r="D233" s="1965"/>
      <c r="E233" s="513"/>
      <c r="F233" s="513"/>
      <c r="G233" s="513"/>
      <c r="H233" s="513"/>
      <c r="I233" s="513"/>
      <c r="J233" s="514"/>
      <c r="K233" s="515"/>
      <c r="L233" s="187"/>
      <c r="M233" s="146"/>
      <c r="N233" s="510" t="s">
        <v>1523</v>
      </c>
      <c r="O233" s="156"/>
      <c r="P233" s="156">
        <v>0.59399999999999997</v>
      </c>
      <c r="Q233" s="332" t="s">
        <v>1524</v>
      </c>
      <c r="R233" s="156">
        <v>19</v>
      </c>
      <c r="S233" s="145"/>
      <c r="T233" s="146">
        <v>19</v>
      </c>
      <c r="U233" s="1455"/>
      <c r="V233" s="1483"/>
      <c r="W233" s="1483"/>
      <c r="X233" s="1507"/>
      <c r="Y233" s="1887"/>
      <c r="Z233" s="1446"/>
      <c r="AA233" s="1483"/>
      <c r="AB233" s="1448"/>
      <c r="AC233" s="1464"/>
      <c r="AD233" s="111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  <c r="BI233" s="112"/>
      <c r="BJ233" s="112"/>
      <c r="BK233" s="112"/>
      <c r="BL233" s="112"/>
      <c r="BM233" s="112"/>
      <c r="BN233" s="112"/>
      <c r="BO233" s="112"/>
      <c r="BP233" s="112"/>
      <c r="BQ233" s="112"/>
      <c r="BR233" s="112"/>
      <c r="BS233" s="112"/>
      <c r="BT233" s="112"/>
      <c r="BU233" s="112"/>
      <c r="BV233" s="112"/>
      <c r="BW233" s="112"/>
      <c r="BX233" s="112"/>
      <c r="BY233" s="112"/>
      <c r="BZ233" s="112"/>
      <c r="CA233" s="112"/>
      <c r="CB233" s="112"/>
      <c r="CC233" s="112"/>
      <c r="CD233" s="112"/>
      <c r="CE233" s="112"/>
      <c r="CF233" s="112"/>
      <c r="CG233" s="112"/>
      <c r="CH233" s="112"/>
      <c r="CI233" s="112"/>
      <c r="CJ233" s="112"/>
      <c r="CK233" s="112"/>
      <c r="CL233" s="112"/>
      <c r="CM233" s="112"/>
      <c r="CN233" s="112"/>
      <c r="CO233" s="112"/>
      <c r="CP233" s="112"/>
      <c r="CQ233" s="112"/>
      <c r="CR233" s="112"/>
      <c r="CS233" s="112"/>
      <c r="CT233" s="112"/>
      <c r="CU233" s="112"/>
      <c r="CV233" s="112"/>
      <c r="CW233" s="112"/>
      <c r="CX233" s="112"/>
      <c r="CY233" s="112"/>
      <c r="CZ233" s="112"/>
    </row>
    <row r="234" spans="1:104" s="324" customFormat="1" ht="36.75" customHeight="1">
      <c r="A234" s="488">
        <v>220</v>
      </c>
      <c r="B234" s="1975"/>
      <c r="C234" s="1966"/>
      <c r="D234" s="1645"/>
      <c r="E234" s="516"/>
      <c r="F234" s="516"/>
      <c r="G234" s="516"/>
      <c r="H234" s="516"/>
      <c r="I234" s="516"/>
      <c r="J234" s="517"/>
      <c r="K234" s="376"/>
      <c r="L234" s="161"/>
      <c r="M234" s="328"/>
      <c r="N234" s="518" t="s">
        <v>1525</v>
      </c>
      <c r="O234" s="161"/>
      <c r="P234" s="161"/>
      <c r="Q234" s="209"/>
      <c r="R234" s="161"/>
      <c r="S234" s="218"/>
      <c r="T234" s="280"/>
      <c r="U234" s="519" t="s">
        <v>1525</v>
      </c>
      <c r="V234" s="161"/>
      <c r="W234" s="161"/>
      <c r="X234" s="319"/>
      <c r="Y234" s="1709" t="s">
        <v>1526</v>
      </c>
      <c r="Z234" s="1527"/>
      <c r="AA234" s="218"/>
      <c r="AB234" s="218"/>
      <c r="AC234" s="486" t="s">
        <v>1527</v>
      </c>
      <c r="AD234" s="487"/>
      <c r="AE234" s="227"/>
      <c r="AF234" s="227"/>
      <c r="AG234" s="227"/>
      <c r="AH234" s="227"/>
      <c r="AI234" s="227"/>
      <c r="AJ234" s="227"/>
      <c r="AK234" s="227"/>
      <c r="AL234" s="227"/>
      <c r="AM234" s="227"/>
      <c r="AN234" s="227"/>
      <c r="AO234" s="227"/>
      <c r="AP234" s="227"/>
      <c r="AQ234" s="227"/>
      <c r="AR234" s="227"/>
      <c r="AS234" s="227"/>
      <c r="AT234" s="227"/>
      <c r="AU234" s="227"/>
      <c r="AV234" s="227"/>
      <c r="AW234" s="227"/>
      <c r="AX234" s="227"/>
      <c r="AY234" s="227"/>
      <c r="AZ234" s="227"/>
      <c r="BA234" s="227"/>
      <c r="BB234" s="227"/>
      <c r="BC234" s="227"/>
      <c r="BD234" s="227"/>
      <c r="BE234" s="227"/>
      <c r="BF234" s="227"/>
      <c r="BG234" s="227"/>
      <c r="BH234" s="227"/>
      <c r="BI234" s="227"/>
      <c r="BJ234" s="227"/>
      <c r="BK234" s="227"/>
      <c r="BL234" s="227"/>
      <c r="BM234" s="227"/>
      <c r="BN234" s="227"/>
      <c r="BO234" s="227"/>
      <c r="BP234" s="227"/>
      <c r="BQ234" s="227"/>
      <c r="BR234" s="227"/>
      <c r="BS234" s="227"/>
      <c r="BT234" s="227"/>
      <c r="BU234" s="227"/>
      <c r="BV234" s="227"/>
      <c r="BW234" s="227"/>
      <c r="BX234" s="227"/>
      <c r="BY234" s="227"/>
      <c r="BZ234" s="227"/>
      <c r="CA234" s="227"/>
      <c r="CB234" s="227"/>
      <c r="CC234" s="227"/>
      <c r="CD234" s="227"/>
      <c r="CE234" s="227"/>
      <c r="CF234" s="227"/>
      <c r="CG234" s="227"/>
      <c r="CH234" s="227"/>
      <c r="CI234" s="227"/>
      <c r="CJ234" s="227"/>
      <c r="CK234" s="227"/>
      <c r="CL234" s="227"/>
      <c r="CM234" s="227"/>
      <c r="CN234" s="227"/>
      <c r="CO234" s="227"/>
      <c r="CP234" s="227"/>
      <c r="CQ234" s="227"/>
      <c r="CR234" s="227"/>
      <c r="CS234" s="227"/>
      <c r="CT234" s="227"/>
      <c r="CU234" s="227"/>
      <c r="CV234" s="227"/>
      <c r="CW234" s="227"/>
      <c r="CX234" s="227"/>
      <c r="CY234" s="227"/>
      <c r="CZ234" s="227"/>
    </row>
    <row r="235" spans="1:104" s="113" customFormat="1" ht="34.5" customHeight="1">
      <c r="A235" s="482">
        <v>221</v>
      </c>
      <c r="B235" s="1975"/>
      <c r="C235" s="1919" t="s">
        <v>1528</v>
      </c>
      <c r="D235" s="1920"/>
      <c r="E235" s="520" t="s">
        <v>1529</v>
      </c>
      <c r="F235" s="192">
        <v>0.17100000000000001</v>
      </c>
      <c r="G235" s="156" t="s">
        <v>1530</v>
      </c>
      <c r="H235" s="156">
        <v>4</v>
      </c>
      <c r="I235" s="156"/>
      <c r="J235" s="146">
        <v>4</v>
      </c>
      <c r="K235" s="521" t="s">
        <v>1531</v>
      </c>
      <c r="L235" s="367">
        <v>1959</v>
      </c>
      <c r="M235" s="1495">
        <v>400</v>
      </c>
      <c r="N235" s="309"/>
      <c r="O235" s="118"/>
      <c r="P235" s="118"/>
      <c r="Q235" s="138"/>
      <c r="R235" s="118"/>
      <c r="S235" s="139"/>
      <c r="T235" s="163"/>
      <c r="U235" s="310" t="s">
        <v>1532</v>
      </c>
      <c r="V235" s="118">
        <v>2007</v>
      </c>
      <c r="W235" s="118"/>
      <c r="X235" s="311" t="s">
        <v>1533</v>
      </c>
      <c r="Y235" s="1709"/>
      <c r="Z235" s="1527"/>
      <c r="AA235" s="520"/>
      <c r="AB235" s="192"/>
      <c r="AC235" s="146"/>
      <c r="AD235" s="111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  <c r="BI235" s="112"/>
      <c r="BJ235" s="112"/>
      <c r="BK235" s="112"/>
      <c r="BL235" s="112"/>
      <c r="BM235" s="112"/>
      <c r="BN235" s="112"/>
      <c r="BO235" s="112"/>
      <c r="BP235" s="112"/>
      <c r="BQ235" s="112"/>
      <c r="BR235" s="112"/>
      <c r="BS235" s="112"/>
      <c r="BT235" s="112"/>
      <c r="BU235" s="112"/>
      <c r="BV235" s="112"/>
      <c r="BW235" s="112"/>
      <c r="BX235" s="112"/>
      <c r="BY235" s="112"/>
      <c r="BZ235" s="112"/>
      <c r="CA235" s="112"/>
      <c r="CB235" s="112"/>
      <c r="CC235" s="112"/>
      <c r="CD235" s="112"/>
      <c r="CE235" s="112"/>
      <c r="CF235" s="112"/>
      <c r="CG235" s="112"/>
      <c r="CH235" s="112"/>
      <c r="CI235" s="112"/>
      <c r="CJ235" s="112"/>
      <c r="CK235" s="112"/>
      <c r="CL235" s="112"/>
      <c r="CM235" s="112"/>
      <c r="CN235" s="112"/>
      <c r="CO235" s="112"/>
      <c r="CP235" s="112"/>
      <c r="CQ235" s="112"/>
      <c r="CR235" s="112"/>
      <c r="CS235" s="112"/>
      <c r="CT235" s="112"/>
      <c r="CU235" s="112"/>
      <c r="CV235" s="112"/>
      <c r="CW235" s="112"/>
      <c r="CX235" s="112"/>
      <c r="CY235" s="112"/>
      <c r="CZ235" s="112"/>
    </row>
    <row r="236" spans="1:104" s="113" customFormat="1" ht="19.149999999999999" customHeight="1">
      <c r="A236" s="488">
        <v>222</v>
      </c>
      <c r="B236" s="1975"/>
      <c r="C236" s="522"/>
      <c r="D236" s="523"/>
      <c r="E236" s="172"/>
      <c r="F236" s="120"/>
      <c r="G236" s="120"/>
      <c r="H236" s="125"/>
      <c r="I236" s="524"/>
      <c r="J236" s="383"/>
      <c r="K236" s="525"/>
      <c r="L236" s="167"/>
      <c r="M236" s="1496"/>
      <c r="N236" s="1707" t="s">
        <v>1534</v>
      </c>
      <c r="O236" s="1447">
        <v>2016</v>
      </c>
      <c r="P236" s="1447">
        <v>0.26400000000000001</v>
      </c>
      <c r="Q236" s="1447" t="s">
        <v>1299</v>
      </c>
      <c r="R236" s="1447">
        <v>8</v>
      </c>
      <c r="S236" s="1556"/>
      <c r="T236" s="1441">
        <v>8</v>
      </c>
      <c r="U236" s="1453"/>
      <c r="V236" s="1468"/>
      <c r="W236" s="1468"/>
      <c r="X236" s="1505"/>
      <c r="Y236" s="526" t="s">
        <v>1535</v>
      </c>
      <c r="Z236" s="527"/>
      <c r="AA236" s="172">
        <v>1996</v>
      </c>
      <c r="AB236" s="120">
        <v>0.03</v>
      </c>
      <c r="AC236" s="121" t="s">
        <v>1314</v>
      </c>
      <c r="AD236" s="111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  <c r="BI236" s="112"/>
      <c r="BJ236" s="112"/>
      <c r="BK236" s="112"/>
      <c r="BL236" s="112"/>
      <c r="BM236" s="112"/>
      <c r="BN236" s="112"/>
      <c r="BO236" s="112"/>
      <c r="BP236" s="112"/>
      <c r="BQ236" s="112"/>
      <c r="BR236" s="112"/>
      <c r="BS236" s="112"/>
      <c r="BT236" s="112"/>
      <c r="BU236" s="112"/>
      <c r="BV236" s="112"/>
      <c r="BW236" s="112"/>
      <c r="BX236" s="112"/>
      <c r="BY236" s="112"/>
      <c r="BZ236" s="112"/>
      <c r="CA236" s="112"/>
      <c r="CB236" s="112"/>
      <c r="CC236" s="112"/>
      <c r="CD236" s="112"/>
      <c r="CE236" s="112"/>
      <c r="CF236" s="112"/>
      <c r="CG236" s="112"/>
      <c r="CH236" s="112"/>
      <c r="CI236" s="112"/>
      <c r="CJ236" s="112"/>
      <c r="CK236" s="112"/>
      <c r="CL236" s="112"/>
      <c r="CM236" s="112"/>
      <c r="CN236" s="112"/>
      <c r="CO236" s="112"/>
      <c r="CP236" s="112"/>
      <c r="CQ236" s="112"/>
      <c r="CR236" s="112"/>
      <c r="CS236" s="112"/>
      <c r="CT236" s="112"/>
      <c r="CU236" s="112"/>
      <c r="CV236" s="112"/>
      <c r="CW236" s="112"/>
      <c r="CX236" s="112"/>
      <c r="CY236" s="112"/>
      <c r="CZ236" s="112"/>
    </row>
    <row r="237" spans="1:104" s="113" customFormat="1" ht="30.75" customHeight="1">
      <c r="A237" s="482">
        <v>223</v>
      </c>
      <c r="B237" s="1975"/>
      <c r="C237" s="528"/>
      <c r="D237" s="529"/>
      <c r="E237" s="1962"/>
      <c r="F237" s="1962"/>
      <c r="G237" s="1962"/>
      <c r="H237" s="1962"/>
      <c r="I237" s="1962"/>
      <c r="J237" s="1963"/>
      <c r="K237" s="1710"/>
      <c r="L237" s="167"/>
      <c r="M237" s="1496"/>
      <c r="N237" s="1708"/>
      <c r="O237" s="1448"/>
      <c r="P237" s="1448"/>
      <c r="Q237" s="1448"/>
      <c r="R237" s="1448"/>
      <c r="S237" s="1558"/>
      <c r="T237" s="1442"/>
      <c r="U237" s="1555"/>
      <c r="V237" s="1469"/>
      <c r="W237" s="1469"/>
      <c r="X237" s="1506"/>
      <c r="Y237" s="530"/>
      <c r="Z237" s="531"/>
      <c r="AA237" s="192">
        <v>1969</v>
      </c>
      <c r="AB237" s="156">
        <v>0.03</v>
      </c>
      <c r="AC237" s="146" t="s">
        <v>1536</v>
      </c>
      <c r="AD237" s="111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  <c r="BI237" s="112"/>
      <c r="BJ237" s="112"/>
      <c r="BK237" s="112"/>
      <c r="BL237" s="112"/>
      <c r="BM237" s="112"/>
      <c r="BN237" s="112"/>
      <c r="BO237" s="112"/>
      <c r="BP237" s="112"/>
      <c r="BQ237" s="112"/>
      <c r="BR237" s="112"/>
      <c r="BS237" s="112"/>
      <c r="BT237" s="112"/>
      <c r="BU237" s="112"/>
      <c r="BV237" s="112"/>
      <c r="BW237" s="112"/>
      <c r="BX237" s="112"/>
      <c r="BY237" s="112"/>
      <c r="BZ237" s="112"/>
      <c r="CA237" s="112"/>
      <c r="CB237" s="112"/>
      <c r="CC237" s="112"/>
      <c r="CD237" s="112"/>
      <c r="CE237" s="112"/>
      <c r="CF237" s="112"/>
      <c r="CG237" s="112"/>
      <c r="CH237" s="112"/>
      <c r="CI237" s="112"/>
      <c r="CJ237" s="112"/>
      <c r="CK237" s="112"/>
      <c r="CL237" s="112"/>
      <c r="CM237" s="112"/>
      <c r="CN237" s="112"/>
      <c r="CO237" s="112"/>
      <c r="CP237" s="112"/>
      <c r="CQ237" s="112"/>
      <c r="CR237" s="112"/>
      <c r="CS237" s="112"/>
      <c r="CT237" s="112"/>
      <c r="CU237" s="112"/>
      <c r="CV237" s="112"/>
      <c r="CW237" s="112"/>
      <c r="CX237" s="112"/>
      <c r="CY237" s="112"/>
      <c r="CZ237" s="112"/>
    </row>
    <row r="238" spans="1:104" s="113" customFormat="1" ht="40.5" customHeight="1">
      <c r="A238" s="488">
        <v>224</v>
      </c>
      <c r="B238" s="1975"/>
      <c r="C238" s="528"/>
      <c r="D238" s="529"/>
      <c r="E238" s="1962"/>
      <c r="F238" s="1962"/>
      <c r="G238" s="1962"/>
      <c r="H238" s="1962"/>
      <c r="I238" s="1962"/>
      <c r="J238" s="1963"/>
      <c r="K238" s="1710"/>
      <c r="L238" s="379"/>
      <c r="M238" s="1496"/>
      <c r="N238" s="309" t="s">
        <v>1537</v>
      </c>
      <c r="O238" s="118"/>
      <c r="P238" s="118"/>
      <c r="Q238" s="138"/>
      <c r="R238" s="118"/>
      <c r="S238" s="139"/>
      <c r="T238" s="163"/>
      <c r="U238" s="1555"/>
      <c r="V238" s="1469"/>
      <c r="W238" s="1469"/>
      <c r="X238" s="1506"/>
      <c r="Y238" s="532"/>
      <c r="Z238" s="533"/>
      <c r="AA238" s="181"/>
      <c r="AB238" s="1447"/>
      <c r="AC238" s="131"/>
      <c r="AD238" s="111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  <c r="BI238" s="112"/>
      <c r="BJ238" s="112"/>
      <c r="BK238" s="112"/>
      <c r="BL238" s="112"/>
      <c r="BM238" s="112"/>
      <c r="BN238" s="112"/>
      <c r="BO238" s="112"/>
      <c r="BP238" s="112"/>
      <c r="BQ238" s="112"/>
      <c r="BR238" s="112"/>
      <c r="BS238" s="112"/>
      <c r="BT238" s="112"/>
      <c r="BU238" s="112"/>
      <c r="BV238" s="112"/>
      <c r="BW238" s="112"/>
      <c r="BX238" s="112"/>
      <c r="BY238" s="112"/>
      <c r="BZ238" s="112"/>
      <c r="CA238" s="112"/>
      <c r="CB238" s="112"/>
      <c r="CC238" s="112"/>
      <c r="CD238" s="112"/>
      <c r="CE238" s="112"/>
      <c r="CF238" s="112"/>
      <c r="CG238" s="112"/>
      <c r="CH238" s="112"/>
      <c r="CI238" s="112"/>
      <c r="CJ238" s="112"/>
      <c r="CK238" s="112"/>
      <c r="CL238" s="112"/>
      <c r="CM238" s="112"/>
      <c r="CN238" s="112"/>
      <c r="CO238" s="112"/>
      <c r="CP238" s="112"/>
      <c r="CQ238" s="112"/>
      <c r="CR238" s="112"/>
      <c r="CS238" s="112"/>
      <c r="CT238" s="112"/>
      <c r="CU238" s="112"/>
      <c r="CV238" s="112"/>
      <c r="CW238" s="112"/>
      <c r="CX238" s="112"/>
      <c r="CY238" s="112"/>
      <c r="CZ238" s="112"/>
    </row>
    <row r="239" spans="1:104" s="113" customFormat="1" ht="51" customHeight="1">
      <c r="A239" s="482">
        <v>225</v>
      </c>
      <c r="B239" s="1975"/>
      <c r="C239" s="528"/>
      <c r="D239" s="529"/>
      <c r="E239" s="361"/>
      <c r="F239" s="130"/>
      <c r="G239" s="152"/>
      <c r="H239" s="130"/>
      <c r="I239" s="130"/>
      <c r="J239" s="391"/>
      <c r="K239" s="1710"/>
      <c r="L239" s="379"/>
      <c r="M239" s="1496"/>
      <c r="N239" s="309" t="s">
        <v>1539</v>
      </c>
      <c r="O239" s="118">
        <v>2018</v>
      </c>
      <c r="P239" s="118">
        <v>0.19800000000000001</v>
      </c>
      <c r="Q239" s="138" t="s">
        <v>1299</v>
      </c>
      <c r="R239" s="118">
        <v>7</v>
      </c>
      <c r="S239" s="139"/>
      <c r="T239" s="163">
        <v>7</v>
      </c>
      <c r="U239" s="1555"/>
      <c r="V239" s="1469"/>
      <c r="W239" s="1469"/>
      <c r="X239" s="1506"/>
      <c r="Y239" s="532"/>
      <c r="Z239" s="533"/>
      <c r="AA239" s="361"/>
      <c r="AB239" s="1467"/>
      <c r="AC239" s="131"/>
      <c r="AD239" s="111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  <c r="BS239" s="112"/>
      <c r="BT239" s="112"/>
      <c r="BU239" s="112"/>
      <c r="BV239" s="112"/>
      <c r="BW239" s="112"/>
      <c r="BX239" s="112"/>
      <c r="BY239" s="112"/>
      <c r="BZ239" s="112"/>
      <c r="CA239" s="112"/>
      <c r="CB239" s="112"/>
      <c r="CC239" s="112"/>
      <c r="CD239" s="112"/>
      <c r="CE239" s="112"/>
      <c r="CF239" s="112"/>
      <c r="CG239" s="112"/>
      <c r="CH239" s="112"/>
      <c r="CI239" s="112"/>
      <c r="CJ239" s="112"/>
      <c r="CK239" s="112"/>
      <c r="CL239" s="112"/>
      <c r="CM239" s="112"/>
      <c r="CN239" s="112"/>
      <c r="CO239" s="112"/>
      <c r="CP239" s="112"/>
      <c r="CQ239" s="112"/>
      <c r="CR239" s="112"/>
      <c r="CS239" s="112"/>
      <c r="CT239" s="112"/>
      <c r="CU239" s="112"/>
      <c r="CV239" s="112"/>
      <c r="CW239" s="112"/>
      <c r="CX239" s="112"/>
      <c r="CY239" s="112"/>
      <c r="CZ239" s="112"/>
    </row>
    <row r="240" spans="1:104" s="113" customFormat="1" ht="51" customHeight="1">
      <c r="A240" s="488">
        <v>226</v>
      </c>
      <c r="B240" s="1975"/>
      <c r="C240" s="534"/>
      <c r="D240" s="535"/>
      <c r="E240" s="361"/>
      <c r="F240" s="130"/>
      <c r="G240" s="152"/>
      <c r="H240" s="130"/>
      <c r="I240" s="130"/>
      <c r="J240" s="391"/>
      <c r="K240" s="362"/>
      <c r="L240" s="379"/>
      <c r="M240" s="537"/>
      <c r="N240" s="386" t="s">
        <v>1540</v>
      </c>
      <c r="O240" s="118"/>
      <c r="P240" s="118"/>
      <c r="Q240" s="138"/>
      <c r="R240" s="118"/>
      <c r="S240" s="139"/>
      <c r="T240" s="163"/>
      <c r="U240" s="1555"/>
      <c r="V240" s="1469"/>
      <c r="W240" s="1469"/>
      <c r="X240" s="1506"/>
      <c r="Y240" s="538"/>
      <c r="Z240" s="539"/>
      <c r="AA240" s="1557"/>
      <c r="AB240" s="1467"/>
      <c r="AC240" s="1528"/>
      <c r="AD240" s="111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  <c r="BI240" s="112"/>
      <c r="BJ240" s="112"/>
      <c r="BK240" s="112"/>
      <c r="BL240" s="112"/>
      <c r="BM240" s="112"/>
      <c r="BN240" s="112"/>
      <c r="BO240" s="112"/>
      <c r="BP240" s="112"/>
      <c r="BQ240" s="112"/>
      <c r="BR240" s="112"/>
      <c r="BS240" s="112"/>
      <c r="BT240" s="112"/>
      <c r="BU240" s="112"/>
      <c r="BV240" s="112"/>
      <c r="BW240" s="112"/>
      <c r="BX240" s="112"/>
      <c r="BY240" s="112"/>
      <c r="BZ240" s="112"/>
      <c r="CA240" s="112"/>
      <c r="CB240" s="112"/>
      <c r="CC240" s="112"/>
      <c r="CD240" s="112"/>
      <c r="CE240" s="112"/>
      <c r="CF240" s="112"/>
      <c r="CG240" s="112"/>
      <c r="CH240" s="112"/>
      <c r="CI240" s="112"/>
      <c r="CJ240" s="112"/>
      <c r="CK240" s="112"/>
      <c r="CL240" s="112"/>
      <c r="CM240" s="112"/>
      <c r="CN240" s="112"/>
      <c r="CO240" s="112"/>
      <c r="CP240" s="112"/>
      <c r="CQ240" s="112"/>
      <c r="CR240" s="112"/>
      <c r="CS240" s="112"/>
      <c r="CT240" s="112"/>
      <c r="CU240" s="112"/>
      <c r="CV240" s="112"/>
      <c r="CW240" s="112"/>
      <c r="CX240" s="112"/>
      <c r="CY240" s="112"/>
      <c r="CZ240" s="112"/>
    </row>
    <row r="241" spans="1:104" s="113" customFormat="1" ht="51" customHeight="1">
      <c r="A241" s="482">
        <v>227</v>
      </c>
      <c r="B241" s="1975"/>
      <c r="C241" s="534"/>
      <c r="D241" s="535"/>
      <c r="E241" s="361"/>
      <c r="F241" s="130"/>
      <c r="G241" s="152"/>
      <c r="H241" s="130"/>
      <c r="I241" s="130"/>
      <c r="J241" s="391"/>
      <c r="K241" s="362"/>
      <c r="L241" s="379"/>
      <c r="M241" s="537"/>
      <c r="N241" s="386" t="s">
        <v>1541</v>
      </c>
      <c r="O241" s="118"/>
      <c r="P241" s="118"/>
      <c r="Q241" s="138"/>
      <c r="R241" s="118"/>
      <c r="S241" s="139"/>
      <c r="T241" s="163"/>
      <c r="U241" s="1555"/>
      <c r="V241" s="1469"/>
      <c r="W241" s="1469"/>
      <c r="X241" s="1506"/>
      <c r="Y241" s="538"/>
      <c r="Z241" s="539"/>
      <c r="AA241" s="1557"/>
      <c r="AB241" s="1467"/>
      <c r="AC241" s="1528"/>
      <c r="AD241" s="111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  <c r="BI241" s="112"/>
      <c r="BJ241" s="112"/>
      <c r="BK241" s="112"/>
      <c r="BL241" s="112"/>
      <c r="BM241" s="112"/>
      <c r="BN241" s="112"/>
      <c r="BO241" s="112"/>
      <c r="BP241" s="112"/>
      <c r="BQ241" s="112"/>
      <c r="BR241" s="112"/>
      <c r="BS241" s="112"/>
      <c r="BT241" s="112"/>
      <c r="BU241" s="112"/>
      <c r="BV241" s="112"/>
      <c r="BW241" s="112"/>
      <c r="BX241" s="112"/>
      <c r="BY241" s="112"/>
      <c r="BZ241" s="112"/>
      <c r="CA241" s="112"/>
      <c r="CB241" s="112"/>
      <c r="CC241" s="112"/>
      <c r="CD241" s="112"/>
      <c r="CE241" s="112"/>
      <c r="CF241" s="112"/>
      <c r="CG241" s="112"/>
      <c r="CH241" s="112"/>
      <c r="CI241" s="112"/>
      <c r="CJ241" s="112"/>
      <c r="CK241" s="112"/>
      <c r="CL241" s="112"/>
      <c r="CM241" s="112"/>
      <c r="CN241" s="112"/>
      <c r="CO241" s="112"/>
      <c r="CP241" s="112"/>
      <c r="CQ241" s="112"/>
      <c r="CR241" s="112"/>
      <c r="CS241" s="112"/>
      <c r="CT241" s="112"/>
      <c r="CU241" s="112"/>
      <c r="CV241" s="112"/>
      <c r="CW241" s="112"/>
      <c r="CX241" s="112"/>
      <c r="CY241" s="112"/>
      <c r="CZ241" s="112"/>
    </row>
    <row r="242" spans="1:104" s="113" customFormat="1" ht="51" customHeight="1">
      <c r="A242" s="488">
        <v>228</v>
      </c>
      <c r="B242" s="1975"/>
      <c r="C242" s="534"/>
      <c r="D242" s="535"/>
      <c r="E242" s="361"/>
      <c r="F242" s="130"/>
      <c r="G242" s="152"/>
      <c r="H242" s="130"/>
      <c r="I242" s="130"/>
      <c r="J242" s="391"/>
      <c r="K242" s="362"/>
      <c r="L242" s="379"/>
      <c r="M242" s="537"/>
      <c r="N242" s="386" t="s">
        <v>1542</v>
      </c>
      <c r="O242" s="118"/>
      <c r="P242" s="118"/>
      <c r="Q242" s="138"/>
      <c r="R242" s="118"/>
      <c r="S242" s="139"/>
      <c r="T242" s="163"/>
      <c r="U242" s="1555"/>
      <c r="V242" s="1469"/>
      <c r="W242" s="1469"/>
      <c r="X242" s="1506"/>
      <c r="Y242" s="538"/>
      <c r="Z242" s="539"/>
      <c r="AA242" s="1557"/>
      <c r="AB242" s="1467"/>
      <c r="AC242" s="1528"/>
      <c r="AD242" s="111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  <c r="BI242" s="112"/>
      <c r="BJ242" s="112"/>
      <c r="BK242" s="112"/>
      <c r="BL242" s="112"/>
      <c r="BM242" s="112"/>
      <c r="BN242" s="112"/>
      <c r="BO242" s="112"/>
      <c r="BP242" s="112"/>
      <c r="BQ242" s="112"/>
      <c r="BR242" s="112"/>
      <c r="BS242" s="112"/>
      <c r="BT242" s="112"/>
      <c r="BU242" s="112"/>
      <c r="BV242" s="112"/>
      <c r="BW242" s="112"/>
      <c r="BX242" s="112"/>
      <c r="BY242" s="112"/>
      <c r="BZ242" s="112"/>
      <c r="CA242" s="112"/>
      <c r="CB242" s="112"/>
      <c r="CC242" s="112"/>
      <c r="CD242" s="112"/>
      <c r="CE242" s="112"/>
      <c r="CF242" s="112"/>
      <c r="CG242" s="112"/>
      <c r="CH242" s="112"/>
      <c r="CI242" s="112"/>
      <c r="CJ242" s="112"/>
      <c r="CK242" s="112"/>
      <c r="CL242" s="112"/>
      <c r="CM242" s="112"/>
      <c r="CN242" s="112"/>
      <c r="CO242" s="112"/>
      <c r="CP242" s="112"/>
      <c r="CQ242" s="112"/>
      <c r="CR242" s="112"/>
      <c r="CS242" s="112"/>
      <c r="CT242" s="112"/>
      <c r="CU242" s="112"/>
      <c r="CV242" s="112"/>
      <c r="CW242" s="112"/>
      <c r="CX242" s="112"/>
      <c r="CY242" s="112"/>
      <c r="CZ242" s="112"/>
    </row>
    <row r="243" spans="1:104" s="113" customFormat="1" ht="51" customHeight="1">
      <c r="A243" s="482">
        <v>229</v>
      </c>
      <c r="B243" s="1975"/>
      <c r="C243" s="534"/>
      <c r="D243" s="535"/>
      <c r="E243" s="361"/>
      <c r="F243" s="130"/>
      <c r="G243" s="152"/>
      <c r="H243" s="130"/>
      <c r="I243" s="130"/>
      <c r="J243" s="391"/>
      <c r="K243" s="362"/>
      <c r="L243" s="379"/>
      <c r="M243" s="537"/>
      <c r="N243" s="386" t="s">
        <v>1543</v>
      </c>
      <c r="O243" s="118"/>
      <c r="P243" s="118"/>
      <c r="Q243" s="138"/>
      <c r="R243" s="118"/>
      <c r="S243" s="139"/>
      <c r="T243" s="163"/>
      <c r="U243" s="1555"/>
      <c r="V243" s="1469"/>
      <c r="W243" s="1469"/>
      <c r="X243" s="1506"/>
      <c r="Y243" s="538"/>
      <c r="Z243" s="539"/>
      <c r="AA243" s="1557"/>
      <c r="AB243" s="1467"/>
      <c r="AC243" s="1528"/>
      <c r="AD243" s="111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  <c r="BI243" s="112"/>
      <c r="BJ243" s="112"/>
      <c r="BK243" s="112"/>
      <c r="BL243" s="112"/>
      <c r="BM243" s="112"/>
      <c r="BN243" s="112"/>
      <c r="BO243" s="112"/>
      <c r="BP243" s="112"/>
      <c r="BQ243" s="112"/>
      <c r="BR243" s="112"/>
      <c r="BS243" s="112"/>
      <c r="BT243" s="112"/>
      <c r="BU243" s="112"/>
      <c r="BV243" s="112"/>
      <c r="BW243" s="112"/>
      <c r="BX243" s="112"/>
      <c r="BY243" s="112"/>
      <c r="BZ243" s="112"/>
      <c r="CA243" s="112"/>
      <c r="CB243" s="112"/>
      <c r="CC243" s="112"/>
      <c r="CD243" s="112"/>
      <c r="CE243" s="112"/>
      <c r="CF243" s="112"/>
      <c r="CG243" s="112"/>
      <c r="CH243" s="112"/>
      <c r="CI243" s="112"/>
      <c r="CJ243" s="112"/>
      <c r="CK243" s="112"/>
      <c r="CL243" s="112"/>
      <c r="CM243" s="112"/>
      <c r="CN243" s="112"/>
      <c r="CO243" s="112"/>
      <c r="CP243" s="112"/>
      <c r="CQ243" s="112"/>
      <c r="CR243" s="112"/>
      <c r="CS243" s="112"/>
      <c r="CT243" s="112"/>
      <c r="CU243" s="112"/>
      <c r="CV243" s="112"/>
      <c r="CW243" s="112"/>
      <c r="CX243" s="112"/>
      <c r="CY243" s="112"/>
      <c r="CZ243" s="112"/>
    </row>
    <row r="244" spans="1:104" s="113" customFormat="1" ht="51" customHeight="1">
      <c r="A244" s="488">
        <v>230</v>
      </c>
      <c r="B244" s="1975"/>
      <c r="C244" s="540"/>
      <c r="D244" s="541"/>
      <c r="E244" s="145"/>
      <c r="F244" s="180"/>
      <c r="G244" s="156"/>
      <c r="H244" s="145"/>
      <c r="I244" s="145"/>
      <c r="J244" s="542"/>
      <c r="K244" s="352"/>
      <c r="L244" s="379"/>
      <c r="M244" s="537"/>
      <c r="N244" s="386" t="s">
        <v>1544</v>
      </c>
      <c r="O244" s="118">
        <v>2024</v>
      </c>
      <c r="P244" s="118">
        <v>8.8999999999999996E-2</v>
      </c>
      <c r="Q244" s="138" t="s">
        <v>1185</v>
      </c>
      <c r="R244" s="118">
        <v>2</v>
      </c>
      <c r="S244" s="139"/>
      <c r="T244" s="163">
        <v>2</v>
      </c>
      <c r="U244" s="1455"/>
      <c r="V244" s="1483"/>
      <c r="W244" s="1483"/>
      <c r="X244" s="1507"/>
      <c r="Y244" s="1958"/>
      <c r="Z244" s="1959"/>
      <c r="AA244" s="1557"/>
      <c r="AB244" s="1467"/>
      <c r="AC244" s="1528"/>
      <c r="AD244" s="111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  <c r="BI244" s="112"/>
      <c r="BJ244" s="112"/>
      <c r="BK244" s="112"/>
      <c r="BL244" s="112"/>
      <c r="BM244" s="112"/>
      <c r="BN244" s="112"/>
      <c r="BO244" s="112"/>
      <c r="BP244" s="112"/>
      <c r="BQ244" s="112"/>
      <c r="BR244" s="112"/>
      <c r="BS244" s="112"/>
      <c r="BT244" s="112"/>
      <c r="BU244" s="112"/>
      <c r="BV244" s="112"/>
      <c r="BW244" s="112"/>
      <c r="BX244" s="112"/>
      <c r="BY244" s="112"/>
      <c r="BZ244" s="112"/>
      <c r="CA244" s="112"/>
      <c r="CB244" s="112"/>
      <c r="CC244" s="112"/>
      <c r="CD244" s="112"/>
      <c r="CE244" s="112"/>
      <c r="CF244" s="112"/>
      <c r="CG244" s="112"/>
      <c r="CH244" s="112"/>
      <c r="CI244" s="112"/>
      <c r="CJ244" s="112"/>
      <c r="CK244" s="112"/>
      <c r="CL244" s="112"/>
      <c r="CM244" s="112"/>
      <c r="CN244" s="112"/>
      <c r="CO244" s="112"/>
      <c r="CP244" s="112"/>
      <c r="CQ244" s="112"/>
      <c r="CR244" s="112"/>
      <c r="CS244" s="112"/>
      <c r="CT244" s="112"/>
      <c r="CU244" s="112"/>
      <c r="CV244" s="112"/>
      <c r="CW244" s="112"/>
      <c r="CX244" s="112"/>
      <c r="CY244" s="112"/>
      <c r="CZ244" s="112"/>
    </row>
    <row r="245" spans="1:104" s="113" customFormat="1" ht="77.25" customHeight="1">
      <c r="A245" s="482">
        <v>231</v>
      </c>
      <c r="B245" s="1975"/>
      <c r="C245" s="1952" t="s">
        <v>1545</v>
      </c>
      <c r="D245" s="1953"/>
      <c r="E245" s="145">
        <v>2023</v>
      </c>
      <c r="F245" s="180">
        <v>0.433</v>
      </c>
      <c r="G245" s="145" t="s">
        <v>1546</v>
      </c>
      <c r="H245" s="145">
        <v>12</v>
      </c>
      <c r="I245" s="145"/>
      <c r="J245" s="542">
        <v>12</v>
      </c>
      <c r="K245" s="543" t="s">
        <v>1547</v>
      </c>
      <c r="L245" s="544" t="s">
        <v>1548</v>
      </c>
      <c r="M245" s="545" t="s">
        <v>1549</v>
      </c>
      <c r="N245" s="386" t="s">
        <v>1550</v>
      </c>
      <c r="O245" s="118">
        <v>2023</v>
      </c>
      <c r="P245" s="118">
        <v>0.58299999999999996</v>
      </c>
      <c r="Q245" s="332" t="s">
        <v>1551</v>
      </c>
      <c r="R245" s="118">
        <v>11</v>
      </c>
      <c r="S245" s="139"/>
      <c r="T245" s="163">
        <v>11</v>
      </c>
      <c r="U245" s="427"/>
      <c r="V245" s="118"/>
      <c r="W245" s="118"/>
      <c r="X245" s="375"/>
      <c r="Y245" s="1958"/>
      <c r="Z245" s="1959"/>
      <c r="AA245" s="1557"/>
      <c r="AB245" s="1467"/>
      <c r="AC245" s="1528"/>
      <c r="AD245" s="133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2"/>
      <c r="BV245" s="112"/>
      <c r="BW245" s="112"/>
      <c r="BX245" s="112"/>
      <c r="BY245" s="112"/>
      <c r="BZ245" s="112"/>
      <c r="CA245" s="112"/>
      <c r="CB245" s="112"/>
      <c r="CC245" s="112"/>
      <c r="CD245" s="112"/>
      <c r="CE245" s="112"/>
      <c r="CF245" s="112"/>
      <c r="CG245" s="112"/>
      <c r="CH245" s="112"/>
      <c r="CI245" s="112"/>
      <c r="CJ245" s="112"/>
      <c r="CK245" s="112"/>
      <c r="CL245" s="112"/>
      <c r="CM245" s="112"/>
      <c r="CN245" s="112"/>
      <c r="CO245" s="112"/>
      <c r="CP245" s="112"/>
      <c r="CQ245" s="112"/>
      <c r="CR245" s="112"/>
      <c r="CS245" s="112"/>
      <c r="CT245" s="112"/>
      <c r="CU245" s="112"/>
      <c r="CV245" s="112"/>
      <c r="CW245" s="112"/>
      <c r="CX245" s="112"/>
      <c r="CY245" s="112"/>
      <c r="CZ245" s="112"/>
    </row>
    <row r="246" spans="1:104" s="113" customFormat="1" ht="41.25" customHeight="1">
      <c r="A246" s="488">
        <v>232</v>
      </c>
      <c r="B246" s="1975"/>
      <c r="C246" s="1628" t="s">
        <v>1552</v>
      </c>
      <c r="D246" s="1629"/>
      <c r="E246" s="520" t="s">
        <v>1553</v>
      </c>
      <c r="F246" s="156">
        <v>1.861</v>
      </c>
      <c r="G246" s="156" t="s">
        <v>1238</v>
      </c>
      <c r="H246" s="156">
        <v>34</v>
      </c>
      <c r="I246" s="156"/>
      <c r="J246" s="146">
        <v>34</v>
      </c>
      <c r="K246" s="126" t="s">
        <v>1554</v>
      </c>
      <c r="L246" s="269">
        <v>1964</v>
      </c>
      <c r="M246" s="546">
        <v>100</v>
      </c>
      <c r="N246" s="1707" t="s">
        <v>1555</v>
      </c>
      <c r="O246" s="1447">
        <v>1949</v>
      </c>
      <c r="P246" s="1447">
        <v>0.755</v>
      </c>
      <c r="Q246" s="1960" t="s">
        <v>1556</v>
      </c>
      <c r="R246" s="1447">
        <v>23</v>
      </c>
      <c r="S246" s="1557"/>
      <c r="T246" s="1528">
        <v>23</v>
      </c>
      <c r="U246" s="1453"/>
      <c r="V246" s="1468"/>
      <c r="W246" s="1468"/>
      <c r="X246" s="1505"/>
      <c r="Y246" s="1958"/>
      <c r="Z246" s="1959"/>
      <c r="AA246" s="1557"/>
      <c r="AB246" s="1467"/>
      <c r="AC246" s="1528"/>
      <c r="AD246" s="111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  <c r="BI246" s="112"/>
      <c r="BJ246" s="112"/>
      <c r="BK246" s="112"/>
      <c r="BL246" s="112"/>
      <c r="BM246" s="112"/>
      <c r="BN246" s="112"/>
      <c r="BO246" s="112"/>
      <c r="BP246" s="112"/>
      <c r="BQ246" s="112"/>
      <c r="BR246" s="112"/>
      <c r="BS246" s="112"/>
      <c r="BT246" s="112"/>
      <c r="BU246" s="112"/>
      <c r="BV246" s="112"/>
      <c r="BW246" s="112"/>
      <c r="BX246" s="112"/>
      <c r="BY246" s="112"/>
      <c r="BZ246" s="112"/>
      <c r="CA246" s="112"/>
      <c r="CB246" s="112"/>
      <c r="CC246" s="112"/>
      <c r="CD246" s="112"/>
      <c r="CE246" s="112"/>
      <c r="CF246" s="112"/>
      <c r="CG246" s="112"/>
      <c r="CH246" s="112"/>
      <c r="CI246" s="112"/>
      <c r="CJ246" s="112"/>
      <c r="CK246" s="112"/>
      <c r="CL246" s="112"/>
      <c r="CM246" s="112"/>
      <c r="CN246" s="112"/>
      <c r="CO246" s="112"/>
      <c r="CP246" s="112"/>
      <c r="CQ246" s="112"/>
      <c r="CR246" s="112"/>
      <c r="CS246" s="112"/>
      <c r="CT246" s="112"/>
      <c r="CU246" s="112"/>
      <c r="CV246" s="112"/>
      <c r="CW246" s="112"/>
      <c r="CX246" s="112"/>
      <c r="CY246" s="112"/>
      <c r="CZ246" s="112"/>
    </row>
    <row r="247" spans="1:104" s="113" customFormat="1" ht="24.75" customHeight="1">
      <c r="A247" s="482">
        <v>233</v>
      </c>
      <c r="B247" s="1975"/>
      <c r="C247" s="1628" t="s">
        <v>1557</v>
      </c>
      <c r="D247" s="1629"/>
      <c r="E247" s="520" t="s">
        <v>1558</v>
      </c>
      <c r="F247" s="156">
        <v>6.0000000000000001E-3</v>
      </c>
      <c r="G247" s="156" t="s">
        <v>1530</v>
      </c>
      <c r="H247" s="156"/>
      <c r="I247" s="156"/>
      <c r="J247" s="146"/>
      <c r="K247" s="1710"/>
      <c r="L247" s="115"/>
      <c r="M247" s="1463"/>
      <c r="N247" s="1708"/>
      <c r="O247" s="1448"/>
      <c r="P247" s="1448"/>
      <c r="Q247" s="1961"/>
      <c r="R247" s="1448"/>
      <c r="S247" s="1558"/>
      <c r="T247" s="1442"/>
      <c r="U247" s="1555"/>
      <c r="V247" s="1469"/>
      <c r="W247" s="1469"/>
      <c r="X247" s="1506"/>
      <c r="Y247" s="1958"/>
      <c r="Z247" s="1959"/>
      <c r="AA247" s="1557"/>
      <c r="AB247" s="1467"/>
      <c r="AC247" s="1528"/>
      <c r="AD247" s="111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  <c r="BI247" s="112"/>
      <c r="BJ247" s="112"/>
      <c r="BK247" s="112"/>
      <c r="BL247" s="112"/>
      <c r="BM247" s="112"/>
      <c r="BN247" s="112"/>
      <c r="BO247" s="112"/>
      <c r="BP247" s="112"/>
      <c r="BQ247" s="112"/>
      <c r="BR247" s="112"/>
      <c r="BS247" s="112"/>
      <c r="BT247" s="112"/>
      <c r="BU247" s="112"/>
      <c r="BV247" s="112"/>
      <c r="BW247" s="112"/>
      <c r="BX247" s="112"/>
      <c r="BY247" s="112"/>
      <c r="BZ247" s="112"/>
      <c r="CA247" s="112"/>
      <c r="CB247" s="112"/>
      <c r="CC247" s="112"/>
      <c r="CD247" s="112"/>
      <c r="CE247" s="112"/>
      <c r="CF247" s="112"/>
      <c r="CG247" s="112"/>
      <c r="CH247" s="112"/>
      <c r="CI247" s="112"/>
      <c r="CJ247" s="112"/>
      <c r="CK247" s="112"/>
      <c r="CL247" s="112"/>
      <c r="CM247" s="112"/>
      <c r="CN247" s="112"/>
      <c r="CO247" s="112"/>
      <c r="CP247" s="112"/>
      <c r="CQ247" s="112"/>
      <c r="CR247" s="112"/>
      <c r="CS247" s="112"/>
      <c r="CT247" s="112"/>
      <c r="CU247" s="112"/>
      <c r="CV247" s="112"/>
      <c r="CW247" s="112"/>
      <c r="CX247" s="112"/>
      <c r="CY247" s="112"/>
      <c r="CZ247" s="112"/>
    </row>
    <row r="248" spans="1:104" s="113" customFormat="1" ht="58.5" customHeight="1">
      <c r="A248" s="488">
        <v>234</v>
      </c>
      <c r="B248" s="1975"/>
      <c r="C248" s="547"/>
      <c r="D248" s="548"/>
      <c r="E248" s="1556"/>
      <c r="F248" s="1556"/>
      <c r="G248" s="1556"/>
      <c r="H248" s="1556"/>
      <c r="I248" s="1556"/>
      <c r="J248" s="1597"/>
      <c r="K248" s="1710"/>
      <c r="L248" s="115"/>
      <c r="M248" s="1463"/>
      <c r="N248" s="309" t="s">
        <v>1559</v>
      </c>
      <c r="O248" s="120">
        <v>1949</v>
      </c>
      <c r="P248" s="160">
        <v>0.63</v>
      </c>
      <c r="Q248" s="332" t="s">
        <v>1560</v>
      </c>
      <c r="R248" s="156">
        <v>17</v>
      </c>
      <c r="S248" s="145"/>
      <c r="T248" s="146">
        <v>17</v>
      </c>
      <c r="U248" s="1555"/>
      <c r="V248" s="1469"/>
      <c r="W248" s="1469"/>
      <c r="X248" s="1506"/>
      <c r="Y248" s="1958"/>
      <c r="Z248" s="1959"/>
      <c r="AA248" s="1557"/>
      <c r="AB248" s="1467"/>
      <c r="AC248" s="1528"/>
      <c r="AD248" s="133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  <c r="BI248" s="112"/>
      <c r="BJ248" s="112"/>
      <c r="BK248" s="112"/>
      <c r="BL248" s="112"/>
      <c r="BM248" s="112"/>
      <c r="BN248" s="112"/>
      <c r="BO248" s="112"/>
      <c r="BP248" s="112"/>
      <c r="BQ248" s="112"/>
      <c r="BR248" s="112"/>
      <c r="BS248" s="112"/>
      <c r="BT248" s="112"/>
      <c r="BU248" s="112"/>
      <c r="BV248" s="112"/>
      <c r="BW248" s="112"/>
      <c r="BX248" s="112"/>
      <c r="BY248" s="112"/>
      <c r="BZ248" s="112"/>
      <c r="CA248" s="112"/>
      <c r="CB248" s="112"/>
      <c r="CC248" s="112"/>
      <c r="CD248" s="112"/>
      <c r="CE248" s="112"/>
      <c r="CF248" s="112"/>
      <c r="CG248" s="112"/>
      <c r="CH248" s="112"/>
      <c r="CI248" s="112"/>
      <c r="CJ248" s="112"/>
      <c r="CK248" s="112"/>
      <c r="CL248" s="112"/>
      <c r="CM248" s="112"/>
      <c r="CN248" s="112"/>
      <c r="CO248" s="112"/>
      <c r="CP248" s="112"/>
      <c r="CQ248" s="112"/>
      <c r="CR248" s="112"/>
      <c r="CS248" s="112"/>
      <c r="CT248" s="112"/>
      <c r="CU248" s="112"/>
      <c r="CV248" s="112"/>
      <c r="CW248" s="112"/>
      <c r="CX248" s="112"/>
      <c r="CY248" s="112"/>
      <c r="CZ248" s="112"/>
    </row>
    <row r="249" spans="1:104" s="113" customFormat="1" ht="39" customHeight="1">
      <c r="A249" s="482">
        <v>235</v>
      </c>
      <c r="B249" s="1975"/>
      <c r="C249" s="547"/>
      <c r="D249" s="548"/>
      <c r="E249" s="1557"/>
      <c r="F249" s="1557"/>
      <c r="G249" s="1557"/>
      <c r="H249" s="1557"/>
      <c r="I249" s="1557"/>
      <c r="J249" s="1598"/>
      <c r="K249" s="126"/>
      <c r="L249" s="115"/>
      <c r="M249" s="1463"/>
      <c r="N249" s="309" t="s">
        <v>1561</v>
      </c>
      <c r="O249" s="120">
        <v>1949</v>
      </c>
      <c r="P249" s="160">
        <v>0.50600000000000001</v>
      </c>
      <c r="Q249" s="332" t="s">
        <v>1348</v>
      </c>
      <c r="R249" s="156">
        <v>12</v>
      </c>
      <c r="S249" s="145"/>
      <c r="T249" s="146">
        <v>12</v>
      </c>
      <c r="U249" s="1555"/>
      <c r="V249" s="1469"/>
      <c r="W249" s="1469"/>
      <c r="X249" s="1506"/>
      <c r="Y249" s="1958"/>
      <c r="Z249" s="1959"/>
      <c r="AA249" s="1557"/>
      <c r="AB249" s="1467"/>
      <c r="AC249" s="1528"/>
      <c r="AD249" s="133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  <c r="BI249" s="112"/>
      <c r="BJ249" s="112"/>
      <c r="BK249" s="112"/>
      <c r="BL249" s="112"/>
      <c r="BM249" s="112"/>
      <c r="BN249" s="112"/>
      <c r="BO249" s="112"/>
      <c r="BP249" s="112"/>
      <c r="BQ249" s="112"/>
      <c r="BR249" s="112"/>
      <c r="BS249" s="112"/>
      <c r="BT249" s="112"/>
      <c r="BU249" s="112"/>
      <c r="BV249" s="112"/>
      <c r="BW249" s="112"/>
      <c r="BX249" s="112"/>
      <c r="BY249" s="112"/>
      <c r="BZ249" s="112"/>
      <c r="CA249" s="112"/>
      <c r="CB249" s="112"/>
      <c r="CC249" s="112"/>
      <c r="CD249" s="112"/>
      <c r="CE249" s="112"/>
      <c r="CF249" s="112"/>
      <c r="CG249" s="112"/>
      <c r="CH249" s="112"/>
      <c r="CI249" s="112"/>
      <c r="CJ249" s="112"/>
      <c r="CK249" s="112"/>
      <c r="CL249" s="112"/>
      <c r="CM249" s="112"/>
      <c r="CN249" s="112"/>
      <c r="CO249" s="112"/>
      <c r="CP249" s="112"/>
      <c r="CQ249" s="112"/>
      <c r="CR249" s="112"/>
      <c r="CS249" s="112"/>
      <c r="CT249" s="112"/>
      <c r="CU249" s="112"/>
      <c r="CV249" s="112"/>
      <c r="CW249" s="112"/>
      <c r="CX249" s="112"/>
      <c r="CY249" s="112"/>
      <c r="CZ249" s="112"/>
    </row>
    <row r="250" spans="1:104" s="113" customFormat="1" ht="37.5" customHeight="1">
      <c r="A250" s="488">
        <v>236</v>
      </c>
      <c r="B250" s="1975"/>
      <c r="C250" s="547"/>
      <c r="D250" s="548"/>
      <c r="E250" s="1557"/>
      <c r="F250" s="1557"/>
      <c r="G250" s="1557"/>
      <c r="H250" s="1557"/>
      <c r="I250" s="1557"/>
      <c r="J250" s="1598"/>
      <c r="K250" s="126"/>
      <c r="L250" s="167"/>
      <c r="M250" s="1463"/>
      <c r="N250" s="309" t="s">
        <v>1562</v>
      </c>
      <c r="O250" s="120">
        <v>2012</v>
      </c>
      <c r="P250" s="160">
        <v>5.1999999999999998E-2</v>
      </c>
      <c r="Q250" s="332" t="s">
        <v>1563</v>
      </c>
      <c r="R250" s="156">
        <v>2</v>
      </c>
      <c r="S250" s="145"/>
      <c r="T250" s="146">
        <v>2</v>
      </c>
      <c r="U250" s="1555"/>
      <c r="V250" s="1469"/>
      <c r="W250" s="1469"/>
      <c r="X250" s="1506"/>
      <c r="Y250" s="1958"/>
      <c r="Z250" s="1959"/>
      <c r="AA250" s="1557"/>
      <c r="AB250" s="1467"/>
      <c r="AC250" s="1528"/>
      <c r="AD250" s="133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  <c r="BI250" s="112"/>
      <c r="BJ250" s="112"/>
      <c r="BK250" s="112"/>
      <c r="BL250" s="112"/>
      <c r="BM250" s="112"/>
      <c r="BN250" s="112"/>
      <c r="BO250" s="112"/>
      <c r="BP250" s="112"/>
      <c r="BQ250" s="112"/>
      <c r="BR250" s="112"/>
      <c r="BS250" s="112"/>
      <c r="BT250" s="112"/>
      <c r="BU250" s="112"/>
      <c r="BV250" s="112"/>
      <c r="BW250" s="112"/>
      <c r="BX250" s="112"/>
      <c r="BY250" s="112"/>
      <c r="BZ250" s="112"/>
      <c r="CA250" s="112"/>
      <c r="CB250" s="112"/>
      <c r="CC250" s="112"/>
      <c r="CD250" s="112"/>
      <c r="CE250" s="112"/>
      <c r="CF250" s="112"/>
      <c r="CG250" s="112"/>
      <c r="CH250" s="112"/>
      <c r="CI250" s="112"/>
      <c r="CJ250" s="112"/>
      <c r="CK250" s="112"/>
      <c r="CL250" s="112"/>
      <c r="CM250" s="112"/>
      <c r="CN250" s="112"/>
      <c r="CO250" s="112"/>
      <c r="CP250" s="112"/>
      <c r="CQ250" s="112"/>
      <c r="CR250" s="112"/>
      <c r="CS250" s="112"/>
      <c r="CT250" s="112"/>
      <c r="CU250" s="112"/>
      <c r="CV250" s="112"/>
      <c r="CW250" s="112"/>
      <c r="CX250" s="112"/>
      <c r="CY250" s="112"/>
      <c r="CZ250" s="112"/>
    </row>
    <row r="251" spans="1:104" s="113" customFormat="1" ht="45.75" customHeight="1">
      <c r="A251" s="482">
        <v>237</v>
      </c>
      <c r="B251" s="1975"/>
      <c r="C251" s="547"/>
      <c r="D251" s="548"/>
      <c r="E251" s="1557"/>
      <c r="F251" s="1557"/>
      <c r="G251" s="1557"/>
      <c r="H251" s="1557"/>
      <c r="I251" s="1557"/>
      <c r="J251" s="1598"/>
      <c r="K251" s="126"/>
      <c r="L251" s="167"/>
      <c r="M251" s="1463"/>
      <c r="N251" s="309" t="s">
        <v>1564</v>
      </c>
      <c r="O251" s="120">
        <v>2015</v>
      </c>
      <c r="P251" s="160">
        <v>4.4999999999999998E-2</v>
      </c>
      <c r="Q251" s="332" t="s">
        <v>1299</v>
      </c>
      <c r="R251" s="156">
        <v>2</v>
      </c>
      <c r="S251" s="145"/>
      <c r="T251" s="146">
        <v>2</v>
      </c>
      <c r="U251" s="1555"/>
      <c r="V251" s="1469"/>
      <c r="W251" s="1469"/>
      <c r="X251" s="1506"/>
      <c r="Y251" s="1958"/>
      <c r="Z251" s="1959"/>
      <c r="AA251" s="1557"/>
      <c r="AB251" s="1467"/>
      <c r="AC251" s="1528"/>
      <c r="AD251" s="133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  <c r="BI251" s="112"/>
      <c r="BJ251" s="112"/>
      <c r="BK251" s="112"/>
      <c r="BL251" s="112"/>
      <c r="BM251" s="112"/>
      <c r="BN251" s="112"/>
      <c r="BO251" s="112"/>
      <c r="BP251" s="112"/>
      <c r="BQ251" s="112"/>
      <c r="BR251" s="112"/>
      <c r="BS251" s="112"/>
      <c r="BT251" s="112"/>
      <c r="BU251" s="112"/>
      <c r="BV251" s="112"/>
      <c r="BW251" s="112"/>
      <c r="BX251" s="112"/>
      <c r="BY251" s="112"/>
      <c r="BZ251" s="112"/>
      <c r="CA251" s="112"/>
      <c r="CB251" s="112"/>
      <c r="CC251" s="112"/>
      <c r="CD251" s="112"/>
      <c r="CE251" s="112"/>
      <c r="CF251" s="112"/>
      <c r="CG251" s="112"/>
      <c r="CH251" s="112"/>
      <c r="CI251" s="112"/>
      <c r="CJ251" s="112"/>
      <c r="CK251" s="112"/>
      <c r="CL251" s="112"/>
      <c r="CM251" s="112"/>
      <c r="CN251" s="112"/>
      <c r="CO251" s="112"/>
      <c r="CP251" s="112"/>
      <c r="CQ251" s="112"/>
      <c r="CR251" s="112"/>
      <c r="CS251" s="112"/>
      <c r="CT251" s="112"/>
      <c r="CU251" s="112"/>
      <c r="CV251" s="112"/>
      <c r="CW251" s="112"/>
      <c r="CX251" s="112"/>
      <c r="CY251" s="112"/>
      <c r="CZ251" s="112"/>
    </row>
    <row r="252" spans="1:104" s="113" customFormat="1" ht="48.75" customHeight="1">
      <c r="A252" s="488">
        <v>238</v>
      </c>
      <c r="B252" s="1975"/>
      <c r="C252" s="549"/>
      <c r="D252" s="550"/>
      <c r="E252" s="1558"/>
      <c r="F252" s="1558"/>
      <c r="G252" s="1558"/>
      <c r="H252" s="1558"/>
      <c r="I252" s="1558"/>
      <c r="J252" s="1599"/>
      <c r="K252" s="134"/>
      <c r="L252" s="155"/>
      <c r="M252" s="1464"/>
      <c r="N252" s="309" t="s">
        <v>1565</v>
      </c>
      <c r="O252" s="118">
        <v>2015</v>
      </c>
      <c r="P252" s="140">
        <v>4.7E-2</v>
      </c>
      <c r="Q252" s="332" t="s">
        <v>1299</v>
      </c>
      <c r="R252" s="156">
        <v>2</v>
      </c>
      <c r="S252" s="145"/>
      <c r="T252" s="146">
        <v>2</v>
      </c>
      <c r="U252" s="1455"/>
      <c r="V252" s="118"/>
      <c r="W252" s="140"/>
      <c r="X252" s="375"/>
      <c r="Y252" s="1958"/>
      <c r="Z252" s="1959"/>
      <c r="AA252" s="1557"/>
      <c r="AB252" s="1467"/>
      <c r="AC252" s="1528"/>
      <c r="AD252" s="133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2"/>
      <c r="BV252" s="112"/>
      <c r="BW252" s="112"/>
      <c r="BX252" s="112"/>
      <c r="BY252" s="112"/>
      <c r="BZ252" s="112"/>
      <c r="CA252" s="112"/>
      <c r="CB252" s="112"/>
      <c r="CC252" s="112"/>
      <c r="CD252" s="112"/>
      <c r="CE252" s="112"/>
      <c r="CF252" s="112"/>
      <c r="CG252" s="112"/>
      <c r="CH252" s="112"/>
      <c r="CI252" s="112"/>
      <c r="CJ252" s="112"/>
      <c r="CK252" s="112"/>
      <c r="CL252" s="112"/>
      <c r="CM252" s="112"/>
      <c r="CN252" s="112"/>
      <c r="CO252" s="112"/>
      <c r="CP252" s="112"/>
      <c r="CQ252" s="112"/>
      <c r="CR252" s="112"/>
      <c r="CS252" s="112"/>
      <c r="CT252" s="112"/>
      <c r="CU252" s="112"/>
      <c r="CV252" s="112"/>
      <c r="CW252" s="112"/>
      <c r="CX252" s="112"/>
      <c r="CY252" s="112"/>
      <c r="CZ252" s="112"/>
    </row>
    <row r="253" spans="1:104" s="113" customFormat="1" ht="56.25" customHeight="1">
      <c r="A253" s="482">
        <v>239</v>
      </c>
      <c r="B253" s="1975"/>
      <c r="C253" s="1478" t="s">
        <v>1566</v>
      </c>
      <c r="D253" s="1479"/>
      <c r="E253" s="156">
        <v>2016</v>
      </c>
      <c r="F253" s="156">
        <v>0.42299999999999999</v>
      </c>
      <c r="G253" s="156" t="s">
        <v>1567</v>
      </c>
      <c r="H253" s="156">
        <v>9</v>
      </c>
      <c r="I253" s="156"/>
      <c r="J253" s="146">
        <v>9</v>
      </c>
      <c r="K253" s="362" t="s">
        <v>1568</v>
      </c>
      <c r="L253" s="552" t="s">
        <v>1569</v>
      </c>
      <c r="M253" s="553">
        <v>250</v>
      </c>
      <c r="N253" s="422" t="s">
        <v>1570</v>
      </c>
      <c r="O253" s="152">
        <v>2016</v>
      </c>
      <c r="P253" s="154">
        <v>0.56799999999999995</v>
      </c>
      <c r="Q253" s="368" t="s">
        <v>1571</v>
      </c>
      <c r="R253" s="156">
        <v>17</v>
      </c>
      <c r="S253" s="145"/>
      <c r="T253" s="146">
        <v>17</v>
      </c>
      <c r="U253" s="407"/>
      <c r="V253" s="152"/>
      <c r="W253" s="154"/>
      <c r="X253" s="554"/>
      <c r="Y253" s="1958"/>
      <c r="Z253" s="1959"/>
      <c r="AA253" s="1557"/>
      <c r="AB253" s="1467"/>
      <c r="AC253" s="1528"/>
      <c r="AD253" s="111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112"/>
      <c r="BW253" s="112"/>
      <c r="BX253" s="112"/>
      <c r="BY253" s="112"/>
      <c r="BZ253" s="112"/>
      <c r="CA253" s="112"/>
      <c r="CB253" s="112"/>
      <c r="CC253" s="112"/>
      <c r="CD253" s="112"/>
      <c r="CE253" s="112"/>
      <c r="CF253" s="112"/>
      <c r="CG253" s="112"/>
      <c r="CH253" s="112"/>
      <c r="CI253" s="112"/>
      <c r="CJ253" s="112"/>
      <c r="CK253" s="112"/>
      <c r="CL253" s="112"/>
      <c r="CM253" s="112"/>
      <c r="CN253" s="112"/>
      <c r="CO253" s="112"/>
      <c r="CP253" s="112"/>
      <c r="CQ253" s="112"/>
      <c r="CR253" s="112"/>
      <c r="CS253" s="112"/>
      <c r="CT253" s="112"/>
      <c r="CU253" s="112"/>
      <c r="CV253" s="112"/>
      <c r="CW253" s="112"/>
      <c r="CX253" s="112"/>
      <c r="CY253" s="112"/>
      <c r="CZ253" s="112"/>
    </row>
    <row r="254" spans="1:104" s="113" customFormat="1" ht="107.25" customHeight="1">
      <c r="A254" s="488">
        <v>240</v>
      </c>
      <c r="B254" s="1975"/>
      <c r="C254" s="1478" t="s">
        <v>1572</v>
      </c>
      <c r="D254" s="1479"/>
      <c r="E254" s="317" t="s">
        <v>1558</v>
      </c>
      <c r="F254" s="118">
        <v>3.5000000000000003E-2</v>
      </c>
      <c r="G254" s="118" t="s">
        <v>1530</v>
      </c>
      <c r="H254" s="118">
        <v>1</v>
      </c>
      <c r="I254" s="118"/>
      <c r="J254" s="163">
        <v>1</v>
      </c>
      <c r="K254" s="543" t="s">
        <v>1573</v>
      </c>
      <c r="L254" s="555">
        <v>1974</v>
      </c>
      <c r="M254" s="556">
        <v>250</v>
      </c>
      <c r="N254" s="309" t="s">
        <v>1574</v>
      </c>
      <c r="O254" s="118">
        <v>1949</v>
      </c>
      <c r="P254" s="118">
        <v>1.68</v>
      </c>
      <c r="Q254" s="332" t="s">
        <v>1575</v>
      </c>
      <c r="R254" s="118">
        <v>46</v>
      </c>
      <c r="S254" s="139"/>
      <c r="T254" s="163">
        <f>SUM(R254:S254)</f>
        <v>46</v>
      </c>
      <c r="U254" s="310"/>
      <c r="V254" s="118"/>
      <c r="W254" s="118"/>
      <c r="X254" s="375"/>
      <c r="Y254" s="1958"/>
      <c r="Z254" s="1959"/>
      <c r="AA254" s="1557"/>
      <c r="AB254" s="1467"/>
      <c r="AC254" s="1528"/>
      <c r="AD254" s="111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  <c r="BS254" s="112"/>
      <c r="BT254" s="112"/>
      <c r="BU254" s="112"/>
      <c r="BV254" s="112"/>
      <c r="BW254" s="112"/>
      <c r="BX254" s="112"/>
      <c r="BY254" s="112"/>
      <c r="BZ254" s="112"/>
      <c r="CA254" s="112"/>
      <c r="CB254" s="112"/>
      <c r="CC254" s="112"/>
      <c r="CD254" s="112"/>
      <c r="CE254" s="112"/>
      <c r="CF254" s="112"/>
      <c r="CG254" s="112"/>
      <c r="CH254" s="112"/>
      <c r="CI254" s="112"/>
      <c r="CJ254" s="112"/>
      <c r="CK254" s="112"/>
      <c r="CL254" s="112"/>
      <c r="CM254" s="112"/>
      <c r="CN254" s="112"/>
      <c r="CO254" s="112"/>
      <c r="CP254" s="112"/>
      <c r="CQ254" s="112"/>
      <c r="CR254" s="112"/>
      <c r="CS254" s="112"/>
      <c r="CT254" s="112"/>
      <c r="CU254" s="112"/>
      <c r="CV254" s="112"/>
      <c r="CW254" s="112"/>
      <c r="CX254" s="112"/>
      <c r="CY254" s="112"/>
      <c r="CZ254" s="112"/>
    </row>
    <row r="255" spans="1:104" s="324" customFormat="1" ht="20.25">
      <c r="A255" s="482">
        <v>241</v>
      </c>
      <c r="B255" s="1975"/>
      <c r="C255" s="557"/>
      <c r="D255" s="558"/>
      <c r="E255" s="161">
        <v>1997</v>
      </c>
      <c r="F255" s="218"/>
      <c r="G255" s="161" t="s">
        <v>1576</v>
      </c>
      <c r="H255" s="161">
        <v>20</v>
      </c>
      <c r="I255" s="161"/>
      <c r="J255" s="280">
        <v>20</v>
      </c>
      <c r="K255" s="559" t="s">
        <v>1577</v>
      </c>
      <c r="L255" s="161"/>
      <c r="M255" s="163">
        <v>630</v>
      </c>
      <c r="N255" s="281"/>
      <c r="O255" s="161"/>
      <c r="P255" s="161"/>
      <c r="Q255" s="209"/>
      <c r="R255" s="161"/>
      <c r="S255" s="218"/>
      <c r="T255" s="280"/>
      <c r="U255" s="318"/>
      <c r="V255" s="161"/>
      <c r="W255" s="161"/>
      <c r="X255" s="319"/>
      <c r="Y255" s="1958"/>
      <c r="Z255" s="1959"/>
      <c r="AA255" s="1557"/>
      <c r="AB255" s="1467"/>
      <c r="AC255" s="1528"/>
      <c r="AD255" s="216"/>
      <c r="AE255" s="227"/>
      <c r="AF255" s="227"/>
      <c r="AG255" s="227"/>
      <c r="AH255" s="227"/>
      <c r="AI255" s="227"/>
      <c r="AJ255" s="227"/>
      <c r="AK255" s="227"/>
      <c r="AL255" s="227"/>
      <c r="AM255" s="227"/>
      <c r="AN255" s="227"/>
      <c r="AO255" s="227"/>
      <c r="AP255" s="227"/>
      <c r="AQ255" s="227"/>
      <c r="AR255" s="227"/>
      <c r="AS255" s="227"/>
      <c r="AT255" s="227"/>
      <c r="AU255" s="227"/>
      <c r="AV255" s="227"/>
      <c r="AW255" s="227"/>
      <c r="AX255" s="227"/>
      <c r="AY255" s="227"/>
      <c r="AZ255" s="227"/>
      <c r="BA255" s="227"/>
      <c r="BB255" s="227"/>
      <c r="BC255" s="227"/>
      <c r="BD255" s="227"/>
      <c r="BE255" s="227"/>
      <c r="BF255" s="227"/>
      <c r="BG255" s="227"/>
      <c r="BH255" s="227"/>
      <c r="BI255" s="227"/>
      <c r="BJ255" s="227"/>
      <c r="BK255" s="227"/>
      <c r="BL255" s="227"/>
      <c r="BM255" s="227"/>
      <c r="BN255" s="227"/>
      <c r="BO255" s="227"/>
      <c r="BP255" s="227"/>
      <c r="BQ255" s="227"/>
      <c r="BR255" s="227"/>
      <c r="BS255" s="227"/>
      <c r="BT255" s="227"/>
      <c r="BU255" s="227"/>
      <c r="BV255" s="227"/>
      <c r="BW255" s="227"/>
      <c r="BX255" s="227"/>
      <c r="BY255" s="227"/>
      <c r="BZ255" s="227"/>
      <c r="CA255" s="227"/>
      <c r="CB255" s="227"/>
      <c r="CC255" s="227"/>
      <c r="CD255" s="227"/>
      <c r="CE255" s="227"/>
      <c r="CF255" s="227"/>
      <c r="CG255" s="227"/>
      <c r="CH255" s="227"/>
      <c r="CI255" s="227"/>
      <c r="CJ255" s="227"/>
      <c r="CK255" s="227"/>
      <c r="CL255" s="227"/>
      <c r="CM255" s="227"/>
      <c r="CN255" s="227"/>
      <c r="CO255" s="227"/>
      <c r="CP255" s="227"/>
      <c r="CQ255" s="227"/>
      <c r="CR255" s="227"/>
      <c r="CS255" s="227"/>
      <c r="CT255" s="227"/>
      <c r="CU255" s="227"/>
      <c r="CV255" s="227"/>
      <c r="CW255" s="227"/>
      <c r="CX255" s="227"/>
      <c r="CY255" s="227"/>
      <c r="CZ255" s="227"/>
    </row>
    <row r="256" spans="1:104" s="324" customFormat="1" ht="20.25">
      <c r="A256" s="488">
        <v>242</v>
      </c>
      <c r="B256" s="1975"/>
      <c r="C256" s="547"/>
      <c r="D256" s="548"/>
      <c r="E256" s="218"/>
      <c r="F256" s="218"/>
      <c r="G256" s="161" t="s">
        <v>1578</v>
      </c>
      <c r="H256" s="218">
        <v>1</v>
      </c>
      <c r="I256" s="218"/>
      <c r="J256" s="560">
        <v>1</v>
      </c>
      <c r="K256" s="559" t="s">
        <v>1579</v>
      </c>
      <c r="L256" s="161"/>
      <c r="M256" s="163">
        <v>160</v>
      </c>
      <c r="N256" s="281"/>
      <c r="O256" s="161"/>
      <c r="P256" s="161"/>
      <c r="Q256" s="209"/>
      <c r="R256" s="161"/>
      <c r="S256" s="218"/>
      <c r="T256" s="280"/>
      <c r="U256" s="318"/>
      <c r="V256" s="161"/>
      <c r="W256" s="161"/>
      <c r="X256" s="319"/>
      <c r="Y256" s="1958"/>
      <c r="Z256" s="1959"/>
      <c r="AA256" s="1557"/>
      <c r="AB256" s="1467"/>
      <c r="AC256" s="1528"/>
      <c r="AD256" s="216"/>
      <c r="AE256" s="227"/>
      <c r="AF256" s="227"/>
      <c r="AG256" s="227"/>
      <c r="AH256" s="227"/>
      <c r="AI256" s="227"/>
      <c r="AJ256" s="227"/>
      <c r="AK256" s="227"/>
      <c r="AL256" s="227"/>
      <c r="AM256" s="227"/>
      <c r="AN256" s="227"/>
      <c r="AO256" s="227"/>
      <c r="AP256" s="227"/>
      <c r="AQ256" s="227"/>
      <c r="AR256" s="227"/>
      <c r="AS256" s="227"/>
      <c r="AT256" s="227"/>
      <c r="AU256" s="227"/>
      <c r="AV256" s="227"/>
      <c r="AW256" s="227"/>
      <c r="AX256" s="227"/>
      <c r="AY256" s="227"/>
      <c r="AZ256" s="227"/>
      <c r="BA256" s="227"/>
      <c r="BB256" s="227"/>
      <c r="BC256" s="227"/>
      <c r="BD256" s="227"/>
      <c r="BE256" s="227"/>
      <c r="BF256" s="227"/>
      <c r="BG256" s="227"/>
      <c r="BH256" s="227"/>
      <c r="BI256" s="227"/>
      <c r="BJ256" s="227"/>
      <c r="BK256" s="227"/>
      <c r="BL256" s="227"/>
      <c r="BM256" s="227"/>
      <c r="BN256" s="227"/>
      <c r="BO256" s="227"/>
      <c r="BP256" s="227"/>
      <c r="BQ256" s="227"/>
      <c r="BR256" s="227"/>
      <c r="BS256" s="227"/>
      <c r="BT256" s="227"/>
      <c r="BU256" s="227"/>
      <c r="BV256" s="227"/>
      <c r="BW256" s="227"/>
      <c r="BX256" s="227"/>
      <c r="BY256" s="227"/>
      <c r="BZ256" s="227"/>
      <c r="CA256" s="227"/>
      <c r="CB256" s="227"/>
      <c r="CC256" s="227"/>
      <c r="CD256" s="227"/>
      <c r="CE256" s="227"/>
      <c r="CF256" s="227"/>
      <c r="CG256" s="227"/>
      <c r="CH256" s="227"/>
      <c r="CI256" s="227"/>
      <c r="CJ256" s="227"/>
      <c r="CK256" s="227"/>
      <c r="CL256" s="227"/>
      <c r="CM256" s="227"/>
      <c r="CN256" s="227"/>
      <c r="CO256" s="227"/>
      <c r="CP256" s="227"/>
      <c r="CQ256" s="227"/>
      <c r="CR256" s="227"/>
      <c r="CS256" s="227"/>
      <c r="CT256" s="227"/>
      <c r="CU256" s="227"/>
      <c r="CV256" s="227"/>
      <c r="CW256" s="227"/>
      <c r="CX256" s="227"/>
      <c r="CY256" s="227"/>
      <c r="CZ256" s="227"/>
    </row>
    <row r="257" spans="1:104" s="324" customFormat="1" ht="38.25" customHeight="1">
      <c r="A257" s="482">
        <v>243</v>
      </c>
      <c r="B257" s="1975"/>
      <c r="C257" s="1478" t="s">
        <v>1580</v>
      </c>
      <c r="D257" s="1479"/>
      <c r="E257" s="317" t="s">
        <v>1558</v>
      </c>
      <c r="F257" s="118">
        <v>0.15</v>
      </c>
      <c r="G257" s="118" t="s">
        <v>1530</v>
      </c>
      <c r="H257" s="118">
        <v>2</v>
      </c>
      <c r="I257" s="118"/>
      <c r="J257" s="163">
        <v>2</v>
      </c>
      <c r="K257" s="267" t="s">
        <v>1581</v>
      </c>
      <c r="L257" s="161"/>
      <c r="M257" s="163">
        <v>320</v>
      </c>
      <c r="N257" s="281"/>
      <c r="O257" s="161"/>
      <c r="P257" s="161"/>
      <c r="Q257" s="209"/>
      <c r="R257" s="161"/>
      <c r="S257" s="218"/>
      <c r="T257" s="280"/>
      <c r="U257" s="318"/>
      <c r="V257" s="161"/>
      <c r="W257" s="161"/>
      <c r="X257" s="319"/>
      <c r="Y257" s="1958"/>
      <c r="Z257" s="1959"/>
      <c r="AA257" s="1557"/>
      <c r="AB257" s="1467"/>
      <c r="AC257" s="1528"/>
      <c r="AD257" s="111"/>
      <c r="AE257" s="227"/>
      <c r="AF257" s="227"/>
      <c r="AG257" s="227"/>
      <c r="AH257" s="227"/>
      <c r="AI257" s="227"/>
      <c r="AJ257" s="227"/>
      <c r="AK257" s="227"/>
      <c r="AL257" s="227"/>
      <c r="AM257" s="227"/>
      <c r="AN257" s="227"/>
      <c r="AO257" s="227"/>
      <c r="AP257" s="227"/>
      <c r="AQ257" s="227"/>
      <c r="AR257" s="227"/>
      <c r="AS257" s="227"/>
      <c r="AT257" s="227"/>
      <c r="AU257" s="227"/>
      <c r="AV257" s="227"/>
      <c r="AW257" s="227"/>
      <c r="AX257" s="227"/>
      <c r="AY257" s="227"/>
      <c r="AZ257" s="227"/>
      <c r="BA257" s="227"/>
      <c r="BB257" s="227"/>
      <c r="BC257" s="227"/>
      <c r="BD257" s="227"/>
      <c r="BE257" s="227"/>
      <c r="BF257" s="227"/>
      <c r="BG257" s="227"/>
      <c r="BH257" s="227"/>
      <c r="BI257" s="227"/>
      <c r="BJ257" s="227"/>
      <c r="BK257" s="227"/>
      <c r="BL257" s="227"/>
      <c r="BM257" s="227"/>
      <c r="BN257" s="227"/>
      <c r="BO257" s="227"/>
      <c r="BP257" s="227"/>
      <c r="BQ257" s="227"/>
      <c r="BR257" s="227"/>
      <c r="BS257" s="227"/>
      <c r="BT257" s="227"/>
      <c r="BU257" s="227"/>
      <c r="BV257" s="227"/>
      <c r="BW257" s="227"/>
      <c r="BX257" s="227"/>
      <c r="BY257" s="227"/>
      <c r="BZ257" s="227"/>
      <c r="CA257" s="227"/>
      <c r="CB257" s="227"/>
      <c r="CC257" s="227"/>
      <c r="CD257" s="227"/>
      <c r="CE257" s="227"/>
      <c r="CF257" s="227"/>
      <c r="CG257" s="227"/>
      <c r="CH257" s="227"/>
      <c r="CI257" s="227"/>
      <c r="CJ257" s="227"/>
      <c r="CK257" s="227"/>
      <c r="CL257" s="227"/>
      <c r="CM257" s="227"/>
      <c r="CN257" s="227"/>
      <c r="CO257" s="227"/>
      <c r="CP257" s="227"/>
      <c r="CQ257" s="227"/>
      <c r="CR257" s="227"/>
      <c r="CS257" s="227"/>
      <c r="CT257" s="227"/>
      <c r="CU257" s="227"/>
      <c r="CV257" s="227"/>
      <c r="CW257" s="227"/>
      <c r="CX257" s="227"/>
      <c r="CY257" s="227"/>
      <c r="CZ257" s="227"/>
    </row>
    <row r="258" spans="1:104" s="324" customFormat="1" ht="45.75" customHeight="1">
      <c r="A258" s="488">
        <v>244</v>
      </c>
      <c r="B258" s="1975"/>
      <c r="C258" s="1952" t="s">
        <v>1582</v>
      </c>
      <c r="D258" s="1953"/>
      <c r="E258" s="337">
        <v>2024</v>
      </c>
      <c r="F258" s="337" t="s">
        <v>1583</v>
      </c>
      <c r="G258" s="337" t="s">
        <v>1584</v>
      </c>
      <c r="H258" s="139">
        <v>1</v>
      </c>
      <c r="I258" s="139"/>
      <c r="J258" s="270">
        <v>1</v>
      </c>
      <c r="K258" s="1022" t="s">
        <v>3208</v>
      </c>
      <c r="L258" s="161"/>
      <c r="M258" s="333" t="s">
        <v>3209</v>
      </c>
      <c r="N258" s="281"/>
      <c r="O258" s="161"/>
      <c r="P258" s="161"/>
      <c r="Q258" s="209"/>
      <c r="R258" s="161"/>
      <c r="S258" s="218"/>
      <c r="T258" s="280"/>
      <c r="U258" s="318"/>
      <c r="V258" s="161"/>
      <c r="W258" s="161"/>
      <c r="X258" s="319"/>
      <c r="Y258" s="1958"/>
      <c r="Z258" s="1959"/>
      <c r="AA258" s="1557"/>
      <c r="AB258" s="1467"/>
      <c r="AC258" s="1528"/>
      <c r="AD258" s="347"/>
      <c r="AE258" s="227"/>
      <c r="AF258" s="227"/>
      <c r="AG258" s="227"/>
      <c r="AH258" s="227"/>
      <c r="AI258" s="227"/>
      <c r="AJ258" s="227"/>
      <c r="AK258" s="227"/>
      <c r="AL258" s="227"/>
      <c r="AM258" s="227"/>
      <c r="AN258" s="227"/>
      <c r="AO258" s="227"/>
      <c r="AP258" s="227"/>
      <c r="AQ258" s="227"/>
      <c r="AR258" s="227"/>
      <c r="AS258" s="227"/>
      <c r="AT258" s="227"/>
      <c r="AU258" s="227"/>
      <c r="AV258" s="227"/>
      <c r="AW258" s="227"/>
      <c r="AX258" s="227"/>
      <c r="AY258" s="227"/>
      <c r="AZ258" s="227"/>
      <c r="BA258" s="227"/>
      <c r="BB258" s="227"/>
      <c r="BC258" s="227"/>
      <c r="BD258" s="227"/>
      <c r="BE258" s="227"/>
      <c r="BF258" s="227"/>
      <c r="BG258" s="227"/>
      <c r="BH258" s="227"/>
      <c r="BI258" s="227"/>
      <c r="BJ258" s="227"/>
      <c r="BK258" s="227"/>
      <c r="BL258" s="227"/>
      <c r="BM258" s="227"/>
      <c r="BN258" s="227"/>
      <c r="BO258" s="227"/>
      <c r="BP258" s="227"/>
      <c r="BQ258" s="227"/>
      <c r="BR258" s="227"/>
      <c r="BS258" s="227"/>
      <c r="BT258" s="227"/>
      <c r="BU258" s="227"/>
      <c r="BV258" s="227"/>
      <c r="BW258" s="227"/>
      <c r="BX258" s="227"/>
      <c r="BY258" s="227"/>
      <c r="BZ258" s="227"/>
      <c r="CA258" s="227"/>
      <c r="CB258" s="227"/>
      <c r="CC258" s="227"/>
      <c r="CD258" s="227"/>
      <c r="CE258" s="227"/>
      <c r="CF258" s="227"/>
      <c r="CG258" s="227"/>
      <c r="CH258" s="227"/>
      <c r="CI258" s="227"/>
      <c r="CJ258" s="227"/>
      <c r="CK258" s="227"/>
      <c r="CL258" s="227"/>
      <c r="CM258" s="227"/>
      <c r="CN258" s="227"/>
      <c r="CO258" s="227"/>
      <c r="CP258" s="227"/>
      <c r="CQ258" s="227"/>
      <c r="CR258" s="227"/>
      <c r="CS258" s="227"/>
      <c r="CT258" s="227"/>
      <c r="CU258" s="227"/>
      <c r="CV258" s="227"/>
      <c r="CW258" s="227"/>
      <c r="CX258" s="227"/>
      <c r="CY258" s="227"/>
      <c r="CZ258" s="227"/>
    </row>
    <row r="259" spans="1:104" s="324" customFormat="1" ht="20.25">
      <c r="A259" s="482">
        <v>245</v>
      </c>
      <c r="B259" s="1975"/>
      <c r="C259" s="1954"/>
      <c r="D259" s="1955"/>
      <c r="E259" s="214"/>
      <c r="F259" s="214"/>
      <c r="G259" s="159"/>
      <c r="H259" s="214"/>
      <c r="I259" s="214"/>
      <c r="J259" s="561"/>
      <c r="K259" s="559" t="s">
        <v>1585</v>
      </c>
      <c r="L259" s="161"/>
      <c r="M259" s="163">
        <v>180</v>
      </c>
      <c r="N259" s="281"/>
      <c r="O259" s="161"/>
      <c r="P259" s="161"/>
      <c r="Q259" s="209"/>
      <c r="R259" s="161"/>
      <c r="S259" s="218"/>
      <c r="T259" s="280"/>
      <c r="U259" s="318"/>
      <c r="V259" s="161"/>
      <c r="W259" s="161"/>
      <c r="X259" s="319"/>
      <c r="Y259" s="1958"/>
      <c r="Z259" s="1959"/>
      <c r="AA259" s="1557"/>
      <c r="AB259" s="1467"/>
      <c r="AC259" s="1528"/>
      <c r="AD259" s="216"/>
      <c r="AE259" s="227"/>
      <c r="AF259" s="227"/>
      <c r="AG259" s="227"/>
      <c r="AH259" s="227"/>
      <c r="AI259" s="227"/>
      <c r="AJ259" s="227"/>
      <c r="AK259" s="227"/>
      <c r="AL259" s="227"/>
      <c r="AM259" s="227"/>
      <c r="AN259" s="227"/>
      <c r="AO259" s="227"/>
      <c r="AP259" s="227"/>
      <c r="AQ259" s="227"/>
      <c r="AR259" s="227"/>
      <c r="AS259" s="227"/>
      <c r="AT259" s="227"/>
      <c r="AU259" s="227"/>
      <c r="AV259" s="227"/>
      <c r="AW259" s="227"/>
      <c r="AX259" s="227"/>
      <c r="AY259" s="227"/>
      <c r="AZ259" s="227"/>
      <c r="BA259" s="227"/>
      <c r="BB259" s="227"/>
      <c r="BC259" s="227"/>
      <c r="BD259" s="227"/>
      <c r="BE259" s="227"/>
      <c r="BF259" s="227"/>
      <c r="BG259" s="227"/>
      <c r="BH259" s="227"/>
      <c r="BI259" s="227"/>
      <c r="BJ259" s="227"/>
      <c r="BK259" s="227"/>
      <c r="BL259" s="227"/>
      <c r="BM259" s="227"/>
      <c r="BN259" s="227"/>
      <c r="BO259" s="227"/>
      <c r="BP259" s="227"/>
      <c r="BQ259" s="227"/>
      <c r="BR259" s="227"/>
      <c r="BS259" s="227"/>
      <c r="BT259" s="227"/>
      <c r="BU259" s="227"/>
      <c r="BV259" s="227"/>
      <c r="BW259" s="227"/>
      <c r="BX259" s="227"/>
      <c r="BY259" s="227"/>
      <c r="BZ259" s="227"/>
      <c r="CA259" s="227"/>
      <c r="CB259" s="227"/>
      <c r="CC259" s="227"/>
      <c r="CD259" s="227"/>
      <c r="CE259" s="227"/>
      <c r="CF259" s="227"/>
      <c r="CG259" s="227"/>
      <c r="CH259" s="227"/>
      <c r="CI259" s="227"/>
      <c r="CJ259" s="227"/>
      <c r="CK259" s="227"/>
      <c r="CL259" s="227"/>
      <c r="CM259" s="227"/>
      <c r="CN259" s="227"/>
      <c r="CO259" s="227"/>
      <c r="CP259" s="227"/>
      <c r="CQ259" s="227"/>
      <c r="CR259" s="227"/>
      <c r="CS259" s="227"/>
      <c r="CT259" s="227"/>
      <c r="CU259" s="227"/>
      <c r="CV259" s="227"/>
      <c r="CW259" s="227"/>
      <c r="CX259" s="227"/>
      <c r="CY259" s="227"/>
      <c r="CZ259" s="227"/>
    </row>
    <row r="260" spans="1:104" s="324" customFormat="1" ht="39.75" customHeight="1">
      <c r="A260" s="488">
        <v>246</v>
      </c>
      <c r="B260" s="1975"/>
      <c r="C260" s="1956"/>
      <c r="D260" s="1498"/>
      <c r="E260" s="1721"/>
      <c r="F260" s="1721"/>
      <c r="G260" s="1614"/>
      <c r="H260" s="1721"/>
      <c r="I260" s="1721"/>
      <c r="J260" s="1912"/>
      <c r="K260" s="562" t="s">
        <v>1586</v>
      </c>
      <c r="L260" s="269">
        <v>2012</v>
      </c>
      <c r="M260" s="1950">
        <v>40</v>
      </c>
      <c r="N260" s="1707" t="s">
        <v>1587</v>
      </c>
      <c r="O260" s="1447">
        <v>2012</v>
      </c>
      <c r="P260" s="1447">
        <v>0.155</v>
      </c>
      <c r="Q260" s="1468" t="s">
        <v>1588</v>
      </c>
      <c r="R260" s="1447">
        <v>8</v>
      </c>
      <c r="S260" s="1556"/>
      <c r="T260" s="1441">
        <v>8</v>
      </c>
      <c r="U260" s="1582"/>
      <c r="V260" s="1447"/>
      <c r="W260" s="1447"/>
      <c r="X260" s="1505"/>
      <c r="Y260" s="1958"/>
      <c r="Z260" s="1959"/>
      <c r="AA260" s="1557"/>
      <c r="AB260" s="1467"/>
      <c r="AC260" s="1528"/>
      <c r="AD260" s="216"/>
      <c r="AE260" s="227"/>
      <c r="AF260" s="227"/>
      <c r="AG260" s="227"/>
      <c r="AH260" s="227"/>
      <c r="AI260" s="227"/>
      <c r="AJ260" s="227"/>
      <c r="AK260" s="227"/>
      <c r="AL260" s="227"/>
      <c r="AM260" s="227"/>
      <c r="AN260" s="227"/>
      <c r="AO260" s="227"/>
      <c r="AP260" s="227"/>
      <c r="AQ260" s="227"/>
      <c r="AR260" s="227"/>
      <c r="AS260" s="227"/>
      <c r="AT260" s="227"/>
      <c r="AU260" s="227"/>
      <c r="AV260" s="227"/>
      <c r="AW260" s="227"/>
      <c r="AX260" s="227"/>
      <c r="AY260" s="227"/>
      <c r="AZ260" s="227"/>
      <c r="BA260" s="227"/>
      <c r="BB260" s="227"/>
      <c r="BC260" s="227"/>
      <c r="BD260" s="227"/>
      <c r="BE260" s="227"/>
      <c r="BF260" s="227"/>
      <c r="BG260" s="227"/>
      <c r="BH260" s="227"/>
      <c r="BI260" s="227"/>
      <c r="BJ260" s="227"/>
      <c r="BK260" s="227"/>
      <c r="BL260" s="227"/>
      <c r="BM260" s="227"/>
      <c r="BN260" s="227"/>
      <c r="BO260" s="227"/>
      <c r="BP260" s="227"/>
      <c r="BQ260" s="227"/>
      <c r="BR260" s="227"/>
      <c r="BS260" s="227"/>
      <c r="BT260" s="227"/>
      <c r="BU260" s="227"/>
      <c r="BV260" s="227"/>
      <c r="BW260" s="227"/>
      <c r="BX260" s="227"/>
      <c r="BY260" s="227"/>
      <c r="BZ260" s="227"/>
      <c r="CA260" s="227"/>
      <c r="CB260" s="227"/>
      <c r="CC260" s="227"/>
      <c r="CD260" s="227"/>
      <c r="CE260" s="227"/>
      <c r="CF260" s="227"/>
      <c r="CG260" s="227"/>
      <c r="CH260" s="227"/>
      <c r="CI260" s="227"/>
      <c r="CJ260" s="227"/>
      <c r="CK260" s="227"/>
      <c r="CL260" s="227"/>
      <c r="CM260" s="227"/>
      <c r="CN260" s="227"/>
      <c r="CO260" s="227"/>
      <c r="CP260" s="227"/>
      <c r="CQ260" s="227"/>
      <c r="CR260" s="227"/>
      <c r="CS260" s="227"/>
      <c r="CT260" s="227"/>
      <c r="CU260" s="227"/>
      <c r="CV260" s="227"/>
      <c r="CW260" s="227"/>
      <c r="CX260" s="227"/>
      <c r="CY260" s="227"/>
      <c r="CZ260" s="227"/>
    </row>
    <row r="261" spans="1:104" s="324" customFormat="1" ht="34.5" customHeight="1">
      <c r="A261" s="482">
        <v>247</v>
      </c>
      <c r="B261" s="1975"/>
      <c r="C261" s="1957"/>
      <c r="D261" s="1499"/>
      <c r="E261" s="1661"/>
      <c r="F261" s="1661"/>
      <c r="G261" s="1615"/>
      <c r="H261" s="1661"/>
      <c r="I261" s="1661"/>
      <c r="J261" s="1664"/>
      <c r="K261" s="352" t="s">
        <v>1589</v>
      </c>
      <c r="L261" s="187"/>
      <c r="M261" s="1951"/>
      <c r="N261" s="1708"/>
      <c r="O261" s="1448"/>
      <c r="P261" s="1448"/>
      <c r="Q261" s="1483"/>
      <c r="R261" s="1448"/>
      <c r="S261" s="1558"/>
      <c r="T261" s="1442"/>
      <c r="U261" s="1584"/>
      <c r="V261" s="1448"/>
      <c r="W261" s="1448"/>
      <c r="X261" s="1507"/>
      <c r="Y261" s="1958"/>
      <c r="Z261" s="1959"/>
      <c r="AA261" s="1557"/>
      <c r="AB261" s="1467"/>
      <c r="AC261" s="1528"/>
      <c r="AD261" s="216"/>
      <c r="AE261" s="227"/>
      <c r="AF261" s="227"/>
      <c r="AG261" s="227"/>
      <c r="AH261" s="227"/>
      <c r="AI261" s="227"/>
      <c r="AJ261" s="227"/>
      <c r="AK261" s="227"/>
      <c r="AL261" s="227"/>
      <c r="AM261" s="227"/>
      <c r="AN261" s="227"/>
      <c r="AO261" s="227"/>
      <c r="AP261" s="227"/>
      <c r="AQ261" s="227"/>
      <c r="AR261" s="227"/>
      <c r="AS261" s="227"/>
      <c r="AT261" s="227"/>
      <c r="AU261" s="227"/>
      <c r="AV261" s="227"/>
      <c r="AW261" s="227"/>
      <c r="AX261" s="227"/>
      <c r="AY261" s="227"/>
      <c r="AZ261" s="227"/>
      <c r="BA261" s="227"/>
      <c r="BB261" s="227"/>
      <c r="BC261" s="227"/>
      <c r="BD261" s="227"/>
      <c r="BE261" s="227"/>
      <c r="BF261" s="227"/>
      <c r="BG261" s="227"/>
      <c r="BH261" s="227"/>
      <c r="BI261" s="227"/>
      <c r="BJ261" s="227"/>
      <c r="BK261" s="227"/>
      <c r="BL261" s="227"/>
      <c r="BM261" s="227"/>
      <c r="BN261" s="227"/>
      <c r="BO261" s="227"/>
      <c r="BP261" s="227"/>
      <c r="BQ261" s="227"/>
      <c r="BR261" s="227"/>
      <c r="BS261" s="227"/>
      <c r="BT261" s="227"/>
      <c r="BU261" s="227"/>
      <c r="BV261" s="227"/>
      <c r="BW261" s="227"/>
      <c r="BX261" s="227"/>
      <c r="BY261" s="227"/>
      <c r="BZ261" s="227"/>
      <c r="CA261" s="227"/>
      <c r="CB261" s="227"/>
      <c r="CC261" s="227"/>
      <c r="CD261" s="227"/>
      <c r="CE261" s="227"/>
      <c r="CF261" s="227"/>
      <c r="CG261" s="227"/>
      <c r="CH261" s="227"/>
      <c r="CI261" s="227"/>
      <c r="CJ261" s="227"/>
      <c r="CK261" s="227"/>
      <c r="CL261" s="227"/>
      <c r="CM261" s="227"/>
      <c r="CN261" s="227"/>
      <c r="CO261" s="227"/>
      <c r="CP261" s="227"/>
      <c r="CQ261" s="227"/>
      <c r="CR261" s="227"/>
      <c r="CS261" s="227"/>
      <c r="CT261" s="227"/>
      <c r="CU261" s="227"/>
      <c r="CV261" s="227"/>
      <c r="CW261" s="227"/>
      <c r="CX261" s="227"/>
      <c r="CY261" s="227"/>
      <c r="CZ261" s="227"/>
    </row>
    <row r="262" spans="1:104" s="113" customFormat="1" ht="30" customHeight="1">
      <c r="A262" s="488">
        <v>248</v>
      </c>
      <c r="B262" s="1975"/>
      <c r="C262" s="547"/>
      <c r="D262" s="548"/>
      <c r="E262" s="355"/>
      <c r="F262" s="355"/>
      <c r="G262" s="154"/>
      <c r="H262" s="355"/>
      <c r="I262" s="355"/>
      <c r="J262" s="132"/>
      <c r="K262" s="462" t="s">
        <v>1590</v>
      </c>
      <c r="L262" s="200">
        <v>1975</v>
      </c>
      <c r="M262" s="1495">
        <v>160</v>
      </c>
      <c r="N262" s="309" t="s">
        <v>1591</v>
      </c>
      <c r="O262" s="118">
        <v>1965</v>
      </c>
      <c r="P262" s="118"/>
      <c r="Q262" s="138"/>
      <c r="R262" s="118"/>
      <c r="S262" s="118"/>
      <c r="T262" s="163"/>
      <c r="U262" s="1453"/>
      <c r="V262" s="1468"/>
      <c r="W262" s="1468"/>
      <c r="X262" s="1505"/>
      <c r="Y262" s="1958"/>
      <c r="Z262" s="1959"/>
      <c r="AA262" s="1557"/>
      <c r="AB262" s="1467"/>
      <c r="AC262" s="1528"/>
      <c r="AD262" s="111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  <c r="BI262" s="112"/>
      <c r="BJ262" s="112"/>
      <c r="BK262" s="112"/>
      <c r="BL262" s="112"/>
      <c r="BM262" s="112"/>
      <c r="BN262" s="112"/>
      <c r="BO262" s="112"/>
      <c r="BP262" s="112"/>
      <c r="BQ262" s="112"/>
      <c r="BR262" s="112"/>
      <c r="BS262" s="112"/>
      <c r="BT262" s="112"/>
      <c r="BU262" s="112"/>
      <c r="BV262" s="112"/>
      <c r="BW262" s="112"/>
      <c r="BX262" s="112"/>
      <c r="BY262" s="112"/>
      <c r="BZ262" s="112"/>
      <c r="CA262" s="112"/>
      <c r="CB262" s="112"/>
      <c r="CC262" s="112"/>
      <c r="CD262" s="112"/>
      <c r="CE262" s="112"/>
      <c r="CF262" s="112"/>
      <c r="CG262" s="112"/>
      <c r="CH262" s="112"/>
      <c r="CI262" s="112"/>
      <c r="CJ262" s="112"/>
      <c r="CK262" s="112"/>
      <c r="CL262" s="112"/>
      <c r="CM262" s="112"/>
      <c r="CN262" s="112"/>
      <c r="CO262" s="112"/>
      <c r="CP262" s="112"/>
      <c r="CQ262" s="112"/>
      <c r="CR262" s="112"/>
      <c r="CS262" s="112"/>
      <c r="CT262" s="112"/>
      <c r="CU262" s="112"/>
      <c r="CV262" s="112"/>
      <c r="CW262" s="112"/>
      <c r="CX262" s="112"/>
      <c r="CY262" s="112"/>
      <c r="CZ262" s="112"/>
    </row>
    <row r="263" spans="1:104" s="113" customFormat="1" ht="54.75" customHeight="1">
      <c r="A263" s="482">
        <v>249</v>
      </c>
      <c r="B263" s="1975"/>
      <c r="C263" s="547"/>
      <c r="D263" s="548"/>
      <c r="E263" s="355"/>
      <c r="F263" s="355"/>
      <c r="G263" s="154"/>
      <c r="H263" s="355"/>
      <c r="I263" s="355"/>
      <c r="J263" s="132"/>
      <c r="K263" s="387"/>
      <c r="L263" s="115"/>
      <c r="M263" s="1496"/>
      <c r="N263" s="309" t="s">
        <v>1592</v>
      </c>
      <c r="O263" s="118"/>
      <c r="P263" s="118">
        <v>1.1499999999999999</v>
      </c>
      <c r="Q263" s="332" t="s">
        <v>1593</v>
      </c>
      <c r="R263" s="118">
        <v>40</v>
      </c>
      <c r="S263" s="118"/>
      <c r="T263" s="163">
        <v>40</v>
      </c>
      <c r="U263" s="1555"/>
      <c r="V263" s="1469"/>
      <c r="W263" s="1469"/>
      <c r="X263" s="1506"/>
      <c r="Y263" s="1958"/>
      <c r="Z263" s="1959"/>
      <c r="AA263" s="1557"/>
      <c r="AB263" s="1467"/>
      <c r="AC263" s="1528"/>
      <c r="AD263" s="111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  <c r="BI263" s="112"/>
      <c r="BJ263" s="112"/>
      <c r="BK263" s="112"/>
      <c r="BL263" s="112"/>
      <c r="BM263" s="112"/>
      <c r="BN263" s="112"/>
      <c r="BO263" s="112"/>
      <c r="BP263" s="112"/>
      <c r="BQ263" s="112"/>
      <c r="BR263" s="112"/>
      <c r="BS263" s="112"/>
      <c r="BT263" s="112"/>
      <c r="BU263" s="112"/>
      <c r="BV263" s="112"/>
      <c r="BW263" s="112"/>
      <c r="BX263" s="112"/>
      <c r="BY263" s="112"/>
      <c r="BZ263" s="112"/>
      <c r="CA263" s="112"/>
      <c r="CB263" s="112"/>
      <c r="CC263" s="112"/>
      <c r="CD263" s="112"/>
      <c r="CE263" s="112"/>
      <c r="CF263" s="112"/>
      <c r="CG263" s="112"/>
      <c r="CH263" s="112"/>
      <c r="CI263" s="112"/>
      <c r="CJ263" s="112"/>
      <c r="CK263" s="112"/>
      <c r="CL263" s="112"/>
      <c r="CM263" s="112"/>
      <c r="CN263" s="112"/>
      <c r="CO263" s="112"/>
      <c r="CP263" s="112"/>
      <c r="CQ263" s="112"/>
      <c r="CR263" s="112"/>
      <c r="CS263" s="112"/>
      <c r="CT263" s="112"/>
      <c r="CU263" s="112"/>
      <c r="CV263" s="112"/>
      <c r="CW263" s="112"/>
      <c r="CX263" s="112"/>
      <c r="CY263" s="112"/>
      <c r="CZ263" s="112"/>
    </row>
    <row r="264" spans="1:104" s="113" customFormat="1" ht="75" customHeight="1">
      <c r="A264" s="488">
        <v>250</v>
      </c>
      <c r="B264" s="1975"/>
      <c r="C264" s="547"/>
      <c r="D264" s="548"/>
      <c r="E264" s="130"/>
      <c r="F264" s="133"/>
      <c r="G264" s="154"/>
      <c r="H264" s="355"/>
      <c r="I264" s="355"/>
      <c r="J264" s="132"/>
      <c r="K264" s="215"/>
      <c r="L264" s="389"/>
      <c r="M264" s="131"/>
      <c r="N264" s="309" t="s">
        <v>1594</v>
      </c>
      <c r="O264" s="118"/>
      <c r="P264" s="118">
        <v>0.89</v>
      </c>
      <c r="Q264" s="332" t="s">
        <v>1595</v>
      </c>
      <c r="R264" s="118">
        <v>33</v>
      </c>
      <c r="S264" s="118"/>
      <c r="T264" s="163">
        <v>33</v>
      </c>
      <c r="U264" s="1555"/>
      <c r="V264" s="1469"/>
      <c r="W264" s="1469"/>
      <c r="X264" s="1506"/>
      <c r="Y264" s="1958"/>
      <c r="Z264" s="1959"/>
      <c r="AA264" s="1557"/>
      <c r="AB264" s="1467"/>
      <c r="AC264" s="1528"/>
      <c r="AD264" s="111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  <c r="BI264" s="112"/>
      <c r="BJ264" s="112"/>
      <c r="BK264" s="112"/>
      <c r="BL264" s="112"/>
      <c r="BM264" s="112"/>
      <c r="BN264" s="112"/>
      <c r="BO264" s="112"/>
      <c r="BP264" s="112"/>
      <c r="BQ264" s="112"/>
      <c r="BR264" s="112"/>
      <c r="BS264" s="112"/>
      <c r="BT264" s="112"/>
      <c r="BU264" s="112"/>
      <c r="BV264" s="112"/>
      <c r="BW264" s="112"/>
      <c r="BX264" s="112"/>
      <c r="BY264" s="112"/>
      <c r="BZ264" s="112"/>
      <c r="CA264" s="112"/>
      <c r="CB264" s="112"/>
      <c r="CC264" s="112"/>
      <c r="CD264" s="112"/>
      <c r="CE264" s="112"/>
      <c r="CF264" s="112"/>
      <c r="CG264" s="112"/>
      <c r="CH264" s="112"/>
      <c r="CI264" s="112"/>
      <c r="CJ264" s="112"/>
      <c r="CK264" s="112"/>
      <c r="CL264" s="112"/>
      <c r="CM264" s="112"/>
      <c r="CN264" s="112"/>
      <c r="CO264" s="112"/>
      <c r="CP264" s="112"/>
      <c r="CQ264" s="112"/>
      <c r="CR264" s="112"/>
      <c r="CS264" s="112"/>
      <c r="CT264" s="112"/>
      <c r="CU264" s="112"/>
      <c r="CV264" s="112"/>
      <c r="CW264" s="112"/>
      <c r="CX264" s="112"/>
      <c r="CY264" s="112"/>
      <c r="CZ264" s="112"/>
    </row>
    <row r="265" spans="1:104" s="113" customFormat="1" ht="28.5" customHeight="1">
      <c r="A265" s="482">
        <v>251</v>
      </c>
      <c r="B265" s="1975"/>
      <c r="C265" s="547"/>
      <c r="D265" s="564"/>
      <c r="E265" s="130"/>
      <c r="F265" s="361"/>
      <c r="G265" s="154"/>
      <c r="H265" s="355"/>
      <c r="I265" s="355"/>
      <c r="J265" s="132"/>
      <c r="K265" s="126"/>
      <c r="L265" s="379"/>
      <c r="M265" s="360"/>
      <c r="N265" s="386" t="s">
        <v>1596</v>
      </c>
      <c r="O265" s="120">
        <v>2022</v>
      </c>
      <c r="P265" s="120">
        <v>0.121</v>
      </c>
      <c r="Q265" s="565" t="s">
        <v>48</v>
      </c>
      <c r="R265" s="120">
        <v>4</v>
      </c>
      <c r="S265" s="120"/>
      <c r="T265" s="121">
        <v>4</v>
      </c>
      <c r="U265" s="1555"/>
      <c r="V265" s="1469"/>
      <c r="W265" s="1469"/>
      <c r="X265" s="1506"/>
      <c r="Y265" s="1958"/>
      <c r="Z265" s="1959"/>
      <c r="AA265" s="1557"/>
      <c r="AB265" s="1467"/>
      <c r="AC265" s="1528"/>
      <c r="AD265" s="111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  <c r="BI265" s="112"/>
      <c r="BJ265" s="112"/>
      <c r="BK265" s="112"/>
      <c r="BL265" s="112"/>
      <c r="BM265" s="112"/>
      <c r="BN265" s="112"/>
      <c r="BO265" s="112"/>
      <c r="BP265" s="112"/>
      <c r="BQ265" s="112"/>
      <c r="BR265" s="112"/>
      <c r="BS265" s="112"/>
      <c r="BT265" s="112"/>
      <c r="BU265" s="112"/>
      <c r="BV265" s="112"/>
      <c r="BW265" s="112"/>
      <c r="BX265" s="112"/>
      <c r="BY265" s="112"/>
      <c r="BZ265" s="112"/>
      <c r="CA265" s="112"/>
      <c r="CB265" s="112"/>
      <c r="CC265" s="112"/>
      <c r="CD265" s="112"/>
      <c r="CE265" s="112"/>
      <c r="CF265" s="112"/>
      <c r="CG265" s="112"/>
      <c r="CH265" s="112"/>
      <c r="CI265" s="112"/>
      <c r="CJ265" s="112"/>
      <c r="CK265" s="112"/>
      <c r="CL265" s="112"/>
      <c r="CM265" s="112"/>
      <c r="CN265" s="112"/>
      <c r="CO265" s="112"/>
      <c r="CP265" s="112"/>
      <c r="CQ265" s="112"/>
      <c r="CR265" s="112"/>
      <c r="CS265" s="112"/>
      <c r="CT265" s="112"/>
      <c r="CU265" s="112"/>
      <c r="CV265" s="112"/>
      <c r="CW265" s="112"/>
      <c r="CX265" s="112"/>
      <c r="CY265" s="112"/>
      <c r="CZ265" s="112"/>
    </row>
    <row r="266" spans="1:104" s="113" customFormat="1" ht="24.75" customHeight="1">
      <c r="A266" s="488">
        <v>252</v>
      </c>
      <c r="B266" s="1975"/>
      <c r="C266" s="547"/>
      <c r="D266" s="548"/>
      <c r="E266" s="130"/>
      <c r="F266" s="133"/>
      <c r="G266" s="154"/>
      <c r="H266" s="355"/>
      <c r="I266" s="355"/>
      <c r="J266" s="132"/>
      <c r="K266" s="126"/>
      <c r="L266" s="379"/>
      <c r="M266" s="360"/>
      <c r="N266" s="386" t="s">
        <v>1597</v>
      </c>
      <c r="O266" s="120">
        <v>2022</v>
      </c>
      <c r="P266" s="120">
        <v>5.7000000000000002E-2</v>
      </c>
      <c r="Q266" s="565" t="s">
        <v>48</v>
      </c>
      <c r="R266" s="120">
        <v>2</v>
      </c>
      <c r="S266" s="120"/>
      <c r="T266" s="121">
        <v>2</v>
      </c>
      <c r="U266" s="1555"/>
      <c r="V266" s="1469"/>
      <c r="W266" s="1469"/>
      <c r="X266" s="1506"/>
      <c r="Y266" s="1958"/>
      <c r="Z266" s="1959"/>
      <c r="AA266" s="1557"/>
      <c r="AB266" s="1467"/>
      <c r="AC266" s="1528"/>
      <c r="AD266" s="111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  <c r="BI266" s="112"/>
      <c r="BJ266" s="112"/>
      <c r="BK266" s="112"/>
      <c r="BL266" s="112"/>
      <c r="BM266" s="112"/>
      <c r="BN266" s="112"/>
      <c r="BO266" s="112"/>
      <c r="BP266" s="112"/>
      <c r="BQ266" s="112"/>
      <c r="BR266" s="112"/>
      <c r="BS266" s="112"/>
      <c r="BT266" s="112"/>
      <c r="BU266" s="112"/>
      <c r="BV266" s="112"/>
      <c r="BW266" s="112"/>
      <c r="BX266" s="112"/>
      <c r="BY266" s="112"/>
      <c r="BZ266" s="112"/>
      <c r="CA266" s="112"/>
      <c r="CB266" s="112"/>
      <c r="CC266" s="112"/>
      <c r="CD266" s="112"/>
      <c r="CE266" s="112"/>
      <c r="CF266" s="112"/>
      <c r="CG266" s="112"/>
      <c r="CH266" s="112"/>
      <c r="CI266" s="112"/>
      <c r="CJ266" s="112"/>
      <c r="CK266" s="112"/>
      <c r="CL266" s="112"/>
      <c r="CM266" s="112"/>
      <c r="CN266" s="112"/>
      <c r="CO266" s="112"/>
      <c r="CP266" s="112"/>
      <c r="CQ266" s="112"/>
      <c r="CR266" s="112"/>
      <c r="CS266" s="112"/>
      <c r="CT266" s="112"/>
      <c r="CU266" s="112"/>
      <c r="CV266" s="112"/>
      <c r="CW266" s="112"/>
      <c r="CX266" s="112"/>
      <c r="CY266" s="112"/>
      <c r="CZ266" s="112"/>
    </row>
    <row r="267" spans="1:104" s="113" customFormat="1" ht="24.75" customHeight="1">
      <c r="A267" s="482">
        <v>253</v>
      </c>
      <c r="B267" s="1975"/>
      <c r="C267" s="547"/>
      <c r="D267" s="548"/>
      <c r="E267" s="130"/>
      <c r="F267" s="133"/>
      <c r="G267" s="154"/>
      <c r="H267" s="355"/>
      <c r="I267" s="355"/>
      <c r="J267" s="132"/>
      <c r="K267" s="126"/>
      <c r="L267" s="379"/>
      <c r="M267" s="360"/>
      <c r="N267" s="386" t="s">
        <v>1598</v>
      </c>
      <c r="O267" s="120">
        <v>2022</v>
      </c>
      <c r="P267" s="120">
        <v>6.2E-2</v>
      </c>
      <c r="Q267" s="565" t="s">
        <v>48</v>
      </c>
      <c r="R267" s="120">
        <v>2</v>
      </c>
      <c r="S267" s="120"/>
      <c r="T267" s="121">
        <v>2</v>
      </c>
      <c r="U267" s="1555"/>
      <c r="V267" s="1469"/>
      <c r="W267" s="1469"/>
      <c r="X267" s="1506"/>
      <c r="Y267" s="1958"/>
      <c r="Z267" s="1959"/>
      <c r="AA267" s="1557"/>
      <c r="AB267" s="1467"/>
      <c r="AC267" s="1528"/>
      <c r="AD267" s="111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  <c r="BI267" s="112"/>
      <c r="BJ267" s="112"/>
      <c r="BK267" s="112"/>
      <c r="BL267" s="112"/>
      <c r="BM267" s="112"/>
      <c r="BN267" s="112"/>
      <c r="BO267" s="112"/>
      <c r="BP267" s="112"/>
      <c r="BQ267" s="112"/>
      <c r="BR267" s="112"/>
      <c r="BS267" s="112"/>
      <c r="BT267" s="112"/>
      <c r="BU267" s="112"/>
      <c r="BV267" s="112"/>
      <c r="BW267" s="112"/>
      <c r="BX267" s="112"/>
      <c r="BY267" s="112"/>
      <c r="BZ267" s="112"/>
      <c r="CA267" s="112"/>
      <c r="CB267" s="112"/>
      <c r="CC267" s="112"/>
      <c r="CD267" s="112"/>
      <c r="CE267" s="112"/>
      <c r="CF267" s="112"/>
      <c r="CG267" s="112"/>
      <c r="CH267" s="112"/>
      <c r="CI267" s="112"/>
      <c r="CJ267" s="112"/>
      <c r="CK267" s="112"/>
      <c r="CL267" s="112"/>
      <c r="CM267" s="112"/>
      <c r="CN267" s="112"/>
      <c r="CO267" s="112"/>
      <c r="CP267" s="112"/>
      <c r="CQ267" s="112"/>
      <c r="CR267" s="112"/>
      <c r="CS267" s="112"/>
      <c r="CT267" s="112"/>
      <c r="CU267" s="112"/>
      <c r="CV267" s="112"/>
      <c r="CW267" s="112"/>
      <c r="CX267" s="112"/>
      <c r="CY267" s="112"/>
      <c r="CZ267" s="112"/>
    </row>
    <row r="268" spans="1:104" s="113" customFormat="1" ht="24.75" customHeight="1">
      <c r="A268" s="488">
        <v>254</v>
      </c>
      <c r="B268" s="1975"/>
      <c r="C268" s="549"/>
      <c r="D268" s="550"/>
      <c r="E268" s="145"/>
      <c r="F268" s="133"/>
      <c r="G268" s="154"/>
      <c r="H268" s="355"/>
      <c r="I268" s="355"/>
      <c r="J268" s="132"/>
      <c r="K268" s="126"/>
      <c r="L268" s="379"/>
      <c r="M268" s="360"/>
      <c r="N268" s="386" t="s">
        <v>1599</v>
      </c>
      <c r="O268" s="120">
        <v>2023</v>
      </c>
      <c r="P268" s="120">
        <v>0.11700000000000001</v>
      </c>
      <c r="Q268" s="565" t="s">
        <v>48</v>
      </c>
      <c r="R268" s="120">
        <v>4</v>
      </c>
      <c r="S268" s="120"/>
      <c r="T268" s="121">
        <v>4</v>
      </c>
      <c r="U268" s="1455"/>
      <c r="V268" s="1483"/>
      <c r="W268" s="1483"/>
      <c r="X268" s="1507"/>
      <c r="Y268" s="1958"/>
      <c r="Z268" s="1959"/>
      <c r="AA268" s="1557"/>
      <c r="AB268" s="1467"/>
      <c r="AC268" s="1528"/>
      <c r="AD268" s="111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  <c r="BI268" s="112"/>
      <c r="BJ268" s="112"/>
      <c r="BK268" s="112"/>
      <c r="BL268" s="112"/>
      <c r="BM268" s="112"/>
      <c r="BN268" s="112"/>
      <c r="BO268" s="112"/>
      <c r="BP268" s="112"/>
      <c r="BQ268" s="112"/>
      <c r="BR268" s="112"/>
      <c r="BS268" s="112"/>
      <c r="BT268" s="112"/>
      <c r="BU268" s="112"/>
      <c r="BV268" s="112"/>
      <c r="BW268" s="112"/>
      <c r="BX268" s="112"/>
      <c r="BY268" s="112"/>
      <c r="BZ268" s="112"/>
      <c r="CA268" s="112"/>
      <c r="CB268" s="112"/>
      <c r="CC268" s="112"/>
      <c r="CD268" s="112"/>
      <c r="CE268" s="112"/>
      <c r="CF268" s="112"/>
      <c r="CG268" s="112"/>
      <c r="CH268" s="112"/>
      <c r="CI268" s="112"/>
      <c r="CJ268" s="112"/>
      <c r="CK268" s="112"/>
      <c r="CL268" s="112"/>
      <c r="CM268" s="112"/>
      <c r="CN268" s="112"/>
      <c r="CO268" s="112"/>
      <c r="CP268" s="112"/>
      <c r="CQ268" s="112"/>
      <c r="CR268" s="112"/>
      <c r="CS268" s="112"/>
      <c r="CT268" s="112"/>
      <c r="CU268" s="112"/>
      <c r="CV268" s="112"/>
      <c r="CW268" s="112"/>
      <c r="CX268" s="112"/>
      <c r="CY268" s="112"/>
      <c r="CZ268" s="112"/>
    </row>
    <row r="269" spans="1:104" s="570" customFormat="1" ht="21" customHeight="1">
      <c r="A269" s="482">
        <v>255</v>
      </c>
      <c r="B269" s="1975"/>
      <c r="C269" s="557"/>
      <c r="D269" s="558"/>
      <c r="E269" s="200"/>
      <c r="F269" s="200"/>
      <c r="G269" s="200"/>
      <c r="H269" s="200"/>
      <c r="I269" s="200"/>
      <c r="J269" s="566"/>
      <c r="K269" s="567" t="s">
        <v>1600</v>
      </c>
      <c r="L269" s="200"/>
      <c r="M269" s="546">
        <v>100</v>
      </c>
      <c r="N269" s="568"/>
      <c r="O269" s="200"/>
      <c r="P269" s="200"/>
      <c r="Q269" s="200"/>
      <c r="R269" s="200"/>
      <c r="S269" s="200"/>
      <c r="T269" s="566"/>
      <c r="U269" s="171"/>
      <c r="V269" s="200"/>
      <c r="W269" s="200"/>
      <c r="X269" s="388"/>
      <c r="Y269" s="1958"/>
      <c r="Z269" s="1959"/>
      <c r="AA269" s="1557"/>
      <c r="AB269" s="1467"/>
      <c r="AC269" s="1528"/>
      <c r="AD269" s="487"/>
      <c r="AE269" s="569"/>
      <c r="AF269" s="569"/>
      <c r="AG269" s="569"/>
      <c r="AH269" s="569"/>
      <c r="AI269" s="569"/>
      <c r="AJ269" s="569"/>
      <c r="AK269" s="569"/>
      <c r="AL269" s="569"/>
      <c r="AM269" s="569"/>
      <c r="AN269" s="569"/>
      <c r="AO269" s="569"/>
      <c r="AP269" s="569"/>
      <c r="AQ269" s="569"/>
      <c r="AR269" s="569"/>
      <c r="AS269" s="569"/>
      <c r="AT269" s="569"/>
      <c r="AU269" s="569"/>
      <c r="AV269" s="569"/>
      <c r="AW269" s="569"/>
      <c r="AX269" s="569"/>
      <c r="AY269" s="569"/>
      <c r="AZ269" s="569"/>
      <c r="BA269" s="569"/>
      <c r="BB269" s="569"/>
      <c r="BC269" s="569"/>
      <c r="BD269" s="569"/>
      <c r="BE269" s="569"/>
      <c r="BF269" s="569"/>
      <c r="BG269" s="569"/>
      <c r="BH269" s="569"/>
      <c r="BI269" s="569"/>
      <c r="BJ269" s="569"/>
      <c r="BK269" s="569"/>
      <c r="BL269" s="569"/>
      <c r="BM269" s="569"/>
      <c r="BN269" s="569"/>
      <c r="BO269" s="569"/>
      <c r="BP269" s="569"/>
      <c r="BQ269" s="569"/>
      <c r="BR269" s="569"/>
      <c r="BS269" s="569"/>
      <c r="BT269" s="569"/>
      <c r="BU269" s="569"/>
      <c r="BV269" s="569"/>
      <c r="BW269" s="569"/>
      <c r="BX269" s="569"/>
      <c r="BY269" s="569"/>
      <c r="BZ269" s="569"/>
      <c r="CA269" s="569"/>
      <c r="CB269" s="569"/>
      <c r="CC269" s="569"/>
      <c r="CD269" s="569"/>
      <c r="CE269" s="569"/>
      <c r="CF269" s="569"/>
      <c r="CG269" s="569"/>
      <c r="CH269" s="569"/>
      <c r="CI269" s="569"/>
      <c r="CJ269" s="569"/>
      <c r="CK269" s="569"/>
      <c r="CL269" s="569"/>
      <c r="CM269" s="569"/>
      <c r="CN269" s="569"/>
      <c r="CO269" s="569"/>
      <c r="CP269" s="569"/>
      <c r="CQ269" s="569"/>
      <c r="CR269" s="569"/>
      <c r="CS269" s="569"/>
      <c r="CT269" s="569"/>
      <c r="CU269" s="569"/>
      <c r="CV269" s="569"/>
      <c r="CW269" s="569"/>
      <c r="CX269" s="569"/>
      <c r="CY269" s="569"/>
      <c r="CZ269" s="569"/>
    </row>
    <row r="270" spans="1:104" s="113" customFormat="1" ht="106.5" customHeight="1">
      <c r="A270" s="488">
        <v>256</v>
      </c>
      <c r="B270" s="1975"/>
      <c r="C270" s="571"/>
      <c r="D270" s="550"/>
      <c r="E270" s="139"/>
      <c r="F270" s="572"/>
      <c r="G270" s="139"/>
      <c r="H270" s="139"/>
      <c r="I270" s="139"/>
      <c r="J270" s="270"/>
      <c r="K270" s="1871" t="s">
        <v>1601</v>
      </c>
      <c r="L270" s="573">
        <v>2016</v>
      </c>
      <c r="M270" s="1495">
        <v>100</v>
      </c>
      <c r="N270" s="309" t="s">
        <v>1602</v>
      </c>
      <c r="O270" s="118">
        <v>1989</v>
      </c>
      <c r="P270" s="161"/>
      <c r="Q270" s="332"/>
      <c r="R270" s="118"/>
      <c r="S270" s="139"/>
      <c r="T270" s="163"/>
      <c r="U270" s="1453"/>
      <c r="V270" s="1468"/>
      <c r="W270" s="1468"/>
      <c r="X270" s="1505"/>
      <c r="Y270" s="1958"/>
      <c r="Z270" s="1959"/>
      <c r="AA270" s="1557"/>
      <c r="AB270" s="1467"/>
      <c r="AC270" s="1528"/>
      <c r="AD270" s="133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  <c r="BI270" s="112"/>
      <c r="BJ270" s="112"/>
      <c r="BK270" s="112"/>
      <c r="BL270" s="112"/>
      <c r="BM270" s="112"/>
      <c r="BN270" s="112"/>
      <c r="BO270" s="112"/>
      <c r="BP270" s="112"/>
      <c r="BQ270" s="112"/>
      <c r="BR270" s="112"/>
      <c r="BS270" s="112"/>
      <c r="BT270" s="112"/>
      <c r="BU270" s="112"/>
      <c r="BV270" s="112"/>
      <c r="BW270" s="112"/>
      <c r="BX270" s="112"/>
      <c r="BY270" s="112"/>
      <c r="BZ270" s="112"/>
      <c r="CA270" s="112"/>
      <c r="CB270" s="112"/>
      <c r="CC270" s="112"/>
      <c r="CD270" s="112"/>
      <c r="CE270" s="112"/>
      <c r="CF270" s="112"/>
      <c r="CG270" s="112"/>
      <c r="CH270" s="112"/>
      <c r="CI270" s="112"/>
      <c r="CJ270" s="112"/>
      <c r="CK270" s="112"/>
      <c r="CL270" s="112"/>
      <c r="CM270" s="112"/>
      <c r="CN270" s="112"/>
      <c r="CO270" s="112"/>
      <c r="CP270" s="112"/>
      <c r="CQ270" s="112"/>
      <c r="CR270" s="112"/>
      <c r="CS270" s="112"/>
      <c r="CT270" s="112"/>
      <c r="CU270" s="112"/>
      <c r="CV270" s="112"/>
      <c r="CW270" s="112"/>
      <c r="CX270" s="112"/>
      <c r="CY270" s="112"/>
      <c r="CZ270" s="112"/>
    </row>
    <row r="271" spans="1:104" s="113" customFormat="1" ht="34.5" customHeight="1">
      <c r="A271" s="482">
        <v>257</v>
      </c>
      <c r="B271" s="1975"/>
      <c r="C271" s="574"/>
      <c r="D271" s="524"/>
      <c r="E271" s="130"/>
      <c r="F271" s="361"/>
      <c r="G271" s="130"/>
      <c r="H271" s="130"/>
      <c r="I271" s="130"/>
      <c r="J271" s="132"/>
      <c r="K271" s="1710"/>
      <c r="L271" s="452"/>
      <c r="M271" s="1496"/>
      <c r="N271" s="309" t="s">
        <v>1603</v>
      </c>
      <c r="O271" s="118"/>
      <c r="P271" s="118">
        <v>0.33500000000000002</v>
      </c>
      <c r="Q271" s="332" t="s">
        <v>1604</v>
      </c>
      <c r="R271" s="118">
        <v>12</v>
      </c>
      <c r="S271" s="139"/>
      <c r="T271" s="163">
        <v>12</v>
      </c>
      <c r="U271" s="1555"/>
      <c r="V271" s="1469"/>
      <c r="W271" s="1469"/>
      <c r="X271" s="1506"/>
      <c r="Y271" s="1958"/>
      <c r="Z271" s="1959"/>
      <c r="AA271" s="1557"/>
      <c r="AB271" s="1467"/>
      <c r="AC271" s="1528"/>
      <c r="AD271" s="133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  <c r="BI271" s="112"/>
      <c r="BJ271" s="112"/>
      <c r="BK271" s="112"/>
      <c r="BL271" s="112"/>
      <c r="BM271" s="112"/>
      <c r="BN271" s="112"/>
      <c r="BO271" s="112"/>
      <c r="BP271" s="112"/>
      <c r="BQ271" s="112"/>
      <c r="BR271" s="112"/>
      <c r="BS271" s="112"/>
      <c r="BT271" s="112"/>
      <c r="BU271" s="112"/>
      <c r="BV271" s="112"/>
      <c r="BW271" s="112"/>
      <c r="BX271" s="112"/>
      <c r="BY271" s="112"/>
      <c r="BZ271" s="112"/>
      <c r="CA271" s="112"/>
      <c r="CB271" s="112"/>
      <c r="CC271" s="112"/>
      <c r="CD271" s="112"/>
      <c r="CE271" s="112"/>
      <c r="CF271" s="112"/>
      <c r="CG271" s="112"/>
      <c r="CH271" s="112"/>
      <c r="CI271" s="112"/>
      <c r="CJ271" s="112"/>
      <c r="CK271" s="112"/>
      <c r="CL271" s="112"/>
      <c r="CM271" s="112"/>
      <c r="CN271" s="112"/>
      <c r="CO271" s="112"/>
      <c r="CP271" s="112"/>
      <c r="CQ271" s="112"/>
      <c r="CR271" s="112"/>
      <c r="CS271" s="112"/>
      <c r="CT271" s="112"/>
      <c r="CU271" s="112"/>
      <c r="CV271" s="112"/>
      <c r="CW271" s="112"/>
      <c r="CX271" s="112"/>
      <c r="CY271" s="112"/>
      <c r="CZ271" s="112"/>
    </row>
    <row r="272" spans="1:104" s="113" customFormat="1" ht="71.25" customHeight="1">
      <c r="A272" s="488">
        <v>258</v>
      </c>
      <c r="B272" s="1975"/>
      <c r="C272" s="574"/>
      <c r="D272" s="361"/>
      <c r="E272" s="130"/>
      <c r="F272" s="361"/>
      <c r="G272" s="130"/>
      <c r="H272" s="130"/>
      <c r="I272" s="130"/>
      <c r="J272" s="132"/>
      <c r="K272" s="1710"/>
      <c r="L272" s="452"/>
      <c r="M272" s="1496"/>
      <c r="N272" s="309" t="s">
        <v>1605</v>
      </c>
      <c r="O272" s="118"/>
      <c r="P272" s="118">
        <v>0.48799999999999999</v>
      </c>
      <c r="Q272" s="332" t="s">
        <v>1606</v>
      </c>
      <c r="R272" s="118">
        <v>16</v>
      </c>
      <c r="S272" s="139"/>
      <c r="T272" s="163">
        <v>16</v>
      </c>
      <c r="U272" s="1555"/>
      <c r="V272" s="1469"/>
      <c r="W272" s="1469"/>
      <c r="X272" s="1506"/>
      <c r="Y272" s="1958"/>
      <c r="Z272" s="1959"/>
      <c r="AA272" s="1557"/>
      <c r="AB272" s="1467"/>
      <c r="AC272" s="1528"/>
      <c r="AD272" s="133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  <c r="BI272" s="112"/>
      <c r="BJ272" s="112"/>
      <c r="BK272" s="112"/>
      <c r="BL272" s="112"/>
      <c r="BM272" s="112"/>
      <c r="BN272" s="112"/>
      <c r="BO272" s="112"/>
      <c r="BP272" s="112"/>
      <c r="BQ272" s="112"/>
      <c r="BR272" s="112"/>
      <c r="BS272" s="112"/>
      <c r="BT272" s="112"/>
      <c r="BU272" s="112"/>
      <c r="BV272" s="112"/>
      <c r="BW272" s="112"/>
      <c r="BX272" s="112"/>
      <c r="BY272" s="112"/>
      <c r="BZ272" s="112"/>
      <c r="CA272" s="112"/>
      <c r="CB272" s="112"/>
      <c r="CC272" s="112"/>
      <c r="CD272" s="112"/>
      <c r="CE272" s="112"/>
      <c r="CF272" s="112"/>
      <c r="CG272" s="112"/>
      <c r="CH272" s="112"/>
      <c r="CI272" s="112"/>
      <c r="CJ272" s="112"/>
      <c r="CK272" s="112"/>
      <c r="CL272" s="112"/>
      <c r="CM272" s="112"/>
      <c r="CN272" s="112"/>
      <c r="CO272" s="112"/>
      <c r="CP272" s="112"/>
      <c r="CQ272" s="112"/>
      <c r="CR272" s="112"/>
      <c r="CS272" s="112"/>
      <c r="CT272" s="112"/>
      <c r="CU272" s="112"/>
      <c r="CV272" s="112"/>
      <c r="CW272" s="112"/>
      <c r="CX272" s="112"/>
      <c r="CY272" s="112"/>
      <c r="CZ272" s="112"/>
    </row>
    <row r="273" spans="1:104" s="113" customFormat="1" ht="71.25" customHeight="1">
      <c r="A273" s="482">
        <v>259</v>
      </c>
      <c r="B273" s="1975"/>
      <c r="C273" s="574"/>
      <c r="D273" s="361"/>
      <c r="E273" s="130"/>
      <c r="F273" s="361"/>
      <c r="G273" s="130"/>
      <c r="H273" s="130"/>
      <c r="I273" s="130"/>
      <c r="J273" s="132"/>
      <c r="K273" s="1710"/>
      <c r="L273" s="452"/>
      <c r="M273" s="1496"/>
      <c r="N273" s="309" t="s">
        <v>1607</v>
      </c>
      <c r="O273" s="118"/>
      <c r="P273" s="118">
        <v>0.48399999999999999</v>
      </c>
      <c r="Q273" s="332" t="s">
        <v>1608</v>
      </c>
      <c r="R273" s="118">
        <v>14</v>
      </c>
      <c r="S273" s="139"/>
      <c r="T273" s="163">
        <v>14</v>
      </c>
      <c r="U273" s="1555"/>
      <c r="V273" s="1469"/>
      <c r="W273" s="1469"/>
      <c r="X273" s="1506"/>
      <c r="Y273" s="378"/>
      <c r="Z273" s="381"/>
      <c r="AA273" s="1557"/>
      <c r="AB273" s="1467"/>
      <c r="AC273" s="1528"/>
      <c r="AD273" s="133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  <c r="BI273" s="112"/>
      <c r="BJ273" s="112"/>
      <c r="BK273" s="112"/>
      <c r="BL273" s="112"/>
      <c r="BM273" s="112"/>
      <c r="BN273" s="112"/>
      <c r="BO273" s="112"/>
      <c r="BP273" s="112"/>
      <c r="BQ273" s="112"/>
      <c r="BR273" s="112"/>
      <c r="BS273" s="112"/>
      <c r="BT273" s="112"/>
      <c r="BU273" s="112"/>
      <c r="BV273" s="112"/>
      <c r="BW273" s="112"/>
      <c r="BX273" s="112"/>
      <c r="BY273" s="112"/>
      <c r="BZ273" s="112"/>
      <c r="CA273" s="112"/>
      <c r="CB273" s="112"/>
      <c r="CC273" s="112"/>
      <c r="CD273" s="112"/>
      <c r="CE273" s="112"/>
      <c r="CF273" s="112"/>
      <c r="CG273" s="112"/>
      <c r="CH273" s="112"/>
      <c r="CI273" s="112"/>
      <c r="CJ273" s="112"/>
      <c r="CK273" s="112"/>
      <c r="CL273" s="112"/>
      <c r="CM273" s="112"/>
      <c r="CN273" s="112"/>
      <c r="CO273" s="112"/>
      <c r="CP273" s="112"/>
      <c r="CQ273" s="112"/>
      <c r="CR273" s="112"/>
      <c r="CS273" s="112"/>
      <c r="CT273" s="112"/>
      <c r="CU273" s="112"/>
      <c r="CV273" s="112"/>
      <c r="CW273" s="112"/>
      <c r="CX273" s="112"/>
      <c r="CY273" s="112"/>
      <c r="CZ273" s="112"/>
    </row>
    <row r="274" spans="1:104" s="113" customFormat="1" ht="44.25" customHeight="1" thickBot="1">
      <c r="A274" s="575">
        <v>260</v>
      </c>
      <c r="B274" s="1976"/>
      <c r="C274" s="576"/>
      <c r="D274" s="438"/>
      <c r="E274" s="239"/>
      <c r="F274" s="438"/>
      <c r="G274" s="239"/>
      <c r="H274" s="239"/>
      <c r="I274" s="239"/>
      <c r="J274" s="577"/>
      <c r="K274" s="1948"/>
      <c r="L274" s="578"/>
      <c r="M274" s="1949"/>
      <c r="N274" s="309" t="s">
        <v>1609</v>
      </c>
      <c r="O274" s="235">
        <v>2023</v>
      </c>
      <c r="P274" s="235">
        <v>0.216</v>
      </c>
      <c r="Q274" s="579" t="s">
        <v>1610</v>
      </c>
      <c r="R274" s="235">
        <v>5</v>
      </c>
      <c r="S274" s="291"/>
      <c r="T274" s="292">
        <v>5</v>
      </c>
      <c r="U274" s="1760"/>
      <c r="V274" s="1680"/>
      <c r="W274" s="1680"/>
      <c r="X274" s="1679"/>
      <c r="Y274" s="580"/>
      <c r="Z274" s="581"/>
      <c r="AA274" s="239"/>
      <c r="AB274" s="1811"/>
      <c r="AC274" s="577"/>
      <c r="AD274" s="133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  <c r="BS274" s="112"/>
      <c r="BT274" s="112"/>
      <c r="BU274" s="112"/>
      <c r="BV274" s="112"/>
      <c r="BW274" s="112"/>
      <c r="BX274" s="112"/>
      <c r="BY274" s="112"/>
      <c r="BZ274" s="112"/>
      <c r="CA274" s="112"/>
      <c r="CB274" s="112"/>
      <c r="CC274" s="112"/>
      <c r="CD274" s="112"/>
      <c r="CE274" s="112"/>
      <c r="CF274" s="112"/>
      <c r="CG274" s="112"/>
      <c r="CH274" s="112"/>
      <c r="CI274" s="112"/>
      <c r="CJ274" s="112"/>
      <c r="CK274" s="112"/>
      <c r="CL274" s="112"/>
      <c r="CM274" s="112"/>
      <c r="CN274" s="112"/>
      <c r="CO274" s="112"/>
      <c r="CP274" s="112"/>
      <c r="CQ274" s="112"/>
      <c r="CR274" s="112"/>
      <c r="CS274" s="112"/>
      <c r="CT274" s="112"/>
      <c r="CU274" s="112"/>
      <c r="CV274" s="112"/>
      <c r="CW274" s="112"/>
      <c r="CX274" s="112"/>
      <c r="CY274" s="112"/>
      <c r="CZ274" s="112"/>
    </row>
    <row r="275" spans="1:104" s="113" customFormat="1" ht="20.25" customHeight="1" thickBot="1">
      <c r="A275" s="241"/>
      <c r="B275" s="472"/>
      <c r="C275" s="1942"/>
      <c r="D275" s="1943"/>
      <c r="E275" s="473"/>
      <c r="F275" s="474"/>
      <c r="G275" s="474"/>
      <c r="H275" s="473"/>
      <c r="I275" s="474"/>
      <c r="J275" s="474"/>
      <c r="K275" s="473"/>
      <c r="L275" s="475"/>
      <c r="M275" s="473"/>
      <c r="N275" s="476"/>
      <c r="O275" s="473"/>
      <c r="P275" s="473"/>
      <c r="Q275" s="477"/>
      <c r="R275" s="473"/>
      <c r="S275" s="474"/>
      <c r="T275" s="473"/>
      <c r="U275" s="476"/>
      <c r="V275" s="473"/>
      <c r="W275" s="473"/>
      <c r="X275" s="1866"/>
      <c r="Y275" s="1866"/>
      <c r="Z275" s="1866"/>
      <c r="AA275" s="1866"/>
      <c r="AB275" s="474"/>
      <c r="AC275" s="478"/>
      <c r="AD275" s="133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  <c r="BI275" s="112"/>
      <c r="BJ275" s="112"/>
      <c r="BK275" s="112"/>
      <c r="BL275" s="112"/>
      <c r="BM275" s="112"/>
      <c r="BN275" s="112"/>
      <c r="BO275" s="112"/>
      <c r="BP275" s="112"/>
      <c r="BQ275" s="112"/>
      <c r="BR275" s="112"/>
      <c r="BS275" s="112"/>
      <c r="BT275" s="112"/>
      <c r="BU275" s="112"/>
      <c r="BV275" s="112"/>
      <c r="BW275" s="112"/>
      <c r="BX275" s="112"/>
      <c r="BY275" s="112"/>
      <c r="BZ275" s="112"/>
      <c r="CA275" s="112"/>
      <c r="CB275" s="112"/>
      <c r="CC275" s="112"/>
      <c r="CD275" s="112"/>
      <c r="CE275" s="112"/>
      <c r="CF275" s="112"/>
      <c r="CG275" s="112"/>
      <c r="CH275" s="112"/>
      <c r="CI275" s="112"/>
      <c r="CJ275" s="112"/>
      <c r="CK275" s="112"/>
      <c r="CL275" s="112"/>
      <c r="CM275" s="112"/>
      <c r="CN275" s="112"/>
      <c r="CO275" s="112"/>
      <c r="CP275" s="112"/>
      <c r="CQ275" s="112"/>
      <c r="CR275" s="112"/>
      <c r="CS275" s="112"/>
      <c r="CT275" s="112"/>
      <c r="CU275" s="112"/>
      <c r="CV275" s="112"/>
      <c r="CW275" s="112"/>
      <c r="CX275" s="112"/>
      <c r="CY275" s="112"/>
      <c r="CZ275" s="112"/>
    </row>
    <row r="276" spans="1:104" s="113" customFormat="1" ht="45">
      <c r="A276" s="583">
        <v>261</v>
      </c>
      <c r="B276" s="584" t="s">
        <v>1611</v>
      </c>
      <c r="C276" s="1944"/>
      <c r="D276" s="1890"/>
      <c r="E276" s="1798"/>
      <c r="F276" s="1798"/>
      <c r="G276" s="1741"/>
      <c r="H276" s="1798"/>
      <c r="I276" s="1945"/>
      <c r="J276" s="1812"/>
      <c r="K276" s="181"/>
      <c r="L276" s="115"/>
      <c r="M276" s="154"/>
      <c r="N276" s="585"/>
      <c r="O276" s="586"/>
      <c r="P276" s="586"/>
      <c r="Q276" s="587"/>
      <c r="R276" s="586"/>
      <c r="S276" s="588"/>
      <c r="T276" s="589"/>
      <c r="U276" s="585"/>
      <c r="V276" s="586"/>
      <c r="W276" s="586"/>
      <c r="X276" s="590"/>
      <c r="Y276" s="591" t="s">
        <v>1612</v>
      </c>
      <c r="Z276" s="592"/>
      <c r="AA276" s="303">
        <v>1969</v>
      </c>
      <c r="AB276" s="303">
        <v>0.42599999999999999</v>
      </c>
      <c r="AC276" s="110" t="s">
        <v>1613</v>
      </c>
      <c r="AD276" s="111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  <c r="BI276" s="112"/>
      <c r="BJ276" s="112"/>
      <c r="BK276" s="112"/>
      <c r="BL276" s="112"/>
      <c r="BM276" s="112"/>
      <c r="BN276" s="112"/>
      <c r="BO276" s="112"/>
      <c r="BP276" s="112"/>
      <c r="BQ276" s="112"/>
      <c r="BR276" s="112"/>
      <c r="BS276" s="112"/>
      <c r="BT276" s="112"/>
      <c r="BU276" s="112"/>
      <c r="BV276" s="112"/>
      <c r="BW276" s="112"/>
      <c r="BX276" s="112"/>
      <c r="BY276" s="112"/>
      <c r="BZ276" s="112"/>
      <c r="CA276" s="112"/>
      <c r="CB276" s="112"/>
      <c r="CC276" s="112"/>
      <c r="CD276" s="112"/>
      <c r="CE276" s="112"/>
      <c r="CF276" s="112"/>
      <c r="CG276" s="112"/>
      <c r="CH276" s="112"/>
      <c r="CI276" s="112"/>
      <c r="CJ276" s="112"/>
      <c r="CK276" s="112"/>
      <c r="CL276" s="112"/>
      <c r="CM276" s="112"/>
      <c r="CN276" s="112"/>
      <c r="CO276" s="112"/>
      <c r="CP276" s="112"/>
      <c r="CQ276" s="112"/>
      <c r="CR276" s="112"/>
      <c r="CS276" s="112"/>
      <c r="CT276" s="112"/>
      <c r="CU276" s="112"/>
      <c r="CV276" s="112"/>
      <c r="CW276" s="112"/>
      <c r="CX276" s="112"/>
      <c r="CY276" s="112"/>
      <c r="CZ276" s="112"/>
    </row>
    <row r="277" spans="1:104" s="113" customFormat="1" ht="15.75" customHeight="1">
      <c r="A277" s="583">
        <v>262</v>
      </c>
      <c r="B277" s="593"/>
      <c r="C277" s="1829"/>
      <c r="D277" s="1830"/>
      <c r="E277" s="1557"/>
      <c r="F277" s="1557"/>
      <c r="G277" s="1467"/>
      <c r="H277" s="1557"/>
      <c r="I277" s="1946"/>
      <c r="J277" s="1598"/>
      <c r="K277" s="192"/>
      <c r="L277" s="187"/>
      <c r="M277" s="188"/>
      <c r="N277" s="594"/>
      <c r="O277" s="191"/>
      <c r="P277" s="191"/>
      <c r="Q277" s="595"/>
      <c r="R277" s="191"/>
      <c r="S277" s="596"/>
      <c r="T277" s="597"/>
      <c r="U277" s="594"/>
      <c r="V277" s="191"/>
      <c r="W277" s="191"/>
      <c r="X277" s="598"/>
      <c r="Y277" s="203"/>
      <c r="Z277" s="204"/>
      <c r="AA277" s="139">
        <v>2004</v>
      </c>
      <c r="AB277" s="139">
        <v>0.17699999999999999</v>
      </c>
      <c r="AC277" s="163" t="s">
        <v>1614</v>
      </c>
      <c r="AD277" s="111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  <c r="BI277" s="112"/>
      <c r="BJ277" s="112"/>
      <c r="BK277" s="112"/>
      <c r="BL277" s="112"/>
      <c r="BM277" s="112"/>
      <c r="BN277" s="112"/>
      <c r="BO277" s="112"/>
      <c r="BP277" s="112"/>
      <c r="BQ277" s="112"/>
      <c r="BR277" s="112"/>
      <c r="BS277" s="112"/>
      <c r="BT277" s="112"/>
      <c r="BU277" s="112"/>
      <c r="BV277" s="112"/>
      <c r="BW277" s="112"/>
      <c r="BX277" s="112"/>
      <c r="BY277" s="112"/>
      <c r="BZ277" s="112"/>
      <c r="CA277" s="112"/>
      <c r="CB277" s="112"/>
      <c r="CC277" s="112"/>
      <c r="CD277" s="112"/>
      <c r="CE277" s="112"/>
      <c r="CF277" s="112"/>
      <c r="CG277" s="112"/>
      <c r="CH277" s="112"/>
      <c r="CI277" s="112"/>
      <c r="CJ277" s="112"/>
      <c r="CK277" s="112"/>
      <c r="CL277" s="112"/>
      <c r="CM277" s="112"/>
      <c r="CN277" s="112"/>
      <c r="CO277" s="112"/>
      <c r="CP277" s="112"/>
      <c r="CQ277" s="112"/>
      <c r="CR277" s="112"/>
      <c r="CS277" s="112"/>
      <c r="CT277" s="112"/>
      <c r="CU277" s="112"/>
      <c r="CV277" s="112"/>
      <c r="CW277" s="112"/>
      <c r="CX277" s="112"/>
      <c r="CY277" s="112"/>
      <c r="CZ277" s="112"/>
    </row>
    <row r="278" spans="1:104" s="113" customFormat="1" ht="32.25" customHeight="1">
      <c r="A278" s="583">
        <v>263</v>
      </c>
      <c r="B278" s="599"/>
      <c r="C278" s="1829"/>
      <c r="D278" s="1830"/>
      <c r="E278" s="1557"/>
      <c r="F278" s="1557"/>
      <c r="G278" s="1467"/>
      <c r="H278" s="1557"/>
      <c r="I278" s="1946"/>
      <c r="J278" s="1598"/>
      <c r="K278" s="600" t="s">
        <v>1615</v>
      </c>
      <c r="L278" s="149">
        <v>1971</v>
      </c>
      <c r="M278" s="601">
        <v>400</v>
      </c>
      <c r="N278" s="1766"/>
      <c r="O278" s="1768"/>
      <c r="P278" s="1768"/>
      <c r="Q278" s="1768"/>
      <c r="R278" s="1768"/>
      <c r="S278" s="1768"/>
      <c r="T278" s="1770"/>
      <c r="U278" s="117" t="s">
        <v>1616</v>
      </c>
      <c r="V278" s="118">
        <v>1987</v>
      </c>
      <c r="W278" s="118">
        <v>0.24</v>
      </c>
      <c r="X278" s="119" t="s">
        <v>1617</v>
      </c>
      <c r="Y278" s="320" t="s">
        <v>1618</v>
      </c>
      <c r="Z278" s="213"/>
      <c r="AA278" s="118">
        <v>2004</v>
      </c>
      <c r="AB278" s="118">
        <v>0.22800000000000001</v>
      </c>
      <c r="AC278" s="163" t="s">
        <v>1614</v>
      </c>
      <c r="AD278" s="111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  <c r="BI278" s="112"/>
      <c r="BJ278" s="112"/>
      <c r="BK278" s="112"/>
      <c r="BL278" s="112"/>
      <c r="BM278" s="112"/>
      <c r="BN278" s="112"/>
      <c r="BO278" s="112"/>
      <c r="BP278" s="112"/>
      <c r="BQ278" s="112"/>
      <c r="BR278" s="112"/>
      <c r="BS278" s="112"/>
      <c r="BT278" s="112"/>
      <c r="BU278" s="112"/>
      <c r="BV278" s="112"/>
      <c r="BW278" s="112"/>
      <c r="BX278" s="112"/>
      <c r="BY278" s="112"/>
      <c r="BZ278" s="112"/>
      <c r="CA278" s="112"/>
      <c r="CB278" s="112"/>
      <c r="CC278" s="112"/>
      <c r="CD278" s="112"/>
      <c r="CE278" s="112"/>
      <c r="CF278" s="112"/>
      <c r="CG278" s="112"/>
      <c r="CH278" s="112"/>
      <c r="CI278" s="112"/>
      <c r="CJ278" s="112"/>
      <c r="CK278" s="112"/>
      <c r="CL278" s="112"/>
      <c r="CM278" s="112"/>
      <c r="CN278" s="112"/>
      <c r="CO278" s="112"/>
      <c r="CP278" s="112"/>
      <c r="CQ278" s="112"/>
      <c r="CR278" s="112"/>
      <c r="CS278" s="112"/>
      <c r="CT278" s="112"/>
      <c r="CU278" s="112"/>
      <c r="CV278" s="112"/>
      <c r="CW278" s="112"/>
      <c r="CX278" s="112"/>
      <c r="CY278" s="112"/>
      <c r="CZ278" s="112"/>
    </row>
    <row r="279" spans="1:104" s="113" customFormat="1" ht="17.25" customHeight="1">
      <c r="A279" s="583">
        <v>264</v>
      </c>
      <c r="B279" s="599"/>
      <c r="C279" s="1829"/>
      <c r="D279" s="1830"/>
      <c r="E279" s="1557"/>
      <c r="F279" s="1557"/>
      <c r="G279" s="1467"/>
      <c r="H279" s="1557"/>
      <c r="I279" s="1946"/>
      <c r="J279" s="1598"/>
      <c r="K279" s="602" t="s">
        <v>1619</v>
      </c>
      <c r="L279" s="115"/>
      <c r="M279" s="154"/>
      <c r="N279" s="1827"/>
      <c r="O279" s="1874"/>
      <c r="P279" s="1874"/>
      <c r="Q279" s="1874"/>
      <c r="R279" s="1874"/>
      <c r="S279" s="1874"/>
      <c r="T279" s="1740"/>
      <c r="U279" s="117" t="s">
        <v>1620</v>
      </c>
      <c r="V279" s="118">
        <v>1970</v>
      </c>
      <c r="W279" s="118">
        <v>4.3999999999999997E-2</v>
      </c>
      <c r="X279" s="119" t="s">
        <v>1621</v>
      </c>
      <c r="Y279" s="164"/>
      <c r="Z279" s="165"/>
      <c r="AA279" s="118">
        <v>1969</v>
      </c>
      <c r="AB279" s="118">
        <v>1.42</v>
      </c>
      <c r="AC279" s="163" t="s">
        <v>1613</v>
      </c>
      <c r="AD279" s="111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  <c r="BI279" s="112"/>
      <c r="BJ279" s="112"/>
      <c r="BK279" s="112"/>
      <c r="BL279" s="112"/>
      <c r="BM279" s="112"/>
      <c r="BN279" s="112"/>
      <c r="BO279" s="112"/>
      <c r="BP279" s="112"/>
      <c r="BQ279" s="112"/>
      <c r="BR279" s="112"/>
      <c r="BS279" s="112"/>
      <c r="BT279" s="112"/>
      <c r="BU279" s="112"/>
      <c r="BV279" s="112"/>
      <c r="BW279" s="112"/>
      <c r="BX279" s="112"/>
      <c r="BY279" s="112"/>
      <c r="BZ279" s="112"/>
      <c r="CA279" s="112"/>
      <c r="CB279" s="112"/>
      <c r="CC279" s="112"/>
      <c r="CD279" s="112"/>
      <c r="CE279" s="112"/>
      <c r="CF279" s="112"/>
      <c r="CG279" s="112"/>
      <c r="CH279" s="112"/>
      <c r="CI279" s="112"/>
      <c r="CJ279" s="112"/>
      <c r="CK279" s="112"/>
      <c r="CL279" s="112"/>
      <c r="CM279" s="112"/>
      <c r="CN279" s="112"/>
      <c r="CO279" s="112"/>
      <c r="CP279" s="112"/>
      <c r="CQ279" s="112"/>
      <c r="CR279" s="112"/>
      <c r="CS279" s="112"/>
      <c r="CT279" s="112"/>
      <c r="CU279" s="112"/>
      <c r="CV279" s="112"/>
      <c r="CW279" s="112"/>
      <c r="CX279" s="112"/>
      <c r="CY279" s="112"/>
      <c r="CZ279" s="112"/>
    </row>
    <row r="280" spans="1:104" s="113" customFormat="1" ht="17.25" customHeight="1">
      <c r="A280" s="583">
        <v>265</v>
      </c>
      <c r="B280" s="599"/>
      <c r="C280" s="1829"/>
      <c r="D280" s="1830"/>
      <c r="E280" s="1557"/>
      <c r="F280" s="1557"/>
      <c r="G280" s="1467"/>
      <c r="H280" s="1557"/>
      <c r="I280" s="1946"/>
      <c r="J280" s="1598"/>
      <c r="K280" s="602"/>
      <c r="L280" s="115"/>
      <c r="M280" s="154"/>
      <c r="N280" s="1827"/>
      <c r="O280" s="1874"/>
      <c r="P280" s="1874"/>
      <c r="Q280" s="1874"/>
      <c r="R280" s="1874"/>
      <c r="S280" s="1874"/>
      <c r="T280" s="1740"/>
      <c r="U280" s="117" t="s">
        <v>1622</v>
      </c>
      <c r="V280" s="118">
        <v>1984</v>
      </c>
      <c r="W280" s="118">
        <v>0.09</v>
      </c>
      <c r="X280" s="119" t="s">
        <v>1623</v>
      </c>
      <c r="Y280" s="164"/>
      <c r="Z280" s="165"/>
      <c r="AA280" s="125"/>
      <c r="AB280" s="125"/>
      <c r="AC280" s="121"/>
      <c r="AD280" s="111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  <c r="BI280" s="112"/>
      <c r="BJ280" s="112"/>
      <c r="BK280" s="112"/>
      <c r="BL280" s="112"/>
      <c r="BM280" s="112"/>
      <c r="BN280" s="112"/>
      <c r="BO280" s="112"/>
      <c r="BP280" s="112"/>
      <c r="BQ280" s="112"/>
      <c r="BR280" s="112"/>
      <c r="BS280" s="112"/>
      <c r="BT280" s="112"/>
      <c r="BU280" s="112"/>
      <c r="BV280" s="112"/>
      <c r="BW280" s="112"/>
      <c r="BX280" s="112"/>
      <c r="BY280" s="112"/>
      <c r="BZ280" s="112"/>
      <c r="CA280" s="112"/>
      <c r="CB280" s="112"/>
      <c r="CC280" s="112"/>
      <c r="CD280" s="112"/>
      <c r="CE280" s="112"/>
      <c r="CF280" s="112"/>
      <c r="CG280" s="112"/>
      <c r="CH280" s="112"/>
      <c r="CI280" s="112"/>
      <c r="CJ280" s="112"/>
      <c r="CK280" s="112"/>
      <c r="CL280" s="112"/>
      <c r="CM280" s="112"/>
      <c r="CN280" s="112"/>
      <c r="CO280" s="112"/>
      <c r="CP280" s="112"/>
      <c r="CQ280" s="112"/>
      <c r="CR280" s="112"/>
      <c r="CS280" s="112"/>
      <c r="CT280" s="112"/>
      <c r="CU280" s="112"/>
      <c r="CV280" s="112"/>
      <c r="CW280" s="112"/>
      <c r="CX280" s="112"/>
      <c r="CY280" s="112"/>
      <c r="CZ280" s="112"/>
    </row>
    <row r="281" spans="1:104" s="113" customFormat="1" ht="17.25" customHeight="1">
      <c r="A281" s="583">
        <v>266</v>
      </c>
      <c r="B281" s="599"/>
      <c r="C281" s="1829"/>
      <c r="D281" s="1830"/>
      <c r="E281" s="1557"/>
      <c r="F281" s="1557"/>
      <c r="G281" s="1467"/>
      <c r="H281" s="1557"/>
      <c r="I281" s="1946"/>
      <c r="J281" s="1598"/>
      <c r="K281" s="181"/>
      <c r="L281" s="115"/>
      <c r="M281" s="154"/>
      <c r="N281" s="1827"/>
      <c r="O281" s="1874"/>
      <c r="P281" s="1874"/>
      <c r="Q281" s="1874"/>
      <c r="R281" s="1874"/>
      <c r="S281" s="1874"/>
      <c r="T281" s="1740"/>
      <c r="U281" s="117" t="s">
        <v>1624</v>
      </c>
      <c r="V281" s="118">
        <v>1980</v>
      </c>
      <c r="W281" s="118">
        <v>0.14199999999999999</v>
      </c>
      <c r="X281" s="119" t="s">
        <v>1625</v>
      </c>
      <c r="Y281" s="164"/>
      <c r="Z281" s="165"/>
      <c r="AA281" s="130"/>
      <c r="AB281" s="130"/>
      <c r="AC281" s="131"/>
      <c r="AD281" s="111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  <c r="BS281" s="112"/>
      <c r="BT281" s="112"/>
      <c r="BU281" s="112"/>
      <c r="BV281" s="112"/>
      <c r="BW281" s="112"/>
      <c r="BX281" s="112"/>
      <c r="BY281" s="112"/>
      <c r="BZ281" s="112"/>
      <c r="CA281" s="112"/>
      <c r="CB281" s="112"/>
      <c r="CC281" s="112"/>
      <c r="CD281" s="112"/>
      <c r="CE281" s="112"/>
      <c r="CF281" s="112"/>
      <c r="CG281" s="112"/>
      <c r="CH281" s="112"/>
      <c r="CI281" s="112"/>
      <c r="CJ281" s="112"/>
      <c r="CK281" s="112"/>
      <c r="CL281" s="112"/>
      <c r="CM281" s="112"/>
      <c r="CN281" s="112"/>
      <c r="CO281" s="112"/>
      <c r="CP281" s="112"/>
      <c r="CQ281" s="112"/>
      <c r="CR281" s="112"/>
      <c r="CS281" s="112"/>
      <c r="CT281" s="112"/>
      <c r="CU281" s="112"/>
      <c r="CV281" s="112"/>
      <c r="CW281" s="112"/>
      <c r="CX281" s="112"/>
      <c r="CY281" s="112"/>
      <c r="CZ281" s="112"/>
    </row>
    <row r="282" spans="1:104" s="113" customFormat="1" ht="17.25" customHeight="1">
      <c r="A282" s="583">
        <v>267</v>
      </c>
      <c r="B282" s="599"/>
      <c r="C282" s="1829"/>
      <c r="D282" s="1830"/>
      <c r="E282" s="1557"/>
      <c r="F282" s="1557"/>
      <c r="G282" s="1467"/>
      <c r="H282" s="1557"/>
      <c r="I282" s="1946"/>
      <c r="J282" s="1598"/>
      <c r="K282" s="603"/>
      <c r="L282" s="115"/>
      <c r="M282" s="154"/>
      <c r="N282" s="1827"/>
      <c r="O282" s="1874"/>
      <c r="P282" s="1874"/>
      <c r="Q282" s="1874"/>
      <c r="R282" s="1874"/>
      <c r="S282" s="1874"/>
      <c r="T282" s="1740"/>
      <c r="U282" s="117" t="s">
        <v>1626</v>
      </c>
      <c r="V282" s="118">
        <v>1993</v>
      </c>
      <c r="W282" s="118">
        <v>0.38</v>
      </c>
      <c r="X282" s="119" t="s">
        <v>1627</v>
      </c>
      <c r="Y282" s="164"/>
      <c r="Z282" s="165"/>
      <c r="AA282" s="130"/>
      <c r="AB282" s="130"/>
      <c r="AC282" s="131"/>
      <c r="AD282" s="111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  <c r="BI282" s="112"/>
      <c r="BJ282" s="112"/>
      <c r="BK282" s="112"/>
      <c r="BL282" s="112"/>
      <c r="BM282" s="112"/>
      <c r="BN282" s="112"/>
      <c r="BO282" s="112"/>
      <c r="BP282" s="112"/>
      <c r="BQ282" s="112"/>
      <c r="BR282" s="112"/>
      <c r="BS282" s="112"/>
      <c r="BT282" s="112"/>
      <c r="BU282" s="112"/>
      <c r="BV282" s="112"/>
      <c r="BW282" s="112"/>
      <c r="BX282" s="112"/>
      <c r="BY282" s="112"/>
      <c r="BZ282" s="112"/>
      <c r="CA282" s="112"/>
      <c r="CB282" s="112"/>
      <c r="CC282" s="112"/>
      <c r="CD282" s="112"/>
      <c r="CE282" s="112"/>
      <c r="CF282" s="112"/>
      <c r="CG282" s="112"/>
      <c r="CH282" s="112"/>
      <c r="CI282" s="112"/>
      <c r="CJ282" s="112"/>
      <c r="CK282" s="112"/>
      <c r="CL282" s="112"/>
      <c r="CM282" s="112"/>
      <c r="CN282" s="112"/>
      <c r="CO282" s="112"/>
      <c r="CP282" s="112"/>
      <c r="CQ282" s="112"/>
      <c r="CR282" s="112"/>
      <c r="CS282" s="112"/>
      <c r="CT282" s="112"/>
      <c r="CU282" s="112"/>
      <c r="CV282" s="112"/>
      <c r="CW282" s="112"/>
      <c r="CX282" s="112"/>
      <c r="CY282" s="112"/>
      <c r="CZ282" s="112"/>
    </row>
    <row r="283" spans="1:104" s="113" customFormat="1" ht="17.25" customHeight="1">
      <c r="A283" s="583">
        <v>268</v>
      </c>
      <c r="B283" s="599"/>
      <c r="C283" s="1829"/>
      <c r="D283" s="1830"/>
      <c r="E283" s="1557"/>
      <c r="F283" s="1557"/>
      <c r="G283" s="1467"/>
      <c r="H283" s="1557"/>
      <c r="I283" s="1946"/>
      <c r="J283" s="1598"/>
      <c r="K283" s="181"/>
      <c r="L283" s="115"/>
      <c r="M283" s="154"/>
      <c r="N283" s="1827"/>
      <c r="O283" s="1874"/>
      <c r="P283" s="1874"/>
      <c r="Q283" s="1874"/>
      <c r="R283" s="1874"/>
      <c r="S283" s="1874"/>
      <c r="T283" s="1740"/>
      <c r="U283" s="117" t="s">
        <v>1628</v>
      </c>
      <c r="V283" s="118">
        <v>1970</v>
      </c>
      <c r="W283" s="118">
        <v>5.3999999999999999E-2</v>
      </c>
      <c r="X283" s="119" t="s">
        <v>1629</v>
      </c>
      <c r="Y283" s="164"/>
      <c r="Z283" s="165"/>
      <c r="AA283" s="130"/>
      <c r="AB283" s="130"/>
      <c r="AC283" s="131"/>
      <c r="AD283" s="111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  <c r="BI283" s="112"/>
      <c r="BJ283" s="112"/>
      <c r="BK283" s="112"/>
      <c r="BL283" s="112"/>
      <c r="BM283" s="112"/>
      <c r="BN283" s="112"/>
      <c r="BO283" s="112"/>
      <c r="BP283" s="112"/>
      <c r="BQ283" s="112"/>
      <c r="BR283" s="112"/>
      <c r="BS283" s="112"/>
      <c r="BT283" s="112"/>
      <c r="BU283" s="112"/>
      <c r="BV283" s="112"/>
      <c r="BW283" s="112"/>
      <c r="BX283" s="112"/>
      <c r="BY283" s="112"/>
      <c r="BZ283" s="112"/>
      <c r="CA283" s="112"/>
      <c r="CB283" s="112"/>
      <c r="CC283" s="112"/>
      <c r="CD283" s="112"/>
      <c r="CE283" s="112"/>
      <c r="CF283" s="112"/>
      <c r="CG283" s="112"/>
      <c r="CH283" s="112"/>
      <c r="CI283" s="112"/>
      <c r="CJ283" s="112"/>
      <c r="CK283" s="112"/>
      <c r="CL283" s="112"/>
      <c r="CM283" s="112"/>
      <c r="CN283" s="112"/>
      <c r="CO283" s="112"/>
      <c r="CP283" s="112"/>
      <c r="CQ283" s="112"/>
      <c r="CR283" s="112"/>
      <c r="CS283" s="112"/>
      <c r="CT283" s="112"/>
      <c r="CU283" s="112"/>
      <c r="CV283" s="112"/>
      <c r="CW283" s="112"/>
      <c r="CX283" s="112"/>
      <c r="CY283" s="112"/>
      <c r="CZ283" s="112"/>
    </row>
    <row r="284" spans="1:104" s="113" customFormat="1" ht="17.25" customHeight="1">
      <c r="A284" s="583">
        <v>269</v>
      </c>
      <c r="B284" s="599"/>
      <c r="C284" s="1829"/>
      <c r="D284" s="1830"/>
      <c r="E284" s="1557"/>
      <c r="F284" s="1557"/>
      <c r="G284" s="1467"/>
      <c r="H284" s="1557"/>
      <c r="I284" s="1946"/>
      <c r="J284" s="1598"/>
      <c r="K284" s="181"/>
      <c r="L284" s="115"/>
      <c r="M284" s="154"/>
      <c r="N284" s="1827"/>
      <c r="O284" s="1874"/>
      <c r="P284" s="1874"/>
      <c r="Q284" s="1874"/>
      <c r="R284" s="1874"/>
      <c r="S284" s="1874"/>
      <c r="T284" s="1740"/>
      <c r="U284" s="117" t="s">
        <v>1630</v>
      </c>
      <c r="V284" s="118">
        <v>1987</v>
      </c>
      <c r="W284" s="118">
        <v>0.14000000000000001</v>
      </c>
      <c r="X284" s="119" t="s">
        <v>25</v>
      </c>
      <c r="Y284" s="164"/>
      <c r="Z284" s="165"/>
      <c r="AA284" s="130"/>
      <c r="AB284" s="130"/>
      <c r="AC284" s="131"/>
      <c r="AD284" s="111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  <c r="BI284" s="112"/>
      <c r="BJ284" s="112"/>
      <c r="BK284" s="112"/>
      <c r="BL284" s="112"/>
      <c r="BM284" s="112"/>
      <c r="BN284" s="112"/>
      <c r="BO284" s="112"/>
      <c r="BP284" s="112"/>
      <c r="BQ284" s="112"/>
      <c r="BR284" s="112"/>
      <c r="BS284" s="112"/>
      <c r="BT284" s="112"/>
      <c r="BU284" s="112"/>
      <c r="BV284" s="112"/>
      <c r="BW284" s="112"/>
      <c r="BX284" s="112"/>
      <c r="BY284" s="112"/>
      <c r="BZ284" s="112"/>
      <c r="CA284" s="112"/>
      <c r="CB284" s="112"/>
      <c r="CC284" s="112"/>
      <c r="CD284" s="112"/>
      <c r="CE284" s="112"/>
      <c r="CF284" s="112"/>
      <c r="CG284" s="112"/>
      <c r="CH284" s="112"/>
      <c r="CI284" s="112"/>
      <c r="CJ284" s="112"/>
      <c r="CK284" s="112"/>
      <c r="CL284" s="112"/>
      <c r="CM284" s="112"/>
      <c r="CN284" s="112"/>
      <c r="CO284" s="112"/>
      <c r="CP284" s="112"/>
      <c r="CQ284" s="112"/>
      <c r="CR284" s="112"/>
      <c r="CS284" s="112"/>
      <c r="CT284" s="112"/>
      <c r="CU284" s="112"/>
      <c r="CV284" s="112"/>
      <c r="CW284" s="112"/>
      <c r="CX284" s="112"/>
      <c r="CY284" s="112"/>
      <c r="CZ284" s="112"/>
    </row>
    <row r="285" spans="1:104" s="113" customFormat="1" ht="17.25" customHeight="1">
      <c r="A285" s="583">
        <v>270</v>
      </c>
      <c r="B285" s="599"/>
      <c r="C285" s="1829"/>
      <c r="D285" s="1830"/>
      <c r="E285" s="1557"/>
      <c r="F285" s="1557"/>
      <c r="G285" s="1467"/>
      <c r="H285" s="1557"/>
      <c r="I285" s="1946"/>
      <c r="J285" s="1598"/>
      <c r="K285" s="181"/>
      <c r="L285" s="115"/>
      <c r="M285" s="154"/>
      <c r="N285" s="1827"/>
      <c r="O285" s="1874"/>
      <c r="P285" s="1874"/>
      <c r="Q285" s="1874"/>
      <c r="R285" s="1874"/>
      <c r="S285" s="1874"/>
      <c r="T285" s="1740"/>
      <c r="U285" s="117" t="s">
        <v>1631</v>
      </c>
      <c r="V285" s="118">
        <v>1980</v>
      </c>
      <c r="W285" s="118">
        <v>0.11</v>
      </c>
      <c r="X285" s="119" t="s">
        <v>1632</v>
      </c>
      <c r="Y285" s="164"/>
      <c r="Z285" s="165"/>
      <c r="AA285" s="130"/>
      <c r="AB285" s="130"/>
      <c r="AC285" s="131"/>
      <c r="AD285" s="111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  <c r="BI285" s="112"/>
      <c r="BJ285" s="112"/>
      <c r="BK285" s="112"/>
      <c r="BL285" s="112"/>
      <c r="BM285" s="112"/>
      <c r="BN285" s="112"/>
      <c r="BO285" s="112"/>
      <c r="BP285" s="112"/>
      <c r="BQ285" s="112"/>
      <c r="BR285" s="112"/>
      <c r="BS285" s="112"/>
      <c r="BT285" s="112"/>
      <c r="BU285" s="112"/>
      <c r="BV285" s="112"/>
      <c r="BW285" s="112"/>
      <c r="BX285" s="112"/>
      <c r="BY285" s="112"/>
      <c r="BZ285" s="112"/>
      <c r="CA285" s="112"/>
      <c r="CB285" s="112"/>
      <c r="CC285" s="112"/>
      <c r="CD285" s="112"/>
      <c r="CE285" s="112"/>
      <c r="CF285" s="112"/>
      <c r="CG285" s="112"/>
      <c r="CH285" s="112"/>
      <c r="CI285" s="112"/>
      <c r="CJ285" s="112"/>
      <c r="CK285" s="112"/>
      <c r="CL285" s="112"/>
      <c r="CM285" s="112"/>
      <c r="CN285" s="112"/>
      <c r="CO285" s="112"/>
      <c r="CP285" s="112"/>
      <c r="CQ285" s="112"/>
      <c r="CR285" s="112"/>
      <c r="CS285" s="112"/>
      <c r="CT285" s="112"/>
      <c r="CU285" s="112"/>
      <c r="CV285" s="112"/>
      <c r="CW285" s="112"/>
      <c r="CX285" s="112"/>
      <c r="CY285" s="112"/>
      <c r="CZ285" s="112"/>
    </row>
    <row r="286" spans="1:104" s="113" customFormat="1" ht="17.25" customHeight="1">
      <c r="A286" s="583">
        <v>271</v>
      </c>
      <c r="B286" s="599"/>
      <c r="C286" s="1829"/>
      <c r="D286" s="1830"/>
      <c r="E286" s="1557"/>
      <c r="F286" s="1557"/>
      <c r="G286" s="1467"/>
      <c r="H286" s="1557"/>
      <c r="I286" s="1946"/>
      <c r="J286" s="1598"/>
      <c r="K286" s="181"/>
      <c r="L286" s="115"/>
      <c r="M286" s="154"/>
      <c r="N286" s="1767"/>
      <c r="O286" s="1769"/>
      <c r="P286" s="1769"/>
      <c r="Q286" s="1769"/>
      <c r="R286" s="1769"/>
      <c r="S286" s="1769"/>
      <c r="T286" s="1771"/>
      <c r="U286" s="117" t="s">
        <v>1633</v>
      </c>
      <c r="V286" s="118">
        <v>1984</v>
      </c>
      <c r="W286" s="118">
        <v>0.06</v>
      </c>
      <c r="X286" s="119" t="s">
        <v>1623</v>
      </c>
      <c r="Y286" s="164"/>
      <c r="Z286" s="165"/>
      <c r="AA286" s="130"/>
      <c r="AB286" s="130"/>
      <c r="AC286" s="131"/>
      <c r="AD286" s="111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  <c r="BI286" s="112"/>
      <c r="BJ286" s="112"/>
      <c r="BK286" s="112"/>
      <c r="BL286" s="112"/>
      <c r="BM286" s="112"/>
      <c r="BN286" s="112"/>
      <c r="BO286" s="112"/>
      <c r="BP286" s="112"/>
      <c r="BQ286" s="112"/>
      <c r="BR286" s="112"/>
      <c r="BS286" s="112"/>
      <c r="BT286" s="112"/>
      <c r="BU286" s="112"/>
      <c r="BV286" s="112"/>
      <c r="BW286" s="112"/>
      <c r="BX286" s="112"/>
      <c r="BY286" s="112"/>
      <c r="BZ286" s="112"/>
      <c r="CA286" s="112"/>
      <c r="CB286" s="112"/>
      <c r="CC286" s="112"/>
      <c r="CD286" s="112"/>
      <c r="CE286" s="112"/>
      <c r="CF286" s="112"/>
      <c r="CG286" s="112"/>
      <c r="CH286" s="112"/>
      <c r="CI286" s="112"/>
      <c r="CJ286" s="112"/>
      <c r="CK286" s="112"/>
      <c r="CL286" s="112"/>
      <c r="CM286" s="112"/>
      <c r="CN286" s="112"/>
      <c r="CO286" s="112"/>
      <c r="CP286" s="112"/>
      <c r="CQ286" s="112"/>
      <c r="CR286" s="112"/>
      <c r="CS286" s="112"/>
      <c r="CT286" s="112"/>
      <c r="CU286" s="112"/>
      <c r="CV286" s="112"/>
      <c r="CW286" s="112"/>
      <c r="CX286" s="112"/>
      <c r="CY286" s="112"/>
      <c r="CZ286" s="112"/>
    </row>
    <row r="287" spans="1:104" s="113" customFormat="1" ht="33">
      <c r="A287" s="583">
        <v>272</v>
      </c>
      <c r="B287" s="599"/>
      <c r="C287" s="1829"/>
      <c r="D287" s="1830"/>
      <c r="E287" s="1557"/>
      <c r="F287" s="1557"/>
      <c r="G287" s="1467"/>
      <c r="H287" s="1557"/>
      <c r="I287" s="1946"/>
      <c r="J287" s="1598"/>
      <c r="K287" s="604" t="s">
        <v>1634</v>
      </c>
      <c r="L287" s="605">
        <v>1970</v>
      </c>
      <c r="M287" s="606">
        <v>400</v>
      </c>
      <c r="N287" s="1480"/>
      <c r="O287" s="1468"/>
      <c r="P287" s="1468"/>
      <c r="Q287" s="1468"/>
      <c r="R287" s="1468"/>
      <c r="S287" s="1468"/>
      <c r="T287" s="1462"/>
      <c r="U287" s="141" t="s">
        <v>1635</v>
      </c>
      <c r="V287" s="118">
        <v>1984</v>
      </c>
      <c r="W287" s="118">
        <v>0.04</v>
      </c>
      <c r="X287" s="119" t="s">
        <v>1623</v>
      </c>
      <c r="Y287" s="201" t="s">
        <v>1636</v>
      </c>
      <c r="Z287" s="183"/>
      <c r="AA287" s="317" t="s">
        <v>1637</v>
      </c>
      <c r="AB287" s="118">
        <v>0.19500000000000001</v>
      </c>
      <c r="AC287" s="163" t="s">
        <v>1638</v>
      </c>
      <c r="AD287" s="111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  <c r="BI287" s="112"/>
      <c r="BJ287" s="112"/>
      <c r="BK287" s="112"/>
      <c r="BL287" s="112"/>
      <c r="BM287" s="112"/>
      <c r="BN287" s="112"/>
      <c r="BO287" s="112"/>
      <c r="BP287" s="112"/>
      <c r="BQ287" s="112"/>
      <c r="BR287" s="112"/>
      <c r="BS287" s="112"/>
      <c r="BT287" s="112"/>
      <c r="BU287" s="112"/>
      <c r="BV287" s="112"/>
      <c r="BW287" s="112"/>
      <c r="BX287" s="112"/>
      <c r="BY287" s="112"/>
      <c r="BZ287" s="112"/>
      <c r="CA287" s="112"/>
      <c r="CB287" s="112"/>
      <c r="CC287" s="112"/>
      <c r="CD287" s="112"/>
      <c r="CE287" s="112"/>
      <c r="CF287" s="112"/>
      <c r="CG287" s="112"/>
      <c r="CH287" s="112"/>
      <c r="CI287" s="112"/>
      <c r="CJ287" s="112"/>
      <c r="CK287" s="112"/>
      <c r="CL287" s="112"/>
      <c r="CM287" s="112"/>
      <c r="CN287" s="112"/>
      <c r="CO287" s="112"/>
      <c r="CP287" s="112"/>
      <c r="CQ287" s="112"/>
      <c r="CR287" s="112"/>
      <c r="CS287" s="112"/>
      <c r="CT287" s="112"/>
      <c r="CU287" s="112"/>
      <c r="CV287" s="112"/>
      <c r="CW287" s="112"/>
      <c r="CX287" s="112"/>
      <c r="CY287" s="112"/>
      <c r="CZ287" s="112"/>
    </row>
    <row r="288" spans="1:104" s="113" customFormat="1" ht="18" customHeight="1">
      <c r="A288" s="583">
        <v>273</v>
      </c>
      <c r="B288" s="599"/>
      <c r="C288" s="1829"/>
      <c r="D288" s="1830"/>
      <c r="E288" s="1557"/>
      <c r="F288" s="1557"/>
      <c r="G288" s="1467"/>
      <c r="H288" s="1557"/>
      <c r="I288" s="1946"/>
      <c r="J288" s="1598"/>
      <c r="K288" s="181"/>
      <c r="L288" s="389"/>
      <c r="M288" s="154"/>
      <c r="N288" s="1481"/>
      <c r="O288" s="1469"/>
      <c r="P288" s="1469"/>
      <c r="Q288" s="1469"/>
      <c r="R288" s="1469"/>
      <c r="S288" s="1469"/>
      <c r="T288" s="1463"/>
      <c r="U288" s="141" t="s">
        <v>1639</v>
      </c>
      <c r="V288" s="118">
        <v>1970</v>
      </c>
      <c r="W288" s="118">
        <v>0.15</v>
      </c>
      <c r="X288" s="119" t="s">
        <v>1281</v>
      </c>
      <c r="Y288" s="164"/>
      <c r="Z288" s="165"/>
      <c r="AA288" s="130"/>
      <c r="AB288" s="130"/>
      <c r="AC288" s="131"/>
      <c r="AD288" s="111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  <c r="BI288" s="112"/>
      <c r="BJ288" s="112"/>
      <c r="BK288" s="112"/>
      <c r="BL288" s="112"/>
      <c r="BM288" s="112"/>
      <c r="BN288" s="112"/>
      <c r="BO288" s="112"/>
      <c r="BP288" s="112"/>
      <c r="BQ288" s="112"/>
      <c r="BR288" s="112"/>
      <c r="BS288" s="112"/>
      <c r="BT288" s="112"/>
      <c r="BU288" s="112"/>
      <c r="BV288" s="112"/>
      <c r="BW288" s="112"/>
      <c r="BX288" s="112"/>
      <c r="BY288" s="112"/>
      <c r="BZ288" s="112"/>
      <c r="CA288" s="112"/>
      <c r="CB288" s="112"/>
      <c r="CC288" s="112"/>
      <c r="CD288" s="112"/>
      <c r="CE288" s="112"/>
      <c r="CF288" s="112"/>
      <c r="CG288" s="112"/>
      <c r="CH288" s="112"/>
      <c r="CI288" s="112"/>
      <c r="CJ288" s="112"/>
      <c r="CK288" s="112"/>
      <c r="CL288" s="112"/>
      <c r="CM288" s="112"/>
      <c r="CN288" s="112"/>
      <c r="CO288" s="112"/>
      <c r="CP288" s="112"/>
      <c r="CQ288" s="112"/>
      <c r="CR288" s="112"/>
      <c r="CS288" s="112"/>
      <c r="CT288" s="112"/>
      <c r="CU288" s="112"/>
      <c r="CV288" s="112"/>
      <c r="CW288" s="112"/>
      <c r="CX288" s="112"/>
      <c r="CY288" s="112"/>
      <c r="CZ288" s="112"/>
    </row>
    <row r="289" spans="1:104" s="113" customFormat="1" ht="18" customHeight="1">
      <c r="A289" s="583">
        <v>274</v>
      </c>
      <c r="B289" s="599"/>
      <c r="C289" s="1829"/>
      <c r="D289" s="1830"/>
      <c r="E289" s="1557"/>
      <c r="F289" s="1557"/>
      <c r="G289" s="1467"/>
      <c r="H289" s="1557"/>
      <c r="I289" s="1946"/>
      <c r="J289" s="1598"/>
      <c r="K289" s="181"/>
      <c r="L289" s="389"/>
      <c r="M289" s="154"/>
      <c r="N289" s="1481"/>
      <c r="O289" s="1469"/>
      <c r="P289" s="1469"/>
      <c r="Q289" s="1469"/>
      <c r="R289" s="1469"/>
      <c r="S289" s="1469"/>
      <c r="T289" s="1463"/>
      <c r="U289" s="141" t="s">
        <v>1639</v>
      </c>
      <c r="V289" s="118">
        <v>1970</v>
      </c>
      <c r="W289" s="118">
        <v>0.15</v>
      </c>
      <c r="X289" s="119" t="s">
        <v>1281</v>
      </c>
      <c r="Y289" s="201" t="s">
        <v>1640</v>
      </c>
      <c r="Z289" s="183"/>
      <c r="AA289" s="118">
        <v>1971</v>
      </c>
      <c r="AB289" s="118">
        <v>0.4</v>
      </c>
      <c r="AC289" s="163" t="s">
        <v>1641</v>
      </c>
      <c r="AD289" s="111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  <c r="BI289" s="112"/>
      <c r="BJ289" s="112"/>
      <c r="BK289" s="112"/>
      <c r="BL289" s="112"/>
      <c r="BM289" s="112"/>
      <c r="BN289" s="112"/>
      <c r="BO289" s="112"/>
      <c r="BP289" s="112"/>
      <c r="BQ289" s="112"/>
      <c r="BR289" s="112"/>
      <c r="BS289" s="112"/>
      <c r="BT289" s="112"/>
      <c r="BU289" s="112"/>
      <c r="BV289" s="112"/>
      <c r="BW289" s="112"/>
      <c r="BX289" s="112"/>
      <c r="BY289" s="112"/>
      <c r="BZ289" s="112"/>
      <c r="CA289" s="112"/>
      <c r="CB289" s="112"/>
      <c r="CC289" s="112"/>
      <c r="CD289" s="112"/>
      <c r="CE289" s="112"/>
      <c r="CF289" s="112"/>
      <c r="CG289" s="112"/>
      <c r="CH289" s="112"/>
      <c r="CI289" s="112"/>
      <c r="CJ289" s="112"/>
      <c r="CK289" s="112"/>
      <c r="CL289" s="112"/>
      <c r="CM289" s="112"/>
      <c r="CN289" s="112"/>
      <c r="CO289" s="112"/>
      <c r="CP289" s="112"/>
      <c r="CQ289" s="112"/>
      <c r="CR289" s="112"/>
      <c r="CS289" s="112"/>
      <c r="CT289" s="112"/>
      <c r="CU289" s="112"/>
      <c r="CV289" s="112"/>
      <c r="CW289" s="112"/>
      <c r="CX289" s="112"/>
      <c r="CY289" s="112"/>
      <c r="CZ289" s="112"/>
    </row>
    <row r="290" spans="1:104" s="113" customFormat="1" ht="18" customHeight="1">
      <c r="A290" s="583">
        <v>275</v>
      </c>
      <c r="B290" s="599"/>
      <c r="C290" s="1829"/>
      <c r="D290" s="1830"/>
      <c r="E290" s="1557"/>
      <c r="F290" s="1557"/>
      <c r="G290" s="1467"/>
      <c r="H290" s="1557"/>
      <c r="I290" s="1946"/>
      <c r="J290" s="1598"/>
      <c r="K290" s="181"/>
      <c r="L290" s="389"/>
      <c r="M290" s="154"/>
      <c r="N290" s="1481"/>
      <c r="O290" s="1469"/>
      <c r="P290" s="1469"/>
      <c r="Q290" s="1469"/>
      <c r="R290" s="1469"/>
      <c r="S290" s="1469"/>
      <c r="T290" s="1463"/>
      <c r="U290" s="141" t="s">
        <v>1642</v>
      </c>
      <c r="V290" s="118"/>
      <c r="W290" s="118"/>
      <c r="X290" s="119" t="s">
        <v>1643</v>
      </c>
      <c r="Y290" s="164"/>
      <c r="Z290" s="165"/>
      <c r="AA290" s="130"/>
      <c r="AB290" s="130"/>
      <c r="AC290" s="131"/>
      <c r="AD290" s="111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  <c r="BI290" s="112"/>
      <c r="BJ290" s="112"/>
      <c r="BK290" s="112"/>
      <c r="BL290" s="112"/>
      <c r="BM290" s="112"/>
      <c r="BN290" s="112"/>
      <c r="BO290" s="112"/>
      <c r="BP290" s="112"/>
      <c r="BQ290" s="112"/>
      <c r="BR290" s="112"/>
      <c r="BS290" s="112"/>
      <c r="BT290" s="112"/>
      <c r="BU290" s="112"/>
      <c r="BV290" s="112"/>
      <c r="BW290" s="112"/>
      <c r="BX290" s="112"/>
      <c r="BY290" s="112"/>
      <c r="BZ290" s="112"/>
      <c r="CA290" s="112"/>
      <c r="CB290" s="112"/>
      <c r="CC290" s="112"/>
      <c r="CD290" s="112"/>
      <c r="CE290" s="112"/>
      <c r="CF290" s="112"/>
      <c r="CG290" s="112"/>
      <c r="CH290" s="112"/>
      <c r="CI290" s="112"/>
      <c r="CJ290" s="112"/>
      <c r="CK290" s="112"/>
      <c r="CL290" s="112"/>
      <c r="CM290" s="112"/>
      <c r="CN290" s="112"/>
      <c r="CO290" s="112"/>
      <c r="CP290" s="112"/>
      <c r="CQ290" s="112"/>
      <c r="CR290" s="112"/>
      <c r="CS290" s="112"/>
      <c r="CT290" s="112"/>
      <c r="CU290" s="112"/>
      <c r="CV290" s="112"/>
      <c r="CW290" s="112"/>
      <c r="CX290" s="112"/>
      <c r="CY290" s="112"/>
      <c r="CZ290" s="112"/>
    </row>
    <row r="291" spans="1:104" s="113" customFormat="1" ht="18" customHeight="1">
      <c r="A291" s="583">
        <v>276</v>
      </c>
      <c r="B291" s="599"/>
      <c r="C291" s="1829"/>
      <c r="D291" s="1830"/>
      <c r="E291" s="1557"/>
      <c r="F291" s="1557"/>
      <c r="G291" s="1467"/>
      <c r="H291" s="1557"/>
      <c r="I291" s="1946"/>
      <c r="J291" s="1598"/>
      <c r="L291" s="389"/>
      <c r="M291" s="154"/>
      <c r="N291" s="1481"/>
      <c r="O291" s="1469"/>
      <c r="P291" s="1469"/>
      <c r="Q291" s="1469"/>
      <c r="R291" s="1469"/>
      <c r="S291" s="1469"/>
      <c r="T291" s="1463"/>
      <c r="U291" s="141" t="s">
        <v>1644</v>
      </c>
      <c r="V291" s="118">
        <v>1969</v>
      </c>
      <c r="W291" s="118">
        <v>0.26100000000000001</v>
      </c>
      <c r="X291" s="119" t="s">
        <v>1645</v>
      </c>
      <c r="Y291" s="164"/>
      <c r="Z291" s="165"/>
      <c r="AA291" s="130"/>
      <c r="AB291" s="130"/>
      <c r="AC291" s="131"/>
      <c r="AD291" s="111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  <c r="BI291" s="112"/>
      <c r="BJ291" s="112"/>
      <c r="BK291" s="112"/>
      <c r="BL291" s="112"/>
      <c r="BM291" s="112"/>
      <c r="BN291" s="112"/>
      <c r="BO291" s="112"/>
      <c r="BP291" s="112"/>
      <c r="BQ291" s="112"/>
      <c r="BR291" s="112"/>
      <c r="BS291" s="112"/>
      <c r="BT291" s="112"/>
      <c r="BU291" s="112"/>
      <c r="BV291" s="112"/>
      <c r="BW291" s="112"/>
      <c r="BX291" s="112"/>
      <c r="BY291" s="112"/>
      <c r="BZ291" s="112"/>
      <c r="CA291" s="112"/>
      <c r="CB291" s="112"/>
      <c r="CC291" s="112"/>
      <c r="CD291" s="112"/>
      <c r="CE291" s="112"/>
      <c r="CF291" s="112"/>
      <c r="CG291" s="112"/>
      <c r="CH291" s="112"/>
      <c r="CI291" s="112"/>
      <c r="CJ291" s="112"/>
      <c r="CK291" s="112"/>
      <c r="CL291" s="112"/>
      <c r="CM291" s="112"/>
      <c r="CN291" s="112"/>
      <c r="CO291" s="112"/>
      <c r="CP291" s="112"/>
      <c r="CQ291" s="112"/>
      <c r="CR291" s="112"/>
      <c r="CS291" s="112"/>
      <c r="CT291" s="112"/>
      <c r="CU291" s="112"/>
      <c r="CV291" s="112"/>
      <c r="CW291" s="112"/>
      <c r="CX291" s="112"/>
      <c r="CY291" s="112"/>
      <c r="CZ291" s="112"/>
    </row>
    <row r="292" spans="1:104" s="113" customFormat="1" ht="18" customHeight="1">
      <c r="A292" s="583">
        <v>277</v>
      </c>
      <c r="B292" s="599"/>
      <c r="C292" s="1829"/>
      <c r="D292" s="1830"/>
      <c r="E292" s="1557"/>
      <c r="F292" s="1557"/>
      <c r="G292" s="1467"/>
      <c r="H292" s="1557"/>
      <c r="I292" s="1946"/>
      <c r="J292" s="1598"/>
      <c r="L292" s="389"/>
      <c r="M292" s="154"/>
      <c r="N292" s="1481"/>
      <c r="O292" s="1469"/>
      <c r="P292" s="1469"/>
      <c r="Q292" s="1469"/>
      <c r="R292" s="1469"/>
      <c r="S292" s="1469"/>
      <c r="T292" s="1463"/>
      <c r="U292" s="141" t="s">
        <v>1646</v>
      </c>
      <c r="V292" s="118">
        <v>1970</v>
      </c>
      <c r="W292" s="118">
        <v>0.08</v>
      </c>
      <c r="X292" s="119" t="s">
        <v>29</v>
      </c>
      <c r="Y292" s="164"/>
      <c r="Z292" s="165"/>
      <c r="AA292" s="130"/>
      <c r="AB292" s="130"/>
      <c r="AC292" s="131"/>
      <c r="AD292" s="111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  <c r="BI292" s="112"/>
      <c r="BJ292" s="112"/>
      <c r="BK292" s="112"/>
      <c r="BL292" s="112"/>
      <c r="BM292" s="112"/>
      <c r="BN292" s="112"/>
      <c r="BO292" s="112"/>
      <c r="BP292" s="112"/>
      <c r="BQ292" s="112"/>
      <c r="BR292" s="112"/>
      <c r="BS292" s="112"/>
      <c r="BT292" s="112"/>
      <c r="BU292" s="112"/>
      <c r="BV292" s="112"/>
      <c r="BW292" s="112"/>
      <c r="BX292" s="112"/>
      <c r="BY292" s="112"/>
      <c r="BZ292" s="112"/>
      <c r="CA292" s="112"/>
      <c r="CB292" s="112"/>
      <c r="CC292" s="112"/>
      <c r="CD292" s="112"/>
      <c r="CE292" s="112"/>
      <c r="CF292" s="112"/>
      <c r="CG292" s="112"/>
      <c r="CH292" s="112"/>
      <c r="CI292" s="112"/>
      <c r="CJ292" s="112"/>
      <c r="CK292" s="112"/>
      <c r="CL292" s="112"/>
      <c r="CM292" s="112"/>
      <c r="CN292" s="112"/>
      <c r="CO292" s="112"/>
      <c r="CP292" s="112"/>
      <c r="CQ292" s="112"/>
      <c r="CR292" s="112"/>
      <c r="CS292" s="112"/>
      <c r="CT292" s="112"/>
      <c r="CU292" s="112"/>
      <c r="CV292" s="112"/>
      <c r="CW292" s="112"/>
      <c r="CX292" s="112"/>
      <c r="CY292" s="112"/>
      <c r="CZ292" s="112"/>
    </row>
    <row r="293" spans="1:104" s="113" customFormat="1" ht="18" customHeight="1">
      <c r="A293" s="583">
        <v>278</v>
      </c>
      <c r="B293" s="599"/>
      <c r="C293" s="1829"/>
      <c r="D293" s="1830"/>
      <c r="E293" s="1557"/>
      <c r="F293" s="1557"/>
      <c r="G293" s="1467"/>
      <c r="H293" s="1557"/>
      <c r="I293" s="1946"/>
      <c r="J293" s="1598"/>
      <c r="K293" s="181"/>
      <c r="L293" s="389"/>
      <c r="M293" s="154"/>
      <c r="N293" s="1481"/>
      <c r="O293" s="1469"/>
      <c r="P293" s="1469"/>
      <c r="Q293" s="1469"/>
      <c r="R293" s="1469"/>
      <c r="S293" s="1469"/>
      <c r="T293" s="1463"/>
      <c r="U293" s="141" t="s">
        <v>1647</v>
      </c>
      <c r="V293" s="118">
        <v>1981</v>
      </c>
      <c r="W293" s="118">
        <v>9.1999999999999998E-2</v>
      </c>
      <c r="X293" s="119" t="s">
        <v>1632</v>
      </c>
      <c r="Y293" s="164"/>
      <c r="Z293" s="165"/>
      <c r="AA293" s="130"/>
      <c r="AB293" s="130"/>
      <c r="AC293" s="131"/>
      <c r="AD293" s="111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  <c r="BI293" s="112"/>
      <c r="BJ293" s="112"/>
      <c r="BK293" s="112"/>
      <c r="BL293" s="112"/>
      <c r="BM293" s="112"/>
      <c r="BN293" s="112"/>
      <c r="BO293" s="112"/>
      <c r="BP293" s="112"/>
      <c r="BQ293" s="112"/>
      <c r="BR293" s="112"/>
      <c r="BS293" s="112"/>
      <c r="BT293" s="112"/>
      <c r="BU293" s="112"/>
      <c r="BV293" s="112"/>
      <c r="BW293" s="112"/>
      <c r="BX293" s="112"/>
      <c r="BY293" s="112"/>
      <c r="BZ293" s="112"/>
      <c r="CA293" s="112"/>
      <c r="CB293" s="112"/>
      <c r="CC293" s="112"/>
      <c r="CD293" s="112"/>
      <c r="CE293" s="112"/>
      <c r="CF293" s="112"/>
      <c r="CG293" s="112"/>
      <c r="CH293" s="112"/>
      <c r="CI293" s="112"/>
      <c r="CJ293" s="112"/>
      <c r="CK293" s="112"/>
      <c r="CL293" s="112"/>
      <c r="CM293" s="112"/>
      <c r="CN293" s="112"/>
      <c r="CO293" s="112"/>
      <c r="CP293" s="112"/>
      <c r="CQ293" s="112"/>
      <c r="CR293" s="112"/>
      <c r="CS293" s="112"/>
      <c r="CT293" s="112"/>
      <c r="CU293" s="112"/>
      <c r="CV293" s="112"/>
      <c r="CW293" s="112"/>
      <c r="CX293" s="112"/>
      <c r="CY293" s="112"/>
      <c r="CZ293" s="112"/>
    </row>
    <row r="294" spans="1:104" s="113" customFormat="1" ht="18" customHeight="1">
      <c r="A294" s="583">
        <v>279</v>
      </c>
      <c r="B294" s="599"/>
      <c r="C294" s="1829"/>
      <c r="D294" s="1830"/>
      <c r="E294" s="1557"/>
      <c r="F294" s="1557"/>
      <c r="G294" s="1467"/>
      <c r="H294" s="1557"/>
      <c r="I294" s="1946"/>
      <c r="J294" s="1598"/>
      <c r="K294" s="181"/>
      <c r="L294" s="389"/>
      <c r="M294" s="154"/>
      <c r="N294" s="1481"/>
      <c r="O294" s="1469"/>
      <c r="P294" s="1469"/>
      <c r="Q294" s="1469"/>
      <c r="R294" s="1469"/>
      <c r="S294" s="1469"/>
      <c r="T294" s="1463"/>
      <c r="U294" s="141" t="s">
        <v>1648</v>
      </c>
      <c r="V294" s="118">
        <v>1984</v>
      </c>
      <c r="W294" s="118">
        <v>0.12</v>
      </c>
      <c r="X294" s="119" t="s">
        <v>1623</v>
      </c>
      <c r="Y294" s="164"/>
      <c r="Z294" s="165"/>
      <c r="AA294" s="130"/>
      <c r="AB294" s="130"/>
      <c r="AC294" s="131"/>
      <c r="AD294" s="111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  <c r="BI294" s="112"/>
      <c r="BJ294" s="112"/>
      <c r="BK294" s="112"/>
      <c r="BL294" s="112"/>
      <c r="BM294" s="112"/>
      <c r="BN294" s="112"/>
      <c r="BO294" s="112"/>
      <c r="BP294" s="112"/>
      <c r="BQ294" s="112"/>
      <c r="BR294" s="112"/>
      <c r="BS294" s="112"/>
      <c r="BT294" s="112"/>
      <c r="BU294" s="112"/>
      <c r="BV294" s="112"/>
      <c r="BW294" s="112"/>
      <c r="BX294" s="112"/>
      <c r="BY294" s="112"/>
      <c r="BZ294" s="112"/>
      <c r="CA294" s="112"/>
      <c r="CB294" s="112"/>
      <c r="CC294" s="112"/>
      <c r="CD294" s="112"/>
      <c r="CE294" s="112"/>
      <c r="CF294" s="112"/>
      <c r="CG294" s="112"/>
      <c r="CH294" s="112"/>
      <c r="CI294" s="112"/>
      <c r="CJ294" s="112"/>
      <c r="CK294" s="112"/>
      <c r="CL294" s="112"/>
      <c r="CM294" s="112"/>
      <c r="CN294" s="112"/>
      <c r="CO294" s="112"/>
      <c r="CP294" s="112"/>
      <c r="CQ294" s="112"/>
      <c r="CR294" s="112"/>
      <c r="CS294" s="112"/>
      <c r="CT294" s="112"/>
      <c r="CU294" s="112"/>
      <c r="CV294" s="112"/>
      <c r="CW294" s="112"/>
      <c r="CX294" s="112"/>
      <c r="CY294" s="112"/>
      <c r="CZ294" s="112"/>
    </row>
    <row r="295" spans="1:104" s="113" customFormat="1" ht="18" customHeight="1">
      <c r="A295" s="583">
        <v>280</v>
      </c>
      <c r="B295" s="599"/>
      <c r="C295" s="1829"/>
      <c r="D295" s="1830"/>
      <c r="E295" s="1557"/>
      <c r="F295" s="1557"/>
      <c r="G295" s="1467"/>
      <c r="H295" s="1557"/>
      <c r="I295" s="1946"/>
      <c r="J295" s="1598"/>
      <c r="K295" s="181"/>
      <c r="L295" s="389"/>
      <c r="M295" s="154"/>
      <c r="N295" s="1481"/>
      <c r="O295" s="1469"/>
      <c r="P295" s="1469"/>
      <c r="Q295" s="1469"/>
      <c r="R295" s="1469"/>
      <c r="S295" s="1469"/>
      <c r="T295" s="1463"/>
      <c r="U295" s="141" t="s">
        <v>1649</v>
      </c>
      <c r="V295" s="118">
        <v>1963</v>
      </c>
      <c r="W295" s="118">
        <v>4.4999999999999998E-2</v>
      </c>
      <c r="X295" s="119" t="s">
        <v>1650</v>
      </c>
      <c r="Y295" s="164"/>
      <c r="Z295" s="165"/>
      <c r="AA295" s="130"/>
      <c r="AB295" s="130"/>
      <c r="AC295" s="131"/>
      <c r="AD295" s="111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  <c r="BI295" s="112"/>
      <c r="BJ295" s="112"/>
      <c r="BK295" s="112"/>
      <c r="BL295" s="112"/>
      <c r="BM295" s="112"/>
      <c r="BN295" s="112"/>
      <c r="BO295" s="112"/>
      <c r="BP295" s="112"/>
      <c r="BQ295" s="112"/>
      <c r="BR295" s="112"/>
      <c r="BS295" s="112"/>
      <c r="BT295" s="112"/>
      <c r="BU295" s="112"/>
      <c r="BV295" s="112"/>
      <c r="BW295" s="112"/>
      <c r="BX295" s="112"/>
      <c r="BY295" s="112"/>
      <c r="BZ295" s="112"/>
      <c r="CA295" s="112"/>
      <c r="CB295" s="112"/>
      <c r="CC295" s="112"/>
      <c r="CD295" s="112"/>
      <c r="CE295" s="112"/>
      <c r="CF295" s="112"/>
      <c r="CG295" s="112"/>
      <c r="CH295" s="112"/>
      <c r="CI295" s="112"/>
      <c r="CJ295" s="112"/>
      <c r="CK295" s="112"/>
      <c r="CL295" s="112"/>
      <c r="CM295" s="112"/>
      <c r="CN295" s="112"/>
      <c r="CO295" s="112"/>
      <c r="CP295" s="112"/>
      <c r="CQ295" s="112"/>
      <c r="CR295" s="112"/>
      <c r="CS295" s="112"/>
      <c r="CT295" s="112"/>
      <c r="CU295" s="112"/>
      <c r="CV295" s="112"/>
      <c r="CW295" s="112"/>
      <c r="CX295" s="112"/>
      <c r="CY295" s="112"/>
      <c r="CZ295" s="112"/>
    </row>
    <row r="296" spans="1:104" s="113" customFormat="1" ht="18" customHeight="1">
      <c r="A296" s="583">
        <v>281</v>
      </c>
      <c r="B296" s="599"/>
      <c r="C296" s="1829"/>
      <c r="D296" s="1830"/>
      <c r="E296" s="1557"/>
      <c r="F296" s="1557"/>
      <c r="G296" s="1467"/>
      <c r="H296" s="1557"/>
      <c r="I296" s="1946"/>
      <c r="J296" s="1598"/>
      <c r="K296" s="181"/>
      <c r="L296" s="389"/>
      <c r="M296" s="154"/>
      <c r="N296" s="1481"/>
      <c r="O296" s="1469"/>
      <c r="P296" s="1469"/>
      <c r="Q296" s="1469"/>
      <c r="R296" s="1469"/>
      <c r="S296" s="1469"/>
      <c r="T296" s="1463"/>
      <c r="U296" s="141" t="s">
        <v>1651</v>
      </c>
      <c r="V296" s="118">
        <v>1981</v>
      </c>
      <c r="W296" s="118">
        <v>8.5999999999999993E-2</v>
      </c>
      <c r="X296" s="119" t="s">
        <v>1632</v>
      </c>
      <c r="Y296" s="164"/>
      <c r="Z296" s="165"/>
      <c r="AA296" s="130"/>
      <c r="AB296" s="130"/>
      <c r="AC296" s="131"/>
      <c r="AD296" s="111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  <c r="BI296" s="112"/>
      <c r="BJ296" s="112"/>
      <c r="BK296" s="112"/>
      <c r="BL296" s="112"/>
      <c r="BM296" s="112"/>
      <c r="BN296" s="112"/>
      <c r="BO296" s="112"/>
      <c r="BP296" s="112"/>
      <c r="BQ296" s="112"/>
      <c r="BR296" s="112"/>
      <c r="BS296" s="112"/>
      <c r="BT296" s="112"/>
      <c r="BU296" s="112"/>
      <c r="BV296" s="112"/>
      <c r="BW296" s="112"/>
      <c r="BX296" s="112"/>
      <c r="BY296" s="112"/>
      <c r="BZ296" s="112"/>
      <c r="CA296" s="112"/>
      <c r="CB296" s="112"/>
      <c r="CC296" s="112"/>
      <c r="CD296" s="112"/>
      <c r="CE296" s="112"/>
      <c r="CF296" s="112"/>
      <c r="CG296" s="112"/>
      <c r="CH296" s="112"/>
      <c r="CI296" s="112"/>
      <c r="CJ296" s="112"/>
      <c r="CK296" s="112"/>
      <c r="CL296" s="112"/>
      <c r="CM296" s="112"/>
      <c r="CN296" s="112"/>
      <c r="CO296" s="112"/>
      <c r="CP296" s="112"/>
      <c r="CQ296" s="112"/>
      <c r="CR296" s="112"/>
      <c r="CS296" s="112"/>
      <c r="CT296" s="112"/>
      <c r="CU296" s="112"/>
      <c r="CV296" s="112"/>
      <c r="CW296" s="112"/>
      <c r="CX296" s="112"/>
      <c r="CY296" s="112"/>
      <c r="CZ296" s="112"/>
    </row>
    <row r="297" spans="1:104" s="113" customFormat="1" ht="18" customHeight="1">
      <c r="A297" s="583">
        <v>282</v>
      </c>
      <c r="B297" s="599"/>
      <c r="C297" s="1829"/>
      <c r="D297" s="1830"/>
      <c r="E297" s="1557"/>
      <c r="F297" s="1557"/>
      <c r="G297" s="1467"/>
      <c r="H297" s="1557"/>
      <c r="I297" s="1946"/>
      <c r="J297" s="1598"/>
      <c r="K297" s="181"/>
      <c r="L297" s="389"/>
      <c r="M297" s="154"/>
      <c r="N297" s="1481"/>
      <c r="O297" s="1469"/>
      <c r="P297" s="1469"/>
      <c r="Q297" s="1469"/>
      <c r="R297" s="1469"/>
      <c r="S297" s="1469"/>
      <c r="T297" s="1463"/>
      <c r="U297" s="141" t="s">
        <v>1652</v>
      </c>
      <c r="V297" s="118">
        <v>1984</v>
      </c>
      <c r="W297" s="118">
        <v>0.14000000000000001</v>
      </c>
      <c r="X297" s="119" t="s">
        <v>1653</v>
      </c>
      <c r="Y297" s="164"/>
      <c r="Z297" s="165"/>
      <c r="AA297" s="130"/>
      <c r="AB297" s="130"/>
      <c r="AC297" s="131"/>
      <c r="AD297" s="111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  <c r="BS297" s="112"/>
      <c r="BT297" s="112"/>
      <c r="BU297" s="112"/>
      <c r="BV297" s="112"/>
      <c r="BW297" s="112"/>
      <c r="BX297" s="112"/>
      <c r="BY297" s="112"/>
      <c r="BZ297" s="112"/>
      <c r="CA297" s="112"/>
      <c r="CB297" s="112"/>
      <c r="CC297" s="112"/>
      <c r="CD297" s="112"/>
      <c r="CE297" s="112"/>
      <c r="CF297" s="112"/>
      <c r="CG297" s="112"/>
      <c r="CH297" s="112"/>
      <c r="CI297" s="112"/>
      <c r="CJ297" s="112"/>
      <c r="CK297" s="112"/>
      <c r="CL297" s="112"/>
      <c r="CM297" s="112"/>
      <c r="CN297" s="112"/>
      <c r="CO297" s="112"/>
      <c r="CP297" s="112"/>
      <c r="CQ297" s="112"/>
      <c r="CR297" s="112"/>
      <c r="CS297" s="112"/>
      <c r="CT297" s="112"/>
      <c r="CU297" s="112"/>
      <c r="CV297" s="112"/>
      <c r="CW297" s="112"/>
      <c r="CX297" s="112"/>
      <c r="CY297" s="112"/>
      <c r="CZ297" s="112"/>
    </row>
    <row r="298" spans="1:104" s="113" customFormat="1" ht="18" customHeight="1">
      <c r="A298" s="583">
        <v>283</v>
      </c>
      <c r="B298" s="599"/>
      <c r="C298" s="1829"/>
      <c r="D298" s="1830"/>
      <c r="E298" s="1557"/>
      <c r="F298" s="1557"/>
      <c r="G298" s="1467"/>
      <c r="H298" s="1557"/>
      <c r="I298" s="1946"/>
      <c r="J298" s="1598"/>
      <c r="K298" s="181"/>
      <c r="L298" s="389"/>
      <c r="M298" s="154"/>
      <c r="N298" s="1481"/>
      <c r="O298" s="1469"/>
      <c r="P298" s="1469"/>
      <c r="Q298" s="1469"/>
      <c r="R298" s="1469"/>
      <c r="S298" s="1469"/>
      <c r="T298" s="1463"/>
      <c r="U298" s="141" t="s">
        <v>1654</v>
      </c>
      <c r="V298" s="118">
        <v>1983</v>
      </c>
      <c r="W298" s="118">
        <v>0.19</v>
      </c>
      <c r="X298" s="119" t="s">
        <v>18</v>
      </c>
      <c r="Y298" s="164"/>
      <c r="Z298" s="165"/>
      <c r="AA298" s="130"/>
      <c r="AB298" s="130"/>
      <c r="AC298" s="131"/>
      <c r="AD298" s="111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  <c r="BI298" s="112"/>
      <c r="BJ298" s="112"/>
      <c r="BK298" s="112"/>
      <c r="BL298" s="112"/>
      <c r="BM298" s="112"/>
      <c r="BN298" s="112"/>
      <c r="BO298" s="112"/>
      <c r="BP298" s="112"/>
      <c r="BQ298" s="112"/>
      <c r="BR298" s="112"/>
      <c r="BS298" s="112"/>
      <c r="BT298" s="112"/>
      <c r="BU298" s="112"/>
      <c r="BV298" s="112"/>
      <c r="BW298" s="112"/>
      <c r="BX298" s="112"/>
      <c r="BY298" s="112"/>
      <c r="BZ298" s="112"/>
      <c r="CA298" s="112"/>
      <c r="CB298" s="112"/>
      <c r="CC298" s="112"/>
      <c r="CD298" s="112"/>
      <c r="CE298" s="112"/>
      <c r="CF298" s="112"/>
      <c r="CG298" s="112"/>
      <c r="CH298" s="112"/>
      <c r="CI298" s="112"/>
      <c r="CJ298" s="112"/>
      <c r="CK298" s="112"/>
      <c r="CL298" s="112"/>
      <c r="CM298" s="112"/>
      <c r="CN298" s="112"/>
      <c r="CO298" s="112"/>
      <c r="CP298" s="112"/>
      <c r="CQ298" s="112"/>
      <c r="CR298" s="112"/>
      <c r="CS298" s="112"/>
      <c r="CT298" s="112"/>
      <c r="CU298" s="112"/>
      <c r="CV298" s="112"/>
      <c r="CW298" s="112"/>
      <c r="CX298" s="112"/>
      <c r="CY298" s="112"/>
      <c r="CZ298" s="112"/>
    </row>
    <row r="299" spans="1:104" s="113" customFormat="1" ht="18" customHeight="1">
      <c r="A299" s="583">
        <v>284</v>
      </c>
      <c r="B299" s="599"/>
      <c r="C299" s="1829"/>
      <c r="D299" s="1830"/>
      <c r="E299" s="1557"/>
      <c r="F299" s="1557"/>
      <c r="G299" s="1467"/>
      <c r="H299" s="1557"/>
      <c r="I299" s="1946"/>
      <c r="J299" s="1598"/>
      <c r="K299" s="181"/>
      <c r="L299" s="389"/>
      <c r="M299" s="154"/>
      <c r="N299" s="1482"/>
      <c r="O299" s="1483"/>
      <c r="P299" s="1483"/>
      <c r="Q299" s="1483"/>
      <c r="R299" s="1483"/>
      <c r="S299" s="1483"/>
      <c r="T299" s="1464"/>
      <c r="U299" s="141" t="s">
        <v>1655</v>
      </c>
      <c r="V299" s="118">
        <v>1968</v>
      </c>
      <c r="W299" s="118">
        <v>0.1</v>
      </c>
      <c r="X299" s="119" t="s">
        <v>1656</v>
      </c>
      <c r="Y299" s="164"/>
      <c r="Z299" s="165"/>
      <c r="AA299" s="130"/>
      <c r="AB299" s="130"/>
      <c r="AC299" s="131"/>
      <c r="AD299" s="111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  <c r="BI299" s="112"/>
      <c r="BJ299" s="112"/>
      <c r="BK299" s="112"/>
      <c r="BL299" s="112"/>
      <c r="BM299" s="112"/>
      <c r="BN299" s="112"/>
      <c r="BO299" s="112"/>
      <c r="BP299" s="112"/>
      <c r="BQ299" s="112"/>
      <c r="BR299" s="112"/>
      <c r="BS299" s="112"/>
      <c r="BT299" s="112"/>
      <c r="BU299" s="112"/>
      <c r="BV299" s="112"/>
      <c r="BW299" s="112"/>
      <c r="BX299" s="112"/>
      <c r="BY299" s="112"/>
      <c r="BZ299" s="112"/>
      <c r="CA299" s="112"/>
      <c r="CB299" s="112"/>
      <c r="CC299" s="112"/>
      <c r="CD299" s="112"/>
      <c r="CE299" s="112"/>
      <c r="CF299" s="112"/>
      <c r="CG299" s="112"/>
      <c r="CH299" s="112"/>
      <c r="CI299" s="112"/>
      <c r="CJ299" s="112"/>
      <c r="CK299" s="112"/>
      <c r="CL299" s="112"/>
      <c r="CM299" s="112"/>
      <c r="CN299" s="112"/>
      <c r="CO299" s="112"/>
      <c r="CP299" s="112"/>
      <c r="CQ299" s="112"/>
      <c r="CR299" s="112"/>
      <c r="CS299" s="112"/>
      <c r="CT299" s="112"/>
      <c r="CU299" s="112"/>
      <c r="CV299" s="112"/>
      <c r="CW299" s="112"/>
      <c r="CX299" s="112"/>
      <c r="CY299" s="112"/>
      <c r="CZ299" s="112"/>
    </row>
    <row r="300" spans="1:104" s="113" customFormat="1" ht="64.5" customHeight="1">
      <c r="A300" s="583">
        <v>285</v>
      </c>
      <c r="B300" s="599"/>
      <c r="C300" s="1829"/>
      <c r="D300" s="1830"/>
      <c r="E300" s="1557"/>
      <c r="F300" s="1557"/>
      <c r="G300" s="1467"/>
      <c r="H300" s="1557"/>
      <c r="I300" s="1946"/>
      <c r="J300" s="1598"/>
      <c r="K300" s="607" t="s">
        <v>1657</v>
      </c>
      <c r="L300" s="269">
        <v>1967</v>
      </c>
      <c r="M300" s="606">
        <v>400</v>
      </c>
      <c r="N300" s="1516"/>
      <c r="O300" s="1519"/>
      <c r="P300" s="1519"/>
      <c r="Q300" s="1519"/>
      <c r="R300" s="1519"/>
      <c r="S300" s="1519"/>
      <c r="T300" s="1522"/>
      <c r="U300" s="608" t="s">
        <v>1658</v>
      </c>
      <c r="V300" s="118"/>
      <c r="W300" s="118"/>
      <c r="X300" s="119"/>
      <c r="Y300" s="201" t="s">
        <v>1659</v>
      </c>
      <c r="Z300" s="413"/>
      <c r="AA300" s="317" t="s">
        <v>1660</v>
      </c>
      <c r="AB300" s="140">
        <v>0.32</v>
      </c>
      <c r="AC300" s="333" t="s">
        <v>1661</v>
      </c>
      <c r="AD300" s="268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  <c r="BI300" s="112"/>
      <c r="BJ300" s="112"/>
      <c r="BK300" s="112"/>
      <c r="BL300" s="112"/>
      <c r="BM300" s="112"/>
      <c r="BN300" s="112"/>
      <c r="BO300" s="112"/>
      <c r="BP300" s="112"/>
      <c r="BQ300" s="112"/>
      <c r="BR300" s="112"/>
      <c r="BS300" s="112"/>
      <c r="BT300" s="112"/>
      <c r="BU300" s="112"/>
      <c r="BV300" s="112"/>
      <c r="BW300" s="112"/>
      <c r="BX300" s="112"/>
      <c r="BY300" s="112"/>
      <c r="BZ300" s="112"/>
      <c r="CA300" s="112"/>
      <c r="CB300" s="112"/>
      <c r="CC300" s="112"/>
      <c r="CD300" s="112"/>
      <c r="CE300" s="112"/>
      <c r="CF300" s="112"/>
      <c r="CG300" s="112"/>
      <c r="CH300" s="112"/>
      <c r="CI300" s="112"/>
      <c r="CJ300" s="112"/>
      <c r="CK300" s="112"/>
      <c r="CL300" s="112"/>
      <c r="CM300" s="112"/>
      <c r="CN300" s="112"/>
      <c r="CO300" s="112"/>
      <c r="CP300" s="112"/>
      <c r="CQ300" s="112"/>
      <c r="CR300" s="112"/>
      <c r="CS300" s="112"/>
      <c r="CT300" s="112"/>
      <c r="CU300" s="112"/>
      <c r="CV300" s="112"/>
      <c r="CW300" s="112"/>
      <c r="CX300" s="112"/>
      <c r="CY300" s="112"/>
      <c r="CZ300" s="112"/>
    </row>
    <row r="301" spans="1:104" s="113" customFormat="1" ht="18" customHeight="1">
      <c r="A301" s="583">
        <v>286</v>
      </c>
      <c r="B301" s="599"/>
      <c r="C301" s="1829"/>
      <c r="D301" s="1830"/>
      <c r="E301" s="1557"/>
      <c r="F301" s="1557"/>
      <c r="G301" s="1467"/>
      <c r="H301" s="1557"/>
      <c r="I301" s="1946"/>
      <c r="J301" s="1598"/>
      <c r="K301" s="181" t="s">
        <v>1662</v>
      </c>
      <c r="L301" s="115"/>
      <c r="M301" s="154"/>
      <c r="N301" s="1517"/>
      <c r="O301" s="1520"/>
      <c r="P301" s="1520"/>
      <c r="Q301" s="1520"/>
      <c r="R301" s="1520"/>
      <c r="S301" s="1520"/>
      <c r="T301" s="1523"/>
      <c r="U301" s="141" t="s">
        <v>1663</v>
      </c>
      <c r="V301" s="118">
        <v>1968</v>
      </c>
      <c r="W301" s="118">
        <v>0.06</v>
      </c>
      <c r="X301" s="119" t="s">
        <v>1664</v>
      </c>
      <c r="Y301" s="164"/>
      <c r="Z301" s="165"/>
      <c r="AA301" s="130"/>
      <c r="AB301" s="355"/>
      <c r="AC301" s="132"/>
      <c r="AD301" s="133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  <c r="BI301" s="112"/>
      <c r="BJ301" s="112"/>
      <c r="BK301" s="112"/>
      <c r="BL301" s="112"/>
      <c r="BM301" s="112"/>
      <c r="BN301" s="112"/>
      <c r="BO301" s="112"/>
      <c r="BP301" s="112"/>
      <c r="BQ301" s="112"/>
      <c r="BR301" s="112"/>
      <c r="BS301" s="112"/>
      <c r="BT301" s="112"/>
      <c r="BU301" s="112"/>
      <c r="BV301" s="112"/>
      <c r="BW301" s="112"/>
      <c r="BX301" s="112"/>
      <c r="BY301" s="112"/>
      <c r="BZ301" s="112"/>
      <c r="CA301" s="112"/>
      <c r="CB301" s="112"/>
      <c r="CC301" s="112"/>
      <c r="CD301" s="112"/>
      <c r="CE301" s="112"/>
      <c r="CF301" s="112"/>
      <c r="CG301" s="112"/>
      <c r="CH301" s="112"/>
      <c r="CI301" s="112"/>
      <c r="CJ301" s="112"/>
      <c r="CK301" s="112"/>
      <c r="CL301" s="112"/>
      <c r="CM301" s="112"/>
      <c r="CN301" s="112"/>
      <c r="CO301" s="112"/>
      <c r="CP301" s="112"/>
      <c r="CQ301" s="112"/>
      <c r="CR301" s="112"/>
      <c r="CS301" s="112"/>
      <c r="CT301" s="112"/>
      <c r="CU301" s="112"/>
      <c r="CV301" s="112"/>
      <c r="CW301" s="112"/>
      <c r="CX301" s="112"/>
      <c r="CY301" s="112"/>
      <c r="CZ301" s="112"/>
    </row>
    <row r="302" spans="1:104" s="113" customFormat="1" ht="18" customHeight="1">
      <c r="A302" s="583">
        <v>287</v>
      </c>
      <c r="B302" s="599"/>
      <c r="C302" s="1829"/>
      <c r="D302" s="1830"/>
      <c r="E302" s="1557"/>
      <c r="F302" s="1557"/>
      <c r="G302" s="1467"/>
      <c r="H302" s="1557"/>
      <c r="I302" s="1946"/>
      <c r="J302" s="1598"/>
      <c r="K302" s="181"/>
      <c r="L302" s="115"/>
      <c r="M302" s="1512"/>
      <c r="N302" s="1517"/>
      <c r="O302" s="1520"/>
      <c r="P302" s="1520"/>
      <c r="Q302" s="1520"/>
      <c r="R302" s="1520"/>
      <c r="S302" s="1520"/>
      <c r="T302" s="1523"/>
      <c r="U302" s="141" t="s">
        <v>1665</v>
      </c>
      <c r="V302" s="118">
        <v>1968</v>
      </c>
      <c r="W302" s="118">
        <v>0.08</v>
      </c>
      <c r="X302" s="119" t="s">
        <v>1666</v>
      </c>
      <c r="Y302" s="164"/>
      <c r="Z302" s="165"/>
      <c r="AA302" s="609"/>
      <c r="AB302" s="610"/>
      <c r="AC302" s="611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  <c r="BI302" s="112"/>
      <c r="BJ302" s="112"/>
      <c r="BK302" s="112"/>
      <c r="BL302" s="112"/>
      <c r="BM302" s="112"/>
      <c r="BN302" s="112"/>
      <c r="BO302" s="112"/>
      <c r="BP302" s="112"/>
      <c r="BQ302" s="112"/>
      <c r="BR302" s="112"/>
      <c r="BS302" s="112"/>
      <c r="BT302" s="112"/>
      <c r="BU302" s="112"/>
      <c r="BV302" s="112"/>
      <c r="BW302" s="112"/>
      <c r="BX302" s="112"/>
      <c r="BY302" s="112"/>
      <c r="BZ302" s="112"/>
      <c r="CA302" s="112"/>
      <c r="CB302" s="112"/>
      <c r="CC302" s="112"/>
      <c r="CD302" s="112"/>
      <c r="CE302" s="112"/>
      <c r="CF302" s="112"/>
      <c r="CG302" s="112"/>
      <c r="CH302" s="112"/>
      <c r="CI302" s="112"/>
      <c r="CJ302" s="112"/>
      <c r="CK302" s="112"/>
      <c r="CL302" s="112"/>
      <c r="CM302" s="112"/>
      <c r="CN302" s="112"/>
      <c r="CO302" s="112"/>
      <c r="CP302" s="112"/>
      <c r="CQ302" s="112"/>
      <c r="CR302" s="112"/>
      <c r="CS302" s="112"/>
      <c r="CT302" s="112"/>
      <c r="CU302" s="112"/>
      <c r="CV302" s="112"/>
      <c r="CW302" s="112"/>
      <c r="CX302" s="112"/>
      <c r="CY302" s="112"/>
      <c r="CZ302" s="112"/>
    </row>
    <row r="303" spans="1:104" s="113" customFormat="1" ht="18" customHeight="1">
      <c r="A303" s="583">
        <v>288</v>
      </c>
      <c r="B303" s="599"/>
      <c r="C303" s="1829"/>
      <c r="D303" s="1830"/>
      <c r="E303" s="1557"/>
      <c r="F303" s="1557"/>
      <c r="G303" s="1467"/>
      <c r="H303" s="1557"/>
      <c r="I303" s="1946"/>
      <c r="J303" s="1598"/>
      <c r="K303" s="181"/>
      <c r="L303" s="115"/>
      <c r="M303" s="1512"/>
      <c r="N303" s="1517"/>
      <c r="O303" s="1520"/>
      <c r="P303" s="1520"/>
      <c r="Q303" s="1520"/>
      <c r="R303" s="1520"/>
      <c r="S303" s="1520"/>
      <c r="T303" s="1523"/>
      <c r="U303" s="141" t="s">
        <v>1667</v>
      </c>
      <c r="V303" s="118">
        <v>1970</v>
      </c>
      <c r="W303" s="118">
        <v>0.12</v>
      </c>
      <c r="X303" s="119" t="s">
        <v>1623</v>
      </c>
      <c r="Y303" s="532"/>
      <c r="Z303" s="533"/>
      <c r="AA303" s="612"/>
      <c r="AB303" s="612"/>
      <c r="AC303" s="390"/>
      <c r="AD303" s="613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  <c r="BI303" s="112"/>
      <c r="BJ303" s="112"/>
      <c r="BK303" s="112"/>
      <c r="BL303" s="112"/>
      <c r="BM303" s="112"/>
      <c r="BN303" s="112"/>
      <c r="BO303" s="112"/>
      <c r="BP303" s="112"/>
      <c r="BQ303" s="112"/>
      <c r="BR303" s="112"/>
      <c r="BS303" s="112"/>
      <c r="BT303" s="112"/>
      <c r="BU303" s="112"/>
      <c r="BV303" s="112"/>
      <c r="BW303" s="112"/>
      <c r="BX303" s="112"/>
      <c r="BY303" s="112"/>
      <c r="BZ303" s="112"/>
      <c r="CA303" s="112"/>
      <c r="CB303" s="112"/>
      <c r="CC303" s="112"/>
      <c r="CD303" s="112"/>
      <c r="CE303" s="112"/>
      <c r="CF303" s="112"/>
      <c r="CG303" s="112"/>
      <c r="CH303" s="112"/>
      <c r="CI303" s="112"/>
      <c r="CJ303" s="112"/>
      <c r="CK303" s="112"/>
      <c r="CL303" s="112"/>
      <c r="CM303" s="112"/>
      <c r="CN303" s="112"/>
      <c r="CO303" s="112"/>
      <c r="CP303" s="112"/>
      <c r="CQ303" s="112"/>
      <c r="CR303" s="112"/>
      <c r="CS303" s="112"/>
      <c r="CT303" s="112"/>
      <c r="CU303" s="112"/>
      <c r="CV303" s="112"/>
      <c r="CW303" s="112"/>
      <c r="CX303" s="112"/>
      <c r="CY303" s="112"/>
      <c r="CZ303" s="112"/>
    </row>
    <row r="304" spans="1:104" s="113" customFormat="1" ht="18" customHeight="1">
      <c r="A304" s="583">
        <v>289</v>
      </c>
      <c r="B304" s="599"/>
      <c r="C304" s="1829"/>
      <c r="D304" s="1830"/>
      <c r="E304" s="1557"/>
      <c r="F304" s="1557"/>
      <c r="G304" s="1467"/>
      <c r="H304" s="1557"/>
      <c r="I304" s="1946"/>
      <c r="J304" s="1598"/>
      <c r="K304" s="181"/>
      <c r="L304" s="115"/>
      <c r="M304" s="1512"/>
      <c r="N304" s="1517"/>
      <c r="O304" s="1520"/>
      <c r="P304" s="1520"/>
      <c r="Q304" s="1520"/>
      <c r="R304" s="1520"/>
      <c r="S304" s="1520"/>
      <c r="T304" s="1523"/>
      <c r="U304" s="141" t="s">
        <v>1668</v>
      </c>
      <c r="V304" s="118">
        <v>1970</v>
      </c>
      <c r="W304" s="118">
        <v>5.5E-2</v>
      </c>
      <c r="X304" s="119" t="s">
        <v>1669</v>
      </c>
      <c r="Y304" s="532"/>
      <c r="Z304" s="533"/>
      <c r="AA304" s="612"/>
      <c r="AB304" s="612"/>
      <c r="AC304" s="390"/>
      <c r="AD304" s="613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  <c r="BI304" s="112"/>
      <c r="BJ304" s="112"/>
      <c r="BK304" s="112"/>
      <c r="BL304" s="112"/>
      <c r="BM304" s="112"/>
      <c r="BN304" s="112"/>
      <c r="BO304" s="112"/>
      <c r="BP304" s="112"/>
      <c r="BQ304" s="112"/>
      <c r="BR304" s="112"/>
      <c r="BS304" s="112"/>
      <c r="BT304" s="112"/>
      <c r="BU304" s="112"/>
      <c r="BV304" s="112"/>
      <c r="BW304" s="112"/>
      <c r="BX304" s="112"/>
      <c r="BY304" s="112"/>
      <c r="BZ304" s="112"/>
      <c r="CA304" s="112"/>
      <c r="CB304" s="112"/>
      <c r="CC304" s="112"/>
      <c r="CD304" s="112"/>
      <c r="CE304" s="112"/>
      <c r="CF304" s="112"/>
      <c r="CG304" s="112"/>
      <c r="CH304" s="112"/>
      <c r="CI304" s="112"/>
      <c r="CJ304" s="112"/>
      <c r="CK304" s="112"/>
      <c r="CL304" s="112"/>
      <c r="CM304" s="112"/>
      <c r="CN304" s="112"/>
      <c r="CO304" s="112"/>
      <c r="CP304" s="112"/>
      <c r="CQ304" s="112"/>
      <c r="CR304" s="112"/>
      <c r="CS304" s="112"/>
      <c r="CT304" s="112"/>
      <c r="CU304" s="112"/>
      <c r="CV304" s="112"/>
      <c r="CW304" s="112"/>
      <c r="CX304" s="112"/>
      <c r="CY304" s="112"/>
      <c r="CZ304" s="112"/>
    </row>
    <row r="305" spans="1:104" s="113" customFormat="1" ht="18" customHeight="1">
      <c r="A305" s="583">
        <v>290</v>
      </c>
      <c r="B305" s="599"/>
      <c r="C305" s="1829"/>
      <c r="D305" s="1830"/>
      <c r="E305" s="1557"/>
      <c r="F305" s="1557"/>
      <c r="G305" s="1467"/>
      <c r="H305" s="1557"/>
      <c r="I305" s="1946"/>
      <c r="J305" s="1598"/>
      <c r="K305" s="181"/>
      <c r="L305" s="115"/>
      <c r="M305" s="1512"/>
      <c r="N305" s="1517"/>
      <c r="O305" s="1520"/>
      <c r="P305" s="1520"/>
      <c r="Q305" s="1520"/>
      <c r="R305" s="1520"/>
      <c r="S305" s="1520"/>
      <c r="T305" s="1523"/>
      <c r="U305" s="141" t="s">
        <v>1670</v>
      </c>
      <c r="V305" s="118">
        <v>1970</v>
      </c>
      <c r="W305" s="118">
        <v>5.5E-2</v>
      </c>
      <c r="X305" s="119" t="s">
        <v>1669</v>
      </c>
      <c r="Y305" s="532"/>
      <c r="Z305" s="533"/>
      <c r="AA305" s="612"/>
      <c r="AB305" s="612"/>
      <c r="AC305" s="390"/>
      <c r="AD305" s="613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  <c r="BI305" s="112"/>
      <c r="BJ305" s="112"/>
      <c r="BK305" s="112"/>
      <c r="BL305" s="112"/>
      <c r="BM305" s="112"/>
      <c r="BN305" s="112"/>
      <c r="BO305" s="112"/>
      <c r="BP305" s="112"/>
      <c r="BQ305" s="112"/>
      <c r="BR305" s="112"/>
      <c r="BS305" s="112"/>
      <c r="BT305" s="112"/>
      <c r="BU305" s="112"/>
      <c r="BV305" s="112"/>
      <c r="BW305" s="112"/>
      <c r="BX305" s="112"/>
      <c r="BY305" s="112"/>
      <c r="BZ305" s="112"/>
      <c r="CA305" s="112"/>
      <c r="CB305" s="112"/>
      <c r="CC305" s="112"/>
      <c r="CD305" s="112"/>
      <c r="CE305" s="112"/>
      <c r="CF305" s="112"/>
      <c r="CG305" s="112"/>
      <c r="CH305" s="112"/>
      <c r="CI305" s="112"/>
      <c r="CJ305" s="112"/>
      <c r="CK305" s="112"/>
      <c r="CL305" s="112"/>
      <c r="CM305" s="112"/>
      <c r="CN305" s="112"/>
      <c r="CO305" s="112"/>
      <c r="CP305" s="112"/>
      <c r="CQ305" s="112"/>
      <c r="CR305" s="112"/>
      <c r="CS305" s="112"/>
      <c r="CT305" s="112"/>
      <c r="CU305" s="112"/>
      <c r="CV305" s="112"/>
      <c r="CW305" s="112"/>
      <c r="CX305" s="112"/>
      <c r="CY305" s="112"/>
      <c r="CZ305" s="112"/>
    </row>
    <row r="306" spans="1:104" s="113" customFormat="1" ht="18" customHeight="1">
      <c r="A306" s="583">
        <v>291</v>
      </c>
      <c r="B306" s="599"/>
      <c r="C306" s="1829"/>
      <c r="D306" s="1830"/>
      <c r="E306" s="1557"/>
      <c r="F306" s="1557"/>
      <c r="G306" s="1467"/>
      <c r="H306" s="1557"/>
      <c r="I306" s="1946"/>
      <c r="J306" s="1598"/>
      <c r="K306" s="181"/>
      <c r="L306" s="115"/>
      <c r="M306" s="1512"/>
      <c r="N306" s="1517"/>
      <c r="O306" s="1520"/>
      <c r="P306" s="1520"/>
      <c r="Q306" s="1520"/>
      <c r="R306" s="1520"/>
      <c r="S306" s="1520"/>
      <c r="T306" s="1523"/>
      <c r="U306" s="141" t="s">
        <v>1671</v>
      </c>
      <c r="V306" s="118">
        <v>1970</v>
      </c>
      <c r="W306" s="118">
        <v>0.1</v>
      </c>
      <c r="X306" s="119" t="s">
        <v>1672</v>
      </c>
      <c r="Y306" s="532"/>
      <c r="Z306" s="533"/>
      <c r="AA306" s="612"/>
      <c r="AB306" s="612"/>
      <c r="AC306" s="131"/>
      <c r="AD306" s="111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  <c r="BI306" s="112"/>
      <c r="BJ306" s="112"/>
      <c r="BK306" s="112"/>
      <c r="BL306" s="112"/>
      <c r="BM306" s="112"/>
      <c r="BN306" s="112"/>
      <c r="BO306" s="112"/>
      <c r="BP306" s="112"/>
      <c r="BQ306" s="112"/>
      <c r="BR306" s="112"/>
      <c r="BS306" s="112"/>
      <c r="BT306" s="112"/>
      <c r="BU306" s="112"/>
      <c r="BV306" s="112"/>
      <c r="BW306" s="112"/>
      <c r="BX306" s="112"/>
      <c r="BY306" s="112"/>
      <c r="BZ306" s="112"/>
      <c r="CA306" s="112"/>
      <c r="CB306" s="112"/>
      <c r="CC306" s="112"/>
      <c r="CD306" s="112"/>
      <c r="CE306" s="112"/>
      <c r="CF306" s="112"/>
      <c r="CG306" s="112"/>
      <c r="CH306" s="112"/>
      <c r="CI306" s="112"/>
      <c r="CJ306" s="112"/>
      <c r="CK306" s="112"/>
      <c r="CL306" s="112"/>
      <c r="CM306" s="112"/>
      <c r="CN306" s="112"/>
      <c r="CO306" s="112"/>
      <c r="CP306" s="112"/>
      <c r="CQ306" s="112"/>
      <c r="CR306" s="112"/>
      <c r="CS306" s="112"/>
      <c r="CT306" s="112"/>
      <c r="CU306" s="112"/>
      <c r="CV306" s="112"/>
      <c r="CW306" s="112"/>
      <c r="CX306" s="112"/>
      <c r="CY306" s="112"/>
      <c r="CZ306" s="112"/>
    </row>
    <row r="307" spans="1:104" s="113" customFormat="1" ht="18" customHeight="1">
      <c r="A307" s="583">
        <v>292</v>
      </c>
      <c r="B307" s="599"/>
      <c r="C307" s="1829"/>
      <c r="D307" s="1830"/>
      <c r="E307" s="1557"/>
      <c r="F307" s="1557"/>
      <c r="G307" s="1467"/>
      <c r="H307" s="1557"/>
      <c r="I307" s="1946"/>
      <c r="J307" s="1598"/>
      <c r="K307" s="181"/>
      <c r="L307" s="211"/>
      <c r="M307" s="1512"/>
      <c r="N307" s="1517"/>
      <c r="O307" s="1520"/>
      <c r="P307" s="1520"/>
      <c r="Q307" s="1520"/>
      <c r="R307" s="1520"/>
      <c r="S307" s="1520"/>
      <c r="T307" s="1523"/>
      <c r="U307" s="141" t="s">
        <v>1673</v>
      </c>
      <c r="V307" s="118"/>
      <c r="W307" s="118"/>
      <c r="X307" s="119" t="s">
        <v>1674</v>
      </c>
      <c r="Y307" s="532"/>
      <c r="Z307" s="533"/>
      <c r="AA307" s="612"/>
      <c r="AB307" s="612"/>
      <c r="AC307" s="131"/>
      <c r="AD307" s="111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  <c r="BI307" s="112"/>
      <c r="BJ307" s="112"/>
      <c r="BK307" s="112"/>
      <c r="BL307" s="112"/>
      <c r="BM307" s="112"/>
      <c r="BN307" s="112"/>
      <c r="BO307" s="112"/>
      <c r="BP307" s="112"/>
      <c r="BQ307" s="112"/>
      <c r="BR307" s="112"/>
      <c r="BS307" s="112"/>
      <c r="BT307" s="112"/>
      <c r="BU307" s="112"/>
      <c r="BV307" s="112"/>
      <c r="BW307" s="112"/>
      <c r="BX307" s="112"/>
      <c r="BY307" s="112"/>
      <c r="BZ307" s="112"/>
      <c r="CA307" s="112"/>
      <c r="CB307" s="112"/>
      <c r="CC307" s="112"/>
      <c r="CD307" s="112"/>
      <c r="CE307" s="112"/>
      <c r="CF307" s="112"/>
      <c r="CG307" s="112"/>
      <c r="CH307" s="112"/>
      <c r="CI307" s="112"/>
      <c r="CJ307" s="112"/>
      <c r="CK307" s="112"/>
      <c r="CL307" s="112"/>
      <c r="CM307" s="112"/>
      <c r="CN307" s="112"/>
      <c r="CO307" s="112"/>
      <c r="CP307" s="112"/>
      <c r="CQ307" s="112"/>
      <c r="CR307" s="112"/>
      <c r="CS307" s="112"/>
      <c r="CT307" s="112"/>
      <c r="CU307" s="112"/>
      <c r="CV307" s="112"/>
      <c r="CW307" s="112"/>
      <c r="CX307" s="112"/>
      <c r="CY307" s="112"/>
      <c r="CZ307" s="112"/>
    </row>
    <row r="308" spans="1:104" s="113" customFormat="1" ht="18" customHeight="1">
      <c r="A308" s="583">
        <v>293</v>
      </c>
      <c r="B308" s="599"/>
      <c r="C308" s="1829"/>
      <c r="D308" s="1830"/>
      <c r="E308" s="1557"/>
      <c r="F308" s="1557"/>
      <c r="G308" s="1467"/>
      <c r="H308" s="1557"/>
      <c r="I308" s="1946"/>
      <c r="J308" s="1598"/>
      <c r="K308" s="181"/>
      <c r="L308" s="211"/>
      <c r="M308" s="1512"/>
      <c r="N308" s="1517"/>
      <c r="O308" s="1520"/>
      <c r="P308" s="1520"/>
      <c r="Q308" s="1520"/>
      <c r="R308" s="1520"/>
      <c r="S308" s="1520"/>
      <c r="T308" s="1523"/>
      <c r="U308" s="141" t="s">
        <v>1675</v>
      </c>
      <c r="V308" s="118"/>
      <c r="W308" s="118"/>
      <c r="X308" s="119" t="s">
        <v>1676</v>
      </c>
      <c r="Y308" s="532"/>
      <c r="Z308" s="533"/>
      <c r="AA308" s="612"/>
      <c r="AB308" s="612"/>
      <c r="AC308" s="131"/>
      <c r="AD308" s="111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  <c r="BI308" s="112"/>
      <c r="BJ308" s="112"/>
      <c r="BK308" s="112"/>
      <c r="BL308" s="112"/>
      <c r="BM308" s="112"/>
      <c r="BN308" s="112"/>
      <c r="BO308" s="112"/>
      <c r="BP308" s="112"/>
      <c r="BQ308" s="112"/>
      <c r="BR308" s="112"/>
      <c r="BS308" s="112"/>
      <c r="BT308" s="112"/>
      <c r="BU308" s="112"/>
      <c r="BV308" s="112"/>
      <c r="BW308" s="112"/>
      <c r="BX308" s="112"/>
      <c r="BY308" s="112"/>
      <c r="BZ308" s="112"/>
      <c r="CA308" s="112"/>
      <c r="CB308" s="112"/>
      <c r="CC308" s="112"/>
      <c r="CD308" s="112"/>
      <c r="CE308" s="112"/>
      <c r="CF308" s="112"/>
      <c r="CG308" s="112"/>
      <c r="CH308" s="112"/>
      <c r="CI308" s="112"/>
      <c r="CJ308" s="112"/>
      <c r="CK308" s="112"/>
      <c r="CL308" s="112"/>
      <c r="CM308" s="112"/>
      <c r="CN308" s="112"/>
      <c r="CO308" s="112"/>
      <c r="CP308" s="112"/>
      <c r="CQ308" s="112"/>
      <c r="CR308" s="112"/>
      <c r="CS308" s="112"/>
      <c r="CT308" s="112"/>
      <c r="CU308" s="112"/>
      <c r="CV308" s="112"/>
      <c r="CW308" s="112"/>
      <c r="CX308" s="112"/>
      <c r="CY308" s="112"/>
      <c r="CZ308" s="112"/>
    </row>
    <row r="309" spans="1:104" s="113" customFormat="1" ht="18" customHeight="1">
      <c r="A309" s="583">
        <v>294</v>
      </c>
      <c r="B309" s="599"/>
      <c r="C309" s="1829"/>
      <c r="D309" s="1830"/>
      <c r="E309" s="1557"/>
      <c r="F309" s="1557"/>
      <c r="G309" s="1467"/>
      <c r="H309" s="1557"/>
      <c r="I309" s="1946"/>
      <c r="J309" s="1598"/>
      <c r="K309" s="181"/>
      <c r="L309" s="211"/>
      <c r="M309" s="1512"/>
      <c r="N309" s="1517"/>
      <c r="O309" s="1520"/>
      <c r="P309" s="1520"/>
      <c r="Q309" s="1520"/>
      <c r="R309" s="1520"/>
      <c r="S309" s="1520"/>
      <c r="T309" s="1523"/>
      <c r="U309" s="141" t="s">
        <v>1677</v>
      </c>
      <c r="V309" s="118"/>
      <c r="W309" s="118"/>
      <c r="X309" s="119" t="s">
        <v>1678</v>
      </c>
      <c r="Y309" s="532"/>
      <c r="Z309" s="533"/>
      <c r="AA309" s="612"/>
      <c r="AB309" s="612"/>
      <c r="AC309" s="131"/>
      <c r="AD309" s="111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  <c r="BI309" s="112"/>
      <c r="BJ309" s="112"/>
      <c r="BK309" s="112"/>
      <c r="BL309" s="112"/>
      <c r="BM309" s="112"/>
      <c r="BN309" s="112"/>
      <c r="BO309" s="112"/>
      <c r="BP309" s="112"/>
      <c r="BQ309" s="112"/>
      <c r="BR309" s="112"/>
      <c r="BS309" s="112"/>
      <c r="BT309" s="112"/>
      <c r="BU309" s="112"/>
      <c r="BV309" s="112"/>
      <c r="BW309" s="112"/>
      <c r="BX309" s="112"/>
      <c r="BY309" s="112"/>
      <c r="BZ309" s="112"/>
      <c r="CA309" s="112"/>
      <c r="CB309" s="112"/>
      <c r="CC309" s="112"/>
      <c r="CD309" s="112"/>
      <c r="CE309" s="112"/>
      <c r="CF309" s="112"/>
      <c r="CG309" s="112"/>
      <c r="CH309" s="112"/>
      <c r="CI309" s="112"/>
      <c r="CJ309" s="112"/>
      <c r="CK309" s="112"/>
      <c r="CL309" s="112"/>
      <c r="CM309" s="112"/>
      <c r="CN309" s="112"/>
      <c r="CO309" s="112"/>
      <c r="CP309" s="112"/>
      <c r="CQ309" s="112"/>
      <c r="CR309" s="112"/>
      <c r="CS309" s="112"/>
      <c r="CT309" s="112"/>
      <c r="CU309" s="112"/>
      <c r="CV309" s="112"/>
      <c r="CW309" s="112"/>
      <c r="CX309" s="112"/>
      <c r="CY309" s="112"/>
      <c r="CZ309" s="112"/>
    </row>
    <row r="310" spans="1:104" s="113" customFormat="1" ht="18" customHeight="1">
      <c r="A310" s="583">
        <v>295</v>
      </c>
      <c r="B310" s="599"/>
      <c r="C310" s="1829"/>
      <c r="D310" s="1830"/>
      <c r="E310" s="1557"/>
      <c r="F310" s="1557"/>
      <c r="G310" s="1467"/>
      <c r="H310" s="1557"/>
      <c r="I310" s="1946"/>
      <c r="J310" s="1598"/>
      <c r="K310" s="181"/>
      <c r="L310" s="115"/>
      <c r="M310" s="1512"/>
      <c r="N310" s="1518"/>
      <c r="O310" s="1521"/>
      <c r="P310" s="1521"/>
      <c r="Q310" s="1521"/>
      <c r="R310" s="1521"/>
      <c r="S310" s="1521"/>
      <c r="T310" s="1524"/>
      <c r="U310" s="141" t="s">
        <v>1679</v>
      </c>
      <c r="V310" s="118">
        <v>1968</v>
      </c>
      <c r="W310" s="118">
        <v>0.17</v>
      </c>
      <c r="X310" s="119" t="s">
        <v>25</v>
      </c>
      <c r="Y310" s="532"/>
      <c r="Z310" s="533"/>
      <c r="AA310" s="612"/>
      <c r="AB310" s="612"/>
      <c r="AC310" s="131"/>
      <c r="AD310" s="111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  <c r="BI310" s="112"/>
      <c r="BJ310" s="112"/>
      <c r="BK310" s="112"/>
      <c r="BL310" s="112"/>
      <c r="BM310" s="112"/>
      <c r="BN310" s="112"/>
      <c r="BO310" s="112"/>
      <c r="BP310" s="112"/>
      <c r="BQ310" s="112"/>
      <c r="BR310" s="112"/>
      <c r="BS310" s="112"/>
      <c r="BT310" s="112"/>
      <c r="BU310" s="112"/>
      <c r="BV310" s="112"/>
      <c r="BW310" s="112"/>
      <c r="BX310" s="112"/>
      <c r="BY310" s="112"/>
      <c r="BZ310" s="112"/>
      <c r="CA310" s="112"/>
      <c r="CB310" s="112"/>
      <c r="CC310" s="112"/>
      <c r="CD310" s="112"/>
      <c r="CE310" s="112"/>
      <c r="CF310" s="112"/>
      <c r="CG310" s="112"/>
      <c r="CH310" s="112"/>
      <c r="CI310" s="112"/>
      <c r="CJ310" s="112"/>
      <c r="CK310" s="112"/>
      <c r="CL310" s="112"/>
      <c r="CM310" s="112"/>
      <c r="CN310" s="112"/>
      <c r="CO310" s="112"/>
      <c r="CP310" s="112"/>
      <c r="CQ310" s="112"/>
      <c r="CR310" s="112"/>
      <c r="CS310" s="112"/>
      <c r="CT310" s="112"/>
      <c r="CU310" s="112"/>
      <c r="CV310" s="112"/>
      <c r="CW310" s="112"/>
      <c r="CX310" s="112"/>
      <c r="CY310" s="112"/>
      <c r="CZ310" s="112"/>
    </row>
    <row r="311" spans="1:104" s="113" customFormat="1" ht="18" customHeight="1">
      <c r="A311" s="583">
        <v>296</v>
      </c>
      <c r="B311" s="599"/>
      <c r="C311" s="1829"/>
      <c r="D311" s="1830"/>
      <c r="E311" s="1557"/>
      <c r="F311" s="1557"/>
      <c r="G311" s="1467"/>
      <c r="H311" s="1557"/>
      <c r="I311" s="1946"/>
      <c r="J311" s="1598"/>
      <c r="K311" s="181"/>
      <c r="L311" s="115"/>
      <c r="M311" s="1512"/>
      <c r="N311" s="141" t="s">
        <v>1680</v>
      </c>
      <c r="O311" s="120">
        <v>2000</v>
      </c>
      <c r="P311" s="120">
        <v>0.17499999999999999</v>
      </c>
      <c r="Q311" s="138" t="s">
        <v>1681</v>
      </c>
      <c r="R311" s="120"/>
      <c r="S311" s="125"/>
      <c r="T311" s="121"/>
      <c r="U311" s="614"/>
      <c r="V311" s="120"/>
      <c r="W311" s="120"/>
      <c r="X311" s="119"/>
      <c r="Y311" s="532"/>
      <c r="Z311" s="533"/>
      <c r="AA311" s="612"/>
      <c r="AB311" s="612"/>
      <c r="AC311" s="131"/>
      <c r="AD311" s="111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  <c r="BI311" s="112"/>
      <c r="BJ311" s="112"/>
      <c r="BK311" s="112"/>
      <c r="BL311" s="112"/>
      <c r="BM311" s="112"/>
      <c r="BN311" s="112"/>
      <c r="BO311" s="112"/>
      <c r="BP311" s="112"/>
      <c r="BQ311" s="112"/>
      <c r="BR311" s="112"/>
      <c r="BS311" s="112"/>
      <c r="BT311" s="112"/>
      <c r="BU311" s="112"/>
      <c r="BV311" s="112"/>
      <c r="BW311" s="112"/>
      <c r="BX311" s="112"/>
      <c r="BY311" s="112"/>
      <c r="BZ311" s="112"/>
      <c r="CA311" s="112"/>
      <c r="CB311" s="112"/>
      <c r="CC311" s="112"/>
      <c r="CD311" s="112"/>
      <c r="CE311" s="112"/>
      <c r="CF311" s="112"/>
      <c r="CG311" s="112"/>
      <c r="CH311" s="112"/>
      <c r="CI311" s="112"/>
      <c r="CJ311" s="112"/>
      <c r="CK311" s="112"/>
      <c r="CL311" s="112"/>
      <c r="CM311" s="112"/>
      <c r="CN311" s="112"/>
      <c r="CO311" s="112"/>
      <c r="CP311" s="112"/>
      <c r="CQ311" s="112"/>
      <c r="CR311" s="112"/>
      <c r="CS311" s="112"/>
      <c r="CT311" s="112"/>
      <c r="CU311" s="112"/>
      <c r="CV311" s="112"/>
      <c r="CW311" s="112"/>
      <c r="CX311" s="112"/>
      <c r="CY311" s="112"/>
      <c r="CZ311" s="112"/>
    </row>
    <row r="312" spans="1:104" s="113" customFormat="1" ht="18" customHeight="1">
      <c r="A312" s="583">
        <v>297</v>
      </c>
      <c r="B312" s="599"/>
      <c r="C312" s="1829"/>
      <c r="D312" s="1830"/>
      <c r="E312" s="1557"/>
      <c r="F312" s="1557"/>
      <c r="G312" s="1467"/>
      <c r="H312" s="1557"/>
      <c r="I312" s="1946"/>
      <c r="J312" s="1598"/>
      <c r="K312" s="181"/>
      <c r="L312" s="115"/>
      <c r="M312" s="154"/>
      <c r="N312" s="616" t="s">
        <v>1682</v>
      </c>
      <c r="O312" s="120"/>
      <c r="P312" s="120"/>
      <c r="Q312" s="138"/>
      <c r="R312" s="120"/>
      <c r="S312" s="125"/>
      <c r="T312" s="121"/>
      <c r="U312" s="616"/>
      <c r="V312" s="120"/>
      <c r="W312" s="120"/>
      <c r="X312" s="119"/>
      <c r="Y312" s="532"/>
      <c r="Z312" s="533"/>
      <c r="AA312" s="612"/>
      <c r="AB312" s="612"/>
      <c r="AC312" s="131"/>
      <c r="AD312" s="111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  <c r="BI312" s="112"/>
      <c r="BJ312" s="112"/>
      <c r="BK312" s="112"/>
      <c r="BL312" s="112"/>
      <c r="BM312" s="112"/>
      <c r="BN312" s="112"/>
      <c r="BO312" s="112"/>
      <c r="BP312" s="112"/>
      <c r="BQ312" s="112"/>
      <c r="BR312" s="112"/>
      <c r="BS312" s="112"/>
      <c r="BT312" s="112"/>
      <c r="BU312" s="112"/>
      <c r="BV312" s="112"/>
      <c r="BW312" s="112"/>
      <c r="BX312" s="112"/>
      <c r="BY312" s="112"/>
      <c r="BZ312" s="112"/>
      <c r="CA312" s="112"/>
      <c r="CB312" s="112"/>
      <c r="CC312" s="112"/>
      <c r="CD312" s="112"/>
      <c r="CE312" s="112"/>
      <c r="CF312" s="112"/>
      <c r="CG312" s="112"/>
      <c r="CH312" s="112"/>
      <c r="CI312" s="112"/>
      <c r="CJ312" s="112"/>
      <c r="CK312" s="112"/>
      <c r="CL312" s="112"/>
      <c r="CM312" s="112"/>
      <c r="CN312" s="112"/>
      <c r="CO312" s="112"/>
      <c r="CP312" s="112"/>
      <c r="CQ312" s="112"/>
      <c r="CR312" s="112"/>
      <c r="CS312" s="112"/>
      <c r="CT312" s="112"/>
      <c r="CU312" s="112"/>
      <c r="CV312" s="112"/>
      <c r="CW312" s="112"/>
      <c r="CX312" s="112"/>
      <c r="CY312" s="112"/>
      <c r="CZ312" s="112"/>
    </row>
    <row r="313" spans="1:104" s="113" customFormat="1" ht="18" customHeight="1">
      <c r="A313" s="583">
        <v>298</v>
      </c>
      <c r="B313" s="599"/>
      <c r="C313" s="1829"/>
      <c r="D313" s="1830"/>
      <c r="E313" s="1557"/>
      <c r="F313" s="1557"/>
      <c r="G313" s="1467"/>
      <c r="H313" s="1557"/>
      <c r="I313" s="1946"/>
      <c r="J313" s="1598"/>
      <c r="K313" s="181"/>
      <c r="L313" s="115"/>
      <c r="M313" s="154"/>
      <c r="N313" s="616" t="s">
        <v>1683</v>
      </c>
      <c r="O313" s="120"/>
      <c r="P313" s="120"/>
      <c r="Q313" s="138"/>
      <c r="R313" s="120"/>
      <c r="S313" s="125"/>
      <c r="T313" s="121"/>
      <c r="U313" s="616"/>
      <c r="V313" s="120"/>
      <c r="W313" s="120"/>
      <c r="X313" s="119"/>
      <c r="Y313" s="532"/>
      <c r="Z313" s="533"/>
      <c r="AA313" s="612"/>
      <c r="AB313" s="612"/>
      <c r="AC313" s="131"/>
      <c r="AD313" s="111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  <c r="BI313" s="112"/>
      <c r="BJ313" s="112"/>
      <c r="BK313" s="112"/>
      <c r="BL313" s="112"/>
      <c r="BM313" s="112"/>
      <c r="BN313" s="112"/>
      <c r="BO313" s="112"/>
      <c r="BP313" s="112"/>
      <c r="BQ313" s="112"/>
      <c r="BR313" s="112"/>
      <c r="BS313" s="112"/>
      <c r="BT313" s="112"/>
      <c r="BU313" s="112"/>
      <c r="BV313" s="112"/>
      <c r="BW313" s="112"/>
      <c r="BX313" s="112"/>
      <c r="BY313" s="112"/>
      <c r="BZ313" s="112"/>
      <c r="CA313" s="112"/>
      <c r="CB313" s="112"/>
      <c r="CC313" s="112"/>
      <c r="CD313" s="112"/>
      <c r="CE313" s="112"/>
      <c r="CF313" s="112"/>
      <c r="CG313" s="112"/>
      <c r="CH313" s="112"/>
      <c r="CI313" s="112"/>
      <c r="CJ313" s="112"/>
      <c r="CK313" s="112"/>
      <c r="CL313" s="112"/>
      <c r="CM313" s="112"/>
      <c r="CN313" s="112"/>
      <c r="CO313" s="112"/>
      <c r="CP313" s="112"/>
      <c r="CQ313" s="112"/>
      <c r="CR313" s="112"/>
      <c r="CS313" s="112"/>
      <c r="CT313" s="112"/>
      <c r="CU313" s="112"/>
      <c r="CV313" s="112"/>
      <c r="CW313" s="112"/>
      <c r="CX313" s="112"/>
      <c r="CY313" s="112"/>
      <c r="CZ313" s="112"/>
    </row>
    <row r="314" spans="1:104" s="113" customFormat="1" ht="18" customHeight="1">
      <c r="A314" s="583">
        <v>299</v>
      </c>
      <c r="B314" s="599"/>
      <c r="C314" s="1829"/>
      <c r="D314" s="1830"/>
      <c r="E314" s="1557"/>
      <c r="F314" s="1557"/>
      <c r="G314" s="1467"/>
      <c r="H314" s="1557"/>
      <c r="I314" s="1946"/>
      <c r="J314" s="1598"/>
      <c r="K314" s="181"/>
      <c r="L314" s="115"/>
      <c r="M314" s="154"/>
      <c r="N314" s="616" t="s">
        <v>1684</v>
      </c>
      <c r="O314" s="120"/>
      <c r="P314" s="120"/>
      <c r="Q314" s="138"/>
      <c r="R314" s="120"/>
      <c r="S314" s="125"/>
      <c r="T314" s="121"/>
      <c r="U314" s="616"/>
      <c r="V314" s="120"/>
      <c r="W314" s="120"/>
      <c r="X314" s="119"/>
      <c r="Y314" s="532"/>
      <c r="Z314" s="533"/>
      <c r="AA314" s="612"/>
      <c r="AB314" s="612"/>
      <c r="AC314" s="131"/>
      <c r="AD314" s="111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2"/>
      <c r="BR314" s="112"/>
      <c r="BS314" s="112"/>
      <c r="BT314" s="112"/>
      <c r="BU314" s="112"/>
      <c r="BV314" s="112"/>
      <c r="BW314" s="112"/>
      <c r="BX314" s="112"/>
      <c r="BY314" s="112"/>
      <c r="BZ314" s="112"/>
      <c r="CA314" s="112"/>
      <c r="CB314" s="112"/>
      <c r="CC314" s="112"/>
      <c r="CD314" s="112"/>
      <c r="CE314" s="112"/>
      <c r="CF314" s="112"/>
      <c r="CG314" s="112"/>
      <c r="CH314" s="112"/>
      <c r="CI314" s="112"/>
      <c r="CJ314" s="112"/>
      <c r="CK314" s="112"/>
      <c r="CL314" s="112"/>
      <c r="CM314" s="112"/>
      <c r="CN314" s="112"/>
      <c r="CO314" s="112"/>
      <c r="CP314" s="112"/>
      <c r="CQ314" s="112"/>
      <c r="CR314" s="112"/>
      <c r="CS314" s="112"/>
      <c r="CT314" s="112"/>
      <c r="CU314" s="112"/>
      <c r="CV314" s="112"/>
      <c r="CW314" s="112"/>
      <c r="CX314" s="112"/>
      <c r="CY314" s="112"/>
      <c r="CZ314" s="112"/>
    </row>
    <row r="315" spans="1:104" s="113" customFormat="1" ht="18" customHeight="1">
      <c r="A315" s="583">
        <v>300</v>
      </c>
      <c r="B315" s="599"/>
      <c r="C315" s="1829"/>
      <c r="D315" s="1830"/>
      <c r="E315" s="1557"/>
      <c r="F315" s="1557"/>
      <c r="G315" s="1467"/>
      <c r="H315" s="1557"/>
      <c r="I315" s="1946"/>
      <c r="J315" s="1598"/>
      <c r="K315" s="181"/>
      <c r="L315" s="115"/>
      <c r="M315" s="154"/>
      <c r="N315" s="616" t="s">
        <v>1685</v>
      </c>
      <c r="O315" s="120"/>
      <c r="P315" s="120"/>
      <c r="Q315" s="138"/>
      <c r="R315" s="120"/>
      <c r="S315" s="125"/>
      <c r="T315" s="121"/>
      <c r="U315" s="616"/>
      <c r="V315" s="120"/>
      <c r="W315" s="120"/>
      <c r="X315" s="119"/>
      <c r="Y315" s="532"/>
      <c r="Z315" s="533"/>
      <c r="AA315" s="612"/>
      <c r="AB315" s="612"/>
      <c r="AC315" s="131"/>
      <c r="AD315" s="111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  <c r="BI315" s="112"/>
      <c r="BJ315" s="112"/>
      <c r="BK315" s="112"/>
      <c r="BL315" s="112"/>
      <c r="BM315" s="112"/>
      <c r="BN315" s="112"/>
      <c r="BO315" s="112"/>
      <c r="BP315" s="112"/>
      <c r="BQ315" s="112"/>
      <c r="BR315" s="112"/>
      <c r="BS315" s="112"/>
      <c r="BT315" s="112"/>
      <c r="BU315" s="112"/>
      <c r="BV315" s="112"/>
      <c r="BW315" s="112"/>
      <c r="BX315" s="112"/>
      <c r="BY315" s="112"/>
      <c r="BZ315" s="112"/>
      <c r="CA315" s="112"/>
      <c r="CB315" s="112"/>
      <c r="CC315" s="112"/>
      <c r="CD315" s="112"/>
      <c r="CE315" s="112"/>
      <c r="CF315" s="112"/>
      <c r="CG315" s="112"/>
      <c r="CH315" s="112"/>
      <c r="CI315" s="112"/>
      <c r="CJ315" s="112"/>
      <c r="CK315" s="112"/>
      <c r="CL315" s="112"/>
      <c r="CM315" s="112"/>
      <c r="CN315" s="112"/>
      <c r="CO315" s="112"/>
      <c r="CP315" s="112"/>
      <c r="CQ315" s="112"/>
      <c r="CR315" s="112"/>
      <c r="CS315" s="112"/>
      <c r="CT315" s="112"/>
      <c r="CU315" s="112"/>
      <c r="CV315" s="112"/>
      <c r="CW315" s="112"/>
      <c r="CX315" s="112"/>
      <c r="CY315" s="112"/>
      <c r="CZ315" s="112"/>
    </row>
    <row r="316" spans="1:104" s="113" customFormat="1" ht="25.5" customHeight="1">
      <c r="A316" s="583">
        <v>301</v>
      </c>
      <c r="B316" s="599"/>
      <c r="C316" s="1829"/>
      <c r="D316" s="1830"/>
      <c r="E316" s="1557"/>
      <c r="F316" s="1557"/>
      <c r="G316" s="1467"/>
      <c r="H316" s="1557"/>
      <c r="I316" s="1946"/>
      <c r="J316" s="1598"/>
      <c r="K316" s="181"/>
      <c r="L316" s="167"/>
      <c r="M316" s="154"/>
      <c r="N316" s="616" t="s">
        <v>1686</v>
      </c>
      <c r="O316" s="120">
        <v>2018</v>
      </c>
      <c r="P316" s="120">
        <v>0.05</v>
      </c>
      <c r="Q316" s="138" t="s">
        <v>1563</v>
      </c>
      <c r="R316" s="120">
        <v>1</v>
      </c>
      <c r="S316" s="125"/>
      <c r="T316" s="121">
        <v>1</v>
      </c>
      <c r="U316" s="616"/>
      <c r="V316" s="120"/>
      <c r="W316" s="120"/>
      <c r="X316" s="119"/>
      <c r="Y316" s="532"/>
      <c r="Z316" s="533"/>
      <c r="AA316" s="612"/>
      <c r="AB316" s="612"/>
      <c r="AC316" s="131"/>
      <c r="AD316" s="111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2"/>
      <c r="BR316" s="112"/>
      <c r="BS316" s="112"/>
      <c r="BT316" s="112"/>
      <c r="BU316" s="112"/>
      <c r="BV316" s="112"/>
      <c r="BW316" s="112"/>
      <c r="BX316" s="112"/>
      <c r="BY316" s="112"/>
      <c r="BZ316" s="112"/>
      <c r="CA316" s="112"/>
      <c r="CB316" s="112"/>
      <c r="CC316" s="112"/>
      <c r="CD316" s="112"/>
      <c r="CE316" s="112"/>
      <c r="CF316" s="112"/>
      <c r="CG316" s="112"/>
      <c r="CH316" s="112"/>
      <c r="CI316" s="112"/>
      <c r="CJ316" s="112"/>
      <c r="CK316" s="112"/>
      <c r="CL316" s="112"/>
      <c r="CM316" s="112"/>
      <c r="CN316" s="112"/>
      <c r="CO316" s="112"/>
      <c r="CP316" s="112"/>
      <c r="CQ316" s="112"/>
      <c r="CR316" s="112"/>
      <c r="CS316" s="112"/>
      <c r="CT316" s="112"/>
      <c r="CU316" s="112"/>
      <c r="CV316" s="112"/>
      <c r="CW316" s="112"/>
      <c r="CX316" s="112"/>
      <c r="CY316" s="112"/>
      <c r="CZ316" s="112"/>
    </row>
    <row r="317" spans="1:104" s="113" customFormat="1" ht="22.5" customHeight="1">
      <c r="A317" s="583">
        <v>302</v>
      </c>
      <c r="B317" s="599"/>
      <c r="C317" s="1829"/>
      <c r="D317" s="1830"/>
      <c r="E317" s="1557"/>
      <c r="F317" s="1557"/>
      <c r="G317" s="1467"/>
      <c r="H317" s="1557"/>
      <c r="I317" s="1946"/>
      <c r="J317" s="1598"/>
      <c r="K317" s="192"/>
      <c r="L317" s="167"/>
      <c r="M317" s="154"/>
      <c r="N317" s="616"/>
      <c r="O317" s="120"/>
      <c r="P317" s="120"/>
      <c r="Q317" s="138"/>
      <c r="R317" s="120"/>
      <c r="S317" s="125"/>
      <c r="T317" s="121"/>
      <c r="U317" s="616" t="s">
        <v>1687</v>
      </c>
      <c r="V317" s="120">
        <v>2017</v>
      </c>
      <c r="W317" s="120">
        <v>0.38</v>
      </c>
      <c r="X317" s="119" t="s">
        <v>1688</v>
      </c>
      <c r="Y317" s="532"/>
      <c r="Z317" s="533"/>
      <c r="AA317" s="612"/>
      <c r="AB317" s="612"/>
      <c r="AC317" s="131"/>
      <c r="AD317" s="111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  <c r="BI317" s="112"/>
      <c r="BJ317" s="112"/>
      <c r="BK317" s="112"/>
      <c r="BL317" s="112"/>
      <c r="BM317" s="112"/>
      <c r="BN317" s="112"/>
      <c r="BO317" s="112"/>
      <c r="BP317" s="112"/>
      <c r="BQ317" s="112"/>
      <c r="BR317" s="112"/>
      <c r="BS317" s="112"/>
      <c r="BT317" s="112"/>
      <c r="BU317" s="112"/>
      <c r="BV317" s="112"/>
      <c r="BW317" s="112"/>
      <c r="BX317" s="112"/>
      <c r="BY317" s="112"/>
      <c r="BZ317" s="112"/>
      <c r="CA317" s="112"/>
      <c r="CB317" s="112"/>
      <c r="CC317" s="112"/>
      <c r="CD317" s="112"/>
      <c r="CE317" s="112"/>
      <c r="CF317" s="112"/>
      <c r="CG317" s="112"/>
      <c r="CH317" s="112"/>
      <c r="CI317" s="112"/>
      <c r="CJ317" s="112"/>
      <c r="CK317" s="112"/>
      <c r="CL317" s="112"/>
      <c r="CM317" s="112"/>
      <c r="CN317" s="112"/>
      <c r="CO317" s="112"/>
      <c r="CP317" s="112"/>
      <c r="CQ317" s="112"/>
      <c r="CR317" s="112"/>
      <c r="CS317" s="112"/>
      <c r="CT317" s="112"/>
      <c r="CU317" s="112"/>
      <c r="CV317" s="112"/>
      <c r="CW317" s="112"/>
      <c r="CX317" s="112"/>
      <c r="CY317" s="112"/>
      <c r="CZ317" s="112"/>
    </row>
    <row r="318" spans="1:104" s="113" customFormat="1" ht="53.25">
      <c r="A318" s="583">
        <v>303</v>
      </c>
      <c r="B318" s="599"/>
      <c r="C318" s="1829"/>
      <c r="D318" s="1830"/>
      <c r="E318" s="1557"/>
      <c r="F318" s="1557"/>
      <c r="G318" s="1467"/>
      <c r="H318" s="1557"/>
      <c r="I318" s="1946"/>
      <c r="J318" s="1598"/>
      <c r="K318" s="618" t="s">
        <v>1689</v>
      </c>
      <c r="L318" s="269">
        <v>2006</v>
      </c>
      <c r="M318" s="619" t="s">
        <v>1690</v>
      </c>
      <c r="N318" s="1480"/>
      <c r="O318" s="1468"/>
      <c r="P318" s="1468"/>
      <c r="Q318" s="1468"/>
      <c r="R318" s="1468"/>
      <c r="S318" s="1468"/>
      <c r="T318" s="1462"/>
      <c r="U318" s="141" t="s">
        <v>1691</v>
      </c>
      <c r="V318" s="118">
        <v>1970</v>
      </c>
      <c r="W318" s="118">
        <v>0.09</v>
      </c>
      <c r="X318" s="119" t="s">
        <v>1692</v>
      </c>
      <c r="Y318" s="1709" t="s">
        <v>1693</v>
      </c>
      <c r="Z318" s="1527"/>
      <c r="AA318" s="118">
        <v>1974</v>
      </c>
      <c r="AB318" s="118">
        <v>0.40400000000000003</v>
      </c>
      <c r="AC318" s="163" t="s">
        <v>1255</v>
      </c>
      <c r="AD318" s="111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  <c r="BI318" s="112"/>
      <c r="BJ318" s="112"/>
      <c r="BK318" s="112"/>
      <c r="BL318" s="112"/>
      <c r="BM318" s="112"/>
      <c r="BN318" s="112"/>
      <c r="BO318" s="112"/>
      <c r="BP318" s="112"/>
      <c r="BQ318" s="112"/>
      <c r="BR318" s="112"/>
      <c r="BS318" s="112"/>
      <c r="BT318" s="112"/>
      <c r="BU318" s="112"/>
      <c r="BV318" s="112"/>
      <c r="BW318" s="112"/>
      <c r="BX318" s="112"/>
      <c r="BY318" s="112"/>
      <c r="BZ318" s="112"/>
      <c r="CA318" s="112"/>
      <c r="CB318" s="112"/>
      <c r="CC318" s="112"/>
      <c r="CD318" s="112"/>
      <c r="CE318" s="112"/>
      <c r="CF318" s="112"/>
      <c r="CG318" s="112"/>
      <c r="CH318" s="112"/>
      <c r="CI318" s="112"/>
      <c r="CJ318" s="112"/>
      <c r="CK318" s="112"/>
      <c r="CL318" s="112"/>
      <c r="CM318" s="112"/>
      <c r="CN318" s="112"/>
      <c r="CO318" s="112"/>
      <c r="CP318" s="112"/>
      <c r="CQ318" s="112"/>
      <c r="CR318" s="112"/>
      <c r="CS318" s="112"/>
      <c r="CT318" s="112"/>
      <c r="CU318" s="112"/>
      <c r="CV318" s="112"/>
      <c r="CW318" s="112"/>
      <c r="CX318" s="112"/>
      <c r="CY318" s="112"/>
      <c r="CZ318" s="112"/>
    </row>
    <row r="319" spans="1:104" s="113" customFormat="1" ht="17.25" customHeight="1">
      <c r="A319" s="583">
        <v>304</v>
      </c>
      <c r="B319" s="599"/>
      <c r="C319" s="1829"/>
      <c r="D319" s="1830"/>
      <c r="E319" s="1557"/>
      <c r="F319" s="1557"/>
      <c r="G319" s="1467"/>
      <c r="H319" s="1557"/>
      <c r="I319" s="1946"/>
      <c r="J319" s="1598"/>
      <c r="K319" s="620"/>
      <c r="L319" s="211"/>
      <c r="M319" s="1007"/>
      <c r="N319" s="1482"/>
      <c r="O319" s="1483"/>
      <c r="P319" s="1483"/>
      <c r="Q319" s="1483"/>
      <c r="R319" s="1483"/>
      <c r="S319" s="1483"/>
      <c r="T319" s="1464"/>
      <c r="U319" s="141" t="s">
        <v>1694</v>
      </c>
      <c r="V319" s="118">
        <v>1990</v>
      </c>
      <c r="W319" s="118"/>
      <c r="X319" s="119" t="s">
        <v>1695</v>
      </c>
      <c r="Y319" s="532"/>
      <c r="Z319" s="533"/>
      <c r="AA319" s="612"/>
      <c r="AB319" s="612"/>
      <c r="AC319" s="390"/>
      <c r="AD319" s="613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  <c r="BI319" s="112"/>
      <c r="BJ319" s="112"/>
      <c r="BK319" s="112"/>
      <c r="BL319" s="112"/>
      <c r="BM319" s="112"/>
      <c r="BN319" s="112"/>
      <c r="BO319" s="112"/>
      <c r="BP319" s="112"/>
      <c r="BQ319" s="112"/>
      <c r="BR319" s="112"/>
      <c r="BS319" s="112"/>
      <c r="BT319" s="112"/>
      <c r="BU319" s="112"/>
      <c r="BV319" s="112"/>
      <c r="BW319" s="112"/>
      <c r="BX319" s="112"/>
      <c r="BY319" s="112"/>
      <c r="BZ319" s="112"/>
      <c r="CA319" s="112"/>
      <c r="CB319" s="112"/>
      <c r="CC319" s="112"/>
      <c r="CD319" s="112"/>
      <c r="CE319" s="112"/>
      <c r="CF319" s="112"/>
      <c r="CG319" s="112"/>
      <c r="CH319" s="112"/>
      <c r="CI319" s="112"/>
      <c r="CJ319" s="112"/>
      <c r="CK319" s="112"/>
      <c r="CL319" s="112"/>
      <c r="CM319" s="112"/>
      <c r="CN319" s="112"/>
      <c r="CO319" s="112"/>
      <c r="CP319" s="112"/>
      <c r="CQ319" s="112"/>
      <c r="CR319" s="112"/>
      <c r="CS319" s="112"/>
      <c r="CT319" s="112"/>
      <c r="CU319" s="112"/>
      <c r="CV319" s="112"/>
      <c r="CW319" s="112"/>
      <c r="CX319" s="112"/>
      <c r="CY319" s="112"/>
      <c r="CZ319" s="112"/>
    </row>
    <row r="320" spans="1:104" s="113" customFormat="1" ht="27.75" customHeight="1">
      <c r="A320" s="583">
        <v>305</v>
      </c>
      <c r="B320" s="599"/>
      <c r="C320" s="1829"/>
      <c r="D320" s="1830"/>
      <c r="E320" s="1557"/>
      <c r="F320" s="1557"/>
      <c r="G320" s="1467"/>
      <c r="H320" s="1557"/>
      <c r="I320" s="1946"/>
      <c r="J320" s="1598"/>
      <c r="K320" s="620"/>
      <c r="L320" s="211"/>
      <c r="M320" s="1007"/>
      <c r="N320" s="141" t="s">
        <v>1696</v>
      </c>
      <c r="O320" s="120">
        <v>1948</v>
      </c>
      <c r="P320" s="118"/>
      <c r="Q320" s="400"/>
      <c r="R320" s="118"/>
      <c r="S320" s="139"/>
      <c r="T320" s="163"/>
      <c r="U320" s="1480"/>
      <c r="V320" s="1468"/>
      <c r="W320" s="1468"/>
      <c r="X320" s="1462"/>
      <c r="Y320" s="532"/>
      <c r="Z320" s="533"/>
      <c r="AA320" s="612"/>
      <c r="AB320" s="612"/>
      <c r="AC320" s="131"/>
      <c r="AD320" s="111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  <c r="BI320" s="112"/>
      <c r="BJ320" s="112"/>
      <c r="BK320" s="112"/>
      <c r="BL320" s="112"/>
      <c r="BM320" s="112"/>
      <c r="BN320" s="112"/>
      <c r="BO320" s="112"/>
      <c r="BP320" s="112"/>
      <c r="BQ320" s="112"/>
      <c r="BR320" s="112"/>
      <c r="BS320" s="112"/>
      <c r="BT320" s="112"/>
      <c r="BU320" s="112"/>
      <c r="BV320" s="112"/>
      <c r="BW320" s="112"/>
      <c r="BX320" s="112"/>
      <c r="BY320" s="112"/>
      <c r="BZ320" s="112"/>
      <c r="CA320" s="112"/>
      <c r="CB320" s="112"/>
      <c r="CC320" s="112"/>
      <c r="CD320" s="112"/>
      <c r="CE320" s="112"/>
      <c r="CF320" s="112"/>
      <c r="CG320" s="112"/>
      <c r="CH320" s="112"/>
      <c r="CI320" s="112"/>
      <c r="CJ320" s="112"/>
      <c r="CK320" s="112"/>
      <c r="CL320" s="112"/>
      <c r="CM320" s="112"/>
      <c r="CN320" s="112"/>
      <c r="CO320" s="112"/>
      <c r="CP320" s="112"/>
      <c r="CQ320" s="112"/>
      <c r="CR320" s="112"/>
      <c r="CS320" s="112"/>
      <c r="CT320" s="112"/>
      <c r="CU320" s="112"/>
      <c r="CV320" s="112"/>
      <c r="CW320" s="112"/>
      <c r="CX320" s="112"/>
      <c r="CY320" s="112"/>
      <c r="CZ320" s="112"/>
    </row>
    <row r="321" spans="1:104" s="113" customFormat="1" ht="35.25" customHeight="1">
      <c r="A321" s="583">
        <v>306</v>
      </c>
      <c r="B321" s="599"/>
      <c r="C321" s="1829"/>
      <c r="D321" s="1830"/>
      <c r="E321" s="1557"/>
      <c r="F321" s="1557"/>
      <c r="G321" s="1467"/>
      <c r="H321" s="1557"/>
      <c r="I321" s="1946"/>
      <c r="J321" s="1598"/>
      <c r="K321" s="620"/>
      <c r="L321" s="211"/>
      <c r="M321" s="1007"/>
      <c r="N321" s="141" t="s">
        <v>1697</v>
      </c>
      <c r="O321" s="1467"/>
      <c r="P321" s="118">
        <v>0.309</v>
      </c>
      <c r="Q321" s="310" t="s">
        <v>1348</v>
      </c>
      <c r="R321" s="1447">
        <v>16</v>
      </c>
      <c r="S321" s="139"/>
      <c r="T321" s="1441">
        <v>16</v>
      </c>
      <c r="U321" s="1481"/>
      <c r="V321" s="1469"/>
      <c r="W321" s="1469"/>
      <c r="X321" s="1463"/>
      <c r="Y321" s="532"/>
      <c r="Z321" s="533"/>
      <c r="AA321" s="612"/>
      <c r="AB321" s="612"/>
      <c r="AC321" s="131"/>
      <c r="AD321" s="111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  <c r="BI321" s="112"/>
      <c r="BJ321" s="112"/>
      <c r="BK321" s="112"/>
      <c r="BL321" s="112"/>
      <c r="BM321" s="112"/>
      <c r="BN321" s="112"/>
      <c r="BO321" s="112"/>
      <c r="BP321" s="112"/>
      <c r="BQ321" s="112"/>
      <c r="BR321" s="112"/>
      <c r="BS321" s="112"/>
      <c r="BT321" s="112"/>
      <c r="BU321" s="112"/>
      <c r="BV321" s="112"/>
      <c r="BW321" s="112"/>
      <c r="BX321" s="112"/>
      <c r="BY321" s="112"/>
      <c r="BZ321" s="112"/>
      <c r="CA321" s="112"/>
      <c r="CB321" s="112"/>
      <c r="CC321" s="112"/>
      <c r="CD321" s="112"/>
      <c r="CE321" s="112"/>
      <c r="CF321" s="112"/>
      <c r="CG321" s="112"/>
      <c r="CH321" s="112"/>
      <c r="CI321" s="112"/>
      <c r="CJ321" s="112"/>
      <c r="CK321" s="112"/>
      <c r="CL321" s="112"/>
      <c r="CM321" s="112"/>
      <c r="CN321" s="112"/>
      <c r="CO321" s="112"/>
      <c r="CP321" s="112"/>
      <c r="CQ321" s="112"/>
      <c r="CR321" s="112"/>
      <c r="CS321" s="112"/>
      <c r="CT321" s="112"/>
      <c r="CU321" s="112"/>
      <c r="CV321" s="112"/>
      <c r="CW321" s="112"/>
      <c r="CX321" s="112"/>
      <c r="CY321" s="112"/>
      <c r="CZ321" s="112"/>
    </row>
    <row r="322" spans="1:104" s="113" customFormat="1" ht="35.25" customHeight="1">
      <c r="A322" s="583">
        <v>307</v>
      </c>
      <c r="B322" s="599"/>
      <c r="C322" s="1829"/>
      <c r="D322" s="1830"/>
      <c r="E322" s="1557"/>
      <c r="F322" s="1557"/>
      <c r="G322" s="1467"/>
      <c r="H322" s="1557"/>
      <c r="I322" s="1946"/>
      <c r="J322" s="1598"/>
      <c r="K322" s="620"/>
      <c r="L322" s="211"/>
      <c r="M322" s="1007"/>
      <c r="N322" s="141" t="s">
        <v>1698</v>
      </c>
      <c r="O322" s="1448"/>
      <c r="P322" s="118">
        <v>0.35599999999999998</v>
      </c>
      <c r="Q322" s="310" t="s">
        <v>1699</v>
      </c>
      <c r="R322" s="1448"/>
      <c r="S322" s="139"/>
      <c r="T322" s="1442"/>
      <c r="U322" s="1482"/>
      <c r="V322" s="1483"/>
      <c r="W322" s="1483"/>
      <c r="X322" s="1464"/>
      <c r="Y322" s="532"/>
      <c r="Z322" s="533"/>
      <c r="AA322" s="612"/>
      <c r="AB322" s="612"/>
      <c r="AC322" s="131"/>
      <c r="AD322" s="111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  <c r="BI322" s="112"/>
      <c r="BJ322" s="112"/>
      <c r="BK322" s="112"/>
      <c r="BL322" s="112"/>
      <c r="BM322" s="112"/>
      <c r="BN322" s="112"/>
      <c r="BO322" s="112"/>
      <c r="BP322" s="112"/>
      <c r="BQ322" s="112"/>
      <c r="BR322" s="112"/>
      <c r="BS322" s="112"/>
      <c r="BT322" s="112"/>
      <c r="BU322" s="112"/>
      <c r="BV322" s="112"/>
      <c r="BW322" s="112"/>
      <c r="BX322" s="112"/>
      <c r="BY322" s="112"/>
      <c r="BZ322" s="112"/>
      <c r="CA322" s="112"/>
      <c r="CB322" s="112"/>
      <c r="CC322" s="112"/>
      <c r="CD322" s="112"/>
      <c r="CE322" s="112"/>
      <c r="CF322" s="112"/>
      <c r="CG322" s="112"/>
      <c r="CH322" s="112"/>
      <c r="CI322" s="112"/>
      <c r="CJ322" s="112"/>
      <c r="CK322" s="112"/>
      <c r="CL322" s="112"/>
      <c r="CM322" s="112"/>
      <c r="CN322" s="112"/>
      <c r="CO322" s="112"/>
      <c r="CP322" s="112"/>
      <c r="CQ322" s="112"/>
      <c r="CR322" s="112"/>
      <c r="CS322" s="112"/>
      <c r="CT322" s="112"/>
      <c r="CU322" s="112"/>
      <c r="CV322" s="112"/>
      <c r="CW322" s="112"/>
      <c r="CX322" s="112"/>
      <c r="CY322" s="112"/>
      <c r="CZ322" s="112"/>
    </row>
    <row r="323" spans="1:104" s="112" customFormat="1" ht="18" customHeight="1">
      <c r="A323" s="583">
        <v>308</v>
      </c>
      <c r="B323" s="599"/>
      <c r="C323" s="1829"/>
      <c r="D323" s="1830"/>
      <c r="E323" s="1557"/>
      <c r="F323" s="1557"/>
      <c r="G323" s="1467"/>
      <c r="H323" s="1557"/>
      <c r="I323" s="1946"/>
      <c r="J323" s="1598"/>
      <c r="K323" s="621" t="s">
        <v>1700</v>
      </c>
      <c r="L323" s="261"/>
      <c r="M323" s="263">
        <v>250</v>
      </c>
      <c r="N323" s="622"/>
      <c r="O323" s="261"/>
      <c r="P323" s="261"/>
      <c r="Q323" s="261"/>
      <c r="R323" s="200"/>
      <c r="S323" s="200"/>
      <c r="T323" s="566"/>
      <c r="U323" s="622" t="s">
        <v>1701</v>
      </c>
      <c r="V323" s="261">
        <v>2004</v>
      </c>
      <c r="W323" s="261"/>
      <c r="X323" s="546" t="s">
        <v>1702</v>
      </c>
      <c r="Y323" s="1709" t="s">
        <v>1703</v>
      </c>
      <c r="Z323" s="1527"/>
      <c r="AA323" s="118">
        <v>1947</v>
      </c>
      <c r="AB323" s="118">
        <v>0.224</v>
      </c>
      <c r="AC323" s="163" t="s">
        <v>1488</v>
      </c>
      <c r="AD323" s="111"/>
    </row>
    <row r="324" spans="1:104" s="398" customFormat="1" ht="30" customHeight="1" thickBot="1">
      <c r="A324" s="583">
        <v>309</v>
      </c>
      <c r="B324" s="623"/>
      <c r="C324" s="1831"/>
      <c r="D324" s="1832"/>
      <c r="E324" s="1810"/>
      <c r="F324" s="1810"/>
      <c r="G324" s="1811"/>
      <c r="H324" s="1810"/>
      <c r="I324" s="1947"/>
      <c r="J324" s="1813"/>
      <c r="K324" s="624" t="s">
        <v>1704</v>
      </c>
      <c r="L324" s="161"/>
      <c r="M324" s="140"/>
      <c r="N324" s="234"/>
      <c r="O324" s="235"/>
      <c r="P324" s="235"/>
      <c r="Q324" s="290"/>
      <c r="R324" s="235"/>
      <c r="S324" s="291"/>
      <c r="T324" s="292"/>
      <c r="U324" s="234"/>
      <c r="V324" s="235"/>
      <c r="W324" s="235"/>
      <c r="X324" s="236"/>
      <c r="Y324" s="1939" t="s">
        <v>1705</v>
      </c>
      <c r="Z324" s="1940"/>
      <c r="AA324" s="235">
        <v>2004</v>
      </c>
      <c r="AB324" s="625">
        <v>0.22500000000000001</v>
      </c>
      <c r="AC324" s="626" t="s">
        <v>1706</v>
      </c>
      <c r="AD324" s="268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  <c r="BI324" s="112"/>
      <c r="BJ324" s="112"/>
      <c r="BK324" s="112"/>
      <c r="BL324" s="112"/>
      <c r="BM324" s="112"/>
      <c r="BN324" s="112"/>
      <c r="BO324" s="112"/>
      <c r="BP324" s="112"/>
      <c r="BQ324" s="112"/>
      <c r="BR324" s="112"/>
      <c r="BS324" s="112"/>
      <c r="BT324" s="112"/>
      <c r="BU324" s="112"/>
      <c r="BV324" s="112"/>
      <c r="BW324" s="112"/>
      <c r="BX324" s="112"/>
      <c r="BY324" s="112"/>
      <c r="BZ324" s="112"/>
      <c r="CA324" s="112"/>
      <c r="CB324" s="112"/>
      <c r="CC324" s="112"/>
      <c r="CD324" s="112"/>
      <c r="CE324" s="112"/>
      <c r="CF324" s="112"/>
      <c r="CG324" s="112"/>
      <c r="CH324" s="112"/>
      <c r="CI324" s="112"/>
      <c r="CJ324" s="112"/>
      <c r="CK324" s="112"/>
      <c r="CL324" s="112"/>
      <c r="CM324" s="112"/>
      <c r="CN324" s="112"/>
      <c r="CO324" s="112"/>
      <c r="CP324" s="112"/>
      <c r="CQ324" s="112"/>
      <c r="CR324" s="112"/>
      <c r="CS324" s="112"/>
      <c r="CT324" s="112"/>
      <c r="CU324" s="112"/>
      <c r="CV324" s="112"/>
      <c r="CW324" s="112"/>
      <c r="CX324" s="112"/>
      <c r="CY324" s="112"/>
      <c r="CZ324" s="112"/>
    </row>
    <row r="325" spans="1:104" s="113" customFormat="1" ht="30" customHeight="1" thickBot="1">
      <c r="A325" s="241"/>
      <c r="B325" s="472"/>
      <c r="C325" s="627"/>
      <c r="D325" s="1941"/>
      <c r="E325" s="1941"/>
      <c r="F325" s="588"/>
      <c r="G325" s="588"/>
      <c r="H325" s="586"/>
      <c r="I325" s="588"/>
      <c r="J325" s="588"/>
      <c r="K325" s="473"/>
      <c r="L325" s="475"/>
      <c r="M325" s="473"/>
      <c r="N325" s="476"/>
      <c r="O325" s="473"/>
      <c r="P325" s="473"/>
      <c r="Q325" s="477"/>
      <c r="R325" s="473"/>
      <c r="S325" s="474"/>
      <c r="T325" s="473"/>
      <c r="U325" s="476"/>
      <c r="V325" s="473"/>
      <c r="W325" s="473"/>
      <c r="X325" s="1866"/>
      <c r="Y325" s="1866"/>
      <c r="Z325" s="1866"/>
      <c r="AA325" s="1866"/>
      <c r="AB325" s="474"/>
      <c r="AC325" s="478"/>
      <c r="AD325" s="133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  <c r="BI325" s="112"/>
      <c r="BJ325" s="112"/>
      <c r="BK325" s="112"/>
      <c r="BL325" s="112"/>
      <c r="BM325" s="112"/>
      <c r="BN325" s="112"/>
      <c r="BO325" s="112"/>
      <c r="BP325" s="112"/>
      <c r="BQ325" s="112"/>
      <c r="BR325" s="112"/>
      <c r="BS325" s="112"/>
      <c r="BT325" s="112"/>
      <c r="BU325" s="112"/>
      <c r="BV325" s="112"/>
      <c r="BW325" s="112"/>
      <c r="BX325" s="112"/>
      <c r="BY325" s="112"/>
      <c r="BZ325" s="112"/>
      <c r="CA325" s="112"/>
      <c r="CB325" s="112"/>
      <c r="CC325" s="112"/>
      <c r="CD325" s="112"/>
      <c r="CE325" s="112"/>
      <c r="CF325" s="112"/>
      <c r="CG325" s="112"/>
      <c r="CH325" s="112"/>
      <c r="CI325" s="112"/>
      <c r="CJ325" s="112"/>
      <c r="CK325" s="112"/>
      <c r="CL325" s="112"/>
      <c r="CM325" s="112"/>
      <c r="CN325" s="112"/>
      <c r="CO325" s="112"/>
      <c r="CP325" s="112"/>
      <c r="CQ325" s="112"/>
      <c r="CR325" s="112"/>
      <c r="CS325" s="112"/>
      <c r="CT325" s="112"/>
      <c r="CU325" s="112"/>
      <c r="CV325" s="112"/>
      <c r="CW325" s="112"/>
      <c r="CX325" s="112"/>
      <c r="CY325" s="112"/>
      <c r="CZ325" s="112"/>
    </row>
    <row r="326" spans="1:104" s="113" customFormat="1" ht="24.75" customHeight="1">
      <c r="A326" s="628">
        <v>310</v>
      </c>
      <c r="B326" s="1932" t="s">
        <v>1707</v>
      </c>
      <c r="C326" s="629"/>
      <c r="D326" s="630"/>
      <c r="E326" s="1741"/>
      <c r="F326" s="1741"/>
      <c r="G326" s="1741"/>
      <c r="H326" s="1798"/>
      <c r="I326" s="1798"/>
      <c r="J326" s="1812"/>
      <c r="K326" s="631" t="s">
        <v>1708</v>
      </c>
      <c r="L326" s="253">
        <v>1988</v>
      </c>
      <c r="M326" s="1938" t="s">
        <v>1709</v>
      </c>
      <c r="N326" s="1758"/>
      <c r="O326" s="1821"/>
      <c r="P326" s="1821"/>
      <c r="Q326" s="1821"/>
      <c r="R326" s="1821"/>
      <c r="S326" s="1821"/>
      <c r="T326" s="1761"/>
      <c r="U326" s="632" t="s">
        <v>1710</v>
      </c>
      <c r="V326" s="108">
        <v>1989</v>
      </c>
      <c r="W326" s="108">
        <v>9.5000000000000001E-2</v>
      </c>
      <c r="X326" s="109" t="s">
        <v>1711</v>
      </c>
      <c r="Y326" s="569" t="s">
        <v>1712</v>
      </c>
      <c r="Z326" s="633"/>
      <c r="AA326" s="156">
        <v>1968</v>
      </c>
      <c r="AB326" s="192">
        <v>0.90300000000000002</v>
      </c>
      <c r="AC326" s="156" t="s">
        <v>1713</v>
      </c>
      <c r="AD326" s="111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  <c r="BI326" s="112"/>
      <c r="BJ326" s="112"/>
      <c r="BK326" s="112"/>
      <c r="BL326" s="112"/>
      <c r="BM326" s="112"/>
      <c r="BN326" s="112"/>
      <c r="BO326" s="112"/>
      <c r="BP326" s="112"/>
      <c r="BQ326" s="112"/>
      <c r="BR326" s="112"/>
      <c r="BS326" s="112"/>
      <c r="BT326" s="112"/>
      <c r="BU326" s="112"/>
      <c r="BV326" s="112"/>
      <c r="BW326" s="112"/>
      <c r="BX326" s="112"/>
      <c r="BY326" s="112"/>
      <c r="BZ326" s="112"/>
      <c r="CA326" s="112"/>
      <c r="CB326" s="112"/>
      <c r="CC326" s="112"/>
      <c r="CD326" s="112"/>
      <c r="CE326" s="112"/>
      <c r="CF326" s="112"/>
      <c r="CG326" s="112"/>
      <c r="CH326" s="112"/>
      <c r="CI326" s="112"/>
      <c r="CJ326" s="112"/>
      <c r="CK326" s="112"/>
      <c r="CL326" s="112"/>
      <c r="CM326" s="112"/>
      <c r="CN326" s="112"/>
      <c r="CO326" s="112"/>
      <c r="CP326" s="112"/>
      <c r="CQ326" s="112"/>
      <c r="CR326" s="112"/>
      <c r="CS326" s="112"/>
      <c r="CT326" s="112"/>
      <c r="CU326" s="112"/>
      <c r="CV326" s="112"/>
      <c r="CW326" s="112"/>
      <c r="CX326" s="112"/>
      <c r="CY326" s="112"/>
      <c r="CZ326" s="112"/>
    </row>
    <row r="327" spans="1:104" s="113" customFormat="1" ht="17.25" customHeight="1">
      <c r="A327" s="634">
        <v>311</v>
      </c>
      <c r="B327" s="1933"/>
      <c r="C327" s="1829"/>
      <c r="D327" s="1830"/>
      <c r="E327" s="1467"/>
      <c r="F327" s="1467"/>
      <c r="G327" s="1467"/>
      <c r="H327" s="1557"/>
      <c r="I327" s="1557"/>
      <c r="J327" s="1598"/>
      <c r="K327" s="202" t="s">
        <v>1714</v>
      </c>
      <c r="L327" s="115"/>
      <c r="M327" s="1906"/>
      <c r="N327" s="1555"/>
      <c r="O327" s="1469"/>
      <c r="P327" s="1469"/>
      <c r="Q327" s="1469"/>
      <c r="R327" s="1469"/>
      <c r="S327" s="1469"/>
      <c r="T327" s="1506"/>
      <c r="U327" s="141" t="s">
        <v>1715</v>
      </c>
      <c r="V327" s="118">
        <v>1989</v>
      </c>
      <c r="W327" s="118">
        <v>0.24</v>
      </c>
      <c r="X327" s="119" t="s">
        <v>1716</v>
      </c>
      <c r="Y327" s="228"/>
      <c r="Z327" s="204"/>
      <c r="AA327" s="118">
        <v>1988</v>
      </c>
      <c r="AB327" s="365">
        <v>0.03</v>
      </c>
      <c r="AC327" s="118" t="s">
        <v>1105</v>
      </c>
      <c r="AD327" s="111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  <c r="BI327" s="112"/>
      <c r="BJ327" s="112"/>
      <c r="BK327" s="112"/>
      <c r="BL327" s="112"/>
      <c r="BM327" s="112"/>
      <c r="BN327" s="112"/>
      <c r="BO327" s="112"/>
      <c r="BP327" s="112"/>
      <c r="BQ327" s="112"/>
      <c r="BR327" s="112"/>
      <c r="BS327" s="112"/>
      <c r="BT327" s="112"/>
      <c r="BU327" s="112"/>
      <c r="BV327" s="112"/>
      <c r="BW327" s="112"/>
      <c r="BX327" s="112"/>
      <c r="BY327" s="112"/>
      <c r="BZ327" s="112"/>
      <c r="CA327" s="112"/>
      <c r="CB327" s="112"/>
      <c r="CC327" s="112"/>
      <c r="CD327" s="112"/>
      <c r="CE327" s="112"/>
      <c r="CF327" s="112"/>
      <c r="CG327" s="112"/>
      <c r="CH327" s="112"/>
      <c r="CI327" s="112"/>
      <c r="CJ327" s="112"/>
      <c r="CK327" s="112"/>
      <c r="CL327" s="112"/>
      <c r="CM327" s="112"/>
      <c r="CN327" s="112"/>
      <c r="CO327" s="112"/>
      <c r="CP327" s="112"/>
      <c r="CQ327" s="112"/>
      <c r="CR327" s="112"/>
      <c r="CS327" s="112"/>
      <c r="CT327" s="112"/>
      <c r="CU327" s="112"/>
      <c r="CV327" s="112"/>
      <c r="CW327" s="112"/>
      <c r="CX327" s="112"/>
      <c r="CY327" s="112"/>
      <c r="CZ327" s="112"/>
    </row>
    <row r="328" spans="1:104" s="113" customFormat="1" ht="33.75" customHeight="1">
      <c r="A328" s="634">
        <v>312</v>
      </c>
      <c r="B328" s="1933"/>
      <c r="C328" s="1829"/>
      <c r="D328" s="1830"/>
      <c r="E328" s="1467"/>
      <c r="F328" s="1467"/>
      <c r="G328" s="1467"/>
      <c r="H328" s="1557"/>
      <c r="I328" s="1557"/>
      <c r="J328" s="1598"/>
      <c r="K328" s="362"/>
      <c r="L328" s="115"/>
      <c r="M328" s="131"/>
      <c r="N328" s="1555"/>
      <c r="O328" s="1469"/>
      <c r="P328" s="1469"/>
      <c r="Q328" s="1469"/>
      <c r="R328" s="1469"/>
      <c r="S328" s="1469"/>
      <c r="T328" s="1506"/>
      <c r="U328" s="141" t="s">
        <v>1717</v>
      </c>
      <c r="V328" s="118">
        <v>1988</v>
      </c>
      <c r="W328" s="118">
        <v>0.18</v>
      </c>
      <c r="X328" s="119" t="s">
        <v>1718</v>
      </c>
      <c r="Y328" s="227"/>
      <c r="Z328" s="165"/>
      <c r="AA328" s="130"/>
      <c r="AB328" s="130"/>
      <c r="AC328" s="152"/>
      <c r="AD328" s="111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  <c r="BI328" s="112"/>
      <c r="BJ328" s="112"/>
      <c r="BK328" s="112"/>
      <c r="BL328" s="112"/>
      <c r="BM328" s="112"/>
      <c r="BN328" s="112"/>
      <c r="BO328" s="112"/>
      <c r="BP328" s="112"/>
      <c r="BQ328" s="112"/>
      <c r="BR328" s="112"/>
      <c r="BS328" s="112"/>
      <c r="BT328" s="112"/>
      <c r="BU328" s="112"/>
      <c r="BV328" s="112"/>
      <c r="BW328" s="112"/>
      <c r="BX328" s="112"/>
      <c r="BY328" s="112"/>
      <c r="BZ328" s="112"/>
      <c r="CA328" s="112"/>
      <c r="CB328" s="112"/>
      <c r="CC328" s="112"/>
      <c r="CD328" s="112"/>
      <c r="CE328" s="112"/>
      <c r="CF328" s="112"/>
      <c r="CG328" s="112"/>
      <c r="CH328" s="112"/>
      <c r="CI328" s="112"/>
      <c r="CJ328" s="112"/>
      <c r="CK328" s="112"/>
      <c r="CL328" s="112"/>
      <c r="CM328" s="112"/>
      <c r="CN328" s="112"/>
      <c r="CO328" s="112"/>
      <c r="CP328" s="112"/>
      <c r="CQ328" s="112"/>
      <c r="CR328" s="112"/>
      <c r="CS328" s="112"/>
      <c r="CT328" s="112"/>
      <c r="CU328" s="112"/>
      <c r="CV328" s="112"/>
      <c r="CW328" s="112"/>
      <c r="CX328" s="112"/>
      <c r="CY328" s="112"/>
      <c r="CZ328" s="112"/>
    </row>
    <row r="329" spans="1:104" s="113" customFormat="1" ht="17.25" customHeight="1">
      <c r="A329" s="634">
        <v>313</v>
      </c>
      <c r="B329" s="635"/>
      <c r="C329" s="1829"/>
      <c r="D329" s="1830"/>
      <c r="E329" s="1467"/>
      <c r="F329" s="1467"/>
      <c r="G329" s="1467"/>
      <c r="H329" s="1557"/>
      <c r="I329" s="1557"/>
      <c r="J329" s="1598"/>
      <c r="K329" s="362"/>
      <c r="L329" s="115"/>
      <c r="M329" s="131"/>
      <c r="N329" s="1455"/>
      <c r="O329" s="1483"/>
      <c r="P329" s="1483"/>
      <c r="Q329" s="1483"/>
      <c r="R329" s="1483"/>
      <c r="S329" s="1483"/>
      <c r="T329" s="1507"/>
      <c r="U329" s="141" t="s">
        <v>1719</v>
      </c>
      <c r="V329" s="118">
        <v>1999</v>
      </c>
      <c r="W329" s="118">
        <v>0.1</v>
      </c>
      <c r="X329" s="119" t="s">
        <v>1720</v>
      </c>
      <c r="Y329" s="227"/>
      <c r="Z329" s="165"/>
      <c r="AA329" s="130"/>
      <c r="AB329" s="130"/>
      <c r="AC329" s="152"/>
      <c r="AD329" s="111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  <c r="BI329" s="112"/>
      <c r="BJ329" s="112"/>
      <c r="BK329" s="112"/>
      <c r="BL329" s="112"/>
      <c r="BM329" s="112"/>
      <c r="BN329" s="112"/>
      <c r="BO329" s="112"/>
      <c r="BP329" s="112"/>
      <c r="BQ329" s="112"/>
      <c r="BR329" s="112"/>
      <c r="BS329" s="112"/>
      <c r="BT329" s="112"/>
      <c r="BU329" s="112"/>
      <c r="BV329" s="112"/>
      <c r="BW329" s="112"/>
      <c r="BX329" s="112"/>
      <c r="BY329" s="112"/>
      <c r="BZ329" s="112"/>
      <c r="CA329" s="112"/>
      <c r="CB329" s="112"/>
      <c r="CC329" s="112"/>
      <c r="CD329" s="112"/>
      <c r="CE329" s="112"/>
      <c r="CF329" s="112"/>
      <c r="CG329" s="112"/>
      <c r="CH329" s="112"/>
      <c r="CI329" s="112"/>
      <c r="CJ329" s="112"/>
      <c r="CK329" s="112"/>
      <c r="CL329" s="112"/>
      <c r="CM329" s="112"/>
      <c r="CN329" s="112"/>
      <c r="CO329" s="112"/>
      <c r="CP329" s="112"/>
      <c r="CQ329" s="112"/>
      <c r="CR329" s="112"/>
      <c r="CS329" s="112"/>
      <c r="CT329" s="112"/>
      <c r="CU329" s="112"/>
      <c r="CV329" s="112"/>
      <c r="CW329" s="112"/>
      <c r="CX329" s="112"/>
      <c r="CY329" s="112"/>
      <c r="CZ329" s="112"/>
    </row>
    <row r="330" spans="1:104" s="113" customFormat="1" ht="17.25" customHeight="1">
      <c r="A330" s="634">
        <v>314</v>
      </c>
      <c r="B330" s="635"/>
      <c r="C330" s="1829"/>
      <c r="D330" s="1830"/>
      <c r="E330" s="1467"/>
      <c r="F330" s="1467"/>
      <c r="G330" s="1467"/>
      <c r="H330" s="1557"/>
      <c r="I330" s="1557"/>
      <c r="J330" s="1598"/>
      <c r="K330" s="210"/>
      <c r="L330" s="389"/>
      <c r="M330" s="131"/>
      <c r="N330" s="310" t="s">
        <v>1721</v>
      </c>
      <c r="O330" s="118"/>
      <c r="P330" s="118"/>
      <c r="Q330" s="138"/>
      <c r="R330" s="118"/>
      <c r="S330" s="139"/>
      <c r="T330" s="140"/>
      <c r="U330" s="1480"/>
      <c r="V330" s="1468"/>
      <c r="W330" s="1468"/>
      <c r="X330" s="1462"/>
      <c r="Y330" s="227"/>
      <c r="Z330" s="165"/>
      <c r="AA330" s="130"/>
      <c r="AB330" s="130"/>
      <c r="AC330" s="152"/>
      <c r="AD330" s="111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  <c r="BS330" s="112"/>
      <c r="BT330" s="112"/>
      <c r="BU330" s="112"/>
      <c r="BV330" s="112"/>
      <c r="BW330" s="112"/>
      <c r="BX330" s="112"/>
      <c r="BY330" s="112"/>
      <c r="BZ330" s="112"/>
      <c r="CA330" s="112"/>
      <c r="CB330" s="112"/>
      <c r="CC330" s="112"/>
      <c r="CD330" s="112"/>
      <c r="CE330" s="112"/>
      <c r="CF330" s="112"/>
      <c r="CG330" s="112"/>
      <c r="CH330" s="112"/>
      <c r="CI330" s="112"/>
      <c r="CJ330" s="112"/>
      <c r="CK330" s="112"/>
      <c r="CL330" s="112"/>
      <c r="CM330" s="112"/>
      <c r="CN330" s="112"/>
      <c r="CO330" s="112"/>
      <c r="CP330" s="112"/>
      <c r="CQ330" s="112"/>
      <c r="CR330" s="112"/>
      <c r="CS330" s="112"/>
      <c r="CT330" s="112"/>
      <c r="CU330" s="112"/>
      <c r="CV330" s="112"/>
      <c r="CW330" s="112"/>
      <c r="CX330" s="112"/>
      <c r="CY330" s="112"/>
      <c r="CZ330" s="112"/>
    </row>
    <row r="331" spans="1:104" s="113" customFormat="1" ht="63.75">
      <c r="A331" s="634">
        <v>315</v>
      </c>
      <c r="B331" s="635"/>
      <c r="C331" s="1829"/>
      <c r="D331" s="1830"/>
      <c r="E331" s="1467"/>
      <c r="F331" s="1467"/>
      <c r="G331" s="1467"/>
      <c r="H331" s="1557"/>
      <c r="I331" s="1557"/>
      <c r="J331" s="1598"/>
      <c r="K331" s="162"/>
      <c r="L331" s="389"/>
      <c r="M331" s="131"/>
      <c r="N331" s="310" t="s">
        <v>1722</v>
      </c>
      <c r="O331" s="118">
        <v>1972</v>
      </c>
      <c r="P331" s="118">
        <v>0.85899999999999999</v>
      </c>
      <c r="Q331" s="332" t="s">
        <v>1723</v>
      </c>
      <c r="R331" s="118">
        <v>30</v>
      </c>
      <c r="S331" s="139"/>
      <c r="T331" s="140">
        <v>30</v>
      </c>
      <c r="U331" s="1481"/>
      <c r="V331" s="1469"/>
      <c r="W331" s="1469"/>
      <c r="X331" s="1463"/>
      <c r="Y331" s="227"/>
      <c r="Z331" s="165"/>
      <c r="AA331" s="130"/>
      <c r="AB331" s="130"/>
      <c r="AC331" s="152"/>
      <c r="AD331" s="111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2"/>
      <c r="BV331" s="112"/>
      <c r="BW331" s="112"/>
      <c r="BX331" s="112"/>
      <c r="BY331" s="112"/>
      <c r="BZ331" s="112"/>
      <c r="CA331" s="112"/>
      <c r="CB331" s="112"/>
      <c r="CC331" s="112"/>
      <c r="CD331" s="112"/>
      <c r="CE331" s="112"/>
      <c r="CF331" s="112"/>
      <c r="CG331" s="112"/>
      <c r="CH331" s="112"/>
      <c r="CI331" s="112"/>
      <c r="CJ331" s="112"/>
      <c r="CK331" s="112"/>
      <c r="CL331" s="112"/>
      <c r="CM331" s="112"/>
      <c r="CN331" s="112"/>
      <c r="CO331" s="112"/>
      <c r="CP331" s="112"/>
      <c r="CQ331" s="112"/>
      <c r="CR331" s="112"/>
      <c r="CS331" s="112"/>
      <c r="CT331" s="112"/>
      <c r="CU331" s="112"/>
      <c r="CV331" s="112"/>
      <c r="CW331" s="112"/>
      <c r="CX331" s="112"/>
      <c r="CY331" s="112"/>
      <c r="CZ331" s="112"/>
    </row>
    <row r="332" spans="1:104" s="113" customFormat="1" ht="64.5" customHeight="1">
      <c r="A332" s="634">
        <v>316</v>
      </c>
      <c r="B332" s="635"/>
      <c r="C332" s="1829"/>
      <c r="D332" s="1830"/>
      <c r="E332" s="1467"/>
      <c r="F332" s="1467"/>
      <c r="G332" s="1467"/>
      <c r="H332" s="1557"/>
      <c r="I332" s="1557"/>
      <c r="J332" s="1598"/>
      <c r="K332" s="162"/>
      <c r="L332" s="389"/>
      <c r="M332" s="131"/>
      <c r="N332" s="310" t="s">
        <v>1724</v>
      </c>
      <c r="O332" s="118">
        <v>1999</v>
      </c>
      <c r="P332" s="118">
        <v>0.05</v>
      </c>
      <c r="Q332" s="332" t="s">
        <v>1725</v>
      </c>
      <c r="R332" s="118">
        <v>2</v>
      </c>
      <c r="S332" s="139"/>
      <c r="T332" s="140">
        <v>2</v>
      </c>
      <c r="U332" s="1481"/>
      <c r="V332" s="1469"/>
      <c r="W332" s="1469"/>
      <c r="X332" s="1463"/>
      <c r="Y332" s="227"/>
      <c r="Z332" s="165"/>
      <c r="AA332" s="130"/>
      <c r="AB332" s="130"/>
      <c r="AC332" s="152"/>
      <c r="AD332" s="111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2"/>
      <c r="BV332" s="112"/>
      <c r="BW332" s="112"/>
      <c r="BX332" s="112"/>
      <c r="BY332" s="112"/>
      <c r="BZ332" s="112"/>
      <c r="CA332" s="112"/>
      <c r="CB332" s="112"/>
      <c r="CC332" s="112"/>
      <c r="CD332" s="112"/>
      <c r="CE332" s="112"/>
      <c r="CF332" s="112"/>
      <c r="CG332" s="112"/>
      <c r="CH332" s="112"/>
      <c r="CI332" s="112"/>
      <c r="CJ332" s="112"/>
      <c r="CK332" s="112"/>
      <c r="CL332" s="112"/>
      <c r="CM332" s="112"/>
      <c r="CN332" s="112"/>
      <c r="CO332" s="112"/>
      <c r="CP332" s="112"/>
      <c r="CQ332" s="112"/>
      <c r="CR332" s="112"/>
      <c r="CS332" s="112"/>
      <c r="CT332" s="112"/>
      <c r="CU332" s="112"/>
      <c r="CV332" s="112"/>
      <c r="CW332" s="112"/>
      <c r="CX332" s="112"/>
      <c r="CY332" s="112"/>
      <c r="CZ332" s="112"/>
    </row>
    <row r="333" spans="1:104" s="113" customFormat="1" ht="54" customHeight="1">
      <c r="A333" s="634">
        <v>317</v>
      </c>
      <c r="B333" s="635"/>
      <c r="C333" s="1829"/>
      <c r="D333" s="1830"/>
      <c r="E333" s="1467"/>
      <c r="F333" s="1467"/>
      <c r="G333" s="1467"/>
      <c r="H333" s="1557"/>
      <c r="I333" s="1557"/>
      <c r="J333" s="1598"/>
      <c r="K333" s="162"/>
      <c r="L333" s="389"/>
      <c r="M333" s="131"/>
      <c r="N333" s="310" t="s">
        <v>1726</v>
      </c>
      <c r="O333" s="118">
        <v>2015</v>
      </c>
      <c r="P333" s="118">
        <v>0.13400000000000001</v>
      </c>
      <c r="Q333" s="332" t="s">
        <v>1725</v>
      </c>
      <c r="R333" s="1720" t="s">
        <v>1727</v>
      </c>
      <c r="S333" s="1869"/>
      <c r="T333" s="1869"/>
      <c r="U333" s="1481"/>
      <c r="V333" s="1469"/>
      <c r="W333" s="1469"/>
      <c r="X333" s="1463"/>
      <c r="Y333" s="227"/>
      <c r="Z333" s="165"/>
      <c r="AA333" s="130"/>
      <c r="AB333" s="130"/>
      <c r="AC333" s="152"/>
      <c r="AD333" s="111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  <c r="BI333" s="112"/>
      <c r="BJ333" s="112"/>
      <c r="BK333" s="112"/>
      <c r="BL333" s="112"/>
      <c r="BM333" s="112"/>
      <c r="BN333" s="112"/>
      <c r="BO333" s="112"/>
      <c r="BP333" s="112"/>
      <c r="BQ333" s="112"/>
      <c r="BR333" s="112"/>
      <c r="BS333" s="112"/>
      <c r="BT333" s="112"/>
      <c r="BU333" s="112"/>
      <c r="BV333" s="112"/>
      <c r="BW333" s="112"/>
      <c r="BX333" s="112"/>
      <c r="BY333" s="112"/>
      <c r="BZ333" s="112"/>
      <c r="CA333" s="112"/>
      <c r="CB333" s="112"/>
      <c r="CC333" s="112"/>
      <c r="CD333" s="112"/>
      <c r="CE333" s="112"/>
      <c r="CF333" s="112"/>
      <c r="CG333" s="112"/>
      <c r="CH333" s="112"/>
      <c r="CI333" s="112"/>
      <c r="CJ333" s="112"/>
      <c r="CK333" s="112"/>
      <c r="CL333" s="112"/>
      <c r="CM333" s="112"/>
      <c r="CN333" s="112"/>
      <c r="CO333" s="112"/>
      <c r="CP333" s="112"/>
      <c r="CQ333" s="112"/>
      <c r="CR333" s="112"/>
      <c r="CS333" s="112"/>
      <c r="CT333" s="112"/>
      <c r="CU333" s="112"/>
      <c r="CV333" s="112"/>
      <c r="CW333" s="112"/>
      <c r="CX333" s="112"/>
      <c r="CY333" s="112"/>
      <c r="CZ333" s="112"/>
    </row>
    <row r="334" spans="1:104" s="113" customFormat="1" ht="66.75" customHeight="1">
      <c r="A334" s="634">
        <v>318</v>
      </c>
      <c r="B334" s="635"/>
      <c r="C334" s="1829"/>
      <c r="D334" s="1830"/>
      <c r="E334" s="1467"/>
      <c r="F334" s="1467"/>
      <c r="G334" s="1467"/>
      <c r="H334" s="1557"/>
      <c r="I334" s="1557"/>
      <c r="J334" s="1598"/>
      <c r="K334" s="162"/>
      <c r="L334" s="389"/>
      <c r="M334" s="131"/>
      <c r="N334" s="310" t="s">
        <v>1728</v>
      </c>
      <c r="O334" s="118">
        <v>1999</v>
      </c>
      <c r="P334" s="118">
        <v>0.70399999999999996</v>
      </c>
      <c r="Q334" s="332" t="s">
        <v>1729</v>
      </c>
      <c r="R334" s="118">
        <v>23</v>
      </c>
      <c r="S334" s="139"/>
      <c r="T334" s="140">
        <v>23</v>
      </c>
      <c r="U334" s="1481"/>
      <c r="V334" s="1469"/>
      <c r="W334" s="1469"/>
      <c r="X334" s="1463"/>
      <c r="Y334" s="227"/>
      <c r="Z334" s="165"/>
      <c r="AA334" s="130"/>
      <c r="AB334" s="130"/>
      <c r="AC334" s="152"/>
      <c r="AD334" s="111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112"/>
      <c r="BR334" s="112"/>
      <c r="BS334" s="112"/>
      <c r="BT334" s="112"/>
      <c r="BU334" s="112"/>
      <c r="BV334" s="112"/>
      <c r="BW334" s="112"/>
      <c r="BX334" s="112"/>
      <c r="BY334" s="112"/>
      <c r="BZ334" s="112"/>
      <c r="CA334" s="112"/>
      <c r="CB334" s="112"/>
      <c r="CC334" s="112"/>
      <c r="CD334" s="112"/>
      <c r="CE334" s="112"/>
      <c r="CF334" s="112"/>
      <c r="CG334" s="112"/>
      <c r="CH334" s="112"/>
      <c r="CI334" s="112"/>
      <c r="CJ334" s="112"/>
      <c r="CK334" s="112"/>
      <c r="CL334" s="112"/>
      <c r="CM334" s="112"/>
      <c r="CN334" s="112"/>
      <c r="CO334" s="112"/>
      <c r="CP334" s="112"/>
      <c r="CQ334" s="112"/>
      <c r="CR334" s="112"/>
      <c r="CS334" s="112"/>
      <c r="CT334" s="112"/>
      <c r="CU334" s="112"/>
      <c r="CV334" s="112"/>
      <c r="CW334" s="112"/>
      <c r="CX334" s="112"/>
      <c r="CY334" s="112"/>
      <c r="CZ334" s="112"/>
    </row>
    <row r="335" spans="1:104" s="113" customFormat="1" ht="61.5" customHeight="1">
      <c r="A335" s="634">
        <v>319</v>
      </c>
      <c r="B335" s="635"/>
      <c r="C335" s="1829"/>
      <c r="D335" s="1830"/>
      <c r="E335" s="1467"/>
      <c r="F335" s="1467"/>
      <c r="G335" s="1467"/>
      <c r="H335" s="1557"/>
      <c r="I335" s="1557"/>
      <c r="J335" s="1598"/>
      <c r="K335" s="162"/>
      <c r="L335" s="636"/>
      <c r="M335" s="131"/>
      <c r="N335" s="457" t="s">
        <v>1730</v>
      </c>
      <c r="O335" s="118">
        <v>2017</v>
      </c>
      <c r="P335" s="365">
        <v>3.7999999999999999E-2</v>
      </c>
      <c r="Q335" s="332" t="s">
        <v>1731</v>
      </c>
      <c r="R335" s="118">
        <v>1</v>
      </c>
      <c r="S335" s="139"/>
      <c r="T335" s="140">
        <v>1</v>
      </c>
      <c r="U335" s="1482"/>
      <c r="V335" s="1483"/>
      <c r="W335" s="1483"/>
      <c r="X335" s="1464"/>
      <c r="Y335" s="227"/>
      <c r="Z335" s="165"/>
      <c r="AA335" s="130"/>
      <c r="AB335" s="130"/>
      <c r="AC335" s="152"/>
      <c r="AD335" s="111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  <c r="BI335" s="112"/>
      <c r="BJ335" s="112"/>
      <c r="BK335" s="112"/>
      <c r="BL335" s="112"/>
      <c r="BM335" s="112"/>
      <c r="BN335" s="112"/>
      <c r="BO335" s="112"/>
      <c r="BP335" s="112"/>
      <c r="BQ335" s="112"/>
      <c r="BR335" s="112"/>
      <c r="BS335" s="112"/>
      <c r="BT335" s="112"/>
      <c r="BU335" s="112"/>
      <c r="BV335" s="112"/>
      <c r="BW335" s="112"/>
      <c r="BX335" s="112"/>
      <c r="BY335" s="112"/>
      <c r="BZ335" s="112"/>
      <c r="CA335" s="112"/>
      <c r="CB335" s="112"/>
      <c r="CC335" s="112"/>
      <c r="CD335" s="112"/>
      <c r="CE335" s="112"/>
      <c r="CF335" s="112"/>
      <c r="CG335" s="112"/>
      <c r="CH335" s="112"/>
      <c r="CI335" s="112"/>
      <c r="CJ335" s="112"/>
      <c r="CK335" s="112"/>
      <c r="CL335" s="112"/>
      <c r="CM335" s="112"/>
      <c r="CN335" s="112"/>
      <c r="CO335" s="112"/>
      <c r="CP335" s="112"/>
      <c r="CQ335" s="112"/>
      <c r="CR335" s="112"/>
      <c r="CS335" s="112"/>
      <c r="CT335" s="112"/>
      <c r="CU335" s="112"/>
      <c r="CV335" s="112"/>
      <c r="CW335" s="112"/>
      <c r="CX335" s="112"/>
      <c r="CY335" s="112"/>
      <c r="CZ335" s="112"/>
    </row>
    <row r="336" spans="1:104" s="644" customFormat="1" ht="25.5" customHeight="1">
      <c r="A336" s="634">
        <v>320</v>
      </c>
      <c r="B336" s="635"/>
      <c r="C336" s="1829"/>
      <c r="D336" s="1830"/>
      <c r="E336" s="1467"/>
      <c r="F336" s="1467"/>
      <c r="G336" s="1467"/>
      <c r="H336" s="1557"/>
      <c r="I336" s="1557"/>
      <c r="J336" s="1598"/>
      <c r="K336" s="637" t="s">
        <v>1732</v>
      </c>
      <c r="L336" s="638">
        <v>1970</v>
      </c>
      <c r="M336" s="639">
        <v>400</v>
      </c>
      <c r="N336" s="1702"/>
      <c r="O336" s="1505"/>
      <c r="P336" s="1505"/>
      <c r="Q336" s="1505"/>
      <c r="R336" s="1505"/>
      <c r="S336" s="1505"/>
      <c r="T336" s="1505" t="s">
        <v>1191</v>
      </c>
      <c r="U336" s="640" t="s">
        <v>1733</v>
      </c>
      <c r="V336" s="641">
        <v>1974</v>
      </c>
      <c r="W336" s="642">
        <v>0.11</v>
      </c>
      <c r="X336" s="643" t="s">
        <v>1734</v>
      </c>
      <c r="Y336" s="1936" t="s">
        <v>1735</v>
      </c>
      <c r="Z336" s="1937"/>
      <c r="AA336" s="317">
        <v>1968</v>
      </c>
      <c r="AB336" s="317">
        <v>0.23</v>
      </c>
      <c r="AC336" s="317" t="s">
        <v>1713</v>
      </c>
      <c r="AD336" s="268"/>
      <c r="AE336" s="255"/>
      <c r="AF336" s="255"/>
      <c r="AG336" s="255"/>
      <c r="AH336" s="255"/>
      <c r="AI336" s="255"/>
      <c r="AJ336" s="255"/>
      <c r="AK336" s="255"/>
      <c r="AL336" s="255"/>
      <c r="AM336" s="255"/>
      <c r="AN336" s="255"/>
      <c r="AO336" s="255"/>
      <c r="AP336" s="255"/>
      <c r="AQ336" s="255"/>
      <c r="AR336" s="255"/>
      <c r="AS336" s="255"/>
      <c r="AT336" s="255"/>
      <c r="AU336" s="255"/>
      <c r="AV336" s="255"/>
      <c r="AW336" s="255"/>
      <c r="AX336" s="255"/>
      <c r="AY336" s="255"/>
      <c r="AZ336" s="255"/>
      <c r="BA336" s="255"/>
      <c r="BB336" s="255"/>
      <c r="BC336" s="255"/>
      <c r="BD336" s="255"/>
      <c r="BE336" s="255"/>
      <c r="BF336" s="255"/>
      <c r="BG336" s="255"/>
      <c r="BH336" s="255"/>
      <c r="BI336" s="255"/>
      <c r="BJ336" s="255"/>
      <c r="BK336" s="255"/>
      <c r="BL336" s="255"/>
      <c r="BM336" s="255"/>
      <c r="BN336" s="255"/>
      <c r="BO336" s="255"/>
      <c r="BP336" s="255"/>
      <c r="BQ336" s="255"/>
      <c r="BR336" s="255"/>
      <c r="BS336" s="255"/>
      <c r="BT336" s="255"/>
      <c r="BU336" s="255"/>
      <c r="BV336" s="255"/>
      <c r="BW336" s="255"/>
      <c r="BX336" s="255"/>
      <c r="BY336" s="255"/>
      <c r="BZ336" s="255"/>
      <c r="CA336" s="255"/>
      <c r="CB336" s="255"/>
      <c r="CC336" s="255"/>
      <c r="CD336" s="255"/>
      <c r="CE336" s="255"/>
      <c r="CF336" s="255"/>
      <c r="CG336" s="255"/>
      <c r="CH336" s="255"/>
      <c r="CI336" s="255"/>
      <c r="CJ336" s="255"/>
      <c r="CK336" s="255"/>
      <c r="CL336" s="255"/>
      <c r="CM336" s="255"/>
      <c r="CN336" s="255"/>
      <c r="CO336" s="255"/>
      <c r="CP336" s="255"/>
      <c r="CQ336" s="255"/>
      <c r="CR336" s="255"/>
      <c r="CS336" s="255"/>
      <c r="CT336" s="255"/>
      <c r="CU336" s="255"/>
      <c r="CV336" s="255"/>
      <c r="CW336" s="255"/>
      <c r="CX336" s="255"/>
      <c r="CY336" s="255"/>
      <c r="CZ336" s="255"/>
    </row>
    <row r="337" spans="1:104" s="644" customFormat="1" ht="18" customHeight="1">
      <c r="A337" s="634">
        <v>321</v>
      </c>
      <c r="B337" s="635"/>
      <c r="C337" s="1829"/>
      <c r="D337" s="1830"/>
      <c r="E337" s="1467"/>
      <c r="F337" s="1467"/>
      <c r="G337" s="1467"/>
      <c r="H337" s="1557"/>
      <c r="I337" s="1557"/>
      <c r="J337" s="1598"/>
      <c r="K337" s="362" t="s">
        <v>1736</v>
      </c>
      <c r="L337" s="148"/>
      <c r="M337" s="335"/>
      <c r="N337" s="1703"/>
      <c r="O337" s="1506"/>
      <c r="P337" s="1506"/>
      <c r="Q337" s="1506"/>
      <c r="R337" s="1506"/>
      <c r="S337" s="1506"/>
      <c r="T337" s="1506"/>
      <c r="U337" s="645" t="s">
        <v>1737</v>
      </c>
      <c r="V337" s="641">
        <v>1989</v>
      </c>
      <c r="W337" s="642">
        <v>0.08</v>
      </c>
      <c r="X337" s="643" t="s">
        <v>1263</v>
      </c>
      <c r="Y337" s="646"/>
      <c r="Z337" s="647"/>
      <c r="AA337" s="317">
        <v>1988</v>
      </c>
      <c r="AB337" s="317">
        <v>0.06</v>
      </c>
      <c r="AC337" s="317" t="s">
        <v>1738</v>
      </c>
      <c r="AD337" s="268"/>
      <c r="AE337" s="255"/>
      <c r="AF337" s="255"/>
      <c r="AG337" s="255"/>
      <c r="AH337" s="255"/>
      <c r="AI337" s="255"/>
      <c r="AJ337" s="255"/>
      <c r="AK337" s="255"/>
      <c r="AL337" s="255"/>
      <c r="AM337" s="255"/>
      <c r="AN337" s="255"/>
      <c r="AO337" s="255"/>
      <c r="AP337" s="255"/>
      <c r="AQ337" s="255"/>
      <c r="AR337" s="255"/>
      <c r="AS337" s="255"/>
      <c r="AT337" s="255"/>
      <c r="AU337" s="255"/>
      <c r="AV337" s="255"/>
      <c r="AW337" s="255"/>
      <c r="AX337" s="255"/>
      <c r="AY337" s="255"/>
      <c r="AZ337" s="255"/>
      <c r="BA337" s="255"/>
      <c r="BB337" s="255"/>
      <c r="BC337" s="255"/>
      <c r="BD337" s="255"/>
      <c r="BE337" s="255"/>
      <c r="BF337" s="255"/>
      <c r="BG337" s="255"/>
      <c r="BH337" s="255"/>
      <c r="BI337" s="255"/>
      <c r="BJ337" s="255"/>
      <c r="BK337" s="255"/>
      <c r="BL337" s="255"/>
      <c r="BM337" s="255"/>
      <c r="BN337" s="255"/>
      <c r="BO337" s="255"/>
      <c r="BP337" s="255"/>
      <c r="BQ337" s="255"/>
      <c r="BR337" s="255"/>
      <c r="BS337" s="255"/>
      <c r="BT337" s="255"/>
      <c r="BU337" s="255"/>
      <c r="BV337" s="255"/>
      <c r="BW337" s="255"/>
      <c r="BX337" s="255"/>
      <c r="BY337" s="255"/>
      <c r="BZ337" s="255"/>
      <c r="CA337" s="255"/>
      <c r="CB337" s="255"/>
      <c r="CC337" s="255"/>
      <c r="CD337" s="255"/>
      <c r="CE337" s="255"/>
      <c r="CF337" s="255"/>
      <c r="CG337" s="255"/>
      <c r="CH337" s="255"/>
      <c r="CI337" s="255"/>
      <c r="CJ337" s="255"/>
      <c r="CK337" s="255"/>
      <c r="CL337" s="255"/>
      <c r="CM337" s="255"/>
      <c r="CN337" s="255"/>
      <c r="CO337" s="255"/>
      <c r="CP337" s="255"/>
      <c r="CQ337" s="255"/>
      <c r="CR337" s="255"/>
      <c r="CS337" s="255"/>
      <c r="CT337" s="255"/>
      <c r="CU337" s="255"/>
      <c r="CV337" s="255"/>
      <c r="CW337" s="255"/>
      <c r="CX337" s="255"/>
      <c r="CY337" s="255"/>
      <c r="CZ337" s="255"/>
    </row>
    <row r="338" spans="1:104" s="644" customFormat="1" ht="18" customHeight="1">
      <c r="A338" s="634">
        <v>322</v>
      </c>
      <c r="B338" s="635"/>
      <c r="C338" s="1829"/>
      <c r="D338" s="1830"/>
      <c r="E338" s="1467"/>
      <c r="F338" s="1467"/>
      <c r="G338" s="1467"/>
      <c r="H338" s="1557"/>
      <c r="I338" s="1557"/>
      <c r="J338" s="1598"/>
      <c r="K338" s="126"/>
      <c r="L338" s="148"/>
      <c r="M338" s="335"/>
      <c r="N338" s="1703"/>
      <c r="O338" s="1506"/>
      <c r="P338" s="1506"/>
      <c r="Q338" s="1506"/>
      <c r="R338" s="1506"/>
      <c r="S338" s="1506"/>
      <c r="T338" s="1506"/>
      <c r="U338" s="645" t="s">
        <v>1737</v>
      </c>
      <c r="V338" s="641">
        <v>1989</v>
      </c>
      <c r="W338" s="642">
        <v>0.08</v>
      </c>
      <c r="X338" s="643" t="s">
        <v>1739</v>
      </c>
      <c r="Y338" s="648"/>
      <c r="Z338" s="359"/>
      <c r="AA338" s="649"/>
      <c r="AB338" s="649"/>
      <c r="AC338" s="650"/>
      <c r="AD338" s="268"/>
      <c r="AE338" s="255"/>
      <c r="AF338" s="255"/>
      <c r="AG338" s="255"/>
      <c r="AH338" s="255"/>
      <c r="AI338" s="255"/>
      <c r="AJ338" s="255"/>
      <c r="AK338" s="255"/>
      <c r="AL338" s="255"/>
      <c r="AM338" s="255"/>
      <c r="AN338" s="255"/>
      <c r="AO338" s="255"/>
      <c r="AP338" s="255"/>
      <c r="AQ338" s="255"/>
      <c r="AR338" s="255"/>
      <c r="AS338" s="255"/>
      <c r="AT338" s="255"/>
      <c r="AU338" s="255"/>
      <c r="AV338" s="255"/>
      <c r="AW338" s="255"/>
      <c r="AX338" s="255"/>
      <c r="AY338" s="255"/>
      <c r="AZ338" s="255"/>
      <c r="BA338" s="255"/>
      <c r="BB338" s="255"/>
      <c r="BC338" s="255"/>
      <c r="BD338" s="255"/>
      <c r="BE338" s="255"/>
      <c r="BF338" s="255"/>
      <c r="BG338" s="255"/>
      <c r="BH338" s="255"/>
      <c r="BI338" s="255"/>
      <c r="BJ338" s="255"/>
      <c r="BK338" s="255"/>
      <c r="BL338" s="255"/>
      <c r="BM338" s="255"/>
      <c r="BN338" s="255"/>
      <c r="BO338" s="255"/>
      <c r="BP338" s="255"/>
      <c r="BQ338" s="255"/>
      <c r="BR338" s="255"/>
      <c r="BS338" s="255"/>
      <c r="BT338" s="255"/>
      <c r="BU338" s="255"/>
      <c r="BV338" s="255"/>
      <c r="BW338" s="255"/>
      <c r="BX338" s="255"/>
      <c r="BY338" s="255"/>
      <c r="BZ338" s="255"/>
      <c r="CA338" s="255"/>
      <c r="CB338" s="255"/>
      <c r="CC338" s="255"/>
      <c r="CD338" s="255"/>
      <c r="CE338" s="255"/>
      <c r="CF338" s="255"/>
      <c r="CG338" s="255"/>
      <c r="CH338" s="255"/>
      <c r="CI338" s="255"/>
      <c r="CJ338" s="255"/>
      <c r="CK338" s="255"/>
      <c r="CL338" s="255"/>
      <c r="CM338" s="255"/>
      <c r="CN338" s="255"/>
      <c r="CO338" s="255"/>
      <c r="CP338" s="255"/>
      <c r="CQ338" s="255"/>
      <c r="CR338" s="255"/>
      <c r="CS338" s="255"/>
      <c r="CT338" s="255"/>
      <c r="CU338" s="255"/>
      <c r="CV338" s="255"/>
      <c r="CW338" s="255"/>
      <c r="CX338" s="255"/>
      <c r="CY338" s="255"/>
      <c r="CZ338" s="255"/>
    </row>
    <row r="339" spans="1:104" s="644" customFormat="1" ht="18" customHeight="1">
      <c r="A339" s="634">
        <v>323</v>
      </c>
      <c r="B339" s="635"/>
      <c r="C339" s="1829"/>
      <c r="D339" s="1830"/>
      <c r="E339" s="1467"/>
      <c r="F339" s="1467"/>
      <c r="G339" s="1467"/>
      <c r="H339" s="1557"/>
      <c r="I339" s="1557"/>
      <c r="J339" s="1598"/>
      <c r="K339" s="126"/>
      <c r="L339" s="148"/>
      <c r="M339" s="335"/>
      <c r="N339" s="1703"/>
      <c r="O339" s="1506"/>
      <c r="P339" s="1506"/>
      <c r="Q339" s="1506"/>
      <c r="R339" s="1506"/>
      <c r="S339" s="1506"/>
      <c r="T339" s="1506"/>
      <c r="U339" s="645" t="s">
        <v>1740</v>
      </c>
      <c r="V339" s="651">
        <v>1973</v>
      </c>
      <c r="W339" s="651">
        <v>0.16</v>
      </c>
      <c r="X339" s="652" t="s">
        <v>1741</v>
      </c>
      <c r="Y339" s="648"/>
      <c r="Z339" s="359"/>
      <c r="AA339" s="649"/>
      <c r="AB339" s="649"/>
      <c r="AC339" s="650"/>
      <c r="AD339" s="268"/>
      <c r="AE339" s="255"/>
      <c r="AF339" s="255"/>
      <c r="AG339" s="255"/>
      <c r="AH339" s="255"/>
      <c r="AI339" s="255"/>
      <c r="AJ339" s="255"/>
      <c r="AK339" s="255"/>
      <c r="AL339" s="255"/>
      <c r="AM339" s="255"/>
      <c r="AN339" s="255"/>
      <c r="AO339" s="255"/>
      <c r="AP339" s="255"/>
      <c r="AQ339" s="255"/>
      <c r="AR339" s="255"/>
      <c r="AS339" s="255"/>
      <c r="AT339" s="255"/>
      <c r="AU339" s="255"/>
      <c r="AV339" s="255"/>
      <c r="AW339" s="255"/>
      <c r="AX339" s="255"/>
      <c r="AY339" s="255"/>
      <c r="AZ339" s="255"/>
      <c r="BA339" s="255"/>
      <c r="BB339" s="255"/>
      <c r="BC339" s="255"/>
      <c r="BD339" s="255"/>
      <c r="BE339" s="255"/>
      <c r="BF339" s="255"/>
      <c r="BG339" s="255"/>
      <c r="BH339" s="255"/>
      <c r="BI339" s="255"/>
      <c r="BJ339" s="255"/>
      <c r="BK339" s="255"/>
      <c r="BL339" s="255"/>
      <c r="BM339" s="255"/>
      <c r="BN339" s="255"/>
      <c r="BO339" s="255"/>
      <c r="BP339" s="255"/>
      <c r="BQ339" s="255"/>
      <c r="BR339" s="255"/>
      <c r="BS339" s="255"/>
      <c r="BT339" s="255"/>
      <c r="BU339" s="255"/>
      <c r="BV339" s="255"/>
      <c r="BW339" s="255"/>
      <c r="BX339" s="255"/>
      <c r="BY339" s="255"/>
      <c r="BZ339" s="255"/>
      <c r="CA339" s="255"/>
      <c r="CB339" s="255"/>
      <c r="CC339" s="255"/>
      <c r="CD339" s="255"/>
      <c r="CE339" s="255"/>
      <c r="CF339" s="255"/>
      <c r="CG339" s="255"/>
      <c r="CH339" s="255"/>
      <c r="CI339" s="255"/>
      <c r="CJ339" s="255"/>
      <c r="CK339" s="255"/>
      <c r="CL339" s="255"/>
      <c r="CM339" s="255"/>
      <c r="CN339" s="255"/>
      <c r="CO339" s="255"/>
      <c r="CP339" s="255"/>
      <c r="CQ339" s="255"/>
      <c r="CR339" s="255"/>
      <c r="CS339" s="255"/>
      <c r="CT339" s="255"/>
      <c r="CU339" s="255"/>
      <c r="CV339" s="255"/>
      <c r="CW339" s="255"/>
      <c r="CX339" s="255"/>
      <c r="CY339" s="255"/>
      <c r="CZ339" s="255"/>
    </row>
    <row r="340" spans="1:104" s="644" customFormat="1" ht="18" customHeight="1">
      <c r="A340" s="634">
        <v>324</v>
      </c>
      <c r="B340" s="635"/>
      <c r="C340" s="1829"/>
      <c r="D340" s="1830"/>
      <c r="E340" s="1467"/>
      <c r="F340" s="1467"/>
      <c r="G340" s="1467"/>
      <c r="H340" s="1557"/>
      <c r="I340" s="1557"/>
      <c r="J340" s="1598"/>
      <c r="K340" s="126"/>
      <c r="L340" s="148"/>
      <c r="M340" s="335"/>
      <c r="N340" s="1703"/>
      <c r="O340" s="1506"/>
      <c r="P340" s="1506"/>
      <c r="Q340" s="1506"/>
      <c r="R340" s="1506"/>
      <c r="S340" s="1506"/>
      <c r="T340" s="1506"/>
      <c r="U340" s="645" t="s">
        <v>1742</v>
      </c>
      <c r="V340" s="651">
        <v>1970</v>
      </c>
      <c r="W340" s="651">
        <v>8.6999999999999994E-2</v>
      </c>
      <c r="X340" s="652" t="s">
        <v>1433</v>
      </c>
      <c r="Y340" s="648"/>
      <c r="Z340" s="359"/>
      <c r="AA340" s="649"/>
      <c r="AB340" s="649"/>
      <c r="AC340" s="650"/>
      <c r="AD340" s="268"/>
      <c r="AE340" s="255"/>
      <c r="AF340" s="255"/>
      <c r="AG340" s="255"/>
      <c r="AH340" s="255"/>
      <c r="AI340" s="255"/>
      <c r="AJ340" s="255"/>
      <c r="AK340" s="255"/>
      <c r="AL340" s="255"/>
      <c r="AM340" s="255"/>
      <c r="AN340" s="255"/>
      <c r="AO340" s="255"/>
      <c r="AP340" s="255"/>
      <c r="AQ340" s="255"/>
      <c r="AR340" s="255"/>
      <c r="AS340" s="255"/>
      <c r="AT340" s="255"/>
      <c r="AU340" s="255"/>
      <c r="AV340" s="255"/>
      <c r="AW340" s="255"/>
      <c r="AX340" s="255"/>
      <c r="AY340" s="255"/>
      <c r="AZ340" s="255"/>
      <c r="BA340" s="255"/>
      <c r="BB340" s="255"/>
      <c r="BC340" s="255"/>
      <c r="BD340" s="255"/>
      <c r="BE340" s="255"/>
      <c r="BF340" s="255"/>
      <c r="BG340" s="255"/>
      <c r="BH340" s="255"/>
      <c r="BI340" s="255"/>
      <c r="BJ340" s="255"/>
      <c r="BK340" s="255"/>
      <c r="BL340" s="255"/>
      <c r="BM340" s="255"/>
      <c r="BN340" s="255"/>
      <c r="BO340" s="255"/>
      <c r="BP340" s="255"/>
      <c r="BQ340" s="255"/>
      <c r="BR340" s="255"/>
      <c r="BS340" s="255"/>
      <c r="BT340" s="255"/>
      <c r="BU340" s="255"/>
      <c r="BV340" s="255"/>
      <c r="BW340" s="255"/>
      <c r="BX340" s="255"/>
      <c r="BY340" s="255"/>
      <c r="BZ340" s="255"/>
      <c r="CA340" s="255"/>
      <c r="CB340" s="255"/>
      <c r="CC340" s="255"/>
      <c r="CD340" s="255"/>
      <c r="CE340" s="255"/>
      <c r="CF340" s="255"/>
      <c r="CG340" s="255"/>
      <c r="CH340" s="255"/>
      <c r="CI340" s="255"/>
      <c r="CJ340" s="255"/>
      <c r="CK340" s="255"/>
      <c r="CL340" s="255"/>
      <c r="CM340" s="255"/>
      <c r="CN340" s="255"/>
      <c r="CO340" s="255"/>
      <c r="CP340" s="255"/>
      <c r="CQ340" s="255"/>
      <c r="CR340" s="255"/>
      <c r="CS340" s="255"/>
      <c r="CT340" s="255"/>
      <c r="CU340" s="255"/>
      <c r="CV340" s="255"/>
      <c r="CW340" s="255"/>
      <c r="CX340" s="255"/>
      <c r="CY340" s="255"/>
      <c r="CZ340" s="255"/>
    </row>
    <row r="341" spans="1:104" s="644" customFormat="1" ht="18" customHeight="1">
      <c r="A341" s="634">
        <v>325</v>
      </c>
      <c r="B341" s="635"/>
      <c r="C341" s="1829"/>
      <c r="D341" s="1830"/>
      <c r="E341" s="1467"/>
      <c r="F341" s="1467"/>
      <c r="G341" s="1467"/>
      <c r="H341" s="1557"/>
      <c r="I341" s="1557"/>
      <c r="J341" s="1598"/>
      <c r="K341" s="653"/>
      <c r="L341" s="148"/>
      <c r="M341" s="335"/>
      <c r="N341" s="1703"/>
      <c r="O341" s="1506"/>
      <c r="P341" s="1506"/>
      <c r="Q341" s="1506"/>
      <c r="R341" s="1506"/>
      <c r="S341" s="1506"/>
      <c r="T341" s="1506"/>
      <c r="U341" s="645" t="s">
        <v>1743</v>
      </c>
      <c r="V341" s="651">
        <v>1968</v>
      </c>
      <c r="W341" s="651">
        <v>0.12</v>
      </c>
      <c r="X341" s="652" t="s">
        <v>21</v>
      </c>
      <c r="Y341" s="648"/>
      <c r="Z341" s="359"/>
      <c r="AA341" s="649"/>
      <c r="AB341" s="649"/>
      <c r="AC341" s="650"/>
      <c r="AD341" s="268"/>
      <c r="AE341" s="255"/>
      <c r="AF341" s="255"/>
      <c r="AG341" s="255"/>
      <c r="AH341" s="255"/>
      <c r="AI341" s="255"/>
      <c r="AJ341" s="255"/>
      <c r="AK341" s="255"/>
      <c r="AL341" s="255"/>
      <c r="AM341" s="255"/>
      <c r="AN341" s="255"/>
      <c r="AO341" s="255"/>
      <c r="AP341" s="255"/>
      <c r="AQ341" s="255"/>
      <c r="AR341" s="255"/>
      <c r="AS341" s="255"/>
      <c r="AT341" s="255"/>
      <c r="AU341" s="255"/>
      <c r="AV341" s="255"/>
      <c r="AW341" s="255"/>
      <c r="AX341" s="255"/>
      <c r="AY341" s="255"/>
      <c r="AZ341" s="255"/>
      <c r="BA341" s="255"/>
      <c r="BB341" s="255"/>
      <c r="BC341" s="255"/>
      <c r="BD341" s="255"/>
      <c r="BE341" s="255"/>
      <c r="BF341" s="255"/>
      <c r="BG341" s="255"/>
      <c r="BH341" s="255"/>
      <c r="BI341" s="255"/>
      <c r="BJ341" s="255"/>
      <c r="BK341" s="255"/>
      <c r="BL341" s="255"/>
      <c r="BM341" s="255"/>
      <c r="BN341" s="255"/>
      <c r="BO341" s="255"/>
      <c r="BP341" s="255"/>
      <c r="BQ341" s="255"/>
      <c r="BR341" s="255"/>
      <c r="BS341" s="255"/>
      <c r="BT341" s="255"/>
      <c r="BU341" s="255"/>
      <c r="BV341" s="255"/>
      <c r="BW341" s="255"/>
      <c r="BX341" s="255"/>
      <c r="BY341" s="255"/>
      <c r="BZ341" s="255"/>
      <c r="CA341" s="255"/>
      <c r="CB341" s="255"/>
      <c r="CC341" s="255"/>
      <c r="CD341" s="255"/>
      <c r="CE341" s="255"/>
      <c r="CF341" s="255"/>
      <c r="CG341" s="255"/>
      <c r="CH341" s="255"/>
      <c r="CI341" s="255"/>
      <c r="CJ341" s="255"/>
      <c r="CK341" s="255"/>
      <c r="CL341" s="255"/>
      <c r="CM341" s="255"/>
      <c r="CN341" s="255"/>
      <c r="CO341" s="255"/>
      <c r="CP341" s="255"/>
      <c r="CQ341" s="255"/>
      <c r="CR341" s="255"/>
      <c r="CS341" s="255"/>
      <c r="CT341" s="255"/>
      <c r="CU341" s="255"/>
      <c r="CV341" s="255"/>
      <c r="CW341" s="255"/>
      <c r="CX341" s="255"/>
      <c r="CY341" s="255"/>
      <c r="CZ341" s="255"/>
    </row>
    <row r="342" spans="1:104" s="644" customFormat="1" ht="18" customHeight="1">
      <c r="A342" s="634">
        <v>326</v>
      </c>
      <c r="B342" s="635"/>
      <c r="C342" s="1829"/>
      <c r="D342" s="1830"/>
      <c r="E342" s="1467"/>
      <c r="F342" s="1467"/>
      <c r="G342" s="1467"/>
      <c r="H342" s="1557"/>
      <c r="I342" s="1557"/>
      <c r="J342" s="1598"/>
      <c r="K342" s="126"/>
      <c r="L342" s="148"/>
      <c r="M342" s="335"/>
      <c r="N342" s="1703"/>
      <c r="O342" s="1506"/>
      <c r="P342" s="1506"/>
      <c r="Q342" s="1506"/>
      <c r="R342" s="1506"/>
      <c r="S342" s="1506"/>
      <c r="T342" s="1506"/>
      <c r="U342" s="645" t="s">
        <v>1744</v>
      </c>
      <c r="V342" s="641">
        <v>1968</v>
      </c>
      <c r="W342" s="642" t="s">
        <v>1745</v>
      </c>
      <c r="X342" s="652" t="s">
        <v>28</v>
      </c>
      <c r="Y342" s="648"/>
      <c r="Z342" s="359"/>
      <c r="AA342" s="649"/>
      <c r="AB342" s="649"/>
      <c r="AC342" s="650"/>
      <c r="AD342" s="268"/>
      <c r="AE342" s="255"/>
      <c r="AF342" s="255"/>
      <c r="AG342" s="255"/>
      <c r="AH342" s="255"/>
      <c r="AI342" s="255"/>
      <c r="AJ342" s="255"/>
      <c r="AK342" s="255"/>
      <c r="AL342" s="255"/>
      <c r="AM342" s="255"/>
      <c r="AN342" s="255"/>
      <c r="AO342" s="255"/>
      <c r="AP342" s="255"/>
      <c r="AQ342" s="255"/>
      <c r="AR342" s="255"/>
      <c r="AS342" s="255"/>
      <c r="AT342" s="255"/>
      <c r="AU342" s="255"/>
      <c r="AV342" s="255"/>
      <c r="AW342" s="255"/>
      <c r="AX342" s="255"/>
      <c r="AY342" s="255"/>
      <c r="AZ342" s="255"/>
      <c r="BA342" s="255"/>
      <c r="BB342" s="255"/>
      <c r="BC342" s="255"/>
      <c r="BD342" s="255"/>
      <c r="BE342" s="255"/>
      <c r="BF342" s="255"/>
      <c r="BG342" s="255"/>
      <c r="BH342" s="255"/>
      <c r="BI342" s="255"/>
      <c r="BJ342" s="255"/>
      <c r="BK342" s="255"/>
      <c r="BL342" s="255"/>
      <c r="BM342" s="255"/>
      <c r="BN342" s="255"/>
      <c r="BO342" s="255"/>
      <c r="BP342" s="255"/>
      <c r="BQ342" s="255"/>
      <c r="BR342" s="255"/>
      <c r="BS342" s="255"/>
      <c r="BT342" s="255"/>
      <c r="BU342" s="255"/>
      <c r="BV342" s="255"/>
      <c r="BW342" s="255"/>
      <c r="BX342" s="255"/>
      <c r="BY342" s="255"/>
      <c r="BZ342" s="255"/>
      <c r="CA342" s="255"/>
      <c r="CB342" s="255"/>
      <c r="CC342" s="255"/>
      <c r="CD342" s="255"/>
      <c r="CE342" s="255"/>
      <c r="CF342" s="255"/>
      <c r="CG342" s="255"/>
      <c r="CH342" s="255"/>
      <c r="CI342" s="255"/>
      <c r="CJ342" s="255"/>
      <c r="CK342" s="255"/>
      <c r="CL342" s="255"/>
      <c r="CM342" s="255"/>
      <c r="CN342" s="255"/>
      <c r="CO342" s="255"/>
      <c r="CP342" s="255"/>
      <c r="CQ342" s="255"/>
      <c r="CR342" s="255"/>
      <c r="CS342" s="255"/>
      <c r="CT342" s="255"/>
      <c r="CU342" s="255"/>
      <c r="CV342" s="255"/>
      <c r="CW342" s="255"/>
      <c r="CX342" s="255"/>
      <c r="CY342" s="255"/>
      <c r="CZ342" s="255"/>
    </row>
    <row r="343" spans="1:104" s="644" customFormat="1" ht="18" customHeight="1">
      <c r="A343" s="634">
        <v>327</v>
      </c>
      <c r="B343" s="635"/>
      <c r="C343" s="1829"/>
      <c r="D343" s="1830"/>
      <c r="E343" s="1467"/>
      <c r="F343" s="1467"/>
      <c r="G343" s="1467"/>
      <c r="H343" s="1557"/>
      <c r="I343" s="1557"/>
      <c r="J343" s="1598"/>
      <c r="K343" s="126"/>
      <c r="L343" s="148"/>
      <c r="M343" s="335"/>
      <c r="N343" s="1703"/>
      <c r="O343" s="1506"/>
      <c r="P343" s="1506"/>
      <c r="Q343" s="1506"/>
      <c r="R343" s="1506"/>
      <c r="S343" s="1506"/>
      <c r="T343" s="1506"/>
      <c r="U343" s="645" t="s">
        <v>1746</v>
      </c>
      <c r="V343" s="641"/>
      <c r="W343" s="642"/>
      <c r="X343" s="654" t="s">
        <v>1747</v>
      </c>
      <c r="Y343" s="648"/>
      <c r="Z343" s="359"/>
      <c r="AA343" s="649"/>
      <c r="AB343" s="649"/>
      <c r="AC343" s="650"/>
      <c r="AD343" s="268"/>
      <c r="AE343" s="255"/>
      <c r="AF343" s="255"/>
      <c r="AG343" s="255"/>
      <c r="AH343" s="255"/>
      <c r="AI343" s="255"/>
      <c r="AJ343" s="255"/>
      <c r="AK343" s="255"/>
      <c r="AL343" s="255"/>
      <c r="AM343" s="255"/>
      <c r="AN343" s="255"/>
      <c r="AO343" s="255"/>
      <c r="AP343" s="255"/>
      <c r="AQ343" s="255"/>
      <c r="AR343" s="255"/>
      <c r="AS343" s="255"/>
      <c r="AT343" s="255"/>
      <c r="AU343" s="255"/>
      <c r="AV343" s="255"/>
      <c r="AW343" s="255"/>
      <c r="AX343" s="255"/>
      <c r="AY343" s="255"/>
      <c r="AZ343" s="255"/>
      <c r="BA343" s="255"/>
      <c r="BB343" s="255"/>
      <c r="BC343" s="255"/>
      <c r="BD343" s="255"/>
      <c r="BE343" s="255"/>
      <c r="BF343" s="255"/>
      <c r="BG343" s="255"/>
      <c r="BH343" s="255"/>
      <c r="BI343" s="255"/>
      <c r="BJ343" s="255"/>
      <c r="BK343" s="255"/>
      <c r="BL343" s="255"/>
      <c r="BM343" s="255"/>
      <c r="BN343" s="255"/>
      <c r="BO343" s="255"/>
      <c r="BP343" s="255"/>
      <c r="BQ343" s="255"/>
      <c r="BR343" s="255"/>
      <c r="BS343" s="255"/>
      <c r="BT343" s="255"/>
      <c r="BU343" s="255"/>
      <c r="BV343" s="255"/>
      <c r="BW343" s="255"/>
      <c r="BX343" s="255"/>
      <c r="BY343" s="255"/>
      <c r="BZ343" s="255"/>
      <c r="CA343" s="255"/>
      <c r="CB343" s="255"/>
      <c r="CC343" s="255"/>
      <c r="CD343" s="255"/>
      <c r="CE343" s="255"/>
      <c r="CF343" s="255"/>
      <c r="CG343" s="255"/>
      <c r="CH343" s="255"/>
      <c r="CI343" s="255"/>
      <c r="CJ343" s="255"/>
      <c r="CK343" s="255"/>
      <c r="CL343" s="255"/>
      <c r="CM343" s="255"/>
      <c r="CN343" s="255"/>
      <c r="CO343" s="255"/>
      <c r="CP343" s="255"/>
      <c r="CQ343" s="255"/>
      <c r="CR343" s="255"/>
      <c r="CS343" s="255"/>
      <c r="CT343" s="255"/>
      <c r="CU343" s="255"/>
      <c r="CV343" s="255"/>
      <c r="CW343" s="255"/>
      <c r="CX343" s="255"/>
      <c r="CY343" s="255"/>
      <c r="CZ343" s="255"/>
    </row>
    <row r="344" spans="1:104" s="644" customFormat="1" ht="18" customHeight="1">
      <c r="A344" s="634">
        <v>328</v>
      </c>
      <c r="B344" s="635"/>
      <c r="C344" s="1829"/>
      <c r="D344" s="1830"/>
      <c r="E344" s="1467"/>
      <c r="F344" s="1467"/>
      <c r="G344" s="1467"/>
      <c r="H344" s="1557"/>
      <c r="I344" s="1557"/>
      <c r="J344" s="1598"/>
      <c r="K344" s="126"/>
      <c r="L344" s="148"/>
      <c r="M344" s="335"/>
      <c r="N344" s="1703"/>
      <c r="O344" s="1506"/>
      <c r="P344" s="1506"/>
      <c r="Q344" s="1506"/>
      <c r="R344" s="1506"/>
      <c r="S344" s="1506"/>
      <c r="T344" s="1506"/>
      <c r="U344" s="645" t="s">
        <v>1748</v>
      </c>
      <c r="V344" s="641"/>
      <c r="W344" s="642"/>
      <c r="X344" s="652" t="s">
        <v>1749</v>
      </c>
      <c r="Y344" s="648"/>
      <c r="Z344" s="359"/>
      <c r="AA344" s="649"/>
      <c r="AB344" s="649"/>
      <c r="AC344" s="650"/>
      <c r="AD344" s="268"/>
      <c r="AE344" s="255"/>
      <c r="AF344" s="255"/>
      <c r="AG344" s="255"/>
      <c r="AH344" s="255"/>
      <c r="AI344" s="255"/>
      <c r="AJ344" s="255"/>
      <c r="AK344" s="255"/>
      <c r="AL344" s="255"/>
      <c r="AM344" s="255"/>
      <c r="AN344" s="255"/>
      <c r="AO344" s="255"/>
      <c r="AP344" s="255"/>
      <c r="AQ344" s="255"/>
      <c r="AR344" s="255"/>
      <c r="AS344" s="255"/>
      <c r="AT344" s="255"/>
      <c r="AU344" s="255"/>
      <c r="AV344" s="255"/>
      <c r="AW344" s="255"/>
      <c r="AX344" s="255"/>
      <c r="AY344" s="255"/>
      <c r="AZ344" s="255"/>
      <c r="BA344" s="255"/>
      <c r="BB344" s="255"/>
      <c r="BC344" s="255"/>
      <c r="BD344" s="255"/>
      <c r="BE344" s="255"/>
      <c r="BF344" s="255"/>
      <c r="BG344" s="255"/>
      <c r="BH344" s="255"/>
      <c r="BI344" s="255"/>
      <c r="BJ344" s="255"/>
      <c r="BK344" s="255"/>
      <c r="BL344" s="255"/>
      <c r="BM344" s="255"/>
      <c r="BN344" s="255"/>
      <c r="BO344" s="255"/>
      <c r="BP344" s="255"/>
      <c r="BQ344" s="255"/>
      <c r="BR344" s="255"/>
      <c r="BS344" s="255"/>
      <c r="BT344" s="255"/>
      <c r="BU344" s="255"/>
      <c r="BV344" s="255"/>
      <c r="BW344" s="255"/>
      <c r="BX344" s="255"/>
      <c r="BY344" s="255"/>
      <c r="BZ344" s="255"/>
      <c r="CA344" s="255"/>
      <c r="CB344" s="255"/>
      <c r="CC344" s="255"/>
      <c r="CD344" s="255"/>
      <c r="CE344" s="255"/>
      <c r="CF344" s="255"/>
      <c r="CG344" s="255"/>
      <c r="CH344" s="255"/>
      <c r="CI344" s="255"/>
      <c r="CJ344" s="255"/>
      <c r="CK344" s="255"/>
      <c r="CL344" s="255"/>
      <c r="CM344" s="255"/>
      <c r="CN344" s="255"/>
      <c r="CO344" s="255"/>
      <c r="CP344" s="255"/>
      <c r="CQ344" s="255"/>
      <c r="CR344" s="255"/>
      <c r="CS344" s="255"/>
      <c r="CT344" s="255"/>
      <c r="CU344" s="255"/>
      <c r="CV344" s="255"/>
      <c r="CW344" s="255"/>
      <c r="CX344" s="255"/>
      <c r="CY344" s="255"/>
      <c r="CZ344" s="255"/>
    </row>
    <row r="345" spans="1:104" s="644" customFormat="1" ht="18" customHeight="1">
      <c r="A345" s="634">
        <v>329</v>
      </c>
      <c r="B345" s="635"/>
      <c r="C345" s="1829"/>
      <c r="D345" s="1830"/>
      <c r="E345" s="1467"/>
      <c r="F345" s="1467"/>
      <c r="G345" s="1467"/>
      <c r="H345" s="1557"/>
      <c r="I345" s="1557"/>
      <c r="J345" s="1598"/>
      <c r="K345" s="126"/>
      <c r="L345" s="148"/>
      <c r="M345" s="335"/>
      <c r="N345" s="1703"/>
      <c r="O345" s="1506"/>
      <c r="P345" s="1506"/>
      <c r="Q345" s="1506"/>
      <c r="R345" s="1506"/>
      <c r="S345" s="1506"/>
      <c r="T345" s="1506"/>
      <c r="U345" s="645" t="s">
        <v>1750</v>
      </c>
      <c r="V345" s="641">
        <v>1968</v>
      </c>
      <c r="W345" s="642" t="s">
        <v>1751</v>
      </c>
      <c r="X345" s="652" t="s">
        <v>1752</v>
      </c>
      <c r="Y345" s="648"/>
      <c r="Z345" s="359"/>
      <c r="AA345" s="649"/>
      <c r="AB345" s="649"/>
      <c r="AC345" s="650"/>
      <c r="AD345" s="268"/>
      <c r="AE345" s="255"/>
      <c r="AF345" s="255"/>
      <c r="AG345" s="255"/>
      <c r="AH345" s="255"/>
      <c r="AI345" s="255"/>
      <c r="AJ345" s="255"/>
      <c r="AK345" s="255"/>
      <c r="AL345" s="255"/>
      <c r="AM345" s="255"/>
      <c r="AN345" s="255"/>
      <c r="AO345" s="255"/>
      <c r="AP345" s="255"/>
      <c r="AQ345" s="255"/>
      <c r="AR345" s="255"/>
      <c r="AS345" s="255"/>
      <c r="AT345" s="255"/>
      <c r="AU345" s="255"/>
      <c r="AV345" s="255"/>
      <c r="AW345" s="255"/>
      <c r="AX345" s="255"/>
      <c r="AY345" s="255"/>
      <c r="AZ345" s="255"/>
      <c r="BA345" s="255"/>
      <c r="BB345" s="255"/>
      <c r="BC345" s="255"/>
      <c r="BD345" s="255"/>
      <c r="BE345" s="255"/>
      <c r="BF345" s="255"/>
      <c r="BG345" s="255"/>
      <c r="BH345" s="255"/>
      <c r="BI345" s="255"/>
      <c r="BJ345" s="255"/>
      <c r="BK345" s="255"/>
      <c r="BL345" s="255"/>
      <c r="BM345" s="255"/>
      <c r="BN345" s="255"/>
      <c r="BO345" s="255"/>
      <c r="BP345" s="255"/>
      <c r="BQ345" s="255"/>
      <c r="BR345" s="255"/>
      <c r="BS345" s="255"/>
      <c r="BT345" s="255"/>
      <c r="BU345" s="255"/>
      <c r="BV345" s="255"/>
      <c r="BW345" s="255"/>
      <c r="BX345" s="255"/>
      <c r="BY345" s="255"/>
      <c r="BZ345" s="255"/>
      <c r="CA345" s="255"/>
      <c r="CB345" s="255"/>
      <c r="CC345" s="255"/>
      <c r="CD345" s="255"/>
      <c r="CE345" s="255"/>
      <c r="CF345" s="255"/>
      <c r="CG345" s="255"/>
      <c r="CH345" s="255"/>
      <c r="CI345" s="255"/>
      <c r="CJ345" s="255"/>
      <c r="CK345" s="255"/>
      <c r="CL345" s="255"/>
      <c r="CM345" s="255"/>
      <c r="CN345" s="255"/>
      <c r="CO345" s="255"/>
      <c r="CP345" s="255"/>
      <c r="CQ345" s="255"/>
      <c r="CR345" s="255"/>
      <c r="CS345" s="255"/>
      <c r="CT345" s="255"/>
      <c r="CU345" s="255"/>
      <c r="CV345" s="255"/>
      <c r="CW345" s="255"/>
      <c r="CX345" s="255"/>
      <c r="CY345" s="255"/>
      <c r="CZ345" s="255"/>
    </row>
    <row r="346" spans="1:104" s="644" customFormat="1" ht="18" customHeight="1">
      <c r="A346" s="634">
        <v>330</v>
      </c>
      <c r="B346" s="635"/>
      <c r="C346" s="1829"/>
      <c r="D346" s="1830"/>
      <c r="E346" s="1467"/>
      <c r="F346" s="1467"/>
      <c r="G346" s="1467"/>
      <c r="H346" s="1557"/>
      <c r="I346" s="1557"/>
      <c r="J346" s="1598"/>
      <c r="K346" s="126"/>
      <c r="L346" s="148"/>
      <c r="M346" s="335"/>
      <c r="N346" s="1703"/>
      <c r="O346" s="1506"/>
      <c r="P346" s="1506"/>
      <c r="Q346" s="1506"/>
      <c r="R346" s="1506"/>
      <c r="S346" s="1506"/>
      <c r="T346" s="1506"/>
      <c r="U346" s="645" t="s">
        <v>1753</v>
      </c>
      <c r="V346" s="641">
        <v>1973</v>
      </c>
      <c r="W346" s="642" t="s">
        <v>1754</v>
      </c>
      <c r="X346" s="652" t="s">
        <v>1395</v>
      </c>
      <c r="Y346" s="648"/>
      <c r="Z346" s="359"/>
      <c r="AA346" s="649"/>
      <c r="AB346" s="649"/>
      <c r="AC346" s="650"/>
      <c r="AD346" s="268"/>
      <c r="AE346" s="255"/>
      <c r="AF346" s="255"/>
      <c r="AG346" s="255"/>
      <c r="AH346" s="255"/>
      <c r="AI346" s="255"/>
      <c r="AJ346" s="255"/>
      <c r="AK346" s="255"/>
      <c r="AL346" s="255"/>
      <c r="AM346" s="255"/>
      <c r="AN346" s="255"/>
      <c r="AO346" s="255"/>
      <c r="AP346" s="255"/>
      <c r="AQ346" s="255"/>
      <c r="AR346" s="255"/>
      <c r="AS346" s="255"/>
      <c r="AT346" s="255"/>
      <c r="AU346" s="255"/>
      <c r="AV346" s="255"/>
      <c r="AW346" s="255"/>
      <c r="AX346" s="255"/>
      <c r="AY346" s="255"/>
      <c r="AZ346" s="255"/>
      <c r="BA346" s="255"/>
      <c r="BB346" s="255"/>
      <c r="BC346" s="255"/>
      <c r="BD346" s="255"/>
      <c r="BE346" s="255"/>
      <c r="BF346" s="255"/>
      <c r="BG346" s="255"/>
      <c r="BH346" s="255"/>
      <c r="BI346" s="255"/>
      <c r="BJ346" s="255"/>
      <c r="BK346" s="255"/>
      <c r="BL346" s="255"/>
      <c r="BM346" s="255"/>
      <c r="BN346" s="255"/>
      <c r="BO346" s="255"/>
      <c r="BP346" s="255"/>
      <c r="BQ346" s="255"/>
      <c r="BR346" s="255"/>
      <c r="BS346" s="255"/>
      <c r="BT346" s="255"/>
      <c r="BU346" s="255"/>
      <c r="BV346" s="255"/>
      <c r="BW346" s="255"/>
      <c r="BX346" s="255"/>
      <c r="BY346" s="255"/>
      <c r="BZ346" s="255"/>
      <c r="CA346" s="255"/>
      <c r="CB346" s="255"/>
      <c r="CC346" s="255"/>
      <c r="CD346" s="255"/>
      <c r="CE346" s="255"/>
      <c r="CF346" s="255"/>
      <c r="CG346" s="255"/>
      <c r="CH346" s="255"/>
      <c r="CI346" s="255"/>
      <c r="CJ346" s="255"/>
      <c r="CK346" s="255"/>
      <c r="CL346" s="255"/>
      <c r="CM346" s="255"/>
      <c r="CN346" s="255"/>
      <c r="CO346" s="255"/>
      <c r="CP346" s="255"/>
      <c r="CQ346" s="255"/>
      <c r="CR346" s="255"/>
      <c r="CS346" s="255"/>
      <c r="CT346" s="255"/>
      <c r="CU346" s="255"/>
      <c r="CV346" s="255"/>
      <c r="CW346" s="255"/>
      <c r="CX346" s="255"/>
      <c r="CY346" s="255"/>
      <c r="CZ346" s="255"/>
    </row>
    <row r="347" spans="1:104" s="644" customFormat="1" ht="18" customHeight="1">
      <c r="A347" s="634">
        <v>331</v>
      </c>
      <c r="B347" s="635"/>
      <c r="C347" s="1829"/>
      <c r="D347" s="1830"/>
      <c r="E347" s="1467"/>
      <c r="F347" s="1467"/>
      <c r="G347" s="1467"/>
      <c r="H347" s="1557"/>
      <c r="I347" s="1557"/>
      <c r="J347" s="1598"/>
      <c r="K347" s="126"/>
      <c r="L347" s="148"/>
      <c r="M347" s="335"/>
      <c r="N347" s="1703"/>
      <c r="O347" s="1506"/>
      <c r="P347" s="1506"/>
      <c r="Q347" s="1506"/>
      <c r="R347" s="1506"/>
      <c r="S347" s="1506"/>
      <c r="T347" s="1506"/>
      <c r="U347" s="645" t="s">
        <v>1755</v>
      </c>
      <c r="V347" s="641">
        <v>1973</v>
      </c>
      <c r="W347" s="642" t="s">
        <v>1756</v>
      </c>
      <c r="X347" s="652" t="s">
        <v>1395</v>
      </c>
      <c r="Y347" s="648"/>
      <c r="Z347" s="359"/>
      <c r="AA347" s="649"/>
      <c r="AB347" s="649"/>
      <c r="AC347" s="650"/>
      <c r="AD347" s="268"/>
      <c r="AE347" s="255"/>
      <c r="AF347" s="255"/>
      <c r="AG347" s="255"/>
      <c r="AH347" s="255"/>
      <c r="AI347" s="255"/>
      <c r="AJ347" s="255"/>
      <c r="AK347" s="255"/>
      <c r="AL347" s="255"/>
      <c r="AM347" s="255"/>
      <c r="AN347" s="255"/>
      <c r="AO347" s="255"/>
      <c r="AP347" s="255"/>
      <c r="AQ347" s="255"/>
      <c r="AR347" s="255"/>
      <c r="AS347" s="255"/>
      <c r="AT347" s="255"/>
      <c r="AU347" s="255"/>
      <c r="AV347" s="255"/>
      <c r="AW347" s="255"/>
      <c r="AX347" s="255"/>
      <c r="AY347" s="255"/>
      <c r="AZ347" s="255"/>
      <c r="BA347" s="255"/>
      <c r="BB347" s="255"/>
      <c r="BC347" s="255"/>
      <c r="BD347" s="255"/>
      <c r="BE347" s="255"/>
      <c r="BF347" s="255"/>
      <c r="BG347" s="255"/>
      <c r="BH347" s="255"/>
      <c r="BI347" s="255"/>
      <c r="BJ347" s="255"/>
      <c r="BK347" s="255"/>
      <c r="BL347" s="255"/>
      <c r="BM347" s="255"/>
      <c r="BN347" s="255"/>
      <c r="BO347" s="255"/>
      <c r="BP347" s="255"/>
      <c r="BQ347" s="255"/>
      <c r="BR347" s="255"/>
      <c r="BS347" s="255"/>
      <c r="BT347" s="255"/>
      <c r="BU347" s="255"/>
      <c r="BV347" s="255"/>
      <c r="BW347" s="255"/>
      <c r="BX347" s="255"/>
      <c r="BY347" s="255"/>
      <c r="BZ347" s="255"/>
      <c r="CA347" s="255"/>
      <c r="CB347" s="255"/>
      <c r="CC347" s="255"/>
      <c r="CD347" s="255"/>
      <c r="CE347" s="255"/>
      <c r="CF347" s="255"/>
      <c r="CG347" s="255"/>
      <c r="CH347" s="255"/>
      <c r="CI347" s="255"/>
      <c r="CJ347" s="255"/>
      <c r="CK347" s="255"/>
      <c r="CL347" s="255"/>
      <c r="CM347" s="255"/>
      <c r="CN347" s="255"/>
      <c r="CO347" s="255"/>
      <c r="CP347" s="255"/>
      <c r="CQ347" s="255"/>
      <c r="CR347" s="255"/>
      <c r="CS347" s="255"/>
      <c r="CT347" s="255"/>
      <c r="CU347" s="255"/>
      <c r="CV347" s="255"/>
      <c r="CW347" s="255"/>
      <c r="CX347" s="255"/>
      <c r="CY347" s="255"/>
      <c r="CZ347" s="255"/>
    </row>
    <row r="348" spans="1:104" s="644" customFormat="1" ht="18" customHeight="1">
      <c r="A348" s="634">
        <v>332</v>
      </c>
      <c r="B348" s="635"/>
      <c r="C348" s="1829"/>
      <c r="D348" s="1830"/>
      <c r="E348" s="1467"/>
      <c r="F348" s="1467"/>
      <c r="G348" s="1467"/>
      <c r="H348" s="1557"/>
      <c r="I348" s="1557"/>
      <c r="J348" s="1598"/>
      <c r="K348" s="126"/>
      <c r="L348" s="148"/>
      <c r="M348" s="335"/>
      <c r="N348" s="1703"/>
      <c r="O348" s="1506"/>
      <c r="P348" s="1506"/>
      <c r="Q348" s="1506"/>
      <c r="R348" s="1506"/>
      <c r="S348" s="1506"/>
      <c r="T348" s="1506"/>
      <c r="U348" s="645" t="s">
        <v>1757</v>
      </c>
      <c r="V348" s="641">
        <v>1974</v>
      </c>
      <c r="W348" s="642" t="s">
        <v>1758</v>
      </c>
      <c r="X348" s="652" t="s">
        <v>1759</v>
      </c>
      <c r="Y348" s="648"/>
      <c r="Z348" s="359"/>
      <c r="AA348" s="649"/>
      <c r="AB348" s="649"/>
      <c r="AC348" s="650"/>
      <c r="AD348" s="268"/>
      <c r="AE348" s="255"/>
      <c r="AF348" s="255"/>
      <c r="AG348" s="255"/>
      <c r="AH348" s="255"/>
      <c r="AI348" s="255"/>
      <c r="AJ348" s="255"/>
      <c r="AK348" s="255"/>
      <c r="AL348" s="255"/>
      <c r="AM348" s="255"/>
      <c r="AN348" s="255"/>
      <c r="AO348" s="255"/>
      <c r="AP348" s="255"/>
      <c r="AQ348" s="255"/>
      <c r="AR348" s="255"/>
      <c r="AS348" s="255"/>
      <c r="AT348" s="255"/>
      <c r="AU348" s="255"/>
      <c r="AV348" s="255"/>
      <c r="AW348" s="255"/>
      <c r="AX348" s="255"/>
      <c r="AY348" s="255"/>
      <c r="AZ348" s="255"/>
      <c r="BA348" s="255"/>
      <c r="BB348" s="255"/>
      <c r="BC348" s="255"/>
      <c r="BD348" s="255"/>
      <c r="BE348" s="255"/>
      <c r="BF348" s="255"/>
      <c r="BG348" s="255"/>
      <c r="BH348" s="255"/>
      <c r="BI348" s="255"/>
      <c r="BJ348" s="255"/>
      <c r="BK348" s="255"/>
      <c r="BL348" s="255"/>
      <c r="BM348" s="255"/>
      <c r="BN348" s="255"/>
      <c r="BO348" s="255"/>
      <c r="BP348" s="255"/>
      <c r="BQ348" s="255"/>
      <c r="BR348" s="255"/>
      <c r="BS348" s="255"/>
      <c r="BT348" s="255"/>
      <c r="BU348" s="255"/>
      <c r="BV348" s="255"/>
      <c r="BW348" s="255"/>
      <c r="BX348" s="255"/>
      <c r="BY348" s="255"/>
      <c r="BZ348" s="255"/>
      <c r="CA348" s="255"/>
      <c r="CB348" s="255"/>
      <c r="CC348" s="255"/>
      <c r="CD348" s="255"/>
      <c r="CE348" s="255"/>
      <c r="CF348" s="255"/>
      <c r="CG348" s="255"/>
      <c r="CH348" s="255"/>
      <c r="CI348" s="255"/>
      <c r="CJ348" s="255"/>
      <c r="CK348" s="255"/>
      <c r="CL348" s="255"/>
      <c r="CM348" s="255"/>
      <c r="CN348" s="255"/>
      <c r="CO348" s="255"/>
      <c r="CP348" s="255"/>
      <c r="CQ348" s="255"/>
      <c r="CR348" s="255"/>
      <c r="CS348" s="255"/>
      <c r="CT348" s="255"/>
      <c r="CU348" s="255"/>
      <c r="CV348" s="255"/>
      <c r="CW348" s="255"/>
      <c r="CX348" s="255"/>
      <c r="CY348" s="255"/>
      <c r="CZ348" s="255"/>
    </row>
    <row r="349" spans="1:104" s="644" customFormat="1" ht="18" customHeight="1">
      <c r="A349" s="634">
        <v>333</v>
      </c>
      <c r="B349" s="635"/>
      <c r="C349" s="1829"/>
      <c r="D349" s="1830"/>
      <c r="E349" s="1467"/>
      <c r="F349" s="1467"/>
      <c r="G349" s="1467"/>
      <c r="H349" s="1557"/>
      <c r="I349" s="1557"/>
      <c r="J349" s="1598"/>
      <c r="K349" s="126"/>
      <c r="L349" s="148"/>
      <c r="M349" s="335"/>
      <c r="N349" s="1703"/>
      <c r="O349" s="1506"/>
      <c r="P349" s="1506"/>
      <c r="Q349" s="1506"/>
      <c r="R349" s="1506"/>
      <c r="S349" s="1506"/>
      <c r="T349" s="1506"/>
      <c r="U349" s="645" t="s">
        <v>1760</v>
      </c>
      <c r="V349" s="641">
        <v>1974</v>
      </c>
      <c r="W349" s="642" t="s">
        <v>1761</v>
      </c>
      <c r="X349" s="652" t="s">
        <v>1759</v>
      </c>
      <c r="Y349" s="648"/>
      <c r="Z349" s="359"/>
      <c r="AA349" s="649"/>
      <c r="AB349" s="649"/>
      <c r="AC349" s="650"/>
      <c r="AD349" s="268"/>
      <c r="AE349" s="255"/>
      <c r="AF349" s="255"/>
      <c r="AG349" s="255"/>
      <c r="AH349" s="255"/>
      <c r="AI349" s="255"/>
      <c r="AJ349" s="255"/>
      <c r="AK349" s="255"/>
      <c r="AL349" s="255"/>
      <c r="AM349" s="255"/>
      <c r="AN349" s="255"/>
      <c r="AO349" s="255"/>
      <c r="AP349" s="255"/>
      <c r="AQ349" s="255"/>
      <c r="AR349" s="255"/>
      <c r="AS349" s="255"/>
      <c r="AT349" s="255"/>
      <c r="AU349" s="255"/>
      <c r="AV349" s="255"/>
      <c r="AW349" s="255"/>
      <c r="AX349" s="255"/>
      <c r="AY349" s="255"/>
      <c r="AZ349" s="255"/>
      <c r="BA349" s="255"/>
      <c r="BB349" s="255"/>
      <c r="BC349" s="255"/>
      <c r="BD349" s="255"/>
      <c r="BE349" s="255"/>
      <c r="BF349" s="255"/>
      <c r="BG349" s="255"/>
      <c r="BH349" s="255"/>
      <c r="BI349" s="255"/>
      <c r="BJ349" s="255"/>
      <c r="BK349" s="255"/>
      <c r="BL349" s="255"/>
      <c r="BM349" s="255"/>
      <c r="BN349" s="255"/>
      <c r="BO349" s="255"/>
      <c r="BP349" s="255"/>
      <c r="BQ349" s="255"/>
      <c r="BR349" s="255"/>
      <c r="BS349" s="255"/>
      <c r="BT349" s="255"/>
      <c r="BU349" s="255"/>
      <c r="BV349" s="255"/>
      <c r="BW349" s="255"/>
      <c r="BX349" s="255"/>
      <c r="BY349" s="255"/>
      <c r="BZ349" s="255"/>
      <c r="CA349" s="255"/>
      <c r="CB349" s="255"/>
      <c r="CC349" s="255"/>
      <c r="CD349" s="255"/>
      <c r="CE349" s="255"/>
      <c r="CF349" s="255"/>
      <c r="CG349" s="255"/>
      <c r="CH349" s="255"/>
      <c r="CI349" s="255"/>
      <c r="CJ349" s="255"/>
      <c r="CK349" s="255"/>
      <c r="CL349" s="255"/>
      <c r="CM349" s="255"/>
      <c r="CN349" s="255"/>
      <c r="CO349" s="255"/>
      <c r="CP349" s="255"/>
      <c r="CQ349" s="255"/>
      <c r="CR349" s="255"/>
      <c r="CS349" s="255"/>
      <c r="CT349" s="255"/>
      <c r="CU349" s="255"/>
      <c r="CV349" s="255"/>
      <c r="CW349" s="255"/>
      <c r="CX349" s="255"/>
      <c r="CY349" s="255"/>
      <c r="CZ349" s="255"/>
    </row>
    <row r="350" spans="1:104" s="644" customFormat="1" ht="18" customHeight="1">
      <c r="A350" s="634">
        <v>334</v>
      </c>
      <c r="B350" s="635"/>
      <c r="C350" s="1829"/>
      <c r="D350" s="1830"/>
      <c r="E350" s="1467"/>
      <c r="F350" s="1467"/>
      <c r="G350" s="1467"/>
      <c r="H350" s="1557"/>
      <c r="I350" s="1557"/>
      <c r="J350" s="1598"/>
      <c r="K350" s="126"/>
      <c r="L350" s="148"/>
      <c r="M350" s="335"/>
      <c r="N350" s="1703"/>
      <c r="O350" s="1506"/>
      <c r="P350" s="1506"/>
      <c r="Q350" s="1506"/>
      <c r="R350" s="1506"/>
      <c r="S350" s="1506"/>
      <c r="T350" s="1506"/>
      <c r="U350" s="645" t="s">
        <v>1762</v>
      </c>
      <c r="V350" s="641">
        <v>1988</v>
      </c>
      <c r="W350" s="642" t="s">
        <v>1763</v>
      </c>
      <c r="X350" s="652" t="s">
        <v>1764</v>
      </c>
      <c r="Y350" s="648"/>
      <c r="Z350" s="359"/>
      <c r="AA350" s="649"/>
      <c r="AB350" s="649"/>
      <c r="AC350" s="650"/>
      <c r="AD350" s="268"/>
      <c r="AE350" s="255"/>
      <c r="AF350" s="255"/>
      <c r="AG350" s="255"/>
      <c r="AH350" s="255"/>
      <c r="AI350" s="255"/>
      <c r="AJ350" s="255"/>
      <c r="AK350" s="255"/>
      <c r="AL350" s="255"/>
      <c r="AM350" s="255"/>
      <c r="AN350" s="255"/>
      <c r="AO350" s="255"/>
      <c r="AP350" s="255"/>
      <c r="AQ350" s="255"/>
      <c r="AR350" s="255"/>
      <c r="AS350" s="255"/>
      <c r="AT350" s="255"/>
      <c r="AU350" s="255"/>
      <c r="AV350" s="255"/>
      <c r="AW350" s="255"/>
      <c r="AX350" s="255"/>
      <c r="AY350" s="255"/>
      <c r="AZ350" s="255"/>
      <c r="BA350" s="255"/>
      <c r="BB350" s="255"/>
      <c r="BC350" s="255"/>
      <c r="BD350" s="255"/>
      <c r="BE350" s="255"/>
      <c r="BF350" s="255"/>
      <c r="BG350" s="255"/>
      <c r="BH350" s="255"/>
      <c r="BI350" s="255"/>
      <c r="BJ350" s="255"/>
      <c r="BK350" s="255"/>
      <c r="BL350" s="255"/>
      <c r="BM350" s="255"/>
      <c r="BN350" s="255"/>
      <c r="BO350" s="255"/>
      <c r="BP350" s="255"/>
      <c r="BQ350" s="255"/>
      <c r="BR350" s="255"/>
      <c r="BS350" s="255"/>
      <c r="BT350" s="255"/>
      <c r="BU350" s="255"/>
      <c r="BV350" s="255"/>
      <c r="BW350" s="255"/>
      <c r="BX350" s="255"/>
      <c r="BY350" s="255"/>
      <c r="BZ350" s="255"/>
      <c r="CA350" s="255"/>
      <c r="CB350" s="255"/>
      <c r="CC350" s="255"/>
      <c r="CD350" s="255"/>
      <c r="CE350" s="255"/>
      <c r="CF350" s="255"/>
      <c r="CG350" s="255"/>
      <c r="CH350" s="255"/>
      <c r="CI350" s="255"/>
      <c r="CJ350" s="255"/>
      <c r="CK350" s="255"/>
      <c r="CL350" s="255"/>
      <c r="CM350" s="255"/>
      <c r="CN350" s="255"/>
      <c r="CO350" s="255"/>
      <c r="CP350" s="255"/>
      <c r="CQ350" s="255"/>
      <c r="CR350" s="255"/>
      <c r="CS350" s="255"/>
      <c r="CT350" s="255"/>
      <c r="CU350" s="255"/>
      <c r="CV350" s="255"/>
      <c r="CW350" s="255"/>
      <c r="CX350" s="255"/>
      <c r="CY350" s="255"/>
      <c r="CZ350" s="255"/>
    </row>
    <row r="351" spans="1:104" s="644" customFormat="1" ht="27" customHeight="1">
      <c r="A351" s="634">
        <v>335</v>
      </c>
      <c r="B351" s="635"/>
      <c r="C351" s="1829"/>
      <c r="D351" s="1830"/>
      <c r="E351" s="1467"/>
      <c r="F351" s="1467"/>
      <c r="G351" s="1467"/>
      <c r="H351" s="1557"/>
      <c r="I351" s="1557"/>
      <c r="J351" s="1598"/>
      <c r="K351" s="126"/>
      <c r="L351" s="148"/>
      <c r="M351" s="335"/>
      <c r="N351" s="1704"/>
      <c r="O351" s="1507"/>
      <c r="P351" s="1507"/>
      <c r="Q351" s="1507"/>
      <c r="R351" s="1507"/>
      <c r="S351" s="1507"/>
      <c r="T351" s="1507"/>
      <c r="U351" s="645" t="s">
        <v>1765</v>
      </c>
      <c r="V351" s="641">
        <v>1970</v>
      </c>
      <c r="W351" s="642" t="s">
        <v>1766</v>
      </c>
      <c r="X351" s="652" t="s">
        <v>1767</v>
      </c>
      <c r="Y351" s="648"/>
      <c r="Z351" s="359"/>
      <c r="AA351" s="649"/>
      <c r="AB351" s="649"/>
      <c r="AC351" s="650"/>
      <c r="AD351" s="268"/>
      <c r="AE351" s="255"/>
      <c r="AF351" s="255"/>
      <c r="AG351" s="255"/>
      <c r="AH351" s="255"/>
      <c r="AI351" s="255"/>
      <c r="AJ351" s="255"/>
      <c r="AK351" s="255"/>
      <c r="AL351" s="255"/>
      <c r="AM351" s="255"/>
      <c r="AN351" s="255"/>
      <c r="AO351" s="255"/>
      <c r="AP351" s="255"/>
      <c r="AQ351" s="255"/>
      <c r="AR351" s="255"/>
      <c r="AS351" s="255"/>
      <c r="AT351" s="255"/>
      <c r="AU351" s="255"/>
      <c r="AV351" s="255"/>
      <c r="AW351" s="255"/>
      <c r="AX351" s="255"/>
      <c r="AY351" s="255"/>
      <c r="AZ351" s="255"/>
      <c r="BA351" s="255"/>
      <c r="BB351" s="255"/>
      <c r="BC351" s="255"/>
      <c r="BD351" s="255"/>
      <c r="BE351" s="255"/>
      <c r="BF351" s="255"/>
      <c r="BG351" s="255"/>
      <c r="BH351" s="255"/>
      <c r="BI351" s="255"/>
      <c r="BJ351" s="255"/>
      <c r="BK351" s="255"/>
      <c r="BL351" s="255"/>
      <c r="BM351" s="255"/>
      <c r="BN351" s="255"/>
      <c r="BO351" s="255"/>
      <c r="BP351" s="255"/>
      <c r="BQ351" s="255"/>
      <c r="BR351" s="255"/>
      <c r="BS351" s="255"/>
      <c r="BT351" s="255"/>
      <c r="BU351" s="255"/>
      <c r="BV351" s="255"/>
      <c r="BW351" s="255"/>
      <c r="BX351" s="255"/>
      <c r="BY351" s="255"/>
      <c r="BZ351" s="255"/>
      <c r="CA351" s="255"/>
      <c r="CB351" s="255"/>
      <c r="CC351" s="255"/>
      <c r="CD351" s="255"/>
      <c r="CE351" s="255"/>
      <c r="CF351" s="255"/>
      <c r="CG351" s="255"/>
      <c r="CH351" s="255"/>
      <c r="CI351" s="255"/>
      <c r="CJ351" s="255"/>
      <c r="CK351" s="255"/>
      <c r="CL351" s="255"/>
      <c r="CM351" s="255"/>
      <c r="CN351" s="255"/>
      <c r="CO351" s="255"/>
      <c r="CP351" s="255"/>
      <c r="CQ351" s="255"/>
      <c r="CR351" s="255"/>
      <c r="CS351" s="255"/>
      <c r="CT351" s="255"/>
      <c r="CU351" s="255"/>
      <c r="CV351" s="255"/>
      <c r="CW351" s="255"/>
      <c r="CX351" s="255"/>
      <c r="CY351" s="255"/>
      <c r="CZ351" s="255"/>
    </row>
    <row r="352" spans="1:104" s="644" customFormat="1" ht="27.75" customHeight="1">
      <c r="A352" s="634">
        <v>336</v>
      </c>
      <c r="B352" s="635"/>
      <c r="C352" s="1829"/>
      <c r="D352" s="1830"/>
      <c r="E352" s="1467"/>
      <c r="F352" s="1467"/>
      <c r="G352" s="1467"/>
      <c r="H352" s="1557"/>
      <c r="I352" s="1557"/>
      <c r="J352" s="1598"/>
      <c r="K352" s="126"/>
      <c r="L352" s="148"/>
      <c r="M352" s="335"/>
      <c r="N352" s="655" t="s">
        <v>1768</v>
      </c>
      <c r="O352" s="641">
        <v>2014</v>
      </c>
      <c r="P352" s="642" t="s">
        <v>1769</v>
      </c>
      <c r="Q352" s="656" t="s">
        <v>1563</v>
      </c>
      <c r="R352" s="317">
        <v>1</v>
      </c>
      <c r="S352" s="337"/>
      <c r="T352" s="329">
        <v>1</v>
      </c>
      <c r="U352" s="645"/>
      <c r="V352" s="641"/>
      <c r="W352" s="642"/>
      <c r="X352" s="652"/>
      <c r="Y352" s="648"/>
      <c r="Z352" s="359"/>
      <c r="AA352" s="649"/>
      <c r="AB352" s="649"/>
      <c r="AC352" s="650"/>
      <c r="AD352" s="268"/>
      <c r="AE352" s="255"/>
      <c r="AF352" s="255"/>
      <c r="AG352" s="255"/>
      <c r="AH352" s="255"/>
      <c r="AI352" s="255"/>
      <c r="AJ352" s="255"/>
      <c r="AK352" s="255"/>
      <c r="AL352" s="255"/>
      <c r="AM352" s="255"/>
      <c r="AN352" s="255"/>
      <c r="AO352" s="255"/>
      <c r="AP352" s="255"/>
      <c r="AQ352" s="255"/>
      <c r="AR352" s="255"/>
      <c r="AS352" s="255"/>
      <c r="AT352" s="255"/>
      <c r="AU352" s="255"/>
      <c r="AV352" s="255"/>
      <c r="AW352" s="255"/>
      <c r="AX352" s="255"/>
      <c r="AY352" s="255"/>
      <c r="AZ352" s="255"/>
      <c r="BA352" s="255"/>
      <c r="BB352" s="255"/>
      <c r="BC352" s="255"/>
      <c r="BD352" s="255"/>
      <c r="BE352" s="255"/>
      <c r="BF352" s="255"/>
      <c r="BG352" s="255"/>
      <c r="BH352" s="255"/>
      <c r="BI352" s="255"/>
      <c r="BJ352" s="255"/>
      <c r="BK352" s="255"/>
      <c r="BL352" s="255"/>
      <c r="BM352" s="255"/>
      <c r="BN352" s="255"/>
      <c r="BO352" s="255"/>
      <c r="BP352" s="255"/>
      <c r="BQ352" s="255"/>
      <c r="BR352" s="255"/>
      <c r="BS352" s="255"/>
      <c r="BT352" s="255"/>
      <c r="BU352" s="255"/>
      <c r="BV352" s="255"/>
      <c r="BW352" s="255"/>
      <c r="BX352" s="255"/>
      <c r="BY352" s="255"/>
      <c r="BZ352" s="255"/>
      <c r="CA352" s="255"/>
      <c r="CB352" s="255"/>
      <c r="CC352" s="255"/>
      <c r="CD352" s="255"/>
      <c r="CE352" s="255"/>
      <c r="CF352" s="255"/>
      <c r="CG352" s="255"/>
      <c r="CH352" s="255"/>
      <c r="CI352" s="255"/>
      <c r="CJ352" s="255"/>
      <c r="CK352" s="255"/>
      <c r="CL352" s="255"/>
      <c r="CM352" s="255"/>
      <c r="CN352" s="255"/>
      <c r="CO352" s="255"/>
      <c r="CP352" s="255"/>
      <c r="CQ352" s="255"/>
      <c r="CR352" s="255"/>
      <c r="CS352" s="255"/>
      <c r="CT352" s="255"/>
      <c r="CU352" s="255"/>
      <c r="CV352" s="255"/>
      <c r="CW352" s="255"/>
      <c r="CX352" s="255"/>
      <c r="CY352" s="255"/>
      <c r="CZ352" s="255"/>
    </row>
    <row r="353" spans="1:104" s="644" customFormat="1" ht="25.5" customHeight="1">
      <c r="A353" s="634">
        <v>337</v>
      </c>
      <c r="B353" s="635"/>
      <c r="C353" s="1829"/>
      <c r="D353" s="1830"/>
      <c r="E353" s="1467"/>
      <c r="F353" s="1467"/>
      <c r="G353" s="1467"/>
      <c r="H353" s="1557"/>
      <c r="I353" s="1557"/>
      <c r="J353" s="1598"/>
      <c r="K353" s="637" t="s">
        <v>1770</v>
      </c>
      <c r="L353" s="638">
        <v>1970</v>
      </c>
      <c r="M353" s="639">
        <v>400</v>
      </c>
      <c r="N353" s="1908"/>
      <c r="O353" s="1768"/>
      <c r="P353" s="1768"/>
      <c r="Q353" s="1768"/>
      <c r="R353" s="1768"/>
      <c r="S353" s="1768"/>
      <c r="T353" s="1845"/>
      <c r="U353" s="117" t="s">
        <v>1771</v>
      </c>
      <c r="V353" s="317">
        <v>1970</v>
      </c>
      <c r="W353" s="317">
        <v>3.5000000000000003E-2</v>
      </c>
      <c r="X353" s="643" t="s">
        <v>1772</v>
      </c>
      <c r="Y353" s="1543" t="s">
        <v>1773</v>
      </c>
      <c r="Z353" s="1544"/>
      <c r="AA353" s="317" t="s">
        <v>1774</v>
      </c>
      <c r="AB353" s="317">
        <v>0.26</v>
      </c>
      <c r="AC353" s="317" t="s">
        <v>1775</v>
      </c>
      <c r="AD353" s="268"/>
      <c r="AE353" s="255"/>
      <c r="AF353" s="255"/>
      <c r="AG353" s="255"/>
      <c r="AH353" s="255"/>
      <c r="AI353" s="255"/>
      <c r="AJ353" s="255"/>
      <c r="AK353" s="255"/>
      <c r="AL353" s="255"/>
      <c r="AM353" s="255"/>
      <c r="AN353" s="255"/>
      <c r="AO353" s="255"/>
      <c r="AP353" s="255"/>
      <c r="AQ353" s="255"/>
      <c r="AR353" s="255"/>
      <c r="AS353" s="255"/>
      <c r="AT353" s="255"/>
      <c r="AU353" s="255"/>
      <c r="AV353" s="255"/>
      <c r="AW353" s="255"/>
      <c r="AX353" s="255"/>
      <c r="AY353" s="255"/>
      <c r="AZ353" s="255"/>
      <c r="BA353" s="255"/>
      <c r="BB353" s="255"/>
      <c r="BC353" s="255"/>
      <c r="BD353" s="255"/>
      <c r="BE353" s="255"/>
      <c r="BF353" s="255"/>
      <c r="BG353" s="255"/>
      <c r="BH353" s="255"/>
      <c r="BI353" s="255"/>
      <c r="BJ353" s="255"/>
      <c r="BK353" s="255"/>
      <c r="BL353" s="255"/>
      <c r="BM353" s="255"/>
      <c r="BN353" s="255"/>
      <c r="BO353" s="255"/>
      <c r="BP353" s="255"/>
      <c r="BQ353" s="255"/>
      <c r="BR353" s="255"/>
      <c r="BS353" s="255"/>
      <c r="BT353" s="255"/>
      <c r="BU353" s="255"/>
      <c r="BV353" s="255"/>
      <c r="BW353" s="255"/>
      <c r="BX353" s="255"/>
      <c r="BY353" s="255"/>
      <c r="BZ353" s="255"/>
      <c r="CA353" s="255"/>
      <c r="CB353" s="255"/>
      <c r="CC353" s="255"/>
      <c r="CD353" s="255"/>
      <c r="CE353" s="255"/>
      <c r="CF353" s="255"/>
      <c r="CG353" s="255"/>
      <c r="CH353" s="255"/>
      <c r="CI353" s="255"/>
      <c r="CJ353" s="255"/>
      <c r="CK353" s="255"/>
      <c r="CL353" s="255"/>
      <c r="CM353" s="255"/>
      <c r="CN353" s="255"/>
      <c r="CO353" s="255"/>
      <c r="CP353" s="255"/>
      <c r="CQ353" s="255"/>
      <c r="CR353" s="255"/>
      <c r="CS353" s="255"/>
      <c r="CT353" s="255"/>
      <c r="CU353" s="255"/>
      <c r="CV353" s="255"/>
      <c r="CW353" s="255"/>
      <c r="CX353" s="255"/>
      <c r="CY353" s="255"/>
      <c r="CZ353" s="255"/>
    </row>
    <row r="354" spans="1:104" s="644" customFormat="1" ht="18" customHeight="1">
      <c r="A354" s="634">
        <v>338</v>
      </c>
      <c r="B354" s="635"/>
      <c r="C354" s="1829"/>
      <c r="D354" s="1830"/>
      <c r="E354" s="1467"/>
      <c r="F354" s="1467"/>
      <c r="G354" s="1467"/>
      <c r="H354" s="1557"/>
      <c r="I354" s="1557"/>
      <c r="J354" s="1598"/>
      <c r="K354" s="362" t="s">
        <v>1736</v>
      </c>
      <c r="L354" s="148"/>
      <c r="M354" s="335"/>
      <c r="N354" s="1676"/>
      <c r="O354" s="1874"/>
      <c r="P354" s="1874"/>
      <c r="Q354" s="1874"/>
      <c r="R354" s="1874"/>
      <c r="S354" s="1874"/>
      <c r="T354" s="1899"/>
      <c r="U354" s="657" t="s">
        <v>1776</v>
      </c>
      <c r="V354" s="317">
        <v>1971</v>
      </c>
      <c r="W354" s="317">
        <v>0.111</v>
      </c>
      <c r="X354" s="643" t="s">
        <v>1498</v>
      </c>
      <c r="Y354" s="648"/>
      <c r="Z354" s="359"/>
      <c r="AA354" s="649"/>
      <c r="AB354" s="649"/>
      <c r="AC354" s="650"/>
      <c r="AD354" s="268"/>
      <c r="AE354" s="255"/>
      <c r="AF354" s="255"/>
      <c r="AG354" s="255"/>
      <c r="AH354" s="255"/>
      <c r="AI354" s="255"/>
      <c r="AJ354" s="255"/>
      <c r="AK354" s="255"/>
      <c r="AL354" s="255"/>
      <c r="AM354" s="255"/>
      <c r="AN354" s="255"/>
      <c r="AO354" s="255"/>
      <c r="AP354" s="255"/>
      <c r="AQ354" s="255"/>
      <c r="AR354" s="255"/>
      <c r="AS354" s="255"/>
      <c r="AT354" s="255"/>
      <c r="AU354" s="255"/>
      <c r="AV354" s="255"/>
      <c r="AW354" s="255"/>
      <c r="AX354" s="255"/>
      <c r="AY354" s="255"/>
      <c r="AZ354" s="255"/>
      <c r="BA354" s="255"/>
      <c r="BB354" s="255"/>
      <c r="BC354" s="255"/>
      <c r="BD354" s="255"/>
      <c r="BE354" s="255"/>
      <c r="BF354" s="255"/>
      <c r="BG354" s="255"/>
      <c r="BH354" s="255"/>
      <c r="BI354" s="255"/>
      <c r="BJ354" s="255"/>
      <c r="BK354" s="255"/>
      <c r="BL354" s="255"/>
      <c r="BM354" s="255"/>
      <c r="BN354" s="255"/>
      <c r="BO354" s="255"/>
      <c r="BP354" s="255"/>
      <c r="BQ354" s="255"/>
      <c r="BR354" s="255"/>
      <c r="BS354" s="255"/>
      <c r="BT354" s="255"/>
      <c r="BU354" s="255"/>
      <c r="BV354" s="255"/>
      <c r="BW354" s="255"/>
      <c r="BX354" s="255"/>
      <c r="BY354" s="255"/>
      <c r="BZ354" s="255"/>
      <c r="CA354" s="255"/>
      <c r="CB354" s="255"/>
      <c r="CC354" s="255"/>
      <c r="CD354" s="255"/>
      <c r="CE354" s="255"/>
      <c r="CF354" s="255"/>
      <c r="CG354" s="255"/>
      <c r="CH354" s="255"/>
      <c r="CI354" s="255"/>
      <c r="CJ354" s="255"/>
      <c r="CK354" s="255"/>
      <c r="CL354" s="255"/>
      <c r="CM354" s="255"/>
      <c r="CN354" s="255"/>
      <c r="CO354" s="255"/>
      <c r="CP354" s="255"/>
      <c r="CQ354" s="255"/>
      <c r="CR354" s="255"/>
      <c r="CS354" s="255"/>
      <c r="CT354" s="255"/>
      <c r="CU354" s="255"/>
      <c r="CV354" s="255"/>
      <c r="CW354" s="255"/>
      <c r="CX354" s="255"/>
      <c r="CY354" s="255"/>
      <c r="CZ354" s="255"/>
    </row>
    <row r="355" spans="1:104" s="644" customFormat="1" ht="18" customHeight="1">
      <c r="A355" s="634">
        <v>339</v>
      </c>
      <c r="B355" s="635"/>
      <c r="C355" s="1829"/>
      <c r="D355" s="1830"/>
      <c r="E355" s="1467"/>
      <c r="F355" s="1467"/>
      <c r="G355" s="1467"/>
      <c r="H355" s="1557"/>
      <c r="I355" s="1557"/>
      <c r="J355" s="1598"/>
      <c r="K355" s="126"/>
      <c r="L355" s="148"/>
      <c r="M355" s="335"/>
      <c r="N355" s="1676"/>
      <c r="O355" s="1874"/>
      <c r="P355" s="1874"/>
      <c r="Q355" s="1874"/>
      <c r="R355" s="1874"/>
      <c r="S355" s="1874"/>
      <c r="T355" s="1899"/>
      <c r="U355" s="657" t="s">
        <v>1777</v>
      </c>
      <c r="V355" s="317">
        <v>1971</v>
      </c>
      <c r="W355" s="317">
        <v>7.8E-2</v>
      </c>
      <c r="X355" s="643" t="s">
        <v>1368</v>
      </c>
      <c r="Y355" s="648"/>
      <c r="Z355" s="359"/>
      <c r="AA355" s="649"/>
      <c r="AB355" s="649"/>
      <c r="AC355" s="650"/>
      <c r="AD355" s="268"/>
      <c r="AE355" s="255"/>
      <c r="AF355" s="255"/>
      <c r="AG355" s="255"/>
      <c r="AH355" s="255"/>
      <c r="AI355" s="255"/>
      <c r="AJ355" s="255"/>
      <c r="AK355" s="255"/>
      <c r="AL355" s="255"/>
      <c r="AM355" s="255"/>
      <c r="AN355" s="255"/>
      <c r="AO355" s="255"/>
      <c r="AP355" s="255"/>
      <c r="AQ355" s="255"/>
      <c r="AR355" s="255"/>
      <c r="AS355" s="255"/>
      <c r="AT355" s="255"/>
      <c r="AU355" s="255"/>
      <c r="AV355" s="255"/>
      <c r="AW355" s="255"/>
      <c r="AX355" s="255"/>
      <c r="AY355" s="255"/>
      <c r="AZ355" s="255"/>
      <c r="BA355" s="255"/>
      <c r="BB355" s="255"/>
      <c r="BC355" s="255"/>
      <c r="BD355" s="255"/>
      <c r="BE355" s="255"/>
      <c r="BF355" s="255"/>
      <c r="BG355" s="255"/>
      <c r="BH355" s="255"/>
      <c r="BI355" s="255"/>
      <c r="BJ355" s="255"/>
      <c r="BK355" s="255"/>
      <c r="BL355" s="255"/>
      <c r="BM355" s="255"/>
      <c r="BN355" s="255"/>
      <c r="BO355" s="255"/>
      <c r="BP355" s="255"/>
      <c r="BQ355" s="255"/>
      <c r="BR355" s="255"/>
      <c r="BS355" s="255"/>
      <c r="BT355" s="255"/>
      <c r="BU355" s="255"/>
      <c r="BV355" s="255"/>
      <c r="BW355" s="255"/>
      <c r="BX355" s="255"/>
      <c r="BY355" s="255"/>
      <c r="BZ355" s="255"/>
      <c r="CA355" s="255"/>
      <c r="CB355" s="255"/>
      <c r="CC355" s="255"/>
      <c r="CD355" s="255"/>
      <c r="CE355" s="255"/>
      <c r="CF355" s="255"/>
      <c r="CG355" s="255"/>
      <c r="CH355" s="255"/>
      <c r="CI355" s="255"/>
      <c r="CJ355" s="255"/>
      <c r="CK355" s="255"/>
      <c r="CL355" s="255"/>
      <c r="CM355" s="255"/>
      <c r="CN355" s="255"/>
      <c r="CO355" s="255"/>
      <c r="CP355" s="255"/>
      <c r="CQ355" s="255"/>
      <c r="CR355" s="255"/>
      <c r="CS355" s="255"/>
      <c r="CT355" s="255"/>
      <c r="CU355" s="255"/>
      <c r="CV355" s="255"/>
      <c r="CW355" s="255"/>
      <c r="CX355" s="255"/>
      <c r="CY355" s="255"/>
      <c r="CZ355" s="255"/>
    </row>
    <row r="356" spans="1:104" s="644" customFormat="1" ht="18" customHeight="1">
      <c r="A356" s="634">
        <v>340</v>
      </c>
      <c r="B356" s="635"/>
      <c r="C356" s="1829"/>
      <c r="D356" s="1830"/>
      <c r="E356" s="1467"/>
      <c r="F356" s="1467"/>
      <c r="G356" s="1467"/>
      <c r="H356" s="1557"/>
      <c r="I356" s="1557"/>
      <c r="J356" s="1598"/>
      <c r="K356" s="126"/>
      <c r="L356" s="148"/>
      <c r="M356" s="335"/>
      <c r="N356" s="1676"/>
      <c r="O356" s="1874"/>
      <c r="P356" s="1874"/>
      <c r="Q356" s="1874"/>
      <c r="R356" s="1874"/>
      <c r="S356" s="1874"/>
      <c r="T356" s="1899"/>
      <c r="U356" s="657" t="s">
        <v>1778</v>
      </c>
      <c r="V356" s="317">
        <v>1970</v>
      </c>
      <c r="W356" s="317">
        <v>0.187</v>
      </c>
      <c r="X356" s="643" t="s">
        <v>1364</v>
      </c>
      <c r="Y356" s="648"/>
      <c r="Z356" s="359"/>
      <c r="AA356" s="649"/>
      <c r="AB356" s="649"/>
      <c r="AC356" s="650"/>
      <c r="AD356" s="268"/>
      <c r="AE356" s="255"/>
      <c r="AF356" s="255"/>
      <c r="AG356" s="255"/>
      <c r="AH356" s="255"/>
      <c r="AI356" s="255"/>
      <c r="AJ356" s="255"/>
      <c r="AK356" s="255"/>
      <c r="AL356" s="255"/>
      <c r="AM356" s="255"/>
      <c r="AN356" s="255"/>
      <c r="AO356" s="255"/>
      <c r="AP356" s="255"/>
      <c r="AQ356" s="255"/>
      <c r="AR356" s="255"/>
      <c r="AS356" s="255"/>
      <c r="AT356" s="255"/>
      <c r="AU356" s="255"/>
      <c r="AV356" s="255"/>
      <c r="AW356" s="255"/>
      <c r="AX356" s="255"/>
      <c r="AY356" s="255"/>
      <c r="AZ356" s="255"/>
      <c r="BA356" s="255"/>
      <c r="BB356" s="255"/>
      <c r="BC356" s="255"/>
      <c r="BD356" s="255"/>
      <c r="BE356" s="255"/>
      <c r="BF356" s="255"/>
      <c r="BG356" s="255"/>
      <c r="BH356" s="255"/>
      <c r="BI356" s="255"/>
      <c r="BJ356" s="255"/>
      <c r="BK356" s="255"/>
      <c r="BL356" s="255"/>
      <c r="BM356" s="255"/>
      <c r="BN356" s="255"/>
      <c r="BO356" s="255"/>
      <c r="BP356" s="255"/>
      <c r="BQ356" s="255"/>
      <c r="BR356" s="255"/>
      <c r="BS356" s="255"/>
      <c r="BT356" s="255"/>
      <c r="BU356" s="255"/>
      <c r="BV356" s="255"/>
      <c r="BW356" s="255"/>
      <c r="BX356" s="255"/>
      <c r="BY356" s="255"/>
      <c r="BZ356" s="255"/>
      <c r="CA356" s="255"/>
      <c r="CB356" s="255"/>
      <c r="CC356" s="255"/>
      <c r="CD356" s="255"/>
      <c r="CE356" s="255"/>
      <c r="CF356" s="255"/>
      <c r="CG356" s="255"/>
      <c r="CH356" s="255"/>
      <c r="CI356" s="255"/>
      <c r="CJ356" s="255"/>
      <c r="CK356" s="255"/>
      <c r="CL356" s="255"/>
      <c r="CM356" s="255"/>
      <c r="CN356" s="255"/>
      <c r="CO356" s="255"/>
      <c r="CP356" s="255"/>
      <c r="CQ356" s="255"/>
      <c r="CR356" s="255"/>
      <c r="CS356" s="255"/>
      <c r="CT356" s="255"/>
      <c r="CU356" s="255"/>
      <c r="CV356" s="255"/>
      <c r="CW356" s="255"/>
      <c r="CX356" s="255"/>
      <c r="CY356" s="255"/>
      <c r="CZ356" s="255"/>
    </row>
    <row r="357" spans="1:104" s="644" customFormat="1" ht="18" customHeight="1">
      <c r="A357" s="634">
        <v>341</v>
      </c>
      <c r="B357" s="635"/>
      <c r="C357" s="1829"/>
      <c r="D357" s="1830"/>
      <c r="E357" s="1467"/>
      <c r="F357" s="1467"/>
      <c r="G357" s="1467"/>
      <c r="H357" s="1557"/>
      <c r="I357" s="1557"/>
      <c r="J357" s="1598"/>
      <c r="K357" s="126"/>
      <c r="L357" s="148"/>
      <c r="M357" s="335"/>
      <c r="N357" s="1676"/>
      <c r="O357" s="1874"/>
      <c r="P357" s="1874"/>
      <c r="Q357" s="1874"/>
      <c r="R357" s="1874"/>
      <c r="S357" s="1874"/>
      <c r="T357" s="1899"/>
      <c r="U357" s="657" t="s">
        <v>1779</v>
      </c>
      <c r="V357" s="317">
        <v>1973</v>
      </c>
      <c r="W357" s="317">
        <v>7.4999999999999997E-2</v>
      </c>
      <c r="X357" s="643" t="s">
        <v>1741</v>
      </c>
      <c r="Y357" s="648"/>
      <c r="Z357" s="359"/>
      <c r="AA357" s="649"/>
      <c r="AB357" s="649"/>
      <c r="AC357" s="650"/>
      <c r="AD357" s="268"/>
      <c r="AE357" s="255"/>
      <c r="AF357" s="255"/>
      <c r="AG357" s="255"/>
      <c r="AH357" s="255"/>
      <c r="AI357" s="255"/>
      <c r="AJ357" s="255"/>
      <c r="AK357" s="255"/>
      <c r="AL357" s="255"/>
      <c r="AM357" s="255"/>
      <c r="AN357" s="255"/>
      <c r="AO357" s="255"/>
      <c r="AP357" s="255"/>
      <c r="AQ357" s="255"/>
      <c r="AR357" s="255"/>
      <c r="AS357" s="255"/>
      <c r="AT357" s="255"/>
      <c r="AU357" s="255"/>
      <c r="AV357" s="255"/>
      <c r="AW357" s="255"/>
      <c r="AX357" s="255"/>
      <c r="AY357" s="255"/>
      <c r="AZ357" s="255"/>
      <c r="BA357" s="255"/>
      <c r="BB357" s="255"/>
      <c r="BC357" s="255"/>
      <c r="BD357" s="255"/>
      <c r="BE357" s="255"/>
      <c r="BF357" s="255"/>
      <c r="BG357" s="255"/>
      <c r="BH357" s="255"/>
      <c r="BI357" s="255"/>
      <c r="BJ357" s="255"/>
      <c r="BK357" s="255"/>
      <c r="BL357" s="255"/>
      <c r="BM357" s="255"/>
      <c r="BN357" s="255"/>
      <c r="BO357" s="255"/>
      <c r="BP357" s="255"/>
      <c r="BQ357" s="255"/>
      <c r="BR357" s="255"/>
      <c r="BS357" s="255"/>
      <c r="BT357" s="255"/>
      <c r="BU357" s="255"/>
      <c r="BV357" s="255"/>
      <c r="BW357" s="255"/>
      <c r="BX357" s="255"/>
      <c r="BY357" s="255"/>
      <c r="BZ357" s="255"/>
      <c r="CA357" s="255"/>
      <c r="CB357" s="255"/>
      <c r="CC357" s="255"/>
      <c r="CD357" s="255"/>
      <c r="CE357" s="255"/>
      <c r="CF357" s="255"/>
      <c r="CG357" s="255"/>
      <c r="CH357" s="255"/>
      <c r="CI357" s="255"/>
      <c r="CJ357" s="255"/>
      <c r="CK357" s="255"/>
      <c r="CL357" s="255"/>
      <c r="CM357" s="255"/>
      <c r="CN357" s="255"/>
      <c r="CO357" s="255"/>
      <c r="CP357" s="255"/>
      <c r="CQ357" s="255"/>
      <c r="CR357" s="255"/>
      <c r="CS357" s="255"/>
      <c r="CT357" s="255"/>
      <c r="CU357" s="255"/>
      <c r="CV357" s="255"/>
      <c r="CW357" s="255"/>
      <c r="CX357" s="255"/>
      <c r="CY357" s="255"/>
      <c r="CZ357" s="255"/>
    </row>
    <row r="358" spans="1:104" s="644" customFormat="1" ht="18" customHeight="1">
      <c r="A358" s="634">
        <v>342</v>
      </c>
      <c r="B358" s="635"/>
      <c r="C358" s="1829"/>
      <c r="D358" s="1830"/>
      <c r="E358" s="1467"/>
      <c r="F358" s="1467"/>
      <c r="G358" s="1467"/>
      <c r="H358" s="1557"/>
      <c r="I358" s="1557"/>
      <c r="J358" s="1598"/>
      <c r="K358" s="653"/>
      <c r="L358" s="148"/>
      <c r="M358" s="335"/>
      <c r="N358" s="1676"/>
      <c r="O358" s="1874"/>
      <c r="P358" s="1874"/>
      <c r="Q358" s="1874"/>
      <c r="R358" s="1874"/>
      <c r="S358" s="1874"/>
      <c r="T358" s="1899"/>
      <c r="U358" s="657" t="s">
        <v>1780</v>
      </c>
      <c r="V358" s="317">
        <v>1970</v>
      </c>
      <c r="W358" s="317">
        <v>0.187</v>
      </c>
      <c r="X358" s="643" t="s">
        <v>25</v>
      </c>
      <c r="Y358" s="648"/>
      <c r="Z358" s="359"/>
      <c r="AA358" s="649"/>
      <c r="AB358" s="649"/>
      <c r="AC358" s="650"/>
      <c r="AD358" s="268"/>
      <c r="AE358" s="255"/>
      <c r="AF358" s="255"/>
      <c r="AG358" s="255"/>
      <c r="AH358" s="255"/>
      <c r="AI358" s="255"/>
      <c r="AJ358" s="255"/>
      <c r="AK358" s="255"/>
      <c r="AL358" s="255"/>
      <c r="AM358" s="255"/>
      <c r="AN358" s="255"/>
      <c r="AO358" s="255"/>
      <c r="AP358" s="255"/>
      <c r="AQ358" s="255"/>
      <c r="AR358" s="255"/>
      <c r="AS358" s="255"/>
      <c r="AT358" s="255"/>
      <c r="AU358" s="255"/>
      <c r="AV358" s="255"/>
      <c r="AW358" s="255"/>
      <c r="AX358" s="255"/>
      <c r="AY358" s="255"/>
      <c r="AZ358" s="255"/>
      <c r="BA358" s="255"/>
      <c r="BB358" s="255"/>
      <c r="BC358" s="255"/>
      <c r="BD358" s="255"/>
      <c r="BE358" s="255"/>
      <c r="BF358" s="255"/>
      <c r="BG358" s="255"/>
      <c r="BH358" s="255"/>
      <c r="BI358" s="255"/>
      <c r="BJ358" s="255"/>
      <c r="BK358" s="255"/>
      <c r="BL358" s="255"/>
      <c r="BM358" s="255"/>
      <c r="BN358" s="255"/>
      <c r="BO358" s="255"/>
      <c r="BP358" s="255"/>
      <c r="BQ358" s="255"/>
      <c r="BR358" s="255"/>
      <c r="BS358" s="255"/>
      <c r="BT358" s="255"/>
      <c r="BU358" s="255"/>
      <c r="BV358" s="255"/>
      <c r="BW358" s="255"/>
      <c r="BX358" s="255"/>
      <c r="BY358" s="255"/>
      <c r="BZ358" s="255"/>
      <c r="CA358" s="255"/>
      <c r="CB358" s="255"/>
      <c r="CC358" s="255"/>
      <c r="CD358" s="255"/>
      <c r="CE358" s="255"/>
      <c r="CF358" s="255"/>
      <c r="CG358" s="255"/>
      <c r="CH358" s="255"/>
      <c r="CI358" s="255"/>
      <c r="CJ358" s="255"/>
      <c r="CK358" s="255"/>
      <c r="CL358" s="255"/>
      <c r="CM358" s="255"/>
      <c r="CN358" s="255"/>
      <c r="CO358" s="255"/>
      <c r="CP358" s="255"/>
      <c r="CQ358" s="255"/>
      <c r="CR358" s="255"/>
      <c r="CS358" s="255"/>
      <c r="CT358" s="255"/>
      <c r="CU358" s="255"/>
      <c r="CV358" s="255"/>
      <c r="CW358" s="255"/>
      <c r="CX358" s="255"/>
      <c r="CY358" s="255"/>
      <c r="CZ358" s="255"/>
    </row>
    <row r="359" spans="1:104" s="644" customFormat="1" ht="18" customHeight="1">
      <c r="A359" s="634">
        <v>343</v>
      </c>
      <c r="B359" s="635"/>
      <c r="C359" s="1829"/>
      <c r="D359" s="1830"/>
      <c r="E359" s="1467"/>
      <c r="F359" s="1467"/>
      <c r="G359" s="1467"/>
      <c r="H359" s="1557"/>
      <c r="I359" s="1557"/>
      <c r="J359" s="1598"/>
      <c r="K359" s="126"/>
      <c r="L359" s="148"/>
      <c r="M359" s="335"/>
      <c r="N359" s="1676"/>
      <c r="O359" s="1874"/>
      <c r="P359" s="1874"/>
      <c r="Q359" s="1874"/>
      <c r="R359" s="1874"/>
      <c r="S359" s="1874"/>
      <c r="T359" s="1899"/>
      <c r="U359" s="657" t="s">
        <v>1781</v>
      </c>
      <c r="V359" s="317">
        <v>1971</v>
      </c>
      <c r="W359" s="317">
        <v>7.0000000000000007E-2</v>
      </c>
      <c r="X359" s="643" t="s">
        <v>1782</v>
      </c>
      <c r="Y359" s="648"/>
      <c r="Z359" s="359"/>
      <c r="AA359" s="649"/>
      <c r="AB359" s="649"/>
      <c r="AC359" s="650"/>
      <c r="AD359" s="268"/>
      <c r="AE359" s="255"/>
      <c r="AF359" s="255"/>
      <c r="AG359" s="255"/>
      <c r="AH359" s="255"/>
      <c r="AI359" s="255"/>
      <c r="AJ359" s="255"/>
      <c r="AK359" s="255"/>
      <c r="AL359" s="255"/>
      <c r="AM359" s="255"/>
      <c r="AN359" s="255"/>
      <c r="AO359" s="255"/>
      <c r="AP359" s="255"/>
      <c r="AQ359" s="255"/>
      <c r="AR359" s="255"/>
      <c r="AS359" s="255"/>
      <c r="AT359" s="255"/>
      <c r="AU359" s="255"/>
      <c r="AV359" s="255"/>
      <c r="AW359" s="255"/>
      <c r="AX359" s="255"/>
      <c r="AY359" s="255"/>
      <c r="AZ359" s="255"/>
      <c r="BA359" s="255"/>
      <c r="BB359" s="255"/>
      <c r="BC359" s="255"/>
      <c r="BD359" s="255"/>
      <c r="BE359" s="255"/>
      <c r="BF359" s="255"/>
      <c r="BG359" s="255"/>
      <c r="BH359" s="255"/>
      <c r="BI359" s="255"/>
      <c r="BJ359" s="255"/>
      <c r="BK359" s="255"/>
      <c r="BL359" s="255"/>
      <c r="BM359" s="255"/>
      <c r="BN359" s="255"/>
      <c r="BO359" s="255"/>
      <c r="BP359" s="255"/>
      <c r="BQ359" s="255"/>
      <c r="BR359" s="255"/>
      <c r="BS359" s="255"/>
      <c r="BT359" s="255"/>
      <c r="BU359" s="255"/>
      <c r="BV359" s="255"/>
      <c r="BW359" s="255"/>
      <c r="BX359" s="255"/>
      <c r="BY359" s="255"/>
      <c r="BZ359" s="255"/>
      <c r="CA359" s="255"/>
      <c r="CB359" s="255"/>
      <c r="CC359" s="255"/>
      <c r="CD359" s="255"/>
      <c r="CE359" s="255"/>
      <c r="CF359" s="255"/>
      <c r="CG359" s="255"/>
      <c r="CH359" s="255"/>
      <c r="CI359" s="255"/>
      <c r="CJ359" s="255"/>
      <c r="CK359" s="255"/>
      <c r="CL359" s="255"/>
      <c r="CM359" s="255"/>
      <c r="CN359" s="255"/>
      <c r="CO359" s="255"/>
      <c r="CP359" s="255"/>
      <c r="CQ359" s="255"/>
      <c r="CR359" s="255"/>
      <c r="CS359" s="255"/>
      <c r="CT359" s="255"/>
      <c r="CU359" s="255"/>
      <c r="CV359" s="255"/>
      <c r="CW359" s="255"/>
      <c r="CX359" s="255"/>
      <c r="CY359" s="255"/>
      <c r="CZ359" s="255"/>
    </row>
    <row r="360" spans="1:104" s="644" customFormat="1" ht="18" customHeight="1">
      <c r="A360" s="634">
        <v>344</v>
      </c>
      <c r="B360" s="635"/>
      <c r="C360" s="1829"/>
      <c r="D360" s="1830"/>
      <c r="E360" s="1467"/>
      <c r="F360" s="1467"/>
      <c r="G360" s="1467"/>
      <c r="H360" s="1557"/>
      <c r="I360" s="1557"/>
      <c r="J360" s="1598"/>
      <c r="K360" s="126"/>
      <c r="L360" s="148"/>
      <c r="M360" s="335"/>
      <c r="N360" s="1676"/>
      <c r="O360" s="1874"/>
      <c r="P360" s="1874"/>
      <c r="Q360" s="1874"/>
      <c r="R360" s="1874"/>
      <c r="S360" s="1874"/>
      <c r="T360" s="1899"/>
      <c r="U360" s="657" t="s">
        <v>1783</v>
      </c>
      <c r="V360" s="317">
        <v>1971</v>
      </c>
      <c r="W360" s="317">
        <v>8.5999999999999993E-2</v>
      </c>
      <c r="X360" s="643" t="s">
        <v>1498</v>
      </c>
      <c r="Y360" s="648"/>
      <c r="Z360" s="359"/>
      <c r="AA360" s="649"/>
      <c r="AB360" s="649"/>
      <c r="AC360" s="650"/>
      <c r="AD360" s="268"/>
      <c r="AE360" s="255"/>
      <c r="AF360" s="255"/>
      <c r="AG360" s="255"/>
      <c r="AH360" s="255"/>
      <c r="AI360" s="255"/>
      <c r="AJ360" s="255"/>
      <c r="AK360" s="255"/>
      <c r="AL360" s="255"/>
      <c r="AM360" s="255"/>
      <c r="AN360" s="255"/>
      <c r="AO360" s="255"/>
      <c r="AP360" s="255"/>
      <c r="AQ360" s="255"/>
      <c r="AR360" s="255"/>
      <c r="AS360" s="255"/>
      <c r="AT360" s="255"/>
      <c r="AU360" s="255"/>
      <c r="AV360" s="255"/>
      <c r="AW360" s="255"/>
      <c r="AX360" s="255"/>
      <c r="AY360" s="255"/>
      <c r="AZ360" s="255"/>
      <c r="BA360" s="255"/>
      <c r="BB360" s="255"/>
      <c r="BC360" s="255"/>
      <c r="BD360" s="255"/>
      <c r="BE360" s="255"/>
      <c r="BF360" s="255"/>
      <c r="BG360" s="255"/>
      <c r="BH360" s="255"/>
      <c r="BI360" s="255"/>
      <c r="BJ360" s="255"/>
      <c r="BK360" s="255"/>
      <c r="BL360" s="255"/>
      <c r="BM360" s="255"/>
      <c r="BN360" s="255"/>
      <c r="BO360" s="255"/>
      <c r="BP360" s="255"/>
      <c r="BQ360" s="255"/>
      <c r="BR360" s="255"/>
      <c r="BS360" s="255"/>
      <c r="BT360" s="255"/>
      <c r="BU360" s="255"/>
      <c r="BV360" s="255"/>
      <c r="BW360" s="255"/>
      <c r="BX360" s="255"/>
      <c r="BY360" s="255"/>
      <c r="BZ360" s="255"/>
      <c r="CA360" s="255"/>
      <c r="CB360" s="255"/>
      <c r="CC360" s="255"/>
      <c r="CD360" s="255"/>
      <c r="CE360" s="255"/>
      <c r="CF360" s="255"/>
      <c r="CG360" s="255"/>
      <c r="CH360" s="255"/>
      <c r="CI360" s="255"/>
      <c r="CJ360" s="255"/>
      <c r="CK360" s="255"/>
      <c r="CL360" s="255"/>
      <c r="CM360" s="255"/>
      <c r="CN360" s="255"/>
      <c r="CO360" s="255"/>
      <c r="CP360" s="255"/>
      <c r="CQ360" s="255"/>
      <c r="CR360" s="255"/>
      <c r="CS360" s="255"/>
      <c r="CT360" s="255"/>
      <c r="CU360" s="255"/>
      <c r="CV360" s="255"/>
      <c r="CW360" s="255"/>
      <c r="CX360" s="255"/>
      <c r="CY360" s="255"/>
      <c r="CZ360" s="255"/>
    </row>
    <row r="361" spans="1:104" s="644" customFormat="1" ht="18" customHeight="1">
      <c r="A361" s="634">
        <v>345</v>
      </c>
      <c r="B361" s="635"/>
      <c r="C361" s="1829"/>
      <c r="D361" s="1830"/>
      <c r="E361" s="1467"/>
      <c r="F361" s="1467"/>
      <c r="G361" s="1467"/>
      <c r="H361" s="1557"/>
      <c r="I361" s="1557"/>
      <c r="J361" s="1598"/>
      <c r="K361" s="126"/>
      <c r="L361" s="148"/>
      <c r="M361" s="335"/>
      <c r="N361" s="1676"/>
      <c r="O361" s="1874"/>
      <c r="P361" s="1874"/>
      <c r="Q361" s="1874"/>
      <c r="R361" s="1874"/>
      <c r="S361" s="1874"/>
      <c r="T361" s="1899"/>
      <c r="U361" s="657" t="s">
        <v>1784</v>
      </c>
      <c r="V361" s="317">
        <v>1971</v>
      </c>
      <c r="W361" s="317">
        <v>5.3999999999999999E-2</v>
      </c>
      <c r="X361" s="643" t="s">
        <v>1785</v>
      </c>
      <c r="Y361" s="648"/>
      <c r="Z361" s="359"/>
      <c r="AA361" s="649"/>
      <c r="AB361" s="649"/>
      <c r="AC361" s="650"/>
      <c r="AD361" s="268"/>
      <c r="AE361" s="255"/>
      <c r="AF361" s="255"/>
      <c r="AG361" s="255"/>
      <c r="AH361" s="255"/>
      <c r="AI361" s="255"/>
      <c r="AJ361" s="255"/>
      <c r="AK361" s="255"/>
      <c r="AL361" s="255"/>
      <c r="AM361" s="255"/>
      <c r="AN361" s="255"/>
      <c r="AO361" s="255"/>
      <c r="AP361" s="255"/>
      <c r="AQ361" s="255"/>
      <c r="AR361" s="255"/>
      <c r="AS361" s="255"/>
      <c r="AT361" s="255"/>
      <c r="AU361" s="255"/>
      <c r="AV361" s="255"/>
      <c r="AW361" s="255"/>
      <c r="AX361" s="255"/>
      <c r="AY361" s="255"/>
      <c r="AZ361" s="255"/>
      <c r="BA361" s="255"/>
      <c r="BB361" s="255"/>
      <c r="BC361" s="255"/>
      <c r="BD361" s="255"/>
      <c r="BE361" s="255"/>
      <c r="BF361" s="255"/>
      <c r="BG361" s="255"/>
      <c r="BH361" s="255"/>
      <c r="BI361" s="255"/>
      <c r="BJ361" s="255"/>
      <c r="BK361" s="255"/>
      <c r="BL361" s="255"/>
      <c r="BM361" s="255"/>
      <c r="BN361" s="255"/>
      <c r="BO361" s="255"/>
      <c r="BP361" s="255"/>
      <c r="BQ361" s="255"/>
      <c r="BR361" s="255"/>
      <c r="BS361" s="255"/>
      <c r="BT361" s="255"/>
      <c r="BU361" s="255"/>
      <c r="BV361" s="255"/>
      <c r="BW361" s="255"/>
      <c r="BX361" s="255"/>
      <c r="BY361" s="255"/>
      <c r="BZ361" s="255"/>
      <c r="CA361" s="255"/>
      <c r="CB361" s="255"/>
      <c r="CC361" s="255"/>
      <c r="CD361" s="255"/>
      <c r="CE361" s="255"/>
      <c r="CF361" s="255"/>
      <c r="CG361" s="255"/>
      <c r="CH361" s="255"/>
      <c r="CI361" s="255"/>
      <c r="CJ361" s="255"/>
      <c r="CK361" s="255"/>
      <c r="CL361" s="255"/>
      <c r="CM361" s="255"/>
      <c r="CN361" s="255"/>
      <c r="CO361" s="255"/>
      <c r="CP361" s="255"/>
      <c r="CQ361" s="255"/>
      <c r="CR361" s="255"/>
      <c r="CS361" s="255"/>
      <c r="CT361" s="255"/>
      <c r="CU361" s="255"/>
      <c r="CV361" s="255"/>
      <c r="CW361" s="255"/>
      <c r="CX361" s="255"/>
      <c r="CY361" s="255"/>
      <c r="CZ361" s="255"/>
    </row>
    <row r="362" spans="1:104" s="644" customFormat="1" ht="18" customHeight="1">
      <c r="A362" s="634">
        <v>346</v>
      </c>
      <c r="B362" s="635"/>
      <c r="C362" s="1829"/>
      <c r="D362" s="1830"/>
      <c r="E362" s="1467"/>
      <c r="F362" s="1467"/>
      <c r="G362" s="1467"/>
      <c r="H362" s="1557"/>
      <c r="I362" s="1557"/>
      <c r="J362" s="1598"/>
      <c r="K362" s="126"/>
      <c r="L362" s="148"/>
      <c r="M362" s="335"/>
      <c r="N362" s="1676"/>
      <c r="O362" s="1874"/>
      <c r="P362" s="1874"/>
      <c r="Q362" s="1874"/>
      <c r="R362" s="1874"/>
      <c r="S362" s="1874"/>
      <c r="T362" s="1899"/>
      <c r="U362" s="657" t="s">
        <v>1786</v>
      </c>
      <c r="V362" s="317">
        <v>1971</v>
      </c>
      <c r="W362" s="317">
        <v>5.0999999999999997E-2</v>
      </c>
      <c r="X362" s="643" t="s">
        <v>1498</v>
      </c>
      <c r="Y362" s="648"/>
      <c r="Z362" s="359"/>
      <c r="AA362" s="649"/>
      <c r="AB362" s="649"/>
      <c r="AC362" s="650"/>
      <c r="AD362" s="268"/>
      <c r="AE362" s="255"/>
      <c r="AF362" s="255"/>
      <c r="AG362" s="255"/>
      <c r="AH362" s="255"/>
      <c r="AI362" s="255"/>
      <c r="AJ362" s="255"/>
      <c r="AK362" s="255"/>
      <c r="AL362" s="255"/>
      <c r="AM362" s="255"/>
      <c r="AN362" s="255"/>
      <c r="AO362" s="255"/>
      <c r="AP362" s="255"/>
      <c r="AQ362" s="255"/>
      <c r="AR362" s="255"/>
      <c r="AS362" s="255"/>
      <c r="AT362" s="255"/>
      <c r="AU362" s="255"/>
      <c r="AV362" s="255"/>
      <c r="AW362" s="255"/>
      <c r="AX362" s="255"/>
      <c r="AY362" s="255"/>
      <c r="AZ362" s="255"/>
      <c r="BA362" s="255"/>
      <c r="BB362" s="255"/>
      <c r="BC362" s="255"/>
      <c r="BD362" s="255"/>
      <c r="BE362" s="255"/>
      <c r="BF362" s="255"/>
      <c r="BG362" s="255"/>
      <c r="BH362" s="255"/>
      <c r="BI362" s="255"/>
      <c r="BJ362" s="255"/>
      <c r="BK362" s="255"/>
      <c r="BL362" s="255"/>
      <c r="BM362" s="255"/>
      <c r="BN362" s="255"/>
      <c r="BO362" s="255"/>
      <c r="BP362" s="255"/>
      <c r="BQ362" s="255"/>
      <c r="BR362" s="255"/>
      <c r="BS362" s="255"/>
      <c r="BT362" s="255"/>
      <c r="BU362" s="255"/>
      <c r="BV362" s="255"/>
      <c r="BW362" s="255"/>
      <c r="BX362" s="255"/>
      <c r="BY362" s="255"/>
      <c r="BZ362" s="255"/>
      <c r="CA362" s="255"/>
      <c r="CB362" s="255"/>
      <c r="CC362" s="255"/>
      <c r="CD362" s="255"/>
      <c r="CE362" s="255"/>
      <c r="CF362" s="255"/>
      <c r="CG362" s="255"/>
      <c r="CH362" s="255"/>
      <c r="CI362" s="255"/>
      <c r="CJ362" s="255"/>
      <c r="CK362" s="255"/>
      <c r="CL362" s="255"/>
      <c r="CM362" s="255"/>
      <c r="CN362" s="255"/>
      <c r="CO362" s="255"/>
      <c r="CP362" s="255"/>
      <c r="CQ362" s="255"/>
      <c r="CR362" s="255"/>
      <c r="CS362" s="255"/>
      <c r="CT362" s="255"/>
      <c r="CU362" s="255"/>
      <c r="CV362" s="255"/>
      <c r="CW362" s="255"/>
      <c r="CX362" s="255"/>
      <c r="CY362" s="255"/>
      <c r="CZ362" s="255"/>
    </row>
    <row r="363" spans="1:104" s="644" customFormat="1" ht="18" customHeight="1">
      <c r="A363" s="634">
        <v>347</v>
      </c>
      <c r="B363" s="635"/>
      <c r="C363" s="1829"/>
      <c r="D363" s="1830"/>
      <c r="E363" s="1467"/>
      <c r="F363" s="1467"/>
      <c r="G363" s="1467"/>
      <c r="H363" s="1557"/>
      <c r="I363" s="1557"/>
      <c r="J363" s="1598"/>
      <c r="K363" s="126"/>
      <c r="L363" s="148"/>
      <c r="M363" s="335"/>
      <c r="N363" s="1676"/>
      <c r="O363" s="1874"/>
      <c r="P363" s="1874"/>
      <c r="Q363" s="1874"/>
      <c r="R363" s="1874"/>
      <c r="S363" s="1874"/>
      <c r="T363" s="1899"/>
      <c r="U363" s="657" t="s">
        <v>1787</v>
      </c>
      <c r="V363" s="317">
        <v>1970</v>
      </c>
      <c r="W363" s="317">
        <v>6.3E-2</v>
      </c>
      <c r="X363" s="643" t="s">
        <v>1656</v>
      </c>
      <c r="Y363" s="648"/>
      <c r="Z363" s="359"/>
      <c r="AA363" s="649"/>
      <c r="AB363" s="649"/>
      <c r="AC363" s="650"/>
      <c r="AD363" s="268"/>
      <c r="AE363" s="255"/>
      <c r="AF363" s="255"/>
      <c r="AG363" s="255"/>
      <c r="AH363" s="255"/>
      <c r="AI363" s="255"/>
      <c r="AJ363" s="255"/>
      <c r="AK363" s="255"/>
      <c r="AL363" s="255"/>
      <c r="AM363" s="255"/>
      <c r="AN363" s="255"/>
      <c r="AO363" s="255"/>
      <c r="AP363" s="255"/>
      <c r="AQ363" s="255"/>
      <c r="AR363" s="255"/>
      <c r="AS363" s="255"/>
      <c r="AT363" s="255"/>
      <c r="AU363" s="255"/>
      <c r="AV363" s="255"/>
      <c r="AW363" s="255"/>
      <c r="AX363" s="255"/>
      <c r="AY363" s="255"/>
      <c r="AZ363" s="255"/>
      <c r="BA363" s="255"/>
      <c r="BB363" s="255"/>
      <c r="BC363" s="255"/>
      <c r="BD363" s="255"/>
      <c r="BE363" s="255"/>
      <c r="BF363" s="255"/>
      <c r="BG363" s="255"/>
      <c r="BH363" s="255"/>
      <c r="BI363" s="255"/>
      <c r="BJ363" s="255"/>
      <c r="BK363" s="255"/>
      <c r="BL363" s="255"/>
      <c r="BM363" s="255"/>
      <c r="BN363" s="255"/>
      <c r="BO363" s="255"/>
      <c r="BP363" s="255"/>
      <c r="BQ363" s="255"/>
      <c r="BR363" s="255"/>
      <c r="BS363" s="255"/>
      <c r="BT363" s="255"/>
      <c r="BU363" s="255"/>
      <c r="BV363" s="255"/>
      <c r="BW363" s="255"/>
      <c r="BX363" s="255"/>
      <c r="BY363" s="255"/>
      <c r="BZ363" s="255"/>
      <c r="CA363" s="255"/>
      <c r="CB363" s="255"/>
      <c r="CC363" s="255"/>
      <c r="CD363" s="255"/>
      <c r="CE363" s="255"/>
      <c r="CF363" s="255"/>
      <c r="CG363" s="255"/>
      <c r="CH363" s="255"/>
      <c r="CI363" s="255"/>
      <c r="CJ363" s="255"/>
      <c r="CK363" s="255"/>
      <c r="CL363" s="255"/>
      <c r="CM363" s="255"/>
      <c r="CN363" s="255"/>
      <c r="CO363" s="255"/>
      <c r="CP363" s="255"/>
      <c r="CQ363" s="255"/>
      <c r="CR363" s="255"/>
      <c r="CS363" s="255"/>
      <c r="CT363" s="255"/>
      <c r="CU363" s="255"/>
      <c r="CV363" s="255"/>
      <c r="CW363" s="255"/>
      <c r="CX363" s="255"/>
      <c r="CY363" s="255"/>
      <c r="CZ363" s="255"/>
    </row>
    <row r="364" spans="1:104" s="644" customFormat="1" ht="18" customHeight="1">
      <c r="A364" s="634">
        <v>348</v>
      </c>
      <c r="B364" s="635"/>
      <c r="C364" s="1829"/>
      <c r="D364" s="1830"/>
      <c r="E364" s="1467"/>
      <c r="F364" s="1467"/>
      <c r="G364" s="1467"/>
      <c r="H364" s="1557"/>
      <c r="I364" s="1557"/>
      <c r="J364" s="1598"/>
      <c r="K364" s="126"/>
      <c r="L364" s="148"/>
      <c r="M364" s="335"/>
      <c r="N364" s="1678"/>
      <c r="O364" s="1769"/>
      <c r="P364" s="1769"/>
      <c r="Q364" s="1769"/>
      <c r="R364" s="1769"/>
      <c r="S364" s="1769"/>
      <c r="T364" s="1846"/>
      <c r="U364" s="657" t="s">
        <v>1788</v>
      </c>
      <c r="V364" s="317">
        <v>1973</v>
      </c>
      <c r="W364" s="317">
        <v>8.5000000000000006E-2</v>
      </c>
      <c r="X364" s="643" t="s">
        <v>1785</v>
      </c>
      <c r="Y364" s="648"/>
      <c r="Z364" s="359"/>
      <c r="AA364" s="649"/>
      <c r="AB364" s="649"/>
      <c r="AC364" s="650"/>
      <c r="AD364" s="268"/>
      <c r="AE364" s="255"/>
      <c r="AF364" s="255"/>
      <c r="AG364" s="255"/>
      <c r="AH364" s="255"/>
      <c r="AI364" s="255"/>
      <c r="AJ364" s="255"/>
      <c r="AK364" s="255"/>
      <c r="AL364" s="255"/>
      <c r="AM364" s="255"/>
      <c r="AN364" s="255"/>
      <c r="AO364" s="255"/>
      <c r="AP364" s="255"/>
      <c r="AQ364" s="255"/>
      <c r="AR364" s="255"/>
      <c r="AS364" s="255"/>
      <c r="AT364" s="255"/>
      <c r="AU364" s="255"/>
      <c r="AV364" s="255"/>
      <c r="AW364" s="255"/>
      <c r="AX364" s="255"/>
      <c r="AY364" s="255"/>
      <c r="AZ364" s="255"/>
      <c r="BA364" s="255"/>
      <c r="BB364" s="255"/>
      <c r="BC364" s="255"/>
      <c r="BD364" s="255"/>
      <c r="BE364" s="255"/>
      <c r="BF364" s="255"/>
      <c r="BG364" s="255"/>
      <c r="BH364" s="255"/>
      <c r="BI364" s="255"/>
      <c r="BJ364" s="255"/>
      <c r="BK364" s="255"/>
      <c r="BL364" s="255"/>
      <c r="BM364" s="255"/>
      <c r="BN364" s="255"/>
      <c r="BO364" s="255"/>
      <c r="BP364" s="255"/>
      <c r="BQ364" s="255"/>
      <c r="BR364" s="255"/>
      <c r="BS364" s="255"/>
      <c r="BT364" s="255"/>
      <c r="BU364" s="255"/>
      <c r="BV364" s="255"/>
      <c r="BW364" s="255"/>
      <c r="BX364" s="255"/>
      <c r="BY364" s="255"/>
      <c r="BZ364" s="255"/>
      <c r="CA364" s="255"/>
      <c r="CB364" s="255"/>
      <c r="CC364" s="255"/>
      <c r="CD364" s="255"/>
      <c r="CE364" s="255"/>
      <c r="CF364" s="255"/>
      <c r="CG364" s="255"/>
      <c r="CH364" s="255"/>
      <c r="CI364" s="255"/>
      <c r="CJ364" s="255"/>
      <c r="CK364" s="255"/>
      <c r="CL364" s="255"/>
      <c r="CM364" s="255"/>
      <c r="CN364" s="255"/>
      <c r="CO364" s="255"/>
      <c r="CP364" s="255"/>
      <c r="CQ364" s="255"/>
      <c r="CR364" s="255"/>
      <c r="CS364" s="255"/>
      <c r="CT364" s="255"/>
      <c r="CU364" s="255"/>
      <c r="CV364" s="255"/>
      <c r="CW364" s="255"/>
      <c r="CX364" s="255"/>
      <c r="CY364" s="255"/>
      <c r="CZ364" s="255"/>
    </row>
    <row r="365" spans="1:104" s="113" customFormat="1" ht="39" customHeight="1">
      <c r="A365" s="634">
        <v>349</v>
      </c>
      <c r="B365" s="635"/>
      <c r="C365" s="1829"/>
      <c r="D365" s="1830"/>
      <c r="E365" s="1467"/>
      <c r="F365" s="1467"/>
      <c r="G365" s="1467"/>
      <c r="H365" s="1557"/>
      <c r="I365" s="1557"/>
      <c r="J365" s="1598"/>
      <c r="K365" s="385" t="s">
        <v>1789</v>
      </c>
      <c r="L365" s="159">
        <v>1968</v>
      </c>
      <c r="M365" s="121">
        <v>400</v>
      </c>
      <c r="N365" s="1453"/>
      <c r="O365" s="1468"/>
      <c r="P365" s="1468"/>
      <c r="Q365" s="1468"/>
      <c r="R365" s="1468"/>
      <c r="S365" s="1468"/>
      <c r="T365" s="1505"/>
      <c r="U365" s="141" t="s">
        <v>1790</v>
      </c>
      <c r="V365" s="118">
        <v>1970</v>
      </c>
      <c r="W365" s="118">
        <v>0.05</v>
      </c>
      <c r="X365" s="119" t="s">
        <v>1791</v>
      </c>
      <c r="Y365" s="658" t="s">
        <v>1792</v>
      </c>
      <c r="Z365" s="183"/>
      <c r="AA365" s="118">
        <v>1968</v>
      </c>
      <c r="AB365" s="118">
        <v>0.30599999999999999</v>
      </c>
      <c r="AC365" s="118" t="s">
        <v>1793</v>
      </c>
      <c r="AD365" s="111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  <c r="BI365" s="112"/>
      <c r="BJ365" s="112"/>
      <c r="BK365" s="112"/>
      <c r="BL365" s="112"/>
      <c r="BM365" s="112"/>
      <c r="BN365" s="112"/>
      <c r="BO365" s="112"/>
      <c r="BP365" s="112"/>
      <c r="BQ365" s="112"/>
      <c r="BR365" s="112"/>
      <c r="BS365" s="112"/>
      <c r="BT365" s="112"/>
      <c r="BU365" s="112"/>
      <c r="BV365" s="112"/>
      <c r="BW365" s="112"/>
      <c r="BX365" s="112"/>
      <c r="BY365" s="112"/>
      <c r="BZ365" s="112"/>
      <c r="CA365" s="112"/>
      <c r="CB365" s="112"/>
      <c r="CC365" s="112"/>
      <c r="CD365" s="112"/>
      <c r="CE365" s="112"/>
      <c r="CF365" s="112"/>
      <c r="CG365" s="112"/>
      <c r="CH365" s="112"/>
      <c r="CI365" s="112"/>
      <c r="CJ365" s="112"/>
      <c r="CK365" s="112"/>
      <c r="CL365" s="112"/>
      <c r="CM365" s="112"/>
      <c r="CN365" s="112"/>
      <c r="CO365" s="112"/>
      <c r="CP365" s="112"/>
      <c r="CQ365" s="112"/>
      <c r="CR365" s="112"/>
      <c r="CS365" s="112"/>
      <c r="CT365" s="112"/>
      <c r="CU365" s="112"/>
      <c r="CV365" s="112"/>
      <c r="CW365" s="112"/>
      <c r="CX365" s="112"/>
      <c r="CY365" s="112"/>
      <c r="CZ365" s="112"/>
    </row>
    <row r="366" spans="1:104" s="113" customFormat="1" ht="18" customHeight="1">
      <c r="A366" s="634">
        <v>350</v>
      </c>
      <c r="B366" s="635"/>
      <c r="C366" s="1829"/>
      <c r="D366" s="1830"/>
      <c r="E366" s="1467"/>
      <c r="F366" s="1467"/>
      <c r="G366" s="1467"/>
      <c r="H366" s="1557"/>
      <c r="I366" s="1557"/>
      <c r="J366" s="1598"/>
      <c r="K366" s="202" t="s">
        <v>1794</v>
      </c>
      <c r="L366" s="115"/>
      <c r="M366" s="131"/>
      <c r="N366" s="1555"/>
      <c r="O366" s="1469"/>
      <c r="P366" s="1469"/>
      <c r="Q366" s="1469"/>
      <c r="R366" s="1469"/>
      <c r="S366" s="1469"/>
      <c r="T366" s="1506"/>
      <c r="U366" s="141" t="s">
        <v>1795</v>
      </c>
      <c r="V366" s="118">
        <v>1968</v>
      </c>
      <c r="W366" s="118">
        <v>0.185</v>
      </c>
      <c r="X366" s="119" t="s">
        <v>1368</v>
      </c>
      <c r="Y366" s="227"/>
      <c r="Z366" s="165"/>
      <c r="AA366" s="130"/>
      <c r="AB366" s="130"/>
      <c r="AC366" s="152"/>
      <c r="AD366" s="111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  <c r="BI366" s="112"/>
      <c r="BJ366" s="112"/>
      <c r="BK366" s="112"/>
      <c r="BL366" s="112"/>
      <c r="BM366" s="112"/>
      <c r="BN366" s="112"/>
      <c r="BO366" s="112"/>
      <c r="BP366" s="112"/>
      <c r="BQ366" s="112"/>
      <c r="BR366" s="112"/>
      <c r="BS366" s="112"/>
      <c r="BT366" s="112"/>
      <c r="BU366" s="112"/>
      <c r="BV366" s="112"/>
      <c r="BW366" s="112"/>
      <c r="BX366" s="112"/>
      <c r="BY366" s="112"/>
      <c r="BZ366" s="112"/>
      <c r="CA366" s="112"/>
      <c r="CB366" s="112"/>
      <c r="CC366" s="112"/>
      <c r="CD366" s="112"/>
      <c r="CE366" s="112"/>
      <c r="CF366" s="112"/>
      <c r="CG366" s="112"/>
      <c r="CH366" s="112"/>
      <c r="CI366" s="112"/>
      <c r="CJ366" s="112"/>
      <c r="CK366" s="112"/>
      <c r="CL366" s="112"/>
      <c r="CM366" s="112"/>
      <c r="CN366" s="112"/>
      <c r="CO366" s="112"/>
      <c r="CP366" s="112"/>
      <c r="CQ366" s="112"/>
      <c r="CR366" s="112"/>
      <c r="CS366" s="112"/>
      <c r="CT366" s="112"/>
      <c r="CU366" s="112"/>
      <c r="CV366" s="112"/>
      <c r="CW366" s="112"/>
      <c r="CX366" s="112"/>
      <c r="CY366" s="112"/>
      <c r="CZ366" s="112"/>
    </row>
    <row r="367" spans="1:104" s="113" customFormat="1" ht="18" customHeight="1">
      <c r="A367" s="634">
        <v>351</v>
      </c>
      <c r="B367" s="635"/>
      <c r="C367" s="1829"/>
      <c r="D367" s="1830"/>
      <c r="E367" s="1467"/>
      <c r="F367" s="1467"/>
      <c r="G367" s="1467"/>
      <c r="H367" s="1557"/>
      <c r="I367" s="1557"/>
      <c r="J367" s="1598"/>
      <c r="K367" s="126"/>
      <c r="L367" s="115"/>
      <c r="M367" s="131"/>
      <c r="N367" s="1555"/>
      <c r="O367" s="1469"/>
      <c r="P367" s="1469"/>
      <c r="Q367" s="1469"/>
      <c r="R367" s="1469"/>
      <c r="S367" s="1469"/>
      <c r="T367" s="1506"/>
      <c r="U367" s="141" t="s">
        <v>1796</v>
      </c>
      <c r="V367" s="118">
        <v>1968</v>
      </c>
      <c r="W367" s="118">
        <v>0.1</v>
      </c>
      <c r="X367" s="119" t="s">
        <v>1623</v>
      </c>
      <c r="Y367" s="227"/>
      <c r="Z367" s="165"/>
      <c r="AA367" s="130"/>
      <c r="AB367" s="130"/>
      <c r="AC367" s="152"/>
      <c r="AD367" s="111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  <c r="BI367" s="112"/>
      <c r="BJ367" s="112"/>
      <c r="BK367" s="112"/>
      <c r="BL367" s="112"/>
      <c r="BM367" s="112"/>
      <c r="BN367" s="112"/>
      <c r="BO367" s="112"/>
      <c r="BP367" s="112"/>
      <c r="BQ367" s="112"/>
      <c r="BR367" s="112"/>
      <c r="BS367" s="112"/>
      <c r="BT367" s="112"/>
      <c r="BU367" s="112"/>
      <c r="BV367" s="112"/>
      <c r="BW367" s="112"/>
      <c r="BX367" s="112"/>
      <c r="BY367" s="112"/>
      <c r="BZ367" s="112"/>
      <c r="CA367" s="112"/>
      <c r="CB367" s="112"/>
      <c r="CC367" s="112"/>
      <c r="CD367" s="112"/>
      <c r="CE367" s="112"/>
      <c r="CF367" s="112"/>
      <c r="CG367" s="112"/>
      <c r="CH367" s="112"/>
      <c r="CI367" s="112"/>
      <c r="CJ367" s="112"/>
      <c r="CK367" s="112"/>
      <c r="CL367" s="112"/>
      <c r="CM367" s="112"/>
      <c r="CN367" s="112"/>
      <c r="CO367" s="112"/>
      <c r="CP367" s="112"/>
      <c r="CQ367" s="112"/>
      <c r="CR367" s="112"/>
      <c r="CS367" s="112"/>
      <c r="CT367" s="112"/>
      <c r="CU367" s="112"/>
      <c r="CV367" s="112"/>
      <c r="CW367" s="112"/>
      <c r="CX367" s="112"/>
      <c r="CY367" s="112"/>
      <c r="CZ367" s="112"/>
    </row>
    <row r="368" spans="1:104" s="113" customFormat="1" ht="18" customHeight="1">
      <c r="A368" s="634">
        <v>352</v>
      </c>
      <c r="B368" s="635"/>
      <c r="C368" s="1829"/>
      <c r="D368" s="1830"/>
      <c r="E368" s="1467"/>
      <c r="F368" s="1467"/>
      <c r="G368" s="1467"/>
      <c r="H368" s="1557"/>
      <c r="I368" s="1557"/>
      <c r="J368" s="1598"/>
      <c r="K368" s="126"/>
      <c r="L368" s="115"/>
      <c r="M368" s="131"/>
      <c r="N368" s="1555"/>
      <c r="O368" s="1469"/>
      <c r="P368" s="1469"/>
      <c r="Q368" s="1469"/>
      <c r="R368" s="1469"/>
      <c r="S368" s="1469"/>
      <c r="T368" s="1506"/>
      <c r="U368" s="659" t="s">
        <v>1797</v>
      </c>
      <c r="V368" s="118">
        <v>1970</v>
      </c>
      <c r="W368" s="118">
        <v>9.5000000000000001E-2</v>
      </c>
      <c r="X368" s="119" t="s">
        <v>1656</v>
      </c>
      <c r="Y368" s="227"/>
      <c r="Z368" s="165"/>
      <c r="AA368" s="130"/>
      <c r="AB368" s="130"/>
      <c r="AC368" s="152"/>
      <c r="AD368" s="111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  <c r="BR368" s="112"/>
      <c r="BS368" s="112"/>
      <c r="BT368" s="112"/>
      <c r="BU368" s="112"/>
      <c r="BV368" s="112"/>
      <c r="BW368" s="112"/>
      <c r="BX368" s="112"/>
      <c r="BY368" s="112"/>
      <c r="BZ368" s="112"/>
      <c r="CA368" s="112"/>
      <c r="CB368" s="112"/>
      <c r="CC368" s="112"/>
      <c r="CD368" s="112"/>
      <c r="CE368" s="112"/>
      <c r="CF368" s="112"/>
      <c r="CG368" s="112"/>
      <c r="CH368" s="112"/>
      <c r="CI368" s="112"/>
      <c r="CJ368" s="112"/>
      <c r="CK368" s="112"/>
      <c r="CL368" s="112"/>
      <c r="CM368" s="112"/>
      <c r="CN368" s="112"/>
      <c r="CO368" s="112"/>
      <c r="CP368" s="112"/>
      <c r="CQ368" s="112"/>
      <c r="CR368" s="112"/>
      <c r="CS368" s="112"/>
      <c r="CT368" s="112"/>
      <c r="CU368" s="112"/>
      <c r="CV368" s="112"/>
      <c r="CW368" s="112"/>
      <c r="CX368" s="112"/>
      <c r="CY368" s="112"/>
      <c r="CZ368" s="112"/>
    </row>
    <row r="369" spans="1:104" s="113" customFormat="1" ht="18" customHeight="1">
      <c r="A369" s="634">
        <v>353</v>
      </c>
      <c r="B369" s="635"/>
      <c r="C369" s="1829"/>
      <c r="D369" s="1830"/>
      <c r="E369" s="1467"/>
      <c r="F369" s="1467"/>
      <c r="G369" s="1467"/>
      <c r="H369" s="1557"/>
      <c r="I369" s="1557"/>
      <c r="J369" s="1598"/>
      <c r="K369" s="362"/>
      <c r="L369" s="115"/>
      <c r="M369" s="131"/>
      <c r="N369" s="1555"/>
      <c r="O369" s="1469"/>
      <c r="P369" s="1469"/>
      <c r="Q369" s="1469"/>
      <c r="R369" s="1469"/>
      <c r="S369" s="1469"/>
      <c r="T369" s="1506"/>
      <c r="U369" s="659" t="s">
        <v>1798</v>
      </c>
      <c r="V369" s="118">
        <v>1970</v>
      </c>
      <c r="W369" s="365">
        <v>6.5000000000000002E-2</v>
      </c>
      <c r="X369" s="119" t="s">
        <v>1412</v>
      </c>
      <c r="Y369" s="227"/>
      <c r="Z369" s="165"/>
      <c r="AA369" s="130"/>
      <c r="AB369" s="130"/>
      <c r="AC369" s="152"/>
      <c r="AD369" s="111"/>
      <c r="AE369" s="112"/>
      <c r="AF369" s="112"/>
      <c r="AG369" s="112"/>
      <c r="AH369" s="112"/>
      <c r="AI369" s="112"/>
      <c r="AJ369" s="112"/>
      <c r="AK369" s="112"/>
      <c r="AL369" s="112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2"/>
      <c r="AW369" s="112"/>
      <c r="AX369" s="112"/>
      <c r="AY369" s="112"/>
      <c r="AZ369" s="112"/>
      <c r="BA369" s="112"/>
      <c r="BB369" s="112"/>
      <c r="BC369" s="112"/>
      <c r="BD369" s="112"/>
      <c r="BE369" s="112"/>
      <c r="BF369" s="112"/>
      <c r="BG369" s="112"/>
      <c r="BH369" s="112"/>
      <c r="BI369" s="112"/>
      <c r="BJ369" s="112"/>
      <c r="BK369" s="112"/>
      <c r="BL369" s="112"/>
      <c r="BM369" s="112"/>
      <c r="BN369" s="112"/>
      <c r="BO369" s="112"/>
      <c r="BP369" s="112"/>
      <c r="BQ369" s="112"/>
      <c r="BR369" s="112"/>
      <c r="BS369" s="112"/>
      <c r="BT369" s="112"/>
      <c r="BU369" s="112"/>
      <c r="BV369" s="112"/>
      <c r="BW369" s="112"/>
      <c r="BX369" s="112"/>
      <c r="BY369" s="112"/>
      <c r="BZ369" s="112"/>
      <c r="CA369" s="112"/>
      <c r="CB369" s="112"/>
      <c r="CC369" s="112"/>
      <c r="CD369" s="112"/>
      <c r="CE369" s="112"/>
      <c r="CF369" s="112"/>
      <c r="CG369" s="112"/>
      <c r="CH369" s="112"/>
      <c r="CI369" s="112"/>
      <c r="CJ369" s="112"/>
      <c r="CK369" s="112"/>
      <c r="CL369" s="112"/>
      <c r="CM369" s="112"/>
      <c r="CN369" s="112"/>
      <c r="CO369" s="112"/>
      <c r="CP369" s="112"/>
      <c r="CQ369" s="112"/>
      <c r="CR369" s="112"/>
      <c r="CS369" s="112"/>
      <c r="CT369" s="112"/>
      <c r="CU369" s="112"/>
      <c r="CV369" s="112"/>
      <c r="CW369" s="112"/>
      <c r="CX369" s="112"/>
      <c r="CY369" s="112"/>
      <c r="CZ369" s="112"/>
    </row>
    <row r="370" spans="1:104" s="113" customFormat="1" ht="18" customHeight="1">
      <c r="A370" s="634">
        <v>354</v>
      </c>
      <c r="B370" s="635"/>
      <c r="C370" s="1829"/>
      <c r="D370" s="1830"/>
      <c r="E370" s="1467"/>
      <c r="F370" s="1467"/>
      <c r="G370" s="1467"/>
      <c r="H370" s="1557"/>
      <c r="I370" s="1557"/>
      <c r="J370" s="1598"/>
      <c r="K370" s="451"/>
      <c r="L370" s="115"/>
      <c r="M370" s="131"/>
      <c r="N370" s="1555"/>
      <c r="O370" s="1469"/>
      <c r="P370" s="1469"/>
      <c r="Q370" s="1469"/>
      <c r="R370" s="1469"/>
      <c r="S370" s="1469"/>
      <c r="T370" s="1506"/>
      <c r="U370" s="659" t="s">
        <v>1799</v>
      </c>
      <c r="V370" s="118">
        <v>1968</v>
      </c>
      <c r="W370" s="365">
        <v>0.105</v>
      </c>
      <c r="X370" s="119" t="s">
        <v>1623</v>
      </c>
      <c r="Y370" s="227"/>
      <c r="Z370" s="165"/>
      <c r="AA370" s="130"/>
      <c r="AB370" s="130"/>
      <c r="AC370" s="152"/>
      <c r="AD370" s="111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112"/>
      <c r="BB370" s="112"/>
      <c r="BC370" s="112"/>
      <c r="BD370" s="112"/>
      <c r="BE370" s="112"/>
      <c r="BF370" s="112"/>
      <c r="BG370" s="112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  <c r="BR370" s="112"/>
      <c r="BS370" s="112"/>
      <c r="BT370" s="112"/>
      <c r="BU370" s="112"/>
      <c r="BV370" s="112"/>
      <c r="BW370" s="112"/>
      <c r="BX370" s="112"/>
      <c r="BY370" s="112"/>
      <c r="BZ370" s="112"/>
      <c r="CA370" s="112"/>
      <c r="CB370" s="112"/>
      <c r="CC370" s="112"/>
      <c r="CD370" s="112"/>
      <c r="CE370" s="112"/>
      <c r="CF370" s="112"/>
      <c r="CG370" s="112"/>
      <c r="CH370" s="112"/>
      <c r="CI370" s="112"/>
      <c r="CJ370" s="112"/>
      <c r="CK370" s="112"/>
      <c r="CL370" s="112"/>
      <c r="CM370" s="112"/>
      <c r="CN370" s="112"/>
      <c r="CO370" s="112"/>
      <c r="CP370" s="112"/>
      <c r="CQ370" s="112"/>
      <c r="CR370" s="112"/>
      <c r="CS370" s="112"/>
      <c r="CT370" s="112"/>
      <c r="CU370" s="112"/>
      <c r="CV370" s="112"/>
      <c r="CW370" s="112"/>
      <c r="CX370" s="112"/>
      <c r="CY370" s="112"/>
      <c r="CZ370" s="112"/>
    </row>
    <row r="371" spans="1:104" s="113" customFormat="1" ht="18" customHeight="1">
      <c r="A371" s="634">
        <v>355</v>
      </c>
      <c r="B371" s="635"/>
      <c r="C371" s="1829"/>
      <c r="D371" s="1830"/>
      <c r="E371" s="1467"/>
      <c r="F371" s="1467"/>
      <c r="G371" s="1467"/>
      <c r="H371" s="1557"/>
      <c r="I371" s="1557"/>
      <c r="J371" s="1598"/>
      <c r="K371" s="162"/>
      <c r="L371" s="115"/>
      <c r="M371" s="131"/>
      <c r="N371" s="1555"/>
      <c r="O371" s="1469"/>
      <c r="P371" s="1469"/>
      <c r="Q371" s="1469"/>
      <c r="R371" s="1469"/>
      <c r="S371" s="1469"/>
      <c r="T371" s="1506"/>
      <c r="U371" s="659" t="s">
        <v>1800</v>
      </c>
      <c r="V371" s="118">
        <v>1968</v>
      </c>
      <c r="W371" s="365">
        <v>0.05</v>
      </c>
      <c r="X371" s="119" t="s">
        <v>1801</v>
      </c>
      <c r="Y371" s="227"/>
      <c r="Z371" s="165"/>
      <c r="AA371" s="130"/>
      <c r="AB371" s="130"/>
      <c r="AC371" s="152"/>
      <c r="AD371" s="111"/>
      <c r="AE371" s="112"/>
      <c r="AF371" s="112"/>
      <c r="AG371" s="112"/>
      <c r="AH371" s="112"/>
      <c r="AI371" s="112"/>
      <c r="AJ371" s="112"/>
      <c r="AK371" s="112"/>
      <c r="AL371" s="112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2"/>
      <c r="AW371" s="112"/>
      <c r="AX371" s="112"/>
      <c r="AY371" s="112"/>
      <c r="AZ371" s="112"/>
      <c r="BA371" s="112"/>
      <c r="BB371" s="112"/>
      <c r="BC371" s="112"/>
      <c r="BD371" s="112"/>
      <c r="BE371" s="112"/>
      <c r="BF371" s="112"/>
      <c r="BG371" s="112"/>
      <c r="BH371" s="112"/>
      <c r="BI371" s="112"/>
      <c r="BJ371" s="112"/>
      <c r="BK371" s="112"/>
      <c r="BL371" s="112"/>
      <c r="BM371" s="112"/>
      <c r="BN371" s="112"/>
      <c r="BO371" s="112"/>
      <c r="BP371" s="112"/>
      <c r="BQ371" s="112"/>
      <c r="BR371" s="112"/>
      <c r="BS371" s="112"/>
      <c r="BT371" s="112"/>
      <c r="BU371" s="112"/>
      <c r="BV371" s="112"/>
      <c r="BW371" s="112"/>
      <c r="BX371" s="112"/>
      <c r="BY371" s="112"/>
      <c r="BZ371" s="112"/>
      <c r="CA371" s="112"/>
      <c r="CB371" s="112"/>
      <c r="CC371" s="112"/>
      <c r="CD371" s="112"/>
      <c r="CE371" s="112"/>
      <c r="CF371" s="112"/>
      <c r="CG371" s="112"/>
      <c r="CH371" s="112"/>
      <c r="CI371" s="112"/>
      <c r="CJ371" s="112"/>
      <c r="CK371" s="112"/>
      <c r="CL371" s="112"/>
      <c r="CM371" s="112"/>
      <c r="CN371" s="112"/>
      <c r="CO371" s="112"/>
      <c r="CP371" s="112"/>
      <c r="CQ371" s="112"/>
      <c r="CR371" s="112"/>
      <c r="CS371" s="112"/>
      <c r="CT371" s="112"/>
      <c r="CU371" s="112"/>
      <c r="CV371" s="112"/>
      <c r="CW371" s="112"/>
      <c r="CX371" s="112"/>
      <c r="CY371" s="112"/>
      <c r="CZ371" s="112"/>
    </row>
    <row r="372" spans="1:104" s="113" customFormat="1" ht="18" customHeight="1">
      <c r="A372" s="634">
        <v>356</v>
      </c>
      <c r="B372" s="635"/>
      <c r="C372" s="1829"/>
      <c r="D372" s="1830"/>
      <c r="E372" s="1467"/>
      <c r="F372" s="1467"/>
      <c r="G372" s="1467"/>
      <c r="H372" s="1557"/>
      <c r="I372" s="1557"/>
      <c r="J372" s="1598"/>
      <c r="K372" s="162"/>
      <c r="L372" s="115"/>
      <c r="M372" s="131"/>
      <c r="N372" s="1555"/>
      <c r="O372" s="1469"/>
      <c r="P372" s="1469"/>
      <c r="Q372" s="1469"/>
      <c r="R372" s="1469"/>
      <c r="S372" s="1469"/>
      <c r="T372" s="1506"/>
      <c r="U372" s="660" t="s">
        <v>1802</v>
      </c>
      <c r="V372" s="118">
        <v>1968</v>
      </c>
      <c r="W372" s="365">
        <v>2.5000000000000001E-2</v>
      </c>
      <c r="X372" s="119" t="s">
        <v>1803</v>
      </c>
      <c r="Y372" s="227"/>
      <c r="Z372" s="165"/>
      <c r="AA372" s="130"/>
      <c r="AB372" s="130"/>
      <c r="AC372" s="152"/>
      <c r="AD372" s="111"/>
      <c r="AE372" s="112"/>
      <c r="AF372" s="112"/>
      <c r="AG372" s="112"/>
      <c r="AH372" s="112"/>
      <c r="AI372" s="112"/>
      <c r="AJ372" s="112"/>
      <c r="AK372" s="112"/>
      <c r="AL372" s="112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2"/>
      <c r="AW372" s="112"/>
      <c r="AX372" s="112"/>
      <c r="AY372" s="112"/>
      <c r="AZ372" s="112"/>
      <c r="BA372" s="112"/>
      <c r="BB372" s="112"/>
      <c r="BC372" s="112"/>
      <c r="BD372" s="112"/>
      <c r="BE372" s="112"/>
      <c r="BF372" s="112"/>
      <c r="BG372" s="112"/>
      <c r="BH372" s="112"/>
      <c r="BI372" s="112"/>
      <c r="BJ372" s="112"/>
      <c r="BK372" s="112"/>
      <c r="BL372" s="112"/>
      <c r="BM372" s="112"/>
      <c r="BN372" s="112"/>
      <c r="BO372" s="112"/>
      <c r="BP372" s="112"/>
      <c r="BQ372" s="112"/>
      <c r="BR372" s="112"/>
      <c r="BS372" s="112"/>
      <c r="BT372" s="112"/>
      <c r="BU372" s="112"/>
      <c r="BV372" s="112"/>
      <c r="BW372" s="112"/>
      <c r="BX372" s="112"/>
      <c r="BY372" s="112"/>
      <c r="BZ372" s="112"/>
      <c r="CA372" s="112"/>
      <c r="CB372" s="112"/>
      <c r="CC372" s="112"/>
      <c r="CD372" s="112"/>
      <c r="CE372" s="112"/>
      <c r="CF372" s="112"/>
      <c r="CG372" s="112"/>
      <c r="CH372" s="112"/>
      <c r="CI372" s="112"/>
      <c r="CJ372" s="112"/>
      <c r="CK372" s="112"/>
      <c r="CL372" s="112"/>
      <c r="CM372" s="112"/>
      <c r="CN372" s="112"/>
      <c r="CO372" s="112"/>
      <c r="CP372" s="112"/>
      <c r="CQ372" s="112"/>
      <c r="CR372" s="112"/>
      <c r="CS372" s="112"/>
      <c r="CT372" s="112"/>
      <c r="CU372" s="112"/>
      <c r="CV372" s="112"/>
      <c r="CW372" s="112"/>
      <c r="CX372" s="112"/>
      <c r="CY372" s="112"/>
      <c r="CZ372" s="112"/>
    </row>
    <row r="373" spans="1:104" s="113" customFormat="1" ht="18" customHeight="1">
      <c r="A373" s="634">
        <v>357</v>
      </c>
      <c r="B373" s="635"/>
      <c r="C373" s="1829"/>
      <c r="D373" s="1830"/>
      <c r="E373" s="1467"/>
      <c r="F373" s="1467"/>
      <c r="G373" s="1467"/>
      <c r="H373" s="1557"/>
      <c r="I373" s="1557"/>
      <c r="J373" s="1598"/>
      <c r="K373" s="162"/>
      <c r="L373" s="115"/>
      <c r="M373" s="131"/>
      <c r="N373" s="1555"/>
      <c r="O373" s="1469"/>
      <c r="P373" s="1469"/>
      <c r="Q373" s="1469"/>
      <c r="R373" s="1469"/>
      <c r="S373" s="1469"/>
      <c r="T373" s="1506"/>
      <c r="U373" s="141" t="s">
        <v>1804</v>
      </c>
      <c r="V373" s="118">
        <v>1970</v>
      </c>
      <c r="W373" s="118">
        <v>0.3</v>
      </c>
      <c r="X373" s="119" t="s">
        <v>1805</v>
      </c>
      <c r="Y373" s="227"/>
      <c r="Z373" s="165"/>
      <c r="AA373" s="130"/>
      <c r="AB373" s="130"/>
      <c r="AC373" s="152"/>
      <c r="AD373" s="111"/>
      <c r="AE373" s="112"/>
      <c r="AF373" s="112"/>
      <c r="AG373" s="112"/>
      <c r="AH373" s="112"/>
      <c r="AI373" s="112"/>
      <c r="AJ373" s="112"/>
      <c r="AK373" s="112"/>
      <c r="AL373" s="112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2"/>
      <c r="AW373" s="112"/>
      <c r="AX373" s="112"/>
      <c r="AY373" s="112"/>
      <c r="AZ373" s="112"/>
      <c r="BA373" s="112"/>
      <c r="BB373" s="112"/>
      <c r="BC373" s="112"/>
      <c r="BD373" s="112"/>
      <c r="BE373" s="112"/>
      <c r="BF373" s="112"/>
      <c r="BG373" s="112"/>
      <c r="BH373" s="112"/>
      <c r="BI373" s="112"/>
      <c r="BJ373" s="112"/>
      <c r="BK373" s="112"/>
      <c r="BL373" s="112"/>
      <c r="BM373" s="112"/>
      <c r="BN373" s="112"/>
      <c r="BO373" s="112"/>
      <c r="BP373" s="112"/>
      <c r="BQ373" s="112"/>
      <c r="BR373" s="112"/>
      <c r="BS373" s="112"/>
      <c r="BT373" s="112"/>
      <c r="BU373" s="112"/>
      <c r="BV373" s="112"/>
      <c r="BW373" s="112"/>
      <c r="BX373" s="112"/>
      <c r="BY373" s="112"/>
      <c r="BZ373" s="112"/>
      <c r="CA373" s="112"/>
      <c r="CB373" s="112"/>
      <c r="CC373" s="112"/>
      <c r="CD373" s="112"/>
      <c r="CE373" s="112"/>
      <c r="CF373" s="112"/>
      <c r="CG373" s="112"/>
      <c r="CH373" s="112"/>
      <c r="CI373" s="112"/>
      <c r="CJ373" s="112"/>
      <c r="CK373" s="112"/>
      <c r="CL373" s="112"/>
      <c r="CM373" s="112"/>
      <c r="CN373" s="112"/>
      <c r="CO373" s="112"/>
      <c r="CP373" s="112"/>
      <c r="CQ373" s="112"/>
      <c r="CR373" s="112"/>
      <c r="CS373" s="112"/>
      <c r="CT373" s="112"/>
      <c r="CU373" s="112"/>
      <c r="CV373" s="112"/>
      <c r="CW373" s="112"/>
      <c r="CX373" s="112"/>
      <c r="CY373" s="112"/>
      <c r="CZ373" s="112"/>
    </row>
    <row r="374" spans="1:104" s="113" customFormat="1" ht="18" customHeight="1">
      <c r="A374" s="634">
        <v>358</v>
      </c>
      <c r="B374" s="635"/>
      <c r="C374" s="1829"/>
      <c r="D374" s="1830"/>
      <c r="E374" s="1467"/>
      <c r="F374" s="1467"/>
      <c r="G374" s="1467"/>
      <c r="H374" s="1557"/>
      <c r="I374" s="1557"/>
      <c r="J374" s="1598"/>
      <c r="K374" s="162"/>
      <c r="L374" s="115"/>
      <c r="M374" s="131"/>
      <c r="N374" s="1555"/>
      <c r="O374" s="1469"/>
      <c r="P374" s="1469"/>
      <c r="Q374" s="1469"/>
      <c r="R374" s="1469"/>
      <c r="S374" s="1469"/>
      <c r="T374" s="1506"/>
      <c r="U374" s="141" t="s">
        <v>1806</v>
      </c>
      <c r="V374" s="118">
        <v>1970</v>
      </c>
      <c r="W374" s="118">
        <v>0.1</v>
      </c>
      <c r="X374" s="119" t="s">
        <v>1807</v>
      </c>
      <c r="Y374" s="227"/>
      <c r="Z374" s="165"/>
      <c r="AA374" s="130"/>
      <c r="AB374" s="130"/>
      <c r="AC374" s="152"/>
      <c r="AD374" s="111"/>
      <c r="AE374" s="112"/>
      <c r="AF374" s="112"/>
      <c r="AG374" s="112"/>
      <c r="AH374" s="112"/>
      <c r="AI374" s="112"/>
      <c r="AJ374" s="112"/>
      <c r="AK374" s="112"/>
      <c r="AL374" s="112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2"/>
      <c r="AW374" s="112"/>
      <c r="AX374" s="112"/>
      <c r="AY374" s="112"/>
      <c r="AZ374" s="112"/>
      <c r="BA374" s="112"/>
      <c r="BB374" s="112"/>
      <c r="BC374" s="112"/>
      <c r="BD374" s="112"/>
      <c r="BE374" s="112"/>
      <c r="BF374" s="112"/>
      <c r="BG374" s="112"/>
      <c r="BH374" s="112"/>
      <c r="BI374" s="112"/>
      <c r="BJ374" s="112"/>
      <c r="BK374" s="112"/>
      <c r="BL374" s="112"/>
      <c r="BM374" s="112"/>
      <c r="BN374" s="112"/>
      <c r="BO374" s="112"/>
      <c r="BP374" s="112"/>
      <c r="BQ374" s="112"/>
      <c r="BR374" s="112"/>
      <c r="BS374" s="112"/>
      <c r="BT374" s="112"/>
      <c r="BU374" s="112"/>
      <c r="BV374" s="112"/>
      <c r="BW374" s="112"/>
      <c r="BX374" s="112"/>
      <c r="BY374" s="112"/>
      <c r="BZ374" s="112"/>
      <c r="CA374" s="112"/>
      <c r="CB374" s="112"/>
      <c r="CC374" s="112"/>
      <c r="CD374" s="112"/>
      <c r="CE374" s="112"/>
      <c r="CF374" s="112"/>
      <c r="CG374" s="112"/>
      <c r="CH374" s="112"/>
      <c r="CI374" s="112"/>
      <c r="CJ374" s="112"/>
      <c r="CK374" s="112"/>
      <c r="CL374" s="112"/>
      <c r="CM374" s="112"/>
      <c r="CN374" s="112"/>
      <c r="CO374" s="112"/>
      <c r="CP374" s="112"/>
      <c r="CQ374" s="112"/>
      <c r="CR374" s="112"/>
      <c r="CS374" s="112"/>
      <c r="CT374" s="112"/>
      <c r="CU374" s="112"/>
      <c r="CV374" s="112"/>
      <c r="CW374" s="112"/>
      <c r="CX374" s="112"/>
      <c r="CY374" s="112"/>
      <c r="CZ374" s="112"/>
    </row>
    <row r="375" spans="1:104" s="113" customFormat="1" ht="18" customHeight="1">
      <c r="A375" s="634">
        <v>359</v>
      </c>
      <c r="B375" s="635"/>
      <c r="C375" s="1829"/>
      <c r="D375" s="1830"/>
      <c r="E375" s="1467"/>
      <c r="F375" s="1467"/>
      <c r="G375" s="1467"/>
      <c r="H375" s="1557"/>
      <c r="I375" s="1557"/>
      <c r="J375" s="1598"/>
      <c r="K375" s="162"/>
      <c r="L375" s="115"/>
      <c r="M375" s="131"/>
      <c r="N375" s="1555"/>
      <c r="O375" s="1469"/>
      <c r="P375" s="1469"/>
      <c r="Q375" s="1469"/>
      <c r="R375" s="1469"/>
      <c r="S375" s="1469"/>
      <c r="T375" s="1506"/>
      <c r="U375" s="141" t="s">
        <v>1808</v>
      </c>
      <c r="V375" s="118">
        <v>1969</v>
      </c>
      <c r="W375" s="118">
        <v>7.0000000000000007E-2</v>
      </c>
      <c r="X375" s="119" t="s">
        <v>1623</v>
      </c>
      <c r="Y375" s="227"/>
      <c r="Z375" s="165"/>
      <c r="AA375" s="130"/>
      <c r="AB375" s="130"/>
      <c r="AC375" s="152"/>
      <c r="AD375" s="111"/>
      <c r="AE375" s="112"/>
      <c r="AF375" s="112"/>
      <c r="AG375" s="112"/>
      <c r="AH375" s="112"/>
      <c r="AI375" s="112"/>
      <c r="AJ375" s="112"/>
      <c r="AK375" s="112"/>
      <c r="AL375" s="112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2"/>
      <c r="AW375" s="112"/>
      <c r="AX375" s="112"/>
      <c r="AY375" s="112"/>
      <c r="AZ375" s="112"/>
      <c r="BA375" s="112"/>
      <c r="BB375" s="112"/>
      <c r="BC375" s="112"/>
      <c r="BD375" s="112"/>
      <c r="BE375" s="112"/>
      <c r="BF375" s="112"/>
      <c r="BG375" s="112"/>
      <c r="BH375" s="112"/>
      <c r="BI375" s="112"/>
      <c r="BJ375" s="112"/>
      <c r="BK375" s="112"/>
      <c r="BL375" s="112"/>
      <c r="BM375" s="112"/>
      <c r="BN375" s="112"/>
      <c r="BO375" s="112"/>
      <c r="BP375" s="112"/>
      <c r="BQ375" s="112"/>
      <c r="BR375" s="112"/>
      <c r="BS375" s="112"/>
      <c r="BT375" s="112"/>
      <c r="BU375" s="112"/>
      <c r="BV375" s="112"/>
      <c r="BW375" s="112"/>
      <c r="BX375" s="112"/>
      <c r="BY375" s="112"/>
      <c r="BZ375" s="112"/>
      <c r="CA375" s="112"/>
      <c r="CB375" s="112"/>
      <c r="CC375" s="112"/>
      <c r="CD375" s="112"/>
      <c r="CE375" s="112"/>
      <c r="CF375" s="112"/>
      <c r="CG375" s="112"/>
      <c r="CH375" s="112"/>
      <c r="CI375" s="112"/>
      <c r="CJ375" s="112"/>
      <c r="CK375" s="112"/>
      <c r="CL375" s="112"/>
      <c r="CM375" s="112"/>
      <c r="CN375" s="112"/>
      <c r="CO375" s="112"/>
      <c r="CP375" s="112"/>
      <c r="CQ375" s="112"/>
      <c r="CR375" s="112"/>
      <c r="CS375" s="112"/>
      <c r="CT375" s="112"/>
      <c r="CU375" s="112"/>
      <c r="CV375" s="112"/>
      <c r="CW375" s="112"/>
      <c r="CX375" s="112"/>
      <c r="CY375" s="112"/>
      <c r="CZ375" s="112"/>
    </row>
    <row r="376" spans="1:104" s="113" customFormat="1" ht="18" customHeight="1">
      <c r="A376" s="634">
        <v>360</v>
      </c>
      <c r="B376" s="635"/>
      <c r="C376" s="1829"/>
      <c r="D376" s="1830"/>
      <c r="E376" s="1467"/>
      <c r="F376" s="1467"/>
      <c r="G376" s="1467"/>
      <c r="H376" s="1557"/>
      <c r="I376" s="1557"/>
      <c r="J376" s="1598"/>
      <c r="K376" s="162"/>
      <c r="L376" s="115"/>
      <c r="M376" s="131"/>
      <c r="N376" s="1455"/>
      <c r="O376" s="1483"/>
      <c r="P376" s="1483"/>
      <c r="Q376" s="1483"/>
      <c r="R376" s="1483"/>
      <c r="S376" s="1483"/>
      <c r="T376" s="1507"/>
      <c r="U376" s="141" t="s">
        <v>1809</v>
      </c>
      <c r="V376" s="118">
        <v>1970</v>
      </c>
      <c r="W376" s="118">
        <v>0.09</v>
      </c>
      <c r="X376" s="119" t="s">
        <v>1623</v>
      </c>
      <c r="Y376" s="227"/>
      <c r="Z376" s="165"/>
      <c r="AA376" s="130"/>
      <c r="AB376" s="130"/>
      <c r="AC376" s="152"/>
      <c r="AD376" s="111"/>
      <c r="AE376" s="112"/>
      <c r="AF376" s="112"/>
      <c r="AG376" s="112"/>
      <c r="AH376" s="112"/>
      <c r="AI376" s="112"/>
      <c r="AJ376" s="112"/>
      <c r="AK376" s="112"/>
      <c r="AL376" s="112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2"/>
      <c r="AW376" s="112"/>
      <c r="AX376" s="112"/>
      <c r="AY376" s="112"/>
      <c r="AZ376" s="112"/>
      <c r="BA376" s="112"/>
      <c r="BB376" s="112"/>
      <c r="BC376" s="112"/>
      <c r="BD376" s="112"/>
      <c r="BE376" s="112"/>
      <c r="BF376" s="112"/>
      <c r="BG376" s="112"/>
      <c r="BH376" s="112"/>
      <c r="BI376" s="112"/>
      <c r="BJ376" s="112"/>
      <c r="BK376" s="112"/>
      <c r="BL376" s="112"/>
      <c r="BM376" s="112"/>
      <c r="BN376" s="112"/>
      <c r="BO376" s="112"/>
      <c r="BP376" s="112"/>
      <c r="BQ376" s="112"/>
      <c r="BR376" s="112"/>
      <c r="BS376" s="112"/>
      <c r="BT376" s="112"/>
      <c r="BU376" s="112"/>
      <c r="BV376" s="112"/>
      <c r="BW376" s="112"/>
      <c r="BX376" s="112"/>
      <c r="BY376" s="112"/>
      <c r="BZ376" s="112"/>
      <c r="CA376" s="112"/>
      <c r="CB376" s="112"/>
      <c r="CC376" s="112"/>
      <c r="CD376" s="112"/>
      <c r="CE376" s="112"/>
      <c r="CF376" s="112"/>
      <c r="CG376" s="112"/>
      <c r="CH376" s="112"/>
      <c r="CI376" s="112"/>
      <c r="CJ376" s="112"/>
      <c r="CK376" s="112"/>
      <c r="CL376" s="112"/>
      <c r="CM376" s="112"/>
      <c r="CN376" s="112"/>
      <c r="CO376" s="112"/>
      <c r="CP376" s="112"/>
      <c r="CQ376" s="112"/>
      <c r="CR376" s="112"/>
      <c r="CS376" s="112"/>
      <c r="CT376" s="112"/>
      <c r="CU376" s="112"/>
      <c r="CV376" s="112"/>
      <c r="CW376" s="112"/>
      <c r="CX376" s="112"/>
      <c r="CY376" s="112"/>
      <c r="CZ376" s="112"/>
    </row>
    <row r="377" spans="1:104" s="113" customFormat="1" ht="27.75" customHeight="1">
      <c r="A377" s="634">
        <v>361</v>
      </c>
      <c r="B377" s="635"/>
      <c r="C377" s="1829"/>
      <c r="D377" s="1830"/>
      <c r="E377" s="1467"/>
      <c r="F377" s="1467"/>
      <c r="G377" s="1467"/>
      <c r="H377" s="1557"/>
      <c r="I377" s="1557"/>
      <c r="J377" s="1598"/>
      <c r="K377" s="385" t="s">
        <v>1810</v>
      </c>
      <c r="L377" s="159">
        <v>1970</v>
      </c>
      <c r="M377" s="121">
        <v>400</v>
      </c>
      <c r="N377" s="427"/>
      <c r="O377" s="427"/>
      <c r="P377" s="427"/>
      <c r="Q377" s="427"/>
      <c r="R377" s="427"/>
      <c r="S377" s="427"/>
      <c r="T377" s="386"/>
      <c r="U377" s="141" t="s">
        <v>1811</v>
      </c>
      <c r="V377" s="118">
        <v>1968</v>
      </c>
      <c r="W377" s="118">
        <v>0.25</v>
      </c>
      <c r="X377" s="119" t="s">
        <v>1812</v>
      </c>
      <c r="Y377" s="413" t="s">
        <v>1813</v>
      </c>
      <c r="Z377" s="209"/>
      <c r="AA377" s="118">
        <v>1970</v>
      </c>
      <c r="AB377" s="118">
        <v>0.25</v>
      </c>
      <c r="AC377" s="118" t="s">
        <v>1793</v>
      </c>
      <c r="AD377" s="111"/>
      <c r="AE377" s="112"/>
      <c r="AF377" s="112"/>
      <c r="AG377" s="112"/>
      <c r="AH377" s="112"/>
      <c r="AI377" s="112"/>
      <c r="AJ377" s="112"/>
      <c r="AK377" s="112"/>
      <c r="AL377" s="112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2"/>
      <c r="AW377" s="112"/>
      <c r="AX377" s="112"/>
      <c r="AY377" s="112"/>
      <c r="AZ377" s="112"/>
      <c r="BA377" s="112"/>
      <c r="BB377" s="112"/>
      <c r="BC377" s="112"/>
      <c r="BD377" s="112"/>
      <c r="BE377" s="112"/>
      <c r="BF377" s="112"/>
      <c r="BG377" s="112"/>
      <c r="BH377" s="112"/>
      <c r="BI377" s="112"/>
      <c r="BJ377" s="112"/>
      <c r="BK377" s="112"/>
      <c r="BL377" s="112"/>
      <c r="BM377" s="112"/>
      <c r="BN377" s="112"/>
      <c r="BO377" s="112"/>
      <c r="BP377" s="112"/>
      <c r="BQ377" s="112"/>
      <c r="BR377" s="112"/>
      <c r="BS377" s="112"/>
      <c r="BT377" s="112"/>
      <c r="BU377" s="112"/>
      <c r="BV377" s="112"/>
      <c r="BW377" s="112"/>
      <c r="BX377" s="112"/>
      <c r="BY377" s="112"/>
      <c r="BZ377" s="112"/>
      <c r="CA377" s="112"/>
      <c r="CB377" s="112"/>
      <c r="CC377" s="112"/>
      <c r="CD377" s="112"/>
      <c r="CE377" s="112"/>
      <c r="CF377" s="112"/>
      <c r="CG377" s="112"/>
      <c r="CH377" s="112"/>
      <c r="CI377" s="112"/>
      <c r="CJ377" s="112"/>
      <c r="CK377" s="112"/>
      <c r="CL377" s="112"/>
      <c r="CM377" s="112"/>
      <c r="CN377" s="112"/>
      <c r="CO377" s="112"/>
      <c r="CP377" s="112"/>
      <c r="CQ377" s="112"/>
      <c r="CR377" s="112"/>
      <c r="CS377" s="112"/>
      <c r="CT377" s="112"/>
      <c r="CU377" s="112"/>
      <c r="CV377" s="112"/>
      <c r="CW377" s="112"/>
      <c r="CX377" s="112"/>
      <c r="CY377" s="112"/>
      <c r="CZ377" s="112"/>
    </row>
    <row r="378" spans="1:104" s="113" customFormat="1" ht="18" customHeight="1">
      <c r="A378" s="634">
        <v>362</v>
      </c>
      <c r="B378" s="635"/>
      <c r="C378" s="1829"/>
      <c r="D378" s="1830"/>
      <c r="E378" s="1467"/>
      <c r="F378" s="1467"/>
      <c r="G378" s="1467"/>
      <c r="H378" s="1557"/>
      <c r="I378" s="1557"/>
      <c r="J378" s="1598"/>
      <c r="K378" s="162" t="s">
        <v>1794</v>
      </c>
      <c r="L378" s="115"/>
      <c r="M378" s="131"/>
      <c r="N378" s="445"/>
      <c r="O378" s="445"/>
      <c r="P378" s="445"/>
      <c r="Q378" s="445"/>
      <c r="R378" s="445"/>
      <c r="S378" s="445"/>
      <c r="T378" s="661"/>
      <c r="U378" s="141" t="s">
        <v>1814</v>
      </c>
      <c r="V378" s="118">
        <v>1970</v>
      </c>
      <c r="W378" s="118">
        <v>7.4999999999999997E-2</v>
      </c>
      <c r="X378" s="119" t="s">
        <v>23</v>
      </c>
      <c r="Y378" s="227"/>
      <c r="Z378" s="165"/>
      <c r="AA378" s="130"/>
      <c r="AB378" s="130"/>
      <c r="AC378" s="152"/>
      <c r="AD378" s="111"/>
      <c r="AE378" s="112"/>
      <c r="AF378" s="112"/>
      <c r="AG378" s="112"/>
      <c r="AH378" s="112"/>
      <c r="AI378" s="112"/>
      <c r="AJ378" s="112"/>
      <c r="AK378" s="112"/>
      <c r="AL378" s="112"/>
      <c r="AM378" s="112"/>
      <c r="AN378" s="112"/>
      <c r="AO378" s="112"/>
      <c r="AP378" s="112"/>
      <c r="AQ378" s="112"/>
      <c r="AR378" s="112"/>
      <c r="AS378" s="112"/>
      <c r="AT378" s="112"/>
      <c r="AU378" s="112"/>
      <c r="AV378" s="112"/>
      <c r="AW378" s="112"/>
      <c r="AX378" s="112"/>
      <c r="AY378" s="112"/>
      <c r="AZ378" s="112"/>
      <c r="BA378" s="112"/>
      <c r="BB378" s="112"/>
      <c r="BC378" s="112"/>
      <c r="BD378" s="112"/>
      <c r="BE378" s="112"/>
      <c r="BF378" s="112"/>
      <c r="BG378" s="112"/>
      <c r="BH378" s="112"/>
      <c r="BI378" s="112"/>
      <c r="BJ378" s="112"/>
      <c r="BK378" s="112"/>
      <c r="BL378" s="112"/>
      <c r="BM378" s="112"/>
      <c r="BN378" s="112"/>
      <c r="BO378" s="112"/>
      <c r="BP378" s="112"/>
      <c r="BQ378" s="112"/>
      <c r="BR378" s="112"/>
      <c r="BS378" s="112"/>
      <c r="BT378" s="112"/>
      <c r="BU378" s="112"/>
      <c r="BV378" s="112"/>
      <c r="BW378" s="112"/>
      <c r="BX378" s="112"/>
      <c r="BY378" s="112"/>
      <c r="BZ378" s="112"/>
      <c r="CA378" s="112"/>
      <c r="CB378" s="112"/>
      <c r="CC378" s="112"/>
      <c r="CD378" s="112"/>
      <c r="CE378" s="112"/>
      <c r="CF378" s="112"/>
      <c r="CG378" s="112"/>
      <c r="CH378" s="112"/>
      <c r="CI378" s="112"/>
      <c r="CJ378" s="112"/>
      <c r="CK378" s="112"/>
      <c r="CL378" s="112"/>
      <c r="CM378" s="112"/>
      <c r="CN378" s="112"/>
      <c r="CO378" s="112"/>
      <c r="CP378" s="112"/>
      <c r="CQ378" s="112"/>
      <c r="CR378" s="112"/>
      <c r="CS378" s="112"/>
      <c r="CT378" s="112"/>
      <c r="CU378" s="112"/>
      <c r="CV378" s="112"/>
      <c r="CW378" s="112"/>
      <c r="CX378" s="112"/>
      <c r="CY378" s="112"/>
      <c r="CZ378" s="112"/>
    </row>
    <row r="379" spans="1:104" s="113" customFormat="1" ht="18" customHeight="1">
      <c r="A379" s="634">
        <v>363</v>
      </c>
      <c r="B379" s="635"/>
      <c r="C379" s="1829"/>
      <c r="D379" s="1830"/>
      <c r="E379" s="1467"/>
      <c r="F379" s="1467"/>
      <c r="G379" s="1467"/>
      <c r="H379" s="1557"/>
      <c r="I379" s="1557"/>
      <c r="J379" s="1598"/>
      <c r="K379" s="126"/>
      <c r="L379" s="115"/>
      <c r="M379" s="131"/>
      <c r="N379" s="445"/>
      <c r="O379" s="445"/>
      <c r="P379" s="445"/>
      <c r="Q379" s="445"/>
      <c r="R379" s="445"/>
      <c r="S379" s="445"/>
      <c r="T379" s="661"/>
      <c r="U379" s="141" t="s">
        <v>1815</v>
      </c>
      <c r="V379" s="118">
        <v>1970</v>
      </c>
      <c r="W379" s="118">
        <v>8.5000000000000006E-2</v>
      </c>
      <c r="X379" s="119" t="s">
        <v>23</v>
      </c>
      <c r="Y379" s="227"/>
      <c r="Z379" s="165"/>
      <c r="AA379" s="130"/>
      <c r="AB379" s="130"/>
      <c r="AC379" s="152"/>
      <c r="AD379" s="111"/>
      <c r="AE379" s="112"/>
      <c r="AF379" s="112"/>
      <c r="AG379" s="112"/>
      <c r="AH379" s="112"/>
      <c r="AI379" s="112"/>
      <c r="AJ379" s="112"/>
      <c r="AK379" s="112"/>
      <c r="AL379" s="112"/>
      <c r="AM379" s="112"/>
      <c r="AN379" s="112"/>
      <c r="AO379" s="112"/>
      <c r="AP379" s="112"/>
      <c r="AQ379" s="112"/>
      <c r="AR379" s="112"/>
      <c r="AS379" s="112"/>
      <c r="AT379" s="112"/>
      <c r="AU379" s="112"/>
      <c r="AV379" s="112"/>
      <c r="AW379" s="112"/>
      <c r="AX379" s="112"/>
      <c r="AY379" s="112"/>
      <c r="AZ379" s="112"/>
      <c r="BA379" s="112"/>
      <c r="BB379" s="112"/>
      <c r="BC379" s="112"/>
      <c r="BD379" s="112"/>
      <c r="BE379" s="112"/>
      <c r="BF379" s="112"/>
      <c r="BG379" s="112"/>
      <c r="BH379" s="112"/>
      <c r="BI379" s="112"/>
      <c r="BJ379" s="112"/>
      <c r="BK379" s="112"/>
      <c r="BL379" s="112"/>
      <c r="BM379" s="112"/>
      <c r="BN379" s="112"/>
      <c r="BO379" s="112"/>
      <c r="BP379" s="112"/>
      <c r="BQ379" s="112"/>
      <c r="BR379" s="112"/>
      <c r="BS379" s="112"/>
      <c r="BT379" s="112"/>
      <c r="BU379" s="112"/>
      <c r="BV379" s="112"/>
      <c r="BW379" s="112"/>
      <c r="BX379" s="112"/>
      <c r="BY379" s="112"/>
      <c r="BZ379" s="112"/>
      <c r="CA379" s="112"/>
      <c r="CB379" s="112"/>
      <c r="CC379" s="112"/>
      <c r="CD379" s="112"/>
      <c r="CE379" s="112"/>
      <c r="CF379" s="112"/>
      <c r="CG379" s="112"/>
      <c r="CH379" s="112"/>
      <c r="CI379" s="112"/>
      <c r="CJ379" s="112"/>
      <c r="CK379" s="112"/>
      <c r="CL379" s="112"/>
      <c r="CM379" s="112"/>
      <c r="CN379" s="112"/>
      <c r="CO379" s="112"/>
      <c r="CP379" s="112"/>
      <c r="CQ379" s="112"/>
      <c r="CR379" s="112"/>
      <c r="CS379" s="112"/>
      <c r="CT379" s="112"/>
      <c r="CU379" s="112"/>
      <c r="CV379" s="112"/>
      <c r="CW379" s="112"/>
      <c r="CX379" s="112"/>
      <c r="CY379" s="112"/>
      <c r="CZ379" s="112"/>
    </row>
    <row r="380" spans="1:104" s="113" customFormat="1" ht="25.9" customHeight="1">
      <c r="A380" s="634">
        <v>364</v>
      </c>
      <c r="B380" s="635"/>
      <c r="C380" s="1829"/>
      <c r="D380" s="1830"/>
      <c r="E380" s="1467"/>
      <c r="F380" s="1467"/>
      <c r="G380" s="1467"/>
      <c r="H380" s="1557"/>
      <c r="I380" s="1557"/>
      <c r="J380" s="1598"/>
      <c r="K380" s="362"/>
      <c r="L380" s="459"/>
      <c r="M380" s="131"/>
      <c r="N380" s="662" t="s">
        <v>1816</v>
      </c>
      <c r="O380" s="663">
        <v>2007</v>
      </c>
      <c r="P380" s="663"/>
      <c r="Q380" s="664" t="s">
        <v>1172</v>
      </c>
      <c r="R380" s="332"/>
      <c r="S380" s="332"/>
      <c r="T380" s="375"/>
      <c r="U380" s="665"/>
      <c r="V380" s="663"/>
      <c r="W380" s="663"/>
      <c r="X380" s="666"/>
      <c r="Y380" s="227"/>
      <c r="Z380" s="165"/>
      <c r="AA380" s="130"/>
      <c r="AB380" s="130"/>
      <c r="AC380" s="152"/>
      <c r="AD380" s="111"/>
      <c r="AE380" s="112"/>
      <c r="AF380" s="112"/>
      <c r="AG380" s="112"/>
      <c r="AH380" s="112"/>
      <c r="AI380" s="112"/>
      <c r="AJ380" s="112"/>
      <c r="AK380" s="112"/>
      <c r="AL380" s="112"/>
      <c r="AM380" s="112"/>
      <c r="AN380" s="112"/>
      <c r="AO380" s="112"/>
      <c r="AP380" s="112"/>
      <c r="AQ380" s="112"/>
      <c r="AR380" s="112"/>
      <c r="AS380" s="112"/>
      <c r="AT380" s="112"/>
      <c r="AU380" s="112"/>
      <c r="AV380" s="112"/>
      <c r="AW380" s="112"/>
      <c r="AX380" s="112"/>
      <c r="AY380" s="112"/>
      <c r="AZ380" s="112"/>
      <c r="BA380" s="112"/>
      <c r="BB380" s="112"/>
      <c r="BC380" s="112"/>
      <c r="BD380" s="112"/>
      <c r="BE380" s="112"/>
      <c r="BF380" s="112"/>
      <c r="BG380" s="112"/>
      <c r="BH380" s="112"/>
      <c r="BI380" s="112"/>
      <c r="BJ380" s="112"/>
      <c r="BK380" s="112"/>
      <c r="BL380" s="112"/>
      <c r="BM380" s="112"/>
      <c r="BN380" s="112"/>
      <c r="BO380" s="112"/>
      <c r="BP380" s="112"/>
      <c r="BQ380" s="112"/>
      <c r="BR380" s="112"/>
      <c r="BS380" s="112"/>
      <c r="BT380" s="112"/>
      <c r="BU380" s="112"/>
      <c r="BV380" s="112"/>
      <c r="BW380" s="112"/>
      <c r="BX380" s="112"/>
      <c r="BY380" s="112"/>
      <c r="BZ380" s="112"/>
      <c r="CA380" s="112"/>
      <c r="CB380" s="112"/>
      <c r="CC380" s="112"/>
      <c r="CD380" s="112"/>
      <c r="CE380" s="112"/>
      <c r="CF380" s="112"/>
      <c r="CG380" s="112"/>
      <c r="CH380" s="112"/>
      <c r="CI380" s="112"/>
      <c r="CJ380" s="112"/>
      <c r="CK380" s="112"/>
      <c r="CL380" s="112"/>
      <c r="CM380" s="112"/>
      <c r="CN380" s="112"/>
      <c r="CO380" s="112"/>
      <c r="CP380" s="112"/>
      <c r="CQ380" s="112"/>
      <c r="CR380" s="112"/>
      <c r="CS380" s="112"/>
      <c r="CT380" s="112"/>
      <c r="CU380" s="112"/>
      <c r="CV380" s="112"/>
      <c r="CW380" s="112"/>
      <c r="CX380" s="112"/>
      <c r="CY380" s="112"/>
      <c r="CZ380" s="112"/>
    </row>
    <row r="381" spans="1:104" s="113" customFormat="1" ht="18" customHeight="1">
      <c r="A381" s="634">
        <v>365</v>
      </c>
      <c r="B381" s="635"/>
      <c r="C381" s="1829"/>
      <c r="D381" s="1830"/>
      <c r="E381" s="1467"/>
      <c r="F381" s="1467"/>
      <c r="G381" s="1467"/>
      <c r="H381" s="1557"/>
      <c r="I381" s="1557"/>
      <c r="J381" s="1598"/>
      <c r="K381" s="202"/>
      <c r="L381" s="115"/>
      <c r="M381" s="131"/>
      <c r="N381" s="445"/>
      <c r="O381" s="445"/>
      <c r="P381" s="445"/>
      <c r="Q381" s="445"/>
      <c r="R381" s="445"/>
      <c r="S381" s="445"/>
      <c r="T381" s="661"/>
      <c r="U381" s="141" t="s">
        <v>1817</v>
      </c>
      <c r="V381" s="118">
        <v>1970</v>
      </c>
      <c r="W381" s="118">
        <v>0.05</v>
      </c>
      <c r="X381" s="119" t="s">
        <v>1818</v>
      </c>
      <c r="Y381" s="227"/>
      <c r="Z381" s="165"/>
      <c r="AA381" s="130"/>
      <c r="AB381" s="130"/>
      <c r="AC381" s="152"/>
      <c r="AD381" s="111"/>
      <c r="AE381" s="112"/>
      <c r="AF381" s="112"/>
      <c r="AG381" s="112"/>
      <c r="AH381" s="112"/>
      <c r="AI381" s="112"/>
      <c r="AJ381" s="112"/>
      <c r="AK381" s="112"/>
      <c r="AL381" s="112"/>
      <c r="AM381" s="112"/>
      <c r="AN381" s="112"/>
      <c r="AO381" s="112"/>
      <c r="AP381" s="112"/>
      <c r="AQ381" s="112"/>
      <c r="AR381" s="112"/>
      <c r="AS381" s="112"/>
      <c r="AT381" s="112"/>
      <c r="AU381" s="112"/>
      <c r="AV381" s="112"/>
      <c r="AW381" s="112"/>
      <c r="AX381" s="112"/>
      <c r="AY381" s="112"/>
      <c r="AZ381" s="112"/>
      <c r="BA381" s="112"/>
      <c r="BB381" s="112"/>
      <c r="BC381" s="112"/>
      <c r="BD381" s="112"/>
      <c r="BE381" s="112"/>
      <c r="BF381" s="112"/>
      <c r="BG381" s="112"/>
      <c r="BH381" s="112"/>
      <c r="BI381" s="112"/>
      <c r="BJ381" s="112"/>
      <c r="BK381" s="112"/>
      <c r="BL381" s="112"/>
      <c r="BM381" s="112"/>
      <c r="BN381" s="112"/>
      <c r="BO381" s="112"/>
      <c r="BP381" s="112"/>
      <c r="BQ381" s="112"/>
      <c r="BR381" s="112"/>
      <c r="BS381" s="112"/>
      <c r="BT381" s="112"/>
      <c r="BU381" s="112"/>
      <c r="BV381" s="112"/>
      <c r="BW381" s="112"/>
      <c r="BX381" s="112"/>
      <c r="BY381" s="112"/>
      <c r="BZ381" s="112"/>
      <c r="CA381" s="112"/>
      <c r="CB381" s="112"/>
      <c r="CC381" s="112"/>
      <c r="CD381" s="112"/>
      <c r="CE381" s="112"/>
      <c r="CF381" s="112"/>
      <c r="CG381" s="112"/>
      <c r="CH381" s="112"/>
      <c r="CI381" s="112"/>
      <c r="CJ381" s="112"/>
      <c r="CK381" s="112"/>
      <c r="CL381" s="112"/>
      <c r="CM381" s="112"/>
      <c r="CN381" s="112"/>
      <c r="CO381" s="112"/>
      <c r="CP381" s="112"/>
      <c r="CQ381" s="112"/>
      <c r="CR381" s="112"/>
      <c r="CS381" s="112"/>
      <c r="CT381" s="112"/>
      <c r="CU381" s="112"/>
      <c r="CV381" s="112"/>
      <c r="CW381" s="112"/>
      <c r="CX381" s="112"/>
      <c r="CY381" s="112"/>
      <c r="CZ381" s="112"/>
    </row>
    <row r="382" spans="1:104" s="113" customFormat="1" ht="18" customHeight="1">
      <c r="A382" s="634">
        <v>366</v>
      </c>
      <c r="B382" s="635"/>
      <c r="C382" s="1829"/>
      <c r="D382" s="1830"/>
      <c r="E382" s="1467"/>
      <c r="F382" s="1467"/>
      <c r="G382" s="1467"/>
      <c r="H382" s="1557"/>
      <c r="I382" s="1557"/>
      <c r="J382" s="1598"/>
      <c r="K382" s="162"/>
      <c r="L382" s="115"/>
      <c r="M382" s="131"/>
      <c r="N382" s="445"/>
      <c r="O382" s="445"/>
      <c r="P382" s="445"/>
      <c r="Q382" s="445"/>
      <c r="R382" s="445"/>
      <c r="S382" s="445"/>
      <c r="T382" s="661"/>
      <c r="U382" s="141" t="s">
        <v>1819</v>
      </c>
      <c r="V382" s="118">
        <v>1969</v>
      </c>
      <c r="W382" s="118">
        <v>3.5000000000000003E-2</v>
      </c>
      <c r="X382" s="119" t="s">
        <v>1623</v>
      </c>
      <c r="Y382" s="227"/>
      <c r="Z382" s="165"/>
      <c r="AA382" s="130"/>
      <c r="AB382" s="130"/>
      <c r="AC382" s="152"/>
      <c r="AD382" s="111"/>
      <c r="AE382" s="112"/>
      <c r="AF382" s="112"/>
      <c r="AG382" s="112"/>
      <c r="AH382" s="112"/>
      <c r="AI382" s="112"/>
      <c r="AJ382" s="112"/>
      <c r="AK382" s="112"/>
      <c r="AL382" s="112"/>
      <c r="AM382" s="112"/>
      <c r="AN382" s="112"/>
      <c r="AO382" s="112"/>
      <c r="AP382" s="112"/>
      <c r="AQ382" s="112"/>
      <c r="AR382" s="112"/>
      <c r="AS382" s="112"/>
      <c r="AT382" s="112"/>
      <c r="AU382" s="112"/>
      <c r="AV382" s="112"/>
      <c r="AW382" s="112"/>
      <c r="AX382" s="112"/>
      <c r="AY382" s="112"/>
      <c r="AZ382" s="112"/>
      <c r="BA382" s="112"/>
      <c r="BB382" s="112"/>
      <c r="BC382" s="112"/>
      <c r="BD382" s="112"/>
      <c r="BE382" s="112"/>
      <c r="BF382" s="112"/>
      <c r="BG382" s="112"/>
      <c r="BH382" s="112"/>
      <c r="BI382" s="112"/>
      <c r="BJ382" s="112"/>
      <c r="BK382" s="112"/>
      <c r="BL382" s="112"/>
      <c r="BM382" s="112"/>
      <c r="BN382" s="112"/>
      <c r="BO382" s="112"/>
      <c r="BP382" s="112"/>
      <c r="BQ382" s="112"/>
      <c r="BR382" s="112"/>
      <c r="BS382" s="112"/>
      <c r="BT382" s="112"/>
      <c r="BU382" s="112"/>
      <c r="BV382" s="112"/>
      <c r="BW382" s="112"/>
      <c r="BX382" s="112"/>
      <c r="BY382" s="112"/>
      <c r="BZ382" s="112"/>
      <c r="CA382" s="112"/>
      <c r="CB382" s="112"/>
      <c r="CC382" s="112"/>
      <c r="CD382" s="112"/>
      <c r="CE382" s="112"/>
      <c r="CF382" s="112"/>
      <c r="CG382" s="112"/>
      <c r="CH382" s="112"/>
      <c r="CI382" s="112"/>
      <c r="CJ382" s="112"/>
      <c r="CK382" s="112"/>
      <c r="CL382" s="112"/>
      <c r="CM382" s="112"/>
      <c r="CN382" s="112"/>
      <c r="CO382" s="112"/>
      <c r="CP382" s="112"/>
      <c r="CQ382" s="112"/>
      <c r="CR382" s="112"/>
      <c r="CS382" s="112"/>
      <c r="CT382" s="112"/>
      <c r="CU382" s="112"/>
      <c r="CV382" s="112"/>
      <c r="CW382" s="112"/>
      <c r="CX382" s="112"/>
      <c r="CY382" s="112"/>
      <c r="CZ382" s="112"/>
    </row>
    <row r="383" spans="1:104" s="113" customFormat="1" ht="18" customHeight="1">
      <c r="A383" s="634">
        <v>367</v>
      </c>
      <c r="B383" s="635"/>
      <c r="C383" s="1829"/>
      <c r="D383" s="1830"/>
      <c r="E383" s="1467"/>
      <c r="F383" s="1467"/>
      <c r="G383" s="1467"/>
      <c r="H383" s="1557"/>
      <c r="I383" s="1557"/>
      <c r="J383" s="1598"/>
      <c r="K383" s="162"/>
      <c r="L383" s="115"/>
      <c r="M383" s="131"/>
      <c r="N383" s="445"/>
      <c r="O383" s="445"/>
      <c r="P383" s="445"/>
      <c r="Q383" s="445"/>
      <c r="R383" s="445"/>
      <c r="S383" s="445"/>
      <c r="T383" s="661"/>
      <c r="U383" s="141" t="s">
        <v>1820</v>
      </c>
      <c r="V383" s="118">
        <v>1970</v>
      </c>
      <c r="W383" s="118">
        <v>0.05</v>
      </c>
      <c r="X383" s="119" t="s">
        <v>23</v>
      </c>
      <c r="Y383" s="227"/>
      <c r="Z383" s="165"/>
      <c r="AA383" s="130"/>
      <c r="AB383" s="130"/>
      <c r="AC383" s="152"/>
      <c r="AD383" s="111"/>
      <c r="AE383" s="112"/>
      <c r="AF383" s="112"/>
      <c r="AG383" s="112"/>
      <c r="AH383" s="112"/>
      <c r="AI383" s="112"/>
      <c r="AJ383" s="112"/>
      <c r="AK383" s="112"/>
      <c r="AL383" s="112"/>
      <c r="AM383" s="112"/>
      <c r="AN383" s="112"/>
      <c r="AO383" s="112"/>
      <c r="AP383" s="112"/>
      <c r="AQ383" s="112"/>
      <c r="AR383" s="112"/>
      <c r="AS383" s="112"/>
      <c r="AT383" s="112"/>
      <c r="AU383" s="112"/>
      <c r="AV383" s="112"/>
      <c r="AW383" s="112"/>
      <c r="AX383" s="112"/>
      <c r="AY383" s="112"/>
      <c r="AZ383" s="112"/>
      <c r="BA383" s="112"/>
      <c r="BB383" s="112"/>
      <c r="BC383" s="112"/>
      <c r="BD383" s="112"/>
      <c r="BE383" s="112"/>
      <c r="BF383" s="112"/>
      <c r="BG383" s="112"/>
      <c r="BH383" s="112"/>
      <c r="BI383" s="112"/>
      <c r="BJ383" s="112"/>
      <c r="BK383" s="112"/>
      <c r="BL383" s="112"/>
      <c r="BM383" s="112"/>
      <c r="BN383" s="112"/>
      <c r="BO383" s="112"/>
      <c r="BP383" s="112"/>
      <c r="BQ383" s="112"/>
      <c r="BR383" s="112"/>
      <c r="BS383" s="112"/>
      <c r="BT383" s="112"/>
      <c r="BU383" s="112"/>
      <c r="BV383" s="112"/>
      <c r="BW383" s="112"/>
      <c r="BX383" s="112"/>
      <c r="BY383" s="112"/>
      <c r="BZ383" s="112"/>
      <c r="CA383" s="112"/>
      <c r="CB383" s="112"/>
      <c r="CC383" s="112"/>
      <c r="CD383" s="112"/>
      <c r="CE383" s="112"/>
      <c r="CF383" s="112"/>
      <c r="CG383" s="112"/>
      <c r="CH383" s="112"/>
      <c r="CI383" s="112"/>
      <c r="CJ383" s="112"/>
      <c r="CK383" s="112"/>
      <c r="CL383" s="112"/>
      <c r="CM383" s="112"/>
      <c r="CN383" s="112"/>
      <c r="CO383" s="112"/>
      <c r="CP383" s="112"/>
      <c r="CQ383" s="112"/>
      <c r="CR383" s="112"/>
      <c r="CS383" s="112"/>
      <c r="CT383" s="112"/>
      <c r="CU383" s="112"/>
      <c r="CV383" s="112"/>
      <c r="CW383" s="112"/>
      <c r="CX383" s="112"/>
      <c r="CY383" s="112"/>
      <c r="CZ383" s="112"/>
    </row>
    <row r="384" spans="1:104" s="113" customFormat="1" ht="18" customHeight="1">
      <c r="A384" s="634">
        <v>368</v>
      </c>
      <c r="B384" s="635"/>
      <c r="C384" s="1829"/>
      <c r="D384" s="1830"/>
      <c r="E384" s="1467"/>
      <c r="F384" s="1467"/>
      <c r="G384" s="1467"/>
      <c r="H384" s="1557"/>
      <c r="I384" s="1557"/>
      <c r="J384" s="1598"/>
      <c r="K384" s="162"/>
      <c r="L384" s="115"/>
      <c r="M384" s="131"/>
      <c r="N384" s="445"/>
      <c r="O384" s="445"/>
      <c r="P384" s="445"/>
      <c r="Q384" s="445"/>
      <c r="R384" s="445"/>
      <c r="S384" s="445"/>
      <c r="T384" s="661"/>
      <c r="U384" s="141" t="s">
        <v>1821</v>
      </c>
      <c r="V384" s="118">
        <v>1970</v>
      </c>
      <c r="W384" s="118">
        <v>5.5E-2</v>
      </c>
      <c r="X384" s="119" t="s">
        <v>23</v>
      </c>
      <c r="Y384" s="227"/>
      <c r="Z384" s="165"/>
      <c r="AA384" s="130"/>
      <c r="AB384" s="130"/>
      <c r="AC384" s="152"/>
      <c r="AD384" s="111"/>
      <c r="AE384" s="112"/>
      <c r="AF384" s="112"/>
      <c r="AG384" s="112"/>
      <c r="AH384" s="112"/>
      <c r="AI384" s="112"/>
      <c r="AJ384" s="112"/>
      <c r="AK384" s="112"/>
      <c r="AL384" s="112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2"/>
      <c r="AW384" s="112"/>
      <c r="AX384" s="112"/>
      <c r="AY384" s="112"/>
      <c r="AZ384" s="112"/>
      <c r="BA384" s="112"/>
      <c r="BB384" s="112"/>
      <c r="BC384" s="112"/>
      <c r="BD384" s="112"/>
      <c r="BE384" s="112"/>
      <c r="BF384" s="112"/>
      <c r="BG384" s="112"/>
      <c r="BH384" s="112"/>
      <c r="BI384" s="112"/>
      <c r="BJ384" s="112"/>
      <c r="BK384" s="112"/>
      <c r="BL384" s="112"/>
      <c r="BM384" s="112"/>
      <c r="BN384" s="112"/>
      <c r="BO384" s="112"/>
      <c r="BP384" s="112"/>
      <c r="BQ384" s="112"/>
      <c r="BR384" s="112"/>
      <c r="BS384" s="112"/>
      <c r="BT384" s="112"/>
      <c r="BU384" s="112"/>
      <c r="BV384" s="112"/>
      <c r="BW384" s="112"/>
      <c r="BX384" s="112"/>
      <c r="BY384" s="112"/>
      <c r="BZ384" s="112"/>
      <c r="CA384" s="112"/>
      <c r="CB384" s="112"/>
      <c r="CC384" s="112"/>
      <c r="CD384" s="112"/>
      <c r="CE384" s="112"/>
      <c r="CF384" s="112"/>
      <c r="CG384" s="112"/>
      <c r="CH384" s="112"/>
      <c r="CI384" s="112"/>
      <c r="CJ384" s="112"/>
      <c r="CK384" s="112"/>
      <c r="CL384" s="112"/>
      <c r="CM384" s="112"/>
      <c r="CN384" s="112"/>
      <c r="CO384" s="112"/>
      <c r="CP384" s="112"/>
      <c r="CQ384" s="112"/>
      <c r="CR384" s="112"/>
      <c r="CS384" s="112"/>
      <c r="CT384" s="112"/>
      <c r="CU384" s="112"/>
      <c r="CV384" s="112"/>
      <c r="CW384" s="112"/>
      <c r="CX384" s="112"/>
      <c r="CY384" s="112"/>
      <c r="CZ384" s="112"/>
    </row>
    <row r="385" spans="1:104" s="113" customFormat="1" ht="18" customHeight="1">
      <c r="A385" s="634">
        <v>369</v>
      </c>
      <c r="B385" s="635"/>
      <c r="C385" s="1829"/>
      <c r="D385" s="1830"/>
      <c r="E385" s="1467"/>
      <c r="F385" s="1467"/>
      <c r="G385" s="1467"/>
      <c r="H385" s="1557"/>
      <c r="I385" s="1557"/>
      <c r="J385" s="1598"/>
      <c r="K385" s="162"/>
      <c r="L385" s="115"/>
      <c r="M385" s="131"/>
      <c r="N385" s="445"/>
      <c r="O385" s="445"/>
      <c r="P385" s="445"/>
      <c r="Q385" s="445"/>
      <c r="R385" s="445"/>
      <c r="S385" s="445"/>
      <c r="T385" s="661"/>
      <c r="U385" s="141" t="s">
        <v>1822</v>
      </c>
      <c r="V385" s="118"/>
      <c r="W385" s="118"/>
      <c r="X385" s="119" t="s">
        <v>1823</v>
      </c>
      <c r="Y385" s="227"/>
      <c r="Z385" s="165"/>
      <c r="AA385" s="130"/>
      <c r="AB385" s="130"/>
      <c r="AC385" s="152"/>
      <c r="AD385" s="111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112"/>
      <c r="AT385" s="112"/>
      <c r="AU385" s="112"/>
      <c r="AV385" s="112"/>
      <c r="AW385" s="112"/>
      <c r="AX385" s="112"/>
      <c r="AY385" s="112"/>
      <c r="AZ385" s="112"/>
      <c r="BA385" s="112"/>
      <c r="BB385" s="112"/>
      <c r="BC385" s="112"/>
      <c r="BD385" s="112"/>
      <c r="BE385" s="112"/>
      <c r="BF385" s="112"/>
      <c r="BG385" s="112"/>
      <c r="BH385" s="112"/>
      <c r="BI385" s="112"/>
      <c r="BJ385" s="112"/>
      <c r="BK385" s="112"/>
      <c r="BL385" s="112"/>
      <c r="BM385" s="112"/>
      <c r="BN385" s="112"/>
      <c r="BO385" s="112"/>
      <c r="BP385" s="112"/>
      <c r="BQ385" s="112"/>
      <c r="BR385" s="112"/>
      <c r="BS385" s="112"/>
      <c r="BT385" s="112"/>
      <c r="BU385" s="112"/>
      <c r="BV385" s="112"/>
      <c r="BW385" s="112"/>
      <c r="BX385" s="112"/>
      <c r="BY385" s="112"/>
      <c r="BZ385" s="112"/>
      <c r="CA385" s="112"/>
      <c r="CB385" s="112"/>
      <c r="CC385" s="112"/>
      <c r="CD385" s="112"/>
      <c r="CE385" s="112"/>
      <c r="CF385" s="112"/>
      <c r="CG385" s="112"/>
      <c r="CH385" s="112"/>
      <c r="CI385" s="112"/>
      <c r="CJ385" s="112"/>
      <c r="CK385" s="112"/>
      <c r="CL385" s="112"/>
      <c r="CM385" s="112"/>
      <c r="CN385" s="112"/>
      <c r="CO385" s="112"/>
      <c r="CP385" s="112"/>
      <c r="CQ385" s="112"/>
      <c r="CR385" s="112"/>
      <c r="CS385" s="112"/>
      <c r="CT385" s="112"/>
      <c r="CU385" s="112"/>
      <c r="CV385" s="112"/>
      <c r="CW385" s="112"/>
      <c r="CX385" s="112"/>
      <c r="CY385" s="112"/>
      <c r="CZ385" s="112"/>
    </row>
    <row r="386" spans="1:104" s="113" customFormat="1" ht="25.5">
      <c r="A386" s="634">
        <v>370</v>
      </c>
      <c r="B386" s="635"/>
      <c r="C386" s="1829"/>
      <c r="D386" s="1830"/>
      <c r="E386" s="1467"/>
      <c r="F386" s="1467"/>
      <c r="G386" s="1467"/>
      <c r="H386" s="1557"/>
      <c r="I386" s="1557"/>
      <c r="J386" s="1598"/>
      <c r="K386" s="186"/>
      <c r="L386" s="187"/>
      <c r="M386" s="146"/>
      <c r="N386" s="407"/>
      <c r="O386" s="407"/>
      <c r="P386" s="407"/>
      <c r="Q386" s="407"/>
      <c r="R386" s="407"/>
      <c r="S386" s="407"/>
      <c r="T386" s="422"/>
      <c r="U386" s="141" t="s">
        <v>1824</v>
      </c>
      <c r="V386" s="118">
        <v>1976</v>
      </c>
      <c r="W386" s="118">
        <v>0.06</v>
      </c>
      <c r="X386" s="119" t="s">
        <v>22</v>
      </c>
      <c r="Y386" s="228"/>
      <c r="Z386" s="204"/>
      <c r="AA386" s="145"/>
      <c r="AB386" s="145"/>
      <c r="AC386" s="156"/>
      <c r="AD386" s="111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2"/>
      <c r="AW386" s="112"/>
      <c r="AX386" s="112"/>
      <c r="AY386" s="112"/>
      <c r="AZ386" s="112"/>
      <c r="BA386" s="112"/>
      <c r="BB386" s="112"/>
      <c r="BC386" s="112"/>
      <c r="BD386" s="112"/>
      <c r="BE386" s="112"/>
      <c r="BF386" s="112"/>
      <c r="BG386" s="112"/>
      <c r="BH386" s="112"/>
      <c r="BI386" s="112"/>
      <c r="BJ386" s="112"/>
      <c r="BK386" s="112"/>
      <c r="BL386" s="112"/>
      <c r="BM386" s="112"/>
      <c r="BN386" s="112"/>
      <c r="BO386" s="112"/>
      <c r="BP386" s="112"/>
      <c r="BQ386" s="112"/>
      <c r="BR386" s="112"/>
      <c r="BS386" s="112"/>
      <c r="BT386" s="112"/>
      <c r="BU386" s="112"/>
      <c r="BV386" s="112"/>
      <c r="BW386" s="112"/>
      <c r="BX386" s="112"/>
      <c r="BY386" s="112"/>
      <c r="BZ386" s="112"/>
      <c r="CA386" s="112"/>
      <c r="CB386" s="112"/>
      <c r="CC386" s="112"/>
      <c r="CD386" s="112"/>
      <c r="CE386" s="112"/>
      <c r="CF386" s="112"/>
      <c r="CG386" s="112"/>
      <c r="CH386" s="112"/>
      <c r="CI386" s="112"/>
      <c r="CJ386" s="112"/>
      <c r="CK386" s="112"/>
      <c r="CL386" s="112"/>
      <c r="CM386" s="112"/>
      <c r="CN386" s="112"/>
      <c r="CO386" s="112"/>
      <c r="CP386" s="112"/>
      <c r="CQ386" s="112"/>
      <c r="CR386" s="112"/>
      <c r="CS386" s="112"/>
      <c r="CT386" s="112"/>
      <c r="CU386" s="112"/>
      <c r="CV386" s="112"/>
      <c r="CW386" s="112"/>
      <c r="CX386" s="112"/>
      <c r="CY386" s="112"/>
      <c r="CZ386" s="112"/>
    </row>
    <row r="387" spans="1:104" s="113" customFormat="1" ht="21.4" customHeight="1">
      <c r="A387" s="634">
        <v>371</v>
      </c>
      <c r="B387" s="635"/>
      <c r="C387" s="1829"/>
      <c r="D387" s="1830"/>
      <c r="E387" s="1467"/>
      <c r="F387" s="1467"/>
      <c r="G387" s="1467"/>
      <c r="H387" s="1557"/>
      <c r="I387" s="1557"/>
      <c r="J387" s="1598"/>
      <c r="K387" s="441"/>
      <c r="L387" s="161"/>
      <c r="M387" s="163"/>
      <c r="N387" s="310"/>
      <c r="O387" s="118"/>
      <c r="P387" s="118"/>
      <c r="Q387" s="138"/>
      <c r="R387" s="118"/>
      <c r="S387" s="139"/>
      <c r="T387" s="140"/>
      <c r="U387" s="141"/>
      <c r="V387" s="118"/>
      <c r="W387" s="118"/>
      <c r="X387" s="119"/>
      <c r="Y387" s="413" t="s">
        <v>1825</v>
      </c>
      <c r="Z387" s="209"/>
      <c r="AA387" s="118">
        <v>1970</v>
      </c>
      <c r="AB387" s="118">
        <v>0.35</v>
      </c>
      <c r="AC387" s="118" t="s">
        <v>1793</v>
      </c>
      <c r="AD387" s="111"/>
      <c r="AE387" s="112"/>
      <c r="AF387" s="112"/>
      <c r="AG387" s="112"/>
      <c r="AH387" s="112"/>
      <c r="AI387" s="112"/>
      <c r="AJ387" s="112"/>
      <c r="AK387" s="112"/>
      <c r="AL387" s="112"/>
      <c r="AM387" s="112"/>
      <c r="AN387" s="112"/>
      <c r="AO387" s="112"/>
      <c r="AP387" s="112"/>
      <c r="AQ387" s="112"/>
      <c r="AR387" s="112"/>
      <c r="AS387" s="112"/>
      <c r="AT387" s="112"/>
      <c r="AU387" s="112"/>
      <c r="AV387" s="112"/>
      <c r="AW387" s="112"/>
      <c r="AX387" s="112"/>
      <c r="AY387" s="112"/>
      <c r="AZ387" s="112"/>
      <c r="BA387" s="112"/>
      <c r="BB387" s="112"/>
      <c r="BC387" s="112"/>
      <c r="BD387" s="112"/>
      <c r="BE387" s="112"/>
      <c r="BF387" s="112"/>
      <c r="BG387" s="112"/>
      <c r="BH387" s="112"/>
      <c r="BI387" s="112"/>
      <c r="BJ387" s="112"/>
      <c r="BK387" s="112"/>
      <c r="BL387" s="112"/>
      <c r="BM387" s="112"/>
      <c r="BN387" s="112"/>
      <c r="BO387" s="112"/>
      <c r="BP387" s="112"/>
      <c r="BQ387" s="112"/>
      <c r="BR387" s="112"/>
      <c r="BS387" s="112"/>
      <c r="BT387" s="112"/>
      <c r="BU387" s="112"/>
      <c r="BV387" s="112"/>
      <c r="BW387" s="112"/>
      <c r="BX387" s="112"/>
      <c r="BY387" s="112"/>
      <c r="BZ387" s="112"/>
      <c r="CA387" s="112"/>
      <c r="CB387" s="112"/>
      <c r="CC387" s="112"/>
      <c r="CD387" s="112"/>
      <c r="CE387" s="112"/>
      <c r="CF387" s="112"/>
      <c r="CG387" s="112"/>
      <c r="CH387" s="112"/>
      <c r="CI387" s="112"/>
      <c r="CJ387" s="112"/>
      <c r="CK387" s="112"/>
      <c r="CL387" s="112"/>
      <c r="CM387" s="112"/>
      <c r="CN387" s="112"/>
      <c r="CO387" s="112"/>
      <c r="CP387" s="112"/>
      <c r="CQ387" s="112"/>
      <c r="CR387" s="112"/>
      <c r="CS387" s="112"/>
      <c r="CT387" s="112"/>
      <c r="CU387" s="112"/>
      <c r="CV387" s="112"/>
      <c r="CW387" s="112"/>
      <c r="CX387" s="112"/>
      <c r="CY387" s="112"/>
      <c r="CZ387" s="112"/>
    </row>
    <row r="388" spans="1:104" s="113" customFormat="1" ht="25.15" customHeight="1">
      <c r="A388" s="634">
        <v>372</v>
      </c>
      <c r="B388" s="635"/>
      <c r="C388" s="1829"/>
      <c r="D388" s="1830"/>
      <c r="E388" s="1467"/>
      <c r="F388" s="1467"/>
      <c r="G388" s="1467"/>
      <c r="H388" s="1557"/>
      <c r="I388" s="1557"/>
      <c r="J388" s="1598"/>
      <c r="K388" s="667" t="s">
        <v>1826</v>
      </c>
      <c r="L388" s="159">
        <v>1990</v>
      </c>
      <c r="M388" s="1462" t="s">
        <v>1493</v>
      </c>
      <c r="N388" s="1453"/>
      <c r="O388" s="1468"/>
      <c r="P388" s="1468"/>
      <c r="Q388" s="1468"/>
      <c r="R388" s="1468"/>
      <c r="S388" s="1468"/>
      <c r="T388" s="1505"/>
      <c r="U388" s="141" t="s">
        <v>1827</v>
      </c>
      <c r="V388" s="118">
        <v>1990</v>
      </c>
      <c r="W388" s="118">
        <v>0.11</v>
      </c>
      <c r="X388" s="119" t="s">
        <v>1828</v>
      </c>
      <c r="Y388" s="658" t="s">
        <v>1829</v>
      </c>
      <c r="Z388" s="413"/>
      <c r="AA388" s="118">
        <v>1990</v>
      </c>
      <c r="AB388" s="118">
        <v>0.15</v>
      </c>
      <c r="AC388" s="118" t="s">
        <v>1178</v>
      </c>
      <c r="AD388" s="111"/>
      <c r="AE388" s="112"/>
      <c r="AF388" s="112"/>
      <c r="AG388" s="112"/>
      <c r="AH388" s="112"/>
      <c r="AI388" s="112"/>
      <c r="AJ388" s="112"/>
      <c r="AK388" s="112"/>
      <c r="AL388" s="112"/>
      <c r="AM388" s="112"/>
      <c r="AN388" s="112"/>
      <c r="AO388" s="112"/>
      <c r="AP388" s="112"/>
      <c r="AQ388" s="112"/>
      <c r="AR388" s="112"/>
      <c r="AS388" s="112"/>
      <c r="AT388" s="112"/>
      <c r="AU388" s="112"/>
      <c r="AV388" s="112"/>
      <c r="AW388" s="112"/>
      <c r="AX388" s="112"/>
      <c r="AY388" s="112"/>
      <c r="AZ388" s="112"/>
      <c r="BA388" s="112"/>
      <c r="BB388" s="112"/>
      <c r="BC388" s="112"/>
      <c r="BD388" s="112"/>
      <c r="BE388" s="112"/>
      <c r="BF388" s="112"/>
      <c r="BG388" s="112"/>
      <c r="BH388" s="112"/>
      <c r="BI388" s="112"/>
      <c r="BJ388" s="112"/>
      <c r="BK388" s="112"/>
      <c r="BL388" s="112"/>
      <c r="BM388" s="112"/>
      <c r="BN388" s="112"/>
      <c r="BO388" s="112"/>
      <c r="BP388" s="112"/>
      <c r="BQ388" s="112"/>
      <c r="BR388" s="112"/>
      <c r="BS388" s="112"/>
      <c r="BT388" s="112"/>
      <c r="BU388" s="112"/>
      <c r="BV388" s="112"/>
      <c r="BW388" s="112"/>
      <c r="BX388" s="112"/>
      <c r="BY388" s="112"/>
      <c r="BZ388" s="112"/>
      <c r="CA388" s="112"/>
      <c r="CB388" s="112"/>
      <c r="CC388" s="112"/>
      <c r="CD388" s="112"/>
      <c r="CE388" s="112"/>
      <c r="CF388" s="112"/>
      <c r="CG388" s="112"/>
      <c r="CH388" s="112"/>
      <c r="CI388" s="112"/>
      <c r="CJ388" s="112"/>
      <c r="CK388" s="112"/>
      <c r="CL388" s="112"/>
      <c r="CM388" s="112"/>
      <c r="CN388" s="112"/>
      <c r="CO388" s="112"/>
      <c r="CP388" s="112"/>
      <c r="CQ388" s="112"/>
      <c r="CR388" s="112"/>
      <c r="CS388" s="112"/>
      <c r="CT388" s="112"/>
      <c r="CU388" s="112"/>
      <c r="CV388" s="112"/>
      <c r="CW388" s="112"/>
      <c r="CX388" s="112"/>
      <c r="CY388" s="112"/>
      <c r="CZ388" s="112"/>
    </row>
    <row r="389" spans="1:104" s="113" customFormat="1" ht="25.5">
      <c r="A389" s="634">
        <v>373</v>
      </c>
      <c r="B389" s="635"/>
      <c r="C389" s="1829"/>
      <c r="D389" s="1830"/>
      <c r="E389" s="1467"/>
      <c r="F389" s="1467"/>
      <c r="G389" s="1467"/>
      <c r="H389" s="1557"/>
      <c r="I389" s="1557"/>
      <c r="J389" s="1598"/>
      <c r="K389" s="126" t="s">
        <v>1830</v>
      </c>
      <c r="L389" s="115"/>
      <c r="M389" s="1463"/>
      <c r="N389" s="1555"/>
      <c r="O389" s="1469"/>
      <c r="P389" s="1469"/>
      <c r="Q389" s="1469"/>
      <c r="R389" s="1469"/>
      <c r="S389" s="1469"/>
      <c r="T389" s="1506"/>
      <c r="U389" s="141" t="s">
        <v>1831</v>
      </c>
      <c r="V389" s="118">
        <v>1990</v>
      </c>
      <c r="W389" s="118">
        <v>0.48</v>
      </c>
      <c r="X389" s="119" t="s">
        <v>1832</v>
      </c>
      <c r="Y389" s="227"/>
      <c r="Z389" s="165"/>
      <c r="AA389" s="130"/>
      <c r="AB389" s="130"/>
      <c r="AC389" s="152"/>
      <c r="AD389" s="111"/>
      <c r="AE389" s="112"/>
      <c r="AF389" s="112"/>
      <c r="AG389" s="112"/>
      <c r="AH389" s="112"/>
      <c r="AI389" s="112"/>
      <c r="AJ389" s="112"/>
      <c r="AK389" s="112"/>
      <c r="AL389" s="112"/>
      <c r="AM389" s="112"/>
      <c r="AN389" s="112"/>
      <c r="AO389" s="112"/>
      <c r="AP389" s="112"/>
      <c r="AQ389" s="112"/>
      <c r="AR389" s="112"/>
      <c r="AS389" s="112"/>
      <c r="AT389" s="112"/>
      <c r="AU389" s="112"/>
      <c r="AV389" s="112"/>
      <c r="AW389" s="112"/>
      <c r="AX389" s="112"/>
      <c r="AY389" s="112"/>
      <c r="AZ389" s="112"/>
      <c r="BA389" s="112"/>
      <c r="BB389" s="112"/>
      <c r="BC389" s="112"/>
      <c r="BD389" s="112"/>
      <c r="BE389" s="112"/>
      <c r="BF389" s="112"/>
      <c r="BG389" s="112"/>
      <c r="BH389" s="112"/>
      <c r="BI389" s="112"/>
      <c r="BJ389" s="112"/>
      <c r="BK389" s="112"/>
      <c r="BL389" s="112"/>
      <c r="BM389" s="112"/>
      <c r="BN389" s="112"/>
      <c r="BO389" s="112"/>
      <c r="BP389" s="112"/>
      <c r="BQ389" s="112"/>
      <c r="BR389" s="112"/>
      <c r="BS389" s="112"/>
      <c r="BT389" s="112"/>
      <c r="BU389" s="112"/>
      <c r="BV389" s="112"/>
      <c r="BW389" s="112"/>
      <c r="BX389" s="112"/>
      <c r="BY389" s="112"/>
      <c r="BZ389" s="112"/>
      <c r="CA389" s="112"/>
      <c r="CB389" s="112"/>
      <c r="CC389" s="112"/>
      <c r="CD389" s="112"/>
      <c r="CE389" s="112"/>
      <c r="CF389" s="112"/>
      <c r="CG389" s="112"/>
      <c r="CH389" s="112"/>
      <c r="CI389" s="112"/>
      <c r="CJ389" s="112"/>
      <c r="CK389" s="112"/>
      <c r="CL389" s="112"/>
      <c r="CM389" s="112"/>
      <c r="CN389" s="112"/>
      <c r="CO389" s="112"/>
      <c r="CP389" s="112"/>
      <c r="CQ389" s="112"/>
      <c r="CR389" s="112"/>
      <c r="CS389" s="112"/>
      <c r="CT389" s="112"/>
      <c r="CU389" s="112"/>
      <c r="CV389" s="112"/>
      <c r="CW389" s="112"/>
      <c r="CX389" s="112"/>
      <c r="CY389" s="112"/>
      <c r="CZ389" s="112"/>
    </row>
    <row r="390" spans="1:104" s="113" customFormat="1" ht="18" customHeight="1">
      <c r="A390" s="634">
        <v>374</v>
      </c>
      <c r="B390" s="635"/>
      <c r="C390" s="1829"/>
      <c r="D390" s="1830"/>
      <c r="E390" s="1467"/>
      <c r="F390" s="1467"/>
      <c r="G390" s="1467"/>
      <c r="H390" s="1557"/>
      <c r="I390" s="1557"/>
      <c r="J390" s="1598"/>
      <c r="K390" s="162"/>
      <c r="L390" s="115"/>
      <c r="M390" s="131"/>
      <c r="N390" s="1555"/>
      <c r="O390" s="1469"/>
      <c r="P390" s="1469"/>
      <c r="Q390" s="1469"/>
      <c r="R390" s="1469"/>
      <c r="S390" s="1469"/>
      <c r="T390" s="1506"/>
      <c r="U390" s="141" t="s">
        <v>1833</v>
      </c>
      <c r="V390" s="118">
        <v>1996</v>
      </c>
      <c r="W390" s="118">
        <v>0.17599999999999999</v>
      </c>
      <c r="X390" s="119" t="s">
        <v>1834</v>
      </c>
      <c r="Y390" s="227"/>
      <c r="Z390" s="165"/>
      <c r="AA390" s="130"/>
      <c r="AB390" s="130"/>
      <c r="AC390" s="152"/>
      <c r="AD390" s="111"/>
      <c r="AE390" s="112"/>
      <c r="AF390" s="112"/>
      <c r="AG390" s="112"/>
      <c r="AH390" s="112"/>
      <c r="AI390" s="112"/>
      <c r="AJ390" s="112"/>
      <c r="AK390" s="112"/>
      <c r="AL390" s="112"/>
      <c r="AM390" s="112"/>
      <c r="AN390" s="112"/>
      <c r="AO390" s="112"/>
      <c r="AP390" s="112"/>
      <c r="AQ390" s="112"/>
      <c r="AR390" s="112"/>
      <c r="AS390" s="112"/>
      <c r="AT390" s="112"/>
      <c r="AU390" s="112"/>
      <c r="AV390" s="112"/>
      <c r="AW390" s="112"/>
      <c r="AX390" s="112"/>
      <c r="AY390" s="112"/>
      <c r="AZ390" s="112"/>
      <c r="BA390" s="112"/>
      <c r="BB390" s="112"/>
      <c r="BC390" s="112"/>
      <c r="BD390" s="112"/>
      <c r="BE390" s="112"/>
      <c r="BF390" s="112"/>
      <c r="BG390" s="112"/>
      <c r="BH390" s="112"/>
      <c r="BI390" s="112"/>
      <c r="BJ390" s="112"/>
      <c r="BK390" s="112"/>
      <c r="BL390" s="112"/>
      <c r="BM390" s="112"/>
      <c r="BN390" s="112"/>
      <c r="BO390" s="112"/>
      <c r="BP390" s="112"/>
      <c r="BQ390" s="112"/>
      <c r="BR390" s="112"/>
      <c r="BS390" s="112"/>
      <c r="BT390" s="112"/>
      <c r="BU390" s="112"/>
      <c r="BV390" s="112"/>
      <c r="BW390" s="112"/>
      <c r="BX390" s="112"/>
      <c r="BY390" s="112"/>
      <c r="BZ390" s="112"/>
      <c r="CA390" s="112"/>
      <c r="CB390" s="112"/>
      <c r="CC390" s="112"/>
      <c r="CD390" s="112"/>
      <c r="CE390" s="112"/>
      <c r="CF390" s="112"/>
      <c r="CG390" s="112"/>
      <c r="CH390" s="112"/>
      <c r="CI390" s="112"/>
      <c r="CJ390" s="112"/>
      <c r="CK390" s="112"/>
      <c r="CL390" s="112"/>
      <c r="CM390" s="112"/>
      <c r="CN390" s="112"/>
      <c r="CO390" s="112"/>
      <c r="CP390" s="112"/>
      <c r="CQ390" s="112"/>
      <c r="CR390" s="112"/>
      <c r="CS390" s="112"/>
      <c r="CT390" s="112"/>
      <c r="CU390" s="112"/>
      <c r="CV390" s="112"/>
      <c r="CW390" s="112"/>
      <c r="CX390" s="112"/>
      <c r="CY390" s="112"/>
      <c r="CZ390" s="112"/>
    </row>
    <row r="391" spans="1:104" s="113" customFormat="1" ht="18" customHeight="1">
      <c r="A391" s="634">
        <v>375</v>
      </c>
      <c r="B391" s="635"/>
      <c r="C391" s="1829"/>
      <c r="D391" s="1830"/>
      <c r="E391" s="1467"/>
      <c r="F391" s="1467"/>
      <c r="G391" s="1467"/>
      <c r="H391" s="1557"/>
      <c r="I391" s="1557"/>
      <c r="J391" s="1598"/>
      <c r="K391" s="126"/>
      <c r="L391" s="115"/>
      <c r="M391" s="131"/>
      <c r="N391" s="1455"/>
      <c r="O391" s="1483"/>
      <c r="P391" s="1483"/>
      <c r="Q391" s="1483"/>
      <c r="R391" s="1483"/>
      <c r="S391" s="1483"/>
      <c r="T391" s="1507"/>
      <c r="U391" s="141" t="s">
        <v>1835</v>
      </c>
      <c r="V391" s="118">
        <v>1996</v>
      </c>
      <c r="W391" s="118">
        <v>0.125</v>
      </c>
      <c r="X391" s="119" t="s">
        <v>1836</v>
      </c>
      <c r="Y391" s="227"/>
      <c r="Z391" s="165"/>
      <c r="AA391" s="130"/>
      <c r="AB391" s="130"/>
      <c r="AC391" s="152"/>
      <c r="AD391" s="111"/>
      <c r="AE391" s="112"/>
      <c r="AF391" s="112"/>
      <c r="AG391" s="112"/>
      <c r="AH391" s="112"/>
      <c r="AI391" s="112"/>
      <c r="AJ391" s="112"/>
      <c r="AK391" s="112"/>
      <c r="AL391" s="112"/>
      <c r="AM391" s="112"/>
      <c r="AN391" s="112"/>
      <c r="AO391" s="112"/>
      <c r="AP391" s="112"/>
      <c r="AQ391" s="112"/>
      <c r="AR391" s="112"/>
      <c r="AS391" s="112"/>
      <c r="AT391" s="112"/>
      <c r="AU391" s="112"/>
      <c r="AV391" s="112"/>
      <c r="AW391" s="112"/>
      <c r="AX391" s="112"/>
      <c r="AY391" s="112"/>
      <c r="AZ391" s="112"/>
      <c r="BA391" s="112"/>
      <c r="BB391" s="112"/>
      <c r="BC391" s="112"/>
      <c r="BD391" s="112"/>
      <c r="BE391" s="112"/>
      <c r="BF391" s="112"/>
      <c r="BG391" s="112"/>
      <c r="BH391" s="112"/>
      <c r="BI391" s="112"/>
      <c r="BJ391" s="112"/>
      <c r="BK391" s="112"/>
      <c r="BL391" s="112"/>
      <c r="BM391" s="112"/>
      <c r="BN391" s="112"/>
      <c r="BO391" s="112"/>
      <c r="BP391" s="112"/>
      <c r="BQ391" s="112"/>
      <c r="BR391" s="112"/>
      <c r="BS391" s="112"/>
      <c r="BT391" s="112"/>
      <c r="BU391" s="112"/>
      <c r="BV391" s="112"/>
      <c r="BW391" s="112"/>
      <c r="BX391" s="112"/>
      <c r="BY391" s="112"/>
      <c r="BZ391" s="112"/>
      <c r="CA391" s="112"/>
      <c r="CB391" s="112"/>
      <c r="CC391" s="112"/>
      <c r="CD391" s="112"/>
      <c r="CE391" s="112"/>
      <c r="CF391" s="112"/>
      <c r="CG391" s="112"/>
      <c r="CH391" s="112"/>
      <c r="CI391" s="112"/>
      <c r="CJ391" s="112"/>
      <c r="CK391" s="112"/>
      <c r="CL391" s="112"/>
      <c r="CM391" s="112"/>
      <c r="CN391" s="112"/>
      <c r="CO391" s="112"/>
      <c r="CP391" s="112"/>
      <c r="CQ391" s="112"/>
      <c r="CR391" s="112"/>
      <c r="CS391" s="112"/>
      <c r="CT391" s="112"/>
      <c r="CU391" s="112"/>
      <c r="CV391" s="112"/>
      <c r="CW391" s="112"/>
      <c r="CX391" s="112"/>
      <c r="CY391" s="112"/>
      <c r="CZ391" s="112"/>
    </row>
    <row r="392" spans="1:104" s="113" customFormat="1" ht="25.5">
      <c r="A392" s="634">
        <v>376</v>
      </c>
      <c r="B392" s="635"/>
      <c r="C392" s="1829"/>
      <c r="D392" s="1830"/>
      <c r="E392" s="1467"/>
      <c r="F392" s="1467"/>
      <c r="G392" s="1467"/>
      <c r="H392" s="1557"/>
      <c r="I392" s="1557"/>
      <c r="J392" s="1598"/>
      <c r="K392" s="126"/>
      <c r="L392" s="115"/>
      <c r="M392" s="131"/>
      <c r="N392" s="386" t="s">
        <v>1837</v>
      </c>
      <c r="O392" s="118">
        <v>2012</v>
      </c>
      <c r="P392" s="118">
        <v>0.47499999999999998</v>
      </c>
      <c r="Q392" s="138" t="s">
        <v>1838</v>
      </c>
      <c r="R392" s="118">
        <v>15</v>
      </c>
      <c r="S392" s="139"/>
      <c r="T392" s="140">
        <v>15</v>
      </c>
      <c r="U392" s="1480"/>
      <c r="V392" s="1468"/>
      <c r="W392" s="1468"/>
      <c r="X392" s="1462"/>
      <c r="Y392" s="227"/>
      <c r="Z392" s="165"/>
      <c r="AA392" s="130"/>
      <c r="AB392" s="130"/>
      <c r="AC392" s="152"/>
      <c r="AD392" s="111"/>
      <c r="AE392" s="112"/>
      <c r="AF392" s="112"/>
      <c r="AG392" s="112"/>
      <c r="AH392" s="112"/>
      <c r="AI392" s="112"/>
      <c r="AJ392" s="112"/>
      <c r="AK392" s="112"/>
      <c r="AL392" s="112"/>
      <c r="AM392" s="112"/>
      <c r="AN392" s="112"/>
      <c r="AO392" s="112"/>
      <c r="AP392" s="112"/>
      <c r="AQ392" s="112"/>
      <c r="AR392" s="112"/>
      <c r="AS392" s="112"/>
      <c r="AT392" s="112"/>
      <c r="AU392" s="112"/>
      <c r="AV392" s="112"/>
      <c r="AW392" s="112"/>
      <c r="AX392" s="112"/>
      <c r="AY392" s="112"/>
      <c r="AZ392" s="112"/>
      <c r="BA392" s="112"/>
      <c r="BB392" s="112"/>
      <c r="BC392" s="112"/>
      <c r="BD392" s="112"/>
      <c r="BE392" s="112"/>
      <c r="BF392" s="112"/>
      <c r="BG392" s="112"/>
      <c r="BH392" s="112"/>
      <c r="BI392" s="112"/>
      <c r="BJ392" s="112"/>
      <c r="BK392" s="112"/>
      <c r="BL392" s="112"/>
      <c r="BM392" s="112"/>
      <c r="BN392" s="112"/>
      <c r="BO392" s="112"/>
      <c r="BP392" s="112"/>
      <c r="BQ392" s="112"/>
      <c r="BR392" s="112"/>
      <c r="BS392" s="112"/>
      <c r="BT392" s="112"/>
      <c r="BU392" s="112"/>
      <c r="BV392" s="112"/>
      <c r="BW392" s="112"/>
      <c r="BX392" s="112"/>
      <c r="BY392" s="112"/>
      <c r="BZ392" s="112"/>
      <c r="CA392" s="112"/>
      <c r="CB392" s="112"/>
      <c r="CC392" s="112"/>
      <c r="CD392" s="112"/>
      <c r="CE392" s="112"/>
      <c r="CF392" s="112"/>
      <c r="CG392" s="112"/>
      <c r="CH392" s="112"/>
      <c r="CI392" s="112"/>
      <c r="CJ392" s="112"/>
      <c r="CK392" s="112"/>
      <c r="CL392" s="112"/>
      <c r="CM392" s="112"/>
      <c r="CN392" s="112"/>
      <c r="CO392" s="112"/>
      <c r="CP392" s="112"/>
      <c r="CQ392" s="112"/>
      <c r="CR392" s="112"/>
      <c r="CS392" s="112"/>
      <c r="CT392" s="112"/>
      <c r="CU392" s="112"/>
      <c r="CV392" s="112"/>
      <c r="CW392" s="112"/>
      <c r="CX392" s="112"/>
      <c r="CY392" s="112"/>
      <c r="CZ392" s="112"/>
    </row>
    <row r="393" spans="1:104" s="113" customFormat="1" ht="39.75" customHeight="1">
      <c r="A393" s="634">
        <v>377</v>
      </c>
      <c r="B393" s="635"/>
      <c r="C393" s="1829"/>
      <c r="D393" s="1830"/>
      <c r="E393" s="1467"/>
      <c r="F393" s="1467"/>
      <c r="G393" s="1467"/>
      <c r="H393" s="1557"/>
      <c r="I393" s="1557"/>
      <c r="J393" s="1598"/>
      <c r="K393" s="162"/>
      <c r="L393" s="167"/>
      <c r="M393" s="131"/>
      <c r="N393" s="386" t="s">
        <v>1839</v>
      </c>
      <c r="O393" s="118">
        <v>2017</v>
      </c>
      <c r="P393" s="118">
        <v>0.27500000000000002</v>
      </c>
      <c r="Q393" s="332" t="s">
        <v>1840</v>
      </c>
      <c r="R393" s="118">
        <v>7</v>
      </c>
      <c r="S393" s="139"/>
      <c r="T393" s="140">
        <v>7</v>
      </c>
      <c r="U393" s="1481"/>
      <c r="V393" s="1469"/>
      <c r="W393" s="1469"/>
      <c r="X393" s="1463"/>
      <c r="Y393" s="227"/>
      <c r="Z393" s="165"/>
      <c r="AA393" s="130"/>
      <c r="AB393" s="130"/>
      <c r="AC393" s="152"/>
      <c r="AD393" s="111"/>
      <c r="AE393" s="112"/>
      <c r="AF393" s="112"/>
      <c r="AG393" s="112"/>
      <c r="AH393" s="112"/>
      <c r="AI393" s="112"/>
      <c r="AJ393" s="112"/>
      <c r="AK393" s="112"/>
      <c r="AL393" s="112"/>
      <c r="AM393" s="112"/>
      <c r="AN393" s="112"/>
      <c r="AO393" s="112"/>
      <c r="AP393" s="112"/>
      <c r="AQ393" s="112"/>
      <c r="AR393" s="112"/>
      <c r="AS393" s="112"/>
      <c r="AT393" s="112"/>
      <c r="AU393" s="112"/>
      <c r="AV393" s="112"/>
      <c r="AW393" s="112"/>
      <c r="AX393" s="112"/>
      <c r="AY393" s="112"/>
      <c r="AZ393" s="112"/>
      <c r="BA393" s="112"/>
      <c r="BB393" s="112"/>
      <c r="BC393" s="112"/>
      <c r="BD393" s="112"/>
      <c r="BE393" s="112"/>
      <c r="BF393" s="112"/>
      <c r="BG393" s="112"/>
      <c r="BH393" s="112"/>
      <c r="BI393" s="112"/>
      <c r="BJ393" s="112"/>
      <c r="BK393" s="112"/>
      <c r="BL393" s="112"/>
      <c r="BM393" s="112"/>
      <c r="BN393" s="112"/>
      <c r="BO393" s="112"/>
      <c r="BP393" s="112"/>
      <c r="BQ393" s="112"/>
      <c r="BR393" s="112"/>
      <c r="BS393" s="112"/>
      <c r="BT393" s="112"/>
      <c r="BU393" s="112"/>
      <c r="BV393" s="112"/>
      <c r="BW393" s="112"/>
      <c r="BX393" s="112"/>
      <c r="BY393" s="112"/>
      <c r="BZ393" s="112"/>
      <c r="CA393" s="112"/>
      <c r="CB393" s="112"/>
      <c r="CC393" s="112"/>
      <c r="CD393" s="112"/>
      <c r="CE393" s="112"/>
      <c r="CF393" s="112"/>
      <c r="CG393" s="112"/>
      <c r="CH393" s="112"/>
      <c r="CI393" s="112"/>
      <c r="CJ393" s="112"/>
      <c r="CK393" s="112"/>
      <c r="CL393" s="112"/>
      <c r="CM393" s="112"/>
      <c r="CN393" s="112"/>
      <c r="CO393" s="112"/>
      <c r="CP393" s="112"/>
      <c r="CQ393" s="112"/>
      <c r="CR393" s="112"/>
      <c r="CS393" s="112"/>
      <c r="CT393" s="112"/>
      <c r="CU393" s="112"/>
      <c r="CV393" s="112"/>
      <c r="CW393" s="112"/>
      <c r="CX393" s="112"/>
      <c r="CY393" s="112"/>
      <c r="CZ393" s="112"/>
    </row>
    <row r="394" spans="1:104" s="113" customFormat="1" ht="39.75" customHeight="1">
      <c r="A394" s="634">
        <v>378</v>
      </c>
      <c r="B394" s="635"/>
      <c r="C394" s="1829"/>
      <c r="D394" s="1830"/>
      <c r="E394" s="1467"/>
      <c r="F394" s="1467"/>
      <c r="G394" s="1467"/>
      <c r="H394" s="1557"/>
      <c r="I394" s="1557"/>
      <c r="J394" s="1598"/>
      <c r="K394" s="162"/>
      <c r="L394" s="167"/>
      <c r="M394" s="131"/>
      <c r="N394" s="386" t="s">
        <v>1841</v>
      </c>
      <c r="O394" s="118">
        <v>2020</v>
      </c>
      <c r="P394" s="118">
        <v>0.05</v>
      </c>
      <c r="Q394" s="332" t="s">
        <v>1842</v>
      </c>
      <c r="R394" s="118">
        <v>1</v>
      </c>
      <c r="S394" s="139"/>
      <c r="T394" s="140">
        <v>1</v>
      </c>
      <c r="U394" s="1481"/>
      <c r="V394" s="1469"/>
      <c r="W394" s="1469"/>
      <c r="X394" s="1463"/>
      <c r="Y394" s="227"/>
      <c r="Z394" s="165"/>
      <c r="AA394" s="130"/>
      <c r="AB394" s="130"/>
      <c r="AC394" s="152"/>
      <c r="AD394" s="111"/>
      <c r="AE394" s="112"/>
      <c r="AF394" s="112"/>
      <c r="AG394" s="112"/>
      <c r="AH394" s="112"/>
      <c r="AI394" s="112"/>
      <c r="AJ394" s="112"/>
      <c r="AK394" s="112"/>
      <c r="AL394" s="112"/>
      <c r="AM394" s="112"/>
      <c r="AN394" s="112"/>
      <c r="AO394" s="112"/>
      <c r="AP394" s="112"/>
      <c r="AQ394" s="112"/>
      <c r="AR394" s="112"/>
      <c r="AS394" s="112"/>
      <c r="AT394" s="112"/>
      <c r="AU394" s="112"/>
      <c r="AV394" s="112"/>
      <c r="AW394" s="112"/>
      <c r="AX394" s="112"/>
      <c r="AY394" s="112"/>
      <c r="AZ394" s="112"/>
      <c r="BA394" s="112"/>
      <c r="BB394" s="112"/>
      <c r="BC394" s="112"/>
      <c r="BD394" s="112"/>
      <c r="BE394" s="112"/>
      <c r="BF394" s="112"/>
      <c r="BG394" s="112"/>
      <c r="BH394" s="112"/>
      <c r="BI394" s="112"/>
      <c r="BJ394" s="112"/>
      <c r="BK394" s="112"/>
      <c r="BL394" s="112"/>
      <c r="BM394" s="112"/>
      <c r="BN394" s="112"/>
      <c r="BO394" s="112"/>
      <c r="BP394" s="112"/>
      <c r="BQ394" s="112"/>
      <c r="BR394" s="112"/>
      <c r="BS394" s="112"/>
      <c r="BT394" s="112"/>
      <c r="BU394" s="112"/>
      <c r="BV394" s="112"/>
      <c r="BW394" s="112"/>
      <c r="BX394" s="112"/>
      <c r="BY394" s="112"/>
      <c r="BZ394" s="112"/>
      <c r="CA394" s="112"/>
      <c r="CB394" s="112"/>
      <c r="CC394" s="112"/>
      <c r="CD394" s="112"/>
      <c r="CE394" s="112"/>
      <c r="CF394" s="112"/>
      <c r="CG394" s="112"/>
      <c r="CH394" s="112"/>
      <c r="CI394" s="112"/>
      <c r="CJ394" s="112"/>
      <c r="CK394" s="112"/>
      <c r="CL394" s="112"/>
      <c r="CM394" s="112"/>
      <c r="CN394" s="112"/>
      <c r="CO394" s="112"/>
      <c r="CP394" s="112"/>
      <c r="CQ394" s="112"/>
      <c r="CR394" s="112"/>
      <c r="CS394" s="112"/>
      <c r="CT394" s="112"/>
      <c r="CU394" s="112"/>
      <c r="CV394" s="112"/>
      <c r="CW394" s="112"/>
      <c r="CX394" s="112"/>
      <c r="CY394" s="112"/>
      <c r="CZ394" s="112"/>
    </row>
    <row r="395" spans="1:104" s="113" customFormat="1" ht="39.75" customHeight="1">
      <c r="A395" s="634">
        <v>379</v>
      </c>
      <c r="B395" s="635"/>
      <c r="C395" s="1829"/>
      <c r="D395" s="1830"/>
      <c r="E395" s="1467"/>
      <c r="F395" s="1467"/>
      <c r="G395" s="1467"/>
      <c r="H395" s="1557"/>
      <c r="I395" s="1557"/>
      <c r="J395" s="1598"/>
      <c r="K395" s="162"/>
      <c r="L395" s="167"/>
      <c r="M395" s="131"/>
      <c r="N395" s="386" t="s">
        <v>1843</v>
      </c>
      <c r="O395" s="118">
        <v>2020</v>
      </c>
      <c r="P395" s="118">
        <v>7.0000000000000007E-2</v>
      </c>
      <c r="Q395" s="332" t="s">
        <v>1844</v>
      </c>
      <c r="R395" s="118">
        <v>2</v>
      </c>
      <c r="S395" s="139"/>
      <c r="T395" s="140">
        <v>2</v>
      </c>
      <c r="U395" s="1482"/>
      <c r="V395" s="1483"/>
      <c r="W395" s="1483"/>
      <c r="X395" s="1464"/>
      <c r="Y395" s="227"/>
      <c r="Z395" s="165"/>
      <c r="AA395" s="130"/>
      <c r="AB395" s="130"/>
      <c r="AC395" s="152"/>
      <c r="AD395" s="111"/>
      <c r="AE395" s="112"/>
      <c r="AF395" s="112"/>
      <c r="AG395" s="112"/>
      <c r="AH395" s="112"/>
      <c r="AI395" s="112"/>
      <c r="AJ395" s="112"/>
      <c r="AK395" s="112"/>
      <c r="AL395" s="112"/>
      <c r="AM395" s="112"/>
      <c r="AN395" s="112"/>
      <c r="AO395" s="112"/>
      <c r="AP395" s="112"/>
      <c r="AQ395" s="112"/>
      <c r="AR395" s="112"/>
      <c r="AS395" s="112"/>
      <c r="AT395" s="112"/>
      <c r="AU395" s="112"/>
      <c r="AV395" s="112"/>
      <c r="AW395" s="112"/>
      <c r="AX395" s="112"/>
      <c r="AY395" s="112"/>
      <c r="AZ395" s="112"/>
      <c r="BA395" s="112"/>
      <c r="BB395" s="112"/>
      <c r="BC395" s="112"/>
      <c r="BD395" s="112"/>
      <c r="BE395" s="112"/>
      <c r="BF395" s="112"/>
      <c r="BG395" s="112"/>
      <c r="BH395" s="112"/>
      <c r="BI395" s="112"/>
      <c r="BJ395" s="112"/>
      <c r="BK395" s="112"/>
      <c r="BL395" s="112"/>
      <c r="BM395" s="112"/>
      <c r="BN395" s="112"/>
      <c r="BO395" s="112"/>
      <c r="BP395" s="112"/>
      <c r="BQ395" s="112"/>
      <c r="BR395" s="112"/>
      <c r="BS395" s="112"/>
      <c r="BT395" s="112"/>
      <c r="BU395" s="112"/>
      <c r="BV395" s="112"/>
      <c r="BW395" s="112"/>
      <c r="BX395" s="112"/>
      <c r="BY395" s="112"/>
      <c r="BZ395" s="112"/>
      <c r="CA395" s="112"/>
      <c r="CB395" s="112"/>
      <c r="CC395" s="112"/>
      <c r="CD395" s="112"/>
      <c r="CE395" s="112"/>
      <c r="CF395" s="112"/>
      <c r="CG395" s="112"/>
      <c r="CH395" s="112"/>
      <c r="CI395" s="112"/>
      <c r="CJ395" s="112"/>
      <c r="CK395" s="112"/>
      <c r="CL395" s="112"/>
      <c r="CM395" s="112"/>
      <c r="CN395" s="112"/>
      <c r="CO395" s="112"/>
      <c r="CP395" s="112"/>
      <c r="CQ395" s="112"/>
      <c r="CR395" s="112"/>
      <c r="CS395" s="112"/>
      <c r="CT395" s="112"/>
      <c r="CU395" s="112"/>
      <c r="CV395" s="112"/>
      <c r="CW395" s="112"/>
      <c r="CX395" s="112"/>
      <c r="CY395" s="112"/>
      <c r="CZ395" s="112"/>
    </row>
    <row r="396" spans="1:104" s="113" customFormat="1" ht="19.899999999999999" customHeight="1">
      <c r="A396" s="634">
        <v>380</v>
      </c>
      <c r="B396" s="635"/>
      <c r="C396" s="1829"/>
      <c r="D396" s="1830"/>
      <c r="E396" s="1467"/>
      <c r="F396" s="1467"/>
      <c r="G396" s="1467"/>
      <c r="H396" s="1557"/>
      <c r="I396" s="1557"/>
      <c r="J396" s="1598"/>
      <c r="K396" s="441"/>
      <c r="L396" s="161"/>
      <c r="M396" s="163"/>
      <c r="N396" s="177"/>
      <c r="O396" s="118"/>
      <c r="P396" s="118"/>
      <c r="Q396" s="138"/>
      <c r="R396" s="118"/>
      <c r="S396" s="139"/>
      <c r="T396" s="140"/>
      <c r="U396" s="117"/>
      <c r="V396" s="118"/>
      <c r="W396" s="118"/>
      <c r="X396" s="119"/>
      <c r="Y396" s="413" t="s">
        <v>1845</v>
      </c>
      <c r="Z396" s="209"/>
      <c r="AA396" s="118">
        <v>1990</v>
      </c>
      <c r="AB396" s="118">
        <v>0.24</v>
      </c>
      <c r="AC396" s="118" t="s">
        <v>1846</v>
      </c>
      <c r="AD396" s="111"/>
      <c r="AE396" s="112"/>
      <c r="AF396" s="112"/>
      <c r="AG396" s="112"/>
      <c r="AH396" s="112"/>
      <c r="AI396" s="112"/>
      <c r="AJ396" s="112"/>
      <c r="AK396" s="112"/>
      <c r="AL396" s="112"/>
      <c r="AM396" s="112"/>
      <c r="AN396" s="112"/>
      <c r="AO396" s="112"/>
      <c r="AP396" s="112"/>
      <c r="AQ396" s="112"/>
      <c r="AR396" s="112"/>
      <c r="AS396" s="112"/>
      <c r="AT396" s="112"/>
      <c r="AU396" s="112"/>
      <c r="AV396" s="112"/>
      <c r="AW396" s="112"/>
      <c r="AX396" s="112"/>
      <c r="AY396" s="112"/>
      <c r="AZ396" s="112"/>
      <c r="BA396" s="112"/>
      <c r="BB396" s="112"/>
      <c r="BC396" s="112"/>
      <c r="BD396" s="112"/>
      <c r="BE396" s="112"/>
      <c r="BF396" s="112"/>
      <c r="BG396" s="112"/>
      <c r="BH396" s="112"/>
      <c r="BI396" s="112"/>
      <c r="BJ396" s="112"/>
      <c r="BK396" s="112"/>
      <c r="BL396" s="112"/>
      <c r="BM396" s="112"/>
      <c r="BN396" s="112"/>
      <c r="BO396" s="112"/>
      <c r="BP396" s="112"/>
      <c r="BQ396" s="112"/>
      <c r="BR396" s="112"/>
      <c r="BS396" s="112"/>
      <c r="BT396" s="112"/>
      <c r="BU396" s="112"/>
      <c r="BV396" s="112"/>
      <c r="BW396" s="112"/>
      <c r="BX396" s="112"/>
      <c r="BY396" s="112"/>
      <c r="BZ396" s="112"/>
      <c r="CA396" s="112"/>
      <c r="CB396" s="112"/>
      <c r="CC396" s="112"/>
      <c r="CD396" s="112"/>
      <c r="CE396" s="112"/>
      <c r="CF396" s="112"/>
      <c r="CG396" s="112"/>
      <c r="CH396" s="112"/>
      <c r="CI396" s="112"/>
      <c r="CJ396" s="112"/>
      <c r="CK396" s="112"/>
      <c r="CL396" s="112"/>
      <c r="CM396" s="112"/>
      <c r="CN396" s="112"/>
      <c r="CO396" s="112"/>
      <c r="CP396" s="112"/>
      <c r="CQ396" s="112"/>
      <c r="CR396" s="112"/>
      <c r="CS396" s="112"/>
      <c r="CT396" s="112"/>
      <c r="CU396" s="112"/>
      <c r="CV396" s="112"/>
      <c r="CW396" s="112"/>
      <c r="CX396" s="112"/>
      <c r="CY396" s="112"/>
      <c r="CZ396" s="112"/>
    </row>
    <row r="397" spans="1:104" s="113" customFormat="1" ht="27" customHeight="1">
      <c r="A397" s="634">
        <v>381</v>
      </c>
      <c r="B397" s="635"/>
      <c r="C397" s="1829"/>
      <c r="D397" s="1830"/>
      <c r="E397" s="1467"/>
      <c r="F397" s="1467"/>
      <c r="G397" s="1467"/>
      <c r="H397" s="1557"/>
      <c r="I397" s="1557"/>
      <c r="J397" s="1598"/>
      <c r="K397" s="158" t="s">
        <v>1847</v>
      </c>
      <c r="L397" s="269">
        <v>1970</v>
      </c>
      <c r="M397" s="509" t="s">
        <v>996</v>
      </c>
      <c r="N397" s="1908"/>
      <c r="O397" s="1768"/>
      <c r="P397" s="1768"/>
      <c r="Q397" s="1768"/>
      <c r="R397" s="1768"/>
      <c r="S397" s="1768"/>
      <c r="T397" s="1845"/>
      <c r="U397" s="117" t="s">
        <v>1848</v>
      </c>
      <c r="V397" s="118"/>
      <c r="W397" s="118"/>
      <c r="X397" s="119" t="s">
        <v>1849</v>
      </c>
      <c r="Y397" s="658" t="s">
        <v>1850</v>
      </c>
      <c r="Z397" s="413"/>
      <c r="AA397" s="118">
        <v>1970</v>
      </c>
      <c r="AB397" s="118">
        <v>0.43</v>
      </c>
      <c r="AC397" s="118" t="s">
        <v>1793</v>
      </c>
      <c r="AD397" s="111"/>
      <c r="AE397" s="112"/>
      <c r="AF397" s="112"/>
      <c r="AG397" s="112"/>
      <c r="AH397" s="112"/>
      <c r="AI397" s="112"/>
      <c r="AJ397" s="112"/>
      <c r="AK397" s="112"/>
      <c r="AL397" s="112"/>
      <c r="AM397" s="112"/>
      <c r="AN397" s="112"/>
      <c r="AO397" s="112"/>
      <c r="AP397" s="112"/>
      <c r="AQ397" s="112"/>
      <c r="AR397" s="112"/>
      <c r="AS397" s="112"/>
      <c r="AT397" s="112"/>
      <c r="AU397" s="112"/>
      <c r="AV397" s="112"/>
      <c r="AW397" s="112"/>
      <c r="AX397" s="112"/>
      <c r="AY397" s="112"/>
      <c r="AZ397" s="112"/>
      <c r="BA397" s="112"/>
      <c r="BB397" s="112"/>
      <c r="BC397" s="112"/>
      <c r="BD397" s="112"/>
      <c r="BE397" s="112"/>
      <c r="BF397" s="112"/>
      <c r="BG397" s="112"/>
      <c r="BH397" s="112"/>
      <c r="BI397" s="112"/>
      <c r="BJ397" s="112"/>
      <c r="BK397" s="112"/>
      <c r="BL397" s="112"/>
      <c r="BM397" s="112"/>
      <c r="BN397" s="112"/>
      <c r="BO397" s="112"/>
      <c r="BP397" s="112"/>
      <c r="BQ397" s="112"/>
      <c r="BR397" s="112"/>
      <c r="BS397" s="112"/>
      <c r="BT397" s="112"/>
      <c r="BU397" s="112"/>
      <c r="BV397" s="112"/>
      <c r="BW397" s="112"/>
      <c r="BX397" s="112"/>
      <c r="BY397" s="112"/>
      <c r="BZ397" s="112"/>
      <c r="CA397" s="112"/>
      <c r="CB397" s="112"/>
      <c r="CC397" s="112"/>
      <c r="CD397" s="112"/>
      <c r="CE397" s="112"/>
      <c r="CF397" s="112"/>
      <c r="CG397" s="112"/>
      <c r="CH397" s="112"/>
      <c r="CI397" s="112"/>
      <c r="CJ397" s="112"/>
      <c r="CK397" s="112"/>
      <c r="CL397" s="112"/>
      <c r="CM397" s="112"/>
      <c r="CN397" s="112"/>
      <c r="CO397" s="112"/>
      <c r="CP397" s="112"/>
      <c r="CQ397" s="112"/>
      <c r="CR397" s="112"/>
      <c r="CS397" s="112"/>
      <c r="CT397" s="112"/>
      <c r="CU397" s="112"/>
      <c r="CV397" s="112"/>
      <c r="CW397" s="112"/>
      <c r="CX397" s="112"/>
      <c r="CY397" s="112"/>
      <c r="CZ397" s="112"/>
    </row>
    <row r="398" spans="1:104" s="113" customFormat="1" ht="17.25" customHeight="1">
      <c r="A398" s="634">
        <v>382</v>
      </c>
      <c r="B398" s="635"/>
      <c r="C398" s="1829"/>
      <c r="D398" s="1830"/>
      <c r="E398" s="1467"/>
      <c r="F398" s="1467"/>
      <c r="G398" s="1467"/>
      <c r="H398" s="1557"/>
      <c r="I398" s="1557"/>
      <c r="J398" s="1598"/>
      <c r="K398" s="162" t="s">
        <v>1851</v>
      </c>
      <c r="L398" s="149"/>
      <c r="M398" s="448" t="s">
        <v>1027</v>
      </c>
      <c r="N398" s="1676"/>
      <c r="O398" s="1874"/>
      <c r="P398" s="1874"/>
      <c r="Q398" s="1874"/>
      <c r="R398" s="1874"/>
      <c r="S398" s="1874"/>
      <c r="T398" s="1899"/>
      <c r="U398" s="117" t="s">
        <v>1852</v>
      </c>
      <c r="V398" s="118"/>
      <c r="W398" s="118"/>
      <c r="X398" s="119" t="s">
        <v>1853</v>
      </c>
      <c r="Y398" s="227"/>
      <c r="Z398" s="165"/>
      <c r="AA398" s="130"/>
      <c r="AB398" s="130"/>
      <c r="AC398" s="152"/>
      <c r="AD398" s="111"/>
      <c r="AE398" s="112"/>
      <c r="AF398" s="112"/>
      <c r="AG398" s="112"/>
      <c r="AH398" s="112"/>
      <c r="AI398" s="112"/>
      <c r="AJ398" s="112"/>
      <c r="AK398" s="112"/>
      <c r="AL398" s="112"/>
      <c r="AM398" s="112"/>
      <c r="AN398" s="112"/>
      <c r="AO398" s="112"/>
      <c r="AP398" s="112"/>
      <c r="AQ398" s="112"/>
      <c r="AR398" s="112"/>
      <c r="AS398" s="112"/>
      <c r="AT398" s="112"/>
      <c r="AU398" s="112"/>
      <c r="AV398" s="112"/>
      <c r="AW398" s="112"/>
      <c r="AX398" s="112"/>
      <c r="AY398" s="112"/>
      <c r="AZ398" s="112"/>
      <c r="BA398" s="112"/>
      <c r="BB398" s="112"/>
      <c r="BC398" s="112"/>
      <c r="BD398" s="112"/>
      <c r="BE398" s="112"/>
      <c r="BF398" s="112"/>
      <c r="BG398" s="112"/>
      <c r="BH398" s="112"/>
      <c r="BI398" s="112"/>
      <c r="BJ398" s="112"/>
      <c r="BK398" s="112"/>
      <c r="BL398" s="112"/>
      <c r="BM398" s="112"/>
      <c r="BN398" s="112"/>
      <c r="BO398" s="112"/>
      <c r="BP398" s="112"/>
      <c r="BQ398" s="112"/>
      <c r="BR398" s="112"/>
      <c r="BS398" s="112"/>
      <c r="BT398" s="112"/>
      <c r="BU398" s="112"/>
      <c r="BV398" s="112"/>
      <c r="BW398" s="112"/>
      <c r="BX398" s="112"/>
      <c r="BY398" s="112"/>
      <c r="BZ398" s="112"/>
      <c r="CA398" s="112"/>
      <c r="CB398" s="112"/>
      <c r="CC398" s="112"/>
      <c r="CD398" s="112"/>
      <c r="CE398" s="112"/>
      <c r="CF398" s="112"/>
      <c r="CG398" s="112"/>
      <c r="CH398" s="112"/>
      <c r="CI398" s="112"/>
      <c r="CJ398" s="112"/>
      <c r="CK398" s="112"/>
      <c r="CL398" s="112"/>
      <c r="CM398" s="112"/>
      <c r="CN398" s="112"/>
      <c r="CO398" s="112"/>
      <c r="CP398" s="112"/>
      <c r="CQ398" s="112"/>
      <c r="CR398" s="112"/>
      <c r="CS398" s="112"/>
      <c r="CT398" s="112"/>
      <c r="CU398" s="112"/>
      <c r="CV398" s="112"/>
      <c r="CW398" s="112"/>
      <c r="CX398" s="112"/>
      <c r="CY398" s="112"/>
      <c r="CZ398" s="112"/>
    </row>
    <row r="399" spans="1:104" s="113" customFormat="1" ht="17.25" customHeight="1">
      <c r="A399" s="634">
        <v>383</v>
      </c>
      <c r="B399" s="635"/>
      <c r="C399" s="1829"/>
      <c r="D399" s="1830"/>
      <c r="E399" s="1467"/>
      <c r="F399" s="1467"/>
      <c r="G399" s="1467"/>
      <c r="H399" s="1557"/>
      <c r="I399" s="1557"/>
      <c r="J399" s="1598"/>
      <c r="K399" s="126"/>
      <c r="L399" s="115"/>
      <c r="M399" s="131"/>
      <c r="N399" s="1676"/>
      <c r="O399" s="1874"/>
      <c r="P399" s="1874"/>
      <c r="Q399" s="1874"/>
      <c r="R399" s="1874"/>
      <c r="S399" s="1874"/>
      <c r="T399" s="1899"/>
      <c r="U399" s="117" t="s">
        <v>1854</v>
      </c>
      <c r="V399" s="118"/>
      <c r="W399" s="118"/>
      <c r="X399" s="119" t="s">
        <v>1855</v>
      </c>
      <c r="Y399" s="227"/>
      <c r="Z399" s="165"/>
      <c r="AA399" s="130"/>
      <c r="AB399" s="130"/>
      <c r="AC399" s="152"/>
      <c r="AD399" s="111"/>
      <c r="AE399" s="112"/>
      <c r="AF399" s="112"/>
      <c r="AG399" s="112"/>
      <c r="AH399" s="112"/>
      <c r="AI399" s="112"/>
      <c r="AJ399" s="112"/>
      <c r="AK399" s="112"/>
      <c r="AL399" s="112"/>
      <c r="AM399" s="112"/>
      <c r="AN399" s="112"/>
      <c r="AO399" s="112"/>
      <c r="AP399" s="112"/>
      <c r="AQ399" s="112"/>
      <c r="AR399" s="112"/>
      <c r="AS399" s="112"/>
      <c r="AT399" s="112"/>
      <c r="AU399" s="112"/>
      <c r="AV399" s="112"/>
      <c r="AW399" s="112"/>
      <c r="AX399" s="112"/>
      <c r="AY399" s="112"/>
      <c r="AZ399" s="112"/>
      <c r="BA399" s="112"/>
      <c r="BB399" s="112"/>
      <c r="BC399" s="112"/>
      <c r="BD399" s="112"/>
      <c r="BE399" s="112"/>
      <c r="BF399" s="112"/>
      <c r="BG399" s="112"/>
      <c r="BH399" s="112"/>
      <c r="BI399" s="112"/>
      <c r="BJ399" s="112"/>
      <c r="BK399" s="112"/>
      <c r="BL399" s="112"/>
      <c r="BM399" s="112"/>
      <c r="BN399" s="112"/>
      <c r="BO399" s="112"/>
      <c r="BP399" s="112"/>
      <c r="BQ399" s="112"/>
      <c r="BR399" s="112"/>
      <c r="BS399" s="112"/>
      <c r="BT399" s="112"/>
      <c r="BU399" s="112"/>
      <c r="BV399" s="112"/>
      <c r="BW399" s="112"/>
      <c r="BX399" s="112"/>
      <c r="BY399" s="112"/>
      <c r="BZ399" s="112"/>
      <c r="CA399" s="112"/>
      <c r="CB399" s="112"/>
      <c r="CC399" s="112"/>
      <c r="CD399" s="112"/>
      <c r="CE399" s="112"/>
      <c r="CF399" s="112"/>
      <c r="CG399" s="112"/>
      <c r="CH399" s="112"/>
      <c r="CI399" s="112"/>
      <c r="CJ399" s="112"/>
      <c r="CK399" s="112"/>
      <c r="CL399" s="112"/>
      <c r="CM399" s="112"/>
      <c r="CN399" s="112"/>
      <c r="CO399" s="112"/>
      <c r="CP399" s="112"/>
      <c r="CQ399" s="112"/>
      <c r="CR399" s="112"/>
      <c r="CS399" s="112"/>
      <c r="CT399" s="112"/>
      <c r="CU399" s="112"/>
      <c r="CV399" s="112"/>
      <c r="CW399" s="112"/>
      <c r="CX399" s="112"/>
      <c r="CY399" s="112"/>
      <c r="CZ399" s="112"/>
    </row>
    <row r="400" spans="1:104" s="113" customFormat="1" ht="18.75" customHeight="1">
      <c r="A400" s="634">
        <v>384</v>
      </c>
      <c r="B400" s="635"/>
      <c r="C400" s="1829"/>
      <c r="D400" s="1830"/>
      <c r="E400" s="1467"/>
      <c r="F400" s="1467"/>
      <c r="G400" s="1467"/>
      <c r="H400" s="1557"/>
      <c r="I400" s="1557"/>
      <c r="J400" s="1598"/>
      <c r="K400" s="126"/>
      <c r="L400" s="115"/>
      <c r="M400" s="131"/>
      <c r="N400" s="1676"/>
      <c r="O400" s="1874"/>
      <c r="P400" s="1874"/>
      <c r="Q400" s="1874"/>
      <c r="R400" s="1874"/>
      <c r="S400" s="1874"/>
      <c r="T400" s="1899"/>
      <c r="U400" s="117" t="s">
        <v>1856</v>
      </c>
      <c r="V400" s="118"/>
      <c r="W400" s="118"/>
      <c r="X400" s="119" t="s">
        <v>1857</v>
      </c>
      <c r="Y400" s="227"/>
      <c r="Z400" s="165"/>
      <c r="AA400" s="130"/>
      <c r="AB400" s="130"/>
      <c r="AC400" s="152"/>
      <c r="AD400" s="111"/>
      <c r="AE400" s="112"/>
      <c r="AF400" s="112"/>
      <c r="AG400" s="112"/>
      <c r="AH400" s="112"/>
      <c r="AI400" s="112"/>
      <c r="AJ400" s="112"/>
      <c r="AK400" s="112"/>
      <c r="AL400" s="112"/>
      <c r="AM400" s="112"/>
      <c r="AN400" s="112"/>
      <c r="AO400" s="112"/>
      <c r="AP400" s="112"/>
      <c r="AQ400" s="112"/>
      <c r="AR400" s="112"/>
      <c r="AS400" s="112"/>
      <c r="AT400" s="112"/>
      <c r="AU400" s="112"/>
      <c r="AV400" s="112"/>
      <c r="AW400" s="112"/>
      <c r="AX400" s="112"/>
      <c r="AY400" s="112"/>
      <c r="AZ400" s="112"/>
      <c r="BA400" s="112"/>
      <c r="BB400" s="112"/>
      <c r="BC400" s="112"/>
      <c r="BD400" s="112"/>
      <c r="BE400" s="112"/>
      <c r="BF400" s="112"/>
      <c r="BG400" s="112"/>
      <c r="BH400" s="112"/>
      <c r="BI400" s="112"/>
      <c r="BJ400" s="112"/>
      <c r="BK400" s="112"/>
      <c r="BL400" s="112"/>
      <c r="BM400" s="112"/>
      <c r="BN400" s="112"/>
      <c r="BO400" s="112"/>
      <c r="BP400" s="112"/>
      <c r="BQ400" s="112"/>
      <c r="BR400" s="112"/>
      <c r="BS400" s="112"/>
      <c r="BT400" s="112"/>
      <c r="BU400" s="112"/>
      <c r="BV400" s="112"/>
      <c r="BW400" s="112"/>
      <c r="BX400" s="112"/>
      <c r="BY400" s="112"/>
      <c r="BZ400" s="112"/>
      <c r="CA400" s="112"/>
      <c r="CB400" s="112"/>
      <c r="CC400" s="112"/>
      <c r="CD400" s="112"/>
      <c r="CE400" s="112"/>
      <c r="CF400" s="112"/>
      <c r="CG400" s="112"/>
      <c r="CH400" s="112"/>
      <c r="CI400" s="112"/>
      <c r="CJ400" s="112"/>
      <c r="CK400" s="112"/>
      <c r="CL400" s="112"/>
      <c r="CM400" s="112"/>
      <c r="CN400" s="112"/>
      <c r="CO400" s="112"/>
      <c r="CP400" s="112"/>
      <c r="CQ400" s="112"/>
      <c r="CR400" s="112"/>
      <c r="CS400" s="112"/>
      <c r="CT400" s="112"/>
      <c r="CU400" s="112"/>
      <c r="CV400" s="112"/>
      <c r="CW400" s="112"/>
      <c r="CX400" s="112"/>
      <c r="CY400" s="112"/>
      <c r="CZ400" s="112"/>
    </row>
    <row r="401" spans="1:104" s="113" customFormat="1" ht="27.75" customHeight="1">
      <c r="A401" s="634">
        <v>385</v>
      </c>
      <c r="B401" s="635"/>
      <c r="C401" s="1829"/>
      <c r="D401" s="1830"/>
      <c r="E401" s="1467"/>
      <c r="F401" s="1467"/>
      <c r="G401" s="1467"/>
      <c r="H401" s="1557"/>
      <c r="I401" s="1557"/>
      <c r="J401" s="1598"/>
      <c r="K401" s="162"/>
      <c r="L401" s="115"/>
      <c r="M401" s="131"/>
      <c r="N401" s="1676"/>
      <c r="O401" s="1874"/>
      <c r="P401" s="1874"/>
      <c r="Q401" s="1874"/>
      <c r="R401" s="1874"/>
      <c r="S401" s="1874"/>
      <c r="T401" s="1899"/>
      <c r="U401" s="117" t="s">
        <v>1858</v>
      </c>
      <c r="V401" s="118"/>
      <c r="W401" s="118"/>
      <c r="X401" s="119" t="s">
        <v>1859</v>
      </c>
      <c r="Y401" s="227"/>
      <c r="Z401" s="165"/>
      <c r="AA401" s="130"/>
      <c r="AB401" s="130"/>
      <c r="AC401" s="152"/>
      <c r="AD401" s="111"/>
      <c r="AE401" s="112"/>
      <c r="AF401" s="112"/>
      <c r="AG401" s="112"/>
      <c r="AH401" s="112"/>
      <c r="AI401" s="112"/>
      <c r="AJ401" s="112"/>
      <c r="AK401" s="112"/>
      <c r="AL401" s="112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2"/>
      <c r="AW401" s="112"/>
      <c r="AX401" s="112"/>
      <c r="AY401" s="112"/>
      <c r="AZ401" s="112"/>
      <c r="BA401" s="112"/>
      <c r="BB401" s="112"/>
      <c r="BC401" s="112"/>
      <c r="BD401" s="112"/>
      <c r="BE401" s="112"/>
      <c r="BF401" s="112"/>
      <c r="BG401" s="112"/>
      <c r="BH401" s="112"/>
      <c r="BI401" s="112"/>
      <c r="BJ401" s="112"/>
      <c r="BK401" s="112"/>
      <c r="BL401" s="112"/>
      <c r="BM401" s="112"/>
      <c r="BN401" s="112"/>
      <c r="BO401" s="112"/>
      <c r="BP401" s="112"/>
      <c r="BQ401" s="112"/>
      <c r="BR401" s="112"/>
      <c r="BS401" s="112"/>
      <c r="BT401" s="112"/>
      <c r="BU401" s="112"/>
      <c r="BV401" s="112"/>
      <c r="BW401" s="112"/>
      <c r="BX401" s="112"/>
      <c r="BY401" s="112"/>
      <c r="BZ401" s="112"/>
      <c r="CA401" s="112"/>
      <c r="CB401" s="112"/>
      <c r="CC401" s="112"/>
      <c r="CD401" s="112"/>
      <c r="CE401" s="112"/>
      <c r="CF401" s="112"/>
      <c r="CG401" s="112"/>
      <c r="CH401" s="112"/>
      <c r="CI401" s="112"/>
      <c r="CJ401" s="112"/>
      <c r="CK401" s="112"/>
      <c r="CL401" s="112"/>
      <c r="CM401" s="112"/>
      <c r="CN401" s="112"/>
      <c r="CO401" s="112"/>
      <c r="CP401" s="112"/>
      <c r="CQ401" s="112"/>
      <c r="CR401" s="112"/>
      <c r="CS401" s="112"/>
      <c r="CT401" s="112"/>
      <c r="CU401" s="112"/>
      <c r="CV401" s="112"/>
      <c r="CW401" s="112"/>
      <c r="CX401" s="112"/>
      <c r="CY401" s="112"/>
      <c r="CZ401" s="112"/>
    </row>
    <row r="402" spans="1:104" s="113" customFormat="1" ht="17.25" customHeight="1">
      <c r="A402" s="634">
        <v>386</v>
      </c>
      <c r="B402" s="635"/>
      <c r="C402" s="1829"/>
      <c r="D402" s="1830"/>
      <c r="E402" s="1467"/>
      <c r="F402" s="1467"/>
      <c r="G402" s="1467"/>
      <c r="H402" s="1557"/>
      <c r="I402" s="1557"/>
      <c r="J402" s="1598"/>
      <c r="K402" s="162"/>
      <c r="L402" s="115"/>
      <c r="M402" s="131"/>
      <c r="N402" s="1676"/>
      <c r="O402" s="1874"/>
      <c r="P402" s="1874"/>
      <c r="Q402" s="1874"/>
      <c r="R402" s="1874"/>
      <c r="S402" s="1874"/>
      <c r="T402" s="1899"/>
      <c r="U402" s="117" t="s">
        <v>1860</v>
      </c>
      <c r="V402" s="118"/>
      <c r="W402" s="118"/>
      <c r="X402" s="119" t="s">
        <v>1861</v>
      </c>
      <c r="Y402" s="227"/>
      <c r="Z402" s="165"/>
      <c r="AA402" s="130"/>
      <c r="AB402" s="130"/>
      <c r="AC402" s="152"/>
      <c r="AD402" s="111"/>
      <c r="AE402" s="112"/>
      <c r="AF402" s="112"/>
      <c r="AG402" s="112"/>
      <c r="AH402" s="112"/>
      <c r="AI402" s="112"/>
      <c r="AJ402" s="112"/>
      <c r="AK402" s="112"/>
      <c r="AL402" s="112"/>
      <c r="AM402" s="112"/>
      <c r="AN402" s="112"/>
      <c r="AO402" s="112"/>
      <c r="AP402" s="112"/>
      <c r="AQ402" s="112"/>
      <c r="AR402" s="112"/>
      <c r="AS402" s="112"/>
      <c r="AT402" s="112"/>
      <c r="AU402" s="112"/>
      <c r="AV402" s="112"/>
      <c r="AW402" s="112"/>
      <c r="AX402" s="112"/>
      <c r="AY402" s="112"/>
      <c r="AZ402" s="112"/>
      <c r="BA402" s="112"/>
      <c r="BB402" s="112"/>
      <c r="BC402" s="112"/>
      <c r="BD402" s="112"/>
      <c r="BE402" s="112"/>
      <c r="BF402" s="112"/>
      <c r="BG402" s="112"/>
      <c r="BH402" s="112"/>
      <c r="BI402" s="112"/>
      <c r="BJ402" s="112"/>
      <c r="BK402" s="112"/>
      <c r="BL402" s="112"/>
      <c r="BM402" s="112"/>
      <c r="BN402" s="112"/>
      <c r="BO402" s="112"/>
      <c r="BP402" s="112"/>
      <c r="BQ402" s="112"/>
      <c r="BR402" s="112"/>
      <c r="BS402" s="112"/>
      <c r="BT402" s="112"/>
      <c r="BU402" s="112"/>
      <c r="BV402" s="112"/>
      <c r="BW402" s="112"/>
      <c r="BX402" s="112"/>
      <c r="BY402" s="112"/>
      <c r="BZ402" s="112"/>
      <c r="CA402" s="112"/>
      <c r="CB402" s="112"/>
      <c r="CC402" s="112"/>
      <c r="CD402" s="112"/>
      <c r="CE402" s="112"/>
      <c r="CF402" s="112"/>
      <c r="CG402" s="112"/>
      <c r="CH402" s="112"/>
      <c r="CI402" s="112"/>
      <c r="CJ402" s="112"/>
      <c r="CK402" s="112"/>
      <c r="CL402" s="112"/>
      <c r="CM402" s="112"/>
      <c r="CN402" s="112"/>
      <c r="CO402" s="112"/>
      <c r="CP402" s="112"/>
      <c r="CQ402" s="112"/>
      <c r="CR402" s="112"/>
      <c r="CS402" s="112"/>
      <c r="CT402" s="112"/>
      <c r="CU402" s="112"/>
      <c r="CV402" s="112"/>
      <c r="CW402" s="112"/>
      <c r="CX402" s="112"/>
      <c r="CY402" s="112"/>
      <c r="CZ402" s="112"/>
    </row>
    <row r="403" spans="1:104" s="113" customFormat="1" ht="17.25" customHeight="1">
      <c r="A403" s="634">
        <v>387</v>
      </c>
      <c r="B403" s="635"/>
      <c r="C403" s="1829"/>
      <c r="D403" s="1830"/>
      <c r="E403" s="1467"/>
      <c r="F403" s="1467"/>
      <c r="G403" s="1467"/>
      <c r="H403" s="1557"/>
      <c r="I403" s="1557"/>
      <c r="J403" s="1598"/>
      <c r="K403" s="162"/>
      <c r="L403" s="115"/>
      <c r="M403" s="131"/>
      <c r="N403" s="1678"/>
      <c r="O403" s="1769"/>
      <c r="P403" s="1769"/>
      <c r="Q403" s="1769"/>
      <c r="R403" s="1769"/>
      <c r="S403" s="1769"/>
      <c r="T403" s="1846"/>
      <c r="U403" s="443" t="s">
        <v>1862</v>
      </c>
      <c r="V403" s="118">
        <v>1998</v>
      </c>
      <c r="W403" s="118">
        <v>0.26</v>
      </c>
      <c r="X403" s="119" t="s">
        <v>1863</v>
      </c>
      <c r="Y403" s="227"/>
      <c r="Z403" s="165"/>
      <c r="AA403" s="130"/>
      <c r="AB403" s="130"/>
      <c r="AC403" s="152"/>
      <c r="AD403" s="111"/>
      <c r="AE403" s="112"/>
      <c r="AF403" s="112"/>
      <c r="AG403" s="112"/>
      <c r="AH403" s="112"/>
      <c r="AI403" s="112"/>
      <c r="AJ403" s="112"/>
      <c r="AK403" s="112"/>
      <c r="AL403" s="112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2"/>
      <c r="AW403" s="112"/>
      <c r="AX403" s="112"/>
      <c r="AY403" s="112"/>
      <c r="AZ403" s="112"/>
      <c r="BA403" s="112"/>
      <c r="BB403" s="112"/>
      <c r="BC403" s="112"/>
      <c r="BD403" s="112"/>
      <c r="BE403" s="112"/>
      <c r="BF403" s="112"/>
      <c r="BG403" s="112"/>
      <c r="BH403" s="112"/>
      <c r="BI403" s="112"/>
      <c r="BJ403" s="112"/>
      <c r="BK403" s="112"/>
      <c r="BL403" s="112"/>
      <c r="BM403" s="112"/>
      <c r="BN403" s="112"/>
      <c r="BO403" s="112"/>
      <c r="BP403" s="112"/>
      <c r="BQ403" s="112"/>
      <c r="BR403" s="112"/>
      <c r="BS403" s="112"/>
      <c r="BT403" s="112"/>
      <c r="BU403" s="112"/>
      <c r="BV403" s="112"/>
      <c r="BW403" s="112"/>
      <c r="BX403" s="112"/>
      <c r="BY403" s="112"/>
      <c r="BZ403" s="112"/>
      <c r="CA403" s="112"/>
      <c r="CB403" s="112"/>
      <c r="CC403" s="112"/>
      <c r="CD403" s="112"/>
      <c r="CE403" s="112"/>
      <c r="CF403" s="112"/>
      <c r="CG403" s="112"/>
      <c r="CH403" s="112"/>
      <c r="CI403" s="112"/>
      <c r="CJ403" s="112"/>
      <c r="CK403" s="112"/>
      <c r="CL403" s="112"/>
      <c r="CM403" s="112"/>
      <c r="CN403" s="112"/>
      <c r="CO403" s="112"/>
      <c r="CP403" s="112"/>
      <c r="CQ403" s="112"/>
      <c r="CR403" s="112"/>
      <c r="CS403" s="112"/>
      <c r="CT403" s="112"/>
      <c r="CU403" s="112"/>
      <c r="CV403" s="112"/>
      <c r="CW403" s="112"/>
      <c r="CX403" s="112"/>
      <c r="CY403" s="112"/>
      <c r="CZ403" s="112"/>
    </row>
    <row r="404" spans="1:104" s="113" customFormat="1" ht="27.6" customHeight="1">
      <c r="A404" s="634">
        <v>388</v>
      </c>
      <c r="B404" s="635"/>
      <c r="C404" s="1829"/>
      <c r="D404" s="1830"/>
      <c r="E404" s="1467"/>
      <c r="F404" s="1467"/>
      <c r="G404" s="1467"/>
      <c r="H404" s="1557"/>
      <c r="I404" s="1557"/>
      <c r="J404" s="1598"/>
      <c r="K404" s="385" t="s">
        <v>1864</v>
      </c>
      <c r="L404" s="269">
        <v>1983</v>
      </c>
      <c r="M404" s="509" t="s">
        <v>996</v>
      </c>
      <c r="N404" s="1453"/>
      <c r="O404" s="1468"/>
      <c r="P404" s="1468"/>
      <c r="Q404" s="1468"/>
      <c r="R404" s="1468"/>
      <c r="S404" s="1468"/>
      <c r="T404" s="1505"/>
      <c r="U404" s="141" t="s">
        <v>1865</v>
      </c>
      <c r="V404" s="118"/>
      <c r="W404" s="118"/>
      <c r="X404" s="119" t="s">
        <v>1866</v>
      </c>
      <c r="Y404" s="658" t="s">
        <v>1867</v>
      </c>
      <c r="Z404" s="413"/>
      <c r="AA404" s="118">
        <v>1983</v>
      </c>
      <c r="AB404" s="118">
        <v>0.25</v>
      </c>
      <c r="AC404" s="118" t="s">
        <v>1793</v>
      </c>
      <c r="AD404" s="111"/>
      <c r="AE404" s="112"/>
      <c r="AF404" s="112"/>
      <c r="AG404" s="112"/>
      <c r="AH404" s="112"/>
      <c r="AI404" s="112"/>
      <c r="AJ404" s="112"/>
      <c r="AK404" s="112"/>
      <c r="AL404" s="112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2"/>
      <c r="AW404" s="112"/>
      <c r="AX404" s="112"/>
      <c r="AY404" s="112"/>
      <c r="AZ404" s="112"/>
      <c r="BA404" s="112"/>
      <c r="BB404" s="112"/>
      <c r="BC404" s="112"/>
      <c r="BD404" s="112"/>
      <c r="BE404" s="112"/>
      <c r="BF404" s="112"/>
      <c r="BG404" s="112"/>
      <c r="BH404" s="112"/>
      <c r="BI404" s="112"/>
      <c r="BJ404" s="112"/>
      <c r="BK404" s="112"/>
      <c r="BL404" s="112"/>
      <c r="BM404" s="112"/>
      <c r="BN404" s="112"/>
      <c r="BO404" s="112"/>
      <c r="BP404" s="112"/>
      <c r="BQ404" s="112"/>
      <c r="BR404" s="112"/>
      <c r="BS404" s="112"/>
      <c r="BT404" s="112"/>
      <c r="BU404" s="112"/>
      <c r="BV404" s="112"/>
      <c r="BW404" s="112"/>
      <c r="BX404" s="112"/>
      <c r="BY404" s="112"/>
      <c r="BZ404" s="112"/>
      <c r="CA404" s="112"/>
      <c r="CB404" s="112"/>
      <c r="CC404" s="112"/>
      <c r="CD404" s="112"/>
      <c r="CE404" s="112"/>
      <c r="CF404" s="112"/>
      <c r="CG404" s="112"/>
      <c r="CH404" s="112"/>
      <c r="CI404" s="112"/>
      <c r="CJ404" s="112"/>
      <c r="CK404" s="112"/>
      <c r="CL404" s="112"/>
      <c r="CM404" s="112"/>
      <c r="CN404" s="112"/>
      <c r="CO404" s="112"/>
      <c r="CP404" s="112"/>
      <c r="CQ404" s="112"/>
      <c r="CR404" s="112"/>
      <c r="CS404" s="112"/>
      <c r="CT404" s="112"/>
      <c r="CU404" s="112"/>
      <c r="CV404" s="112"/>
      <c r="CW404" s="112"/>
      <c r="CX404" s="112"/>
      <c r="CY404" s="112"/>
      <c r="CZ404" s="112"/>
    </row>
    <row r="405" spans="1:104" s="113" customFormat="1">
      <c r="A405" s="634">
        <v>389</v>
      </c>
      <c r="B405" s="635"/>
      <c r="C405" s="1829"/>
      <c r="D405" s="1830"/>
      <c r="E405" s="1467"/>
      <c r="F405" s="1467"/>
      <c r="G405" s="1467"/>
      <c r="H405" s="1557"/>
      <c r="I405" s="1557"/>
      <c r="J405" s="1598"/>
      <c r="K405" s="162" t="s">
        <v>1736</v>
      </c>
      <c r="L405" s="149"/>
      <c r="M405" s="448" t="s">
        <v>1027</v>
      </c>
      <c r="N405" s="1555"/>
      <c r="O405" s="1469"/>
      <c r="P405" s="1469"/>
      <c r="Q405" s="1469"/>
      <c r="R405" s="1469"/>
      <c r="S405" s="1469"/>
      <c r="T405" s="1506"/>
      <c r="U405" s="141" t="s">
        <v>1868</v>
      </c>
      <c r="V405" s="118"/>
      <c r="W405" s="118"/>
      <c r="X405" s="643" t="s">
        <v>1869</v>
      </c>
      <c r="Y405" s="227"/>
      <c r="Z405" s="165"/>
      <c r="AA405" s="130"/>
      <c r="AB405" s="130"/>
      <c r="AC405" s="152"/>
      <c r="AD405" s="111"/>
      <c r="AE405" s="112"/>
      <c r="AF405" s="112"/>
      <c r="AG405" s="112"/>
      <c r="AH405" s="112"/>
      <c r="AI405" s="112"/>
      <c r="AJ405" s="112"/>
      <c r="AK405" s="112"/>
      <c r="AL405" s="112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2"/>
      <c r="AW405" s="112"/>
      <c r="AX405" s="112"/>
      <c r="AY405" s="112"/>
      <c r="AZ405" s="112"/>
      <c r="BA405" s="112"/>
      <c r="BB405" s="112"/>
      <c r="BC405" s="112"/>
      <c r="BD405" s="112"/>
      <c r="BE405" s="112"/>
      <c r="BF405" s="112"/>
      <c r="BG405" s="112"/>
      <c r="BH405" s="112"/>
      <c r="BI405" s="112"/>
      <c r="BJ405" s="112"/>
      <c r="BK405" s="112"/>
      <c r="BL405" s="112"/>
      <c r="BM405" s="112"/>
      <c r="BN405" s="112"/>
      <c r="BO405" s="112"/>
      <c r="BP405" s="112"/>
      <c r="BQ405" s="112"/>
      <c r="BR405" s="112"/>
      <c r="BS405" s="112"/>
      <c r="BT405" s="112"/>
      <c r="BU405" s="112"/>
      <c r="BV405" s="112"/>
      <c r="BW405" s="112"/>
      <c r="BX405" s="112"/>
      <c r="BY405" s="112"/>
      <c r="BZ405" s="112"/>
      <c r="CA405" s="112"/>
      <c r="CB405" s="112"/>
      <c r="CC405" s="112"/>
      <c r="CD405" s="112"/>
      <c r="CE405" s="112"/>
      <c r="CF405" s="112"/>
      <c r="CG405" s="112"/>
      <c r="CH405" s="112"/>
      <c r="CI405" s="112"/>
      <c r="CJ405" s="112"/>
      <c r="CK405" s="112"/>
      <c r="CL405" s="112"/>
      <c r="CM405" s="112"/>
      <c r="CN405" s="112"/>
      <c r="CO405" s="112"/>
      <c r="CP405" s="112"/>
      <c r="CQ405" s="112"/>
      <c r="CR405" s="112"/>
      <c r="CS405" s="112"/>
      <c r="CT405" s="112"/>
      <c r="CU405" s="112"/>
      <c r="CV405" s="112"/>
      <c r="CW405" s="112"/>
      <c r="CX405" s="112"/>
      <c r="CY405" s="112"/>
      <c r="CZ405" s="112"/>
    </row>
    <row r="406" spans="1:104" s="113" customFormat="1">
      <c r="A406" s="634">
        <v>390</v>
      </c>
      <c r="B406" s="635"/>
      <c r="C406" s="1829"/>
      <c r="D406" s="1830"/>
      <c r="E406" s="1467"/>
      <c r="F406" s="1467"/>
      <c r="G406" s="1467"/>
      <c r="H406" s="1557"/>
      <c r="I406" s="1557"/>
      <c r="J406" s="1598"/>
      <c r="K406" s="126"/>
      <c r="L406" s="149"/>
      <c r="M406" s="448"/>
      <c r="N406" s="1455"/>
      <c r="O406" s="1483"/>
      <c r="P406" s="1483"/>
      <c r="Q406" s="1483"/>
      <c r="R406" s="1483"/>
      <c r="S406" s="1483"/>
      <c r="T406" s="1507"/>
      <c r="U406" s="141" t="s">
        <v>1870</v>
      </c>
      <c r="V406" s="118">
        <v>1983</v>
      </c>
      <c r="W406" s="118">
        <v>0.18</v>
      </c>
      <c r="X406" s="119" t="s">
        <v>1871</v>
      </c>
      <c r="Y406" s="227"/>
      <c r="Z406" s="165"/>
      <c r="AA406" s="130"/>
      <c r="AB406" s="130"/>
      <c r="AC406" s="152"/>
      <c r="AD406" s="111"/>
      <c r="AE406" s="112"/>
      <c r="AF406" s="112"/>
      <c r="AG406" s="112"/>
      <c r="AH406" s="112"/>
      <c r="AI406" s="112"/>
      <c r="AJ406" s="112"/>
      <c r="AK406" s="112"/>
      <c r="AL406" s="112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2"/>
      <c r="AW406" s="112"/>
      <c r="AX406" s="112"/>
      <c r="AY406" s="112"/>
      <c r="AZ406" s="112"/>
      <c r="BA406" s="112"/>
      <c r="BB406" s="112"/>
      <c r="BC406" s="112"/>
      <c r="BD406" s="112"/>
      <c r="BE406" s="112"/>
      <c r="BF406" s="112"/>
      <c r="BG406" s="112"/>
      <c r="BH406" s="112"/>
      <c r="BI406" s="112"/>
      <c r="BJ406" s="112"/>
      <c r="BK406" s="112"/>
      <c r="BL406" s="112"/>
      <c r="BM406" s="112"/>
      <c r="BN406" s="112"/>
      <c r="BO406" s="112"/>
      <c r="BP406" s="112"/>
      <c r="BQ406" s="112"/>
      <c r="BR406" s="112"/>
      <c r="BS406" s="112"/>
      <c r="BT406" s="112"/>
      <c r="BU406" s="112"/>
      <c r="BV406" s="112"/>
      <c r="BW406" s="112"/>
      <c r="BX406" s="112"/>
      <c r="BY406" s="112"/>
      <c r="BZ406" s="112"/>
      <c r="CA406" s="112"/>
      <c r="CB406" s="112"/>
      <c r="CC406" s="112"/>
      <c r="CD406" s="112"/>
      <c r="CE406" s="112"/>
      <c r="CF406" s="112"/>
      <c r="CG406" s="112"/>
      <c r="CH406" s="112"/>
      <c r="CI406" s="112"/>
      <c r="CJ406" s="112"/>
      <c r="CK406" s="112"/>
      <c r="CL406" s="112"/>
      <c r="CM406" s="112"/>
      <c r="CN406" s="112"/>
      <c r="CO406" s="112"/>
      <c r="CP406" s="112"/>
      <c r="CQ406" s="112"/>
      <c r="CR406" s="112"/>
      <c r="CS406" s="112"/>
      <c r="CT406" s="112"/>
      <c r="CU406" s="112"/>
      <c r="CV406" s="112"/>
      <c r="CW406" s="112"/>
      <c r="CX406" s="112"/>
      <c r="CY406" s="112"/>
      <c r="CZ406" s="112"/>
    </row>
    <row r="407" spans="1:104" s="113" customFormat="1">
      <c r="A407" s="634">
        <v>391</v>
      </c>
      <c r="B407" s="635"/>
      <c r="C407" s="1829"/>
      <c r="D407" s="1830"/>
      <c r="E407" s="1467"/>
      <c r="F407" s="1467"/>
      <c r="G407" s="1467"/>
      <c r="H407" s="1557"/>
      <c r="I407" s="1557"/>
      <c r="J407" s="1598"/>
      <c r="K407" s="126"/>
      <c r="L407" s="389"/>
      <c r="M407" s="131"/>
      <c r="N407" s="407" t="s">
        <v>1872</v>
      </c>
      <c r="O407" s="118">
        <v>2011</v>
      </c>
      <c r="P407" s="118">
        <v>0.03</v>
      </c>
      <c r="Q407" s="138" t="s">
        <v>1193</v>
      </c>
      <c r="R407" s="118">
        <v>1</v>
      </c>
      <c r="S407" s="139"/>
      <c r="T407" s="140">
        <v>1</v>
      </c>
      <c r="U407" s="660"/>
      <c r="V407" s="118"/>
      <c r="W407" s="118"/>
      <c r="X407" s="119"/>
      <c r="Y407" s="227"/>
      <c r="Z407" s="165"/>
      <c r="AA407" s="130"/>
      <c r="AB407" s="130"/>
      <c r="AC407" s="152"/>
      <c r="AD407" s="111"/>
      <c r="AE407" s="112"/>
      <c r="AF407" s="112"/>
      <c r="AG407" s="112"/>
      <c r="AH407" s="112"/>
      <c r="AI407" s="112"/>
      <c r="AJ407" s="112"/>
      <c r="AK407" s="112"/>
      <c r="AL407" s="112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2"/>
      <c r="AW407" s="112"/>
      <c r="AX407" s="112"/>
      <c r="AY407" s="112"/>
      <c r="AZ407" s="112"/>
      <c r="BA407" s="112"/>
      <c r="BB407" s="112"/>
      <c r="BC407" s="112"/>
      <c r="BD407" s="112"/>
      <c r="BE407" s="112"/>
      <c r="BF407" s="112"/>
      <c r="BG407" s="112"/>
      <c r="BH407" s="112"/>
      <c r="BI407" s="112"/>
      <c r="BJ407" s="112"/>
      <c r="BK407" s="112"/>
      <c r="BL407" s="112"/>
      <c r="BM407" s="112"/>
      <c r="BN407" s="112"/>
      <c r="BO407" s="112"/>
      <c r="BP407" s="112"/>
      <c r="BQ407" s="112"/>
      <c r="BR407" s="112"/>
      <c r="BS407" s="112"/>
      <c r="BT407" s="112"/>
      <c r="BU407" s="112"/>
      <c r="BV407" s="112"/>
      <c r="BW407" s="112"/>
      <c r="BX407" s="112"/>
      <c r="BY407" s="112"/>
      <c r="BZ407" s="112"/>
      <c r="CA407" s="112"/>
      <c r="CB407" s="112"/>
      <c r="CC407" s="112"/>
      <c r="CD407" s="112"/>
      <c r="CE407" s="112"/>
      <c r="CF407" s="112"/>
      <c r="CG407" s="112"/>
      <c r="CH407" s="112"/>
      <c r="CI407" s="112"/>
      <c r="CJ407" s="112"/>
      <c r="CK407" s="112"/>
      <c r="CL407" s="112"/>
      <c r="CM407" s="112"/>
      <c r="CN407" s="112"/>
      <c r="CO407" s="112"/>
      <c r="CP407" s="112"/>
      <c r="CQ407" s="112"/>
      <c r="CR407" s="112"/>
      <c r="CS407" s="112"/>
      <c r="CT407" s="112"/>
      <c r="CU407" s="112"/>
      <c r="CV407" s="112"/>
      <c r="CW407" s="112"/>
      <c r="CX407" s="112"/>
      <c r="CY407" s="112"/>
      <c r="CZ407" s="112"/>
    </row>
    <row r="408" spans="1:104" s="113" customFormat="1" ht="30.75" customHeight="1">
      <c r="A408" s="634">
        <v>392</v>
      </c>
      <c r="B408" s="635"/>
      <c r="C408" s="1829"/>
      <c r="D408" s="1830"/>
      <c r="E408" s="1467"/>
      <c r="F408" s="1467"/>
      <c r="G408" s="1467"/>
      <c r="H408" s="1557"/>
      <c r="I408" s="1557"/>
      <c r="J408" s="1598"/>
      <c r="K408" s="385" t="s">
        <v>1873</v>
      </c>
      <c r="L408" s="605">
        <v>1970</v>
      </c>
      <c r="M408" s="509">
        <v>400</v>
      </c>
      <c r="N408" s="1453"/>
      <c r="O408" s="1468"/>
      <c r="P408" s="1468"/>
      <c r="Q408" s="1468"/>
      <c r="R408" s="1468"/>
      <c r="S408" s="1468"/>
      <c r="T408" s="1505"/>
      <c r="U408" s="660" t="s">
        <v>1874</v>
      </c>
      <c r="V408" s="118">
        <v>1971</v>
      </c>
      <c r="W408" s="118">
        <v>0.06</v>
      </c>
      <c r="X408" s="119" t="s">
        <v>1875</v>
      </c>
      <c r="Y408" s="325" t="s">
        <v>1876</v>
      </c>
      <c r="Z408" s="321"/>
      <c r="AA408" s="120">
        <v>1970</v>
      </c>
      <c r="AB408" s="120">
        <v>0.53</v>
      </c>
      <c r="AC408" s="118" t="s">
        <v>1793</v>
      </c>
      <c r="AD408" s="111"/>
      <c r="AE408" s="112"/>
      <c r="AF408" s="112"/>
      <c r="AG408" s="112"/>
      <c r="AH408" s="112"/>
      <c r="AI408" s="112"/>
      <c r="AJ408" s="112"/>
      <c r="AK408" s="112"/>
      <c r="AL408" s="112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2"/>
      <c r="AW408" s="112"/>
      <c r="AX408" s="112"/>
      <c r="AY408" s="112"/>
      <c r="AZ408" s="112"/>
      <c r="BA408" s="112"/>
      <c r="BB408" s="112"/>
      <c r="BC408" s="112"/>
      <c r="BD408" s="112"/>
      <c r="BE408" s="112"/>
      <c r="BF408" s="112"/>
      <c r="BG408" s="112"/>
      <c r="BH408" s="112"/>
      <c r="BI408" s="112"/>
      <c r="BJ408" s="112"/>
      <c r="BK408" s="112"/>
      <c r="BL408" s="112"/>
      <c r="BM408" s="112"/>
      <c r="BN408" s="112"/>
      <c r="BO408" s="112"/>
      <c r="BP408" s="112"/>
      <c r="BQ408" s="112"/>
      <c r="BR408" s="112"/>
      <c r="BS408" s="112"/>
      <c r="BT408" s="112"/>
      <c r="BU408" s="112"/>
      <c r="BV408" s="112"/>
      <c r="BW408" s="112"/>
      <c r="BX408" s="112"/>
      <c r="BY408" s="112"/>
      <c r="BZ408" s="112"/>
      <c r="CA408" s="112"/>
      <c r="CB408" s="112"/>
      <c r="CC408" s="112"/>
      <c r="CD408" s="112"/>
      <c r="CE408" s="112"/>
      <c r="CF408" s="112"/>
      <c r="CG408" s="112"/>
      <c r="CH408" s="112"/>
      <c r="CI408" s="112"/>
      <c r="CJ408" s="112"/>
      <c r="CK408" s="112"/>
      <c r="CL408" s="112"/>
      <c r="CM408" s="112"/>
      <c r="CN408" s="112"/>
      <c r="CO408" s="112"/>
      <c r="CP408" s="112"/>
      <c r="CQ408" s="112"/>
      <c r="CR408" s="112"/>
      <c r="CS408" s="112"/>
      <c r="CT408" s="112"/>
      <c r="CU408" s="112"/>
      <c r="CV408" s="112"/>
      <c r="CW408" s="112"/>
      <c r="CX408" s="112"/>
      <c r="CY408" s="112"/>
      <c r="CZ408" s="112"/>
    </row>
    <row r="409" spans="1:104" s="113" customFormat="1" ht="39.75" customHeight="1">
      <c r="A409" s="634">
        <v>393</v>
      </c>
      <c r="B409" s="635"/>
      <c r="C409" s="1829"/>
      <c r="D409" s="1830"/>
      <c r="E409" s="1467"/>
      <c r="F409" s="1467"/>
      <c r="G409" s="1467"/>
      <c r="H409" s="1557"/>
      <c r="I409" s="1557"/>
      <c r="J409" s="1598"/>
      <c r="K409" s="362"/>
      <c r="L409" s="668"/>
      <c r="M409" s="448"/>
      <c r="N409" s="1555"/>
      <c r="O409" s="1469"/>
      <c r="P409" s="1469"/>
      <c r="Q409" s="1469"/>
      <c r="R409" s="1469"/>
      <c r="S409" s="1469"/>
      <c r="T409" s="1506"/>
      <c r="U409" s="141" t="s">
        <v>1877</v>
      </c>
      <c r="V409" s="118">
        <v>1971</v>
      </c>
      <c r="W409" s="118">
        <v>0.1</v>
      </c>
      <c r="X409" s="119" t="s">
        <v>25</v>
      </c>
      <c r="Y409" s="413" t="s">
        <v>1878</v>
      </c>
      <c r="Z409" s="209"/>
      <c r="AA409" s="118">
        <v>1988</v>
      </c>
      <c r="AB409" s="118">
        <v>0.39700000000000002</v>
      </c>
      <c r="AC409" s="156" t="s">
        <v>1302</v>
      </c>
      <c r="AD409" s="111"/>
      <c r="AE409" s="112"/>
      <c r="AF409" s="112"/>
      <c r="AG409" s="112"/>
      <c r="AH409" s="112"/>
      <c r="AI409" s="112"/>
      <c r="AJ409" s="112"/>
      <c r="AK409" s="112"/>
      <c r="AL409" s="112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2"/>
      <c r="AW409" s="112"/>
      <c r="AX409" s="112"/>
      <c r="AY409" s="112"/>
      <c r="AZ409" s="112"/>
      <c r="BA409" s="112"/>
      <c r="BB409" s="112"/>
      <c r="BC409" s="112"/>
      <c r="BD409" s="112"/>
      <c r="BE409" s="112"/>
      <c r="BF409" s="112"/>
      <c r="BG409" s="112"/>
      <c r="BH409" s="112"/>
      <c r="BI409" s="112"/>
      <c r="BJ409" s="112"/>
      <c r="BK409" s="112"/>
      <c r="BL409" s="112"/>
      <c r="BM409" s="112"/>
      <c r="BN409" s="112"/>
      <c r="BO409" s="112"/>
      <c r="BP409" s="112"/>
      <c r="BQ409" s="112"/>
      <c r="BR409" s="112"/>
      <c r="BS409" s="112"/>
      <c r="BT409" s="112"/>
      <c r="BU409" s="112"/>
      <c r="BV409" s="112"/>
      <c r="BW409" s="112"/>
      <c r="BX409" s="112"/>
      <c r="BY409" s="112"/>
      <c r="BZ409" s="112"/>
      <c r="CA409" s="112"/>
      <c r="CB409" s="112"/>
      <c r="CC409" s="112"/>
      <c r="CD409" s="112"/>
      <c r="CE409" s="112"/>
      <c r="CF409" s="112"/>
      <c r="CG409" s="112"/>
      <c r="CH409" s="112"/>
      <c r="CI409" s="112"/>
      <c r="CJ409" s="112"/>
      <c r="CK409" s="112"/>
      <c r="CL409" s="112"/>
      <c r="CM409" s="112"/>
      <c r="CN409" s="112"/>
      <c r="CO409" s="112"/>
      <c r="CP409" s="112"/>
      <c r="CQ409" s="112"/>
      <c r="CR409" s="112"/>
      <c r="CS409" s="112"/>
      <c r="CT409" s="112"/>
      <c r="CU409" s="112"/>
      <c r="CV409" s="112"/>
      <c r="CW409" s="112"/>
      <c r="CX409" s="112"/>
      <c r="CY409" s="112"/>
      <c r="CZ409" s="112"/>
    </row>
    <row r="410" spans="1:104" s="113" customFormat="1" ht="18" customHeight="1">
      <c r="A410" s="634">
        <v>394</v>
      </c>
      <c r="B410" s="635"/>
      <c r="C410" s="1829"/>
      <c r="D410" s="1830"/>
      <c r="E410" s="1467"/>
      <c r="F410" s="1467"/>
      <c r="G410" s="1467"/>
      <c r="H410" s="1557"/>
      <c r="I410" s="1557"/>
      <c r="J410" s="1598"/>
      <c r="K410" s="126"/>
      <c r="L410" s="389"/>
      <c r="M410" s="131"/>
      <c r="N410" s="1555"/>
      <c r="O410" s="1469"/>
      <c r="P410" s="1469"/>
      <c r="Q410" s="1469"/>
      <c r="R410" s="1469"/>
      <c r="S410" s="1469"/>
      <c r="T410" s="1506"/>
      <c r="U410" s="141" t="s">
        <v>1879</v>
      </c>
      <c r="V410" s="118">
        <v>1971</v>
      </c>
      <c r="W410" s="118">
        <v>0.32</v>
      </c>
      <c r="X410" s="119" t="s">
        <v>1880</v>
      </c>
      <c r="Y410" s="227"/>
      <c r="Z410" s="165"/>
      <c r="AA410" s="130"/>
      <c r="AB410" s="130"/>
      <c r="AC410" s="152"/>
      <c r="AD410" s="111"/>
      <c r="AE410" s="112"/>
      <c r="AF410" s="112"/>
      <c r="AG410" s="112"/>
      <c r="AH410" s="112"/>
      <c r="AI410" s="112"/>
      <c r="AJ410" s="112"/>
      <c r="AK410" s="112"/>
      <c r="AL410" s="112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2"/>
      <c r="AW410" s="112"/>
      <c r="AX410" s="112"/>
      <c r="AY410" s="112"/>
      <c r="AZ410" s="112"/>
      <c r="BA410" s="112"/>
      <c r="BB410" s="112"/>
      <c r="BC410" s="112"/>
      <c r="BD410" s="112"/>
      <c r="BE410" s="112"/>
      <c r="BF410" s="112"/>
      <c r="BG410" s="112"/>
      <c r="BH410" s="112"/>
      <c r="BI410" s="112"/>
      <c r="BJ410" s="112"/>
      <c r="BK410" s="112"/>
      <c r="BL410" s="112"/>
      <c r="BM410" s="112"/>
      <c r="BN410" s="112"/>
      <c r="BO410" s="112"/>
      <c r="BP410" s="112"/>
      <c r="BQ410" s="112"/>
      <c r="BR410" s="112"/>
      <c r="BS410" s="112"/>
      <c r="BT410" s="112"/>
      <c r="BU410" s="112"/>
      <c r="BV410" s="112"/>
      <c r="BW410" s="112"/>
      <c r="BX410" s="112"/>
      <c r="BY410" s="112"/>
      <c r="BZ410" s="112"/>
      <c r="CA410" s="112"/>
      <c r="CB410" s="112"/>
      <c r="CC410" s="112"/>
      <c r="CD410" s="112"/>
      <c r="CE410" s="112"/>
      <c r="CF410" s="112"/>
      <c r="CG410" s="112"/>
      <c r="CH410" s="112"/>
      <c r="CI410" s="112"/>
      <c r="CJ410" s="112"/>
      <c r="CK410" s="112"/>
      <c r="CL410" s="112"/>
      <c r="CM410" s="112"/>
      <c r="CN410" s="112"/>
      <c r="CO410" s="112"/>
      <c r="CP410" s="112"/>
      <c r="CQ410" s="112"/>
      <c r="CR410" s="112"/>
      <c r="CS410" s="112"/>
      <c r="CT410" s="112"/>
      <c r="CU410" s="112"/>
      <c r="CV410" s="112"/>
      <c r="CW410" s="112"/>
      <c r="CX410" s="112"/>
      <c r="CY410" s="112"/>
      <c r="CZ410" s="112"/>
    </row>
    <row r="411" spans="1:104" s="113" customFormat="1" ht="18" customHeight="1">
      <c r="A411" s="634">
        <v>395</v>
      </c>
      <c r="B411" s="635"/>
      <c r="C411" s="1829"/>
      <c r="D411" s="1830"/>
      <c r="E411" s="1467"/>
      <c r="F411" s="1467"/>
      <c r="G411" s="1467"/>
      <c r="H411" s="1557"/>
      <c r="I411" s="1557"/>
      <c r="J411" s="1598"/>
      <c r="K411" s="162"/>
      <c r="L411" s="389"/>
      <c r="M411" s="131"/>
      <c r="N411" s="1555"/>
      <c r="O411" s="1469"/>
      <c r="P411" s="1469"/>
      <c r="Q411" s="1469"/>
      <c r="R411" s="1469"/>
      <c r="S411" s="1469"/>
      <c r="T411" s="1506"/>
      <c r="U411" s="141" t="s">
        <v>1881</v>
      </c>
      <c r="V411" s="118">
        <v>1971</v>
      </c>
      <c r="W411" s="118">
        <v>0.23</v>
      </c>
      <c r="X411" s="119" t="s">
        <v>1882</v>
      </c>
      <c r="Y411" s="227"/>
      <c r="Z411" s="165"/>
      <c r="AA411" s="130"/>
      <c r="AB411" s="130"/>
      <c r="AC411" s="152"/>
      <c r="AD411" s="111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2"/>
      <c r="AW411" s="112"/>
      <c r="AX411" s="112"/>
      <c r="AY411" s="112"/>
      <c r="AZ411" s="112"/>
      <c r="BA411" s="112"/>
      <c r="BB411" s="112"/>
      <c r="BC411" s="112"/>
      <c r="BD411" s="112"/>
      <c r="BE411" s="112"/>
      <c r="BF411" s="112"/>
      <c r="BG411" s="112"/>
      <c r="BH411" s="112"/>
      <c r="BI411" s="112"/>
      <c r="BJ411" s="112"/>
      <c r="BK411" s="112"/>
      <c r="BL411" s="112"/>
      <c r="BM411" s="112"/>
      <c r="BN411" s="112"/>
      <c r="BO411" s="112"/>
      <c r="BP411" s="112"/>
      <c r="BQ411" s="112"/>
      <c r="BR411" s="112"/>
      <c r="BS411" s="112"/>
      <c r="BT411" s="112"/>
      <c r="BU411" s="112"/>
      <c r="BV411" s="112"/>
      <c r="BW411" s="112"/>
      <c r="BX411" s="112"/>
      <c r="BY411" s="112"/>
      <c r="BZ411" s="112"/>
      <c r="CA411" s="112"/>
      <c r="CB411" s="112"/>
      <c r="CC411" s="112"/>
      <c r="CD411" s="112"/>
      <c r="CE411" s="112"/>
      <c r="CF411" s="112"/>
      <c r="CG411" s="112"/>
      <c r="CH411" s="112"/>
      <c r="CI411" s="112"/>
      <c r="CJ411" s="112"/>
      <c r="CK411" s="112"/>
      <c r="CL411" s="112"/>
      <c r="CM411" s="112"/>
      <c r="CN411" s="112"/>
      <c r="CO411" s="112"/>
      <c r="CP411" s="112"/>
      <c r="CQ411" s="112"/>
      <c r="CR411" s="112"/>
      <c r="CS411" s="112"/>
      <c r="CT411" s="112"/>
      <c r="CU411" s="112"/>
      <c r="CV411" s="112"/>
      <c r="CW411" s="112"/>
      <c r="CX411" s="112"/>
      <c r="CY411" s="112"/>
      <c r="CZ411" s="112"/>
    </row>
    <row r="412" spans="1:104" s="113" customFormat="1" ht="18" customHeight="1">
      <c r="A412" s="634">
        <v>396</v>
      </c>
      <c r="B412" s="635"/>
      <c r="C412" s="1829"/>
      <c r="D412" s="1830"/>
      <c r="E412" s="1467"/>
      <c r="F412" s="1467"/>
      <c r="G412" s="1467"/>
      <c r="H412" s="1557"/>
      <c r="I412" s="1557"/>
      <c r="J412" s="1598"/>
      <c r="K412" s="162"/>
      <c r="L412" s="389"/>
      <c r="M412" s="131"/>
      <c r="N412" s="1555"/>
      <c r="O412" s="1469"/>
      <c r="P412" s="1469"/>
      <c r="Q412" s="1469"/>
      <c r="R412" s="1469"/>
      <c r="S412" s="1469"/>
      <c r="T412" s="1506"/>
      <c r="U412" s="141" t="s">
        <v>1883</v>
      </c>
      <c r="V412" s="118">
        <v>1971</v>
      </c>
      <c r="W412" s="118">
        <v>0.14199999999999999</v>
      </c>
      <c r="X412" s="119" t="s">
        <v>1772</v>
      </c>
      <c r="Y412" s="227"/>
      <c r="Z412" s="165"/>
      <c r="AA412" s="130"/>
      <c r="AB412" s="130"/>
      <c r="AC412" s="152"/>
      <c r="AD412" s="111"/>
      <c r="AE412" s="112"/>
      <c r="AF412" s="112"/>
      <c r="AG412" s="112"/>
      <c r="AH412" s="112"/>
      <c r="AI412" s="112"/>
      <c r="AJ412" s="112"/>
      <c r="AK412" s="112"/>
      <c r="AL412" s="112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2"/>
      <c r="AW412" s="112"/>
      <c r="AX412" s="112"/>
      <c r="AY412" s="112"/>
      <c r="AZ412" s="112"/>
      <c r="BA412" s="112"/>
      <c r="BB412" s="112"/>
      <c r="BC412" s="112"/>
      <c r="BD412" s="112"/>
      <c r="BE412" s="112"/>
      <c r="BF412" s="112"/>
      <c r="BG412" s="112"/>
      <c r="BH412" s="112"/>
      <c r="BI412" s="112"/>
      <c r="BJ412" s="112"/>
      <c r="BK412" s="112"/>
      <c r="BL412" s="112"/>
      <c r="BM412" s="112"/>
      <c r="BN412" s="112"/>
      <c r="BO412" s="112"/>
      <c r="BP412" s="112"/>
      <c r="BQ412" s="112"/>
      <c r="BR412" s="112"/>
      <c r="BS412" s="112"/>
      <c r="BT412" s="112"/>
      <c r="BU412" s="112"/>
      <c r="BV412" s="112"/>
      <c r="BW412" s="112"/>
      <c r="BX412" s="112"/>
      <c r="BY412" s="112"/>
      <c r="BZ412" s="112"/>
      <c r="CA412" s="112"/>
      <c r="CB412" s="112"/>
      <c r="CC412" s="112"/>
      <c r="CD412" s="112"/>
      <c r="CE412" s="112"/>
      <c r="CF412" s="112"/>
      <c r="CG412" s="112"/>
      <c r="CH412" s="112"/>
      <c r="CI412" s="112"/>
      <c r="CJ412" s="112"/>
      <c r="CK412" s="112"/>
      <c r="CL412" s="112"/>
      <c r="CM412" s="112"/>
      <c r="CN412" s="112"/>
      <c r="CO412" s="112"/>
      <c r="CP412" s="112"/>
      <c r="CQ412" s="112"/>
      <c r="CR412" s="112"/>
      <c r="CS412" s="112"/>
      <c r="CT412" s="112"/>
      <c r="CU412" s="112"/>
      <c r="CV412" s="112"/>
      <c r="CW412" s="112"/>
      <c r="CX412" s="112"/>
      <c r="CY412" s="112"/>
      <c r="CZ412" s="112"/>
    </row>
    <row r="413" spans="1:104" s="113" customFormat="1" ht="18" customHeight="1">
      <c r="A413" s="634">
        <v>397</v>
      </c>
      <c r="B413" s="635"/>
      <c r="C413" s="1829"/>
      <c r="D413" s="1830"/>
      <c r="E413" s="1467"/>
      <c r="F413" s="1467"/>
      <c r="G413" s="1467"/>
      <c r="H413" s="1557"/>
      <c r="I413" s="1557"/>
      <c r="J413" s="1598"/>
      <c r="K413" s="162"/>
      <c r="L413" s="389"/>
      <c r="M413" s="131"/>
      <c r="N413" s="1555"/>
      <c r="O413" s="1469"/>
      <c r="P413" s="1469"/>
      <c r="Q413" s="1469"/>
      <c r="R413" s="1469"/>
      <c r="S413" s="1469"/>
      <c r="T413" s="1506"/>
      <c r="U413" s="141" t="s">
        <v>1884</v>
      </c>
      <c r="V413" s="118">
        <v>1976</v>
      </c>
      <c r="W413" s="118">
        <v>0.15</v>
      </c>
      <c r="X413" s="119" t="s">
        <v>1412</v>
      </c>
      <c r="Y413" s="227"/>
      <c r="Z413" s="165"/>
      <c r="AA413" s="130"/>
      <c r="AB413" s="130"/>
      <c r="AC413" s="152"/>
      <c r="AD413" s="111"/>
      <c r="AE413" s="112"/>
      <c r="AF413" s="112"/>
      <c r="AG413" s="112"/>
      <c r="AH413" s="112"/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112"/>
      <c r="BB413" s="112"/>
      <c r="BC413" s="112"/>
      <c r="BD413" s="112"/>
      <c r="BE413" s="112"/>
      <c r="BF413" s="112"/>
      <c r="BG413" s="112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  <c r="BS413" s="112"/>
      <c r="BT413" s="112"/>
      <c r="BU413" s="112"/>
      <c r="BV413" s="112"/>
      <c r="BW413" s="112"/>
      <c r="BX413" s="112"/>
      <c r="BY413" s="112"/>
      <c r="BZ413" s="112"/>
      <c r="CA413" s="112"/>
      <c r="CB413" s="112"/>
      <c r="CC413" s="112"/>
      <c r="CD413" s="112"/>
      <c r="CE413" s="112"/>
      <c r="CF413" s="112"/>
      <c r="CG413" s="112"/>
      <c r="CH413" s="112"/>
      <c r="CI413" s="112"/>
      <c r="CJ413" s="112"/>
      <c r="CK413" s="112"/>
      <c r="CL413" s="112"/>
      <c r="CM413" s="112"/>
      <c r="CN413" s="112"/>
      <c r="CO413" s="112"/>
      <c r="CP413" s="112"/>
      <c r="CQ413" s="112"/>
      <c r="CR413" s="112"/>
      <c r="CS413" s="112"/>
      <c r="CT413" s="112"/>
      <c r="CU413" s="112"/>
      <c r="CV413" s="112"/>
      <c r="CW413" s="112"/>
      <c r="CX413" s="112"/>
      <c r="CY413" s="112"/>
      <c r="CZ413" s="112"/>
    </row>
    <row r="414" spans="1:104" s="113" customFormat="1" ht="18" customHeight="1">
      <c r="A414" s="634">
        <v>398</v>
      </c>
      <c r="B414" s="635"/>
      <c r="C414" s="1829"/>
      <c r="D414" s="1830"/>
      <c r="E414" s="1467"/>
      <c r="F414" s="1467"/>
      <c r="G414" s="1467"/>
      <c r="H414" s="1557"/>
      <c r="I414" s="1557"/>
      <c r="J414" s="1598"/>
      <c r="K414" s="162"/>
      <c r="L414" s="389"/>
      <c r="M414" s="131"/>
      <c r="N414" s="1555"/>
      <c r="O414" s="1469"/>
      <c r="P414" s="1469"/>
      <c r="Q414" s="1469"/>
      <c r="R414" s="1469"/>
      <c r="S414" s="1469"/>
      <c r="T414" s="1506"/>
      <c r="U414" s="659" t="s">
        <v>1885</v>
      </c>
      <c r="V414" s="118">
        <v>1985</v>
      </c>
      <c r="W414" s="118">
        <v>7.4999999999999997E-2</v>
      </c>
      <c r="X414" s="119" t="s">
        <v>1720</v>
      </c>
      <c r="Y414" s="227"/>
      <c r="Z414" s="165"/>
      <c r="AA414" s="130"/>
      <c r="AB414" s="130"/>
      <c r="AC414" s="152"/>
      <c r="AD414" s="111"/>
      <c r="AE414" s="112"/>
      <c r="AF414" s="112"/>
      <c r="AG414" s="112"/>
      <c r="AH414" s="112"/>
      <c r="AI414" s="112"/>
      <c r="AJ414" s="112"/>
      <c r="AK414" s="112"/>
      <c r="AL414" s="112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2"/>
      <c r="AW414" s="112"/>
      <c r="AX414" s="112"/>
      <c r="AY414" s="112"/>
      <c r="AZ414" s="112"/>
      <c r="BA414" s="112"/>
      <c r="BB414" s="112"/>
      <c r="BC414" s="112"/>
      <c r="BD414" s="112"/>
      <c r="BE414" s="112"/>
      <c r="BF414" s="112"/>
      <c r="BG414" s="112"/>
      <c r="BH414" s="112"/>
      <c r="BI414" s="112"/>
      <c r="BJ414" s="112"/>
      <c r="BK414" s="112"/>
      <c r="BL414" s="112"/>
      <c r="BM414" s="112"/>
      <c r="BN414" s="112"/>
      <c r="BO414" s="112"/>
      <c r="BP414" s="112"/>
      <c r="BQ414" s="112"/>
      <c r="BR414" s="112"/>
      <c r="BS414" s="112"/>
      <c r="BT414" s="112"/>
      <c r="BU414" s="112"/>
      <c r="BV414" s="112"/>
      <c r="BW414" s="112"/>
      <c r="BX414" s="112"/>
      <c r="BY414" s="112"/>
      <c r="BZ414" s="112"/>
      <c r="CA414" s="112"/>
      <c r="CB414" s="112"/>
      <c r="CC414" s="112"/>
      <c r="CD414" s="112"/>
      <c r="CE414" s="112"/>
      <c r="CF414" s="112"/>
      <c r="CG414" s="112"/>
      <c r="CH414" s="112"/>
      <c r="CI414" s="112"/>
      <c r="CJ414" s="112"/>
      <c r="CK414" s="112"/>
      <c r="CL414" s="112"/>
      <c r="CM414" s="112"/>
      <c r="CN414" s="112"/>
      <c r="CO414" s="112"/>
      <c r="CP414" s="112"/>
      <c r="CQ414" s="112"/>
      <c r="CR414" s="112"/>
      <c r="CS414" s="112"/>
      <c r="CT414" s="112"/>
      <c r="CU414" s="112"/>
      <c r="CV414" s="112"/>
      <c r="CW414" s="112"/>
      <c r="CX414" s="112"/>
      <c r="CY414" s="112"/>
      <c r="CZ414" s="112"/>
    </row>
    <row r="415" spans="1:104" s="113" customFormat="1" ht="18" customHeight="1">
      <c r="A415" s="634">
        <v>399</v>
      </c>
      <c r="B415" s="635"/>
      <c r="C415" s="1829"/>
      <c r="D415" s="1830"/>
      <c r="E415" s="1467"/>
      <c r="F415" s="1467"/>
      <c r="G415" s="1467"/>
      <c r="H415" s="1557"/>
      <c r="I415" s="1557"/>
      <c r="J415" s="1598"/>
      <c r="K415" s="162"/>
      <c r="L415" s="389"/>
      <c r="M415" s="131"/>
      <c r="N415" s="1555"/>
      <c r="O415" s="1469"/>
      <c r="P415" s="1469"/>
      <c r="Q415" s="1469"/>
      <c r="R415" s="1469"/>
      <c r="S415" s="1469"/>
      <c r="T415" s="1506"/>
      <c r="U415" s="659" t="s">
        <v>1886</v>
      </c>
      <c r="V415" s="118">
        <v>1971</v>
      </c>
      <c r="W415" s="365">
        <v>0.14000000000000001</v>
      </c>
      <c r="X415" s="119" t="s">
        <v>1395</v>
      </c>
      <c r="Y415" s="227"/>
      <c r="Z415" s="165"/>
      <c r="AA415" s="130"/>
      <c r="AB415" s="130"/>
      <c r="AC415" s="152"/>
      <c r="AD415" s="111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2"/>
      <c r="AW415" s="112"/>
      <c r="AX415" s="112"/>
      <c r="AY415" s="112"/>
      <c r="AZ415" s="112"/>
      <c r="BA415" s="112"/>
      <c r="BB415" s="112"/>
      <c r="BC415" s="112"/>
      <c r="BD415" s="112"/>
      <c r="BE415" s="112"/>
      <c r="BF415" s="112"/>
      <c r="BG415" s="112"/>
      <c r="BH415" s="112"/>
      <c r="BI415" s="112"/>
      <c r="BJ415" s="112"/>
      <c r="BK415" s="112"/>
      <c r="BL415" s="112"/>
      <c r="BM415" s="112"/>
      <c r="BN415" s="112"/>
      <c r="BO415" s="112"/>
      <c r="BP415" s="112"/>
      <c r="BQ415" s="112"/>
      <c r="BR415" s="112"/>
      <c r="BS415" s="112"/>
      <c r="BT415" s="112"/>
      <c r="BU415" s="112"/>
      <c r="BV415" s="112"/>
      <c r="BW415" s="112"/>
      <c r="BX415" s="112"/>
      <c r="BY415" s="112"/>
      <c r="BZ415" s="112"/>
      <c r="CA415" s="112"/>
      <c r="CB415" s="112"/>
      <c r="CC415" s="112"/>
      <c r="CD415" s="112"/>
      <c r="CE415" s="112"/>
      <c r="CF415" s="112"/>
      <c r="CG415" s="112"/>
      <c r="CH415" s="112"/>
      <c r="CI415" s="112"/>
      <c r="CJ415" s="112"/>
      <c r="CK415" s="112"/>
      <c r="CL415" s="112"/>
      <c r="CM415" s="112"/>
      <c r="CN415" s="112"/>
      <c r="CO415" s="112"/>
      <c r="CP415" s="112"/>
      <c r="CQ415" s="112"/>
      <c r="CR415" s="112"/>
      <c r="CS415" s="112"/>
      <c r="CT415" s="112"/>
      <c r="CU415" s="112"/>
      <c r="CV415" s="112"/>
      <c r="CW415" s="112"/>
      <c r="CX415" s="112"/>
      <c r="CY415" s="112"/>
      <c r="CZ415" s="112"/>
    </row>
    <row r="416" spans="1:104" s="113" customFormat="1" ht="18" customHeight="1">
      <c r="A416" s="634">
        <v>400</v>
      </c>
      <c r="B416" s="635"/>
      <c r="C416" s="1829"/>
      <c r="D416" s="1830"/>
      <c r="E416" s="1467"/>
      <c r="F416" s="1467"/>
      <c r="G416" s="1467"/>
      <c r="H416" s="1557"/>
      <c r="I416" s="1557"/>
      <c r="J416" s="1598"/>
      <c r="K416" s="162"/>
      <c r="L416" s="389"/>
      <c r="M416" s="131"/>
      <c r="N416" s="1555"/>
      <c r="O416" s="1469"/>
      <c r="P416" s="1469"/>
      <c r="Q416" s="1469"/>
      <c r="R416" s="1469"/>
      <c r="S416" s="1469"/>
      <c r="T416" s="1506"/>
      <c r="U416" s="669" t="s">
        <v>1887</v>
      </c>
      <c r="V416" s="118">
        <v>1971</v>
      </c>
      <c r="W416" s="365">
        <v>0.1</v>
      </c>
      <c r="X416" s="119" t="s">
        <v>1772</v>
      </c>
      <c r="Y416" s="227"/>
      <c r="Z416" s="165"/>
      <c r="AA416" s="130"/>
      <c r="AB416" s="130"/>
      <c r="AC416" s="152"/>
      <c r="AD416" s="111"/>
      <c r="AE416" s="112"/>
      <c r="AF416" s="112"/>
      <c r="AG416" s="112"/>
      <c r="AH416" s="112"/>
      <c r="AI416" s="112"/>
      <c r="AJ416" s="112"/>
      <c r="AK416" s="112"/>
      <c r="AL416" s="112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2"/>
      <c r="AW416" s="112"/>
      <c r="AX416" s="112"/>
      <c r="AY416" s="112"/>
      <c r="AZ416" s="112"/>
      <c r="BA416" s="112"/>
      <c r="BB416" s="112"/>
      <c r="BC416" s="112"/>
      <c r="BD416" s="112"/>
      <c r="BE416" s="112"/>
      <c r="BF416" s="112"/>
      <c r="BG416" s="112"/>
      <c r="BH416" s="112"/>
      <c r="BI416" s="112"/>
      <c r="BJ416" s="112"/>
      <c r="BK416" s="112"/>
      <c r="BL416" s="112"/>
      <c r="BM416" s="112"/>
      <c r="BN416" s="112"/>
      <c r="BO416" s="112"/>
      <c r="BP416" s="112"/>
      <c r="BQ416" s="112"/>
      <c r="BR416" s="112"/>
      <c r="BS416" s="112"/>
      <c r="BT416" s="112"/>
      <c r="BU416" s="112"/>
      <c r="BV416" s="112"/>
      <c r="BW416" s="112"/>
      <c r="BX416" s="112"/>
      <c r="BY416" s="112"/>
      <c r="BZ416" s="112"/>
      <c r="CA416" s="112"/>
      <c r="CB416" s="112"/>
      <c r="CC416" s="112"/>
      <c r="CD416" s="112"/>
      <c r="CE416" s="112"/>
      <c r="CF416" s="112"/>
      <c r="CG416" s="112"/>
      <c r="CH416" s="112"/>
      <c r="CI416" s="112"/>
      <c r="CJ416" s="112"/>
      <c r="CK416" s="112"/>
      <c r="CL416" s="112"/>
      <c r="CM416" s="112"/>
      <c r="CN416" s="112"/>
      <c r="CO416" s="112"/>
      <c r="CP416" s="112"/>
      <c r="CQ416" s="112"/>
      <c r="CR416" s="112"/>
      <c r="CS416" s="112"/>
      <c r="CT416" s="112"/>
      <c r="CU416" s="112"/>
      <c r="CV416" s="112"/>
      <c r="CW416" s="112"/>
      <c r="CX416" s="112"/>
      <c r="CY416" s="112"/>
      <c r="CZ416" s="112"/>
    </row>
    <row r="417" spans="1:104" s="113" customFormat="1" ht="18" customHeight="1">
      <c r="A417" s="634">
        <v>401</v>
      </c>
      <c r="B417" s="635"/>
      <c r="C417" s="1829"/>
      <c r="D417" s="1830"/>
      <c r="E417" s="1467"/>
      <c r="F417" s="1467"/>
      <c r="G417" s="1467"/>
      <c r="H417" s="1557"/>
      <c r="I417" s="1557"/>
      <c r="J417" s="1598"/>
      <c r="K417" s="162"/>
      <c r="L417" s="389"/>
      <c r="M417" s="131"/>
      <c r="N417" s="1555"/>
      <c r="O417" s="1469"/>
      <c r="P417" s="1469"/>
      <c r="Q417" s="1469"/>
      <c r="R417" s="1469"/>
      <c r="S417" s="1469"/>
      <c r="T417" s="1506"/>
      <c r="U417" s="660" t="s">
        <v>1888</v>
      </c>
      <c r="V417" s="118">
        <v>1971</v>
      </c>
      <c r="W417" s="118">
        <v>0.1</v>
      </c>
      <c r="X417" s="119" t="s">
        <v>1395</v>
      </c>
      <c r="Y417" s="227"/>
      <c r="Z417" s="165"/>
      <c r="AA417" s="130"/>
      <c r="AB417" s="130"/>
      <c r="AC417" s="152"/>
      <c r="AD417" s="111"/>
      <c r="AE417" s="112"/>
      <c r="AF417" s="112"/>
      <c r="AG417" s="112"/>
      <c r="AH417" s="112"/>
      <c r="AI417" s="112"/>
      <c r="AJ417" s="112"/>
      <c r="AK417" s="112"/>
      <c r="AL417" s="112"/>
      <c r="AM417" s="112"/>
      <c r="AN417" s="112"/>
      <c r="AO417" s="112"/>
      <c r="AP417" s="112"/>
      <c r="AQ417" s="112"/>
      <c r="AR417" s="112"/>
      <c r="AS417" s="112"/>
      <c r="AT417" s="112"/>
      <c r="AU417" s="112"/>
      <c r="AV417" s="112"/>
      <c r="AW417" s="112"/>
      <c r="AX417" s="112"/>
      <c r="AY417" s="112"/>
      <c r="AZ417" s="112"/>
      <c r="BA417" s="112"/>
      <c r="BB417" s="112"/>
      <c r="BC417" s="112"/>
      <c r="BD417" s="112"/>
      <c r="BE417" s="112"/>
      <c r="BF417" s="112"/>
      <c r="BG417" s="112"/>
      <c r="BH417" s="112"/>
      <c r="BI417" s="112"/>
      <c r="BJ417" s="112"/>
      <c r="BK417" s="112"/>
      <c r="BL417" s="112"/>
      <c r="BM417" s="112"/>
      <c r="BN417" s="112"/>
      <c r="BO417" s="112"/>
      <c r="BP417" s="112"/>
      <c r="BQ417" s="112"/>
      <c r="BR417" s="112"/>
      <c r="BS417" s="112"/>
      <c r="BT417" s="112"/>
      <c r="BU417" s="112"/>
      <c r="BV417" s="112"/>
      <c r="BW417" s="112"/>
      <c r="BX417" s="112"/>
      <c r="BY417" s="112"/>
      <c r="BZ417" s="112"/>
      <c r="CA417" s="112"/>
      <c r="CB417" s="112"/>
      <c r="CC417" s="112"/>
      <c r="CD417" s="112"/>
      <c r="CE417" s="112"/>
      <c r="CF417" s="112"/>
      <c r="CG417" s="112"/>
      <c r="CH417" s="112"/>
      <c r="CI417" s="112"/>
      <c r="CJ417" s="112"/>
      <c r="CK417" s="112"/>
      <c r="CL417" s="112"/>
      <c r="CM417" s="112"/>
      <c r="CN417" s="112"/>
      <c r="CO417" s="112"/>
      <c r="CP417" s="112"/>
      <c r="CQ417" s="112"/>
      <c r="CR417" s="112"/>
      <c r="CS417" s="112"/>
      <c r="CT417" s="112"/>
      <c r="CU417" s="112"/>
      <c r="CV417" s="112"/>
      <c r="CW417" s="112"/>
      <c r="CX417" s="112"/>
      <c r="CY417" s="112"/>
      <c r="CZ417" s="112"/>
    </row>
    <row r="418" spans="1:104" s="113" customFormat="1" ht="18" customHeight="1">
      <c r="A418" s="634">
        <v>402</v>
      </c>
      <c r="B418" s="635"/>
      <c r="C418" s="1829"/>
      <c r="D418" s="1830"/>
      <c r="E418" s="1467"/>
      <c r="F418" s="1467"/>
      <c r="G418" s="1467"/>
      <c r="H418" s="1557"/>
      <c r="I418" s="1557"/>
      <c r="J418" s="1598"/>
      <c r="K418" s="162"/>
      <c r="L418" s="389"/>
      <c r="M418" s="131"/>
      <c r="N418" s="1555"/>
      <c r="O418" s="1469"/>
      <c r="P418" s="1469"/>
      <c r="Q418" s="1469"/>
      <c r="R418" s="1469"/>
      <c r="S418" s="1469"/>
      <c r="T418" s="1506"/>
      <c r="U418" s="141" t="s">
        <v>1889</v>
      </c>
      <c r="V418" s="118">
        <v>1971</v>
      </c>
      <c r="W418" s="118">
        <v>0.108</v>
      </c>
      <c r="X418" s="119" t="s">
        <v>1629</v>
      </c>
      <c r="Y418" s="227"/>
      <c r="Z418" s="165"/>
      <c r="AA418" s="130"/>
      <c r="AB418" s="130"/>
      <c r="AC418" s="152"/>
      <c r="AD418" s="111"/>
      <c r="AE418" s="112"/>
      <c r="AF418" s="112"/>
      <c r="AG418" s="112"/>
      <c r="AH418" s="112"/>
      <c r="AI418" s="112"/>
      <c r="AJ418" s="112"/>
      <c r="AK418" s="112"/>
      <c r="AL418" s="112"/>
      <c r="AM418" s="112"/>
      <c r="AN418" s="112"/>
      <c r="AO418" s="112"/>
      <c r="AP418" s="112"/>
      <c r="AQ418" s="112"/>
      <c r="AR418" s="112"/>
      <c r="AS418" s="112"/>
      <c r="AT418" s="112"/>
      <c r="AU418" s="112"/>
      <c r="AV418" s="112"/>
      <c r="AW418" s="112"/>
      <c r="AX418" s="112"/>
      <c r="AY418" s="112"/>
      <c r="AZ418" s="112"/>
      <c r="BA418" s="112"/>
      <c r="BB418" s="112"/>
      <c r="BC418" s="112"/>
      <c r="BD418" s="112"/>
      <c r="BE418" s="112"/>
      <c r="BF418" s="112"/>
      <c r="BG418" s="112"/>
      <c r="BH418" s="112"/>
      <c r="BI418" s="112"/>
      <c r="BJ418" s="112"/>
      <c r="BK418" s="112"/>
      <c r="BL418" s="112"/>
      <c r="BM418" s="112"/>
      <c r="BN418" s="112"/>
      <c r="BO418" s="112"/>
      <c r="BP418" s="112"/>
      <c r="BQ418" s="112"/>
      <c r="BR418" s="112"/>
      <c r="BS418" s="112"/>
      <c r="BT418" s="112"/>
      <c r="BU418" s="112"/>
      <c r="BV418" s="112"/>
      <c r="BW418" s="112"/>
      <c r="BX418" s="112"/>
      <c r="BY418" s="112"/>
      <c r="BZ418" s="112"/>
      <c r="CA418" s="112"/>
      <c r="CB418" s="112"/>
      <c r="CC418" s="112"/>
      <c r="CD418" s="112"/>
      <c r="CE418" s="112"/>
      <c r="CF418" s="112"/>
      <c r="CG418" s="112"/>
      <c r="CH418" s="112"/>
      <c r="CI418" s="112"/>
      <c r="CJ418" s="112"/>
      <c r="CK418" s="112"/>
      <c r="CL418" s="112"/>
      <c r="CM418" s="112"/>
      <c r="CN418" s="112"/>
      <c r="CO418" s="112"/>
      <c r="CP418" s="112"/>
      <c r="CQ418" s="112"/>
      <c r="CR418" s="112"/>
      <c r="CS418" s="112"/>
      <c r="CT418" s="112"/>
      <c r="CU418" s="112"/>
      <c r="CV418" s="112"/>
      <c r="CW418" s="112"/>
      <c r="CX418" s="112"/>
      <c r="CY418" s="112"/>
      <c r="CZ418" s="112"/>
    </row>
    <row r="419" spans="1:104" s="113" customFormat="1" ht="18" customHeight="1">
      <c r="A419" s="634">
        <v>403</v>
      </c>
      <c r="B419" s="635"/>
      <c r="C419" s="1829"/>
      <c r="D419" s="1830"/>
      <c r="E419" s="1467"/>
      <c r="F419" s="1467"/>
      <c r="G419" s="1467"/>
      <c r="H419" s="1557"/>
      <c r="I419" s="1557"/>
      <c r="J419" s="1598"/>
      <c r="K419" s="162"/>
      <c r="L419" s="389"/>
      <c r="M419" s="131"/>
      <c r="N419" s="1555"/>
      <c r="O419" s="1469"/>
      <c r="P419" s="1469"/>
      <c r="Q419" s="1469"/>
      <c r="R419" s="1469"/>
      <c r="S419" s="1469"/>
      <c r="T419" s="1506"/>
      <c r="U419" s="141" t="s">
        <v>1890</v>
      </c>
      <c r="V419" s="118">
        <v>1971</v>
      </c>
      <c r="W419" s="118">
        <v>4.4999999999999998E-2</v>
      </c>
      <c r="X419" s="119" t="s">
        <v>1629</v>
      </c>
      <c r="Y419" s="227"/>
      <c r="Z419" s="165"/>
      <c r="AA419" s="130"/>
      <c r="AB419" s="130"/>
      <c r="AC419" s="152"/>
      <c r="AD419" s="111"/>
      <c r="AE419" s="112"/>
      <c r="AF419" s="112"/>
      <c r="AG419" s="112"/>
      <c r="AH419" s="112"/>
      <c r="AI419" s="112"/>
      <c r="AJ419" s="112"/>
      <c r="AK419" s="112"/>
      <c r="AL419" s="112"/>
      <c r="AM419" s="112"/>
      <c r="AN419" s="112"/>
      <c r="AO419" s="112"/>
      <c r="AP419" s="112"/>
      <c r="AQ419" s="112"/>
      <c r="AR419" s="112"/>
      <c r="AS419" s="112"/>
      <c r="AT419" s="112"/>
      <c r="AU419" s="112"/>
      <c r="AV419" s="112"/>
      <c r="AW419" s="112"/>
      <c r="AX419" s="112"/>
      <c r="AY419" s="112"/>
      <c r="AZ419" s="112"/>
      <c r="BA419" s="112"/>
      <c r="BB419" s="112"/>
      <c r="BC419" s="112"/>
      <c r="BD419" s="112"/>
      <c r="BE419" s="112"/>
      <c r="BF419" s="112"/>
      <c r="BG419" s="112"/>
      <c r="BH419" s="112"/>
      <c r="BI419" s="112"/>
      <c r="BJ419" s="112"/>
      <c r="BK419" s="112"/>
      <c r="BL419" s="112"/>
      <c r="BM419" s="112"/>
      <c r="BN419" s="112"/>
      <c r="BO419" s="112"/>
      <c r="BP419" s="112"/>
      <c r="BQ419" s="112"/>
      <c r="BR419" s="112"/>
      <c r="BS419" s="112"/>
      <c r="BT419" s="112"/>
      <c r="BU419" s="112"/>
      <c r="BV419" s="112"/>
      <c r="BW419" s="112"/>
      <c r="BX419" s="112"/>
      <c r="BY419" s="112"/>
      <c r="BZ419" s="112"/>
      <c r="CA419" s="112"/>
      <c r="CB419" s="112"/>
      <c r="CC419" s="112"/>
      <c r="CD419" s="112"/>
      <c r="CE419" s="112"/>
      <c r="CF419" s="112"/>
      <c r="CG419" s="112"/>
      <c r="CH419" s="112"/>
      <c r="CI419" s="112"/>
      <c r="CJ419" s="112"/>
      <c r="CK419" s="112"/>
      <c r="CL419" s="112"/>
      <c r="CM419" s="112"/>
      <c r="CN419" s="112"/>
      <c r="CO419" s="112"/>
      <c r="CP419" s="112"/>
      <c r="CQ419" s="112"/>
      <c r="CR419" s="112"/>
      <c r="CS419" s="112"/>
      <c r="CT419" s="112"/>
      <c r="CU419" s="112"/>
      <c r="CV419" s="112"/>
      <c r="CW419" s="112"/>
      <c r="CX419" s="112"/>
      <c r="CY419" s="112"/>
      <c r="CZ419" s="112"/>
    </row>
    <row r="420" spans="1:104" s="113" customFormat="1" ht="18" customHeight="1">
      <c r="A420" s="634">
        <v>404</v>
      </c>
      <c r="B420" s="635"/>
      <c r="C420" s="1829"/>
      <c r="D420" s="1830"/>
      <c r="E420" s="1467"/>
      <c r="F420" s="1467"/>
      <c r="G420" s="1467"/>
      <c r="H420" s="1557"/>
      <c r="I420" s="1557"/>
      <c r="J420" s="1598"/>
      <c r="K420" s="162"/>
      <c r="L420" s="389"/>
      <c r="M420" s="131"/>
      <c r="N420" s="1555"/>
      <c r="O420" s="1469"/>
      <c r="P420" s="1469"/>
      <c r="Q420" s="1469"/>
      <c r="R420" s="1469"/>
      <c r="S420" s="1469"/>
      <c r="T420" s="1506"/>
      <c r="U420" s="141" t="s">
        <v>1891</v>
      </c>
      <c r="V420" s="118">
        <v>1971</v>
      </c>
      <c r="W420" s="118">
        <v>0.03</v>
      </c>
      <c r="X420" s="119" t="s">
        <v>1629</v>
      </c>
      <c r="Y420" s="227"/>
      <c r="Z420" s="165"/>
      <c r="AA420" s="130"/>
      <c r="AB420" s="130"/>
      <c r="AC420" s="152"/>
      <c r="AD420" s="111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2"/>
      <c r="AS420" s="112"/>
      <c r="AT420" s="112"/>
      <c r="AU420" s="112"/>
      <c r="AV420" s="112"/>
      <c r="AW420" s="112"/>
      <c r="AX420" s="112"/>
      <c r="AY420" s="112"/>
      <c r="AZ420" s="112"/>
      <c r="BA420" s="112"/>
      <c r="BB420" s="112"/>
      <c r="BC420" s="112"/>
      <c r="BD420" s="112"/>
      <c r="BE420" s="112"/>
      <c r="BF420" s="112"/>
      <c r="BG420" s="112"/>
      <c r="BH420" s="112"/>
      <c r="BI420" s="112"/>
      <c r="BJ420" s="112"/>
      <c r="BK420" s="112"/>
      <c r="BL420" s="112"/>
      <c r="BM420" s="112"/>
      <c r="BN420" s="112"/>
      <c r="BO420" s="112"/>
      <c r="BP420" s="112"/>
      <c r="BQ420" s="112"/>
      <c r="BR420" s="112"/>
      <c r="BS420" s="112"/>
      <c r="BT420" s="112"/>
      <c r="BU420" s="112"/>
      <c r="BV420" s="112"/>
      <c r="BW420" s="112"/>
      <c r="BX420" s="112"/>
      <c r="BY420" s="112"/>
      <c r="BZ420" s="112"/>
      <c r="CA420" s="112"/>
      <c r="CB420" s="112"/>
      <c r="CC420" s="112"/>
      <c r="CD420" s="112"/>
      <c r="CE420" s="112"/>
      <c r="CF420" s="112"/>
      <c r="CG420" s="112"/>
      <c r="CH420" s="112"/>
      <c r="CI420" s="112"/>
      <c r="CJ420" s="112"/>
      <c r="CK420" s="112"/>
      <c r="CL420" s="112"/>
      <c r="CM420" s="112"/>
      <c r="CN420" s="112"/>
      <c r="CO420" s="112"/>
      <c r="CP420" s="112"/>
      <c r="CQ420" s="112"/>
      <c r="CR420" s="112"/>
      <c r="CS420" s="112"/>
      <c r="CT420" s="112"/>
      <c r="CU420" s="112"/>
      <c r="CV420" s="112"/>
      <c r="CW420" s="112"/>
      <c r="CX420" s="112"/>
      <c r="CY420" s="112"/>
      <c r="CZ420" s="112"/>
    </row>
    <row r="421" spans="1:104" s="113" customFormat="1" ht="18" customHeight="1">
      <c r="A421" s="634">
        <v>405</v>
      </c>
      <c r="B421" s="635"/>
      <c r="C421" s="1829"/>
      <c r="D421" s="1830"/>
      <c r="E421" s="1467"/>
      <c r="F421" s="1467"/>
      <c r="G421" s="1467"/>
      <c r="H421" s="1557"/>
      <c r="I421" s="1557"/>
      <c r="J421" s="1598"/>
      <c r="K421" s="162"/>
      <c r="L421" s="389"/>
      <c r="M421" s="131"/>
      <c r="N421" s="1555"/>
      <c r="O421" s="1469"/>
      <c r="P421" s="1469"/>
      <c r="Q421" s="1469"/>
      <c r="R421" s="1469"/>
      <c r="S421" s="1469"/>
      <c r="T421" s="1506"/>
      <c r="U421" s="141" t="s">
        <v>1892</v>
      </c>
      <c r="V421" s="118">
        <v>1971</v>
      </c>
      <c r="W421" s="118">
        <v>0.06</v>
      </c>
      <c r="X421" s="119" t="s">
        <v>1629</v>
      </c>
      <c r="Y421" s="227"/>
      <c r="Z421" s="165"/>
      <c r="AA421" s="130"/>
      <c r="AB421" s="130"/>
      <c r="AC421" s="152"/>
      <c r="AD421" s="111"/>
      <c r="AE421" s="112"/>
      <c r="AF421" s="112"/>
      <c r="AG421" s="112"/>
      <c r="AH421" s="112"/>
      <c r="AI421" s="112"/>
      <c r="AJ421" s="112"/>
      <c r="AK421" s="112"/>
      <c r="AL421" s="112"/>
      <c r="AM421" s="112"/>
      <c r="AN421" s="112"/>
      <c r="AO421" s="112"/>
      <c r="AP421" s="112"/>
      <c r="AQ421" s="112"/>
      <c r="AR421" s="112"/>
      <c r="AS421" s="112"/>
      <c r="AT421" s="112"/>
      <c r="AU421" s="112"/>
      <c r="AV421" s="112"/>
      <c r="AW421" s="112"/>
      <c r="AX421" s="112"/>
      <c r="AY421" s="112"/>
      <c r="AZ421" s="112"/>
      <c r="BA421" s="112"/>
      <c r="BB421" s="112"/>
      <c r="BC421" s="112"/>
      <c r="BD421" s="112"/>
      <c r="BE421" s="112"/>
      <c r="BF421" s="112"/>
      <c r="BG421" s="112"/>
      <c r="BH421" s="112"/>
      <c r="BI421" s="112"/>
      <c r="BJ421" s="112"/>
      <c r="BK421" s="112"/>
      <c r="BL421" s="112"/>
      <c r="BM421" s="112"/>
      <c r="BN421" s="112"/>
      <c r="BO421" s="112"/>
      <c r="BP421" s="112"/>
      <c r="BQ421" s="112"/>
      <c r="BR421" s="112"/>
      <c r="BS421" s="112"/>
      <c r="BT421" s="112"/>
      <c r="BU421" s="112"/>
      <c r="BV421" s="112"/>
      <c r="BW421" s="112"/>
      <c r="BX421" s="112"/>
      <c r="BY421" s="112"/>
      <c r="BZ421" s="112"/>
      <c r="CA421" s="112"/>
      <c r="CB421" s="112"/>
      <c r="CC421" s="112"/>
      <c r="CD421" s="112"/>
      <c r="CE421" s="112"/>
      <c r="CF421" s="112"/>
      <c r="CG421" s="112"/>
      <c r="CH421" s="112"/>
      <c r="CI421" s="112"/>
      <c r="CJ421" s="112"/>
      <c r="CK421" s="112"/>
      <c r="CL421" s="112"/>
      <c r="CM421" s="112"/>
      <c r="CN421" s="112"/>
      <c r="CO421" s="112"/>
      <c r="CP421" s="112"/>
      <c r="CQ421" s="112"/>
      <c r="CR421" s="112"/>
      <c r="CS421" s="112"/>
      <c r="CT421" s="112"/>
      <c r="CU421" s="112"/>
      <c r="CV421" s="112"/>
      <c r="CW421" s="112"/>
      <c r="CX421" s="112"/>
      <c r="CY421" s="112"/>
      <c r="CZ421" s="112"/>
    </row>
    <row r="422" spans="1:104" s="113" customFormat="1" ht="18" customHeight="1">
      <c r="A422" s="634">
        <v>406</v>
      </c>
      <c r="B422" s="635"/>
      <c r="C422" s="1829"/>
      <c r="D422" s="1830"/>
      <c r="E422" s="1467"/>
      <c r="F422" s="1467"/>
      <c r="G422" s="1467"/>
      <c r="H422" s="1557"/>
      <c r="I422" s="1557"/>
      <c r="J422" s="1598"/>
      <c r="K422" s="162"/>
      <c r="L422" s="389"/>
      <c r="M422" s="131"/>
      <c r="N422" s="1555"/>
      <c r="O422" s="1469"/>
      <c r="P422" s="1469"/>
      <c r="Q422" s="1469"/>
      <c r="R422" s="1469"/>
      <c r="S422" s="1469"/>
      <c r="T422" s="1506"/>
      <c r="U422" s="141" t="s">
        <v>1893</v>
      </c>
      <c r="V422" s="118">
        <v>1960</v>
      </c>
      <c r="W422" s="118">
        <v>0.2</v>
      </c>
      <c r="X422" s="119" t="s">
        <v>1894</v>
      </c>
      <c r="Y422" s="227"/>
      <c r="Z422" s="165"/>
      <c r="AA422" s="130"/>
      <c r="AB422" s="130"/>
      <c r="AC422" s="152"/>
      <c r="AD422" s="111"/>
      <c r="AE422" s="112"/>
      <c r="AF422" s="112"/>
      <c r="AG422" s="112"/>
      <c r="AH422" s="112"/>
      <c r="AI422" s="112"/>
      <c r="AJ422" s="112"/>
      <c r="AK422" s="112"/>
      <c r="AL422" s="112"/>
      <c r="AM422" s="112"/>
      <c r="AN422" s="112"/>
      <c r="AO422" s="112"/>
      <c r="AP422" s="112"/>
      <c r="AQ422" s="112"/>
      <c r="AR422" s="112"/>
      <c r="AS422" s="112"/>
      <c r="AT422" s="112"/>
      <c r="AU422" s="112"/>
      <c r="AV422" s="112"/>
      <c r="AW422" s="112"/>
      <c r="AX422" s="112"/>
      <c r="AY422" s="112"/>
      <c r="AZ422" s="112"/>
      <c r="BA422" s="112"/>
      <c r="BB422" s="112"/>
      <c r="BC422" s="112"/>
      <c r="BD422" s="112"/>
      <c r="BE422" s="112"/>
      <c r="BF422" s="112"/>
      <c r="BG422" s="112"/>
      <c r="BH422" s="112"/>
      <c r="BI422" s="112"/>
      <c r="BJ422" s="112"/>
      <c r="BK422" s="112"/>
      <c r="BL422" s="112"/>
      <c r="BM422" s="112"/>
      <c r="BN422" s="112"/>
      <c r="BO422" s="112"/>
      <c r="BP422" s="112"/>
      <c r="BQ422" s="112"/>
      <c r="BR422" s="112"/>
      <c r="BS422" s="112"/>
      <c r="BT422" s="112"/>
      <c r="BU422" s="112"/>
      <c r="BV422" s="112"/>
      <c r="BW422" s="112"/>
      <c r="BX422" s="112"/>
      <c r="BY422" s="112"/>
      <c r="BZ422" s="112"/>
      <c r="CA422" s="112"/>
      <c r="CB422" s="112"/>
      <c r="CC422" s="112"/>
      <c r="CD422" s="112"/>
      <c r="CE422" s="112"/>
      <c r="CF422" s="112"/>
      <c r="CG422" s="112"/>
      <c r="CH422" s="112"/>
      <c r="CI422" s="112"/>
      <c r="CJ422" s="112"/>
      <c r="CK422" s="112"/>
      <c r="CL422" s="112"/>
      <c r="CM422" s="112"/>
      <c r="CN422" s="112"/>
      <c r="CO422" s="112"/>
      <c r="CP422" s="112"/>
      <c r="CQ422" s="112"/>
      <c r="CR422" s="112"/>
      <c r="CS422" s="112"/>
      <c r="CT422" s="112"/>
      <c r="CU422" s="112"/>
      <c r="CV422" s="112"/>
      <c r="CW422" s="112"/>
      <c r="CX422" s="112"/>
      <c r="CY422" s="112"/>
      <c r="CZ422" s="112"/>
    </row>
    <row r="423" spans="1:104" s="113" customFormat="1" ht="25.5" customHeight="1">
      <c r="A423" s="634">
        <v>407</v>
      </c>
      <c r="B423" s="635"/>
      <c r="C423" s="1829"/>
      <c r="D423" s="1830"/>
      <c r="E423" s="1467"/>
      <c r="F423" s="1467"/>
      <c r="G423" s="1467"/>
      <c r="H423" s="1557"/>
      <c r="I423" s="1557"/>
      <c r="J423" s="1598"/>
      <c r="K423" s="162"/>
      <c r="L423" s="389"/>
      <c r="M423" s="131"/>
      <c r="N423" s="1555"/>
      <c r="O423" s="1469"/>
      <c r="P423" s="1469"/>
      <c r="Q423" s="1469"/>
      <c r="R423" s="1469"/>
      <c r="S423" s="1469"/>
      <c r="T423" s="1506"/>
      <c r="U423" s="141" t="s">
        <v>1895</v>
      </c>
      <c r="V423" s="118">
        <v>1971</v>
      </c>
      <c r="W423" s="118">
        <v>0.11</v>
      </c>
      <c r="X423" s="119" t="s">
        <v>25</v>
      </c>
      <c r="Y423" s="227"/>
      <c r="Z423" s="165"/>
      <c r="AA423" s="130"/>
      <c r="AB423" s="130"/>
      <c r="AC423" s="152"/>
      <c r="AD423" s="111"/>
      <c r="AE423" s="112"/>
      <c r="AF423" s="112"/>
      <c r="AG423" s="112"/>
      <c r="AH423" s="112"/>
      <c r="AI423" s="112"/>
      <c r="AJ423" s="112"/>
      <c r="AK423" s="112"/>
      <c r="AL423" s="112"/>
      <c r="AM423" s="112"/>
      <c r="AN423" s="112"/>
      <c r="AO423" s="112"/>
      <c r="AP423" s="112"/>
      <c r="AQ423" s="112"/>
      <c r="AR423" s="112"/>
      <c r="AS423" s="112"/>
      <c r="AT423" s="112"/>
      <c r="AU423" s="112"/>
      <c r="AV423" s="112"/>
      <c r="AW423" s="112"/>
      <c r="AX423" s="112"/>
      <c r="AY423" s="112"/>
      <c r="AZ423" s="112"/>
      <c r="BA423" s="112"/>
      <c r="BB423" s="112"/>
      <c r="BC423" s="112"/>
      <c r="BD423" s="112"/>
      <c r="BE423" s="112"/>
      <c r="BF423" s="112"/>
      <c r="BG423" s="112"/>
      <c r="BH423" s="112"/>
      <c r="BI423" s="112"/>
      <c r="BJ423" s="112"/>
      <c r="BK423" s="112"/>
      <c r="BL423" s="112"/>
      <c r="BM423" s="112"/>
      <c r="BN423" s="112"/>
      <c r="BO423" s="112"/>
      <c r="BP423" s="112"/>
      <c r="BQ423" s="112"/>
      <c r="BR423" s="112"/>
      <c r="BS423" s="112"/>
      <c r="BT423" s="112"/>
      <c r="BU423" s="112"/>
      <c r="BV423" s="112"/>
      <c r="BW423" s="112"/>
      <c r="BX423" s="112"/>
      <c r="BY423" s="112"/>
      <c r="BZ423" s="112"/>
      <c r="CA423" s="112"/>
      <c r="CB423" s="112"/>
      <c r="CC423" s="112"/>
      <c r="CD423" s="112"/>
      <c r="CE423" s="112"/>
      <c r="CF423" s="112"/>
      <c r="CG423" s="112"/>
      <c r="CH423" s="112"/>
      <c r="CI423" s="112"/>
      <c r="CJ423" s="112"/>
      <c r="CK423" s="112"/>
      <c r="CL423" s="112"/>
      <c r="CM423" s="112"/>
      <c r="CN423" s="112"/>
      <c r="CO423" s="112"/>
      <c r="CP423" s="112"/>
      <c r="CQ423" s="112"/>
      <c r="CR423" s="112"/>
      <c r="CS423" s="112"/>
      <c r="CT423" s="112"/>
      <c r="CU423" s="112"/>
      <c r="CV423" s="112"/>
      <c r="CW423" s="112"/>
      <c r="CX423" s="112"/>
      <c r="CY423" s="112"/>
      <c r="CZ423" s="112"/>
    </row>
    <row r="424" spans="1:104" s="113" customFormat="1" ht="18" customHeight="1">
      <c r="A424" s="634">
        <v>408</v>
      </c>
      <c r="B424" s="635"/>
      <c r="C424" s="1829"/>
      <c r="D424" s="1830"/>
      <c r="E424" s="1467"/>
      <c r="F424" s="1467"/>
      <c r="G424" s="1467"/>
      <c r="H424" s="1557"/>
      <c r="I424" s="1557"/>
      <c r="J424" s="1598"/>
      <c r="K424" s="162"/>
      <c r="L424" s="389"/>
      <c r="M424" s="131"/>
      <c r="N424" s="1555"/>
      <c r="O424" s="1469"/>
      <c r="P424" s="1469"/>
      <c r="Q424" s="1469"/>
      <c r="R424" s="1469"/>
      <c r="S424" s="1469"/>
      <c r="T424" s="1506"/>
      <c r="U424" s="141" t="s">
        <v>1896</v>
      </c>
      <c r="V424" s="118">
        <v>1971</v>
      </c>
      <c r="W424" s="118">
        <v>0.09</v>
      </c>
      <c r="X424" s="119" t="s">
        <v>25</v>
      </c>
      <c r="Y424" s="227"/>
      <c r="Z424" s="165"/>
      <c r="AA424" s="130"/>
      <c r="AB424" s="130"/>
      <c r="AC424" s="152"/>
      <c r="AD424" s="111"/>
      <c r="AE424" s="112"/>
      <c r="AF424" s="112"/>
      <c r="AG424" s="112"/>
      <c r="AH424" s="112"/>
      <c r="AI424" s="112"/>
      <c r="AJ424" s="112"/>
      <c r="AK424" s="112"/>
      <c r="AL424" s="112"/>
      <c r="AM424" s="112"/>
      <c r="AN424" s="112"/>
      <c r="AO424" s="112"/>
      <c r="AP424" s="112"/>
      <c r="AQ424" s="112"/>
      <c r="AR424" s="112"/>
      <c r="AS424" s="112"/>
      <c r="AT424" s="112"/>
      <c r="AU424" s="112"/>
      <c r="AV424" s="112"/>
      <c r="AW424" s="112"/>
      <c r="AX424" s="112"/>
      <c r="AY424" s="112"/>
      <c r="AZ424" s="112"/>
      <c r="BA424" s="112"/>
      <c r="BB424" s="112"/>
      <c r="BC424" s="112"/>
      <c r="BD424" s="112"/>
      <c r="BE424" s="112"/>
      <c r="BF424" s="112"/>
      <c r="BG424" s="112"/>
      <c r="BH424" s="112"/>
      <c r="BI424" s="112"/>
      <c r="BJ424" s="112"/>
      <c r="BK424" s="112"/>
      <c r="BL424" s="112"/>
      <c r="BM424" s="112"/>
      <c r="BN424" s="112"/>
      <c r="BO424" s="112"/>
      <c r="BP424" s="112"/>
      <c r="BQ424" s="112"/>
      <c r="BR424" s="112"/>
      <c r="BS424" s="112"/>
      <c r="BT424" s="112"/>
      <c r="BU424" s="112"/>
      <c r="BV424" s="112"/>
      <c r="BW424" s="112"/>
      <c r="BX424" s="112"/>
      <c r="BY424" s="112"/>
      <c r="BZ424" s="112"/>
      <c r="CA424" s="112"/>
      <c r="CB424" s="112"/>
      <c r="CC424" s="112"/>
      <c r="CD424" s="112"/>
      <c r="CE424" s="112"/>
      <c r="CF424" s="112"/>
      <c r="CG424" s="112"/>
      <c r="CH424" s="112"/>
      <c r="CI424" s="112"/>
      <c r="CJ424" s="112"/>
      <c r="CK424" s="112"/>
      <c r="CL424" s="112"/>
      <c r="CM424" s="112"/>
      <c r="CN424" s="112"/>
      <c r="CO424" s="112"/>
      <c r="CP424" s="112"/>
      <c r="CQ424" s="112"/>
      <c r="CR424" s="112"/>
      <c r="CS424" s="112"/>
      <c r="CT424" s="112"/>
      <c r="CU424" s="112"/>
      <c r="CV424" s="112"/>
      <c r="CW424" s="112"/>
      <c r="CX424" s="112"/>
      <c r="CY424" s="112"/>
      <c r="CZ424" s="112"/>
    </row>
    <row r="425" spans="1:104" s="113" customFormat="1" ht="18" customHeight="1">
      <c r="A425" s="634">
        <v>409</v>
      </c>
      <c r="B425" s="635"/>
      <c r="C425" s="1829"/>
      <c r="D425" s="1830"/>
      <c r="E425" s="1467"/>
      <c r="F425" s="1467"/>
      <c r="G425" s="1467"/>
      <c r="H425" s="1557"/>
      <c r="I425" s="1557"/>
      <c r="J425" s="1598"/>
      <c r="K425" s="162"/>
      <c r="L425" s="389"/>
      <c r="M425" s="131"/>
      <c r="N425" s="1555"/>
      <c r="O425" s="1469"/>
      <c r="P425" s="1469"/>
      <c r="Q425" s="1469"/>
      <c r="R425" s="1469"/>
      <c r="S425" s="1469"/>
      <c r="T425" s="1506"/>
      <c r="U425" s="141" t="s">
        <v>1897</v>
      </c>
      <c r="V425" s="118">
        <v>1971</v>
      </c>
      <c r="W425" s="118">
        <v>0.06</v>
      </c>
      <c r="X425" s="119" t="s">
        <v>25</v>
      </c>
      <c r="Y425" s="227"/>
      <c r="Z425" s="165"/>
      <c r="AA425" s="130"/>
      <c r="AB425" s="130"/>
      <c r="AC425" s="152"/>
      <c r="AD425" s="111"/>
      <c r="AE425" s="112"/>
      <c r="AF425" s="112"/>
      <c r="AG425" s="112"/>
      <c r="AH425" s="112"/>
      <c r="AI425" s="112"/>
      <c r="AJ425" s="112"/>
      <c r="AK425" s="112"/>
      <c r="AL425" s="112"/>
      <c r="AM425" s="112"/>
      <c r="AN425" s="112"/>
      <c r="AO425" s="112"/>
      <c r="AP425" s="112"/>
      <c r="AQ425" s="112"/>
      <c r="AR425" s="112"/>
      <c r="AS425" s="112"/>
      <c r="AT425" s="112"/>
      <c r="AU425" s="112"/>
      <c r="AV425" s="112"/>
      <c r="AW425" s="112"/>
      <c r="AX425" s="112"/>
      <c r="AY425" s="112"/>
      <c r="AZ425" s="112"/>
      <c r="BA425" s="112"/>
      <c r="BB425" s="112"/>
      <c r="BC425" s="112"/>
      <c r="BD425" s="112"/>
      <c r="BE425" s="112"/>
      <c r="BF425" s="112"/>
      <c r="BG425" s="112"/>
      <c r="BH425" s="112"/>
      <c r="BI425" s="112"/>
      <c r="BJ425" s="112"/>
      <c r="BK425" s="112"/>
      <c r="BL425" s="112"/>
      <c r="BM425" s="112"/>
      <c r="BN425" s="112"/>
      <c r="BO425" s="112"/>
      <c r="BP425" s="112"/>
      <c r="BQ425" s="112"/>
      <c r="BR425" s="112"/>
      <c r="BS425" s="112"/>
      <c r="BT425" s="112"/>
      <c r="BU425" s="112"/>
      <c r="BV425" s="112"/>
      <c r="BW425" s="112"/>
      <c r="BX425" s="112"/>
      <c r="BY425" s="112"/>
      <c r="BZ425" s="112"/>
      <c r="CA425" s="112"/>
      <c r="CB425" s="112"/>
      <c r="CC425" s="112"/>
      <c r="CD425" s="112"/>
      <c r="CE425" s="112"/>
      <c r="CF425" s="112"/>
      <c r="CG425" s="112"/>
      <c r="CH425" s="112"/>
      <c r="CI425" s="112"/>
      <c r="CJ425" s="112"/>
      <c r="CK425" s="112"/>
      <c r="CL425" s="112"/>
      <c r="CM425" s="112"/>
      <c r="CN425" s="112"/>
      <c r="CO425" s="112"/>
      <c r="CP425" s="112"/>
      <c r="CQ425" s="112"/>
      <c r="CR425" s="112"/>
      <c r="CS425" s="112"/>
      <c r="CT425" s="112"/>
      <c r="CU425" s="112"/>
      <c r="CV425" s="112"/>
      <c r="CW425" s="112"/>
      <c r="CX425" s="112"/>
      <c r="CY425" s="112"/>
      <c r="CZ425" s="112"/>
    </row>
    <row r="426" spans="1:104" s="113" customFormat="1" ht="18" customHeight="1">
      <c r="A426" s="634">
        <v>410</v>
      </c>
      <c r="B426" s="635"/>
      <c r="C426" s="1829"/>
      <c r="D426" s="1830"/>
      <c r="E426" s="1467"/>
      <c r="F426" s="1467"/>
      <c r="G426" s="1467"/>
      <c r="H426" s="1557"/>
      <c r="I426" s="1557"/>
      <c r="J426" s="1598"/>
      <c r="K426" s="162"/>
      <c r="L426" s="389"/>
      <c r="M426" s="131"/>
      <c r="N426" s="1555"/>
      <c r="O426" s="1469"/>
      <c r="P426" s="1469"/>
      <c r="Q426" s="1469"/>
      <c r="R426" s="1469"/>
      <c r="S426" s="1469"/>
      <c r="T426" s="1506"/>
      <c r="U426" s="141" t="s">
        <v>1898</v>
      </c>
      <c r="V426" s="118">
        <v>1970</v>
      </c>
      <c r="W426" s="118">
        <v>0.2</v>
      </c>
      <c r="X426" s="119" t="s">
        <v>1772</v>
      </c>
      <c r="Y426" s="227"/>
      <c r="Z426" s="165"/>
      <c r="AA426" s="130"/>
      <c r="AB426" s="130"/>
      <c r="AC426" s="152"/>
      <c r="AD426" s="111"/>
      <c r="AE426" s="112"/>
      <c r="AF426" s="112"/>
      <c r="AG426" s="112"/>
      <c r="AH426" s="112"/>
      <c r="AI426" s="112"/>
      <c r="AJ426" s="112"/>
      <c r="AK426" s="112"/>
      <c r="AL426" s="112"/>
      <c r="AM426" s="112"/>
      <c r="AN426" s="112"/>
      <c r="AO426" s="112"/>
      <c r="AP426" s="112"/>
      <c r="AQ426" s="112"/>
      <c r="AR426" s="112"/>
      <c r="AS426" s="112"/>
      <c r="AT426" s="112"/>
      <c r="AU426" s="112"/>
      <c r="AV426" s="112"/>
      <c r="AW426" s="112"/>
      <c r="AX426" s="112"/>
      <c r="AY426" s="112"/>
      <c r="AZ426" s="112"/>
      <c r="BA426" s="112"/>
      <c r="BB426" s="112"/>
      <c r="BC426" s="112"/>
      <c r="BD426" s="112"/>
      <c r="BE426" s="112"/>
      <c r="BF426" s="112"/>
      <c r="BG426" s="112"/>
      <c r="BH426" s="112"/>
      <c r="BI426" s="112"/>
      <c r="BJ426" s="112"/>
      <c r="BK426" s="112"/>
      <c r="BL426" s="112"/>
      <c r="BM426" s="112"/>
      <c r="BN426" s="112"/>
      <c r="BO426" s="112"/>
      <c r="BP426" s="112"/>
      <c r="BQ426" s="112"/>
      <c r="BR426" s="112"/>
      <c r="BS426" s="112"/>
      <c r="BT426" s="112"/>
      <c r="BU426" s="112"/>
      <c r="BV426" s="112"/>
      <c r="BW426" s="112"/>
      <c r="BX426" s="112"/>
      <c r="BY426" s="112"/>
      <c r="BZ426" s="112"/>
      <c r="CA426" s="112"/>
      <c r="CB426" s="112"/>
      <c r="CC426" s="112"/>
      <c r="CD426" s="112"/>
      <c r="CE426" s="112"/>
      <c r="CF426" s="112"/>
      <c r="CG426" s="112"/>
      <c r="CH426" s="112"/>
      <c r="CI426" s="112"/>
      <c r="CJ426" s="112"/>
      <c r="CK426" s="112"/>
      <c r="CL426" s="112"/>
      <c r="CM426" s="112"/>
      <c r="CN426" s="112"/>
      <c r="CO426" s="112"/>
      <c r="CP426" s="112"/>
      <c r="CQ426" s="112"/>
      <c r="CR426" s="112"/>
      <c r="CS426" s="112"/>
      <c r="CT426" s="112"/>
      <c r="CU426" s="112"/>
      <c r="CV426" s="112"/>
      <c r="CW426" s="112"/>
      <c r="CX426" s="112"/>
      <c r="CY426" s="112"/>
      <c r="CZ426" s="112"/>
    </row>
    <row r="427" spans="1:104" s="113" customFormat="1" ht="28.5" customHeight="1">
      <c r="A427" s="634">
        <v>411</v>
      </c>
      <c r="B427" s="635"/>
      <c r="C427" s="1829"/>
      <c r="D427" s="1830"/>
      <c r="E427" s="1467"/>
      <c r="F427" s="1467"/>
      <c r="G427" s="1467"/>
      <c r="H427" s="1557"/>
      <c r="I427" s="1557"/>
      <c r="J427" s="1598"/>
      <c r="K427" s="162"/>
      <c r="L427" s="389"/>
      <c r="M427" s="131"/>
      <c r="N427" s="1555"/>
      <c r="O427" s="1469"/>
      <c r="P427" s="1469"/>
      <c r="Q427" s="1469"/>
      <c r="R427" s="1469"/>
      <c r="S427" s="1469"/>
      <c r="T427" s="1506"/>
      <c r="U427" s="141" t="s">
        <v>1899</v>
      </c>
      <c r="V427" s="118">
        <v>1976</v>
      </c>
      <c r="W427" s="118">
        <v>0.12</v>
      </c>
      <c r="X427" s="119" t="s">
        <v>1412</v>
      </c>
      <c r="Y427" s="227"/>
      <c r="Z427" s="165"/>
      <c r="AA427" s="130"/>
      <c r="AB427" s="130"/>
      <c r="AC427" s="152"/>
      <c r="AD427" s="111"/>
      <c r="AE427" s="112"/>
      <c r="AF427" s="112"/>
      <c r="AG427" s="112"/>
      <c r="AH427" s="112"/>
      <c r="AI427" s="112"/>
      <c r="AJ427" s="112"/>
      <c r="AK427" s="112"/>
      <c r="AL427" s="112"/>
      <c r="AM427" s="112"/>
      <c r="AN427" s="112"/>
      <c r="AO427" s="112"/>
      <c r="AP427" s="112"/>
      <c r="AQ427" s="112"/>
      <c r="AR427" s="112"/>
      <c r="AS427" s="112"/>
      <c r="AT427" s="112"/>
      <c r="AU427" s="112"/>
      <c r="AV427" s="112"/>
      <c r="AW427" s="112"/>
      <c r="AX427" s="112"/>
      <c r="AY427" s="112"/>
      <c r="AZ427" s="112"/>
      <c r="BA427" s="112"/>
      <c r="BB427" s="112"/>
      <c r="BC427" s="112"/>
      <c r="BD427" s="112"/>
      <c r="BE427" s="112"/>
      <c r="BF427" s="112"/>
      <c r="BG427" s="112"/>
      <c r="BH427" s="112"/>
      <c r="BI427" s="112"/>
      <c r="BJ427" s="112"/>
      <c r="BK427" s="112"/>
      <c r="BL427" s="112"/>
      <c r="BM427" s="112"/>
      <c r="BN427" s="112"/>
      <c r="BO427" s="112"/>
      <c r="BP427" s="112"/>
      <c r="BQ427" s="112"/>
      <c r="BR427" s="112"/>
      <c r="BS427" s="112"/>
      <c r="BT427" s="112"/>
      <c r="BU427" s="112"/>
      <c r="BV427" s="112"/>
      <c r="BW427" s="112"/>
      <c r="BX427" s="112"/>
      <c r="BY427" s="112"/>
      <c r="BZ427" s="112"/>
      <c r="CA427" s="112"/>
      <c r="CB427" s="112"/>
      <c r="CC427" s="112"/>
      <c r="CD427" s="112"/>
      <c r="CE427" s="112"/>
      <c r="CF427" s="112"/>
      <c r="CG427" s="112"/>
      <c r="CH427" s="112"/>
      <c r="CI427" s="112"/>
      <c r="CJ427" s="112"/>
      <c r="CK427" s="112"/>
      <c r="CL427" s="112"/>
      <c r="CM427" s="112"/>
      <c r="CN427" s="112"/>
      <c r="CO427" s="112"/>
      <c r="CP427" s="112"/>
      <c r="CQ427" s="112"/>
      <c r="CR427" s="112"/>
      <c r="CS427" s="112"/>
      <c r="CT427" s="112"/>
      <c r="CU427" s="112"/>
      <c r="CV427" s="112"/>
      <c r="CW427" s="112"/>
      <c r="CX427" s="112"/>
      <c r="CY427" s="112"/>
      <c r="CZ427" s="112"/>
    </row>
    <row r="428" spans="1:104" s="113" customFormat="1" ht="18" customHeight="1">
      <c r="A428" s="634">
        <v>412</v>
      </c>
      <c r="B428" s="635"/>
      <c r="C428" s="1829"/>
      <c r="D428" s="1830"/>
      <c r="E428" s="1467"/>
      <c r="F428" s="1467"/>
      <c r="G428" s="1467"/>
      <c r="H428" s="1557"/>
      <c r="I428" s="1557"/>
      <c r="J428" s="1598"/>
      <c r="K428" s="162"/>
      <c r="L428" s="389"/>
      <c r="M428" s="131"/>
      <c r="N428" s="1555"/>
      <c r="O428" s="1469"/>
      <c r="P428" s="1469"/>
      <c r="Q428" s="1469"/>
      <c r="R428" s="1469"/>
      <c r="S428" s="1469"/>
      <c r="T428" s="1506"/>
      <c r="U428" s="141" t="s">
        <v>1900</v>
      </c>
      <c r="V428" s="118">
        <v>1976</v>
      </c>
      <c r="W428" s="118">
        <v>0.15</v>
      </c>
      <c r="X428" s="119" t="s">
        <v>1412</v>
      </c>
      <c r="Y428" s="227"/>
      <c r="Z428" s="165"/>
      <c r="AA428" s="130"/>
      <c r="AB428" s="130"/>
      <c r="AC428" s="152"/>
      <c r="AD428" s="111"/>
      <c r="AE428" s="112"/>
      <c r="AF428" s="112"/>
      <c r="AG428" s="112"/>
      <c r="AH428" s="112"/>
      <c r="AI428" s="112"/>
      <c r="AJ428" s="112"/>
      <c r="AK428" s="112"/>
      <c r="AL428" s="112"/>
      <c r="AM428" s="112"/>
      <c r="AN428" s="112"/>
      <c r="AO428" s="112"/>
      <c r="AP428" s="112"/>
      <c r="AQ428" s="112"/>
      <c r="AR428" s="112"/>
      <c r="AS428" s="112"/>
      <c r="AT428" s="112"/>
      <c r="AU428" s="112"/>
      <c r="AV428" s="112"/>
      <c r="AW428" s="112"/>
      <c r="AX428" s="112"/>
      <c r="AY428" s="112"/>
      <c r="AZ428" s="112"/>
      <c r="BA428" s="112"/>
      <c r="BB428" s="112"/>
      <c r="BC428" s="112"/>
      <c r="BD428" s="112"/>
      <c r="BE428" s="112"/>
      <c r="BF428" s="112"/>
      <c r="BG428" s="112"/>
      <c r="BH428" s="112"/>
      <c r="BI428" s="112"/>
      <c r="BJ428" s="112"/>
      <c r="BK428" s="112"/>
      <c r="BL428" s="112"/>
      <c r="BM428" s="112"/>
      <c r="BN428" s="112"/>
      <c r="BO428" s="112"/>
      <c r="BP428" s="112"/>
      <c r="BQ428" s="112"/>
      <c r="BR428" s="112"/>
      <c r="BS428" s="112"/>
      <c r="BT428" s="112"/>
      <c r="BU428" s="112"/>
      <c r="BV428" s="112"/>
      <c r="BW428" s="112"/>
      <c r="BX428" s="112"/>
      <c r="BY428" s="112"/>
      <c r="BZ428" s="112"/>
      <c r="CA428" s="112"/>
      <c r="CB428" s="112"/>
      <c r="CC428" s="112"/>
      <c r="CD428" s="112"/>
      <c r="CE428" s="112"/>
      <c r="CF428" s="112"/>
      <c r="CG428" s="112"/>
      <c r="CH428" s="112"/>
      <c r="CI428" s="112"/>
      <c r="CJ428" s="112"/>
      <c r="CK428" s="112"/>
      <c r="CL428" s="112"/>
      <c r="CM428" s="112"/>
      <c r="CN428" s="112"/>
      <c r="CO428" s="112"/>
      <c r="CP428" s="112"/>
      <c r="CQ428" s="112"/>
      <c r="CR428" s="112"/>
      <c r="CS428" s="112"/>
      <c r="CT428" s="112"/>
      <c r="CU428" s="112"/>
      <c r="CV428" s="112"/>
      <c r="CW428" s="112"/>
      <c r="CX428" s="112"/>
      <c r="CY428" s="112"/>
      <c r="CZ428" s="112"/>
    </row>
    <row r="429" spans="1:104" s="113" customFormat="1" ht="18" customHeight="1">
      <c r="A429" s="634">
        <v>413</v>
      </c>
      <c r="B429" s="635"/>
      <c r="C429" s="1829"/>
      <c r="D429" s="1830"/>
      <c r="E429" s="1467"/>
      <c r="F429" s="1467"/>
      <c r="G429" s="1467"/>
      <c r="H429" s="1557"/>
      <c r="I429" s="1557"/>
      <c r="J429" s="1598"/>
      <c r="K429" s="162"/>
      <c r="L429" s="389"/>
      <c r="M429" s="131"/>
      <c r="N429" s="1555"/>
      <c r="O429" s="1469"/>
      <c r="P429" s="1469"/>
      <c r="Q429" s="1469"/>
      <c r="R429" s="1469"/>
      <c r="S429" s="1469"/>
      <c r="T429" s="1506"/>
      <c r="U429" s="141" t="s">
        <v>1901</v>
      </c>
      <c r="V429" s="118">
        <v>1971</v>
      </c>
      <c r="W429" s="118">
        <v>7.0999999999999994E-2</v>
      </c>
      <c r="X429" s="119" t="s">
        <v>1752</v>
      </c>
      <c r="Y429" s="227"/>
      <c r="Z429" s="165"/>
      <c r="AA429" s="130"/>
      <c r="AB429" s="130"/>
      <c r="AC429" s="152"/>
      <c r="AD429" s="111"/>
      <c r="AE429" s="112"/>
      <c r="AF429" s="112"/>
      <c r="AG429" s="112"/>
      <c r="AH429" s="112"/>
      <c r="AI429" s="112"/>
      <c r="AJ429" s="112"/>
      <c r="AK429" s="112"/>
      <c r="AL429" s="112"/>
      <c r="AM429" s="112"/>
      <c r="AN429" s="112"/>
      <c r="AO429" s="112"/>
      <c r="AP429" s="112"/>
      <c r="AQ429" s="112"/>
      <c r="AR429" s="112"/>
      <c r="AS429" s="112"/>
      <c r="AT429" s="112"/>
      <c r="AU429" s="112"/>
      <c r="AV429" s="112"/>
      <c r="AW429" s="112"/>
      <c r="AX429" s="112"/>
      <c r="AY429" s="112"/>
      <c r="AZ429" s="112"/>
      <c r="BA429" s="112"/>
      <c r="BB429" s="112"/>
      <c r="BC429" s="112"/>
      <c r="BD429" s="112"/>
      <c r="BE429" s="112"/>
      <c r="BF429" s="112"/>
      <c r="BG429" s="112"/>
      <c r="BH429" s="112"/>
      <c r="BI429" s="112"/>
      <c r="BJ429" s="112"/>
      <c r="BK429" s="112"/>
      <c r="BL429" s="112"/>
      <c r="BM429" s="112"/>
      <c r="BN429" s="112"/>
      <c r="BO429" s="112"/>
      <c r="BP429" s="112"/>
      <c r="BQ429" s="112"/>
      <c r="BR429" s="112"/>
      <c r="BS429" s="112"/>
      <c r="BT429" s="112"/>
      <c r="BU429" s="112"/>
      <c r="BV429" s="112"/>
      <c r="BW429" s="112"/>
      <c r="BX429" s="112"/>
      <c r="BY429" s="112"/>
      <c r="BZ429" s="112"/>
      <c r="CA429" s="112"/>
      <c r="CB429" s="112"/>
      <c r="CC429" s="112"/>
      <c r="CD429" s="112"/>
      <c r="CE429" s="112"/>
      <c r="CF429" s="112"/>
      <c r="CG429" s="112"/>
      <c r="CH429" s="112"/>
      <c r="CI429" s="112"/>
      <c r="CJ429" s="112"/>
      <c r="CK429" s="112"/>
      <c r="CL429" s="112"/>
      <c r="CM429" s="112"/>
      <c r="CN429" s="112"/>
      <c r="CO429" s="112"/>
      <c r="CP429" s="112"/>
      <c r="CQ429" s="112"/>
      <c r="CR429" s="112"/>
      <c r="CS429" s="112"/>
      <c r="CT429" s="112"/>
      <c r="CU429" s="112"/>
      <c r="CV429" s="112"/>
      <c r="CW429" s="112"/>
      <c r="CX429" s="112"/>
      <c r="CY429" s="112"/>
      <c r="CZ429" s="112"/>
    </row>
    <row r="430" spans="1:104" s="113" customFormat="1" ht="18" customHeight="1">
      <c r="A430" s="634">
        <v>414</v>
      </c>
      <c r="B430" s="635"/>
      <c r="C430" s="1829"/>
      <c r="D430" s="1830"/>
      <c r="E430" s="1467"/>
      <c r="F430" s="1467"/>
      <c r="G430" s="1467"/>
      <c r="H430" s="1557"/>
      <c r="I430" s="1557"/>
      <c r="J430" s="1598"/>
      <c r="K430" s="162"/>
      <c r="L430" s="389"/>
      <c r="M430" s="131"/>
      <c r="N430" s="1555"/>
      <c r="O430" s="1469"/>
      <c r="P430" s="1469"/>
      <c r="Q430" s="1469"/>
      <c r="R430" s="1469"/>
      <c r="S430" s="1469"/>
      <c r="T430" s="1506"/>
      <c r="U430" s="141" t="s">
        <v>1902</v>
      </c>
      <c r="V430" s="118">
        <v>1971</v>
      </c>
      <c r="W430" s="118">
        <v>5.3999999999999999E-2</v>
      </c>
      <c r="X430" s="119" t="s">
        <v>1752</v>
      </c>
      <c r="Y430" s="227"/>
      <c r="Z430" s="165"/>
      <c r="AA430" s="130"/>
      <c r="AB430" s="130"/>
      <c r="AC430" s="152"/>
      <c r="AD430" s="111"/>
      <c r="AE430" s="112"/>
      <c r="AF430" s="112"/>
      <c r="AG430" s="112"/>
      <c r="AH430" s="112"/>
      <c r="AI430" s="112"/>
      <c r="AJ430" s="112"/>
      <c r="AK430" s="112"/>
      <c r="AL430" s="112"/>
      <c r="AM430" s="112"/>
      <c r="AN430" s="112"/>
      <c r="AO430" s="112"/>
      <c r="AP430" s="112"/>
      <c r="AQ430" s="112"/>
      <c r="AR430" s="112"/>
      <c r="AS430" s="112"/>
      <c r="AT430" s="112"/>
      <c r="AU430" s="112"/>
      <c r="AV430" s="112"/>
      <c r="AW430" s="112"/>
      <c r="AX430" s="112"/>
      <c r="AY430" s="112"/>
      <c r="AZ430" s="112"/>
      <c r="BA430" s="112"/>
      <c r="BB430" s="112"/>
      <c r="BC430" s="112"/>
      <c r="BD430" s="112"/>
      <c r="BE430" s="112"/>
      <c r="BF430" s="112"/>
      <c r="BG430" s="112"/>
      <c r="BH430" s="112"/>
      <c r="BI430" s="112"/>
      <c r="BJ430" s="112"/>
      <c r="BK430" s="112"/>
      <c r="BL430" s="112"/>
      <c r="BM430" s="112"/>
      <c r="BN430" s="112"/>
      <c r="BO430" s="112"/>
      <c r="BP430" s="112"/>
      <c r="BQ430" s="112"/>
      <c r="BR430" s="112"/>
      <c r="BS430" s="112"/>
      <c r="BT430" s="112"/>
      <c r="BU430" s="112"/>
      <c r="BV430" s="112"/>
      <c r="BW430" s="112"/>
      <c r="BX430" s="112"/>
      <c r="BY430" s="112"/>
      <c r="BZ430" s="112"/>
      <c r="CA430" s="112"/>
      <c r="CB430" s="112"/>
      <c r="CC430" s="112"/>
      <c r="CD430" s="112"/>
      <c r="CE430" s="112"/>
      <c r="CF430" s="112"/>
      <c r="CG430" s="112"/>
      <c r="CH430" s="112"/>
      <c r="CI430" s="112"/>
      <c r="CJ430" s="112"/>
      <c r="CK430" s="112"/>
      <c r="CL430" s="112"/>
      <c r="CM430" s="112"/>
      <c r="CN430" s="112"/>
      <c r="CO430" s="112"/>
      <c r="CP430" s="112"/>
      <c r="CQ430" s="112"/>
      <c r="CR430" s="112"/>
      <c r="CS430" s="112"/>
      <c r="CT430" s="112"/>
      <c r="CU430" s="112"/>
      <c r="CV430" s="112"/>
      <c r="CW430" s="112"/>
      <c r="CX430" s="112"/>
      <c r="CY430" s="112"/>
      <c r="CZ430" s="112"/>
    </row>
    <row r="431" spans="1:104" s="113" customFormat="1" ht="18" customHeight="1">
      <c r="A431" s="634">
        <v>415</v>
      </c>
      <c r="B431" s="635"/>
      <c r="C431" s="1829"/>
      <c r="D431" s="1830"/>
      <c r="E431" s="1467"/>
      <c r="F431" s="1467"/>
      <c r="G431" s="1467"/>
      <c r="H431" s="1557"/>
      <c r="I431" s="1557"/>
      <c r="J431" s="1598"/>
      <c r="K431" s="162"/>
      <c r="L431" s="389"/>
      <c r="M431" s="131"/>
      <c r="N431" s="1555"/>
      <c r="O431" s="1469"/>
      <c r="P431" s="1469"/>
      <c r="Q431" s="1469"/>
      <c r="R431" s="1469"/>
      <c r="S431" s="1469"/>
      <c r="T431" s="1506"/>
      <c r="U431" s="141" t="s">
        <v>1903</v>
      </c>
      <c r="V431" s="118">
        <v>1971</v>
      </c>
      <c r="W431" s="118">
        <v>0.09</v>
      </c>
      <c r="X431" s="119" t="s">
        <v>1395</v>
      </c>
      <c r="Y431" s="227"/>
      <c r="Z431" s="165"/>
      <c r="AA431" s="130"/>
      <c r="AB431" s="130"/>
      <c r="AC431" s="152"/>
      <c r="AD431" s="111"/>
      <c r="AE431" s="112"/>
      <c r="AF431" s="112"/>
      <c r="AG431" s="112"/>
      <c r="AH431" s="112"/>
      <c r="AI431" s="112"/>
      <c r="AJ431" s="112"/>
      <c r="AK431" s="112"/>
      <c r="AL431" s="112"/>
      <c r="AM431" s="112"/>
      <c r="AN431" s="112"/>
      <c r="AO431" s="112"/>
      <c r="AP431" s="112"/>
      <c r="AQ431" s="112"/>
      <c r="AR431" s="112"/>
      <c r="AS431" s="112"/>
      <c r="AT431" s="112"/>
      <c r="AU431" s="112"/>
      <c r="AV431" s="112"/>
      <c r="AW431" s="112"/>
      <c r="AX431" s="112"/>
      <c r="AY431" s="112"/>
      <c r="AZ431" s="112"/>
      <c r="BA431" s="112"/>
      <c r="BB431" s="112"/>
      <c r="BC431" s="112"/>
      <c r="BD431" s="112"/>
      <c r="BE431" s="112"/>
      <c r="BF431" s="112"/>
      <c r="BG431" s="112"/>
      <c r="BH431" s="112"/>
      <c r="BI431" s="112"/>
      <c r="BJ431" s="112"/>
      <c r="BK431" s="112"/>
      <c r="BL431" s="112"/>
      <c r="BM431" s="112"/>
      <c r="BN431" s="112"/>
      <c r="BO431" s="112"/>
      <c r="BP431" s="112"/>
      <c r="BQ431" s="112"/>
      <c r="BR431" s="112"/>
      <c r="BS431" s="112"/>
      <c r="BT431" s="112"/>
      <c r="BU431" s="112"/>
      <c r="BV431" s="112"/>
      <c r="BW431" s="112"/>
      <c r="BX431" s="112"/>
      <c r="BY431" s="112"/>
      <c r="BZ431" s="112"/>
      <c r="CA431" s="112"/>
      <c r="CB431" s="112"/>
      <c r="CC431" s="112"/>
      <c r="CD431" s="112"/>
      <c r="CE431" s="112"/>
      <c r="CF431" s="112"/>
      <c r="CG431" s="112"/>
      <c r="CH431" s="112"/>
      <c r="CI431" s="112"/>
      <c r="CJ431" s="112"/>
      <c r="CK431" s="112"/>
      <c r="CL431" s="112"/>
      <c r="CM431" s="112"/>
      <c r="CN431" s="112"/>
      <c r="CO431" s="112"/>
      <c r="CP431" s="112"/>
      <c r="CQ431" s="112"/>
      <c r="CR431" s="112"/>
      <c r="CS431" s="112"/>
      <c r="CT431" s="112"/>
      <c r="CU431" s="112"/>
      <c r="CV431" s="112"/>
      <c r="CW431" s="112"/>
      <c r="CX431" s="112"/>
      <c r="CY431" s="112"/>
      <c r="CZ431" s="112"/>
    </row>
    <row r="432" spans="1:104" s="113" customFormat="1" ht="18" customHeight="1">
      <c r="A432" s="634">
        <v>416</v>
      </c>
      <c r="B432" s="635"/>
      <c r="C432" s="1829"/>
      <c r="D432" s="1830"/>
      <c r="E432" s="1467"/>
      <c r="F432" s="1467"/>
      <c r="G432" s="1467"/>
      <c r="H432" s="1557"/>
      <c r="I432" s="1557"/>
      <c r="J432" s="1598"/>
      <c r="K432" s="162"/>
      <c r="L432" s="389"/>
      <c r="M432" s="131"/>
      <c r="N432" s="1555"/>
      <c r="O432" s="1469"/>
      <c r="P432" s="1469"/>
      <c r="Q432" s="1469"/>
      <c r="R432" s="1469"/>
      <c r="S432" s="1469"/>
      <c r="T432" s="1506"/>
      <c r="U432" s="141" t="s">
        <v>1904</v>
      </c>
      <c r="V432" s="118">
        <v>1971</v>
      </c>
      <c r="W432" s="118">
        <v>0.09</v>
      </c>
      <c r="X432" s="119" t="s">
        <v>1629</v>
      </c>
      <c r="Y432" s="227"/>
      <c r="Z432" s="165"/>
      <c r="AA432" s="130"/>
      <c r="AB432" s="130"/>
      <c r="AC432" s="152"/>
      <c r="AD432" s="111"/>
      <c r="AE432" s="112"/>
      <c r="AF432" s="112"/>
      <c r="AG432" s="112"/>
      <c r="AH432" s="112"/>
      <c r="AI432" s="112"/>
      <c r="AJ432" s="112"/>
      <c r="AK432" s="112"/>
      <c r="AL432" s="112"/>
      <c r="AM432" s="112"/>
      <c r="AN432" s="112"/>
      <c r="AO432" s="112"/>
      <c r="AP432" s="112"/>
      <c r="AQ432" s="112"/>
      <c r="AR432" s="112"/>
      <c r="AS432" s="112"/>
      <c r="AT432" s="112"/>
      <c r="AU432" s="112"/>
      <c r="AV432" s="112"/>
      <c r="AW432" s="112"/>
      <c r="AX432" s="112"/>
      <c r="AY432" s="112"/>
      <c r="AZ432" s="112"/>
      <c r="BA432" s="112"/>
      <c r="BB432" s="112"/>
      <c r="BC432" s="112"/>
      <c r="BD432" s="112"/>
      <c r="BE432" s="112"/>
      <c r="BF432" s="112"/>
      <c r="BG432" s="112"/>
      <c r="BH432" s="112"/>
      <c r="BI432" s="112"/>
      <c r="BJ432" s="112"/>
      <c r="BK432" s="112"/>
      <c r="BL432" s="112"/>
      <c r="BM432" s="112"/>
      <c r="BN432" s="112"/>
      <c r="BO432" s="112"/>
      <c r="BP432" s="112"/>
      <c r="BQ432" s="112"/>
      <c r="BR432" s="112"/>
      <c r="BS432" s="112"/>
      <c r="BT432" s="112"/>
      <c r="BU432" s="112"/>
      <c r="BV432" s="112"/>
      <c r="BW432" s="112"/>
      <c r="BX432" s="112"/>
      <c r="BY432" s="112"/>
      <c r="BZ432" s="112"/>
      <c r="CA432" s="112"/>
      <c r="CB432" s="112"/>
      <c r="CC432" s="112"/>
      <c r="CD432" s="112"/>
      <c r="CE432" s="112"/>
      <c r="CF432" s="112"/>
      <c r="CG432" s="112"/>
      <c r="CH432" s="112"/>
      <c r="CI432" s="112"/>
      <c r="CJ432" s="112"/>
      <c r="CK432" s="112"/>
      <c r="CL432" s="112"/>
      <c r="CM432" s="112"/>
      <c r="CN432" s="112"/>
      <c r="CO432" s="112"/>
      <c r="CP432" s="112"/>
      <c r="CQ432" s="112"/>
      <c r="CR432" s="112"/>
      <c r="CS432" s="112"/>
      <c r="CT432" s="112"/>
      <c r="CU432" s="112"/>
      <c r="CV432" s="112"/>
      <c r="CW432" s="112"/>
      <c r="CX432" s="112"/>
      <c r="CY432" s="112"/>
      <c r="CZ432" s="112"/>
    </row>
    <row r="433" spans="1:104" s="113" customFormat="1" ht="18" customHeight="1">
      <c r="A433" s="634">
        <v>417</v>
      </c>
      <c r="B433" s="635"/>
      <c r="C433" s="1829"/>
      <c r="D433" s="1830"/>
      <c r="E433" s="1467"/>
      <c r="F433" s="1467"/>
      <c r="G433" s="1467"/>
      <c r="H433" s="1557"/>
      <c r="I433" s="1557"/>
      <c r="J433" s="1598"/>
      <c r="K433" s="162"/>
      <c r="L433" s="389"/>
      <c r="M433" s="131"/>
      <c r="N433" s="1555"/>
      <c r="O433" s="1469"/>
      <c r="P433" s="1469"/>
      <c r="Q433" s="1469"/>
      <c r="R433" s="1469"/>
      <c r="S433" s="1469"/>
      <c r="T433" s="1506"/>
      <c r="U433" s="141" t="s">
        <v>1905</v>
      </c>
      <c r="V433" s="118">
        <v>1970</v>
      </c>
      <c r="W433" s="118">
        <v>0.08</v>
      </c>
      <c r="X433" s="119" t="s">
        <v>1906</v>
      </c>
      <c r="Y433" s="227"/>
      <c r="Z433" s="165"/>
      <c r="AA433" s="130"/>
      <c r="AB433" s="130"/>
      <c r="AC433" s="152"/>
      <c r="AD433" s="111"/>
      <c r="AE433" s="112"/>
      <c r="AF433" s="112"/>
      <c r="AG433" s="112"/>
      <c r="AH433" s="112"/>
      <c r="AI433" s="112"/>
      <c r="AJ433" s="112"/>
      <c r="AK433" s="112"/>
      <c r="AL433" s="112"/>
      <c r="AM433" s="112"/>
      <c r="AN433" s="112"/>
      <c r="AO433" s="112"/>
      <c r="AP433" s="112"/>
      <c r="AQ433" s="112"/>
      <c r="AR433" s="112"/>
      <c r="AS433" s="112"/>
      <c r="AT433" s="112"/>
      <c r="AU433" s="112"/>
      <c r="AV433" s="112"/>
      <c r="AW433" s="112"/>
      <c r="AX433" s="112"/>
      <c r="AY433" s="112"/>
      <c r="AZ433" s="112"/>
      <c r="BA433" s="112"/>
      <c r="BB433" s="112"/>
      <c r="BC433" s="112"/>
      <c r="BD433" s="112"/>
      <c r="BE433" s="112"/>
      <c r="BF433" s="112"/>
      <c r="BG433" s="112"/>
      <c r="BH433" s="112"/>
      <c r="BI433" s="112"/>
      <c r="BJ433" s="112"/>
      <c r="BK433" s="112"/>
      <c r="BL433" s="112"/>
      <c r="BM433" s="112"/>
      <c r="BN433" s="112"/>
      <c r="BO433" s="112"/>
      <c r="BP433" s="112"/>
      <c r="BQ433" s="112"/>
      <c r="BR433" s="112"/>
      <c r="BS433" s="112"/>
      <c r="BT433" s="112"/>
      <c r="BU433" s="112"/>
      <c r="BV433" s="112"/>
      <c r="BW433" s="112"/>
      <c r="BX433" s="112"/>
      <c r="BY433" s="112"/>
      <c r="BZ433" s="112"/>
      <c r="CA433" s="112"/>
      <c r="CB433" s="112"/>
      <c r="CC433" s="112"/>
      <c r="CD433" s="112"/>
      <c r="CE433" s="112"/>
      <c r="CF433" s="112"/>
      <c r="CG433" s="112"/>
      <c r="CH433" s="112"/>
      <c r="CI433" s="112"/>
      <c r="CJ433" s="112"/>
      <c r="CK433" s="112"/>
      <c r="CL433" s="112"/>
      <c r="CM433" s="112"/>
      <c r="CN433" s="112"/>
      <c r="CO433" s="112"/>
      <c r="CP433" s="112"/>
      <c r="CQ433" s="112"/>
      <c r="CR433" s="112"/>
      <c r="CS433" s="112"/>
      <c r="CT433" s="112"/>
      <c r="CU433" s="112"/>
      <c r="CV433" s="112"/>
      <c r="CW433" s="112"/>
      <c r="CX433" s="112"/>
      <c r="CY433" s="112"/>
      <c r="CZ433" s="112"/>
    </row>
    <row r="434" spans="1:104" s="113" customFormat="1" ht="18" customHeight="1">
      <c r="A434" s="634">
        <v>418</v>
      </c>
      <c r="B434" s="635"/>
      <c r="C434" s="1829"/>
      <c r="D434" s="1830"/>
      <c r="E434" s="1467"/>
      <c r="F434" s="1467"/>
      <c r="G434" s="1467"/>
      <c r="H434" s="1557"/>
      <c r="I434" s="1557"/>
      <c r="J434" s="1598"/>
      <c r="K434" s="162"/>
      <c r="L434" s="389"/>
      <c r="M434" s="131"/>
      <c r="N434" s="1555"/>
      <c r="O434" s="1469"/>
      <c r="P434" s="1469"/>
      <c r="Q434" s="1469"/>
      <c r="R434" s="1469"/>
      <c r="S434" s="1469"/>
      <c r="T434" s="1506"/>
      <c r="U434" s="141" t="s">
        <v>1907</v>
      </c>
      <c r="V434" s="118">
        <v>1970</v>
      </c>
      <c r="W434" s="118">
        <v>0.17</v>
      </c>
      <c r="X434" s="119" t="s">
        <v>1908</v>
      </c>
      <c r="Y434" s="227"/>
      <c r="Z434" s="165"/>
      <c r="AA434" s="130"/>
      <c r="AB434" s="130"/>
      <c r="AC434" s="152"/>
      <c r="AD434" s="111"/>
      <c r="AE434" s="112"/>
      <c r="AF434" s="112"/>
      <c r="AG434" s="112"/>
      <c r="AH434" s="112"/>
      <c r="AI434" s="112"/>
      <c r="AJ434" s="112"/>
      <c r="AK434" s="112"/>
      <c r="AL434" s="112"/>
      <c r="AM434" s="112"/>
      <c r="AN434" s="112"/>
      <c r="AO434" s="112"/>
      <c r="AP434" s="112"/>
      <c r="AQ434" s="112"/>
      <c r="AR434" s="112"/>
      <c r="AS434" s="112"/>
      <c r="AT434" s="112"/>
      <c r="AU434" s="112"/>
      <c r="AV434" s="112"/>
      <c r="AW434" s="112"/>
      <c r="AX434" s="112"/>
      <c r="AY434" s="112"/>
      <c r="AZ434" s="112"/>
      <c r="BA434" s="112"/>
      <c r="BB434" s="112"/>
      <c r="BC434" s="112"/>
      <c r="BD434" s="112"/>
      <c r="BE434" s="112"/>
      <c r="BF434" s="112"/>
      <c r="BG434" s="112"/>
      <c r="BH434" s="112"/>
      <c r="BI434" s="112"/>
      <c r="BJ434" s="112"/>
      <c r="BK434" s="112"/>
      <c r="BL434" s="112"/>
      <c r="BM434" s="112"/>
      <c r="BN434" s="112"/>
      <c r="BO434" s="112"/>
      <c r="BP434" s="112"/>
      <c r="BQ434" s="112"/>
      <c r="BR434" s="112"/>
      <c r="BS434" s="112"/>
      <c r="BT434" s="112"/>
      <c r="BU434" s="112"/>
      <c r="BV434" s="112"/>
      <c r="BW434" s="112"/>
      <c r="BX434" s="112"/>
      <c r="BY434" s="112"/>
      <c r="BZ434" s="112"/>
      <c r="CA434" s="112"/>
      <c r="CB434" s="112"/>
      <c r="CC434" s="112"/>
      <c r="CD434" s="112"/>
      <c r="CE434" s="112"/>
      <c r="CF434" s="112"/>
      <c r="CG434" s="112"/>
      <c r="CH434" s="112"/>
      <c r="CI434" s="112"/>
      <c r="CJ434" s="112"/>
      <c r="CK434" s="112"/>
      <c r="CL434" s="112"/>
      <c r="CM434" s="112"/>
      <c r="CN434" s="112"/>
      <c r="CO434" s="112"/>
      <c r="CP434" s="112"/>
      <c r="CQ434" s="112"/>
      <c r="CR434" s="112"/>
      <c r="CS434" s="112"/>
      <c r="CT434" s="112"/>
      <c r="CU434" s="112"/>
      <c r="CV434" s="112"/>
      <c r="CW434" s="112"/>
      <c r="CX434" s="112"/>
      <c r="CY434" s="112"/>
      <c r="CZ434" s="112"/>
    </row>
    <row r="435" spans="1:104" s="113" customFormat="1">
      <c r="A435" s="634">
        <v>419</v>
      </c>
      <c r="B435" s="635"/>
      <c r="C435" s="1829"/>
      <c r="D435" s="1830"/>
      <c r="E435" s="1467"/>
      <c r="F435" s="1467"/>
      <c r="G435" s="1467"/>
      <c r="H435" s="1557"/>
      <c r="I435" s="1557"/>
      <c r="J435" s="1598"/>
      <c r="K435" s="162"/>
      <c r="L435" s="636"/>
      <c r="M435" s="131"/>
      <c r="N435" s="1455"/>
      <c r="O435" s="1483"/>
      <c r="P435" s="1483"/>
      <c r="Q435" s="1483"/>
      <c r="R435" s="1483"/>
      <c r="S435" s="1483"/>
      <c r="T435" s="1507"/>
      <c r="U435" s="141" t="s">
        <v>1909</v>
      </c>
      <c r="V435" s="118">
        <v>2016</v>
      </c>
      <c r="W435" s="118">
        <v>0.21099999999999999</v>
      </c>
      <c r="X435" s="119" t="s">
        <v>1910</v>
      </c>
      <c r="Y435" s="227"/>
      <c r="Z435" s="165"/>
      <c r="AA435" s="130"/>
      <c r="AB435" s="130"/>
      <c r="AC435" s="152"/>
      <c r="AD435" s="111"/>
      <c r="AE435" s="112"/>
      <c r="AF435" s="112"/>
      <c r="AG435" s="112"/>
      <c r="AH435" s="112"/>
      <c r="AI435" s="112"/>
      <c r="AJ435" s="112"/>
      <c r="AK435" s="112"/>
      <c r="AL435" s="112"/>
      <c r="AM435" s="112"/>
      <c r="AN435" s="112"/>
      <c r="AO435" s="112"/>
      <c r="AP435" s="112"/>
      <c r="AQ435" s="112"/>
      <c r="AR435" s="112"/>
      <c r="AS435" s="112"/>
      <c r="AT435" s="112"/>
      <c r="AU435" s="112"/>
      <c r="AV435" s="112"/>
      <c r="AW435" s="112"/>
      <c r="AX435" s="112"/>
      <c r="AY435" s="112"/>
      <c r="AZ435" s="112"/>
      <c r="BA435" s="112"/>
      <c r="BB435" s="112"/>
      <c r="BC435" s="112"/>
      <c r="BD435" s="112"/>
      <c r="BE435" s="112"/>
      <c r="BF435" s="112"/>
      <c r="BG435" s="112"/>
      <c r="BH435" s="112"/>
      <c r="BI435" s="112"/>
      <c r="BJ435" s="112"/>
      <c r="BK435" s="112"/>
      <c r="BL435" s="112"/>
      <c r="BM435" s="112"/>
      <c r="BN435" s="112"/>
      <c r="BO435" s="112"/>
      <c r="BP435" s="112"/>
      <c r="BQ435" s="112"/>
      <c r="BR435" s="112"/>
      <c r="BS435" s="112"/>
      <c r="BT435" s="112"/>
      <c r="BU435" s="112"/>
      <c r="BV435" s="112"/>
      <c r="BW435" s="112"/>
      <c r="BX435" s="112"/>
      <c r="BY435" s="112"/>
      <c r="BZ435" s="112"/>
      <c r="CA435" s="112"/>
      <c r="CB435" s="112"/>
      <c r="CC435" s="112"/>
      <c r="CD435" s="112"/>
      <c r="CE435" s="112"/>
      <c r="CF435" s="112"/>
      <c r="CG435" s="112"/>
      <c r="CH435" s="112"/>
      <c r="CI435" s="112"/>
      <c r="CJ435" s="112"/>
      <c r="CK435" s="112"/>
      <c r="CL435" s="112"/>
      <c r="CM435" s="112"/>
      <c r="CN435" s="112"/>
      <c r="CO435" s="112"/>
      <c r="CP435" s="112"/>
      <c r="CQ435" s="112"/>
      <c r="CR435" s="112"/>
      <c r="CS435" s="112"/>
      <c r="CT435" s="112"/>
      <c r="CU435" s="112"/>
      <c r="CV435" s="112"/>
      <c r="CW435" s="112"/>
      <c r="CX435" s="112"/>
      <c r="CY435" s="112"/>
      <c r="CZ435" s="112"/>
    </row>
    <row r="436" spans="1:104" s="113" customFormat="1" ht="42.6" customHeight="1">
      <c r="A436" s="634">
        <v>420</v>
      </c>
      <c r="B436" s="635"/>
      <c r="C436" s="1829"/>
      <c r="D436" s="1830"/>
      <c r="E436" s="1467"/>
      <c r="F436" s="1467"/>
      <c r="G436" s="1467"/>
      <c r="H436" s="1557"/>
      <c r="I436" s="1557"/>
      <c r="J436" s="1598"/>
      <c r="K436" s="162"/>
      <c r="L436" s="389"/>
      <c r="M436" s="131"/>
      <c r="N436" s="310" t="s">
        <v>1911</v>
      </c>
      <c r="O436" s="118">
        <v>2013</v>
      </c>
      <c r="P436" s="118">
        <v>4.9000000000000002E-2</v>
      </c>
      <c r="Q436" s="138" t="s">
        <v>1563</v>
      </c>
      <c r="R436" s="118">
        <v>2</v>
      </c>
      <c r="S436" s="139"/>
      <c r="T436" s="140">
        <v>2</v>
      </c>
      <c r="U436" s="141"/>
      <c r="V436" s="118"/>
      <c r="W436" s="118"/>
      <c r="X436" s="119"/>
      <c r="Y436" s="227"/>
      <c r="Z436" s="165"/>
      <c r="AA436" s="130"/>
      <c r="AB436" s="130"/>
      <c r="AC436" s="152"/>
      <c r="AD436" s="111"/>
      <c r="AE436" s="112"/>
      <c r="AF436" s="112"/>
      <c r="AG436" s="112"/>
      <c r="AH436" s="112"/>
      <c r="AI436" s="112"/>
      <c r="AJ436" s="112"/>
      <c r="AK436" s="112"/>
      <c r="AL436" s="112"/>
      <c r="AM436" s="112"/>
      <c r="AN436" s="112"/>
      <c r="AO436" s="112"/>
      <c r="AP436" s="112"/>
      <c r="AQ436" s="112"/>
      <c r="AR436" s="112"/>
      <c r="AS436" s="112"/>
      <c r="AT436" s="112"/>
      <c r="AU436" s="112"/>
      <c r="AV436" s="112"/>
      <c r="AW436" s="112"/>
      <c r="AX436" s="112"/>
      <c r="AY436" s="112"/>
      <c r="AZ436" s="112"/>
      <c r="BA436" s="112"/>
      <c r="BB436" s="112"/>
      <c r="BC436" s="112"/>
      <c r="BD436" s="112"/>
      <c r="BE436" s="112"/>
      <c r="BF436" s="112"/>
      <c r="BG436" s="112"/>
      <c r="BH436" s="112"/>
      <c r="BI436" s="112"/>
      <c r="BJ436" s="112"/>
      <c r="BK436" s="112"/>
      <c r="BL436" s="112"/>
      <c r="BM436" s="112"/>
      <c r="BN436" s="112"/>
      <c r="BO436" s="112"/>
      <c r="BP436" s="112"/>
      <c r="BQ436" s="112"/>
      <c r="BR436" s="112"/>
      <c r="BS436" s="112"/>
      <c r="BT436" s="112"/>
      <c r="BU436" s="112"/>
      <c r="BV436" s="112"/>
      <c r="BW436" s="112"/>
      <c r="BX436" s="112"/>
      <c r="BY436" s="112"/>
      <c r="BZ436" s="112"/>
      <c r="CA436" s="112"/>
      <c r="CB436" s="112"/>
      <c r="CC436" s="112"/>
      <c r="CD436" s="112"/>
      <c r="CE436" s="112"/>
      <c r="CF436" s="112"/>
      <c r="CG436" s="112"/>
      <c r="CH436" s="112"/>
      <c r="CI436" s="112"/>
      <c r="CJ436" s="112"/>
      <c r="CK436" s="112"/>
      <c r="CL436" s="112"/>
      <c r="CM436" s="112"/>
      <c r="CN436" s="112"/>
      <c r="CO436" s="112"/>
      <c r="CP436" s="112"/>
      <c r="CQ436" s="112"/>
      <c r="CR436" s="112"/>
      <c r="CS436" s="112"/>
      <c r="CT436" s="112"/>
      <c r="CU436" s="112"/>
      <c r="CV436" s="112"/>
      <c r="CW436" s="112"/>
      <c r="CX436" s="112"/>
      <c r="CY436" s="112"/>
      <c r="CZ436" s="112"/>
    </row>
    <row r="437" spans="1:104" s="113" customFormat="1" ht="28.15" customHeight="1">
      <c r="A437" s="634">
        <v>421</v>
      </c>
      <c r="B437" s="635"/>
      <c r="C437" s="1829"/>
      <c r="D437" s="1830"/>
      <c r="E437" s="1467"/>
      <c r="F437" s="1467"/>
      <c r="G437" s="1467"/>
      <c r="H437" s="1557"/>
      <c r="I437" s="1557"/>
      <c r="J437" s="1598"/>
      <c r="K437" s="158" t="s">
        <v>1912</v>
      </c>
      <c r="L437" s="159">
        <v>1975</v>
      </c>
      <c r="M437" s="121">
        <v>400</v>
      </c>
      <c r="N437" s="1453"/>
      <c r="O437" s="1468"/>
      <c r="P437" s="1468"/>
      <c r="Q437" s="1468"/>
      <c r="R437" s="1468"/>
      <c r="S437" s="1468"/>
      <c r="T437" s="1505"/>
      <c r="U437" s="141" t="s">
        <v>1913</v>
      </c>
      <c r="V437" s="118">
        <v>1975</v>
      </c>
      <c r="W437" s="118">
        <v>0.12</v>
      </c>
      <c r="X437" s="119" t="s">
        <v>1914</v>
      </c>
      <c r="Y437" s="325" t="s">
        <v>1915</v>
      </c>
      <c r="Z437" s="321"/>
      <c r="AA437" s="120">
        <v>1970</v>
      </c>
      <c r="AB437" s="120">
        <v>0.4</v>
      </c>
      <c r="AC437" s="118" t="s">
        <v>1793</v>
      </c>
      <c r="AD437" s="111"/>
      <c r="AE437" s="112"/>
      <c r="AF437" s="112"/>
      <c r="AG437" s="112"/>
      <c r="AH437" s="112"/>
      <c r="AI437" s="112"/>
      <c r="AJ437" s="112"/>
      <c r="AK437" s="112"/>
      <c r="AL437" s="112"/>
      <c r="AM437" s="112"/>
      <c r="AN437" s="112"/>
      <c r="AO437" s="112"/>
      <c r="AP437" s="112"/>
      <c r="AQ437" s="112"/>
      <c r="AR437" s="112"/>
      <c r="AS437" s="112"/>
      <c r="AT437" s="112"/>
      <c r="AU437" s="112"/>
      <c r="AV437" s="112"/>
      <c r="AW437" s="112"/>
      <c r="AX437" s="112"/>
      <c r="AY437" s="112"/>
      <c r="AZ437" s="112"/>
      <c r="BA437" s="112"/>
      <c r="BB437" s="112"/>
      <c r="BC437" s="112"/>
      <c r="BD437" s="112"/>
      <c r="BE437" s="112"/>
      <c r="BF437" s="112"/>
      <c r="BG437" s="112"/>
      <c r="BH437" s="112"/>
      <c r="BI437" s="112"/>
      <c r="BJ437" s="112"/>
      <c r="BK437" s="112"/>
      <c r="BL437" s="112"/>
      <c r="BM437" s="112"/>
      <c r="BN437" s="112"/>
      <c r="BO437" s="112"/>
      <c r="BP437" s="112"/>
      <c r="BQ437" s="112"/>
      <c r="BR437" s="112"/>
      <c r="BS437" s="112"/>
      <c r="BT437" s="112"/>
      <c r="BU437" s="112"/>
      <c r="BV437" s="112"/>
      <c r="BW437" s="112"/>
      <c r="BX437" s="112"/>
      <c r="BY437" s="112"/>
      <c r="BZ437" s="112"/>
      <c r="CA437" s="112"/>
      <c r="CB437" s="112"/>
      <c r="CC437" s="112"/>
      <c r="CD437" s="112"/>
      <c r="CE437" s="112"/>
      <c r="CF437" s="112"/>
      <c r="CG437" s="112"/>
      <c r="CH437" s="112"/>
      <c r="CI437" s="112"/>
      <c r="CJ437" s="112"/>
      <c r="CK437" s="112"/>
      <c r="CL437" s="112"/>
      <c r="CM437" s="112"/>
      <c r="CN437" s="112"/>
      <c r="CO437" s="112"/>
      <c r="CP437" s="112"/>
      <c r="CQ437" s="112"/>
      <c r="CR437" s="112"/>
      <c r="CS437" s="112"/>
      <c r="CT437" s="112"/>
      <c r="CU437" s="112"/>
      <c r="CV437" s="112"/>
      <c r="CW437" s="112"/>
      <c r="CX437" s="112"/>
      <c r="CY437" s="112"/>
      <c r="CZ437" s="112"/>
    </row>
    <row r="438" spans="1:104" s="113" customFormat="1" ht="18" customHeight="1">
      <c r="A438" s="634">
        <v>422</v>
      </c>
      <c r="B438" s="635"/>
      <c r="C438" s="1829"/>
      <c r="D438" s="1830"/>
      <c r="E438" s="1467"/>
      <c r="F438" s="1467"/>
      <c r="G438" s="1467"/>
      <c r="H438" s="1557"/>
      <c r="I438" s="1557"/>
      <c r="J438" s="1598"/>
      <c r="K438" s="162" t="s">
        <v>1794</v>
      </c>
      <c r="L438" s="115"/>
      <c r="M438" s="131"/>
      <c r="N438" s="1555"/>
      <c r="O438" s="1469"/>
      <c r="P438" s="1469"/>
      <c r="Q438" s="1469"/>
      <c r="R438" s="1469"/>
      <c r="S438" s="1469"/>
      <c r="T438" s="1506"/>
      <c r="U438" s="141" t="s">
        <v>1916</v>
      </c>
      <c r="V438" s="118">
        <v>1975</v>
      </c>
      <c r="W438" s="118">
        <v>3.5000000000000003E-2</v>
      </c>
      <c r="X438" s="119" t="s">
        <v>25</v>
      </c>
      <c r="Y438" s="413" t="s">
        <v>1917</v>
      </c>
      <c r="Z438" s="209"/>
      <c r="AA438" s="118">
        <v>1986</v>
      </c>
      <c r="AB438" s="118">
        <v>0.35</v>
      </c>
      <c r="AC438" s="118" t="s">
        <v>1793</v>
      </c>
      <c r="AD438" s="111"/>
      <c r="AE438" s="112"/>
      <c r="AF438" s="112"/>
      <c r="AG438" s="112"/>
      <c r="AH438" s="112"/>
      <c r="AI438" s="112"/>
      <c r="AJ438" s="112"/>
      <c r="AK438" s="112"/>
      <c r="AL438" s="112"/>
      <c r="AM438" s="112"/>
      <c r="AN438" s="112"/>
      <c r="AO438" s="112"/>
      <c r="AP438" s="112"/>
      <c r="AQ438" s="112"/>
      <c r="AR438" s="112"/>
      <c r="AS438" s="112"/>
      <c r="AT438" s="112"/>
      <c r="AU438" s="112"/>
      <c r="AV438" s="112"/>
      <c r="AW438" s="112"/>
      <c r="AX438" s="112"/>
      <c r="AY438" s="112"/>
      <c r="AZ438" s="112"/>
      <c r="BA438" s="112"/>
      <c r="BB438" s="112"/>
      <c r="BC438" s="112"/>
      <c r="BD438" s="112"/>
      <c r="BE438" s="112"/>
      <c r="BF438" s="112"/>
      <c r="BG438" s="112"/>
      <c r="BH438" s="112"/>
      <c r="BI438" s="112"/>
      <c r="BJ438" s="112"/>
      <c r="BK438" s="112"/>
      <c r="BL438" s="112"/>
      <c r="BM438" s="112"/>
      <c r="BN438" s="112"/>
      <c r="BO438" s="112"/>
      <c r="BP438" s="112"/>
      <c r="BQ438" s="112"/>
      <c r="BR438" s="112"/>
      <c r="BS438" s="112"/>
      <c r="BT438" s="112"/>
      <c r="BU438" s="112"/>
      <c r="BV438" s="112"/>
      <c r="BW438" s="112"/>
      <c r="BX438" s="112"/>
      <c r="BY438" s="112"/>
      <c r="BZ438" s="112"/>
      <c r="CA438" s="112"/>
      <c r="CB438" s="112"/>
      <c r="CC438" s="112"/>
      <c r="CD438" s="112"/>
      <c r="CE438" s="112"/>
      <c r="CF438" s="112"/>
      <c r="CG438" s="112"/>
      <c r="CH438" s="112"/>
      <c r="CI438" s="112"/>
      <c r="CJ438" s="112"/>
      <c r="CK438" s="112"/>
      <c r="CL438" s="112"/>
      <c r="CM438" s="112"/>
      <c r="CN438" s="112"/>
      <c r="CO438" s="112"/>
      <c r="CP438" s="112"/>
      <c r="CQ438" s="112"/>
      <c r="CR438" s="112"/>
      <c r="CS438" s="112"/>
      <c r="CT438" s="112"/>
      <c r="CU438" s="112"/>
      <c r="CV438" s="112"/>
      <c r="CW438" s="112"/>
      <c r="CX438" s="112"/>
      <c r="CY438" s="112"/>
      <c r="CZ438" s="112"/>
    </row>
    <row r="439" spans="1:104" s="113" customFormat="1" ht="18" customHeight="1">
      <c r="A439" s="634">
        <v>423</v>
      </c>
      <c r="B439" s="635"/>
      <c r="C439" s="1829"/>
      <c r="D439" s="1830"/>
      <c r="E439" s="1467"/>
      <c r="F439" s="1467"/>
      <c r="G439" s="1467"/>
      <c r="H439" s="1557"/>
      <c r="I439" s="1557"/>
      <c r="J439" s="1598"/>
      <c r="K439" s="126"/>
      <c r="L439" s="115"/>
      <c r="M439" s="131"/>
      <c r="N439" s="1555"/>
      <c r="O439" s="1469"/>
      <c r="P439" s="1469"/>
      <c r="Q439" s="1469"/>
      <c r="R439" s="1469"/>
      <c r="S439" s="1469"/>
      <c r="T439" s="1506"/>
      <c r="U439" s="141" t="s">
        <v>1918</v>
      </c>
      <c r="V439" s="118">
        <v>1974</v>
      </c>
      <c r="W439" s="118">
        <v>0.124</v>
      </c>
      <c r="X439" s="119" t="s">
        <v>1629</v>
      </c>
      <c r="Y439" s="413" t="s">
        <v>1919</v>
      </c>
      <c r="Z439" s="209"/>
      <c r="AA439" s="118">
        <v>1970</v>
      </c>
      <c r="AB439" s="118">
        <v>0.26</v>
      </c>
      <c r="AC439" s="118" t="s">
        <v>1793</v>
      </c>
      <c r="AD439" s="111"/>
      <c r="AE439" s="112"/>
      <c r="AF439" s="112"/>
      <c r="AG439" s="112"/>
      <c r="AH439" s="112"/>
      <c r="AI439" s="112"/>
      <c r="AJ439" s="112"/>
      <c r="AK439" s="112"/>
      <c r="AL439" s="112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2"/>
      <c r="AW439" s="112"/>
      <c r="AX439" s="112"/>
      <c r="AY439" s="112"/>
      <c r="AZ439" s="112"/>
      <c r="BA439" s="112"/>
      <c r="BB439" s="112"/>
      <c r="BC439" s="112"/>
      <c r="BD439" s="112"/>
      <c r="BE439" s="112"/>
      <c r="BF439" s="112"/>
      <c r="BG439" s="112"/>
      <c r="BH439" s="112"/>
      <c r="BI439" s="112"/>
      <c r="BJ439" s="112"/>
      <c r="BK439" s="112"/>
      <c r="BL439" s="112"/>
      <c r="BM439" s="112"/>
      <c r="BN439" s="112"/>
      <c r="BO439" s="112"/>
      <c r="BP439" s="112"/>
      <c r="BQ439" s="112"/>
      <c r="BR439" s="112"/>
      <c r="BS439" s="112"/>
      <c r="BT439" s="112"/>
      <c r="BU439" s="112"/>
      <c r="BV439" s="112"/>
      <c r="BW439" s="112"/>
      <c r="BX439" s="112"/>
      <c r="BY439" s="112"/>
      <c r="BZ439" s="112"/>
      <c r="CA439" s="112"/>
      <c r="CB439" s="112"/>
      <c r="CC439" s="112"/>
      <c r="CD439" s="112"/>
      <c r="CE439" s="112"/>
      <c r="CF439" s="112"/>
      <c r="CG439" s="112"/>
      <c r="CH439" s="112"/>
      <c r="CI439" s="112"/>
      <c r="CJ439" s="112"/>
      <c r="CK439" s="112"/>
      <c r="CL439" s="112"/>
      <c r="CM439" s="112"/>
      <c r="CN439" s="112"/>
      <c r="CO439" s="112"/>
      <c r="CP439" s="112"/>
      <c r="CQ439" s="112"/>
      <c r="CR439" s="112"/>
      <c r="CS439" s="112"/>
      <c r="CT439" s="112"/>
      <c r="CU439" s="112"/>
      <c r="CV439" s="112"/>
      <c r="CW439" s="112"/>
      <c r="CX439" s="112"/>
      <c r="CY439" s="112"/>
      <c r="CZ439" s="112"/>
    </row>
    <row r="440" spans="1:104" s="113" customFormat="1" ht="18" customHeight="1">
      <c r="A440" s="634">
        <v>424</v>
      </c>
      <c r="B440" s="635"/>
      <c r="C440" s="1829"/>
      <c r="D440" s="1830"/>
      <c r="E440" s="1467"/>
      <c r="F440" s="1467"/>
      <c r="G440" s="1467"/>
      <c r="H440" s="1557"/>
      <c r="I440" s="1557"/>
      <c r="J440" s="1598"/>
      <c r="K440" s="126"/>
      <c r="L440" s="115"/>
      <c r="M440" s="131"/>
      <c r="N440" s="1555"/>
      <c r="O440" s="1469"/>
      <c r="P440" s="1469"/>
      <c r="Q440" s="1469"/>
      <c r="R440" s="1469"/>
      <c r="S440" s="1469"/>
      <c r="T440" s="1506"/>
      <c r="U440" s="141" t="s">
        <v>1920</v>
      </c>
      <c r="V440" s="118">
        <v>1985</v>
      </c>
      <c r="W440" s="118">
        <v>0.17</v>
      </c>
      <c r="X440" s="119" t="s">
        <v>1720</v>
      </c>
      <c r="Y440" s="227"/>
      <c r="Z440" s="165"/>
      <c r="AA440" s="609"/>
      <c r="AB440" s="609"/>
      <c r="AC440" s="181"/>
      <c r="AD440" s="111"/>
      <c r="AE440" s="112"/>
      <c r="AF440" s="112"/>
      <c r="AG440" s="112"/>
      <c r="AH440" s="112"/>
      <c r="AI440" s="112"/>
      <c r="AJ440" s="112"/>
      <c r="AK440" s="112"/>
      <c r="AL440" s="112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2"/>
      <c r="AW440" s="112"/>
      <c r="AX440" s="112"/>
      <c r="AY440" s="112"/>
      <c r="AZ440" s="112"/>
      <c r="BA440" s="112"/>
      <c r="BB440" s="112"/>
      <c r="BC440" s="112"/>
      <c r="BD440" s="112"/>
      <c r="BE440" s="112"/>
      <c r="BF440" s="112"/>
      <c r="BG440" s="112"/>
      <c r="BH440" s="112"/>
      <c r="BI440" s="112"/>
      <c r="BJ440" s="112"/>
      <c r="BK440" s="112"/>
      <c r="BL440" s="112"/>
      <c r="BM440" s="112"/>
      <c r="BN440" s="112"/>
      <c r="BO440" s="112"/>
      <c r="BP440" s="112"/>
      <c r="BQ440" s="112"/>
      <c r="BR440" s="112"/>
      <c r="BS440" s="112"/>
      <c r="BT440" s="112"/>
      <c r="BU440" s="112"/>
      <c r="BV440" s="112"/>
      <c r="BW440" s="112"/>
      <c r="BX440" s="112"/>
      <c r="BY440" s="112"/>
      <c r="BZ440" s="112"/>
      <c r="CA440" s="112"/>
      <c r="CB440" s="112"/>
      <c r="CC440" s="112"/>
      <c r="CD440" s="112"/>
      <c r="CE440" s="112"/>
      <c r="CF440" s="112"/>
      <c r="CG440" s="112"/>
      <c r="CH440" s="112"/>
      <c r="CI440" s="112"/>
      <c r="CJ440" s="112"/>
      <c r="CK440" s="112"/>
      <c r="CL440" s="112"/>
      <c r="CM440" s="112"/>
      <c r="CN440" s="112"/>
      <c r="CO440" s="112"/>
      <c r="CP440" s="112"/>
      <c r="CQ440" s="112"/>
      <c r="CR440" s="112"/>
      <c r="CS440" s="112"/>
      <c r="CT440" s="112"/>
      <c r="CU440" s="112"/>
      <c r="CV440" s="112"/>
      <c r="CW440" s="112"/>
      <c r="CX440" s="112"/>
      <c r="CY440" s="112"/>
      <c r="CZ440" s="112"/>
    </row>
    <row r="441" spans="1:104" s="113" customFormat="1" ht="18" customHeight="1">
      <c r="A441" s="634">
        <v>425</v>
      </c>
      <c r="B441" s="635"/>
      <c r="C441" s="1829"/>
      <c r="D441" s="1830"/>
      <c r="E441" s="1467"/>
      <c r="F441" s="1467"/>
      <c r="G441" s="1467"/>
      <c r="H441" s="1557"/>
      <c r="I441" s="1557"/>
      <c r="J441" s="1598"/>
      <c r="K441" s="451"/>
      <c r="L441" s="115"/>
      <c r="M441" s="131"/>
      <c r="N441" s="1555"/>
      <c r="O441" s="1469"/>
      <c r="P441" s="1469"/>
      <c r="Q441" s="1469"/>
      <c r="R441" s="1469"/>
      <c r="S441" s="1469"/>
      <c r="T441" s="1506"/>
      <c r="U441" s="141" t="s">
        <v>1921</v>
      </c>
      <c r="V441" s="118">
        <v>1974</v>
      </c>
      <c r="W441" s="118">
        <v>0.08</v>
      </c>
      <c r="X441" s="119" t="s">
        <v>1772</v>
      </c>
      <c r="Y441" s="227"/>
      <c r="Z441" s="165"/>
      <c r="AA441" s="609"/>
      <c r="AB441" s="609"/>
      <c r="AC441" s="181"/>
      <c r="AD441" s="111"/>
      <c r="AE441" s="112"/>
      <c r="AF441" s="112"/>
      <c r="AG441" s="112"/>
      <c r="AH441" s="112"/>
      <c r="AI441" s="112"/>
      <c r="AJ441" s="112"/>
      <c r="AK441" s="112"/>
      <c r="AL441" s="112"/>
      <c r="AM441" s="112"/>
      <c r="AN441" s="112"/>
      <c r="AO441" s="112"/>
      <c r="AP441" s="112"/>
      <c r="AQ441" s="112"/>
      <c r="AR441" s="112"/>
      <c r="AS441" s="112"/>
      <c r="AT441" s="112"/>
      <c r="AU441" s="112"/>
      <c r="AV441" s="112"/>
      <c r="AW441" s="112"/>
      <c r="AX441" s="112"/>
      <c r="AY441" s="112"/>
      <c r="AZ441" s="112"/>
      <c r="BA441" s="112"/>
      <c r="BB441" s="112"/>
      <c r="BC441" s="112"/>
      <c r="BD441" s="112"/>
      <c r="BE441" s="112"/>
      <c r="BF441" s="112"/>
      <c r="BG441" s="112"/>
      <c r="BH441" s="112"/>
      <c r="BI441" s="112"/>
      <c r="BJ441" s="112"/>
      <c r="BK441" s="112"/>
      <c r="BL441" s="112"/>
      <c r="BM441" s="112"/>
      <c r="BN441" s="112"/>
      <c r="BO441" s="112"/>
      <c r="BP441" s="112"/>
      <c r="BQ441" s="112"/>
      <c r="BR441" s="112"/>
      <c r="BS441" s="112"/>
      <c r="BT441" s="112"/>
      <c r="BU441" s="112"/>
      <c r="BV441" s="112"/>
      <c r="BW441" s="112"/>
      <c r="BX441" s="112"/>
      <c r="BY441" s="112"/>
      <c r="BZ441" s="112"/>
      <c r="CA441" s="112"/>
      <c r="CB441" s="112"/>
      <c r="CC441" s="112"/>
      <c r="CD441" s="112"/>
      <c r="CE441" s="112"/>
      <c r="CF441" s="112"/>
      <c r="CG441" s="112"/>
      <c r="CH441" s="112"/>
      <c r="CI441" s="112"/>
      <c r="CJ441" s="112"/>
      <c r="CK441" s="112"/>
      <c r="CL441" s="112"/>
      <c r="CM441" s="112"/>
      <c r="CN441" s="112"/>
      <c r="CO441" s="112"/>
      <c r="CP441" s="112"/>
      <c r="CQ441" s="112"/>
      <c r="CR441" s="112"/>
      <c r="CS441" s="112"/>
      <c r="CT441" s="112"/>
      <c r="CU441" s="112"/>
      <c r="CV441" s="112"/>
      <c r="CW441" s="112"/>
      <c r="CX441" s="112"/>
      <c r="CY441" s="112"/>
      <c r="CZ441" s="112"/>
    </row>
    <row r="442" spans="1:104" s="113" customFormat="1" ht="18" customHeight="1">
      <c r="A442" s="634">
        <v>426</v>
      </c>
      <c r="B442" s="635"/>
      <c r="C442" s="1829"/>
      <c r="D442" s="1830"/>
      <c r="E442" s="1467"/>
      <c r="F442" s="1467"/>
      <c r="G442" s="1467"/>
      <c r="H442" s="1557"/>
      <c r="I442" s="1557"/>
      <c r="J442" s="1598"/>
      <c r="K442" s="162"/>
      <c r="L442" s="115"/>
      <c r="M442" s="131"/>
      <c r="N442" s="1555"/>
      <c r="O442" s="1469"/>
      <c r="P442" s="1469"/>
      <c r="Q442" s="1469"/>
      <c r="R442" s="1469"/>
      <c r="S442" s="1469"/>
      <c r="T442" s="1506"/>
      <c r="U442" s="141" t="s">
        <v>1922</v>
      </c>
      <c r="V442" s="118">
        <v>1974</v>
      </c>
      <c r="W442" s="118">
        <v>8.7999999999999995E-2</v>
      </c>
      <c r="X442" s="119" t="s">
        <v>1741</v>
      </c>
      <c r="Y442" s="227"/>
      <c r="Z442" s="165"/>
      <c r="AA442" s="130"/>
      <c r="AB442" s="130"/>
      <c r="AC442" s="181"/>
      <c r="AD442" s="111"/>
      <c r="AE442" s="112"/>
      <c r="AF442" s="112"/>
      <c r="AG442" s="112"/>
      <c r="AH442" s="112"/>
      <c r="AI442" s="112"/>
      <c r="AJ442" s="112"/>
      <c r="AK442" s="112"/>
      <c r="AL442" s="112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2"/>
      <c r="AW442" s="112"/>
      <c r="AX442" s="112"/>
      <c r="AY442" s="112"/>
      <c r="AZ442" s="112"/>
      <c r="BA442" s="112"/>
      <c r="BB442" s="112"/>
      <c r="BC442" s="112"/>
      <c r="BD442" s="112"/>
      <c r="BE442" s="112"/>
      <c r="BF442" s="112"/>
      <c r="BG442" s="112"/>
      <c r="BH442" s="112"/>
      <c r="BI442" s="112"/>
      <c r="BJ442" s="112"/>
      <c r="BK442" s="112"/>
      <c r="BL442" s="112"/>
      <c r="BM442" s="112"/>
      <c r="BN442" s="112"/>
      <c r="BO442" s="112"/>
      <c r="BP442" s="112"/>
      <c r="BQ442" s="112"/>
      <c r="BR442" s="112"/>
      <c r="BS442" s="112"/>
      <c r="BT442" s="112"/>
      <c r="BU442" s="112"/>
      <c r="BV442" s="112"/>
      <c r="BW442" s="112"/>
      <c r="BX442" s="112"/>
      <c r="BY442" s="112"/>
      <c r="BZ442" s="112"/>
      <c r="CA442" s="112"/>
      <c r="CB442" s="112"/>
      <c r="CC442" s="112"/>
      <c r="CD442" s="112"/>
      <c r="CE442" s="112"/>
      <c r="CF442" s="112"/>
      <c r="CG442" s="112"/>
      <c r="CH442" s="112"/>
      <c r="CI442" s="112"/>
      <c r="CJ442" s="112"/>
      <c r="CK442" s="112"/>
      <c r="CL442" s="112"/>
      <c r="CM442" s="112"/>
      <c r="CN442" s="112"/>
      <c r="CO442" s="112"/>
      <c r="CP442" s="112"/>
      <c r="CQ442" s="112"/>
      <c r="CR442" s="112"/>
      <c r="CS442" s="112"/>
      <c r="CT442" s="112"/>
      <c r="CU442" s="112"/>
      <c r="CV442" s="112"/>
      <c r="CW442" s="112"/>
      <c r="CX442" s="112"/>
      <c r="CY442" s="112"/>
      <c r="CZ442" s="112"/>
    </row>
    <row r="443" spans="1:104" s="113" customFormat="1" ht="18" customHeight="1">
      <c r="A443" s="634">
        <v>427</v>
      </c>
      <c r="B443" s="635"/>
      <c r="C443" s="1829"/>
      <c r="D443" s="1830"/>
      <c r="E443" s="1467"/>
      <c r="F443" s="1467"/>
      <c r="G443" s="1467"/>
      <c r="H443" s="1557"/>
      <c r="I443" s="1557"/>
      <c r="J443" s="1598"/>
      <c r="K443" s="162"/>
      <c r="L443" s="115"/>
      <c r="M443" s="131"/>
      <c r="N443" s="1555"/>
      <c r="O443" s="1469"/>
      <c r="P443" s="1469"/>
      <c r="Q443" s="1469"/>
      <c r="R443" s="1469"/>
      <c r="S443" s="1469"/>
      <c r="T443" s="1506"/>
      <c r="U443" s="141" t="s">
        <v>1923</v>
      </c>
      <c r="V443" s="118">
        <v>1975</v>
      </c>
      <c r="W443" s="118">
        <v>0.06</v>
      </c>
      <c r="X443" s="119" t="s">
        <v>25</v>
      </c>
      <c r="Y443" s="227"/>
      <c r="Z443" s="165"/>
      <c r="AA443" s="130"/>
      <c r="AB443" s="130"/>
      <c r="AC443" s="181"/>
      <c r="AD443" s="111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112"/>
      <c r="BB443" s="112"/>
      <c r="BC443" s="112"/>
      <c r="BD443" s="112"/>
      <c r="BE443" s="112"/>
      <c r="BF443" s="112"/>
      <c r="BG443" s="112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  <c r="BR443" s="112"/>
      <c r="BS443" s="112"/>
      <c r="BT443" s="112"/>
      <c r="BU443" s="112"/>
      <c r="BV443" s="112"/>
      <c r="BW443" s="112"/>
      <c r="BX443" s="112"/>
      <c r="BY443" s="112"/>
      <c r="BZ443" s="112"/>
      <c r="CA443" s="112"/>
      <c r="CB443" s="112"/>
      <c r="CC443" s="112"/>
      <c r="CD443" s="112"/>
      <c r="CE443" s="112"/>
      <c r="CF443" s="112"/>
      <c r="CG443" s="112"/>
      <c r="CH443" s="112"/>
      <c r="CI443" s="112"/>
      <c r="CJ443" s="112"/>
      <c r="CK443" s="112"/>
      <c r="CL443" s="112"/>
      <c r="CM443" s="112"/>
      <c r="CN443" s="112"/>
      <c r="CO443" s="112"/>
      <c r="CP443" s="112"/>
      <c r="CQ443" s="112"/>
      <c r="CR443" s="112"/>
      <c r="CS443" s="112"/>
      <c r="CT443" s="112"/>
      <c r="CU443" s="112"/>
      <c r="CV443" s="112"/>
      <c r="CW443" s="112"/>
      <c r="CX443" s="112"/>
      <c r="CY443" s="112"/>
      <c r="CZ443" s="112"/>
    </row>
    <row r="444" spans="1:104" s="113" customFormat="1" ht="18" customHeight="1">
      <c r="A444" s="634">
        <v>428</v>
      </c>
      <c r="B444" s="635"/>
      <c r="C444" s="1829"/>
      <c r="D444" s="1830"/>
      <c r="E444" s="1467"/>
      <c r="F444" s="1467"/>
      <c r="G444" s="1467"/>
      <c r="H444" s="1557"/>
      <c r="I444" s="1557"/>
      <c r="J444" s="1598"/>
      <c r="K444" s="162"/>
      <c r="L444" s="115"/>
      <c r="M444" s="131"/>
      <c r="N444" s="1555"/>
      <c r="O444" s="1469"/>
      <c r="P444" s="1469"/>
      <c r="Q444" s="1469"/>
      <c r="R444" s="1469"/>
      <c r="S444" s="1469"/>
      <c r="T444" s="1506"/>
      <c r="U444" s="141" t="s">
        <v>1924</v>
      </c>
      <c r="V444" s="118">
        <v>1975</v>
      </c>
      <c r="W444" s="118">
        <v>4.4999999999999998E-2</v>
      </c>
      <c r="X444" s="119" t="s">
        <v>25</v>
      </c>
      <c r="Y444" s="227"/>
      <c r="Z444" s="165"/>
      <c r="AA444" s="130"/>
      <c r="AB444" s="130"/>
      <c r="AC444" s="181"/>
      <c r="AD444" s="111"/>
      <c r="AE444" s="112"/>
      <c r="AF444" s="112"/>
      <c r="AG444" s="112"/>
      <c r="AH444" s="112"/>
      <c r="AI444" s="112"/>
      <c r="AJ444" s="112"/>
      <c r="AK444" s="112"/>
      <c r="AL444" s="112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2"/>
      <c r="AW444" s="112"/>
      <c r="AX444" s="112"/>
      <c r="AY444" s="112"/>
      <c r="AZ444" s="112"/>
      <c r="BA444" s="112"/>
      <c r="BB444" s="112"/>
      <c r="BC444" s="112"/>
      <c r="BD444" s="112"/>
      <c r="BE444" s="112"/>
      <c r="BF444" s="112"/>
      <c r="BG444" s="112"/>
      <c r="BH444" s="112"/>
      <c r="BI444" s="112"/>
      <c r="BJ444" s="112"/>
      <c r="BK444" s="112"/>
      <c r="BL444" s="112"/>
      <c r="BM444" s="112"/>
      <c r="BN444" s="112"/>
      <c r="BO444" s="112"/>
      <c r="BP444" s="112"/>
      <c r="BQ444" s="112"/>
      <c r="BR444" s="112"/>
      <c r="BS444" s="112"/>
      <c r="BT444" s="112"/>
      <c r="BU444" s="112"/>
      <c r="BV444" s="112"/>
      <c r="BW444" s="112"/>
      <c r="BX444" s="112"/>
      <c r="BY444" s="112"/>
      <c r="BZ444" s="112"/>
      <c r="CA444" s="112"/>
      <c r="CB444" s="112"/>
      <c r="CC444" s="112"/>
      <c r="CD444" s="112"/>
      <c r="CE444" s="112"/>
      <c r="CF444" s="112"/>
      <c r="CG444" s="112"/>
      <c r="CH444" s="112"/>
      <c r="CI444" s="112"/>
      <c r="CJ444" s="112"/>
      <c r="CK444" s="112"/>
      <c r="CL444" s="112"/>
      <c r="CM444" s="112"/>
      <c r="CN444" s="112"/>
      <c r="CO444" s="112"/>
      <c r="CP444" s="112"/>
      <c r="CQ444" s="112"/>
      <c r="CR444" s="112"/>
      <c r="CS444" s="112"/>
      <c r="CT444" s="112"/>
      <c r="CU444" s="112"/>
      <c r="CV444" s="112"/>
      <c r="CW444" s="112"/>
      <c r="CX444" s="112"/>
      <c r="CY444" s="112"/>
      <c r="CZ444" s="112"/>
    </row>
    <row r="445" spans="1:104" s="113" customFormat="1" ht="18" customHeight="1">
      <c r="A445" s="634">
        <v>429</v>
      </c>
      <c r="B445" s="635"/>
      <c r="C445" s="1829"/>
      <c r="D445" s="1830"/>
      <c r="E445" s="1467"/>
      <c r="F445" s="1467"/>
      <c r="G445" s="1467"/>
      <c r="H445" s="1557"/>
      <c r="I445" s="1557"/>
      <c r="J445" s="1598"/>
      <c r="K445" s="162"/>
      <c r="L445" s="115"/>
      <c r="M445" s="131"/>
      <c r="N445" s="1555"/>
      <c r="O445" s="1469"/>
      <c r="P445" s="1469"/>
      <c r="Q445" s="1469"/>
      <c r="R445" s="1469"/>
      <c r="S445" s="1469"/>
      <c r="T445" s="1506"/>
      <c r="U445" s="141" t="s">
        <v>1925</v>
      </c>
      <c r="V445" s="118">
        <v>1975</v>
      </c>
      <c r="W445" s="118">
        <v>0.1</v>
      </c>
      <c r="X445" s="119" t="s">
        <v>25</v>
      </c>
      <c r="Y445" s="227"/>
      <c r="Z445" s="165"/>
      <c r="AA445" s="130"/>
      <c r="AB445" s="130"/>
      <c r="AC445" s="181"/>
      <c r="AD445" s="111"/>
      <c r="AE445" s="112"/>
      <c r="AF445" s="112"/>
      <c r="AG445" s="112"/>
      <c r="AH445" s="112"/>
      <c r="AI445" s="112"/>
      <c r="AJ445" s="112"/>
      <c r="AK445" s="112"/>
      <c r="AL445" s="112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2"/>
      <c r="AW445" s="112"/>
      <c r="AX445" s="112"/>
      <c r="AY445" s="112"/>
      <c r="AZ445" s="112"/>
      <c r="BA445" s="112"/>
      <c r="BB445" s="112"/>
      <c r="BC445" s="112"/>
      <c r="BD445" s="112"/>
      <c r="BE445" s="112"/>
      <c r="BF445" s="112"/>
      <c r="BG445" s="112"/>
      <c r="BH445" s="112"/>
      <c r="BI445" s="112"/>
      <c r="BJ445" s="112"/>
      <c r="BK445" s="112"/>
      <c r="BL445" s="112"/>
      <c r="BM445" s="112"/>
      <c r="BN445" s="112"/>
      <c r="BO445" s="112"/>
      <c r="BP445" s="112"/>
      <c r="BQ445" s="112"/>
      <c r="BR445" s="112"/>
      <c r="BS445" s="112"/>
      <c r="BT445" s="112"/>
      <c r="BU445" s="112"/>
      <c r="BV445" s="112"/>
      <c r="BW445" s="112"/>
      <c r="BX445" s="112"/>
      <c r="BY445" s="112"/>
      <c r="BZ445" s="112"/>
      <c r="CA445" s="112"/>
      <c r="CB445" s="112"/>
      <c r="CC445" s="112"/>
      <c r="CD445" s="112"/>
      <c r="CE445" s="112"/>
      <c r="CF445" s="112"/>
      <c r="CG445" s="112"/>
      <c r="CH445" s="112"/>
      <c r="CI445" s="112"/>
      <c r="CJ445" s="112"/>
      <c r="CK445" s="112"/>
      <c r="CL445" s="112"/>
      <c r="CM445" s="112"/>
      <c r="CN445" s="112"/>
      <c r="CO445" s="112"/>
      <c r="CP445" s="112"/>
      <c r="CQ445" s="112"/>
      <c r="CR445" s="112"/>
      <c r="CS445" s="112"/>
      <c r="CT445" s="112"/>
      <c r="CU445" s="112"/>
      <c r="CV445" s="112"/>
      <c r="CW445" s="112"/>
      <c r="CX445" s="112"/>
      <c r="CY445" s="112"/>
      <c r="CZ445" s="112"/>
    </row>
    <row r="446" spans="1:104" s="113" customFormat="1" ht="18" customHeight="1">
      <c r="A446" s="634">
        <v>430</v>
      </c>
      <c r="B446" s="635"/>
      <c r="C446" s="1829"/>
      <c r="D446" s="1830"/>
      <c r="E446" s="1467"/>
      <c r="F446" s="1467"/>
      <c r="G446" s="1467"/>
      <c r="H446" s="1557"/>
      <c r="I446" s="1557"/>
      <c r="J446" s="1598"/>
      <c r="K446" s="162"/>
      <c r="L446" s="115"/>
      <c r="M446" s="131"/>
      <c r="N446" s="1555"/>
      <c r="O446" s="1469"/>
      <c r="P446" s="1469"/>
      <c r="Q446" s="1469"/>
      <c r="R446" s="1469"/>
      <c r="S446" s="1469"/>
      <c r="T446" s="1506"/>
      <c r="U446" s="141" t="s">
        <v>1926</v>
      </c>
      <c r="V446" s="118">
        <v>1975</v>
      </c>
      <c r="W446" s="118">
        <v>0.1</v>
      </c>
      <c r="X446" s="119" t="s">
        <v>1772</v>
      </c>
      <c r="Y446" s="227"/>
      <c r="Z446" s="165"/>
      <c r="AA446" s="130"/>
      <c r="AB446" s="130"/>
      <c r="AC446" s="181"/>
      <c r="AD446" s="111"/>
      <c r="AE446" s="112"/>
      <c r="AF446" s="112"/>
      <c r="AG446" s="112"/>
      <c r="AH446" s="112"/>
      <c r="AI446" s="112"/>
      <c r="AJ446" s="112"/>
      <c r="AK446" s="112"/>
      <c r="AL446" s="112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2"/>
      <c r="AW446" s="112"/>
      <c r="AX446" s="112"/>
      <c r="AY446" s="112"/>
      <c r="AZ446" s="112"/>
      <c r="BA446" s="112"/>
      <c r="BB446" s="112"/>
      <c r="BC446" s="112"/>
      <c r="BD446" s="112"/>
      <c r="BE446" s="112"/>
      <c r="BF446" s="112"/>
      <c r="BG446" s="112"/>
      <c r="BH446" s="112"/>
      <c r="BI446" s="112"/>
      <c r="BJ446" s="112"/>
      <c r="BK446" s="112"/>
      <c r="BL446" s="112"/>
      <c r="BM446" s="112"/>
      <c r="BN446" s="112"/>
      <c r="BO446" s="112"/>
      <c r="BP446" s="112"/>
      <c r="BQ446" s="112"/>
      <c r="BR446" s="112"/>
      <c r="BS446" s="112"/>
      <c r="BT446" s="112"/>
      <c r="BU446" s="112"/>
      <c r="BV446" s="112"/>
      <c r="BW446" s="112"/>
      <c r="BX446" s="112"/>
      <c r="BY446" s="112"/>
      <c r="BZ446" s="112"/>
      <c r="CA446" s="112"/>
      <c r="CB446" s="112"/>
      <c r="CC446" s="112"/>
      <c r="CD446" s="112"/>
      <c r="CE446" s="112"/>
      <c r="CF446" s="112"/>
      <c r="CG446" s="112"/>
      <c r="CH446" s="112"/>
      <c r="CI446" s="112"/>
      <c r="CJ446" s="112"/>
      <c r="CK446" s="112"/>
      <c r="CL446" s="112"/>
      <c r="CM446" s="112"/>
      <c r="CN446" s="112"/>
      <c r="CO446" s="112"/>
      <c r="CP446" s="112"/>
      <c r="CQ446" s="112"/>
      <c r="CR446" s="112"/>
      <c r="CS446" s="112"/>
      <c r="CT446" s="112"/>
      <c r="CU446" s="112"/>
      <c r="CV446" s="112"/>
      <c r="CW446" s="112"/>
      <c r="CX446" s="112"/>
      <c r="CY446" s="112"/>
      <c r="CZ446" s="112"/>
    </row>
    <row r="447" spans="1:104" s="113" customFormat="1" ht="18" customHeight="1">
      <c r="A447" s="634">
        <v>431</v>
      </c>
      <c r="B447" s="635"/>
      <c r="C447" s="1829"/>
      <c r="D447" s="1830"/>
      <c r="E447" s="1467"/>
      <c r="F447" s="1467"/>
      <c r="G447" s="1467"/>
      <c r="H447" s="1557"/>
      <c r="I447" s="1557"/>
      <c r="J447" s="1598"/>
      <c r="K447" s="162"/>
      <c r="L447" s="115"/>
      <c r="M447" s="131"/>
      <c r="N447" s="1555"/>
      <c r="O447" s="1469"/>
      <c r="P447" s="1469"/>
      <c r="Q447" s="1469"/>
      <c r="R447" s="1469"/>
      <c r="S447" s="1469"/>
      <c r="T447" s="1506"/>
      <c r="U447" s="659" t="s">
        <v>1927</v>
      </c>
      <c r="V447" s="118">
        <v>2000</v>
      </c>
      <c r="W447" s="118">
        <v>0.08</v>
      </c>
      <c r="X447" s="119" t="s">
        <v>1364</v>
      </c>
      <c r="Y447" s="227"/>
      <c r="Z447" s="165"/>
      <c r="AA447" s="130"/>
      <c r="AB447" s="130"/>
      <c r="AC447" s="181"/>
      <c r="AD447" s="111"/>
      <c r="AE447" s="112"/>
      <c r="AF447" s="112"/>
      <c r="AG447" s="112"/>
      <c r="AH447" s="112"/>
      <c r="AI447" s="112"/>
      <c r="AJ447" s="112"/>
      <c r="AK447" s="112"/>
      <c r="AL447" s="112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2"/>
      <c r="AW447" s="112"/>
      <c r="AX447" s="112"/>
      <c r="AY447" s="112"/>
      <c r="AZ447" s="112"/>
      <c r="BA447" s="112"/>
      <c r="BB447" s="112"/>
      <c r="BC447" s="112"/>
      <c r="BD447" s="112"/>
      <c r="BE447" s="112"/>
      <c r="BF447" s="112"/>
      <c r="BG447" s="112"/>
      <c r="BH447" s="112"/>
      <c r="BI447" s="112"/>
      <c r="BJ447" s="112"/>
      <c r="BK447" s="112"/>
      <c r="BL447" s="112"/>
      <c r="BM447" s="112"/>
      <c r="BN447" s="112"/>
      <c r="BO447" s="112"/>
      <c r="BP447" s="112"/>
      <c r="BQ447" s="112"/>
      <c r="BR447" s="112"/>
      <c r="BS447" s="112"/>
      <c r="BT447" s="112"/>
      <c r="BU447" s="112"/>
      <c r="BV447" s="112"/>
      <c r="BW447" s="112"/>
      <c r="BX447" s="112"/>
      <c r="BY447" s="112"/>
      <c r="BZ447" s="112"/>
      <c r="CA447" s="112"/>
      <c r="CB447" s="112"/>
      <c r="CC447" s="112"/>
      <c r="CD447" s="112"/>
      <c r="CE447" s="112"/>
      <c r="CF447" s="112"/>
      <c r="CG447" s="112"/>
      <c r="CH447" s="112"/>
      <c r="CI447" s="112"/>
      <c r="CJ447" s="112"/>
      <c r="CK447" s="112"/>
      <c r="CL447" s="112"/>
      <c r="CM447" s="112"/>
      <c r="CN447" s="112"/>
      <c r="CO447" s="112"/>
      <c r="CP447" s="112"/>
      <c r="CQ447" s="112"/>
      <c r="CR447" s="112"/>
      <c r="CS447" s="112"/>
      <c r="CT447" s="112"/>
      <c r="CU447" s="112"/>
      <c r="CV447" s="112"/>
      <c r="CW447" s="112"/>
      <c r="CX447" s="112"/>
      <c r="CY447" s="112"/>
      <c r="CZ447" s="112"/>
    </row>
    <row r="448" spans="1:104" s="113" customFormat="1" ht="18" customHeight="1">
      <c r="A448" s="634">
        <v>432</v>
      </c>
      <c r="B448" s="635"/>
      <c r="C448" s="1829"/>
      <c r="D448" s="1830"/>
      <c r="E448" s="1467"/>
      <c r="F448" s="1467"/>
      <c r="G448" s="1467"/>
      <c r="H448" s="1557"/>
      <c r="I448" s="1557"/>
      <c r="J448" s="1598"/>
      <c r="K448" s="162"/>
      <c r="L448" s="115"/>
      <c r="M448" s="131"/>
      <c r="N448" s="1555"/>
      <c r="O448" s="1469"/>
      <c r="P448" s="1469"/>
      <c r="Q448" s="1469"/>
      <c r="R448" s="1469"/>
      <c r="S448" s="1469"/>
      <c r="T448" s="1506"/>
      <c r="U448" s="659" t="s">
        <v>1928</v>
      </c>
      <c r="V448" s="118">
        <v>1977</v>
      </c>
      <c r="W448" s="365">
        <v>4.4999999999999998E-2</v>
      </c>
      <c r="X448" s="119" t="s">
        <v>1929</v>
      </c>
      <c r="Y448" s="227"/>
      <c r="Z448" s="165"/>
      <c r="AA448" s="130"/>
      <c r="AB448" s="130"/>
      <c r="AC448" s="181"/>
      <c r="AD448" s="111"/>
      <c r="AE448" s="112"/>
      <c r="AF448" s="112"/>
      <c r="AG448" s="112"/>
      <c r="AH448" s="112"/>
      <c r="AI448" s="112"/>
      <c r="AJ448" s="112"/>
      <c r="AK448" s="112"/>
      <c r="AL448" s="112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2"/>
      <c r="AW448" s="112"/>
      <c r="AX448" s="112"/>
      <c r="AY448" s="112"/>
      <c r="AZ448" s="112"/>
      <c r="BA448" s="112"/>
      <c r="BB448" s="112"/>
      <c r="BC448" s="112"/>
      <c r="BD448" s="112"/>
      <c r="BE448" s="112"/>
      <c r="BF448" s="112"/>
      <c r="BG448" s="112"/>
      <c r="BH448" s="112"/>
      <c r="BI448" s="112"/>
      <c r="BJ448" s="112"/>
      <c r="BK448" s="112"/>
      <c r="BL448" s="112"/>
      <c r="BM448" s="112"/>
      <c r="BN448" s="112"/>
      <c r="BO448" s="112"/>
      <c r="BP448" s="112"/>
      <c r="BQ448" s="112"/>
      <c r="BR448" s="112"/>
      <c r="BS448" s="112"/>
      <c r="BT448" s="112"/>
      <c r="BU448" s="112"/>
      <c r="BV448" s="112"/>
      <c r="BW448" s="112"/>
      <c r="BX448" s="112"/>
      <c r="BY448" s="112"/>
      <c r="BZ448" s="112"/>
      <c r="CA448" s="112"/>
      <c r="CB448" s="112"/>
      <c r="CC448" s="112"/>
      <c r="CD448" s="112"/>
      <c r="CE448" s="112"/>
      <c r="CF448" s="112"/>
      <c r="CG448" s="112"/>
      <c r="CH448" s="112"/>
      <c r="CI448" s="112"/>
      <c r="CJ448" s="112"/>
      <c r="CK448" s="112"/>
      <c r="CL448" s="112"/>
      <c r="CM448" s="112"/>
      <c r="CN448" s="112"/>
      <c r="CO448" s="112"/>
      <c r="CP448" s="112"/>
      <c r="CQ448" s="112"/>
      <c r="CR448" s="112"/>
      <c r="CS448" s="112"/>
      <c r="CT448" s="112"/>
      <c r="CU448" s="112"/>
      <c r="CV448" s="112"/>
      <c r="CW448" s="112"/>
      <c r="CX448" s="112"/>
      <c r="CY448" s="112"/>
      <c r="CZ448" s="112"/>
    </row>
    <row r="449" spans="1:104" s="113" customFormat="1" ht="18" customHeight="1" thickBot="1">
      <c r="A449" s="670">
        <v>433</v>
      </c>
      <c r="B449" s="635"/>
      <c r="C449" s="671"/>
      <c r="D449" s="672"/>
      <c r="E449" s="1811"/>
      <c r="F449" s="1811"/>
      <c r="G449" s="1811"/>
      <c r="H449" s="239"/>
      <c r="I449" s="1810"/>
      <c r="J449" s="577"/>
      <c r="K449" s="673"/>
      <c r="L449" s="674"/>
      <c r="M449" s="240"/>
      <c r="N449" s="1760"/>
      <c r="O449" s="1680"/>
      <c r="P449" s="1680"/>
      <c r="Q449" s="1680"/>
      <c r="R449" s="1680"/>
      <c r="S449" s="1680"/>
      <c r="T449" s="1679"/>
      <c r="U449" s="675" t="s">
        <v>1930</v>
      </c>
      <c r="V449" s="235">
        <v>1977</v>
      </c>
      <c r="W449" s="625">
        <v>4.4999999999999998E-2</v>
      </c>
      <c r="X449" s="236" t="s">
        <v>1931</v>
      </c>
      <c r="Y449" s="676"/>
      <c r="Z449" s="238"/>
      <c r="AA449" s="239"/>
      <c r="AB449" s="239"/>
      <c r="AC449" s="677"/>
      <c r="AD449" s="111"/>
      <c r="AE449" s="112"/>
      <c r="AF449" s="112"/>
      <c r="AG449" s="112"/>
      <c r="AH449" s="112"/>
      <c r="AI449" s="112"/>
      <c r="AJ449" s="112"/>
      <c r="AK449" s="112"/>
      <c r="AL449" s="112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2"/>
      <c r="AW449" s="112"/>
      <c r="AX449" s="112"/>
      <c r="AY449" s="112"/>
      <c r="AZ449" s="112"/>
      <c r="BA449" s="112"/>
      <c r="BB449" s="112"/>
      <c r="BC449" s="112"/>
      <c r="BD449" s="112"/>
      <c r="BE449" s="112"/>
      <c r="BF449" s="112"/>
      <c r="BG449" s="112"/>
      <c r="BH449" s="112"/>
      <c r="BI449" s="112"/>
      <c r="BJ449" s="112"/>
      <c r="BK449" s="112"/>
      <c r="BL449" s="112"/>
      <c r="BM449" s="112"/>
      <c r="BN449" s="112"/>
      <c r="BO449" s="112"/>
      <c r="BP449" s="112"/>
      <c r="BQ449" s="112"/>
      <c r="BR449" s="112"/>
      <c r="BS449" s="112"/>
      <c r="BT449" s="112"/>
      <c r="BU449" s="112"/>
      <c r="BV449" s="112"/>
      <c r="BW449" s="112"/>
      <c r="BX449" s="112"/>
      <c r="BY449" s="112"/>
      <c r="BZ449" s="112"/>
      <c r="CA449" s="112"/>
      <c r="CB449" s="112"/>
      <c r="CC449" s="112"/>
      <c r="CD449" s="112"/>
      <c r="CE449" s="112"/>
      <c r="CF449" s="112"/>
      <c r="CG449" s="112"/>
      <c r="CH449" s="112"/>
      <c r="CI449" s="112"/>
      <c r="CJ449" s="112"/>
      <c r="CK449" s="112"/>
      <c r="CL449" s="112"/>
      <c r="CM449" s="112"/>
      <c r="CN449" s="112"/>
      <c r="CO449" s="112"/>
      <c r="CP449" s="112"/>
      <c r="CQ449" s="112"/>
      <c r="CR449" s="112"/>
      <c r="CS449" s="112"/>
      <c r="CT449" s="112"/>
      <c r="CU449" s="112"/>
      <c r="CV449" s="112"/>
      <c r="CW449" s="112"/>
      <c r="CX449" s="112"/>
      <c r="CY449" s="112"/>
      <c r="CZ449" s="112"/>
    </row>
    <row r="450" spans="1:104" s="113" customFormat="1" ht="20.25" customHeight="1" thickBot="1">
      <c r="A450" s="241"/>
      <c r="B450" s="1931"/>
      <c r="C450" s="1931"/>
      <c r="D450" s="1931"/>
      <c r="E450" s="1931"/>
      <c r="F450" s="1931"/>
      <c r="G450" s="474"/>
      <c r="H450" s="473"/>
      <c r="I450" s="474"/>
      <c r="J450" s="474"/>
      <c r="K450" s="473"/>
      <c r="L450" s="475"/>
      <c r="M450" s="473"/>
      <c r="N450" s="476"/>
      <c r="O450" s="473"/>
      <c r="P450" s="473"/>
      <c r="Q450" s="477"/>
      <c r="R450" s="473"/>
      <c r="S450" s="474"/>
      <c r="T450" s="473"/>
      <c r="U450" s="476"/>
      <c r="V450" s="473"/>
      <c r="W450" s="473"/>
      <c r="X450" s="1866"/>
      <c r="Y450" s="1866"/>
      <c r="Z450" s="1866"/>
      <c r="AA450" s="1866"/>
      <c r="AB450" s="474"/>
      <c r="AC450" s="478"/>
      <c r="AD450" s="133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112"/>
      <c r="BB450" s="112"/>
      <c r="BC450" s="112"/>
      <c r="BD450" s="112"/>
      <c r="BE450" s="112"/>
      <c r="BF450" s="112"/>
      <c r="BG450" s="112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  <c r="BR450" s="112"/>
      <c r="BS450" s="112"/>
      <c r="BT450" s="112"/>
      <c r="BU450" s="112"/>
      <c r="BV450" s="112"/>
      <c r="BW450" s="112"/>
      <c r="BX450" s="112"/>
      <c r="BY450" s="112"/>
      <c r="BZ450" s="112"/>
      <c r="CA450" s="112"/>
      <c r="CB450" s="112"/>
      <c r="CC450" s="112"/>
      <c r="CD450" s="112"/>
      <c r="CE450" s="112"/>
      <c r="CF450" s="112"/>
      <c r="CG450" s="112"/>
      <c r="CH450" s="112"/>
      <c r="CI450" s="112"/>
      <c r="CJ450" s="112"/>
      <c r="CK450" s="112"/>
      <c r="CL450" s="112"/>
      <c r="CM450" s="112"/>
      <c r="CN450" s="112"/>
      <c r="CO450" s="112"/>
      <c r="CP450" s="112"/>
      <c r="CQ450" s="112"/>
      <c r="CR450" s="112"/>
      <c r="CS450" s="112"/>
      <c r="CT450" s="112"/>
      <c r="CU450" s="112"/>
      <c r="CV450" s="112"/>
      <c r="CW450" s="112"/>
      <c r="CX450" s="112"/>
      <c r="CY450" s="112"/>
      <c r="CZ450" s="112"/>
    </row>
    <row r="451" spans="1:104" s="113" customFormat="1" ht="27.75" customHeight="1">
      <c r="A451" s="628">
        <v>434</v>
      </c>
      <c r="B451" s="1932" t="s">
        <v>1932</v>
      </c>
      <c r="C451" s="1934"/>
      <c r="D451" s="1758"/>
      <c r="E451" s="1758"/>
      <c r="F451" s="1761"/>
      <c r="G451" s="1758"/>
      <c r="H451" s="1761"/>
      <c r="I451" s="1758"/>
      <c r="J451" s="1935"/>
      <c r="K451" s="1732"/>
      <c r="L451" s="1630"/>
      <c r="M451" s="1631"/>
      <c r="N451" s="1891"/>
      <c r="O451" s="1630"/>
      <c r="P451" s="1630"/>
      <c r="Q451" s="1630"/>
      <c r="R451" s="1630"/>
      <c r="S451" s="1630"/>
      <c r="T451" s="1631"/>
      <c r="U451" s="1928"/>
      <c r="V451" s="1630"/>
      <c r="W451" s="1630"/>
      <c r="X451" s="1892"/>
      <c r="Y451" s="1929" t="s">
        <v>1933</v>
      </c>
      <c r="Z451" s="1930"/>
      <c r="AA451" s="108">
        <v>1970</v>
      </c>
      <c r="AB451" s="108">
        <v>0.13500000000000001</v>
      </c>
      <c r="AC451" s="110" t="s">
        <v>1450</v>
      </c>
      <c r="AD451" s="111"/>
      <c r="AE451" s="112"/>
      <c r="AF451" s="112"/>
      <c r="AG451" s="112"/>
      <c r="AH451" s="112"/>
      <c r="AI451" s="112"/>
      <c r="AJ451" s="112"/>
      <c r="AK451" s="112"/>
      <c r="AL451" s="112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2"/>
      <c r="AW451" s="112"/>
      <c r="AX451" s="112"/>
      <c r="AY451" s="112"/>
      <c r="AZ451" s="112"/>
      <c r="BA451" s="112"/>
      <c r="BB451" s="112"/>
      <c r="BC451" s="112"/>
      <c r="BD451" s="112"/>
      <c r="BE451" s="112"/>
      <c r="BF451" s="112"/>
      <c r="BG451" s="112"/>
      <c r="BH451" s="112"/>
      <c r="BI451" s="112"/>
      <c r="BJ451" s="112"/>
      <c r="BK451" s="112"/>
      <c r="BL451" s="112"/>
      <c r="BM451" s="112"/>
      <c r="BN451" s="112"/>
      <c r="BO451" s="112"/>
      <c r="BP451" s="112"/>
      <c r="BQ451" s="112"/>
      <c r="BR451" s="112"/>
      <c r="BS451" s="112"/>
      <c r="BT451" s="112"/>
      <c r="BU451" s="112"/>
      <c r="BV451" s="112"/>
      <c r="BW451" s="112"/>
      <c r="BX451" s="112"/>
      <c r="BY451" s="112"/>
      <c r="BZ451" s="112"/>
      <c r="CA451" s="112"/>
      <c r="CB451" s="112"/>
      <c r="CC451" s="112"/>
      <c r="CD451" s="112"/>
      <c r="CE451" s="112"/>
      <c r="CF451" s="112"/>
      <c r="CG451" s="112"/>
      <c r="CH451" s="112"/>
      <c r="CI451" s="112"/>
      <c r="CJ451" s="112"/>
      <c r="CK451" s="112"/>
      <c r="CL451" s="112"/>
      <c r="CM451" s="112"/>
      <c r="CN451" s="112"/>
      <c r="CO451" s="112"/>
      <c r="CP451" s="112"/>
      <c r="CQ451" s="112"/>
      <c r="CR451" s="112"/>
      <c r="CS451" s="112"/>
      <c r="CT451" s="112"/>
      <c r="CU451" s="112"/>
      <c r="CV451" s="112"/>
      <c r="CW451" s="112"/>
      <c r="CX451" s="112"/>
      <c r="CY451" s="112"/>
      <c r="CZ451" s="112"/>
    </row>
    <row r="452" spans="1:104" s="113" customFormat="1" ht="27.2" customHeight="1">
      <c r="A452" s="634">
        <v>435</v>
      </c>
      <c r="B452" s="1933"/>
      <c r="C452" s="1554"/>
      <c r="D452" s="1555"/>
      <c r="E452" s="1555"/>
      <c r="F452" s="1506"/>
      <c r="G452" s="1555"/>
      <c r="H452" s="1506"/>
      <c r="I452" s="1555"/>
      <c r="J452" s="1463"/>
      <c r="K452" s="1619"/>
      <c r="L452" s="1615"/>
      <c r="M452" s="1539"/>
      <c r="N452" s="1651"/>
      <c r="O452" s="1615"/>
      <c r="P452" s="1615"/>
      <c r="Q452" s="1615"/>
      <c r="R452" s="1615"/>
      <c r="S452" s="1615"/>
      <c r="T452" s="1539"/>
      <c r="U452" s="1652"/>
      <c r="V452" s="1615"/>
      <c r="W452" s="1615"/>
      <c r="X452" s="1536"/>
      <c r="Y452" s="1716" t="s">
        <v>1934</v>
      </c>
      <c r="Z452" s="1544"/>
      <c r="AA452" s="118">
        <v>1991</v>
      </c>
      <c r="AB452" s="118">
        <v>0.15</v>
      </c>
      <c r="AC452" s="163" t="s">
        <v>1935</v>
      </c>
      <c r="AD452" s="111"/>
      <c r="AE452" s="112"/>
      <c r="AF452" s="112"/>
      <c r="AG452" s="112"/>
      <c r="AH452" s="112"/>
      <c r="AI452" s="112"/>
      <c r="AJ452" s="112"/>
      <c r="AK452" s="112"/>
      <c r="AL452" s="112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2"/>
      <c r="AW452" s="112"/>
      <c r="AX452" s="112"/>
      <c r="AY452" s="112"/>
      <c r="AZ452" s="112"/>
      <c r="BA452" s="112"/>
      <c r="BB452" s="112"/>
      <c r="BC452" s="112"/>
      <c r="BD452" s="112"/>
      <c r="BE452" s="112"/>
      <c r="BF452" s="112"/>
      <c r="BG452" s="112"/>
      <c r="BH452" s="112"/>
      <c r="BI452" s="112"/>
      <c r="BJ452" s="112"/>
      <c r="BK452" s="112"/>
      <c r="BL452" s="112"/>
      <c r="BM452" s="112"/>
      <c r="BN452" s="112"/>
      <c r="BO452" s="112"/>
      <c r="BP452" s="112"/>
      <c r="BQ452" s="112"/>
      <c r="BR452" s="112"/>
      <c r="BS452" s="112"/>
      <c r="BT452" s="112"/>
      <c r="BU452" s="112"/>
      <c r="BV452" s="112"/>
      <c r="BW452" s="112"/>
      <c r="BX452" s="112"/>
      <c r="BY452" s="112"/>
      <c r="BZ452" s="112"/>
      <c r="CA452" s="112"/>
      <c r="CB452" s="112"/>
      <c r="CC452" s="112"/>
      <c r="CD452" s="112"/>
      <c r="CE452" s="112"/>
      <c r="CF452" s="112"/>
      <c r="CG452" s="112"/>
      <c r="CH452" s="112"/>
      <c r="CI452" s="112"/>
      <c r="CJ452" s="112"/>
      <c r="CK452" s="112"/>
      <c r="CL452" s="112"/>
      <c r="CM452" s="112"/>
      <c r="CN452" s="112"/>
      <c r="CO452" s="112"/>
      <c r="CP452" s="112"/>
      <c r="CQ452" s="112"/>
      <c r="CR452" s="112"/>
      <c r="CS452" s="112"/>
      <c r="CT452" s="112"/>
      <c r="CU452" s="112"/>
      <c r="CV452" s="112"/>
      <c r="CW452" s="112"/>
      <c r="CX452" s="112"/>
      <c r="CY452" s="112"/>
      <c r="CZ452" s="112"/>
    </row>
    <row r="453" spans="1:104" s="113" customFormat="1" ht="29.45" customHeight="1">
      <c r="A453" s="634">
        <v>436</v>
      </c>
      <c r="B453" s="1933"/>
      <c r="C453" s="1554"/>
      <c r="D453" s="1555"/>
      <c r="E453" s="1555"/>
      <c r="F453" s="1506"/>
      <c r="G453" s="1555"/>
      <c r="H453" s="1506"/>
      <c r="I453" s="1555"/>
      <c r="J453" s="1463"/>
      <c r="K453" s="1619"/>
      <c r="L453" s="1615"/>
      <c r="M453" s="1539"/>
      <c r="N453" s="1651"/>
      <c r="O453" s="1615"/>
      <c r="P453" s="1615"/>
      <c r="Q453" s="1615"/>
      <c r="R453" s="1615"/>
      <c r="S453" s="1615"/>
      <c r="T453" s="1539"/>
      <c r="U453" s="1652"/>
      <c r="V453" s="1615"/>
      <c r="W453" s="1615"/>
      <c r="X453" s="1536"/>
      <c r="Y453" s="1643" t="s">
        <v>1936</v>
      </c>
      <c r="Z453" s="1542"/>
      <c r="AA453" s="120">
        <v>1975</v>
      </c>
      <c r="AB453" s="120">
        <v>0.3</v>
      </c>
      <c r="AC453" s="163" t="s">
        <v>1450</v>
      </c>
      <c r="AD453" s="111"/>
      <c r="AE453" s="112"/>
      <c r="AF453" s="112"/>
      <c r="AG453" s="112"/>
      <c r="AH453" s="112"/>
      <c r="AI453" s="112"/>
      <c r="AJ453" s="112"/>
      <c r="AK453" s="112"/>
      <c r="AL453" s="112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2"/>
      <c r="AW453" s="112"/>
      <c r="AX453" s="112"/>
      <c r="AY453" s="112"/>
      <c r="AZ453" s="112"/>
      <c r="BA453" s="112"/>
      <c r="BB453" s="112"/>
      <c r="BC453" s="112"/>
      <c r="BD453" s="112"/>
      <c r="BE453" s="112"/>
      <c r="BF453" s="112"/>
      <c r="BG453" s="112"/>
      <c r="BH453" s="112"/>
      <c r="BI453" s="112"/>
      <c r="BJ453" s="112"/>
      <c r="BK453" s="112"/>
      <c r="BL453" s="112"/>
      <c r="BM453" s="112"/>
      <c r="BN453" s="112"/>
      <c r="BO453" s="112"/>
      <c r="BP453" s="112"/>
      <c r="BQ453" s="112"/>
      <c r="BR453" s="112"/>
      <c r="BS453" s="112"/>
      <c r="BT453" s="112"/>
      <c r="BU453" s="112"/>
      <c r="BV453" s="112"/>
      <c r="BW453" s="112"/>
      <c r="BX453" s="112"/>
      <c r="BY453" s="112"/>
      <c r="BZ453" s="112"/>
      <c r="CA453" s="112"/>
      <c r="CB453" s="112"/>
      <c r="CC453" s="112"/>
      <c r="CD453" s="112"/>
      <c r="CE453" s="112"/>
      <c r="CF453" s="112"/>
      <c r="CG453" s="112"/>
      <c r="CH453" s="112"/>
      <c r="CI453" s="112"/>
      <c r="CJ453" s="112"/>
      <c r="CK453" s="112"/>
      <c r="CL453" s="112"/>
      <c r="CM453" s="112"/>
      <c r="CN453" s="112"/>
      <c r="CO453" s="112"/>
      <c r="CP453" s="112"/>
      <c r="CQ453" s="112"/>
      <c r="CR453" s="112"/>
      <c r="CS453" s="112"/>
      <c r="CT453" s="112"/>
      <c r="CU453" s="112"/>
      <c r="CV453" s="112"/>
      <c r="CW453" s="112"/>
      <c r="CX453" s="112"/>
      <c r="CY453" s="112"/>
      <c r="CZ453" s="112"/>
    </row>
    <row r="454" spans="1:104" s="113" customFormat="1" ht="28.5" customHeight="1">
      <c r="A454" s="634">
        <v>437</v>
      </c>
      <c r="B454" s="635"/>
      <c r="C454" s="1454"/>
      <c r="D454" s="1455"/>
      <c r="E454" s="1455"/>
      <c r="F454" s="1507"/>
      <c r="G454" s="1455"/>
      <c r="H454" s="1507"/>
      <c r="I454" s="1455"/>
      <c r="J454" s="1464"/>
      <c r="K454" s="1459"/>
      <c r="L454" s="1616"/>
      <c r="M454" s="1540"/>
      <c r="N454" s="1653"/>
      <c r="O454" s="1616"/>
      <c r="P454" s="1616"/>
      <c r="Q454" s="1616"/>
      <c r="R454" s="1616"/>
      <c r="S454" s="1616"/>
      <c r="T454" s="1540"/>
      <c r="U454" s="1654"/>
      <c r="V454" s="1616"/>
      <c r="W454" s="1616"/>
      <c r="X454" s="1537"/>
      <c r="Y454" s="1643" t="s">
        <v>1937</v>
      </c>
      <c r="Z454" s="1542"/>
      <c r="AA454" s="118">
        <v>2018</v>
      </c>
      <c r="AB454" s="118">
        <v>0.05</v>
      </c>
      <c r="AC454" s="163" t="s">
        <v>1454</v>
      </c>
      <c r="AD454" s="111"/>
      <c r="AE454" s="112"/>
      <c r="AF454" s="112"/>
      <c r="AG454" s="112"/>
      <c r="AH454" s="112"/>
      <c r="AI454" s="112"/>
      <c r="AJ454" s="112"/>
      <c r="AK454" s="112"/>
      <c r="AL454" s="112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2"/>
      <c r="AW454" s="112"/>
      <c r="AX454" s="112"/>
      <c r="AY454" s="112"/>
      <c r="AZ454" s="112"/>
      <c r="BA454" s="112"/>
      <c r="BB454" s="112"/>
      <c r="BC454" s="112"/>
      <c r="BD454" s="112"/>
      <c r="BE454" s="112"/>
      <c r="BF454" s="112"/>
      <c r="BG454" s="112"/>
      <c r="BH454" s="112"/>
      <c r="BI454" s="112"/>
      <c r="BJ454" s="112"/>
      <c r="BK454" s="112"/>
      <c r="BL454" s="112"/>
      <c r="BM454" s="112"/>
      <c r="BN454" s="112"/>
      <c r="BO454" s="112"/>
      <c r="BP454" s="112"/>
      <c r="BQ454" s="112"/>
      <c r="BR454" s="112"/>
      <c r="BS454" s="112"/>
      <c r="BT454" s="112"/>
      <c r="BU454" s="112"/>
      <c r="BV454" s="112"/>
      <c r="BW454" s="112"/>
      <c r="BX454" s="112"/>
      <c r="BY454" s="112"/>
      <c r="BZ454" s="112"/>
      <c r="CA454" s="112"/>
      <c r="CB454" s="112"/>
      <c r="CC454" s="112"/>
      <c r="CD454" s="112"/>
      <c r="CE454" s="112"/>
      <c r="CF454" s="112"/>
      <c r="CG454" s="112"/>
      <c r="CH454" s="112"/>
      <c r="CI454" s="112"/>
      <c r="CJ454" s="112"/>
      <c r="CK454" s="112"/>
      <c r="CL454" s="112"/>
      <c r="CM454" s="112"/>
      <c r="CN454" s="112"/>
      <c r="CO454" s="112"/>
      <c r="CP454" s="112"/>
      <c r="CQ454" s="112"/>
      <c r="CR454" s="112"/>
      <c r="CS454" s="112"/>
      <c r="CT454" s="112"/>
      <c r="CU454" s="112"/>
      <c r="CV454" s="112"/>
      <c r="CW454" s="112"/>
      <c r="CX454" s="112"/>
      <c r="CY454" s="112"/>
      <c r="CZ454" s="112"/>
    </row>
    <row r="455" spans="1:104" s="113" customFormat="1" ht="30" customHeight="1">
      <c r="A455" s="634">
        <v>438</v>
      </c>
      <c r="B455" s="635"/>
      <c r="C455" s="1924" t="s">
        <v>1938</v>
      </c>
      <c r="D455" s="1705"/>
      <c r="E455" s="1468" t="s">
        <v>1939</v>
      </c>
      <c r="F455" s="1447">
        <v>5.5670000000000002</v>
      </c>
      <c r="G455" s="678" t="s">
        <v>1940</v>
      </c>
      <c r="H455" s="118">
        <v>110</v>
      </c>
      <c r="I455" s="118"/>
      <c r="J455" s="163">
        <v>110</v>
      </c>
      <c r="K455" s="1458"/>
      <c r="L455" s="1447"/>
      <c r="M455" s="1441"/>
      <c r="N455" s="1923"/>
      <c r="O455" s="1447"/>
      <c r="P455" s="1447"/>
      <c r="Q455" s="1447"/>
      <c r="R455" s="1447"/>
      <c r="S455" s="1447"/>
      <c r="T455" s="1441"/>
      <c r="U455" s="1609"/>
      <c r="V455" s="1447"/>
      <c r="W455" s="1447"/>
      <c r="X455" s="1456"/>
      <c r="Y455" s="1878"/>
      <c r="Z455" s="1444"/>
      <c r="AA455" s="1468"/>
      <c r="AB455" s="1447"/>
      <c r="AC455" s="1441"/>
      <c r="AD455" s="111"/>
      <c r="AE455" s="112"/>
      <c r="AF455" s="112"/>
      <c r="AG455" s="112"/>
      <c r="AH455" s="112"/>
      <c r="AI455" s="112"/>
      <c r="AJ455" s="112"/>
      <c r="AK455" s="112"/>
      <c r="AL455" s="112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2"/>
      <c r="AW455" s="112"/>
      <c r="AX455" s="112"/>
      <c r="AY455" s="112"/>
      <c r="AZ455" s="112"/>
      <c r="BA455" s="112"/>
      <c r="BB455" s="112"/>
      <c r="BC455" s="112"/>
      <c r="BD455" s="112"/>
      <c r="BE455" s="112"/>
      <c r="BF455" s="112"/>
      <c r="BG455" s="112"/>
      <c r="BH455" s="112"/>
      <c r="BI455" s="112"/>
      <c r="BJ455" s="112"/>
      <c r="BK455" s="112"/>
      <c r="BL455" s="112"/>
      <c r="BM455" s="112"/>
      <c r="BN455" s="112"/>
      <c r="BO455" s="112"/>
      <c r="BP455" s="112"/>
      <c r="BQ455" s="112"/>
      <c r="BR455" s="112"/>
      <c r="BS455" s="112"/>
      <c r="BT455" s="112"/>
      <c r="BU455" s="112"/>
      <c r="BV455" s="112"/>
      <c r="BW455" s="112"/>
      <c r="BX455" s="112"/>
      <c r="BY455" s="112"/>
      <c r="BZ455" s="112"/>
      <c r="CA455" s="112"/>
      <c r="CB455" s="112"/>
      <c r="CC455" s="112"/>
      <c r="CD455" s="112"/>
      <c r="CE455" s="112"/>
      <c r="CF455" s="112"/>
      <c r="CG455" s="112"/>
      <c r="CH455" s="112"/>
      <c r="CI455" s="112"/>
      <c r="CJ455" s="112"/>
      <c r="CK455" s="112"/>
      <c r="CL455" s="112"/>
      <c r="CM455" s="112"/>
      <c r="CN455" s="112"/>
      <c r="CO455" s="112"/>
      <c r="CP455" s="112"/>
      <c r="CQ455" s="112"/>
      <c r="CR455" s="112"/>
      <c r="CS455" s="112"/>
      <c r="CT455" s="112"/>
      <c r="CU455" s="112"/>
      <c r="CV455" s="112"/>
      <c r="CW455" s="112"/>
      <c r="CX455" s="112"/>
      <c r="CY455" s="112"/>
      <c r="CZ455" s="112"/>
    </row>
    <row r="456" spans="1:104" s="113" customFormat="1" ht="39" customHeight="1">
      <c r="A456" s="634">
        <v>439</v>
      </c>
      <c r="B456" s="635"/>
      <c r="C456" s="1925"/>
      <c r="D456" s="1926"/>
      <c r="E456" s="1469"/>
      <c r="F456" s="1467"/>
      <c r="G456" s="679" t="s">
        <v>1941</v>
      </c>
      <c r="H456" s="118"/>
      <c r="I456" s="118"/>
      <c r="J456" s="163"/>
      <c r="K456" s="1619"/>
      <c r="L456" s="1467"/>
      <c r="M456" s="1528"/>
      <c r="N456" s="1864"/>
      <c r="O456" s="1467"/>
      <c r="P456" s="1467"/>
      <c r="Q456" s="1467"/>
      <c r="R456" s="1467"/>
      <c r="S456" s="1467"/>
      <c r="T456" s="1528"/>
      <c r="U456" s="1611"/>
      <c r="V456" s="1467"/>
      <c r="W456" s="1467"/>
      <c r="X456" s="1512"/>
      <c r="Y456" s="1879"/>
      <c r="Z456" s="1466"/>
      <c r="AA456" s="1469"/>
      <c r="AB456" s="1467"/>
      <c r="AC456" s="1528"/>
      <c r="AD456" s="268"/>
      <c r="AE456" s="112"/>
      <c r="AF456" s="112"/>
      <c r="AG456" s="112"/>
      <c r="AH456" s="112"/>
      <c r="AI456" s="112"/>
      <c r="AJ456" s="112"/>
      <c r="AK456" s="112"/>
      <c r="AL456" s="112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2"/>
      <c r="AW456" s="112"/>
      <c r="AX456" s="112"/>
      <c r="AY456" s="112"/>
      <c r="AZ456" s="112"/>
      <c r="BA456" s="112"/>
      <c r="BB456" s="112"/>
      <c r="BC456" s="112"/>
      <c r="BD456" s="112"/>
      <c r="BE456" s="112"/>
      <c r="BF456" s="112"/>
      <c r="BG456" s="112"/>
      <c r="BH456" s="112"/>
      <c r="BI456" s="112"/>
      <c r="BJ456" s="112"/>
      <c r="BK456" s="112"/>
      <c r="BL456" s="112"/>
      <c r="BM456" s="112"/>
      <c r="BN456" s="112"/>
      <c r="BO456" s="112"/>
      <c r="BP456" s="112"/>
      <c r="BQ456" s="112"/>
      <c r="BR456" s="112"/>
      <c r="BS456" s="112"/>
      <c r="BT456" s="112"/>
      <c r="BU456" s="112"/>
      <c r="BV456" s="112"/>
      <c r="BW456" s="112"/>
      <c r="BX456" s="112"/>
      <c r="BY456" s="112"/>
      <c r="BZ456" s="112"/>
      <c r="CA456" s="112"/>
      <c r="CB456" s="112"/>
      <c r="CC456" s="112"/>
      <c r="CD456" s="112"/>
      <c r="CE456" s="112"/>
      <c r="CF456" s="112"/>
      <c r="CG456" s="112"/>
      <c r="CH456" s="112"/>
      <c r="CI456" s="112"/>
      <c r="CJ456" s="112"/>
      <c r="CK456" s="112"/>
      <c r="CL456" s="112"/>
      <c r="CM456" s="112"/>
      <c r="CN456" s="112"/>
      <c r="CO456" s="112"/>
      <c r="CP456" s="112"/>
      <c r="CQ456" s="112"/>
      <c r="CR456" s="112"/>
      <c r="CS456" s="112"/>
      <c r="CT456" s="112"/>
      <c r="CU456" s="112"/>
      <c r="CV456" s="112"/>
      <c r="CW456" s="112"/>
      <c r="CX456" s="112"/>
      <c r="CY456" s="112"/>
      <c r="CZ456" s="112"/>
    </row>
    <row r="457" spans="1:104" s="113" customFormat="1" ht="32.25" customHeight="1">
      <c r="A457" s="634">
        <v>440</v>
      </c>
      <c r="B457" s="635"/>
      <c r="C457" s="1927"/>
      <c r="D457" s="1706"/>
      <c r="E457" s="1483"/>
      <c r="F457" s="1448"/>
      <c r="G457" s="679" t="s">
        <v>1942</v>
      </c>
      <c r="H457" s="118"/>
      <c r="I457" s="118"/>
      <c r="J457" s="163"/>
      <c r="K457" s="1459"/>
      <c r="L457" s="1448"/>
      <c r="M457" s="1442"/>
      <c r="N457" s="1750"/>
      <c r="O457" s="1448"/>
      <c r="P457" s="1448"/>
      <c r="Q457" s="1448"/>
      <c r="R457" s="1448"/>
      <c r="S457" s="1448"/>
      <c r="T457" s="1442"/>
      <c r="U457" s="1613"/>
      <c r="V457" s="1448"/>
      <c r="W457" s="1448"/>
      <c r="X457" s="1457"/>
      <c r="Y457" s="1879"/>
      <c r="Z457" s="1466"/>
      <c r="AA457" s="1469"/>
      <c r="AB457" s="1467"/>
      <c r="AC457" s="1528"/>
      <c r="AD457" s="268"/>
      <c r="AE457" s="112"/>
      <c r="AF457" s="112"/>
      <c r="AG457" s="112"/>
      <c r="AH457" s="112"/>
      <c r="AI457" s="112"/>
      <c r="AJ457" s="112"/>
      <c r="AK457" s="112"/>
      <c r="AL457" s="112"/>
      <c r="AM457" s="112"/>
      <c r="AN457" s="112"/>
      <c r="AO457" s="112"/>
      <c r="AP457" s="112"/>
      <c r="AQ457" s="112"/>
      <c r="AR457" s="112"/>
      <c r="AS457" s="112"/>
      <c r="AT457" s="112"/>
      <c r="AU457" s="112"/>
      <c r="AV457" s="112"/>
      <c r="AW457" s="112"/>
      <c r="AX457" s="112"/>
      <c r="AY457" s="112"/>
      <c r="AZ457" s="112"/>
      <c r="BA457" s="112"/>
      <c r="BB457" s="112"/>
      <c r="BC457" s="112"/>
      <c r="BD457" s="112"/>
      <c r="BE457" s="112"/>
      <c r="BF457" s="112"/>
      <c r="BG457" s="112"/>
      <c r="BH457" s="112"/>
      <c r="BI457" s="112"/>
      <c r="BJ457" s="112"/>
      <c r="BK457" s="112"/>
      <c r="BL457" s="112"/>
      <c r="BM457" s="112"/>
      <c r="BN457" s="112"/>
      <c r="BO457" s="112"/>
      <c r="BP457" s="112"/>
      <c r="BQ457" s="112"/>
      <c r="BR457" s="112"/>
      <c r="BS457" s="112"/>
      <c r="BT457" s="112"/>
      <c r="BU457" s="112"/>
      <c r="BV457" s="112"/>
      <c r="BW457" s="112"/>
      <c r="BX457" s="112"/>
      <c r="BY457" s="112"/>
      <c r="BZ457" s="112"/>
      <c r="CA457" s="112"/>
      <c r="CB457" s="112"/>
      <c r="CC457" s="112"/>
      <c r="CD457" s="112"/>
      <c r="CE457" s="112"/>
      <c r="CF457" s="112"/>
      <c r="CG457" s="112"/>
      <c r="CH457" s="112"/>
      <c r="CI457" s="112"/>
      <c r="CJ457" s="112"/>
      <c r="CK457" s="112"/>
      <c r="CL457" s="112"/>
      <c r="CM457" s="112"/>
      <c r="CN457" s="112"/>
      <c r="CO457" s="112"/>
      <c r="CP457" s="112"/>
      <c r="CQ457" s="112"/>
      <c r="CR457" s="112"/>
      <c r="CS457" s="112"/>
      <c r="CT457" s="112"/>
      <c r="CU457" s="112"/>
      <c r="CV457" s="112"/>
      <c r="CW457" s="112"/>
      <c r="CX457" s="112"/>
      <c r="CY457" s="112"/>
      <c r="CZ457" s="112"/>
    </row>
    <row r="458" spans="1:104" s="324" customFormat="1" ht="37.9" customHeight="1">
      <c r="A458" s="634">
        <v>441</v>
      </c>
      <c r="B458" s="1922"/>
      <c r="C458" s="201"/>
      <c r="D458" s="413"/>
      <c r="E458" s="372"/>
      <c r="F458" s="187"/>
      <c r="G458" s="161"/>
      <c r="H458" s="161"/>
      <c r="I458" s="161"/>
      <c r="J458" s="280"/>
      <c r="K458" s="680" t="s">
        <v>1943</v>
      </c>
      <c r="L458" s="161"/>
      <c r="M458" s="163">
        <v>100</v>
      </c>
      <c r="N458" s="309"/>
      <c r="O458" s="118"/>
      <c r="P458" s="118"/>
      <c r="Q458" s="138"/>
      <c r="R458" s="118"/>
      <c r="S458" s="118"/>
      <c r="T458" s="163"/>
      <c r="U458" s="310"/>
      <c r="V458" s="118"/>
      <c r="W458" s="118"/>
      <c r="X458" s="311"/>
      <c r="Y458" s="1879"/>
      <c r="Z458" s="1466"/>
      <c r="AA458" s="1469"/>
      <c r="AB458" s="1467"/>
      <c r="AC458" s="1528"/>
      <c r="AD458" s="216"/>
      <c r="AE458" s="227"/>
      <c r="AF458" s="227"/>
      <c r="AG458" s="227"/>
      <c r="AH458" s="227"/>
      <c r="AI458" s="227"/>
      <c r="AJ458" s="227"/>
      <c r="AK458" s="227"/>
      <c r="AL458" s="227"/>
      <c r="AM458" s="227"/>
      <c r="AN458" s="227"/>
      <c r="AO458" s="227"/>
      <c r="AP458" s="227"/>
      <c r="AQ458" s="227"/>
      <c r="AR458" s="227"/>
      <c r="AS458" s="227"/>
      <c r="AT458" s="227"/>
      <c r="AU458" s="227"/>
      <c r="AV458" s="227"/>
      <c r="AW458" s="227"/>
      <c r="AX458" s="227"/>
      <c r="AY458" s="227"/>
      <c r="AZ458" s="227"/>
      <c r="BA458" s="227"/>
      <c r="BB458" s="227"/>
      <c r="BC458" s="227"/>
      <c r="BD458" s="227"/>
      <c r="BE458" s="227"/>
      <c r="BF458" s="227"/>
      <c r="BG458" s="227"/>
      <c r="BH458" s="227"/>
      <c r="BI458" s="227"/>
      <c r="BJ458" s="227"/>
      <c r="BK458" s="227"/>
      <c r="BL458" s="227"/>
      <c r="BM458" s="227"/>
      <c r="BN458" s="227"/>
      <c r="BO458" s="227"/>
      <c r="BP458" s="227"/>
      <c r="BQ458" s="227"/>
      <c r="BR458" s="227"/>
      <c r="BS458" s="227"/>
      <c r="BT458" s="227"/>
      <c r="BU458" s="227"/>
      <c r="BV458" s="227"/>
      <c r="BW458" s="227"/>
      <c r="BX458" s="227"/>
      <c r="BY458" s="227"/>
      <c r="BZ458" s="227"/>
      <c r="CA458" s="227"/>
      <c r="CB458" s="227"/>
      <c r="CC458" s="227"/>
      <c r="CD458" s="227"/>
      <c r="CE458" s="227"/>
      <c r="CF458" s="227"/>
      <c r="CG458" s="227"/>
      <c r="CH458" s="227"/>
      <c r="CI458" s="227"/>
      <c r="CJ458" s="227"/>
      <c r="CK458" s="227"/>
      <c r="CL458" s="227"/>
      <c r="CM458" s="227"/>
      <c r="CN458" s="227"/>
      <c r="CO458" s="227"/>
      <c r="CP458" s="227"/>
      <c r="CQ458" s="227"/>
      <c r="CR458" s="227"/>
      <c r="CS458" s="227"/>
      <c r="CT458" s="227"/>
      <c r="CU458" s="227"/>
      <c r="CV458" s="227"/>
      <c r="CW458" s="227"/>
      <c r="CX458" s="227"/>
      <c r="CY458" s="227"/>
      <c r="CZ458" s="227"/>
    </row>
    <row r="459" spans="1:104" s="113" customFormat="1" ht="23.25" customHeight="1">
      <c r="A459" s="634">
        <v>442</v>
      </c>
      <c r="B459" s="1922"/>
      <c r="C459" s="682"/>
      <c r="D459" s="683"/>
      <c r="E459" s="111"/>
      <c r="F459" s="152"/>
      <c r="G459" s="152"/>
      <c r="H459" s="111"/>
      <c r="I459" s="152"/>
      <c r="J459" s="360"/>
      <c r="K459" s="684" t="s">
        <v>1944</v>
      </c>
      <c r="L459" s="159"/>
      <c r="M459" s="1441">
        <v>100</v>
      </c>
      <c r="N459" s="1443"/>
      <c r="O459" s="111"/>
      <c r="P459" s="120"/>
      <c r="Q459" s="393"/>
      <c r="R459" s="1447"/>
      <c r="S459" s="1447"/>
      <c r="T459" s="1441"/>
      <c r="U459" s="1444"/>
      <c r="V459" s="111"/>
      <c r="W459" s="120"/>
      <c r="X459" s="393"/>
      <c r="Y459" s="1879"/>
      <c r="Z459" s="1466"/>
      <c r="AA459" s="1469"/>
      <c r="AB459" s="1467"/>
      <c r="AC459" s="1528"/>
      <c r="AD459" s="111"/>
      <c r="AE459" s="112"/>
      <c r="AF459" s="112"/>
      <c r="AG459" s="112"/>
      <c r="AH459" s="112"/>
      <c r="AI459" s="112"/>
      <c r="AJ459" s="112"/>
      <c r="AK459" s="112"/>
      <c r="AL459" s="112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2"/>
      <c r="AW459" s="112"/>
      <c r="AX459" s="112"/>
      <c r="AY459" s="112"/>
      <c r="AZ459" s="112"/>
      <c r="BA459" s="112"/>
      <c r="BB459" s="112"/>
      <c r="BC459" s="112"/>
      <c r="BD459" s="112"/>
      <c r="BE459" s="112"/>
      <c r="BF459" s="112"/>
      <c r="BG459" s="112"/>
      <c r="BH459" s="112"/>
      <c r="BI459" s="112"/>
      <c r="BJ459" s="112"/>
      <c r="BK459" s="112"/>
      <c r="BL459" s="112"/>
      <c r="BM459" s="112"/>
      <c r="BN459" s="112"/>
      <c r="BO459" s="112"/>
      <c r="BP459" s="112"/>
      <c r="BQ459" s="112"/>
      <c r="BR459" s="112"/>
      <c r="BS459" s="112"/>
      <c r="BT459" s="112"/>
      <c r="BU459" s="112"/>
      <c r="BV459" s="112"/>
      <c r="BW459" s="112"/>
      <c r="BX459" s="112"/>
      <c r="BY459" s="112"/>
      <c r="BZ459" s="112"/>
      <c r="CA459" s="112"/>
      <c r="CB459" s="112"/>
      <c r="CC459" s="112"/>
      <c r="CD459" s="112"/>
      <c r="CE459" s="112"/>
      <c r="CF459" s="112"/>
      <c r="CG459" s="112"/>
      <c r="CH459" s="112"/>
      <c r="CI459" s="112"/>
      <c r="CJ459" s="112"/>
      <c r="CK459" s="112"/>
      <c r="CL459" s="112"/>
      <c r="CM459" s="112"/>
      <c r="CN459" s="112"/>
      <c r="CO459" s="112"/>
      <c r="CP459" s="112"/>
      <c r="CQ459" s="112"/>
      <c r="CR459" s="112"/>
      <c r="CS459" s="112"/>
      <c r="CT459" s="112"/>
      <c r="CU459" s="112"/>
      <c r="CV459" s="112"/>
      <c r="CW459" s="112"/>
      <c r="CX459" s="112"/>
      <c r="CY459" s="112"/>
      <c r="CZ459" s="112"/>
    </row>
    <row r="460" spans="1:104" s="113" customFormat="1" ht="24" customHeight="1">
      <c r="A460" s="634">
        <v>443</v>
      </c>
      <c r="B460" s="1922"/>
      <c r="C460" s="682"/>
      <c r="D460" s="683"/>
      <c r="E460" s="111"/>
      <c r="F460" s="152"/>
      <c r="G460" s="152"/>
      <c r="H460" s="111"/>
      <c r="I460" s="152"/>
      <c r="J460" s="360"/>
      <c r="K460" s="271" t="s">
        <v>1945</v>
      </c>
      <c r="L460" s="187"/>
      <c r="M460" s="1442"/>
      <c r="N460" s="1445"/>
      <c r="O460" s="191"/>
      <c r="P460" s="156"/>
      <c r="Q460" s="397"/>
      <c r="R460" s="1448"/>
      <c r="S460" s="1448"/>
      <c r="T460" s="1442"/>
      <c r="U460" s="1446"/>
      <c r="V460" s="191"/>
      <c r="W460" s="156"/>
      <c r="X460" s="397"/>
      <c r="Y460" s="1879"/>
      <c r="Z460" s="1466"/>
      <c r="AA460" s="1469"/>
      <c r="AB460" s="1467"/>
      <c r="AC460" s="1528"/>
      <c r="AD460" s="111"/>
      <c r="AE460" s="112"/>
      <c r="AF460" s="112"/>
      <c r="AG460" s="112"/>
      <c r="AH460" s="112"/>
      <c r="AI460" s="112"/>
      <c r="AJ460" s="112"/>
      <c r="AK460" s="112"/>
      <c r="AL460" s="112"/>
      <c r="AM460" s="112"/>
      <c r="AN460" s="112"/>
      <c r="AO460" s="112"/>
      <c r="AP460" s="112"/>
      <c r="AQ460" s="112"/>
      <c r="AR460" s="112"/>
      <c r="AS460" s="112"/>
      <c r="AT460" s="112"/>
      <c r="AU460" s="112"/>
      <c r="AV460" s="112"/>
      <c r="AW460" s="112"/>
      <c r="AX460" s="112"/>
      <c r="AY460" s="112"/>
      <c r="AZ460" s="112"/>
      <c r="BA460" s="112"/>
      <c r="BB460" s="112"/>
      <c r="BC460" s="112"/>
      <c r="BD460" s="112"/>
      <c r="BE460" s="112"/>
      <c r="BF460" s="112"/>
      <c r="BG460" s="112"/>
      <c r="BH460" s="112"/>
      <c r="BI460" s="112"/>
      <c r="BJ460" s="112"/>
      <c r="BK460" s="112"/>
      <c r="BL460" s="112"/>
      <c r="BM460" s="112"/>
      <c r="BN460" s="112"/>
      <c r="BO460" s="112"/>
      <c r="BP460" s="112"/>
      <c r="BQ460" s="112"/>
      <c r="BR460" s="112"/>
      <c r="BS460" s="112"/>
      <c r="BT460" s="112"/>
      <c r="BU460" s="112"/>
      <c r="BV460" s="112"/>
      <c r="BW460" s="112"/>
      <c r="BX460" s="112"/>
      <c r="BY460" s="112"/>
      <c r="BZ460" s="112"/>
      <c r="CA460" s="112"/>
      <c r="CB460" s="112"/>
      <c r="CC460" s="112"/>
      <c r="CD460" s="112"/>
      <c r="CE460" s="112"/>
      <c r="CF460" s="112"/>
      <c r="CG460" s="112"/>
      <c r="CH460" s="112"/>
      <c r="CI460" s="112"/>
      <c r="CJ460" s="112"/>
      <c r="CK460" s="112"/>
      <c r="CL460" s="112"/>
      <c r="CM460" s="112"/>
      <c r="CN460" s="112"/>
      <c r="CO460" s="112"/>
      <c r="CP460" s="112"/>
      <c r="CQ460" s="112"/>
      <c r="CR460" s="112"/>
      <c r="CS460" s="112"/>
      <c r="CT460" s="112"/>
      <c r="CU460" s="112"/>
      <c r="CV460" s="112"/>
      <c r="CW460" s="112"/>
      <c r="CX460" s="112"/>
      <c r="CY460" s="112"/>
      <c r="CZ460" s="112"/>
    </row>
    <row r="461" spans="1:104" s="113" customFormat="1" ht="25.5">
      <c r="A461" s="634">
        <v>444</v>
      </c>
      <c r="B461" s="1922"/>
      <c r="C461" s="1919" t="s">
        <v>1946</v>
      </c>
      <c r="D461" s="1920"/>
      <c r="E461" s="317" t="s">
        <v>1947</v>
      </c>
      <c r="F461" s="118">
        <v>0.104</v>
      </c>
      <c r="G461" s="118" t="s">
        <v>1948</v>
      </c>
      <c r="H461" s="118">
        <v>2</v>
      </c>
      <c r="I461" s="118"/>
      <c r="J461" s="163">
        <v>2</v>
      </c>
      <c r="K461" s="279"/>
      <c r="L461" s="161"/>
      <c r="M461" s="163"/>
      <c r="N461" s="309"/>
      <c r="O461" s="425"/>
      <c r="P461" s="118"/>
      <c r="Q461" s="138"/>
      <c r="R461" s="118"/>
      <c r="S461" s="118"/>
      <c r="T461" s="163"/>
      <c r="U461" s="310"/>
      <c r="V461" s="425"/>
      <c r="W461" s="118"/>
      <c r="X461" s="311"/>
      <c r="Y461" s="1887"/>
      <c r="Z461" s="1446"/>
      <c r="AA461" s="1483"/>
      <c r="AB461" s="1448"/>
      <c r="AC461" s="1442"/>
      <c r="AD461" s="111"/>
      <c r="AE461" s="112"/>
      <c r="AF461" s="112"/>
      <c r="AG461" s="112"/>
      <c r="AH461" s="112"/>
      <c r="AI461" s="112"/>
      <c r="AJ461" s="112"/>
      <c r="AK461" s="112"/>
      <c r="AL461" s="112"/>
      <c r="AM461" s="112"/>
      <c r="AN461" s="112"/>
      <c r="AO461" s="112"/>
      <c r="AP461" s="112"/>
      <c r="AQ461" s="112"/>
      <c r="AR461" s="112"/>
      <c r="AS461" s="112"/>
      <c r="AT461" s="112"/>
      <c r="AU461" s="112"/>
      <c r="AV461" s="112"/>
      <c r="AW461" s="112"/>
      <c r="AX461" s="112"/>
      <c r="AY461" s="112"/>
      <c r="AZ461" s="112"/>
      <c r="BA461" s="112"/>
      <c r="BB461" s="112"/>
      <c r="BC461" s="112"/>
      <c r="BD461" s="112"/>
      <c r="BE461" s="112"/>
      <c r="BF461" s="112"/>
      <c r="BG461" s="112"/>
      <c r="BH461" s="112"/>
      <c r="BI461" s="112"/>
      <c r="BJ461" s="112"/>
      <c r="BK461" s="112"/>
      <c r="BL461" s="112"/>
      <c r="BM461" s="112"/>
      <c r="BN461" s="112"/>
      <c r="BO461" s="112"/>
      <c r="BP461" s="112"/>
      <c r="BQ461" s="112"/>
      <c r="BR461" s="112"/>
      <c r="BS461" s="112"/>
      <c r="BT461" s="112"/>
      <c r="BU461" s="112"/>
      <c r="BV461" s="112"/>
      <c r="BW461" s="112"/>
      <c r="BX461" s="112"/>
      <c r="BY461" s="112"/>
      <c r="BZ461" s="112"/>
      <c r="CA461" s="112"/>
      <c r="CB461" s="112"/>
      <c r="CC461" s="112"/>
      <c r="CD461" s="112"/>
      <c r="CE461" s="112"/>
      <c r="CF461" s="112"/>
      <c r="CG461" s="112"/>
      <c r="CH461" s="112"/>
      <c r="CI461" s="112"/>
      <c r="CJ461" s="112"/>
      <c r="CK461" s="112"/>
      <c r="CL461" s="112"/>
      <c r="CM461" s="112"/>
      <c r="CN461" s="112"/>
      <c r="CO461" s="112"/>
      <c r="CP461" s="112"/>
      <c r="CQ461" s="112"/>
      <c r="CR461" s="112"/>
      <c r="CS461" s="112"/>
      <c r="CT461" s="112"/>
      <c r="CU461" s="112"/>
      <c r="CV461" s="112"/>
      <c r="CW461" s="112"/>
      <c r="CX461" s="112"/>
      <c r="CY461" s="112"/>
      <c r="CZ461" s="112"/>
    </row>
    <row r="462" spans="1:104" s="324" customFormat="1" ht="50.25" customHeight="1">
      <c r="A462" s="634">
        <v>445</v>
      </c>
      <c r="B462" s="1922"/>
      <c r="C462" s="1921"/>
      <c r="D462" s="1607"/>
      <c r="E462" s="161"/>
      <c r="F462" s="161"/>
      <c r="G462" s="265"/>
      <c r="H462" s="161"/>
      <c r="I462" s="161"/>
      <c r="J462" s="280"/>
      <c r="K462" s="685" t="s">
        <v>1949</v>
      </c>
      <c r="L462" s="161"/>
      <c r="M462" s="333" t="s">
        <v>1950</v>
      </c>
      <c r="N462" s="518"/>
      <c r="O462" s="372"/>
      <c r="P462" s="187"/>
      <c r="Q462" s="135"/>
      <c r="R462" s="161"/>
      <c r="S462" s="161"/>
      <c r="T462" s="280"/>
      <c r="U462" s="647"/>
      <c r="V462" s="372"/>
      <c r="W462" s="187"/>
      <c r="X462" s="686"/>
      <c r="Y462" s="208" t="s">
        <v>1951</v>
      </c>
      <c r="Z462" s="209"/>
      <c r="AA462" s="161">
        <v>1988</v>
      </c>
      <c r="AB462" s="161"/>
      <c r="AC462" s="486" t="s">
        <v>1952</v>
      </c>
      <c r="AD462" s="487"/>
      <c r="AE462" s="227"/>
      <c r="AF462" s="227"/>
      <c r="AG462" s="227"/>
      <c r="AH462" s="227"/>
      <c r="AI462" s="227"/>
      <c r="AJ462" s="227"/>
      <c r="AK462" s="227"/>
      <c r="AL462" s="227"/>
      <c r="AM462" s="227"/>
      <c r="AN462" s="227"/>
      <c r="AO462" s="227"/>
      <c r="AP462" s="227"/>
      <c r="AQ462" s="227"/>
      <c r="AR462" s="227"/>
      <c r="AS462" s="227"/>
      <c r="AT462" s="227"/>
      <c r="AU462" s="227"/>
      <c r="AV462" s="227"/>
      <c r="AW462" s="227"/>
      <c r="AX462" s="227"/>
      <c r="AY462" s="227"/>
      <c r="AZ462" s="227"/>
      <c r="BA462" s="227"/>
      <c r="BB462" s="227"/>
      <c r="BC462" s="227"/>
      <c r="BD462" s="227"/>
      <c r="BE462" s="227"/>
      <c r="BF462" s="227"/>
      <c r="BG462" s="227"/>
      <c r="BH462" s="227"/>
      <c r="BI462" s="227"/>
      <c r="BJ462" s="227"/>
      <c r="BK462" s="227"/>
      <c r="BL462" s="227"/>
      <c r="BM462" s="227"/>
      <c r="BN462" s="227"/>
      <c r="BO462" s="227"/>
      <c r="BP462" s="227"/>
      <c r="BQ462" s="227"/>
      <c r="BR462" s="227"/>
      <c r="BS462" s="227"/>
      <c r="BT462" s="227"/>
      <c r="BU462" s="227"/>
      <c r="BV462" s="227"/>
      <c r="BW462" s="227"/>
      <c r="BX462" s="227"/>
      <c r="BY462" s="227"/>
      <c r="BZ462" s="227"/>
      <c r="CA462" s="227"/>
      <c r="CB462" s="227"/>
      <c r="CC462" s="227"/>
      <c r="CD462" s="227"/>
      <c r="CE462" s="227"/>
      <c r="CF462" s="227"/>
      <c r="CG462" s="227"/>
      <c r="CH462" s="227"/>
      <c r="CI462" s="227"/>
      <c r="CJ462" s="227"/>
      <c r="CK462" s="227"/>
      <c r="CL462" s="227"/>
      <c r="CM462" s="227"/>
      <c r="CN462" s="227"/>
      <c r="CO462" s="227"/>
      <c r="CP462" s="227"/>
      <c r="CQ462" s="227"/>
      <c r="CR462" s="227"/>
      <c r="CS462" s="227"/>
      <c r="CT462" s="227"/>
      <c r="CU462" s="227"/>
      <c r="CV462" s="227"/>
      <c r="CW462" s="227"/>
      <c r="CX462" s="227"/>
      <c r="CY462" s="227"/>
      <c r="CZ462" s="227"/>
    </row>
    <row r="463" spans="1:104" s="324" customFormat="1" ht="65.25" customHeight="1">
      <c r="A463" s="634">
        <v>446</v>
      </c>
      <c r="B463" s="1922"/>
      <c r="C463" s="451"/>
      <c r="D463" s="421"/>
      <c r="E463" s="130"/>
      <c r="F463" s="130"/>
      <c r="G463" s="130"/>
      <c r="H463" s="130"/>
      <c r="I463" s="130"/>
      <c r="J463" s="132"/>
      <c r="K463" s="687" t="s">
        <v>1953</v>
      </c>
      <c r="L463" s="668">
        <v>2013</v>
      </c>
      <c r="M463" s="688">
        <v>160</v>
      </c>
      <c r="N463" s="309" t="s">
        <v>1954</v>
      </c>
      <c r="O463" s="191"/>
      <c r="P463" s="156">
        <v>0.39600000000000002</v>
      </c>
      <c r="Q463" s="520" t="s">
        <v>1955</v>
      </c>
      <c r="R463" s="191">
        <v>16</v>
      </c>
      <c r="S463" s="145"/>
      <c r="T463" s="597">
        <v>16</v>
      </c>
      <c r="U463" s="1453"/>
      <c r="V463" s="1468"/>
      <c r="W463" s="1468"/>
      <c r="X463" s="1505"/>
      <c r="Y463" s="164"/>
      <c r="Z463" s="165"/>
      <c r="AA463" s="130"/>
      <c r="AB463" s="130"/>
      <c r="AC463" s="132"/>
      <c r="AD463" s="133"/>
      <c r="AE463" s="227"/>
      <c r="AF463" s="227"/>
      <c r="AG463" s="227"/>
      <c r="AH463" s="227"/>
      <c r="AI463" s="227"/>
      <c r="AJ463" s="227"/>
      <c r="AK463" s="227"/>
      <c r="AL463" s="227"/>
      <c r="AM463" s="227"/>
      <c r="AN463" s="227"/>
      <c r="AO463" s="227"/>
      <c r="AP463" s="227"/>
      <c r="AQ463" s="227"/>
      <c r="AR463" s="227"/>
      <c r="AS463" s="227"/>
      <c r="AT463" s="227"/>
      <c r="AU463" s="227"/>
      <c r="AV463" s="227"/>
      <c r="AW463" s="227"/>
      <c r="AX463" s="227"/>
      <c r="AY463" s="227"/>
      <c r="AZ463" s="227"/>
      <c r="BA463" s="227"/>
      <c r="BB463" s="227"/>
      <c r="BC463" s="227"/>
      <c r="BD463" s="227"/>
      <c r="BE463" s="227"/>
      <c r="BF463" s="227"/>
      <c r="BG463" s="227"/>
      <c r="BH463" s="227"/>
      <c r="BI463" s="227"/>
      <c r="BJ463" s="227"/>
      <c r="BK463" s="227"/>
      <c r="BL463" s="227"/>
      <c r="BM463" s="227"/>
      <c r="BN463" s="227"/>
      <c r="BO463" s="227"/>
      <c r="BP463" s="227"/>
      <c r="BQ463" s="227"/>
      <c r="BR463" s="227"/>
      <c r="BS463" s="227"/>
      <c r="BT463" s="227"/>
      <c r="BU463" s="227"/>
      <c r="BV463" s="227"/>
      <c r="BW463" s="227"/>
      <c r="BX463" s="227"/>
      <c r="BY463" s="227"/>
      <c r="BZ463" s="227"/>
      <c r="CA463" s="227"/>
      <c r="CB463" s="227"/>
      <c r="CC463" s="227"/>
      <c r="CD463" s="227"/>
      <c r="CE463" s="227"/>
      <c r="CF463" s="227"/>
      <c r="CG463" s="227"/>
      <c r="CH463" s="227"/>
      <c r="CI463" s="227"/>
      <c r="CJ463" s="227"/>
      <c r="CK463" s="227"/>
      <c r="CL463" s="227"/>
      <c r="CM463" s="227"/>
      <c r="CN463" s="227"/>
      <c r="CO463" s="227"/>
      <c r="CP463" s="227"/>
      <c r="CQ463" s="227"/>
      <c r="CR463" s="227"/>
      <c r="CS463" s="227"/>
      <c r="CT463" s="227"/>
      <c r="CU463" s="227"/>
      <c r="CV463" s="227"/>
      <c r="CW463" s="227"/>
      <c r="CX463" s="227"/>
      <c r="CY463" s="227"/>
      <c r="CZ463" s="227"/>
    </row>
    <row r="464" spans="1:104" s="324" customFormat="1" ht="70.5" customHeight="1">
      <c r="A464" s="634">
        <v>447</v>
      </c>
      <c r="B464" s="157"/>
      <c r="C464" s="451"/>
      <c r="D464" s="421"/>
      <c r="E464" s="130"/>
      <c r="F464" s="130"/>
      <c r="G464" s="130"/>
      <c r="H464" s="130"/>
      <c r="I464" s="130"/>
      <c r="J464" s="132"/>
      <c r="K464" s="362" t="s">
        <v>1956</v>
      </c>
      <c r="L464" s="389"/>
      <c r="M464" s="335"/>
      <c r="N464" s="309" t="s">
        <v>1957</v>
      </c>
      <c r="O464" s="191"/>
      <c r="P464" s="156">
        <v>0.34100000000000003</v>
      </c>
      <c r="Q464" s="520" t="s">
        <v>1958</v>
      </c>
      <c r="R464" s="191">
        <v>11</v>
      </c>
      <c r="S464" s="145"/>
      <c r="T464" s="597">
        <v>11</v>
      </c>
      <c r="U464" s="1555"/>
      <c r="V464" s="1469"/>
      <c r="W464" s="1469"/>
      <c r="X464" s="1506"/>
      <c r="Y464" s="164"/>
      <c r="Z464" s="165"/>
      <c r="AA464" s="130"/>
      <c r="AB464" s="130"/>
      <c r="AC464" s="132"/>
      <c r="AD464" s="133"/>
      <c r="AE464" s="227"/>
      <c r="AF464" s="227"/>
      <c r="AG464" s="227"/>
      <c r="AH464" s="227"/>
      <c r="AI464" s="227"/>
      <c r="AJ464" s="227"/>
      <c r="AK464" s="227"/>
      <c r="AL464" s="227"/>
      <c r="AM464" s="227"/>
      <c r="AN464" s="227"/>
      <c r="AO464" s="227"/>
      <c r="AP464" s="227"/>
      <c r="AQ464" s="227"/>
      <c r="AR464" s="227"/>
      <c r="AS464" s="227"/>
      <c r="AT464" s="227"/>
      <c r="AU464" s="227"/>
      <c r="AV464" s="227"/>
      <c r="AW464" s="227"/>
      <c r="AX464" s="227"/>
      <c r="AY464" s="227"/>
      <c r="AZ464" s="227"/>
      <c r="BA464" s="227"/>
      <c r="BB464" s="227"/>
      <c r="BC464" s="227"/>
      <c r="BD464" s="227"/>
      <c r="BE464" s="227"/>
      <c r="BF464" s="227"/>
      <c r="BG464" s="227"/>
      <c r="BH464" s="227"/>
      <c r="BI464" s="227"/>
      <c r="BJ464" s="227"/>
      <c r="BK464" s="227"/>
      <c r="BL464" s="227"/>
      <c r="BM464" s="227"/>
      <c r="BN464" s="227"/>
      <c r="BO464" s="227"/>
      <c r="BP464" s="227"/>
      <c r="BQ464" s="227"/>
      <c r="BR464" s="227"/>
      <c r="BS464" s="227"/>
      <c r="BT464" s="227"/>
      <c r="BU464" s="227"/>
      <c r="BV464" s="227"/>
      <c r="BW464" s="227"/>
      <c r="BX464" s="227"/>
      <c r="BY464" s="227"/>
      <c r="BZ464" s="227"/>
      <c r="CA464" s="227"/>
      <c r="CB464" s="227"/>
      <c r="CC464" s="227"/>
      <c r="CD464" s="227"/>
      <c r="CE464" s="227"/>
      <c r="CF464" s="227"/>
      <c r="CG464" s="227"/>
      <c r="CH464" s="227"/>
      <c r="CI464" s="227"/>
      <c r="CJ464" s="227"/>
      <c r="CK464" s="227"/>
      <c r="CL464" s="227"/>
      <c r="CM464" s="227"/>
      <c r="CN464" s="227"/>
      <c r="CO464" s="227"/>
      <c r="CP464" s="227"/>
      <c r="CQ464" s="227"/>
      <c r="CR464" s="227"/>
      <c r="CS464" s="227"/>
      <c r="CT464" s="227"/>
      <c r="CU464" s="227"/>
      <c r="CV464" s="227"/>
      <c r="CW464" s="227"/>
      <c r="CX464" s="227"/>
      <c r="CY464" s="227"/>
      <c r="CZ464" s="227"/>
    </row>
    <row r="465" spans="1:104" s="324" customFormat="1" ht="54.75" customHeight="1">
      <c r="A465" s="634">
        <v>448</v>
      </c>
      <c r="B465" s="157"/>
      <c r="C465" s="451"/>
      <c r="D465" s="421"/>
      <c r="E465" s="130"/>
      <c r="F465" s="130"/>
      <c r="G465" s="130"/>
      <c r="H465" s="130"/>
      <c r="I465" s="130"/>
      <c r="J465" s="132"/>
      <c r="K465" s="126"/>
      <c r="L465" s="636"/>
      <c r="M465" s="335"/>
      <c r="N465" s="309" t="s">
        <v>1959</v>
      </c>
      <c r="O465" s="111">
        <v>2018</v>
      </c>
      <c r="P465" s="152">
        <v>0.02</v>
      </c>
      <c r="Q465" s="650" t="s">
        <v>1842</v>
      </c>
      <c r="R465" s="111">
        <v>1</v>
      </c>
      <c r="S465" s="130"/>
      <c r="T465" s="360">
        <v>1</v>
      </c>
      <c r="U465" s="1555"/>
      <c r="V465" s="1469"/>
      <c r="W465" s="1469"/>
      <c r="X465" s="1506"/>
      <c r="Y465" s="1872"/>
      <c r="Z465" s="1603"/>
      <c r="AA465" s="116"/>
      <c r="AB465" s="116"/>
      <c r="AC465" s="132"/>
      <c r="AD465" s="133"/>
      <c r="AE465" s="227"/>
      <c r="AF465" s="227"/>
      <c r="AG465" s="227"/>
      <c r="AH465" s="227"/>
      <c r="AI465" s="227"/>
      <c r="AJ465" s="227"/>
      <c r="AK465" s="227"/>
      <c r="AL465" s="227"/>
      <c r="AM465" s="227"/>
      <c r="AN465" s="227"/>
      <c r="AO465" s="227"/>
      <c r="AP465" s="227"/>
      <c r="AQ465" s="227"/>
      <c r="AR465" s="227"/>
      <c r="AS465" s="227"/>
      <c r="AT465" s="227"/>
      <c r="AU465" s="227"/>
      <c r="AV465" s="227"/>
      <c r="AW465" s="227"/>
      <c r="AX465" s="227"/>
      <c r="AY465" s="227"/>
      <c r="AZ465" s="227"/>
      <c r="BA465" s="227"/>
      <c r="BB465" s="227"/>
      <c r="BC465" s="227"/>
      <c r="BD465" s="227"/>
      <c r="BE465" s="227"/>
      <c r="BF465" s="227"/>
      <c r="BG465" s="227"/>
      <c r="BH465" s="227"/>
      <c r="BI465" s="227"/>
      <c r="BJ465" s="227"/>
      <c r="BK465" s="227"/>
      <c r="BL465" s="227"/>
      <c r="BM465" s="227"/>
      <c r="BN465" s="227"/>
      <c r="BO465" s="227"/>
      <c r="BP465" s="227"/>
      <c r="BQ465" s="227"/>
      <c r="BR465" s="227"/>
      <c r="BS465" s="227"/>
      <c r="BT465" s="227"/>
      <c r="BU465" s="227"/>
      <c r="BV465" s="227"/>
      <c r="BW465" s="227"/>
      <c r="BX465" s="227"/>
      <c r="BY465" s="227"/>
      <c r="BZ465" s="227"/>
      <c r="CA465" s="227"/>
      <c r="CB465" s="227"/>
      <c r="CC465" s="227"/>
      <c r="CD465" s="227"/>
      <c r="CE465" s="227"/>
      <c r="CF465" s="227"/>
      <c r="CG465" s="227"/>
      <c r="CH465" s="227"/>
      <c r="CI465" s="227"/>
      <c r="CJ465" s="227"/>
      <c r="CK465" s="227"/>
      <c r="CL465" s="227"/>
      <c r="CM465" s="227"/>
      <c r="CN465" s="227"/>
      <c r="CO465" s="227"/>
      <c r="CP465" s="227"/>
      <c r="CQ465" s="227"/>
      <c r="CR465" s="227"/>
      <c r="CS465" s="227"/>
      <c r="CT465" s="227"/>
      <c r="CU465" s="227"/>
      <c r="CV465" s="227"/>
      <c r="CW465" s="227"/>
      <c r="CX465" s="227"/>
      <c r="CY465" s="227"/>
      <c r="CZ465" s="227"/>
    </row>
    <row r="466" spans="1:104" s="324" customFormat="1" ht="59.25" customHeight="1">
      <c r="A466" s="634">
        <v>449</v>
      </c>
      <c r="B466" s="1602"/>
      <c r="C466" s="689"/>
      <c r="D466" s="690"/>
      <c r="E466" s="145"/>
      <c r="F466" s="145"/>
      <c r="G466" s="145"/>
      <c r="H466" s="145"/>
      <c r="I466" s="145"/>
      <c r="J466" s="542"/>
      <c r="K466" s="126"/>
      <c r="L466" s="636"/>
      <c r="M466" s="335"/>
      <c r="N466" s="309" t="s">
        <v>1960</v>
      </c>
      <c r="O466" s="118">
        <v>2019</v>
      </c>
      <c r="P466" s="118">
        <v>5.8000000000000003E-2</v>
      </c>
      <c r="Q466" s="317" t="s">
        <v>1842</v>
      </c>
      <c r="R466" s="118">
        <v>2</v>
      </c>
      <c r="S466" s="139"/>
      <c r="T466" s="163">
        <v>2</v>
      </c>
      <c r="U466" s="1455"/>
      <c r="V466" s="1483"/>
      <c r="W466" s="1483"/>
      <c r="X466" s="1507"/>
      <c r="Y466" s="1872"/>
      <c r="Z466" s="1603"/>
      <c r="AA466" s="116"/>
      <c r="AB466" s="116"/>
      <c r="AC466" s="691"/>
      <c r="AD466" s="133"/>
      <c r="AE466" s="227"/>
      <c r="AF466" s="227"/>
      <c r="AG466" s="227"/>
      <c r="AH466" s="227"/>
      <c r="AI466" s="227"/>
      <c r="AJ466" s="227"/>
      <c r="AK466" s="227"/>
      <c r="AL466" s="227"/>
      <c r="AM466" s="227"/>
      <c r="AN466" s="227"/>
      <c r="AO466" s="227"/>
      <c r="AP466" s="227"/>
      <c r="AQ466" s="227"/>
      <c r="AR466" s="227"/>
      <c r="AS466" s="227"/>
      <c r="AT466" s="227"/>
      <c r="AU466" s="227"/>
      <c r="AV466" s="227"/>
      <c r="AW466" s="227"/>
      <c r="AX466" s="227"/>
      <c r="AY466" s="227"/>
      <c r="AZ466" s="227"/>
      <c r="BA466" s="227"/>
      <c r="BB466" s="227"/>
      <c r="BC466" s="227"/>
      <c r="BD466" s="227"/>
      <c r="BE466" s="227"/>
      <c r="BF466" s="227"/>
      <c r="BG466" s="227"/>
      <c r="BH466" s="227"/>
      <c r="BI466" s="227"/>
      <c r="BJ466" s="227"/>
      <c r="BK466" s="227"/>
      <c r="BL466" s="227"/>
      <c r="BM466" s="227"/>
      <c r="BN466" s="227"/>
      <c r="BO466" s="227"/>
      <c r="BP466" s="227"/>
      <c r="BQ466" s="227"/>
      <c r="BR466" s="227"/>
      <c r="BS466" s="227"/>
      <c r="BT466" s="227"/>
      <c r="BU466" s="227"/>
      <c r="BV466" s="227"/>
      <c r="BW466" s="227"/>
      <c r="BX466" s="227"/>
      <c r="BY466" s="227"/>
      <c r="BZ466" s="227"/>
      <c r="CA466" s="227"/>
      <c r="CB466" s="227"/>
      <c r="CC466" s="227"/>
      <c r="CD466" s="227"/>
      <c r="CE466" s="227"/>
      <c r="CF466" s="227"/>
      <c r="CG466" s="227"/>
      <c r="CH466" s="227"/>
      <c r="CI466" s="227"/>
      <c r="CJ466" s="227"/>
      <c r="CK466" s="227"/>
      <c r="CL466" s="227"/>
      <c r="CM466" s="227"/>
      <c r="CN466" s="227"/>
      <c r="CO466" s="227"/>
      <c r="CP466" s="227"/>
      <c r="CQ466" s="227"/>
      <c r="CR466" s="227"/>
      <c r="CS466" s="227"/>
      <c r="CT466" s="227"/>
      <c r="CU466" s="227"/>
      <c r="CV466" s="227"/>
      <c r="CW466" s="227"/>
      <c r="CX466" s="227"/>
      <c r="CY466" s="227"/>
      <c r="CZ466" s="227"/>
    </row>
    <row r="467" spans="1:104" s="113" customFormat="1" ht="18" customHeight="1">
      <c r="A467" s="634">
        <v>450</v>
      </c>
      <c r="B467" s="1602"/>
      <c r="C467" s="451"/>
      <c r="D467" s="421"/>
      <c r="E467" s="133"/>
      <c r="F467" s="130"/>
      <c r="G467" s="152"/>
      <c r="H467" s="130"/>
      <c r="I467" s="133"/>
      <c r="J467" s="132"/>
      <c r="K467" s="158" t="s">
        <v>1961</v>
      </c>
      <c r="L467" s="159">
        <v>1973</v>
      </c>
      <c r="M467" s="121">
        <v>100</v>
      </c>
      <c r="N467" s="1702"/>
      <c r="O467" s="1468"/>
      <c r="P467" s="1468"/>
      <c r="Q467" s="1468"/>
      <c r="R467" s="1468"/>
      <c r="S467" s="1468"/>
      <c r="T467" s="1462"/>
      <c r="U467" s="1453"/>
      <c r="V467" s="1468"/>
      <c r="W467" s="1468"/>
      <c r="X467" s="1505"/>
      <c r="Y467" s="1872"/>
      <c r="Z467" s="1603"/>
      <c r="AA467" s="116"/>
      <c r="AB467" s="116"/>
      <c r="AC467" s="691"/>
      <c r="AD467" s="111"/>
      <c r="AE467" s="112"/>
      <c r="AF467" s="112"/>
      <c r="AG467" s="112"/>
      <c r="AH467" s="112"/>
      <c r="AI467" s="112"/>
      <c r="AJ467" s="112"/>
      <c r="AK467" s="112"/>
      <c r="AL467" s="112"/>
      <c r="AM467" s="112"/>
      <c r="AN467" s="112"/>
      <c r="AO467" s="112"/>
      <c r="AP467" s="112"/>
      <c r="AQ467" s="112"/>
      <c r="AR467" s="112"/>
      <c r="AS467" s="112"/>
      <c r="AT467" s="112"/>
      <c r="AU467" s="112"/>
      <c r="AV467" s="112"/>
      <c r="AW467" s="112"/>
      <c r="AX467" s="112"/>
      <c r="AY467" s="112"/>
      <c r="AZ467" s="112"/>
      <c r="BA467" s="112"/>
      <c r="BB467" s="112"/>
      <c r="BC467" s="112"/>
      <c r="BD467" s="112"/>
      <c r="BE467" s="112"/>
      <c r="BF467" s="112"/>
      <c r="BG467" s="112"/>
      <c r="BH467" s="112"/>
      <c r="BI467" s="112"/>
      <c r="BJ467" s="112"/>
      <c r="BK467" s="112"/>
      <c r="BL467" s="112"/>
      <c r="BM467" s="112"/>
      <c r="BN467" s="112"/>
      <c r="BO467" s="112"/>
      <c r="BP467" s="112"/>
      <c r="BQ467" s="112"/>
      <c r="BR467" s="112"/>
      <c r="BS467" s="112"/>
      <c r="BT467" s="112"/>
      <c r="BU467" s="112"/>
      <c r="BV467" s="112"/>
      <c r="BW467" s="112"/>
      <c r="BX467" s="112"/>
      <c r="BY467" s="112"/>
      <c r="BZ467" s="112"/>
      <c r="CA467" s="112"/>
      <c r="CB467" s="112"/>
      <c r="CC467" s="112"/>
      <c r="CD467" s="112"/>
      <c r="CE467" s="112"/>
      <c r="CF467" s="112"/>
      <c r="CG467" s="112"/>
      <c r="CH467" s="112"/>
      <c r="CI467" s="112"/>
      <c r="CJ467" s="112"/>
      <c r="CK467" s="112"/>
      <c r="CL467" s="112"/>
      <c r="CM467" s="112"/>
      <c r="CN467" s="112"/>
      <c r="CO467" s="112"/>
      <c r="CP467" s="112"/>
      <c r="CQ467" s="112"/>
      <c r="CR467" s="112"/>
      <c r="CS467" s="112"/>
      <c r="CT467" s="112"/>
      <c r="CU467" s="112"/>
      <c r="CV467" s="112"/>
      <c r="CW467" s="112"/>
      <c r="CX467" s="112"/>
      <c r="CY467" s="112"/>
      <c r="CZ467" s="112"/>
    </row>
    <row r="468" spans="1:104" s="113" customFormat="1">
      <c r="A468" s="634">
        <v>451</v>
      </c>
      <c r="B468" s="1602"/>
      <c r="C468" s="451"/>
      <c r="D468" s="421"/>
      <c r="E468" s="596"/>
      <c r="F468" s="145"/>
      <c r="G468" s="156"/>
      <c r="H468" s="145"/>
      <c r="I468" s="596"/>
      <c r="J468" s="542"/>
      <c r="K468" s="134" t="s">
        <v>1962</v>
      </c>
      <c r="L468" s="187"/>
      <c r="M468" s="146"/>
      <c r="N468" s="1704"/>
      <c r="O468" s="1483"/>
      <c r="P468" s="1483"/>
      <c r="Q468" s="1483"/>
      <c r="R468" s="1483"/>
      <c r="S468" s="1483"/>
      <c r="T468" s="1464"/>
      <c r="U468" s="1455"/>
      <c r="V468" s="1483"/>
      <c r="W468" s="1483"/>
      <c r="X468" s="1507"/>
      <c r="Y468" s="1872"/>
      <c r="Z468" s="1603"/>
      <c r="AA468" s="116"/>
      <c r="AB468" s="116"/>
      <c r="AC468" s="691"/>
      <c r="AD468" s="111"/>
      <c r="AE468" s="112"/>
      <c r="AF468" s="112"/>
      <c r="AG468" s="112"/>
      <c r="AH468" s="112"/>
      <c r="AI468" s="112"/>
      <c r="AJ468" s="112"/>
      <c r="AK468" s="112"/>
      <c r="AL468" s="112"/>
      <c r="AM468" s="112"/>
      <c r="AN468" s="112"/>
      <c r="AO468" s="112"/>
      <c r="AP468" s="112"/>
      <c r="AQ468" s="112"/>
      <c r="AR468" s="112"/>
      <c r="AS468" s="112"/>
      <c r="AT468" s="112"/>
      <c r="AU468" s="112"/>
      <c r="AV468" s="112"/>
      <c r="AW468" s="112"/>
      <c r="AX468" s="112"/>
      <c r="AY468" s="112"/>
      <c r="AZ468" s="112"/>
      <c r="BA468" s="112"/>
      <c r="BB468" s="112"/>
      <c r="BC468" s="112"/>
      <c r="BD468" s="112"/>
      <c r="BE468" s="112"/>
      <c r="BF468" s="112"/>
      <c r="BG468" s="112"/>
      <c r="BH468" s="112"/>
      <c r="BI468" s="112"/>
      <c r="BJ468" s="112"/>
      <c r="BK468" s="112"/>
      <c r="BL468" s="112"/>
      <c r="BM468" s="112"/>
      <c r="BN468" s="112"/>
      <c r="BO468" s="112"/>
      <c r="BP468" s="112"/>
      <c r="BQ468" s="112"/>
      <c r="BR468" s="112"/>
      <c r="BS468" s="112"/>
      <c r="BT468" s="112"/>
      <c r="BU468" s="112"/>
      <c r="BV468" s="112"/>
      <c r="BW468" s="112"/>
      <c r="BX468" s="112"/>
      <c r="BY468" s="112"/>
      <c r="BZ468" s="112"/>
      <c r="CA468" s="112"/>
      <c r="CB468" s="112"/>
      <c r="CC468" s="112"/>
      <c r="CD468" s="112"/>
      <c r="CE468" s="112"/>
      <c r="CF468" s="112"/>
      <c r="CG468" s="112"/>
      <c r="CH468" s="112"/>
      <c r="CI468" s="112"/>
      <c r="CJ468" s="112"/>
      <c r="CK468" s="112"/>
      <c r="CL468" s="112"/>
      <c r="CM468" s="112"/>
      <c r="CN468" s="112"/>
      <c r="CO468" s="112"/>
      <c r="CP468" s="112"/>
      <c r="CQ468" s="112"/>
      <c r="CR468" s="112"/>
      <c r="CS468" s="112"/>
      <c r="CT468" s="112"/>
      <c r="CU468" s="112"/>
      <c r="CV468" s="112"/>
      <c r="CW468" s="112"/>
      <c r="CX468" s="112"/>
      <c r="CY468" s="112"/>
      <c r="CZ468" s="112"/>
    </row>
    <row r="469" spans="1:104" s="113" customFormat="1" ht="119.25" customHeight="1">
      <c r="A469" s="634">
        <v>452</v>
      </c>
      <c r="B469" s="1602"/>
      <c r="C469" s="1478" t="s">
        <v>1963</v>
      </c>
      <c r="D469" s="1479"/>
      <c r="E469" s="317" t="s">
        <v>1964</v>
      </c>
      <c r="F469" s="718">
        <v>0.187</v>
      </c>
      <c r="G469" s="118" t="s">
        <v>1948</v>
      </c>
      <c r="H469" s="118">
        <v>4</v>
      </c>
      <c r="I469" s="118"/>
      <c r="J469" s="163">
        <v>4</v>
      </c>
      <c r="K469" s="1871" t="s">
        <v>1965</v>
      </c>
      <c r="L469" s="1903">
        <v>1973</v>
      </c>
      <c r="M469" s="1495">
        <v>250</v>
      </c>
      <c r="N469" s="309" t="s">
        <v>1966</v>
      </c>
      <c r="O469" s="118">
        <v>1950</v>
      </c>
      <c r="P469" s="365">
        <v>0.40500000000000003</v>
      </c>
      <c r="Q469" s="332" t="s">
        <v>1967</v>
      </c>
      <c r="R469" s="118">
        <v>13</v>
      </c>
      <c r="S469" s="139"/>
      <c r="T469" s="163">
        <v>13</v>
      </c>
      <c r="U469" s="1453"/>
      <c r="V469" s="1468"/>
      <c r="W469" s="1468"/>
      <c r="X469" s="1505"/>
      <c r="Y469" s="1872"/>
      <c r="Z469" s="1603"/>
      <c r="AA469" s="116"/>
      <c r="AB469" s="116"/>
      <c r="AC469" s="691"/>
      <c r="AD469" s="111"/>
      <c r="AE469" s="112"/>
      <c r="AF469" s="112"/>
      <c r="AG469" s="112"/>
      <c r="AH469" s="112"/>
      <c r="AI469" s="112"/>
      <c r="AJ469" s="112"/>
      <c r="AK469" s="112"/>
      <c r="AL469" s="112"/>
      <c r="AM469" s="112"/>
      <c r="AN469" s="112"/>
      <c r="AO469" s="112"/>
      <c r="AP469" s="112"/>
      <c r="AQ469" s="112"/>
      <c r="AR469" s="112"/>
      <c r="AS469" s="112"/>
      <c r="AT469" s="112"/>
      <c r="AU469" s="112"/>
      <c r="AV469" s="112"/>
      <c r="AW469" s="112"/>
      <c r="AX469" s="112"/>
      <c r="AY469" s="112"/>
      <c r="AZ469" s="112"/>
      <c r="BA469" s="112"/>
      <c r="BB469" s="112"/>
      <c r="BC469" s="112"/>
      <c r="BD469" s="112"/>
      <c r="BE469" s="112"/>
      <c r="BF469" s="112"/>
      <c r="BG469" s="112"/>
      <c r="BH469" s="112"/>
      <c r="BI469" s="112"/>
      <c r="BJ469" s="112"/>
      <c r="BK469" s="112"/>
      <c r="BL469" s="112"/>
      <c r="BM469" s="112"/>
      <c r="BN469" s="112"/>
      <c r="BO469" s="112"/>
      <c r="BP469" s="112"/>
      <c r="BQ469" s="112"/>
      <c r="BR469" s="112"/>
      <c r="BS469" s="112"/>
      <c r="BT469" s="112"/>
      <c r="BU469" s="112"/>
      <c r="BV469" s="112"/>
      <c r="BW469" s="112"/>
      <c r="BX469" s="112"/>
      <c r="BY469" s="112"/>
      <c r="BZ469" s="112"/>
      <c r="CA469" s="112"/>
      <c r="CB469" s="112"/>
      <c r="CC469" s="112"/>
      <c r="CD469" s="112"/>
      <c r="CE469" s="112"/>
      <c r="CF469" s="112"/>
      <c r="CG469" s="112"/>
      <c r="CH469" s="112"/>
      <c r="CI469" s="112"/>
      <c r="CJ469" s="112"/>
      <c r="CK469" s="112"/>
      <c r="CL469" s="112"/>
      <c r="CM469" s="112"/>
      <c r="CN469" s="112"/>
      <c r="CO469" s="112"/>
      <c r="CP469" s="112"/>
      <c r="CQ469" s="112"/>
      <c r="CR469" s="112"/>
      <c r="CS469" s="112"/>
      <c r="CT469" s="112"/>
      <c r="CU469" s="112"/>
      <c r="CV469" s="112"/>
      <c r="CW469" s="112"/>
      <c r="CX469" s="112"/>
      <c r="CY469" s="112"/>
      <c r="CZ469" s="112"/>
    </row>
    <row r="470" spans="1:104" s="113" customFormat="1" ht="25.5">
      <c r="A470" s="634">
        <v>453</v>
      </c>
      <c r="B470" s="1602"/>
      <c r="C470" s="451"/>
      <c r="D470" s="421"/>
      <c r="E470" s="133"/>
      <c r="F470" s="130"/>
      <c r="G470" s="152"/>
      <c r="H470" s="130"/>
      <c r="I470" s="133"/>
      <c r="J470" s="132"/>
      <c r="K470" s="1710"/>
      <c r="L470" s="1904"/>
      <c r="M470" s="1496"/>
      <c r="N470" s="409" t="s">
        <v>1968</v>
      </c>
      <c r="O470" s="118"/>
      <c r="P470" s="192"/>
      <c r="Q470" s="138"/>
      <c r="R470" s="118"/>
      <c r="S470" s="139"/>
      <c r="T470" s="163"/>
      <c r="U470" s="1555"/>
      <c r="V470" s="1469"/>
      <c r="W470" s="1469"/>
      <c r="X470" s="1506"/>
      <c r="Y470" s="1872"/>
      <c r="Z470" s="1603"/>
      <c r="AA470" s="116"/>
      <c r="AB470" s="116"/>
      <c r="AC470" s="691"/>
      <c r="AD470" s="111"/>
      <c r="AE470" s="112"/>
      <c r="AF470" s="112"/>
      <c r="AG470" s="112"/>
      <c r="AH470" s="112"/>
      <c r="AI470" s="112"/>
      <c r="AJ470" s="112"/>
      <c r="AK470" s="112"/>
      <c r="AL470" s="112"/>
      <c r="AM470" s="112"/>
      <c r="AN470" s="112"/>
      <c r="AO470" s="112"/>
      <c r="AP470" s="112"/>
      <c r="AQ470" s="112"/>
      <c r="AR470" s="112"/>
      <c r="AS470" s="112"/>
      <c r="AT470" s="112"/>
      <c r="AU470" s="112"/>
      <c r="AV470" s="112"/>
      <c r="AW470" s="112"/>
      <c r="AX470" s="112"/>
      <c r="AY470" s="112"/>
      <c r="AZ470" s="112"/>
      <c r="BA470" s="112"/>
      <c r="BB470" s="112"/>
      <c r="BC470" s="112"/>
      <c r="BD470" s="112"/>
      <c r="BE470" s="112"/>
      <c r="BF470" s="112"/>
      <c r="BG470" s="112"/>
      <c r="BH470" s="112"/>
      <c r="BI470" s="112"/>
      <c r="BJ470" s="112"/>
      <c r="BK470" s="112"/>
      <c r="BL470" s="112"/>
      <c r="BM470" s="112"/>
      <c r="BN470" s="112"/>
      <c r="BO470" s="112"/>
      <c r="BP470" s="112"/>
      <c r="BQ470" s="112"/>
      <c r="BR470" s="112"/>
      <c r="BS470" s="112"/>
      <c r="BT470" s="112"/>
      <c r="BU470" s="112"/>
      <c r="BV470" s="112"/>
      <c r="BW470" s="112"/>
      <c r="BX470" s="112"/>
      <c r="BY470" s="112"/>
      <c r="BZ470" s="112"/>
      <c r="CA470" s="112"/>
      <c r="CB470" s="112"/>
      <c r="CC470" s="112"/>
      <c r="CD470" s="112"/>
      <c r="CE470" s="112"/>
      <c r="CF470" s="112"/>
      <c r="CG470" s="112"/>
      <c r="CH470" s="112"/>
      <c r="CI470" s="112"/>
      <c r="CJ470" s="112"/>
      <c r="CK470" s="112"/>
      <c r="CL470" s="112"/>
      <c r="CM470" s="112"/>
      <c r="CN470" s="112"/>
      <c r="CO470" s="112"/>
      <c r="CP470" s="112"/>
      <c r="CQ470" s="112"/>
      <c r="CR470" s="112"/>
      <c r="CS470" s="112"/>
      <c r="CT470" s="112"/>
      <c r="CU470" s="112"/>
      <c r="CV470" s="112"/>
      <c r="CW470" s="112"/>
      <c r="CX470" s="112"/>
      <c r="CY470" s="112"/>
      <c r="CZ470" s="112"/>
    </row>
    <row r="471" spans="1:104" s="113" customFormat="1" ht="42" customHeight="1">
      <c r="A471" s="634">
        <v>454</v>
      </c>
      <c r="B471" s="1602"/>
      <c r="C471" s="451"/>
      <c r="D471" s="421"/>
      <c r="E471" s="133"/>
      <c r="F471" s="130"/>
      <c r="G471" s="152"/>
      <c r="H471" s="130"/>
      <c r="I471" s="133"/>
      <c r="J471" s="132"/>
      <c r="K471" s="1710"/>
      <c r="L471" s="1904"/>
      <c r="M471" s="1496"/>
      <c r="N471" s="409" t="s">
        <v>1969</v>
      </c>
      <c r="O471" s="118">
        <v>2007</v>
      </c>
      <c r="P471" s="365">
        <v>0.89500000000000002</v>
      </c>
      <c r="Q471" s="332" t="s">
        <v>1970</v>
      </c>
      <c r="R471" s="118">
        <v>31</v>
      </c>
      <c r="S471" s="139"/>
      <c r="T471" s="163">
        <f>SUM(R471:S471)</f>
        <v>31</v>
      </c>
      <c r="U471" s="1555"/>
      <c r="V471" s="1469"/>
      <c r="W471" s="1469"/>
      <c r="X471" s="1506"/>
      <c r="Y471" s="1872"/>
      <c r="Z471" s="1603"/>
      <c r="AA471" s="133"/>
      <c r="AB471" s="130"/>
      <c r="AC471" s="131"/>
      <c r="AD471" s="111"/>
      <c r="AE471" s="112"/>
      <c r="AF471" s="112"/>
      <c r="AG471" s="112"/>
      <c r="AH471" s="112"/>
      <c r="AI471" s="112"/>
      <c r="AJ471" s="112"/>
      <c r="AK471" s="112"/>
      <c r="AL471" s="112"/>
      <c r="AM471" s="112"/>
      <c r="AN471" s="112"/>
      <c r="AO471" s="112"/>
      <c r="AP471" s="112"/>
      <c r="AQ471" s="112"/>
      <c r="AR471" s="112"/>
      <c r="AS471" s="112"/>
      <c r="AT471" s="112"/>
      <c r="AU471" s="112"/>
      <c r="AV471" s="112"/>
      <c r="AW471" s="112"/>
      <c r="AX471" s="112"/>
      <c r="AY471" s="112"/>
      <c r="AZ471" s="112"/>
      <c r="BA471" s="112"/>
      <c r="BB471" s="112"/>
      <c r="BC471" s="112"/>
      <c r="BD471" s="112"/>
      <c r="BE471" s="112"/>
      <c r="BF471" s="112"/>
      <c r="BG471" s="112"/>
      <c r="BH471" s="112"/>
      <c r="BI471" s="112"/>
      <c r="BJ471" s="112"/>
      <c r="BK471" s="112"/>
      <c r="BL471" s="112"/>
      <c r="BM471" s="112"/>
      <c r="BN471" s="112"/>
      <c r="BO471" s="112"/>
      <c r="BP471" s="112"/>
      <c r="BQ471" s="112"/>
      <c r="BR471" s="112"/>
      <c r="BS471" s="112"/>
      <c r="BT471" s="112"/>
      <c r="BU471" s="112"/>
      <c r="BV471" s="112"/>
      <c r="BW471" s="112"/>
      <c r="BX471" s="112"/>
      <c r="BY471" s="112"/>
      <c r="BZ471" s="112"/>
      <c r="CA471" s="112"/>
      <c r="CB471" s="112"/>
      <c r="CC471" s="112"/>
      <c r="CD471" s="112"/>
      <c r="CE471" s="112"/>
      <c r="CF471" s="112"/>
      <c r="CG471" s="112"/>
      <c r="CH471" s="112"/>
      <c r="CI471" s="112"/>
      <c r="CJ471" s="112"/>
      <c r="CK471" s="112"/>
      <c r="CL471" s="112"/>
      <c r="CM471" s="112"/>
      <c r="CN471" s="112"/>
      <c r="CO471" s="112"/>
      <c r="CP471" s="112"/>
      <c r="CQ471" s="112"/>
      <c r="CR471" s="112"/>
      <c r="CS471" s="112"/>
      <c r="CT471" s="112"/>
      <c r="CU471" s="112"/>
      <c r="CV471" s="112"/>
      <c r="CW471" s="112"/>
      <c r="CX471" s="112"/>
      <c r="CY471" s="112"/>
      <c r="CZ471" s="112"/>
    </row>
    <row r="472" spans="1:104" s="113" customFormat="1" ht="99" customHeight="1">
      <c r="A472" s="634">
        <v>455</v>
      </c>
      <c r="B472" s="692"/>
      <c r="C472" s="451"/>
      <c r="D472" s="421"/>
      <c r="E472" s="133"/>
      <c r="F472" s="130"/>
      <c r="G472" s="152"/>
      <c r="H472" s="130"/>
      <c r="I472" s="133"/>
      <c r="J472" s="132"/>
      <c r="K472" s="162"/>
      <c r="L472" s="636"/>
      <c r="M472" s="131"/>
      <c r="N472" s="409" t="s">
        <v>1971</v>
      </c>
      <c r="O472" s="118">
        <v>2007</v>
      </c>
      <c r="P472" s="365">
        <v>0.79500000000000004</v>
      </c>
      <c r="Q472" s="332" t="s">
        <v>1972</v>
      </c>
      <c r="R472" s="118">
        <v>31</v>
      </c>
      <c r="S472" s="139"/>
      <c r="T472" s="163">
        <f>SUM(R472:S472)</f>
        <v>31</v>
      </c>
      <c r="U472" s="1555"/>
      <c r="V472" s="1469"/>
      <c r="W472" s="1469"/>
      <c r="X472" s="1506"/>
      <c r="Y472" s="1872"/>
      <c r="Z472" s="1603"/>
      <c r="AA472" s="133"/>
      <c r="AB472" s="130"/>
      <c r="AC472" s="131"/>
      <c r="AD472" s="111"/>
      <c r="AE472" s="112"/>
      <c r="AF472" s="112"/>
      <c r="AG472" s="112"/>
      <c r="AH472" s="112"/>
      <c r="AI472" s="112"/>
      <c r="AJ472" s="112"/>
      <c r="AK472" s="112"/>
      <c r="AL472" s="112"/>
      <c r="AM472" s="112"/>
      <c r="AN472" s="112"/>
      <c r="AO472" s="112"/>
      <c r="AP472" s="112"/>
      <c r="AQ472" s="112"/>
      <c r="AR472" s="112"/>
      <c r="AS472" s="112"/>
      <c r="AT472" s="112"/>
      <c r="AU472" s="112"/>
      <c r="AV472" s="112"/>
      <c r="AW472" s="112"/>
      <c r="AX472" s="112"/>
      <c r="AY472" s="112"/>
      <c r="AZ472" s="112"/>
      <c r="BA472" s="112"/>
      <c r="BB472" s="112"/>
      <c r="BC472" s="112"/>
      <c r="BD472" s="112"/>
      <c r="BE472" s="112"/>
      <c r="BF472" s="112"/>
      <c r="BG472" s="112"/>
      <c r="BH472" s="112"/>
      <c r="BI472" s="112"/>
      <c r="BJ472" s="112"/>
      <c r="BK472" s="112"/>
      <c r="BL472" s="112"/>
      <c r="BM472" s="112"/>
      <c r="BN472" s="112"/>
      <c r="BO472" s="112"/>
      <c r="BP472" s="112"/>
      <c r="BQ472" s="112"/>
      <c r="BR472" s="112"/>
      <c r="BS472" s="112"/>
      <c r="BT472" s="112"/>
      <c r="BU472" s="112"/>
      <c r="BV472" s="112"/>
      <c r="BW472" s="112"/>
      <c r="BX472" s="112"/>
      <c r="BY472" s="112"/>
      <c r="BZ472" s="112"/>
      <c r="CA472" s="112"/>
      <c r="CB472" s="112"/>
      <c r="CC472" s="112"/>
      <c r="CD472" s="112"/>
      <c r="CE472" s="112"/>
      <c r="CF472" s="112"/>
      <c r="CG472" s="112"/>
      <c r="CH472" s="112"/>
      <c r="CI472" s="112"/>
      <c r="CJ472" s="112"/>
      <c r="CK472" s="112"/>
      <c r="CL472" s="112"/>
      <c r="CM472" s="112"/>
      <c r="CN472" s="112"/>
      <c r="CO472" s="112"/>
      <c r="CP472" s="112"/>
      <c r="CQ472" s="112"/>
      <c r="CR472" s="112"/>
      <c r="CS472" s="112"/>
      <c r="CT472" s="112"/>
      <c r="CU472" s="112"/>
      <c r="CV472" s="112"/>
      <c r="CW472" s="112"/>
      <c r="CX472" s="112"/>
      <c r="CY472" s="112"/>
      <c r="CZ472" s="112"/>
    </row>
    <row r="473" spans="1:104" s="113" customFormat="1" ht="71.45" customHeight="1">
      <c r="A473" s="634">
        <v>456</v>
      </c>
      <c r="B473" s="692"/>
      <c r="C473" s="451"/>
      <c r="D473" s="421"/>
      <c r="E473" s="133"/>
      <c r="F473" s="130"/>
      <c r="G473" s="152"/>
      <c r="H473" s="130"/>
      <c r="I473" s="133"/>
      <c r="J473" s="132"/>
      <c r="K473" s="162"/>
      <c r="L473" s="636"/>
      <c r="M473" s="131"/>
      <c r="N473" s="409" t="s">
        <v>1973</v>
      </c>
      <c r="O473" s="118">
        <v>2007</v>
      </c>
      <c r="P473" s="365">
        <v>1.8839999999999999</v>
      </c>
      <c r="Q473" s="332" t="s">
        <v>1974</v>
      </c>
      <c r="R473" s="118">
        <v>63</v>
      </c>
      <c r="S473" s="139"/>
      <c r="T473" s="163">
        <v>63</v>
      </c>
      <c r="U473" s="1555"/>
      <c r="V473" s="1469"/>
      <c r="W473" s="1469"/>
      <c r="X473" s="1506"/>
      <c r="Y473" s="164"/>
      <c r="Z473" s="165"/>
      <c r="AA473" s="133"/>
      <c r="AB473" s="130"/>
      <c r="AC473" s="131"/>
      <c r="AD473" s="111"/>
      <c r="AE473" s="112"/>
      <c r="AF473" s="112"/>
      <c r="AG473" s="112"/>
      <c r="AH473" s="112"/>
      <c r="AI473" s="112"/>
      <c r="AJ473" s="112"/>
      <c r="AK473" s="112"/>
      <c r="AL473" s="112"/>
      <c r="AM473" s="112"/>
      <c r="AN473" s="112"/>
      <c r="AO473" s="112"/>
      <c r="AP473" s="112"/>
      <c r="AQ473" s="112"/>
      <c r="AR473" s="112"/>
      <c r="AS473" s="112"/>
      <c r="AT473" s="112"/>
      <c r="AU473" s="112"/>
      <c r="AV473" s="112"/>
      <c r="AW473" s="112"/>
      <c r="AX473" s="112"/>
      <c r="AY473" s="112"/>
      <c r="AZ473" s="112"/>
      <c r="BA473" s="112"/>
      <c r="BB473" s="112"/>
      <c r="BC473" s="112"/>
      <c r="BD473" s="112"/>
      <c r="BE473" s="112"/>
      <c r="BF473" s="112"/>
      <c r="BG473" s="112"/>
      <c r="BH473" s="112"/>
      <c r="BI473" s="112"/>
      <c r="BJ473" s="112"/>
      <c r="BK473" s="112"/>
      <c r="BL473" s="112"/>
      <c r="BM473" s="112"/>
      <c r="BN473" s="112"/>
      <c r="BO473" s="112"/>
      <c r="BP473" s="112"/>
      <c r="BQ473" s="112"/>
      <c r="BR473" s="112"/>
      <c r="BS473" s="112"/>
      <c r="BT473" s="112"/>
      <c r="BU473" s="112"/>
      <c r="BV473" s="112"/>
      <c r="BW473" s="112"/>
      <c r="BX473" s="112"/>
      <c r="BY473" s="112"/>
      <c r="BZ473" s="112"/>
      <c r="CA473" s="112"/>
      <c r="CB473" s="112"/>
      <c r="CC473" s="112"/>
      <c r="CD473" s="112"/>
      <c r="CE473" s="112"/>
      <c r="CF473" s="112"/>
      <c r="CG473" s="112"/>
      <c r="CH473" s="112"/>
      <c r="CI473" s="112"/>
      <c r="CJ473" s="112"/>
      <c r="CK473" s="112"/>
      <c r="CL473" s="112"/>
      <c r="CM473" s="112"/>
      <c r="CN473" s="112"/>
      <c r="CO473" s="112"/>
      <c r="CP473" s="112"/>
      <c r="CQ473" s="112"/>
      <c r="CR473" s="112"/>
      <c r="CS473" s="112"/>
      <c r="CT473" s="112"/>
      <c r="CU473" s="112"/>
      <c r="CV473" s="112"/>
      <c r="CW473" s="112"/>
      <c r="CX473" s="112"/>
      <c r="CY473" s="112"/>
      <c r="CZ473" s="112"/>
    </row>
    <row r="474" spans="1:104" s="113" customFormat="1" ht="71.45" customHeight="1">
      <c r="A474" s="634">
        <v>457</v>
      </c>
      <c r="B474" s="692"/>
      <c r="C474" s="451"/>
      <c r="D474" s="421"/>
      <c r="E474" s="133"/>
      <c r="F474" s="130"/>
      <c r="G474" s="152"/>
      <c r="H474" s="130"/>
      <c r="I474" s="133"/>
      <c r="J474" s="132"/>
      <c r="K474" s="162"/>
      <c r="L474" s="636"/>
      <c r="M474" s="131"/>
      <c r="N474" s="693" t="s">
        <v>1975</v>
      </c>
      <c r="O474" s="120">
        <v>2025</v>
      </c>
      <c r="P474" s="176">
        <v>5.7000000000000002E-2</v>
      </c>
      <c r="Q474" s="332" t="s">
        <v>1563</v>
      </c>
      <c r="R474" s="120">
        <v>2</v>
      </c>
      <c r="S474" s="694"/>
      <c r="T474" s="121"/>
      <c r="U474" s="1455"/>
      <c r="V474" s="1483"/>
      <c r="W474" s="1483"/>
      <c r="X474" s="1507"/>
      <c r="Y474" s="164"/>
      <c r="Z474" s="165"/>
      <c r="AA474" s="133"/>
      <c r="AB474" s="130"/>
      <c r="AC474" s="131"/>
      <c r="AD474" s="111"/>
      <c r="AE474" s="112"/>
      <c r="AF474" s="112"/>
      <c r="AG474" s="112"/>
      <c r="AH474" s="112"/>
      <c r="AI474" s="112"/>
      <c r="AJ474" s="112"/>
      <c r="AK474" s="112"/>
      <c r="AL474" s="112"/>
      <c r="AM474" s="112"/>
      <c r="AN474" s="112"/>
      <c r="AO474" s="112"/>
      <c r="AP474" s="112"/>
      <c r="AQ474" s="112"/>
      <c r="AR474" s="112"/>
      <c r="AS474" s="112"/>
      <c r="AT474" s="112"/>
      <c r="AU474" s="112"/>
      <c r="AV474" s="112"/>
      <c r="AW474" s="112"/>
      <c r="AX474" s="112"/>
      <c r="AY474" s="112"/>
      <c r="AZ474" s="112"/>
      <c r="BA474" s="112"/>
      <c r="BB474" s="112"/>
      <c r="BC474" s="112"/>
      <c r="BD474" s="112"/>
      <c r="BE474" s="112"/>
      <c r="BF474" s="112"/>
      <c r="BG474" s="112"/>
      <c r="BH474" s="112"/>
      <c r="BI474" s="112"/>
      <c r="BJ474" s="112"/>
      <c r="BK474" s="112"/>
      <c r="BL474" s="112"/>
      <c r="BM474" s="112"/>
      <c r="BN474" s="112"/>
      <c r="BO474" s="112"/>
      <c r="BP474" s="112"/>
      <c r="BQ474" s="112"/>
      <c r="BR474" s="112"/>
      <c r="BS474" s="112"/>
      <c r="BT474" s="112"/>
      <c r="BU474" s="112"/>
      <c r="BV474" s="112"/>
      <c r="BW474" s="112"/>
      <c r="BX474" s="112"/>
      <c r="BY474" s="112"/>
      <c r="BZ474" s="112"/>
      <c r="CA474" s="112"/>
      <c r="CB474" s="112"/>
      <c r="CC474" s="112"/>
      <c r="CD474" s="112"/>
      <c r="CE474" s="112"/>
      <c r="CF474" s="112"/>
      <c r="CG474" s="112"/>
      <c r="CH474" s="112"/>
      <c r="CI474" s="112"/>
      <c r="CJ474" s="112"/>
      <c r="CK474" s="112"/>
      <c r="CL474" s="112"/>
      <c r="CM474" s="112"/>
      <c r="CN474" s="112"/>
      <c r="CO474" s="112"/>
      <c r="CP474" s="112"/>
      <c r="CQ474" s="112"/>
      <c r="CR474" s="112"/>
      <c r="CS474" s="112"/>
      <c r="CT474" s="112"/>
      <c r="CU474" s="112"/>
      <c r="CV474" s="112"/>
      <c r="CW474" s="112"/>
      <c r="CX474" s="112"/>
      <c r="CY474" s="112"/>
      <c r="CZ474" s="112"/>
    </row>
    <row r="475" spans="1:104" s="324" customFormat="1" ht="24" customHeight="1">
      <c r="A475" s="634">
        <v>458</v>
      </c>
      <c r="B475" s="692"/>
      <c r="C475" s="1917"/>
      <c r="D475" s="1575"/>
      <c r="E475" s="1721"/>
      <c r="F475" s="1721"/>
      <c r="G475" s="1721"/>
      <c r="H475" s="1721"/>
      <c r="I475" s="1721"/>
      <c r="J475" s="1912"/>
      <c r="K475" s="158" t="s">
        <v>1976</v>
      </c>
      <c r="L475" s="159"/>
      <c r="M475" s="561">
        <v>400</v>
      </c>
      <c r="N475" s="695"/>
      <c r="O475" s="159"/>
      <c r="P475" s="222"/>
      <c r="Q475" s="696"/>
      <c r="R475" s="159"/>
      <c r="S475" s="382"/>
      <c r="T475" s="328"/>
      <c r="U475" s="500"/>
      <c r="V475" s="159"/>
      <c r="W475" s="1614"/>
      <c r="X475" s="1535"/>
      <c r="Y475" s="1917" t="s">
        <v>1977</v>
      </c>
      <c r="Z475" s="1575"/>
      <c r="AA475" s="1721"/>
      <c r="AB475" s="1721"/>
      <c r="AC475" s="1912"/>
      <c r="AD475" s="157"/>
      <c r="AE475" s="227"/>
      <c r="AF475" s="227"/>
      <c r="AG475" s="227"/>
      <c r="AH475" s="227"/>
      <c r="AI475" s="227"/>
      <c r="AJ475" s="227"/>
      <c r="AK475" s="227"/>
      <c r="AL475" s="227"/>
      <c r="AM475" s="227"/>
      <c r="AN475" s="227"/>
      <c r="AO475" s="227"/>
      <c r="AP475" s="227"/>
      <c r="AQ475" s="227"/>
      <c r="AR475" s="227"/>
      <c r="AS475" s="227"/>
      <c r="AT475" s="227"/>
      <c r="AU475" s="227"/>
      <c r="AV475" s="227"/>
      <c r="AW475" s="227"/>
      <c r="AX475" s="227"/>
      <c r="AY475" s="227"/>
      <c r="AZ475" s="227"/>
      <c r="BA475" s="227"/>
      <c r="BB475" s="227"/>
      <c r="BC475" s="227"/>
      <c r="BD475" s="227"/>
      <c r="BE475" s="227"/>
      <c r="BF475" s="227"/>
      <c r="BG475" s="227"/>
      <c r="BH475" s="227"/>
      <c r="BI475" s="227"/>
      <c r="BJ475" s="227"/>
      <c r="BK475" s="227"/>
      <c r="BL475" s="227"/>
      <c r="BM475" s="227"/>
      <c r="BN475" s="227"/>
      <c r="BO475" s="227"/>
      <c r="BP475" s="227"/>
      <c r="BQ475" s="227"/>
      <c r="BR475" s="227"/>
      <c r="BS475" s="227"/>
      <c r="BT475" s="227"/>
      <c r="BU475" s="227"/>
      <c r="BV475" s="227"/>
      <c r="BW475" s="227"/>
      <c r="BX475" s="227"/>
      <c r="BY475" s="227"/>
      <c r="BZ475" s="227"/>
      <c r="CA475" s="227"/>
      <c r="CB475" s="227"/>
      <c r="CC475" s="227"/>
      <c r="CD475" s="227"/>
      <c r="CE475" s="227"/>
      <c r="CF475" s="227"/>
      <c r="CG475" s="227"/>
      <c r="CH475" s="227"/>
      <c r="CI475" s="227"/>
      <c r="CJ475" s="227"/>
      <c r="CK475" s="227"/>
      <c r="CL475" s="227"/>
      <c r="CM475" s="227"/>
      <c r="CN475" s="227"/>
      <c r="CO475" s="227"/>
      <c r="CP475" s="227"/>
      <c r="CQ475" s="227"/>
      <c r="CR475" s="227"/>
      <c r="CS475" s="227"/>
      <c r="CT475" s="227"/>
      <c r="CU475" s="227"/>
      <c r="CV475" s="227"/>
      <c r="CW475" s="227"/>
      <c r="CX475" s="227"/>
      <c r="CY475" s="227"/>
      <c r="CZ475" s="227"/>
    </row>
    <row r="476" spans="1:104" s="113" customFormat="1">
      <c r="A476" s="634">
        <v>459</v>
      </c>
      <c r="B476" s="692"/>
      <c r="C476" s="1918"/>
      <c r="D476" s="1577"/>
      <c r="E476" s="1662"/>
      <c r="F476" s="1662"/>
      <c r="G476" s="1662"/>
      <c r="H476" s="1662"/>
      <c r="I476" s="1662"/>
      <c r="J476" s="1665"/>
      <c r="K476" s="563" t="s">
        <v>1978</v>
      </c>
      <c r="L476" s="187"/>
      <c r="M476" s="146"/>
      <c r="N476" s="373"/>
      <c r="O476" s="156"/>
      <c r="P476" s="191"/>
      <c r="Q476" s="275"/>
      <c r="R476" s="156"/>
      <c r="S476" s="697"/>
      <c r="T476" s="146"/>
      <c r="U476" s="374"/>
      <c r="V476" s="156"/>
      <c r="W476" s="1616"/>
      <c r="X476" s="1537"/>
      <c r="Y476" s="1918"/>
      <c r="Z476" s="1577"/>
      <c r="AA476" s="1662"/>
      <c r="AB476" s="1662"/>
      <c r="AC476" s="1665"/>
      <c r="AD476" s="157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  <c r="AY476" s="112"/>
      <c r="AZ476" s="112"/>
      <c r="BA476" s="112"/>
      <c r="BB476" s="112"/>
      <c r="BC476" s="112"/>
      <c r="BD476" s="112"/>
      <c r="BE476" s="112"/>
      <c r="BF476" s="112"/>
      <c r="BG476" s="112"/>
      <c r="BH476" s="112"/>
      <c r="BI476" s="112"/>
      <c r="BJ476" s="112"/>
      <c r="BK476" s="112"/>
      <c r="BL476" s="112"/>
      <c r="BM476" s="112"/>
      <c r="BN476" s="112"/>
      <c r="BO476" s="112"/>
      <c r="BP476" s="112"/>
      <c r="BQ476" s="112"/>
      <c r="BR476" s="112"/>
      <c r="BS476" s="112"/>
      <c r="BT476" s="112"/>
      <c r="BU476" s="112"/>
      <c r="BV476" s="112"/>
      <c r="BW476" s="112"/>
      <c r="BX476" s="112"/>
      <c r="BY476" s="112"/>
      <c r="BZ476" s="112"/>
      <c r="CA476" s="112"/>
      <c r="CB476" s="112"/>
      <c r="CC476" s="112"/>
      <c r="CD476" s="112"/>
      <c r="CE476" s="112"/>
      <c r="CF476" s="112"/>
      <c r="CG476" s="112"/>
      <c r="CH476" s="112"/>
      <c r="CI476" s="112"/>
      <c r="CJ476" s="112"/>
      <c r="CK476" s="112"/>
      <c r="CL476" s="112"/>
      <c r="CM476" s="112"/>
      <c r="CN476" s="112"/>
      <c r="CO476" s="112"/>
      <c r="CP476" s="112"/>
      <c r="CQ476" s="112"/>
      <c r="CR476" s="112"/>
      <c r="CS476" s="112"/>
      <c r="CT476" s="112"/>
      <c r="CU476" s="112"/>
      <c r="CV476" s="112"/>
      <c r="CW476" s="112"/>
      <c r="CX476" s="112"/>
      <c r="CY476" s="112"/>
      <c r="CZ476" s="112"/>
    </row>
    <row r="477" spans="1:104" s="507" customFormat="1" ht="65.25" customHeight="1">
      <c r="A477" s="634">
        <v>460</v>
      </c>
      <c r="B477" s="692"/>
      <c r="C477" s="1478" t="s">
        <v>1979</v>
      </c>
      <c r="D477" s="1479"/>
      <c r="E477" s="365">
        <v>2018</v>
      </c>
      <c r="F477" s="118">
        <v>0.183</v>
      </c>
      <c r="G477" s="365" t="s">
        <v>1980</v>
      </c>
      <c r="H477" s="365">
        <v>5</v>
      </c>
      <c r="I477" s="365"/>
      <c r="J477" s="418">
        <v>5</v>
      </c>
      <c r="K477" s="637" t="s">
        <v>1981</v>
      </c>
      <c r="L477" s="1913" t="s">
        <v>1982</v>
      </c>
      <c r="M477" s="1915">
        <v>160</v>
      </c>
      <c r="N477" s="309" t="s">
        <v>1983</v>
      </c>
      <c r="O477" s="140">
        <v>2018</v>
      </c>
      <c r="P477" s="118">
        <v>0.41399999999999998</v>
      </c>
      <c r="Q477" s="332" t="s">
        <v>1984</v>
      </c>
      <c r="R477" s="118">
        <v>14</v>
      </c>
      <c r="S477" s="138"/>
      <c r="T477" s="163">
        <v>14</v>
      </c>
      <c r="U477" s="1453"/>
      <c r="V477" s="1468"/>
      <c r="W477" s="1468"/>
      <c r="X477" s="1505"/>
      <c r="Y477" s="1878"/>
      <c r="Z477" s="1444"/>
      <c r="AA477" s="1447"/>
      <c r="AB477" s="1447"/>
      <c r="AC477" s="1441"/>
      <c r="AD477" s="111"/>
      <c r="AE477" s="506"/>
      <c r="AF477" s="506"/>
      <c r="AG477" s="506"/>
      <c r="AH477" s="506"/>
      <c r="AI477" s="506"/>
      <c r="AJ477" s="506"/>
      <c r="AK477" s="506"/>
      <c r="AL477" s="506"/>
      <c r="AM477" s="506"/>
      <c r="AN477" s="506"/>
      <c r="AO477" s="506"/>
      <c r="AP477" s="506"/>
      <c r="AQ477" s="506"/>
      <c r="AR477" s="506"/>
      <c r="AS477" s="506"/>
      <c r="AT477" s="506"/>
      <c r="AU477" s="506"/>
      <c r="AV477" s="506"/>
      <c r="AW477" s="506"/>
      <c r="AX477" s="506"/>
      <c r="AY477" s="506"/>
      <c r="AZ477" s="506"/>
      <c r="BA477" s="506"/>
      <c r="BB477" s="506"/>
      <c r="BC477" s="506"/>
      <c r="BD477" s="506"/>
      <c r="BE477" s="506"/>
      <c r="BF477" s="506"/>
      <c r="BG477" s="506"/>
      <c r="BH477" s="506"/>
      <c r="BI477" s="506"/>
      <c r="BJ477" s="506"/>
      <c r="BK477" s="506"/>
      <c r="BL477" s="506"/>
      <c r="BM477" s="506"/>
      <c r="BN477" s="506"/>
      <c r="BO477" s="506"/>
      <c r="BP477" s="506"/>
      <c r="BQ477" s="506"/>
      <c r="BR477" s="506"/>
      <c r="BS477" s="506"/>
      <c r="BT477" s="506"/>
      <c r="BU477" s="506"/>
      <c r="BV477" s="506"/>
      <c r="BW477" s="506"/>
      <c r="BX477" s="506"/>
      <c r="BY477" s="506"/>
      <c r="BZ477" s="506"/>
      <c r="CA477" s="506"/>
      <c r="CB477" s="506"/>
      <c r="CC477" s="506"/>
      <c r="CD477" s="506"/>
      <c r="CE477" s="506"/>
      <c r="CF477" s="506"/>
      <c r="CG477" s="506"/>
      <c r="CH477" s="506"/>
      <c r="CI477" s="506"/>
      <c r="CJ477" s="506"/>
      <c r="CK477" s="506"/>
      <c r="CL477" s="506"/>
      <c r="CM477" s="506"/>
      <c r="CN477" s="506"/>
      <c r="CO477" s="506"/>
      <c r="CP477" s="506"/>
      <c r="CQ477" s="506"/>
      <c r="CR477" s="506"/>
      <c r="CS477" s="506"/>
      <c r="CT477" s="506"/>
      <c r="CU477" s="506"/>
      <c r="CV477" s="506"/>
      <c r="CW477" s="506"/>
      <c r="CX477" s="506"/>
      <c r="CY477" s="506"/>
      <c r="CZ477" s="506"/>
    </row>
    <row r="478" spans="1:104" s="507" customFormat="1" ht="73.5" customHeight="1">
      <c r="A478" s="634">
        <v>461</v>
      </c>
      <c r="B478" s="692"/>
      <c r="C478" s="698"/>
      <c r="D478" s="323"/>
      <c r="E478" s="181"/>
      <c r="F478" s="152"/>
      <c r="G478" s="181"/>
      <c r="H478" s="181"/>
      <c r="I478" s="181"/>
      <c r="J478" s="121"/>
      <c r="K478" s="134"/>
      <c r="L478" s="1914"/>
      <c r="M478" s="1916"/>
      <c r="N478" s="422" t="s">
        <v>1985</v>
      </c>
      <c r="O478" s="191">
        <v>2019</v>
      </c>
      <c r="P478" s="156">
        <v>0.123</v>
      </c>
      <c r="Q478" s="368" t="s">
        <v>1725</v>
      </c>
      <c r="R478" s="156">
        <v>2</v>
      </c>
      <c r="S478" s="275"/>
      <c r="T478" s="146">
        <v>2</v>
      </c>
      <c r="U478" s="1455"/>
      <c r="V478" s="1483"/>
      <c r="W478" s="1483"/>
      <c r="X478" s="1507"/>
      <c r="Y478" s="1879"/>
      <c r="Z478" s="1466"/>
      <c r="AA478" s="1467"/>
      <c r="AB478" s="1467"/>
      <c r="AC478" s="1528"/>
      <c r="AD478" s="111"/>
      <c r="AE478" s="506"/>
      <c r="AF478" s="506"/>
      <c r="AG478" s="506"/>
      <c r="AH478" s="506"/>
      <c r="AI478" s="506"/>
      <c r="AJ478" s="506"/>
      <c r="AK478" s="506"/>
      <c r="AL478" s="506"/>
      <c r="AM478" s="506"/>
      <c r="AN478" s="506"/>
      <c r="AO478" s="506"/>
      <c r="AP478" s="506"/>
      <c r="AQ478" s="506"/>
      <c r="AR478" s="506"/>
      <c r="AS478" s="506"/>
      <c r="AT478" s="506"/>
      <c r="AU478" s="506"/>
      <c r="AV478" s="506"/>
      <c r="AW478" s="506"/>
      <c r="AX478" s="506"/>
      <c r="AY478" s="506"/>
      <c r="AZ478" s="506"/>
      <c r="BA478" s="506"/>
      <c r="BB478" s="506"/>
      <c r="BC478" s="506"/>
      <c r="BD478" s="506"/>
      <c r="BE478" s="506"/>
      <c r="BF478" s="506"/>
      <c r="BG478" s="506"/>
      <c r="BH478" s="506"/>
      <c r="BI478" s="506"/>
      <c r="BJ478" s="506"/>
      <c r="BK478" s="506"/>
      <c r="BL478" s="506"/>
      <c r="BM478" s="506"/>
      <c r="BN478" s="506"/>
      <c r="BO478" s="506"/>
      <c r="BP478" s="506"/>
      <c r="BQ478" s="506"/>
      <c r="BR478" s="506"/>
      <c r="BS478" s="506"/>
      <c r="BT478" s="506"/>
      <c r="BU478" s="506"/>
      <c r="BV478" s="506"/>
      <c r="BW478" s="506"/>
      <c r="BX478" s="506"/>
      <c r="BY478" s="506"/>
      <c r="BZ478" s="506"/>
      <c r="CA478" s="506"/>
      <c r="CB478" s="506"/>
      <c r="CC478" s="506"/>
      <c r="CD478" s="506"/>
      <c r="CE478" s="506"/>
      <c r="CF478" s="506"/>
      <c r="CG478" s="506"/>
      <c r="CH478" s="506"/>
      <c r="CI478" s="506"/>
      <c r="CJ478" s="506"/>
      <c r="CK478" s="506"/>
      <c r="CL478" s="506"/>
      <c r="CM478" s="506"/>
      <c r="CN478" s="506"/>
      <c r="CO478" s="506"/>
      <c r="CP478" s="506"/>
      <c r="CQ478" s="506"/>
      <c r="CR478" s="506"/>
      <c r="CS478" s="506"/>
      <c r="CT478" s="506"/>
      <c r="CU478" s="506"/>
      <c r="CV478" s="506"/>
      <c r="CW478" s="506"/>
      <c r="CX478" s="506"/>
      <c r="CY478" s="506"/>
      <c r="CZ478" s="506"/>
    </row>
    <row r="479" spans="1:104" s="507" customFormat="1" ht="34.5" customHeight="1">
      <c r="A479" s="634">
        <v>462</v>
      </c>
      <c r="B479" s="692"/>
      <c r="C479" s="1581" t="s">
        <v>1986</v>
      </c>
      <c r="D479" s="1582"/>
      <c r="E479" s="120">
        <v>2022</v>
      </c>
      <c r="F479" s="120">
        <v>0.1</v>
      </c>
      <c r="G479" s="120" t="s">
        <v>1987</v>
      </c>
      <c r="H479" s="120">
        <v>5</v>
      </c>
      <c r="I479" s="120"/>
      <c r="J479" s="121">
        <v>5</v>
      </c>
      <c r="K479" s="1516" t="s">
        <v>1988</v>
      </c>
      <c r="L479" s="412"/>
      <c r="M479" s="699" t="s">
        <v>1989</v>
      </c>
      <c r="N479" s="1911"/>
      <c r="O479" s="1909"/>
      <c r="P479" s="1909"/>
      <c r="Q479" s="1909"/>
      <c r="R479" s="1909"/>
      <c r="S479" s="1909"/>
      <c r="T479" s="1905"/>
      <c r="U479" s="558"/>
      <c r="V479" s="700"/>
      <c r="W479" s="700"/>
      <c r="X479" s="661"/>
      <c r="Y479" s="1879"/>
      <c r="Z479" s="1466"/>
      <c r="AA479" s="1467"/>
      <c r="AB479" s="1467"/>
      <c r="AC479" s="1528"/>
      <c r="AD479" s="111"/>
      <c r="AE479" s="506"/>
      <c r="AF479" s="506"/>
      <c r="AG479" s="506"/>
      <c r="AH479" s="506"/>
      <c r="AI479" s="506"/>
      <c r="AJ479" s="506"/>
      <c r="AK479" s="506"/>
      <c r="AL479" s="506"/>
      <c r="AM479" s="506"/>
      <c r="AN479" s="506"/>
      <c r="AO479" s="506"/>
      <c r="AP479" s="506"/>
      <c r="AQ479" s="506"/>
      <c r="AR479" s="506"/>
      <c r="AS479" s="506"/>
      <c r="AT479" s="506"/>
      <c r="AU479" s="506"/>
      <c r="AV479" s="506"/>
      <c r="AW479" s="506"/>
      <c r="AX479" s="506"/>
      <c r="AY479" s="506"/>
      <c r="AZ479" s="506"/>
      <c r="BA479" s="506"/>
      <c r="BB479" s="506"/>
      <c r="BC479" s="506"/>
      <c r="BD479" s="506"/>
      <c r="BE479" s="506"/>
      <c r="BF479" s="506"/>
      <c r="BG479" s="506"/>
      <c r="BH479" s="506"/>
      <c r="BI479" s="506"/>
      <c r="BJ479" s="506"/>
      <c r="BK479" s="506"/>
      <c r="BL479" s="506"/>
      <c r="BM479" s="506"/>
      <c r="BN479" s="506"/>
      <c r="BO479" s="506"/>
      <c r="BP479" s="506"/>
      <c r="BQ479" s="506"/>
      <c r="BR479" s="506"/>
      <c r="BS479" s="506"/>
      <c r="BT479" s="506"/>
      <c r="BU479" s="506"/>
      <c r="BV479" s="506"/>
      <c r="BW479" s="506"/>
      <c r="BX479" s="506"/>
      <c r="BY479" s="506"/>
      <c r="BZ479" s="506"/>
      <c r="CA479" s="506"/>
      <c r="CB479" s="506"/>
      <c r="CC479" s="506"/>
      <c r="CD479" s="506"/>
      <c r="CE479" s="506"/>
      <c r="CF479" s="506"/>
      <c r="CG479" s="506"/>
      <c r="CH479" s="506"/>
      <c r="CI479" s="506"/>
      <c r="CJ479" s="506"/>
      <c r="CK479" s="506"/>
      <c r="CL479" s="506"/>
      <c r="CM479" s="506"/>
      <c r="CN479" s="506"/>
      <c r="CO479" s="506"/>
      <c r="CP479" s="506"/>
      <c r="CQ479" s="506"/>
      <c r="CR479" s="506"/>
      <c r="CS479" s="506"/>
      <c r="CT479" s="506"/>
      <c r="CU479" s="506"/>
      <c r="CV479" s="506"/>
      <c r="CW479" s="506"/>
      <c r="CX479" s="506"/>
      <c r="CY479" s="506"/>
      <c r="CZ479" s="506"/>
    </row>
    <row r="480" spans="1:104" s="507" customFormat="1" ht="36.75" customHeight="1">
      <c r="A480" s="634">
        <v>463</v>
      </c>
      <c r="B480" s="1602"/>
      <c r="C480" s="701"/>
      <c r="D480" s="702"/>
      <c r="E480" s="156"/>
      <c r="F480" s="156"/>
      <c r="G480" s="156"/>
      <c r="H480" s="156"/>
      <c r="I480" s="156"/>
      <c r="J480" s="146"/>
      <c r="K480" s="1518"/>
      <c r="L480" s="379"/>
      <c r="M480" s="277"/>
      <c r="N480" s="1601"/>
      <c r="O480" s="1910"/>
      <c r="P480" s="1910"/>
      <c r="Q480" s="1910"/>
      <c r="R480" s="1910"/>
      <c r="S480" s="1910"/>
      <c r="T480" s="1907"/>
      <c r="U480" s="548" t="s">
        <v>1990</v>
      </c>
      <c r="V480" s="703">
        <v>2022</v>
      </c>
      <c r="W480" s="704"/>
      <c r="X480" s="705"/>
      <c r="Y480" s="1879"/>
      <c r="Z480" s="1466"/>
      <c r="AA480" s="1467"/>
      <c r="AB480" s="1467"/>
      <c r="AC480" s="1528"/>
      <c r="AD480" s="111"/>
      <c r="AE480" s="506"/>
      <c r="AF480" s="506"/>
      <c r="AG480" s="506"/>
      <c r="AH480" s="506"/>
      <c r="AI480" s="506"/>
      <c r="AJ480" s="506"/>
      <c r="AK480" s="506"/>
      <c r="AL480" s="506"/>
      <c r="AM480" s="506"/>
      <c r="AN480" s="506"/>
      <c r="AO480" s="506"/>
      <c r="AP480" s="506"/>
      <c r="AQ480" s="506"/>
      <c r="AR480" s="506"/>
      <c r="AS480" s="506"/>
      <c r="AT480" s="506"/>
      <c r="AU480" s="506"/>
      <c r="AV480" s="506"/>
      <c r="AW480" s="506"/>
      <c r="AX480" s="506"/>
      <c r="AY480" s="506"/>
      <c r="AZ480" s="506"/>
      <c r="BA480" s="506"/>
      <c r="BB480" s="506"/>
      <c r="BC480" s="506"/>
      <c r="BD480" s="506"/>
      <c r="BE480" s="506"/>
      <c r="BF480" s="506"/>
      <c r="BG480" s="506"/>
      <c r="BH480" s="506"/>
      <c r="BI480" s="506"/>
      <c r="BJ480" s="506"/>
      <c r="BK480" s="506"/>
      <c r="BL480" s="506"/>
      <c r="BM480" s="506"/>
      <c r="BN480" s="506"/>
      <c r="BO480" s="506"/>
      <c r="BP480" s="506"/>
      <c r="BQ480" s="506"/>
      <c r="BR480" s="506"/>
      <c r="BS480" s="506"/>
      <c r="BT480" s="506"/>
      <c r="BU480" s="506"/>
      <c r="BV480" s="506"/>
      <c r="BW480" s="506"/>
      <c r="BX480" s="506"/>
      <c r="BY480" s="506"/>
      <c r="BZ480" s="506"/>
      <c r="CA480" s="506"/>
      <c r="CB480" s="506"/>
      <c r="CC480" s="506"/>
      <c r="CD480" s="506"/>
      <c r="CE480" s="506"/>
      <c r="CF480" s="506"/>
      <c r="CG480" s="506"/>
      <c r="CH480" s="506"/>
      <c r="CI480" s="506"/>
      <c r="CJ480" s="506"/>
      <c r="CK480" s="506"/>
      <c r="CL480" s="506"/>
      <c r="CM480" s="506"/>
      <c r="CN480" s="506"/>
      <c r="CO480" s="506"/>
      <c r="CP480" s="506"/>
      <c r="CQ480" s="506"/>
      <c r="CR480" s="506"/>
      <c r="CS480" s="506"/>
      <c r="CT480" s="506"/>
      <c r="CU480" s="506"/>
      <c r="CV480" s="506"/>
      <c r="CW480" s="506"/>
      <c r="CX480" s="506"/>
      <c r="CY480" s="506"/>
      <c r="CZ480" s="506"/>
    </row>
    <row r="481" spans="1:104" s="507" customFormat="1" ht="38.25" customHeight="1">
      <c r="A481" s="634">
        <v>464</v>
      </c>
      <c r="B481" s="1602"/>
      <c r="C481" s="682"/>
      <c r="D481" s="506"/>
      <c r="E481" s="181"/>
      <c r="F481" s="152"/>
      <c r="G481" s="181"/>
      <c r="H481" s="181"/>
      <c r="I481" s="181"/>
      <c r="J481" s="360"/>
      <c r="K481" s="385" t="s">
        <v>1991</v>
      </c>
      <c r="L481" s="544" t="s">
        <v>1992</v>
      </c>
      <c r="M481" s="706" t="s">
        <v>1993</v>
      </c>
      <c r="N481" s="386" t="s">
        <v>1994</v>
      </c>
      <c r="O481" s="120">
        <v>2009</v>
      </c>
      <c r="P481" s="120">
        <v>0.40500000000000003</v>
      </c>
      <c r="Q481" s="427" t="s">
        <v>1995</v>
      </c>
      <c r="R481" s="120">
        <v>15</v>
      </c>
      <c r="S481" s="120"/>
      <c r="T481" s="121">
        <v>15</v>
      </c>
      <c r="U481" s="427"/>
      <c r="V481" s="160"/>
      <c r="W481" s="120"/>
      <c r="X481" s="386"/>
      <c r="Y481" s="1879"/>
      <c r="Z481" s="1466"/>
      <c r="AA481" s="1467"/>
      <c r="AB481" s="1467"/>
      <c r="AC481" s="1528"/>
      <c r="AD481" s="111"/>
      <c r="AE481" s="506"/>
      <c r="AF481" s="506"/>
      <c r="AG481" s="506"/>
      <c r="AH481" s="506"/>
      <c r="AI481" s="506"/>
      <c r="AJ481" s="506"/>
      <c r="AK481" s="506"/>
      <c r="AL481" s="506"/>
      <c r="AM481" s="506"/>
      <c r="AN481" s="506"/>
      <c r="AO481" s="506"/>
      <c r="AP481" s="506"/>
      <c r="AQ481" s="506"/>
      <c r="AR481" s="506"/>
      <c r="AS481" s="506"/>
      <c r="AT481" s="506"/>
      <c r="AU481" s="506"/>
      <c r="AV481" s="506"/>
      <c r="AW481" s="506"/>
      <c r="AX481" s="506"/>
      <c r="AY481" s="506"/>
      <c r="AZ481" s="506"/>
      <c r="BA481" s="506"/>
      <c r="BB481" s="506"/>
      <c r="BC481" s="506"/>
      <c r="BD481" s="506"/>
      <c r="BE481" s="506"/>
      <c r="BF481" s="506"/>
      <c r="BG481" s="506"/>
      <c r="BH481" s="506"/>
      <c r="BI481" s="506"/>
      <c r="BJ481" s="506"/>
      <c r="BK481" s="506"/>
      <c r="BL481" s="506"/>
      <c r="BM481" s="506"/>
      <c r="BN481" s="506"/>
      <c r="BO481" s="506"/>
      <c r="BP481" s="506"/>
      <c r="BQ481" s="506"/>
      <c r="BR481" s="506"/>
      <c r="BS481" s="506"/>
      <c r="BT481" s="506"/>
      <c r="BU481" s="506"/>
      <c r="BV481" s="506"/>
      <c r="BW481" s="506"/>
      <c r="BX481" s="506"/>
      <c r="BY481" s="506"/>
      <c r="BZ481" s="506"/>
      <c r="CA481" s="506"/>
      <c r="CB481" s="506"/>
      <c r="CC481" s="506"/>
      <c r="CD481" s="506"/>
      <c r="CE481" s="506"/>
      <c r="CF481" s="506"/>
      <c r="CG481" s="506"/>
      <c r="CH481" s="506"/>
      <c r="CI481" s="506"/>
      <c r="CJ481" s="506"/>
      <c r="CK481" s="506"/>
      <c r="CL481" s="506"/>
      <c r="CM481" s="506"/>
      <c r="CN481" s="506"/>
      <c r="CO481" s="506"/>
      <c r="CP481" s="506"/>
      <c r="CQ481" s="506"/>
      <c r="CR481" s="506"/>
      <c r="CS481" s="506"/>
      <c r="CT481" s="506"/>
      <c r="CU481" s="506"/>
      <c r="CV481" s="506"/>
      <c r="CW481" s="506"/>
      <c r="CX481" s="506"/>
      <c r="CY481" s="506"/>
      <c r="CZ481" s="506"/>
    </row>
    <row r="482" spans="1:104" s="507" customFormat="1" ht="17.25" customHeight="1">
      <c r="A482" s="634">
        <v>465</v>
      </c>
      <c r="B482" s="1602"/>
      <c r="C482" s="682"/>
      <c r="D482" s="506"/>
      <c r="E482" s="181"/>
      <c r="F482" s="152"/>
      <c r="G482" s="181"/>
      <c r="H482" s="181"/>
      <c r="I482" s="181"/>
      <c r="J482" s="360"/>
      <c r="K482" s="202" t="s">
        <v>1996</v>
      </c>
      <c r="L482" s="367"/>
      <c r="M482" s="360"/>
      <c r="N482" s="661"/>
      <c r="O482" s="152"/>
      <c r="P482" s="152"/>
      <c r="Q482" s="683" t="s">
        <v>1997</v>
      </c>
      <c r="R482" s="152"/>
      <c r="S482" s="152"/>
      <c r="T482" s="131"/>
      <c r="U482" s="1555"/>
      <c r="V482" s="1469"/>
      <c r="W482" s="1469"/>
      <c r="X482" s="1506"/>
      <c r="Y482" s="1879"/>
      <c r="Z482" s="1466"/>
      <c r="AA482" s="1467"/>
      <c r="AB482" s="1467"/>
      <c r="AC482" s="1528"/>
      <c r="AD482" s="111"/>
      <c r="AE482" s="506"/>
      <c r="AF482" s="506"/>
      <c r="AG482" s="506"/>
      <c r="AH482" s="506"/>
      <c r="AI482" s="506"/>
      <c r="AJ482" s="506"/>
      <c r="AK482" s="506"/>
      <c r="AL482" s="506"/>
      <c r="AM482" s="506"/>
      <c r="AN482" s="506"/>
      <c r="AO482" s="506"/>
      <c r="AP482" s="506"/>
      <c r="AQ482" s="506"/>
      <c r="AR482" s="506"/>
      <c r="AS482" s="506"/>
      <c r="AT482" s="506"/>
      <c r="AU482" s="506"/>
      <c r="AV482" s="506"/>
      <c r="AW482" s="506"/>
      <c r="AX482" s="506"/>
      <c r="AY482" s="506"/>
      <c r="AZ482" s="506"/>
      <c r="BA482" s="506"/>
      <c r="BB482" s="506"/>
      <c r="BC482" s="506"/>
      <c r="BD482" s="506"/>
      <c r="BE482" s="506"/>
      <c r="BF482" s="506"/>
      <c r="BG482" s="506"/>
      <c r="BH482" s="506"/>
      <c r="BI482" s="506"/>
      <c r="BJ482" s="506"/>
      <c r="BK482" s="506"/>
      <c r="BL482" s="506"/>
      <c r="BM482" s="506"/>
      <c r="BN482" s="506"/>
      <c r="BO482" s="506"/>
      <c r="BP482" s="506"/>
      <c r="BQ482" s="506"/>
      <c r="BR482" s="506"/>
      <c r="BS482" s="506"/>
      <c r="BT482" s="506"/>
      <c r="BU482" s="506"/>
      <c r="BV482" s="506"/>
      <c r="BW482" s="506"/>
      <c r="BX482" s="506"/>
      <c r="BY482" s="506"/>
      <c r="BZ482" s="506"/>
      <c r="CA482" s="506"/>
      <c r="CB482" s="506"/>
      <c r="CC482" s="506"/>
      <c r="CD482" s="506"/>
      <c r="CE482" s="506"/>
      <c r="CF482" s="506"/>
      <c r="CG482" s="506"/>
      <c r="CH482" s="506"/>
      <c r="CI482" s="506"/>
      <c r="CJ482" s="506"/>
      <c r="CK482" s="506"/>
      <c r="CL482" s="506"/>
      <c r="CM482" s="506"/>
      <c r="CN482" s="506"/>
      <c r="CO482" s="506"/>
      <c r="CP482" s="506"/>
      <c r="CQ482" s="506"/>
      <c r="CR482" s="506"/>
      <c r="CS482" s="506"/>
      <c r="CT482" s="506"/>
      <c r="CU482" s="506"/>
      <c r="CV482" s="506"/>
      <c r="CW482" s="506"/>
      <c r="CX482" s="506"/>
      <c r="CY482" s="506"/>
      <c r="CZ482" s="506"/>
    </row>
    <row r="483" spans="1:104" s="507" customFormat="1" ht="17.25" customHeight="1">
      <c r="A483" s="634">
        <v>466</v>
      </c>
      <c r="B483" s="1602"/>
      <c r="C483" s="682"/>
      <c r="D483" s="506"/>
      <c r="E483" s="181"/>
      <c r="F483" s="152"/>
      <c r="G483" s="181"/>
      <c r="H483" s="181"/>
      <c r="I483" s="181"/>
      <c r="J483" s="360"/>
      <c r="K483" s="708"/>
      <c r="L483" s="367"/>
      <c r="M483" s="360"/>
      <c r="N483" s="422"/>
      <c r="O483" s="156"/>
      <c r="P483" s="156"/>
      <c r="Q483" s="447" t="s">
        <v>1998</v>
      </c>
      <c r="R483" s="156"/>
      <c r="S483" s="156"/>
      <c r="T483" s="146"/>
      <c r="U483" s="1555"/>
      <c r="V483" s="1469"/>
      <c r="W483" s="1469"/>
      <c r="X483" s="1506"/>
      <c r="Y483" s="1879"/>
      <c r="Z483" s="1466"/>
      <c r="AA483" s="1467"/>
      <c r="AB483" s="1467"/>
      <c r="AC483" s="1528"/>
      <c r="AD483" s="111"/>
      <c r="AE483" s="506"/>
      <c r="AF483" s="506"/>
      <c r="AG483" s="506"/>
      <c r="AH483" s="506"/>
      <c r="AI483" s="506"/>
      <c r="AJ483" s="506"/>
      <c r="AK483" s="506"/>
      <c r="AL483" s="506"/>
      <c r="AM483" s="506"/>
      <c r="AN483" s="506"/>
      <c r="AO483" s="506"/>
      <c r="AP483" s="506"/>
      <c r="AQ483" s="506"/>
      <c r="AR483" s="506"/>
      <c r="AS483" s="506"/>
      <c r="AT483" s="506"/>
      <c r="AU483" s="506"/>
      <c r="AV483" s="506"/>
      <c r="AW483" s="506"/>
      <c r="AX483" s="506"/>
      <c r="AY483" s="506"/>
      <c r="AZ483" s="506"/>
      <c r="BA483" s="506"/>
      <c r="BB483" s="506"/>
      <c r="BC483" s="506"/>
      <c r="BD483" s="506"/>
      <c r="BE483" s="506"/>
      <c r="BF483" s="506"/>
      <c r="BG483" s="506"/>
      <c r="BH483" s="506"/>
      <c r="BI483" s="506"/>
      <c r="BJ483" s="506"/>
      <c r="BK483" s="506"/>
      <c r="BL483" s="506"/>
      <c r="BM483" s="506"/>
      <c r="BN483" s="506"/>
      <c r="BO483" s="506"/>
      <c r="BP483" s="506"/>
      <c r="BQ483" s="506"/>
      <c r="BR483" s="506"/>
      <c r="BS483" s="506"/>
      <c r="BT483" s="506"/>
      <c r="BU483" s="506"/>
      <c r="BV483" s="506"/>
      <c r="BW483" s="506"/>
      <c r="BX483" s="506"/>
      <c r="BY483" s="506"/>
      <c r="BZ483" s="506"/>
      <c r="CA483" s="506"/>
      <c r="CB483" s="506"/>
      <c r="CC483" s="506"/>
      <c r="CD483" s="506"/>
      <c r="CE483" s="506"/>
      <c r="CF483" s="506"/>
      <c r="CG483" s="506"/>
      <c r="CH483" s="506"/>
      <c r="CI483" s="506"/>
      <c r="CJ483" s="506"/>
      <c r="CK483" s="506"/>
      <c r="CL483" s="506"/>
      <c r="CM483" s="506"/>
      <c r="CN483" s="506"/>
      <c r="CO483" s="506"/>
      <c r="CP483" s="506"/>
      <c r="CQ483" s="506"/>
      <c r="CR483" s="506"/>
      <c r="CS483" s="506"/>
      <c r="CT483" s="506"/>
      <c r="CU483" s="506"/>
      <c r="CV483" s="506"/>
      <c r="CW483" s="506"/>
      <c r="CX483" s="506"/>
      <c r="CY483" s="506"/>
      <c r="CZ483" s="506"/>
    </row>
    <row r="484" spans="1:104" s="113" customFormat="1" ht="45" customHeight="1">
      <c r="A484" s="634">
        <v>467</v>
      </c>
      <c r="B484" s="1602"/>
      <c r="C484" s="451"/>
      <c r="D484" s="112"/>
      <c r="E484" s="361"/>
      <c r="F484" s="130"/>
      <c r="G484" s="181"/>
      <c r="H484" s="361"/>
      <c r="I484" s="361"/>
      <c r="J484" s="391"/>
      <c r="K484" s="709"/>
      <c r="L484" s="710"/>
      <c r="M484" s="360"/>
      <c r="N484" s="386" t="s">
        <v>1999</v>
      </c>
      <c r="O484" s="120">
        <v>2009</v>
      </c>
      <c r="P484" s="120">
        <v>0.88900000000000001</v>
      </c>
      <c r="Q484" s="427" t="s">
        <v>2000</v>
      </c>
      <c r="R484" s="120">
        <v>33</v>
      </c>
      <c r="S484" s="125"/>
      <c r="T484" s="121">
        <v>33</v>
      </c>
      <c r="U484" s="1555"/>
      <c r="V484" s="1469"/>
      <c r="W484" s="1469"/>
      <c r="X484" s="1506"/>
      <c r="Y484" s="1879"/>
      <c r="Z484" s="1466"/>
      <c r="AA484" s="1467"/>
      <c r="AB484" s="1467"/>
      <c r="AC484" s="1528"/>
      <c r="AD484" s="111"/>
      <c r="AE484" s="112"/>
      <c r="AF484" s="112"/>
      <c r="AG484" s="112"/>
      <c r="AH484" s="112"/>
      <c r="AI484" s="112"/>
      <c r="AJ484" s="112"/>
      <c r="AK484" s="112"/>
      <c r="AL484" s="112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112"/>
      <c r="BB484" s="112"/>
      <c r="BC484" s="112"/>
      <c r="BD484" s="112"/>
      <c r="BE484" s="112"/>
      <c r="BF484" s="112"/>
      <c r="BG484" s="112"/>
      <c r="BH484" s="112"/>
      <c r="BI484" s="112"/>
      <c r="BJ484" s="112"/>
      <c r="BK484" s="112"/>
      <c r="BL484" s="112"/>
      <c r="BM484" s="112"/>
      <c r="BN484" s="112"/>
      <c r="BO484" s="112"/>
      <c r="BP484" s="112"/>
      <c r="BQ484" s="112"/>
      <c r="BR484" s="112"/>
      <c r="BS484" s="112"/>
      <c r="BT484" s="112"/>
      <c r="BU484" s="112"/>
      <c r="BV484" s="112"/>
      <c r="BW484" s="112"/>
      <c r="BX484" s="112"/>
      <c r="BY484" s="112"/>
      <c r="BZ484" s="112"/>
      <c r="CA484" s="112"/>
      <c r="CB484" s="112"/>
      <c r="CC484" s="112"/>
      <c r="CD484" s="112"/>
      <c r="CE484" s="112"/>
      <c r="CF484" s="112"/>
      <c r="CG484" s="112"/>
      <c r="CH484" s="112"/>
      <c r="CI484" s="112"/>
      <c r="CJ484" s="112"/>
      <c r="CK484" s="112"/>
      <c r="CL484" s="112"/>
      <c r="CM484" s="112"/>
      <c r="CN484" s="112"/>
      <c r="CO484" s="112"/>
      <c r="CP484" s="112"/>
      <c r="CQ484" s="112"/>
      <c r="CR484" s="112"/>
      <c r="CS484" s="112"/>
      <c r="CT484" s="112"/>
      <c r="CU484" s="112"/>
      <c r="CV484" s="112"/>
      <c r="CW484" s="112"/>
      <c r="CX484" s="112"/>
      <c r="CY484" s="112"/>
      <c r="CZ484" s="112"/>
    </row>
    <row r="485" spans="1:104" s="113" customFormat="1" ht="15.75" customHeight="1">
      <c r="A485" s="634">
        <v>468</v>
      </c>
      <c r="B485" s="1602"/>
      <c r="C485" s="451"/>
      <c r="D485" s="112"/>
      <c r="E485" s="361"/>
      <c r="F485" s="130"/>
      <c r="G485" s="181"/>
      <c r="H485" s="361"/>
      <c r="I485" s="361"/>
      <c r="J485" s="391"/>
      <c r="K485" s="162"/>
      <c r="L485" s="367"/>
      <c r="M485" s="360"/>
      <c r="N485" s="661"/>
      <c r="O485" s="152"/>
      <c r="P485" s="152"/>
      <c r="Q485" s="683" t="s">
        <v>2001</v>
      </c>
      <c r="R485" s="152"/>
      <c r="S485" s="130"/>
      <c r="T485" s="131"/>
      <c r="U485" s="1555"/>
      <c r="V485" s="1469"/>
      <c r="W485" s="1469"/>
      <c r="X485" s="1506"/>
      <c r="Y485" s="1879"/>
      <c r="Z485" s="1466"/>
      <c r="AA485" s="1467"/>
      <c r="AB485" s="1467"/>
      <c r="AC485" s="1528"/>
      <c r="AD485" s="111"/>
      <c r="AE485" s="112"/>
      <c r="AF485" s="112"/>
      <c r="AG485" s="112"/>
      <c r="AH485" s="112"/>
      <c r="AI485" s="112"/>
      <c r="AJ485" s="112"/>
      <c r="AK485" s="112"/>
      <c r="AL485" s="112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112"/>
      <c r="BB485" s="112"/>
      <c r="BC485" s="112"/>
      <c r="BD485" s="112"/>
      <c r="BE485" s="112"/>
      <c r="BF485" s="112"/>
      <c r="BG485" s="112"/>
      <c r="BH485" s="112"/>
      <c r="BI485" s="112"/>
      <c r="BJ485" s="112"/>
      <c r="BK485" s="112"/>
      <c r="BL485" s="112"/>
      <c r="BM485" s="112"/>
      <c r="BN485" s="112"/>
      <c r="BO485" s="112"/>
      <c r="BP485" s="112"/>
      <c r="BQ485" s="112"/>
      <c r="BR485" s="112"/>
      <c r="BS485" s="112"/>
      <c r="BT485" s="112"/>
      <c r="BU485" s="112"/>
      <c r="BV485" s="112"/>
      <c r="BW485" s="112"/>
      <c r="BX485" s="112"/>
      <c r="BY485" s="112"/>
      <c r="BZ485" s="112"/>
      <c r="CA485" s="112"/>
      <c r="CB485" s="112"/>
      <c r="CC485" s="112"/>
      <c r="CD485" s="112"/>
      <c r="CE485" s="112"/>
      <c r="CF485" s="112"/>
      <c r="CG485" s="112"/>
      <c r="CH485" s="112"/>
      <c r="CI485" s="112"/>
      <c r="CJ485" s="112"/>
      <c r="CK485" s="112"/>
      <c r="CL485" s="112"/>
      <c r="CM485" s="112"/>
      <c r="CN485" s="112"/>
      <c r="CO485" s="112"/>
      <c r="CP485" s="112"/>
      <c r="CQ485" s="112"/>
      <c r="CR485" s="112"/>
      <c r="CS485" s="112"/>
      <c r="CT485" s="112"/>
      <c r="CU485" s="112"/>
      <c r="CV485" s="112"/>
      <c r="CW485" s="112"/>
      <c r="CX485" s="112"/>
      <c r="CY485" s="112"/>
      <c r="CZ485" s="112"/>
    </row>
    <row r="486" spans="1:104" s="113" customFormat="1" ht="15.75" customHeight="1">
      <c r="A486" s="634">
        <v>469</v>
      </c>
      <c r="B486" s="1602"/>
      <c r="C486" s="451"/>
      <c r="D486" s="112"/>
      <c r="E486" s="361"/>
      <c r="F486" s="130"/>
      <c r="G486" s="181"/>
      <c r="H486" s="361"/>
      <c r="I486" s="361"/>
      <c r="J486" s="391"/>
      <c r="K486" s="711"/>
      <c r="L486" s="367"/>
      <c r="M486" s="360"/>
      <c r="N486" s="255"/>
      <c r="O486" s="152"/>
      <c r="P486" s="152"/>
      <c r="Q486" s="683" t="s">
        <v>2002</v>
      </c>
      <c r="R486" s="152"/>
      <c r="S486" s="130"/>
      <c r="T486" s="131"/>
      <c r="U486" s="1555"/>
      <c r="V486" s="1469"/>
      <c r="W486" s="1469"/>
      <c r="X486" s="1506"/>
      <c r="Y486" s="1879"/>
      <c r="Z486" s="1466"/>
      <c r="AA486" s="1467"/>
      <c r="AB486" s="1467"/>
      <c r="AC486" s="1528"/>
      <c r="AD486" s="111"/>
      <c r="AE486" s="112"/>
      <c r="AF486" s="112"/>
      <c r="AG486" s="112"/>
      <c r="AH486" s="112"/>
      <c r="AI486" s="112"/>
      <c r="AJ486" s="112"/>
      <c r="AK486" s="112"/>
      <c r="AL486" s="112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112"/>
      <c r="BB486" s="112"/>
      <c r="BC486" s="112"/>
      <c r="BD486" s="112"/>
      <c r="BE486" s="112"/>
      <c r="BF486" s="112"/>
      <c r="BG486" s="112"/>
      <c r="BH486" s="112"/>
      <c r="BI486" s="112"/>
      <c r="BJ486" s="112"/>
      <c r="BK486" s="112"/>
      <c r="BL486" s="112"/>
      <c r="BM486" s="112"/>
      <c r="BN486" s="112"/>
      <c r="BO486" s="112"/>
      <c r="BP486" s="112"/>
      <c r="BQ486" s="112"/>
      <c r="BR486" s="112"/>
      <c r="BS486" s="112"/>
      <c r="BT486" s="112"/>
      <c r="BU486" s="112"/>
      <c r="BV486" s="112"/>
      <c r="BW486" s="112"/>
      <c r="BX486" s="112"/>
      <c r="BY486" s="112"/>
      <c r="BZ486" s="112"/>
      <c r="CA486" s="112"/>
      <c r="CB486" s="112"/>
      <c r="CC486" s="112"/>
      <c r="CD486" s="112"/>
      <c r="CE486" s="112"/>
      <c r="CF486" s="112"/>
      <c r="CG486" s="112"/>
      <c r="CH486" s="112"/>
      <c r="CI486" s="112"/>
      <c r="CJ486" s="112"/>
      <c r="CK486" s="112"/>
      <c r="CL486" s="112"/>
      <c r="CM486" s="112"/>
      <c r="CN486" s="112"/>
      <c r="CO486" s="112"/>
      <c r="CP486" s="112"/>
      <c r="CQ486" s="112"/>
      <c r="CR486" s="112"/>
      <c r="CS486" s="112"/>
      <c r="CT486" s="112"/>
      <c r="CU486" s="112"/>
      <c r="CV486" s="112"/>
      <c r="CW486" s="112"/>
      <c r="CX486" s="112"/>
      <c r="CY486" s="112"/>
      <c r="CZ486" s="112"/>
    </row>
    <row r="487" spans="1:104" s="113" customFormat="1" ht="15.75" customHeight="1">
      <c r="A487" s="634">
        <v>470</v>
      </c>
      <c r="B487" s="1602"/>
      <c r="C487" s="451"/>
      <c r="D487" s="112"/>
      <c r="E487" s="361"/>
      <c r="F487" s="130"/>
      <c r="G487" s="181"/>
      <c r="H487" s="361"/>
      <c r="I487" s="361"/>
      <c r="J487" s="391"/>
      <c r="K487" s="711"/>
      <c r="L487" s="367"/>
      <c r="M487" s="360"/>
      <c r="N487" s="255"/>
      <c r="O487" s="152"/>
      <c r="P487" s="152"/>
      <c r="Q487" s="683" t="s">
        <v>2003</v>
      </c>
      <c r="R487" s="152"/>
      <c r="S487" s="130"/>
      <c r="T487" s="131"/>
      <c r="U487" s="1555"/>
      <c r="V487" s="1469"/>
      <c r="W487" s="1469"/>
      <c r="X487" s="1506"/>
      <c r="Y487" s="1879"/>
      <c r="Z487" s="1466"/>
      <c r="AA487" s="1467"/>
      <c r="AB487" s="1467"/>
      <c r="AC487" s="1528"/>
      <c r="AD487" s="111"/>
      <c r="AE487" s="112"/>
      <c r="AF487" s="112"/>
      <c r="AG487" s="112"/>
      <c r="AH487" s="112"/>
      <c r="AI487" s="112"/>
      <c r="AJ487" s="112"/>
      <c r="AK487" s="112"/>
      <c r="AL487" s="112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112"/>
      <c r="BB487" s="112"/>
      <c r="BC487" s="112"/>
      <c r="BD487" s="112"/>
      <c r="BE487" s="112"/>
      <c r="BF487" s="112"/>
      <c r="BG487" s="112"/>
      <c r="BH487" s="112"/>
      <c r="BI487" s="112"/>
      <c r="BJ487" s="112"/>
      <c r="BK487" s="112"/>
      <c r="BL487" s="112"/>
      <c r="BM487" s="112"/>
      <c r="BN487" s="112"/>
      <c r="BO487" s="112"/>
      <c r="BP487" s="112"/>
      <c r="BQ487" s="112"/>
      <c r="BR487" s="112"/>
      <c r="BS487" s="112"/>
      <c r="BT487" s="112"/>
      <c r="BU487" s="112"/>
      <c r="BV487" s="112"/>
      <c r="BW487" s="112"/>
      <c r="BX487" s="112"/>
      <c r="BY487" s="112"/>
      <c r="BZ487" s="112"/>
      <c r="CA487" s="112"/>
      <c r="CB487" s="112"/>
      <c r="CC487" s="112"/>
      <c r="CD487" s="112"/>
      <c r="CE487" s="112"/>
      <c r="CF487" s="112"/>
      <c r="CG487" s="112"/>
      <c r="CH487" s="112"/>
      <c r="CI487" s="112"/>
      <c r="CJ487" s="112"/>
      <c r="CK487" s="112"/>
      <c r="CL487" s="112"/>
      <c r="CM487" s="112"/>
      <c r="CN487" s="112"/>
      <c r="CO487" s="112"/>
      <c r="CP487" s="112"/>
      <c r="CQ487" s="112"/>
      <c r="CR487" s="112"/>
      <c r="CS487" s="112"/>
      <c r="CT487" s="112"/>
      <c r="CU487" s="112"/>
      <c r="CV487" s="112"/>
      <c r="CW487" s="112"/>
      <c r="CX487" s="112"/>
      <c r="CY487" s="112"/>
      <c r="CZ487" s="112"/>
    </row>
    <row r="488" spans="1:104" s="113" customFormat="1" ht="15.75" customHeight="1">
      <c r="A488" s="634">
        <v>471</v>
      </c>
      <c r="B488" s="1602"/>
      <c r="C488" s="451"/>
      <c r="D488" s="112"/>
      <c r="E488" s="361"/>
      <c r="F488" s="130"/>
      <c r="G488" s="181"/>
      <c r="H488" s="361"/>
      <c r="I488" s="361"/>
      <c r="J488" s="391"/>
      <c r="K488" s="711"/>
      <c r="L488" s="367"/>
      <c r="M488" s="360"/>
      <c r="N488" s="255"/>
      <c r="O488" s="152"/>
      <c r="P488" s="152"/>
      <c r="Q488" s="683" t="s">
        <v>2004</v>
      </c>
      <c r="R488" s="152"/>
      <c r="S488" s="130"/>
      <c r="T488" s="131"/>
      <c r="U488" s="1555"/>
      <c r="V488" s="1469"/>
      <c r="W488" s="1469"/>
      <c r="X488" s="1506"/>
      <c r="Y488" s="1879"/>
      <c r="Z488" s="1466"/>
      <c r="AA488" s="1467"/>
      <c r="AB488" s="1467"/>
      <c r="AC488" s="1528"/>
      <c r="AD488" s="111"/>
      <c r="AE488" s="112"/>
      <c r="AF488" s="112"/>
      <c r="AG488" s="112"/>
      <c r="AH488" s="112"/>
      <c r="AI488" s="112"/>
      <c r="AJ488" s="112"/>
      <c r="AK488" s="112"/>
      <c r="AL488" s="112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112"/>
      <c r="BB488" s="112"/>
      <c r="BC488" s="112"/>
      <c r="BD488" s="112"/>
      <c r="BE488" s="112"/>
      <c r="BF488" s="112"/>
      <c r="BG488" s="112"/>
      <c r="BH488" s="112"/>
      <c r="BI488" s="112"/>
      <c r="BJ488" s="112"/>
      <c r="BK488" s="112"/>
      <c r="BL488" s="112"/>
      <c r="BM488" s="112"/>
      <c r="BN488" s="112"/>
      <c r="BO488" s="112"/>
      <c r="BP488" s="112"/>
      <c r="BQ488" s="112"/>
      <c r="BR488" s="112"/>
      <c r="BS488" s="112"/>
      <c r="BT488" s="112"/>
      <c r="BU488" s="112"/>
      <c r="BV488" s="112"/>
      <c r="BW488" s="112"/>
      <c r="BX488" s="112"/>
      <c r="BY488" s="112"/>
      <c r="BZ488" s="112"/>
      <c r="CA488" s="112"/>
      <c r="CB488" s="112"/>
      <c r="CC488" s="112"/>
      <c r="CD488" s="112"/>
      <c r="CE488" s="112"/>
      <c r="CF488" s="112"/>
      <c r="CG488" s="112"/>
      <c r="CH488" s="112"/>
      <c r="CI488" s="112"/>
      <c r="CJ488" s="112"/>
      <c r="CK488" s="112"/>
      <c r="CL488" s="112"/>
      <c r="CM488" s="112"/>
      <c r="CN488" s="112"/>
      <c r="CO488" s="112"/>
      <c r="CP488" s="112"/>
      <c r="CQ488" s="112"/>
      <c r="CR488" s="112"/>
      <c r="CS488" s="112"/>
      <c r="CT488" s="112"/>
      <c r="CU488" s="112"/>
      <c r="CV488" s="112"/>
      <c r="CW488" s="112"/>
      <c r="CX488" s="112"/>
      <c r="CY488" s="112"/>
      <c r="CZ488" s="112"/>
    </row>
    <row r="489" spans="1:104" s="113" customFormat="1" ht="15.75" customHeight="1">
      <c r="A489" s="634">
        <v>472</v>
      </c>
      <c r="B489" s="1602"/>
      <c r="C489" s="451"/>
      <c r="D489" s="112"/>
      <c r="E489" s="361"/>
      <c r="F489" s="130"/>
      <c r="G489" s="181"/>
      <c r="H489" s="361"/>
      <c r="I489" s="361"/>
      <c r="J489" s="391"/>
      <c r="K489" s="711"/>
      <c r="L489" s="367"/>
      <c r="M489" s="360"/>
      <c r="N489" s="373"/>
      <c r="O489" s="156"/>
      <c r="P489" s="156"/>
      <c r="Q489" s="447" t="s">
        <v>2005</v>
      </c>
      <c r="R489" s="156"/>
      <c r="S489" s="145"/>
      <c r="T489" s="146"/>
      <c r="U489" s="1555"/>
      <c r="V489" s="1469"/>
      <c r="W489" s="1469"/>
      <c r="X489" s="1506"/>
      <c r="Y489" s="1879"/>
      <c r="Z489" s="1466"/>
      <c r="AA489" s="1467"/>
      <c r="AB489" s="1467"/>
      <c r="AC489" s="1528"/>
      <c r="AD489" s="111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112"/>
      <c r="BE489" s="112"/>
      <c r="BF489" s="112"/>
      <c r="BG489" s="112"/>
      <c r="BH489" s="112"/>
      <c r="BI489" s="112"/>
      <c r="BJ489" s="112"/>
      <c r="BK489" s="112"/>
      <c r="BL489" s="112"/>
      <c r="BM489" s="112"/>
      <c r="BN489" s="112"/>
      <c r="BO489" s="112"/>
      <c r="BP489" s="112"/>
      <c r="BQ489" s="112"/>
      <c r="BR489" s="112"/>
      <c r="BS489" s="112"/>
      <c r="BT489" s="112"/>
      <c r="BU489" s="112"/>
      <c r="BV489" s="112"/>
      <c r="BW489" s="112"/>
      <c r="BX489" s="112"/>
      <c r="BY489" s="112"/>
      <c r="BZ489" s="112"/>
      <c r="CA489" s="112"/>
      <c r="CB489" s="112"/>
      <c r="CC489" s="112"/>
      <c r="CD489" s="112"/>
      <c r="CE489" s="112"/>
      <c r="CF489" s="112"/>
      <c r="CG489" s="112"/>
      <c r="CH489" s="112"/>
      <c r="CI489" s="112"/>
      <c r="CJ489" s="112"/>
      <c r="CK489" s="112"/>
      <c r="CL489" s="112"/>
      <c r="CM489" s="112"/>
      <c r="CN489" s="112"/>
      <c r="CO489" s="112"/>
      <c r="CP489" s="112"/>
      <c r="CQ489" s="112"/>
      <c r="CR489" s="112"/>
      <c r="CS489" s="112"/>
      <c r="CT489" s="112"/>
      <c r="CU489" s="112"/>
      <c r="CV489" s="112"/>
      <c r="CW489" s="112"/>
      <c r="CX489" s="112"/>
      <c r="CY489" s="112"/>
      <c r="CZ489" s="112"/>
    </row>
    <row r="490" spans="1:104" s="113" customFormat="1" ht="54" customHeight="1">
      <c r="A490" s="634">
        <v>473</v>
      </c>
      <c r="B490" s="1602"/>
      <c r="C490" s="451"/>
      <c r="D490" s="112"/>
      <c r="E490" s="361"/>
      <c r="F490" s="130"/>
      <c r="G490" s="181"/>
      <c r="H490" s="361"/>
      <c r="I490" s="361"/>
      <c r="J490" s="391"/>
      <c r="K490" s="711"/>
      <c r="L490" s="367"/>
      <c r="M490" s="360"/>
      <c r="N490" s="661" t="s">
        <v>2006</v>
      </c>
      <c r="O490" s="152">
        <v>2014</v>
      </c>
      <c r="P490" s="156">
        <v>0.1</v>
      </c>
      <c r="Q490" s="683" t="s">
        <v>1725</v>
      </c>
      <c r="R490" s="152">
        <v>3</v>
      </c>
      <c r="S490" s="130"/>
      <c r="T490" s="131">
        <v>3</v>
      </c>
      <c r="U490" s="1555"/>
      <c r="V490" s="1469"/>
      <c r="W490" s="1469"/>
      <c r="X490" s="1506"/>
      <c r="Y490" s="1879"/>
      <c r="Z490" s="1466"/>
      <c r="AA490" s="1467"/>
      <c r="AB490" s="1467"/>
      <c r="AC490" s="1528"/>
      <c r="AD490" s="111"/>
      <c r="AE490" s="112"/>
      <c r="AF490" s="112"/>
      <c r="AG490" s="112"/>
      <c r="AH490" s="112"/>
      <c r="AI490" s="112"/>
      <c r="AJ490" s="112"/>
      <c r="AK490" s="112"/>
      <c r="AL490" s="112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112"/>
      <c r="BB490" s="112"/>
      <c r="BC490" s="112"/>
      <c r="BD490" s="112"/>
      <c r="BE490" s="112"/>
      <c r="BF490" s="112"/>
      <c r="BG490" s="112"/>
      <c r="BH490" s="112"/>
      <c r="BI490" s="112"/>
      <c r="BJ490" s="112"/>
      <c r="BK490" s="112"/>
      <c r="BL490" s="112"/>
      <c r="BM490" s="112"/>
      <c r="BN490" s="112"/>
      <c r="BO490" s="112"/>
      <c r="BP490" s="112"/>
      <c r="BQ490" s="112"/>
      <c r="BR490" s="112"/>
      <c r="BS490" s="112"/>
      <c r="BT490" s="112"/>
      <c r="BU490" s="112"/>
      <c r="BV490" s="112"/>
      <c r="BW490" s="112"/>
      <c r="BX490" s="112"/>
      <c r="BY490" s="112"/>
      <c r="BZ490" s="112"/>
      <c r="CA490" s="112"/>
      <c r="CB490" s="112"/>
      <c r="CC490" s="112"/>
      <c r="CD490" s="112"/>
      <c r="CE490" s="112"/>
      <c r="CF490" s="112"/>
      <c r="CG490" s="112"/>
      <c r="CH490" s="112"/>
      <c r="CI490" s="112"/>
      <c r="CJ490" s="112"/>
      <c r="CK490" s="112"/>
      <c r="CL490" s="112"/>
      <c r="CM490" s="112"/>
      <c r="CN490" s="112"/>
      <c r="CO490" s="112"/>
      <c r="CP490" s="112"/>
      <c r="CQ490" s="112"/>
      <c r="CR490" s="112"/>
      <c r="CS490" s="112"/>
      <c r="CT490" s="112"/>
      <c r="CU490" s="112"/>
      <c r="CV490" s="112"/>
      <c r="CW490" s="112"/>
      <c r="CX490" s="112"/>
      <c r="CY490" s="112"/>
      <c r="CZ490" s="112"/>
    </row>
    <row r="491" spans="1:104" s="113" customFormat="1" ht="41.45" customHeight="1">
      <c r="A491" s="634">
        <v>474</v>
      </c>
      <c r="B491" s="1602"/>
      <c r="C491" s="451"/>
      <c r="D491" s="112"/>
      <c r="E491" s="1557"/>
      <c r="F491" s="130"/>
      <c r="G491" s="181"/>
      <c r="H491" s="361"/>
      <c r="I491" s="361"/>
      <c r="J491" s="391"/>
      <c r="K491" s="162"/>
      <c r="L491" s="712"/>
      <c r="M491" s="360"/>
      <c r="N491" s="357" t="s">
        <v>2007</v>
      </c>
      <c r="O491" s="120">
        <v>2009</v>
      </c>
      <c r="P491" s="120">
        <v>1.111</v>
      </c>
      <c r="Q491" s="565" t="s">
        <v>2008</v>
      </c>
      <c r="R491" s="120">
        <v>26</v>
      </c>
      <c r="S491" s="125"/>
      <c r="T491" s="121">
        <v>26</v>
      </c>
      <c r="U491" s="1555"/>
      <c r="V491" s="1469"/>
      <c r="W491" s="1469"/>
      <c r="X491" s="1506"/>
      <c r="Y491" s="1879"/>
      <c r="Z491" s="1466"/>
      <c r="AA491" s="1467"/>
      <c r="AB491" s="1467"/>
      <c r="AC491" s="1528"/>
      <c r="AD491" s="111"/>
      <c r="AE491" s="112"/>
      <c r="AF491" s="112"/>
      <c r="AG491" s="112"/>
      <c r="AH491" s="112"/>
      <c r="AI491" s="112"/>
      <c r="AJ491" s="112"/>
      <c r="AK491" s="112"/>
      <c r="AL491" s="112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112"/>
      <c r="BB491" s="112"/>
      <c r="BC491" s="112"/>
      <c r="BD491" s="112"/>
      <c r="BE491" s="112"/>
      <c r="BF491" s="112"/>
      <c r="BG491" s="112"/>
      <c r="BH491" s="112"/>
      <c r="BI491" s="112"/>
      <c r="BJ491" s="112"/>
      <c r="BK491" s="112"/>
      <c r="BL491" s="112"/>
      <c r="BM491" s="112"/>
      <c r="BN491" s="112"/>
      <c r="BO491" s="112"/>
      <c r="BP491" s="112"/>
      <c r="BQ491" s="112"/>
      <c r="BR491" s="112"/>
      <c r="BS491" s="112"/>
      <c r="BT491" s="112"/>
      <c r="BU491" s="112"/>
      <c r="BV491" s="112"/>
      <c r="BW491" s="112"/>
      <c r="BX491" s="112"/>
      <c r="BY491" s="112"/>
      <c r="BZ491" s="112"/>
      <c r="CA491" s="112"/>
      <c r="CB491" s="112"/>
      <c r="CC491" s="112"/>
      <c r="CD491" s="112"/>
      <c r="CE491" s="112"/>
      <c r="CF491" s="112"/>
      <c r="CG491" s="112"/>
      <c r="CH491" s="112"/>
      <c r="CI491" s="112"/>
      <c r="CJ491" s="112"/>
      <c r="CK491" s="112"/>
      <c r="CL491" s="112"/>
      <c r="CM491" s="112"/>
      <c r="CN491" s="112"/>
      <c r="CO491" s="112"/>
      <c r="CP491" s="112"/>
      <c r="CQ491" s="112"/>
      <c r="CR491" s="112"/>
      <c r="CS491" s="112"/>
      <c r="CT491" s="112"/>
      <c r="CU491" s="112"/>
      <c r="CV491" s="112"/>
      <c r="CW491" s="112"/>
      <c r="CX491" s="112"/>
      <c r="CY491" s="112"/>
      <c r="CZ491" s="112"/>
    </row>
    <row r="492" spans="1:104" s="113" customFormat="1" ht="18" customHeight="1">
      <c r="A492" s="634">
        <v>475</v>
      </c>
      <c r="B492" s="1602"/>
      <c r="C492" s="451"/>
      <c r="D492" s="112"/>
      <c r="E492" s="1557"/>
      <c r="F492" s="130"/>
      <c r="G492" s="181"/>
      <c r="H492" s="361"/>
      <c r="I492" s="361"/>
      <c r="J492" s="391"/>
      <c r="K492" s="162"/>
      <c r="L492" s="712"/>
      <c r="M492" s="360"/>
      <c r="N492" s="255"/>
      <c r="O492" s="152"/>
      <c r="P492" s="152"/>
      <c r="Q492" s="153" t="s">
        <v>2009</v>
      </c>
      <c r="R492" s="152"/>
      <c r="S492" s="130"/>
      <c r="T492" s="131"/>
      <c r="U492" s="1555"/>
      <c r="V492" s="1469"/>
      <c r="W492" s="1469"/>
      <c r="X492" s="1506"/>
      <c r="Y492" s="1879"/>
      <c r="Z492" s="1466"/>
      <c r="AA492" s="1467"/>
      <c r="AB492" s="1467"/>
      <c r="AC492" s="1528"/>
      <c r="AD492" s="111"/>
      <c r="AE492" s="112"/>
      <c r="AF492" s="112"/>
      <c r="AG492" s="112"/>
      <c r="AH492" s="112"/>
      <c r="AI492" s="112"/>
      <c r="AJ492" s="112"/>
      <c r="AK492" s="112"/>
      <c r="AL492" s="112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112"/>
      <c r="BB492" s="112"/>
      <c r="BC492" s="112"/>
      <c r="BD492" s="112"/>
      <c r="BE492" s="112"/>
      <c r="BF492" s="112"/>
      <c r="BG492" s="112"/>
      <c r="BH492" s="112"/>
      <c r="BI492" s="112"/>
      <c r="BJ492" s="112"/>
      <c r="BK492" s="112"/>
      <c r="BL492" s="112"/>
      <c r="BM492" s="112"/>
      <c r="BN492" s="112"/>
      <c r="BO492" s="112"/>
      <c r="BP492" s="112"/>
      <c r="BQ492" s="112"/>
      <c r="BR492" s="112"/>
      <c r="BS492" s="112"/>
      <c r="BT492" s="112"/>
      <c r="BU492" s="112"/>
      <c r="BV492" s="112"/>
      <c r="BW492" s="112"/>
      <c r="BX492" s="112"/>
      <c r="BY492" s="112"/>
      <c r="BZ492" s="112"/>
      <c r="CA492" s="112"/>
      <c r="CB492" s="112"/>
      <c r="CC492" s="112"/>
      <c r="CD492" s="112"/>
      <c r="CE492" s="112"/>
      <c r="CF492" s="112"/>
      <c r="CG492" s="112"/>
      <c r="CH492" s="112"/>
      <c r="CI492" s="112"/>
      <c r="CJ492" s="112"/>
      <c r="CK492" s="112"/>
      <c r="CL492" s="112"/>
      <c r="CM492" s="112"/>
      <c r="CN492" s="112"/>
      <c r="CO492" s="112"/>
      <c r="CP492" s="112"/>
      <c r="CQ492" s="112"/>
      <c r="CR492" s="112"/>
      <c r="CS492" s="112"/>
      <c r="CT492" s="112"/>
      <c r="CU492" s="112"/>
      <c r="CV492" s="112"/>
      <c r="CW492" s="112"/>
      <c r="CX492" s="112"/>
      <c r="CY492" s="112"/>
      <c r="CZ492" s="112"/>
    </row>
    <row r="493" spans="1:104" s="113" customFormat="1" ht="18" customHeight="1">
      <c r="A493" s="634">
        <v>476</v>
      </c>
      <c r="B493" s="1602"/>
      <c r="C493" s="1829"/>
      <c r="D493" s="1830"/>
      <c r="E493" s="1557"/>
      <c r="F493" s="130"/>
      <c r="G493" s="181"/>
      <c r="H493" s="1557"/>
      <c r="I493" s="1557"/>
      <c r="J493" s="391"/>
      <c r="K493" s="1619"/>
      <c r="L493" s="167"/>
      <c r="M493" s="360"/>
      <c r="N493" s="255"/>
      <c r="O493" s="152"/>
      <c r="P493" s="152"/>
      <c r="Q493" s="153" t="s">
        <v>2010</v>
      </c>
      <c r="R493" s="152"/>
      <c r="S493" s="130"/>
      <c r="T493" s="131"/>
      <c r="U493" s="1555"/>
      <c r="V493" s="1469"/>
      <c r="W493" s="1469"/>
      <c r="X493" s="1506"/>
      <c r="Y493" s="1879"/>
      <c r="Z493" s="1466"/>
      <c r="AA493" s="1467"/>
      <c r="AB493" s="1467"/>
      <c r="AC493" s="1528"/>
      <c r="AD493" s="111"/>
      <c r="AE493" s="112"/>
      <c r="AF493" s="112"/>
      <c r="AG493" s="112"/>
      <c r="AH493" s="112"/>
      <c r="AI493" s="112"/>
      <c r="AJ493" s="112"/>
      <c r="AK493" s="112"/>
      <c r="AL493" s="112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112"/>
      <c r="BB493" s="112"/>
      <c r="BC493" s="112"/>
      <c r="BD493" s="112"/>
      <c r="BE493" s="112"/>
      <c r="BF493" s="112"/>
      <c r="BG493" s="112"/>
      <c r="BH493" s="112"/>
      <c r="BI493" s="112"/>
      <c r="BJ493" s="112"/>
      <c r="BK493" s="112"/>
      <c r="BL493" s="112"/>
      <c r="BM493" s="112"/>
      <c r="BN493" s="112"/>
      <c r="BO493" s="112"/>
      <c r="BP493" s="112"/>
      <c r="BQ493" s="112"/>
      <c r="BR493" s="112"/>
      <c r="BS493" s="112"/>
      <c r="BT493" s="112"/>
      <c r="BU493" s="112"/>
      <c r="BV493" s="112"/>
      <c r="BW493" s="112"/>
      <c r="BX493" s="112"/>
      <c r="BY493" s="112"/>
      <c r="BZ493" s="112"/>
      <c r="CA493" s="112"/>
      <c r="CB493" s="112"/>
      <c r="CC493" s="112"/>
      <c r="CD493" s="112"/>
      <c r="CE493" s="112"/>
      <c r="CF493" s="112"/>
      <c r="CG493" s="112"/>
      <c r="CH493" s="112"/>
      <c r="CI493" s="112"/>
      <c r="CJ493" s="112"/>
      <c r="CK493" s="112"/>
      <c r="CL493" s="112"/>
      <c r="CM493" s="112"/>
      <c r="CN493" s="112"/>
      <c r="CO493" s="112"/>
      <c r="CP493" s="112"/>
      <c r="CQ493" s="112"/>
      <c r="CR493" s="112"/>
      <c r="CS493" s="112"/>
      <c r="CT493" s="112"/>
      <c r="CU493" s="112"/>
      <c r="CV493" s="112"/>
      <c r="CW493" s="112"/>
      <c r="CX493" s="112"/>
      <c r="CY493" s="112"/>
      <c r="CZ493" s="112"/>
    </row>
    <row r="494" spans="1:104" s="113" customFormat="1" ht="18" customHeight="1">
      <c r="A494" s="634">
        <v>477</v>
      </c>
      <c r="B494" s="1602"/>
      <c r="C494" s="1829"/>
      <c r="D494" s="1830"/>
      <c r="E494" s="1557"/>
      <c r="F494" s="130"/>
      <c r="G494" s="181"/>
      <c r="H494" s="1557"/>
      <c r="I494" s="1557"/>
      <c r="J494" s="391"/>
      <c r="K494" s="1619"/>
      <c r="L494" s="1701"/>
      <c r="M494" s="360"/>
      <c r="N494" s="255"/>
      <c r="O494" s="152"/>
      <c r="P494" s="152"/>
      <c r="Q494" s="153" t="s">
        <v>2011</v>
      </c>
      <c r="R494" s="152"/>
      <c r="S494" s="130"/>
      <c r="T494" s="131"/>
      <c r="U494" s="1555"/>
      <c r="V494" s="1469"/>
      <c r="W494" s="1469"/>
      <c r="X494" s="1506"/>
      <c r="Y494" s="1879"/>
      <c r="Z494" s="1466"/>
      <c r="AA494" s="1467"/>
      <c r="AB494" s="1467"/>
      <c r="AC494" s="1528"/>
      <c r="AD494" s="111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112"/>
      <c r="BB494" s="112"/>
      <c r="BC494" s="112"/>
      <c r="BD494" s="112"/>
      <c r="BE494" s="112"/>
      <c r="BF494" s="112"/>
      <c r="BG494" s="112"/>
      <c r="BH494" s="112"/>
      <c r="BI494" s="112"/>
      <c r="BJ494" s="112"/>
      <c r="BK494" s="112"/>
      <c r="BL494" s="112"/>
      <c r="BM494" s="112"/>
      <c r="BN494" s="112"/>
      <c r="BO494" s="112"/>
      <c r="BP494" s="112"/>
      <c r="BQ494" s="112"/>
      <c r="BR494" s="112"/>
      <c r="BS494" s="112"/>
      <c r="BT494" s="112"/>
      <c r="BU494" s="112"/>
      <c r="BV494" s="112"/>
      <c r="BW494" s="112"/>
      <c r="BX494" s="112"/>
      <c r="BY494" s="112"/>
      <c r="BZ494" s="112"/>
      <c r="CA494" s="112"/>
      <c r="CB494" s="112"/>
      <c r="CC494" s="112"/>
      <c r="CD494" s="112"/>
      <c r="CE494" s="112"/>
      <c r="CF494" s="112"/>
      <c r="CG494" s="112"/>
      <c r="CH494" s="112"/>
      <c r="CI494" s="112"/>
      <c r="CJ494" s="112"/>
      <c r="CK494" s="112"/>
      <c r="CL494" s="112"/>
      <c r="CM494" s="112"/>
      <c r="CN494" s="112"/>
      <c r="CO494" s="112"/>
      <c r="CP494" s="112"/>
      <c r="CQ494" s="112"/>
      <c r="CR494" s="112"/>
      <c r="CS494" s="112"/>
      <c r="CT494" s="112"/>
      <c r="CU494" s="112"/>
      <c r="CV494" s="112"/>
      <c r="CW494" s="112"/>
      <c r="CX494" s="112"/>
      <c r="CY494" s="112"/>
      <c r="CZ494" s="112"/>
    </row>
    <row r="495" spans="1:104" s="113" customFormat="1" ht="18" customHeight="1">
      <c r="A495" s="634">
        <v>478</v>
      </c>
      <c r="B495" s="1602"/>
      <c r="C495" s="1829"/>
      <c r="D495" s="1830"/>
      <c r="E495" s="1557"/>
      <c r="F495" s="1557"/>
      <c r="G495" s="1467"/>
      <c r="H495" s="1557"/>
      <c r="I495" s="1557"/>
      <c r="J495" s="1598"/>
      <c r="K495" s="1619"/>
      <c r="L495" s="1701"/>
      <c r="M495" s="360"/>
      <c r="N495" s="255"/>
      <c r="O495" s="152"/>
      <c r="P495" s="152"/>
      <c r="Q495" s="153" t="s">
        <v>2012</v>
      </c>
      <c r="R495" s="152"/>
      <c r="S495" s="130"/>
      <c r="T495" s="131"/>
      <c r="U495" s="1555"/>
      <c r="V495" s="1469"/>
      <c r="W495" s="1469"/>
      <c r="X495" s="1506"/>
      <c r="Y495" s="1879"/>
      <c r="Z495" s="1466"/>
      <c r="AA495" s="1467"/>
      <c r="AB495" s="1467"/>
      <c r="AC495" s="1528"/>
      <c r="AD495" s="111"/>
      <c r="AE495" s="112"/>
      <c r="AF495" s="112"/>
      <c r="AG495" s="112"/>
      <c r="AH495" s="112"/>
      <c r="AI495" s="112"/>
      <c r="AJ495" s="112"/>
      <c r="AK495" s="112"/>
      <c r="AL495" s="112"/>
      <c r="AM495" s="112"/>
      <c r="AN495" s="112"/>
      <c r="AO495" s="112"/>
      <c r="AP495" s="112"/>
      <c r="AQ495" s="112"/>
      <c r="AR495" s="112"/>
      <c r="AS495" s="112"/>
      <c r="AT495" s="112"/>
      <c r="AU495" s="112"/>
      <c r="AV495" s="112"/>
      <c r="AW495" s="112"/>
      <c r="AX495" s="112"/>
      <c r="AY495" s="112"/>
      <c r="AZ495" s="112"/>
      <c r="BA495" s="112"/>
      <c r="BB495" s="112"/>
      <c r="BC495" s="112"/>
      <c r="BD495" s="112"/>
      <c r="BE495" s="112"/>
      <c r="BF495" s="112"/>
      <c r="BG495" s="112"/>
      <c r="BH495" s="112"/>
      <c r="BI495" s="112"/>
      <c r="BJ495" s="112"/>
      <c r="BK495" s="112"/>
      <c r="BL495" s="112"/>
      <c r="BM495" s="112"/>
      <c r="BN495" s="112"/>
      <c r="BO495" s="112"/>
      <c r="BP495" s="112"/>
      <c r="BQ495" s="112"/>
      <c r="BR495" s="112"/>
      <c r="BS495" s="112"/>
      <c r="BT495" s="112"/>
      <c r="BU495" s="112"/>
      <c r="BV495" s="112"/>
      <c r="BW495" s="112"/>
      <c r="BX495" s="112"/>
      <c r="BY495" s="112"/>
      <c r="BZ495" s="112"/>
      <c r="CA495" s="112"/>
      <c r="CB495" s="112"/>
      <c r="CC495" s="112"/>
      <c r="CD495" s="112"/>
      <c r="CE495" s="112"/>
      <c r="CF495" s="112"/>
      <c r="CG495" s="112"/>
      <c r="CH495" s="112"/>
      <c r="CI495" s="112"/>
      <c r="CJ495" s="112"/>
      <c r="CK495" s="112"/>
      <c r="CL495" s="112"/>
      <c r="CM495" s="112"/>
      <c r="CN495" s="112"/>
      <c r="CO495" s="112"/>
      <c r="CP495" s="112"/>
      <c r="CQ495" s="112"/>
      <c r="CR495" s="112"/>
      <c r="CS495" s="112"/>
      <c r="CT495" s="112"/>
      <c r="CU495" s="112"/>
      <c r="CV495" s="112"/>
      <c r="CW495" s="112"/>
      <c r="CX495" s="112"/>
      <c r="CY495" s="112"/>
      <c r="CZ495" s="112"/>
    </row>
    <row r="496" spans="1:104" s="113" customFormat="1" ht="18" customHeight="1">
      <c r="A496" s="634">
        <v>479</v>
      </c>
      <c r="B496" s="1602"/>
      <c r="C496" s="1829"/>
      <c r="D496" s="1830"/>
      <c r="E496" s="1557"/>
      <c r="F496" s="1557"/>
      <c r="G496" s="1467"/>
      <c r="H496" s="1557"/>
      <c r="I496" s="1557"/>
      <c r="J496" s="1598"/>
      <c r="K496" s="1619"/>
      <c r="L496" s="1701"/>
      <c r="M496" s="1901"/>
      <c r="N496" s="255"/>
      <c r="O496" s="152"/>
      <c r="P496" s="152"/>
      <c r="Q496" s="275" t="s">
        <v>2013</v>
      </c>
      <c r="R496" s="152"/>
      <c r="S496" s="130"/>
      <c r="T496" s="131"/>
      <c r="U496" s="1555"/>
      <c r="V496" s="1469"/>
      <c r="W496" s="1469"/>
      <c r="X496" s="1506"/>
      <c r="Y496" s="1879"/>
      <c r="Z496" s="1466"/>
      <c r="AA496" s="1467"/>
      <c r="AB496" s="1467"/>
      <c r="AC496" s="1528"/>
      <c r="AD496" s="111"/>
      <c r="AE496" s="112"/>
      <c r="AF496" s="112"/>
      <c r="AG496" s="112"/>
      <c r="AH496" s="112"/>
      <c r="AI496" s="112"/>
      <c r="AJ496" s="112"/>
      <c r="AK496" s="112"/>
      <c r="AL496" s="112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112"/>
      <c r="BE496" s="112"/>
      <c r="BF496" s="112"/>
      <c r="BG496" s="112"/>
      <c r="BH496" s="112"/>
      <c r="BI496" s="112"/>
      <c r="BJ496" s="112"/>
      <c r="BK496" s="112"/>
      <c r="BL496" s="112"/>
      <c r="BM496" s="112"/>
      <c r="BN496" s="112"/>
      <c r="BO496" s="112"/>
      <c r="BP496" s="112"/>
      <c r="BQ496" s="112"/>
      <c r="BR496" s="112"/>
      <c r="BS496" s="112"/>
      <c r="BT496" s="112"/>
      <c r="BU496" s="112"/>
      <c r="BV496" s="112"/>
      <c r="BW496" s="112"/>
      <c r="BX496" s="112"/>
      <c r="BY496" s="112"/>
      <c r="BZ496" s="112"/>
      <c r="CA496" s="112"/>
      <c r="CB496" s="112"/>
      <c r="CC496" s="112"/>
      <c r="CD496" s="112"/>
      <c r="CE496" s="112"/>
      <c r="CF496" s="112"/>
      <c r="CG496" s="112"/>
      <c r="CH496" s="112"/>
      <c r="CI496" s="112"/>
      <c r="CJ496" s="112"/>
      <c r="CK496" s="112"/>
      <c r="CL496" s="112"/>
      <c r="CM496" s="112"/>
      <c r="CN496" s="112"/>
      <c r="CO496" s="112"/>
      <c r="CP496" s="112"/>
      <c r="CQ496" s="112"/>
      <c r="CR496" s="112"/>
      <c r="CS496" s="112"/>
      <c r="CT496" s="112"/>
      <c r="CU496" s="112"/>
      <c r="CV496" s="112"/>
      <c r="CW496" s="112"/>
      <c r="CX496" s="112"/>
      <c r="CY496" s="112"/>
      <c r="CZ496" s="112"/>
    </row>
    <row r="497" spans="1:104" s="113" customFormat="1" ht="18" customHeight="1">
      <c r="A497" s="634">
        <v>480</v>
      </c>
      <c r="B497" s="1602"/>
      <c r="C497" s="1829"/>
      <c r="D497" s="1830"/>
      <c r="E497" s="1557"/>
      <c r="F497" s="1557"/>
      <c r="G497" s="1467"/>
      <c r="H497" s="1557"/>
      <c r="I497" s="1557"/>
      <c r="J497" s="1598"/>
      <c r="K497" s="1619"/>
      <c r="L497" s="1701"/>
      <c r="M497" s="1901"/>
      <c r="N497" s="373"/>
      <c r="O497" s="156"/>
      <c r="P497" s="156"/>
      <c r="Q497" s="275" t="s">
        <v>2014</v>
      </c>
      <c r="R497" s="156"/>
      <c r="S497" s="145"/>
      <c r="T497" s="146"/>
      <c r="U497" s="1555"/>
      <c r="V497" s="1469"/>
      <c r="W497" s="1469"/>
      <c r="X497" s="1506"/>
      <c r="Y497" s="1879"/>
      <c r="Z497" s="1466"/>
      <c r="AA497" s="1467"/>
      <c r="AB497" s="1467"/>
      <c r="AC497" s="1528"/>
      <c r="AD497" s="111"/>
      <c r="AE497" s="112"/>
      <c r="AF497" s="112"/>
      <c r="AG497" s="112"/>
      <c r="AH497" s="112"/>
      <c r="AI497" s="112"/>
      <c r="AJ497" s="112"/>
      <c r="AK497" s="112"/>
      <c r="AL497" s="112"/>
      <c r="AM497" s="112"/>
      <c r="AN497" s="112"/>
      <c r="AO497" s="112"/>
      <c r="AP497" s="112"/>
      <c r="AQ497" s="112"/>
      <c r="AR497" s="112"/>
      <c r="AS497" s="112"/>
      <c r="AT497" s="112"/>
      <c r="AU497" s="112"/>
      <c r="AV497" s="112"/>
      <c r="AW497" s="112"/>
      <c r="AX497" s="112"/>
      <c r="AY497" s="112"/>
      <c r="AZ497" s="112"/>
      <c r="BA497" s="112"/>
      <c r="BB497" s="112"/>
      <c r="BC497" s="112"/>
      <c r="BD497" s="112"/>
      <c r="BE497" s="112"/>
      <c r="BF497" s="112"/>
      <c r="BG497" s="112"/>
      <c r="BH497" s="112"/>
      <c r="BI497" s="112"/>
      <c r="BJ497" s="112"/>
      <c r="BK497" s="112"/>
      <c r="BL497" s="112"/>
      <c r="BM497" s="112"/>
      <c r="BN497" s="112"/>
      <c r="BO497" s="112"/>
      <c r="BP497" s="112"/>
      <c r="BQ497" s="112"/>
      <c r="BR497" s="112"/>
      <c r="BS497" s="112"/>
      <c r="BT497" s="112"/>
      <c r="BU497" s="112"/>
      <c r="BV497" s="112"/>
      <c r="BW497" s="112"/>
      <c r="BX497" s="112"/>
      <c r="BY497" s="112"/>
      <c r="BZ497" s="112"/>
      <c r="CA497" s="112"/>
      <c r="CB497" s="112"/>
      <c r="CC497" s="112"/>
      <c r="CD497" s="112"/>
      <c r="CE497" s="112"/>
      <c r="CF497" s="112"/>
      <c r="CG497" s="112"/>
      <c r="CH497" s="112"/>
      <c r="CI497" s="112"/>
      <c r="CJ497" s="112"/>
      <c r="CK497" s="112"/>
      <c r="CL497" s="112"/>
      <c r="CM497" s="112"/>
      <c r="CN497" s="112"/>
      <c r="CO497" s="112"/>
      <c r="CP497" s="112"/>
      <c r="CQ497" s="112"/>
      <c r="CR497" s="112"/>
      <c r="CS497" s="112"/>
      <c r="CT497" s="112"/>
      <c r="CU497" s="112"/>
      <c r="CV497" s="112"/>
      <c r="CW497" s="112"/>
      <c r="CX497" s="112"/>
      <c r="CY497" s="112"/>
      <c r="CZ497" s="112"/>
    </row>
    <row r="498" spans="1:104" s="113" customFormat="1" ht="67.5" customHeight="1">
      <c r="A498" s="634">
        <v>481</v>
      </c>
      <c r="B498" s="1602"/>
      <c r="C498" s="1778"/>
      <c r="D498" s="1779"/>
      <c r="E498" s="1558"/>
      <c r="F498" s="1558"/>
      <c r="G498" s="1448"/>
      <c r="H498" s="1558"/>
      <c r="I498" s="1558"/>
      <c r="J498" s="1599"/>
      <c r="K498" s="1459"/>
      <c r="L498" s="1687"/>
      <c r="M498" s="1902"/>
      <c r="N498" s="309" t="s">
        <v>2015</v>
      </c>
      <c r="O498" s="425">
        <v>2016</v>
      </c>
      <c r="P498" s="118">
        <v>0.33400000000000002</v>
      </c>
      <c r="Q498" s="565" t="s">
        <v>2016</v>
      </c>
      <c r="R498" s="118">
        <v>10</v>
      </c>
      <c r="S498" s="139"/>
      <c r="T498" s="163">
        <v>10</v>
      </c>
      <c r="U498" s="1455"/>
      <c r="V498" s="1483"/>
      <c r="W498" s="1483"/>
      <c r="X498" s="1507"/>
      <c r="Y498" s="1879"/>
      <c r="Z498" s="1466"/>
      <c r="AA498" s="1467"/>
      <c r="AB498" s="1467"/>
      <c r="AC498" s="1528"/>
      <c r="AD498" s="111"/>
      <c r="AE498" s="112"/>
      <c r="AF498" s="112"/>
      <c r="AG498" s="112"/>
      <c r="AH498" s="112"/>
      <c r="AI498" s="112"/>
      <c r="AJ498" s="112"/>
      <c r="AK498" s="112"/>
      <c r="AL498" s="112"/>
      <c r="AM498" s="112"/>
      <c r="AN498" s="112"/>
      <c r="AO498" s="112"/>
      <c r="AP498" s="112"/>
      <c r="AQ498" s="112"/>
      <c r="AR498" s="112"/>
      <c r="AS498" s="112"/>
      <c r="AT498" s="112"/>
      <c r="AU498" s="112"/>
      <c r="AV498" s="112"/>
      <c r="AW498" s="112"/>
      <c r="AX498" s="112"/>
      <c r="AY498" s="112"/>
      <c r="AZ498" s="112"/>
      <c r="BA498" s="112"/>
      <c r="BB498" s="112"/>
      <c r="BC498" s="112"/>
      <c r="BD498" s="112"/>
      <c r="BE498" s="112"/>
      <c r="BF498" s="112"/>
      <c r="BG498" s="112"/>
      <c r="BH498" s="112"/>
      <c r="BI498" s="112"/>
      <c r="BJ498" s="112"/>
      <c r="BK498" s="112"/>
      <c r="BL498" s="112"/>
      <c r="BM498" s="112"/>
      <c r="BN498" s="112"/>
      <c r="BO498" s="112"/>
      <c r="BP498" s="112"/>
      <c r="BQ498" s="112"/>
      <c r="BR498" s="112"/>
      <c r="BS498" s="112"/>
      <c r="BT498" s="112"/>
      <c r="BU498" s="112"/>
      <c r="BV498" s="112"/>
      <c r="BW498" s="112"/>
      <c r="BX498" s="112"/>
      <c r="BY498" s="112"/>
      <c r="BZ498" s="112"/>
      <c r="CA498" s="112"/>
      <c r="CB498" s="112"/>
      <c r="CC498" s="112"/>
      <c r="CD498" s="112"/>
      <c r="CE498" s="112"/>
      <c r="CF498" s="112"/>
      <c r="CG498" s="112"/>
      <c r="CH498" s="112"/>
      <c r="CI498" s="112"/>
      <c r="CJ498" s="112"/>
      <c r="CK498" s="112"/>
      <c r="CL498" s="112"/>
      <c r="CM498" s="112"/>
      <c r="CN498" s="112"/>
      <c r="CO498" s="112"/>
      <c r="CP498" s="112"/>
      <c r="CQ498" s="112"/>
      <c r="CR498" s="112"/>
      <c r="CS498" s="112"/>
      <c r="CT498" s="112"/>
      <c r="CU498" s="112"/>
      <c r="CV498" s="112"/>
      <c r="CW498" s="112"/>
      <c r="CX498" s="112"/>
      <c r="CY498" s="112"/>
      <c r="CZ498" s="112"/>
    </row>
    <row r="499" spans="1:104" s="113" customFormat="1" ht="45" customHeight="1">
      <c r="A499" s="634">
        <v>482</v>
      </c>
      <c r="B499" s="1602"/>
      <c r="C499" s="1478" t="s">
        <v>2017</v>
      </c>
      <c r="D499" s="1479"/>
      <c r="E499" s="118">
        <v>2012</v>
      </c>
      <c r="F499" s="140">
        <v>0.05</v>
      </c>
      <c r="G499" s="140" t="s">
        <v>2018</v>
      </c>
      <c r="H499" s="140">
        <v>1</v>
      </c>
      <c r="I499" s="140"/>
      <c r="J499" s="163">
        <v>1</v>
      </c>
      <c r="K499" s="385" t="s">
        <v>2019</v>
      </c>
      <c r="L499" s="1903">
        <v>2012</v>
      </c>
      <c r="M499" s="1905">
        <v>160</v>
      </c>
      <c r="N499" s="266" t="s">
        <v>2020</v>
      </c>
      <c r="O499" s="120">
        <v>2012</v>
      </c>
      <c r="P499" s="160">
        <v>0.182</v>
      </c>
      <c r="Q499" s="332" t="s">
        <v>1725</v>
      </c>
      <c r="R499" s="118">
        <v>6</v>
      </c>
      <c r="S499" s="139"/>
      <c r="T499" s="163">
        <v>6</v>
      </c>
      <c r="U499" s="1908"/>
      <c r="V499" s="1768"/>
      <c r="W499" s="1768"/>
      <c r="X499" s="1845"/>
      <c r="Y499" s="1879"/>
      <c r="Z499" s="1466"/>
      <c r="AA499" s="1467"/>
      <c r="AB499" s="1467"/>
      <c r="AC499" s="1528"/>
      <c r="AD499" s="111"/>
      <c r="AE499" s="112"/>
      <c r="AF499" s="112"/>
      <c r="AG499" s="112"/>
      <c r="AH499" s="112"/>
      <c r="AI499" s="112"/>
      <c r="AJ499" s="112"/>
      <c r="AK499" s="112"/>
      <c r="AL499" s="112"/>
      <c r="AM499" s="112"/>
      <c r="AN499" s="112"/>
      <c r="AO499" s="112"/>
      <c r="AP499" s="112"/>
      <c r="AQ499" s="112"/>
      <c r="AR499" s="112"/>
      <c r="AS499" s="112"/>
      <c r="AT499" s="112"/>
      <c r="AU499" s="112"/>
      <c r="AV499" s="112"/>
      <c r="AW499" s="112"/>
      <c r="AX499" s="112"/>
      <c r="AY499" s="112"/>
      <c r="AZ499" s="112"/>
      <c r="BA499" s="112"/>
      <c r="BB499" s="112"/>
      <c r="BC499" s="112"/>
      <c r="BD499" s="112"/>
      <c r="BE499" s="112"/>
      <c r="BF499" s="112"/>
      <c r="BG499" s="112"/>
      <c r="BH499" s="112"/>
      <c r="BI499" s="112"/>
      <c r="BJ499" s="112"/>
      <c r="BK499" s="112"/>
      <c r="BL499" s="112"/>
      <c r="BM499" s="112"/>
      <c r="BN499" s="112"/>
      <c r="BO499" s="112"/>
      <c r="BP499" s="112"/>
      <c r="BQ499" s="112"/>
      <c r="BR499" s="112"/>
      <c r="BS499" s="112"/>
      <c r="BT499" s="112"/>
      <c r="BU499" s="112"/>
      <c r="BV499" s="112"/>
      <c r="BW499" s="112"/>
      <c r="BX499" s="112"/>
      <c r="BY499" s="112"/>
      <c r="BZ499" s="112"/>
      <c r="CA499" s="112"/>
      <c r="CB499" s="112"/>
      <c r="CC499" s="112"/>
      <c r="CD499" s="112"/>
      <c r="CE499" s="112"/>
      <c r="CF499" s="112"/>
      <c r="CG499" s="112"/>
      <c r="CH499" s="112"/>
      <c r="CI499" s="112"/>
      <c r="CJ499" s="112"/>
      <c r="CK499" s="112"/>
      <c r="CL499" s="112"/>
      <c r="CM499" s="112"/>
      <c r="CN499" s="112"/>
      <c r="CO499" s="112"/>
      <c r="CP499" s="112"/>
      <c r="CQ499" s="112"/>
      <c r="CR499" s="112"/>
      <c r="CS499" s="112"/>
      <c r="CT499" s="112"/>
      <c r="CU499" s="112"/>
      <c r="CV499" s="112"/>
      <c r="CW499" s="112"/>
      <c r="CX499" s="112"/>
      <c r="CY499" s="112"/>
      <c r="CZ499" s="112"/>
    </row>
    <row r="500" spans="1:104" s="113" customFormat="1" ht="30.6" customHeight="1">
      <c r="A500" s="634">
        <v>483</v>
      </c>
      <c r="B500" s="1602"/>
      <c r="C500" s="451"/>
      <c r="D500" s="112"/>
      <c r="E500" s="130"/>
      <c r="F500" s="355"/>
      <c r="G500" s="154"/>
      <c r="H500" s="355"/>
      <c r="I500" s="355"/>
      <c r="J500" s="132"/>
      <c r="K500" s="1710" t="s">
        <v>2021</v>
      </c>
      <c r="L500" s="1904"/>
      <c r="M500" s="1906"/>
      <c r="N500" s="266" t="s">
        <v>2022</v>
      </c>
      <c r="O500" s="118">
        <v>2012</v>
      </c>
      <c r="P500" s="140">
        <v>0.34</v>
      </c>
      <c r="Q500" s="332" t="s">
        <v>2023</v>
      </c>
      <c r="R500" s="118">
        <v>10</v>
      </c>
      <c r="S500" s="139"/>
      <c r="T500" s="163">
        <v>10</v>
      </c>
      <c r="U500" s="1676"/>
      <c r="V500" s="1874"/>
      <c r="W500" s="1874"/>
      <c r="X500" s="1899"/>
      <c r="Y500" s="1879"/>
      <c r="Z500" s="1466"/>
      <c r="AA500" s="1467"/>
      <c r="AB500" s="1467"/>
      <c r="AC500" s="1528"/>
      <c r="AD500" s="111"/>
      <c r="AE500" s="112"/>
      <c r="AF500" s="112"/>
      <c r="AG500" s="112"/>
      <c r="AH500" s="112"/>
      <c r="AI500" s="112"/>
      <c r="AJ500" s="112"/>
      <c r="AK500" s="112"/>
      <c r="AL500" s="112"/>
      <c r="AM500" s="112"/>
      <c r="AN500" s="112"/>
      <c r="AO500" s="112"/>
      <c r="AP500" s="112"/>
      <c r="AQ500" s="112"/>
      <c r="AR500" s="112"/>
      <c r="AS500" s="112"/>
      <c r="AT500" s="112"/>
      <c r="AU500" s="112"/>
      <c r="AV500" s="112"/>
      <c r="AW500" s="112"/>
      <c r="AX500" s="112"/>
      <c r="AY500" s="112"/>
      <c r="AZ500" s="112"/>
      <c r="BA500" s="112"/>
      <c r="BB500" s="112"/>
      <c r="BC500" s="112"/>
      <c r="BD500" s="112"/>
      <c r="BE500" s="112"/>
      <c r="BF500" s="112"/>
      <c r="BG500" s="112"/>
      <c r="BH500" s="112"/>
      <c r="BI500" s="112"/>
      <c r="BJ500" s="112"/>
      <c r="BK500" s="112"/>
      <c r="BL500" s="112"/>
      <c r="BM500" s="112"/>
      <c r="BN500" s="112"/>
      <c r="BO500" s="112"/>
      <c r="BP500" s="112"/>
      <c r="BQ500" s="112"/>
      <c r="BR500" s="112"/>
      <c r="BS500" s="112"/>
      <c r="BT500" s="112"/>
      <c r="BU500" s="112"/>
      <c r="BV500" s="112"/>
      <c r="BW500" s="112"/>
      <c r="BX500" s="112"/>
      <c r="BY500" s="112"/>
      <c r="BZ500" s="112"/>
      <c r="CA500" s="112"/>
      <c r="CB500" s="112"/>
      <c r="CC500" s="112"/>
      <c r="CD500" s="112"/>
      <c r="CE500" s="112"/>
      <c r="CF500" s="112"/>
      <c r="CG500" s="112"/>
      <c r="CH500" s="112"/>
      <c r="CI500" s="112"/>
      <c r="CJ500" s="112"/>
      <c r="CK500" s="112"/>
      <c r="CL500" s="112"/>
      <c r="CM500" s="112"/>
      <c r="CN500" s="112"/>
      <c r="CO500" s="112"/>
      <c r="CP500" s="112"/>
      <c r="CQ500" s="112"/>
      <c r="CR500" s="112"/>
      <c r="CS500" s="112"/>
      <c r="CT500" s="112"/>
      <c r="CU500" s="112"/>
      <c r="CV500" s="112"/>
      <c r="CW500" s="112"/>
      <c r="CX500" s="112"/>
      <c r="CY500" s="112"/>
      <c r="CZ500" s="112"/>
    </row>
    <row r="501" spans="1:104" s="113" customFormat="1" ht="28.15" customHeight="1">
      <c r="A501" s="634">
        <v>484</v>
      </c>
      <c r="B501" s="157"/>
      <c r="C501" s="451"/>
      <c r="D501" s="112"/>
      <c r="E501" s="596"/>
      <c r="F501" s="145"/>
      <c r="G501" s="156"/>
      <c r="H501" s="596"/>
      <c r="I501" s="697"/>
      <c r="J501" s="542"/>
      <c r="K501" s="1711"/>
      <c r="L501" s="1748"/>
      <c r="M501" s="1907"/>
      <c r="N501" s="266" t="s">
        <v>2024</v>
      </c>
      <c r="O501" s="118">
        <v>2012</v>
      </c>
      <c r="P501" s="140">
        <v>0.34</v>
      </c>
      <c r="Q501" s="332" t="s">
        <v>2025</v>
      </c>
      <c r="R501" s="1484" t="s">
        <v>2026</v>
      </c>
      <c r="S501" s="1485"/>
      <c r="T501" s="1900"/>
      <c r="U501" s="1678"/>
      <c r="V501" s="1769"/>
      <c r="W501" s="1769"/>
      <c r="X501" s="1846"/>
      <c r="Y501" s="1879"/>
      <c r="Z501" s="1466"/>
      <c r="AA501" s="1467"/>
      <c r="AB501" s="1467"/>
      <c r="AC501" s="1528"/>
      <c r="AD501" s="111"/>
      <c r="AE501" s="112"/>
      <c r="AF501" s="112"/>
      <c r="AG501" s="112"/>
      <c r="AH501" s="112"/>
      <c r="AI501" s="112"/>
      <c r="AJ501" s="112"/>
      <c r="AK501" s="112"/>
      <c r="AL501" s="112"/>
      <c r="AM501" s="112"/>
      <c r="AN501" s="112"/>
      <c r="AO501" s="112"/>
      <c r="AP501" s="112"/>
      <c r="AQ501" s="112"/>
      <c r="AR501" s="112"/>
      <c r="AS501" s="112"/>
      <c r="AT501" s="112"/>
      <c r="AU501" s="112"/>
      <c r="AV501" s="112"/>
      <c r="AW501" s="112"/>
      <c r="AX501" s="112"/>
      <c r="AY501" s="112"/>
      <c r="AZ501" s="112"/>
      <c r="BA501" s="112"/>
      <c r="BB501" s="112"/>
      <c r="BC501" s="112"/>
      <c r="BD501" s="112"/>
      <c r="BE501" s="112"/>
      <c r="BF501" s="112"/>
      <c r="BG501" s="112"/>
      <c r="BH501" s="112"/>
      <c r="BI501" s="112"/>
      <c r="BJ501" s="112"/>
      <c r="BK501" s="112"/>
      <c r="BL501" s="112"/>
      <c r="BM501" s="112"/>
      <c r="BN501" s="112"/>
      <c r="BO501" s="112"/>
      <c r="BP501" s="112"/>
      <c r="BQ501" s="112"/>
      <c r="BR501" s="112"/>
      <c r="BS501" s="112"/>
      <c r="BT501" s="112"/>
      <c r="BU501" s="112"/>
      <c r="BV501" s="112"/>
      <c r="BW501" s="112"/>
      <c r="BX501" s="112"/>
      <c r="BY501" s="112"/>
      <c r="BZ501" s="112"/>
      <c r="CA501" s="112"/>
      <c r="CB501" s="112"/>
      <c r="CC501" s="112"/>
      <c r="CD501" s="112"/>
      <c r="CE501" s="112"/>
      <c r="CF501" s="112"/>
      <c r="CG501" s="112"/>
      <c r="CH501" s="112"/>
      <c r="CI501" s="112"/>
      <c r="CJ501" s="112"/>
      <c r="CK501" s="112"/>
      <c r="CL501" s="112"/>
      <c r="CM501" s="112"/>
      <c r="CN501" s="112"/>
      <c r="CO501" s="112"/>
      <c r="CP501" s="112"/>
      <c r="CQ501" s="112"/>
      <c r="CR501" s="112"/>
      <c r="CS501" s="112"/>
      <c r="CT501" s="112"/>
      <c r="CU501" s="112"/>
      <c r="CV501" s="112"/>
      <c r="CW501" s="112"/>
      <c r="CX501" s="112"/>
      <c r="CY501" s="112"/>
      <c r="CZ501" s="112"/>
    </row>
    <row r="502" spans="1:104" s="113" customFormat="1" ht="47.25" customHeight="1">
      <c r="A502" s="634">
        <v>485</v>
      </c>
      <c r="B502" s="157"/>
      <c r="C502" s="451"/>
      <c r="D502" s="112"/>
      <c r="E502" s="361"/>
      <c r="F502" s="130"/>
      <c r="G502" s="181"/>
      <c r="H502" s="361"/>
      <c r="I502" s="361"/>
      <c r="J502" s="391"/>
      <c r="K502" s="713" t="s">
        <v>2027</v>
      </c>
      <c r="L502" s="1447"/>
      <c r="M502" s="537">
        <v>160</v>
      </c>
      <c r="N502" s="369" t="s">
        <v>2028</v>
      </c>
      <c r="O502" s="191"/>
      <c r="P502" s="156"/>
      <c r="Q502" s="275" t="s">
        <v>2029</v>
      </c>
      <c r="R502" s="187"/>
      <c r="S502" s="187" t="s">
        <v>1191</v>
      </c>
      <c r="T502" s="272"/>
      <c r="U502" s="1453"/>
      <c r="V502" s="1468"/>
      <c r="W502" s="1468"/>
      <c r="X502" s="1505"/>
      <c r="Y502" s="1879"/>
      <c r="Z502" s="1466"/>
      <c r="AA502" s="1467"/>
      <c r="AB502" s="1467"/>
      <c r="AC502" s="1528"/>
      <c r="AD502" s="111"/>
      <c r="AE502" s="112"/>
      <c r="AF502" s="112"/>
      <c r="AG502" s="112"/>
      <c r="AH502" s="112"/>
      <c r="AI502" s="112"/>
      <c r="AJ502" s="112"/>
      <c r="AK502" s="112"/>
      <c r="AL502" s="112"/>
      <c r="AM502" s="112"/>
      <c r="AN502" s="112"/>
      <c r="AO502" s="112"/>
      <c r="AP502" s="112"/>
      <c r="AQ502" s="112"/>
      <c r="AR502" s="112"/>
      <c r="AS502" s="112"/>
      <c r="AT502" s="112"/>
      <c r="AU502" s="112"/>
      <c r="AV502" s="112"/>
      <c r="AW502" s="112"/>
      <c r="AX502" s="112"/>
      <c r="AY502" s="112"/>
      <c r="AZ502" s="112"/>
      <c r="BA502" s="112"/>
      <c r="BB502" s="112"/>
      <c r="BC502" s="112"/>
      <c r="BD502" s="112"/>
      <c r="BE502" s="112"/>
      <c r="BF502" s="112"/>
      <c r="BG502" s="112"/>
      <c r="BH502" s="112"/>
      <c r="BI502" s="112"/>
      <c r="BJ502" s="112"/>
      <c r="BK502" s="112"/>
      <c r="BL502" s="112"/>
      <c r="BM502" s="112"/>
      <c r="BN502" s="112"/>
      <c r="BO502" s="112"/>
      <c r="BP502" s="112"/>
      <c r="BQ502" s="112"/>
      <c r="BR502" s="112"/>
      <c r="BS502" s="112"/>
      <c r="BT502" s="112"/>
      <c r="BU502" s="112"/>
      <c r="BV502" s="112"/>
      <c r="BW502" s="112"/>
      <c r="BX502" s="112"/>
      <c r="BY502" s="112"/>
      <c r="BZ502" s="112"/>
      <c r="CA502" s="112"/>
      <c r="CB502" s="112"/>
      <c r="CC502" s="112"/>
      <c r="CD502" s="112"/>
      <c r="CE502" s="112"/>
      <c r="CF502" s="112"/>
      <c r="CG502" s="112"/>
      <c r="CH502" s="112"/>
      <c r="CI502" s="112"/>
      <c r="CJ502" s="112"/>
      <c r="CK502" s="112"/>
      <c r="CL502" s="112"/>
      <c r="CM502" s="112"/>
      <c r="CN502" s="112"/>
      <c r="CO502" s="112"/>
      <c r="CP502" s="112"/>
      <c r="CQ502" s="112"/>
      <c r="CR502" s="112"/>
      <c r="CS502" s="112"/>
      <c r="CT502" s="112"/>
      <c r="CU502" s="112"/>
      <c r="CV502" s="112"/>
      <c r="CW502" s="112"/>
      <c r="CX502" s="112"/>
      <c r="CY502" s="112"/>
      <c r="CZ502" s="112"/>
    </row>
    <row r="503" spans="1:104" s="113" customFormat="1" ht="56.25" customHeight="1">
      <c r="A503" s="634">
        <v>486</v>
      </c>
      <c r="B503" s="1602"/>
      <c r="C503" s="451"/>
      <c r="D503" s="112"/>
      <c r="E503" s="361"/>
      <c r="F503" s="130"/>
      <c r="G503" s="181"/>
      <c r="H503" s="361"/>
      <c r="I503" s="361"/>
      <c r="J503" s="391"/>
      <c r="K503" s="714" t="s">
        <v>2030</v>
      </c>
      <c r="L503" s="1448"/>
      <c r="M503" s="537" t="s">
        <v>1191</v>
      </c>
      <c r="N503" s="510" t="s">
        <v>2031</v>
      </c>
      <c r="O503" s="111">
        <v>2005</v>
      </c>
      <c r="P503" s="118">
        <v>0.42899999999999999</v>
      </c>
      <c r="Q503" s="332" t="s">
        <v>2032</v>
      </c>
      <c r="R503" s="118">
        <v>14</v>
      </c>
      <c r="S503" s="700"/>
      <c r="T503" s="163">
        <v>14</v>
      </c>
      <c r="U503" s="1455"/>
      <c r="V503" s="1483"/>
      <c r="W503" s="1483"/>
      <c r="X503" s="1507"/>
      <c r="Y503" s="1879"/>
      <c r="Z503" s="1466"/>
      <c r="AA503" s="1467"/>
      <c r="AB503" s="1467"/>
      <c r="AC503" s="1528"/>
      <c r="AD503" s="111"/>
      <c r="AE503" s="112"/>
      <c r="AF503" s="112"/>
      <c r="AG503" s="112"/>
      <c r="AH503" s="112"/>
      <c r="AI503" s="112"/>
      <c r="AJ503" s="112"/>
      <c r="AK503" s="112"/>
      <c r="AL503" s="112"/>
      <c r="AM503" s="112"/>
      <c r="AN503" s="112"/>
      <c r="AO503" s="112"/>
      <c r="AP503" s="112"/>
      <c r="AQ503" s="112"/>
      <c r="AR503" s="112"/>
      <c r="AS503" s="112"/>
      <c r="AT503" s="112"/>
      <c r="AU503" s="112"/>
      <c r="AV503" s="112"/>
      <c r="AW503" s="112"/>
      <c r="AX503" s="112"/>
      <c r="AY503" s="112"/>
      <c r="AZ503" s="112"/>
      <c r="BA503" s="112"/>
      <c r="BB503" s="112"/>
      <c r="BC503" s="112"/>
      <c r="BD503" s="112"/>
      <c r="BE503" s="112"/>
      <c r="BF503" s="112"/>
      <c r="BG503" s="112"/>
      <c r="BH503" s="112"/>
      <c r="BI503" s="112"/>
      <c r="BJ503" s="112"/>
      <c r="BK503" s="112"/>
      <c r="BL503" s="112"/>
      <c r="BM503" s="112"/>
      <c r="BN503" s="112"/>
      <c r="BO503" s="112"/>
      <c r="BP503" s="112"/>
      <c r="BQ503" s="112"/>
      <c r="BR503" s="112"/>
      <c r="BS503" s="112"/>
      <c r="BT503" s="112"/>
      <c r="BU503" s="112"/>
      <c r="BV503" s="112"/>
      <c r="BW503" s="112"/>
      <c r="BX503" s="112"/>
      <c r="BY503" s="112"/>
      <c r="BZ503" s="112"/>
      <c r="CA503" s="112"/>
      <c r="CB503" s="112"/>
      <c r="CC503" s="112"/>
      <c r="CD503" s="112"/>
      <c r="CE503" s="112"/>
      <c r="CF503" s="112"/>
      <c r="CG503" s="112"/>
      <c r="CH503" s="112"/>
      <c r="CI503" s="112"/>
      <c r="CJ503" s="112"/>
      <c r="CK503" s="112"/>
      <c r="CL503" s="112"/>
      <c r="CM503" s="112"/>
      <c r="CN503" s="112"/>
      <c r="CO503" s="112"/>
      <c r="CP503" s="112"/>
      <c r="CQ503" s="112"/>
      <c r="CR503" s="112"/>
      <c r="CS503" s="112"/>
      <c r="CT503" s="112"/>
      <c r="CU503" s="112"/>
      <c r="CV503" s="112"/>
      <c r="CW503" s="112"/>
      <c r="CX503" s="112"/>
      <c r="CY503" s="112"/>
      <c r="CZ503" s="112"/>
    </row>
    <row r="504" spans="1:104" s="113" customFormat="1" ht="54" customHeight="1">
      <c r="A504" s="634">
        <v>487</v>
      </c>
      <c r="B504" s="1602"/>
      <c r="C504" s="1478" t="s">
        <v>2033</v>
      </c>
      <c r="D504" s="1479"/>
      <c r="E504" s="317" t="s">
        <v>2034</v>
      </c>
      <c r="F504" s="118">
        <v>3.6949999999999998</v>
      </c>
      <c r="G504" s="317" t="s">
        <v>2035</v>
      </c>
      <c r="H504" s="118">
        <v>74</v>
      </c>
      <c r="I504" s="118"/>
      <c r="J504" s="163">
        <v>74</v>
      </c>
      <c r="K504" s="1871" t="s">
        <v>2036</v>
      </c>
      <c r="L504" s="269">
        <v>2014</v>
      </c>
      <c r="M504" s="1495">
        <v>400</v>
      </c>
      <c r="N504" s="309" t="s">
        <v>2037</v>
      </c>
      <c r="O504" s="715"/>
      <c r="P504" s="716"/>
      <c r="Q504" s="717"/>
      <c r="R504" s="111"/>
      <c r="S504" s="145"/>
      <c r="T504" s="146"/>
      <c r="U504" s="1453"/>
      <c r="V504" s="1468"/>
      <c r="W504" s="1468"/>
      <c r="X504" s="1505"/>
      <c r="Y504" s="1879"/>
      <c r="Z504" s="1466"/>
      <c r="AA504" s="1467"/>
      <c r="AB504" s="1467"/>
      <c r="AC504" s="1528"/>
      <c r="AD504" s="268"/>
      <c r="AE504" s="112"/>
      <c r="AF504" s="112"/>
      <c r="AG504" s="112"/>
      <c r="AH504" s="112"/>
      <c r="AI504" s="112"/>
      <c r="AJ504" s="112"/>
      <c r="AK504" s="112"/>
      <c r="AL504" s="112"/>
      <c r="AM504" s="112"/>
      <c r="AN504" s="112"/>
      <c r="AO504" s="112"/>
      <c r="AP504" s="112"/>
      <c r="AQ504" s="112"/>
      <c r="AR504" s="112"/>
      <c r="AS504" s="112"/>
      <c r="AT504" s="112"/>
      <c r="AU504" s="112"/>
      <c r="AV504" s="112"/>
      <c r="AW504" s="112"/>
      <c r="AX504" s="112"/>
      <c r="AY504" s="112"/>
      <c r="AZ504" s="112"/>
      <c r="BA504" s="112"/>
      <c r="BB504" s="112"/>
      <c r="BC504" s="112"/>
      <c r="BD504" s="112"/>
      <c r="BE504" s="112"/>
      <c r="BF504" s="112"/>
      <c r="BG504" s="112"/>
      <c r="BH504" s="112"/>
      <c r="BI504" s="112"/>
      <c r="BJ504" s="112"/>
      <c r="BK504" s="112"/>
      <c r="BL504" s="112"/>
      <c r="BM504" s="112"/>
      <c r="BN504" s="112"/>
      <c r="BO504" s="112"/>
      <c r="BP504" s="112"/>
      <c r="BQ504" s="112"/>
      <c r="BR504" s="112"/>
      <c r="BS504" s="112"/>
      <c r="BT504" s="112"/>
      <c r="BU504" s="112"/>
      <c r="BV504" s="112"/>
      <c r="BW504" s="112"/>
      <c r="BX504" s="112"/>
      <c r="BY504" s="112"/>
      <c r="BZ504" s="112"/>
      <c r="CA504" s="112"/>
      <c r="CB504" s="112"/>
      <c r="CC504" s="112"/>
      <c r="CD504" s="112"/>
      <c r="CE504" s="112"/>
      <c r="CF504" s="112"/>
      <c r="CG504" s="112"/>
      <c r="CH504" s="112"/>
      <c r="CI504" s="112"/>
      <c r="CJ504" s="112"/>
      <c r="CK504" s="112"/>
      <c r="CL504" s="112"/>
      <c r="CM504" s="112"/>
      <c r="CN504" s="112"/>
      <c r="CO504" s="112"/>
      <c r="CP504" s="112"/>
      <c r="CQ504" s="112"/>
      <c r="CR504" s="112"/>
      <c r="CS504" s="112"/>
      <c r="CT504" s="112"/>
      <c r="CU504" s="112"/>
      <c r="CV504" s="112"/>
      <c r="CW504" s="112"/>
      <c r="CX504" s="112"/>
      <c r="CY504" s="112"/>
      <c r="CZ504" s="112"/>
    </row>
    <row r="505" spans="1:104" s="113" customFormat="1" ht="17.25" customHeight="1">
      <c r="A505" s="634">
        <v>488</v>
      </c>
      <c r="B505" s="1602"/>
      <c r="C505" s="1478" t="s">
        <v>2038</v>
      </c>
      <c r="D505" s="1479"/>
      <c r="E505" s="140">
        <v>2014</v>
      </c>
      <c r="F505" s="140">
        <v>0.06</v>
      </c>
      <c r="G505" s="140" t="s">
        <v>2039</v>
      </c>
      <c r="H505" s="140">
        <v>1</v>
      </c>
      <c r="I505" s="140"/>
      <c r="J505" s="163">
        <v>1</v>
      </c>
      <c r="K505" s="1710"/>
      <c r="L505" s="149"/>
      <c r="M505" s="1496"/>
      <c r="N505" s="309" t="s">
        <v>2040</v>
      </c>
      <c r="O505" s="118">
        <v>1992</v>
      </c>
      <c r="P505" s="718"/>
      <c r="Q505" s="138"/>
      <c r="R505" s="118"/>
      <c r="S505" s="139"/>
      <c r="T505" s="163"/>
      <c r="U505" s="1555"/>
      <c r="V505" s="1469"/>
      <c r="W505" s="1469"/>
      <c r="X505" s="1506"/>
      <c r="Y505" s="1879"/>
      <c r="Z505" s="1466"/>
      <c r="AA505" s="1467"/>
      <c r="AB505" s="1467"/>
      <c r="AC505" s="1528"/>
      <c r="AD505" s="111"/>
      <c r="AE505" s="112"/>
      <c r="AF505" s="112"/>
      <c r="AG505" s="112"/>
      <c r="AH505" s="112"/>
      <c r="AI505" s="112"/>
      <c r="AJ505" s="112"/>
      <c r="AK505" s="112"/>
      <c r="AL505" s="112"/>
      <c r="AM505" s="112"/>
      <c r="AN505" s="112"/>
      <c r="AO505" s="112"/>
      <c r="AP505" s="112"/>
      <c r="AQ505" s="112"/>
      <c r="AR505" s="112"/>
      <c r="AS505" s="112"/>
      <c r="AT505" s="112"/>
      <c r="AU505" s="112"/>
      <c r="AV505" s="112"/>
      <c r="AW505" s="112"/>
      <c r="AX505" s="112"/>
      <c r="AY505" s="112"/>
      <c r="AZ505" s="112"/>
      <c r="BA505" s="112"/>
      <c r="BB505" s="112"/>
      <c r="BC505" s="112"/>
      <c r="BD505" s="112"/>
      <c r="BE505" s="112"/>
      <c r="BF505" s="112"/>
      <c r="BG505" s="112"/>
      <c r="BH505" s="112"/>
      <c r="BI505" s="112"/>
      <c r="BJ505" s="112"/>
      <c r="BK505" s="112"/>
      <c r="BL505" s="112"/>
      <c r="BM505" s="112"/>
      <c r="BN505" s="112"/>
      <c r="BO505" s="112"/>
      <c r="BP505" s="112"/>
      <c r="BQ505" s="112"/>
      <c r="BR505" s="112"/>
      <c r="BS505" s="112"/>
      <c r="BT505" s="112"/>
      <c r="BU505" s="112"/>
      <c r="BV505" s="112"/>
      <c r="BW505" s="112"/>
      <c r="BX505" s="112"/>
      <c r="BY505" s="112"/>
      <c r="BZ505" s="112"/>
      <c r="CA505" s="112"/>
      <c r="CB505" s="112"/>
      <c r="CC505" s="112"/>
      <c r="CD505" s="112"/>
      <c r="CE505" s="112"/>
      <c r="CF505" s="112"/>
      <c r="CG505" s="112"/>
      <c r="CH505" s="112"/>
      <c r="CI505" s="112"/>
      <c r="CJ505" s="112"/>
      <c r="CK505" s="112"/>
      <c r="CL505" s="112"/>
      <c r="CM505" s="112"/>
      <c r="CN505" s="112"/>
      <c r="CO505" s="112"/>
      <c r="CP505" s="112"/>
      <c r="CQ505" s="112"/>
      <c r="CR505" s="112"/>
      <c r="CS505" s="112"/>
      <c r="CT505" s="112"/>
      <c r="CU505" s="112"/>
      <c r="CV505" s="112"/>
      <c r="CW505" s="112"/>
      <c r="CX505" s="112"/>
      <c r="CY505" s="112"/>
      <c r="CZ505" s="112"/>
    </row>
    <row r="506" spans="1:104" s="113" customFormat="1" ht="17.25" customHeight="1">
      <c r="A506" s="634">
        <v>489</v>
      </c>
      <c r="B506" s="1602"/>
      <c r="C506" s="547"/>
      <c r="D506" s="548"/>
      <c r="E506" s="355"/>
      <c r="F506" s="355"/>
      <c r="G506" s="154"/>
      <c r="H506" s="355"/>
      <c r="I506" s="355"/>
      <c r="J506" s="132"/>
      <c r="K506" s="1710"/>
      <c r="L506" s="149"/>
      <c r="M506" s="1496"/>
      <c r="N506" s="309" t="s">
        <v>2041</v>
      </c>
      <c r="O506" s="118"/>
      <c r="P506" s="718">
        <v>0.47399999999999998</v>
      </c>
      <c r="Q506" s="138" t="s">
        <v>1348</v>
      </c>
      <c r="R506" s="118">
        <v>21</v>
      </c>
      <c r="S506" s="139"/>
      <c r="T506" s="163">
        <v>21</v>
      </c>
      <c r="U506" s="1555"/>
      <c r="V506" s="1469"/>
      <c r="W506" s="1469"/>
      <c r="X506" s="1506"/>
      <c r="Y506" s="1879"/>
      <c r="Z506" s="1466"/>
      <c r="AA506" s="1467"/>
      <c r="AB506" s="1467"/>
      <c r="AC506" s="1528"/>
      <c r="AD506" s="111"/>
      <c r="AE506" s="112"/>
      <c r="AF506" s="112"/>
      <c r="AG506" s="112"/>
      <c r="AH506" s="112"/>
      <c r="AI506" s="112"/>
      <c r="AJ506" s="112"/>
      <c r="AK506" s="112"/>
      <c r="AL506" s="112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2"/>
      <c r="AW506" s="112"/>
      <c r="AX506" s="112"/>
      <c r="AY506" s="112"/>
      <c r="AZ506" s="112"/>
      <c r="BA506" s="112"/>
      <c r="BB506" s="112"/>
      <c r="BC506" s="112"/>
      <c r="BD506" s="112"/>
      <c r="BE506" s="112"/>
      <c r="BF506" s="112"/>
      <c r="BG506" s="112"/>
      <c r="BH506" s="112"/>
      <c r="BI506" s="112"/>
      <c r="BJ506" s="112"/>
      <c r="BK506" s="112"/>
      <c r="BL506" s="112"/>
      <c r="BM506" s="112"/>
      <c r="BN506" s="112"/>
      <c r="BO506" s="112"/>
      <c r="BP506" s="112"/>
      <c r="BQ506" s="112"/>
      <c r="BR506" s="112"/>
      <c r="BS506" s="112"/>
      <c r="BT506" s="112"/>
      <c r="BU506" s="112"/>
      <c r="BV506" s="112"/>
      <c r="BW506" s="112"/>
      <c r="BX506" s="112"/>
      <c r="BY506" s="112"/>
      <c r="BZ506" s="112"/>
      <c r="CA506" s="112"/>
      <c r="CB506" s="112"/>
      <c r="CC506" s="112"/>
      <c r="CD506" s="112"/>
      <c r="CE506" s="112"/>
      <c r="CF506" s="112"/>
      <c r="CG506" s="112"/>
      <c r="CH506" s="112"/>
      <c r="CI506" s="112"/>
      <c r="CJ506" s="112"/>
      <c r="CK506" s="112"/>
      <c r="CL506" s="112"/>
      <c r="CM506" s="112"/>
      <c r="CN506" s="112"/>
      <c r="CO506" s="112"/>
      <c r="CP506" s="112"/>
      <c r="CQ506" s="112"/>
      <c r="CR506" s="112"/>
      <c r="CS506" s="112"/>
      <c r="CT506" s="112"/>
      <c r="CU506" s="112"/>
      <c r="CV506" s="112"/>
      <c r="CW506" s="112"/>
      <c r="CX506" s="112"/>
      <c r="CY506" s="112"/>
      <c r="CZ506" s="112"/>
    </row>
    <row r="507" spans="1:104" s="113" customFormat="1" ht="17.25" customHeight="1">
      <c r="A507" s="634">
        <v>490</v>
      </c>
      <c r="B507" s="1602"/>
      <c r="C507" s="547"/>
      <c r="D507" s="548"/>
      <c r="E507" s="355"/>
      <c r="F507" s="355"/>
      <c r="G507" s="154"/>
      <c r="H507" s="355"/>
      <c r="I507" s="355"/>
      <c r="J507" s="132"/>
      <c r="K507" s="1710"/>
      <c r="L507" s="149"/>
      <c r="M507" s="1496"/>
      <c r="N507" s="309" t="s">
        <v>2042</v>
      </c>
      <c r="O507" s="118"/>
      <c r="P507" s="718">
        <v>0.29299999999999998</v>
      </c>
      <c r="Q507" s="138" t="s">
        <v>2043</v>
      </c>
      <c r="R507" s="118">
        <v>3</v>
      </c>
      <c r="S507" s="139"/>
      <c r="T507" s="163">
        <v>3</v>
      </c>
      <c r="U507" s="1555"/>
      <c r="V507" s="1469"/>
      <c r="W507" s="1469"/>
      <c r="X507" s="1506"/>
      <c r="Y507" s="1879"/>
      <c r="Z507" s="1466"/>
      <c r="AA507" s="1467"/>
      <c r="AB507" s="1467"/>
      <c r="AC507" s="131"/>
      <c r="AD507" s="111"/>
      <c r="AE507" s="112"/>
      <c r="AF507" s="112"/>
      <c r="AG507" s="112"/>
      <c r="AH507" s="112"/>
      <c r="AI507" s="112"/>
      <c r="AJ507" s="112"/>
      <c r="AK507" s="112"/>
      <c r="AL507" s="112"/>
      <c r="AM507" s="112"/>
      <c r="AN507" s="112"/>
      <c r="AO507" s="112"/>
      <c r="AP507" s="112"/>
      <c r="AQ507" s="112"/>
      <c r="AR507" s="112"/>
      <c r="AS507" s="112"/>
      <c r="AT507" s="112"/>
      <c r="AU507" s="112"/>
      <c r="AV507" s="112"/>
      <c r="AW507" s="112"/>
      <c r="AX507" s="112"/>
      <c r="AY507" s="112"/>
      <c r="AZ507" s="112"/>
      <c r="BA507" s="112"/>
      <c r="BB507" s="112"/>
      <c r="BC507" s="112"/>
      <c r="BD507" s="112"/>
      <c r="BE507" s="112"/>
      <c r="BF507" s="112"/>
      <c r="BG507" s="112"/>
      <c r="BH507" s="112"/>
      <c r="BI507" s="112"/>
      <c r="BJ507" s="112"/>
      <c r="BK507" s="112"/>
      <c r="BL507" s="112"/>
      <c r="BM507" s="112"/>
      <c r="BN507" s="112"/>
      <c r="BO507" s="112"/>
      <c r="BP507" s="112"/>
      <c r="BQ507" s="112"/>
      <c r="BR507" s="112"/>
      <c r="BS507" s="112"/>
      <c r="BT507" s="112"/>
      <c r="BU507" s="112"/>
      <c r="BV507" s="112"/>
      <c r="BW507" s="112"/>
      <c r="BX507" s="112"/>
      <c r="BY507" s="112"/>
      <c r="BZ507" s="112"/>
      <c r="CA507" s="112"/>
      <c r="CB507" s="112"/>
      <c r="CC507" s="112"/>
      <c r="CD507" s="112"/>
      <c r="CE507" s="112"/>
      <c r="CF507" s="112"/>
      <c r="CG507" s="112"/>
      <c r="CH507" s="112"/>
      <c r="CI507" s="112"/>
      <c r="CJ507" s="112"/>
      <c r="CK507" s="112"/>
      <c r="CL507" s="112"/>
      <c r="CM507" s="112"/>
      <c r="CN507" s="112"/>
      <c r="CO507" s="112"/>
      <c r="CP507" s="112"/>
      <c r="CQ507" s="112"/>
      <c r="CR507" s="112"/>
      <c r="CS507" s="112"/>
      <c r="CT507" s="112"/>
      <c r="CU507" s="112"/>
      <c r="CV507" s="112"/>
      <c r="CW507" s="112"/>
      <c r="CX507" s="112"/>
      <c r="CY507" s="112"/>
      <c r="CZ507" s="112"/>
    </row>
    <row r="508" spans="1:104" s="113" customFormat="1" ht="17.25" customHeight="1">
      <c r="A508" s="634">
        <v>491</v>
      </c>
      <c r="B508" s="1602"/>
      <c r="C508" s="547"/>
      <c r="D508" s="548"/>
      <c r="E508" s="355"/>
      <c r="F508" s="355"/>
      <c r="G508" s="154"/>
      <c r="H508" s="355"/>
      <c r="I508" s="355"/>
      <c r="J508" s="132"/>
      <c r="K508" s="1710"/>
      <c r="L508" s="149"/>
      <c r="M508" s="1023"/>
      <c r="N508" s="309" t="s">
        <v>2044</v>
      </c>
      <c r="O508" s="118"/>
      <c r="P508" s="718">
        <v>0.23300000000000001</v>
      </c>
      <c r="Q508" s="138" t="s">
        <v>2045</v>
      </c>
      <c r="R508" s="118">
        <v>5</v>
      </c>
      <c r="S508" s="139"/>
      <c r="T508" s="163">
        <v>5</v>
      </c>
      <c r="U508" s="1555"/>
      <c r="V508" s="1469"/>
      <c r="W508" s="1469"/>
      <c r="X508" s="1506"/>
      <c r="Y508" s="1879"/>
      <c r="Z508" s="1466"/>
      <c r="AA508" s="1467"/>
      <c r="AB508" s="355"/>
      <c r="AC508" s="131"/>
      <c r="AD508" s="111"/>
      <c r="AE508" s="112"/>
      <c r="AF508" s="112"/>
      <c r="AG508" s="112"/>
      <c r="AH508" s="112"/>
      <c r="AI508" s="112"/>
      <c r="AJ508" s="112"/>
      <c r="AK508" s="112"/>
      <c r="AL508" s="112"/>
      <c r="AM508" s="112"/>
      <c r="AN508" s="112"/>
      <c r="AO508" s="112"/>
      <c r="AP508" s="112"/>
      <c r="AQ508" s="112"/>
      <c r="AR508" s="112"/>
      <c r="AS508" s="112"/>
      <c r="AT508" s="112"/>
      <c r="AU508" s="112"/>
      <c r="AV508" s="112"/>
      <c r="AW508" s="112"/>
      <c r="AX508" s="112"/>
      <c r="AY508" s="112"/>
      <c r="AZ508" s="112"/>
      <c r="BA508" s="112"/>
      <c r="BB508" s="112"/>
      <c r="BC508" s="112"/>
      <c r="BD508" s="112"/>
      <c r="BE508" s="112"/>
      <c r="BF508" s="112"/>
      <c r="BG508" s="112"/>
      <c r="BH508" s="112"/>
      <c r="BI508" s="112"/>
      <c r="BJ508" s="112"/>
      <c r="BK508" s="112"/>
      <c r="BL508" s="112"/>
      <c r="BM508" s="112"/>
      <c r="BN508" s="112"/>
      <c r="BO508" s="112"/>
      <c r="BP508" s="112"/>
      <c r="BQ508" s="112"/>
      <c r="BR508" s="112"/>
      <c r="BS508" s="112"/>
      <c r="BT508" s="112"/>
      <c r="BU508" s="112"/>
      <c r="BV508" s="112"/>
      <c r="BW508" s="112"/>
      <c r="BX508" s="112"/>
      <c r="BY508" s="112"/>
      <c r="BZ508" s="112"/>
      <c r="CA508" s="112"/>
      <c r="CB508" s="112"/>
      <c r="CC508" s="112"/>
      <c r="CD508" s="112"/>
      <c r="CE508" s="112"/>
      <c r="CF508" s="112"/>
      <c r="CG508" s="112"/>
      <c r="CH508" s="112"/>
      <c r="CI508" s="112"/>
      <c r="CJ508" s="112"/>
      <c r="CK508" s="112"/>
      <c r="CL508" s="112"/>
      <c r="CM508" s="112"/>
      <c r="CN508" s="112"/>
      <c r="CO508" s="112"/>
      <c r="CP508" s="112"/>
      <c r="CQ508" s="112"/>
      <c r="CR508" s="112"/>
      <c r="CS508" s="112"/>
      <c r="CT508" s="112"/>
      <c r="CU508" s="112"/>
      <c r="CV508" s="112"/>
      <c r="CW508" s="112"/>
      <c r="CX508" s="112"/>
      <c r="CY508" s="112"/>
      <c r="CZ508" s="112"/>
    </row>
    <row r="509" spans="1:104" s="113" customFormat="1" ht="17.25" customHeight="1">
      <c r="A509" s="634">
        <v>492</v>
      </c>
      <c r="B509" s="719"/>
      <c r="C509" s="547"/>
      <c r="D509" s="548"/>
      <c r="E509" s="355"/>
      <c r="F509" s="355"/>
      <c r="G509" s="154"/>
      <c r="H509" s="355"/>
      <c r="I509" s="355"/>
      <c r="J509" s="132"/>
      <c r="K509" s="126"/>
      <c r="L509" s="149"/>
      <c r="M509" s="1023"/>
      <c r="N509" s="309" t="s">
        <v>2046</v>
      </c>
      <c r="O509" s="118">
        <v>1996</v>
      </c>
      <c r="P509" s="118">
        <v>0.64</v>
      </c>
      <c r="Q509" s="138" t="s">
        <v>1348</v>
      </c>
      <c r="R509" s="118">
        <v>15</v>
      </c>
      <c r="S509" s="139"/>
      <c r="T509" s="163">
        <v>15</v>
      </c>
      <c r="U509" s="1555"/>
      <c r="V509" s="1469"/>
      <c r="W509" s="1469"/>
      <c r="X509" s="1506"/>
      <c r="Y509" s="720"/>
      <c r="Z509" s="721"/>
      <c r="AA509" s="1467"/>
      <c r="AB509" s="355"/>
      <c r="AC509" s="131"/>
      <c r="AD509" s="111"/>
      <c r="AE509" s="112"/>
      <c r="AF509" s="112"/>
      <c r="AG509" s="112"/>
      <c r="AH509" s="112"/>
      <c r="AI509" s="112"/>
      <c r="AJ509" s="112"/>
      <c r="AK509" s="112"/>
      <c r="AL509" s="112"/>
      <c r="AM509" s="112"/>
      <c r="AN509" s="112"/>
      <c r="AO509" s="112"/>
      <c r="AP509" s="112"/>
      <c r="AQ509" s="112"/>
      <c r="AR509" s="112"/>
      <c r="AS509" s="112"/>
      <c r="AT509" s="112"/>
      <c r="AU509" s="112"/>
      <c r="AV509" s="112"/>
      <c r="AW509" s="112"/>
      <c r="AX509" s="112"/>
      <c r="AY509" s="112"/>
      <c r="AZ509" s="112"/>
      <c r="BA509" s="112"/>
      <c r="BB509" s="112"/>
      <c r="BC509" s="112"/>
      <c r="BD509" s="112"/>
      <c r="BE509" s="112"/>
      <c r="BF509" s="112"/>
      <c r="BG509" s="112"/>
      <c r="BH509" s="112"/>
      <c r="BI509" s="112"/>
      <c r="BJ509" s="112"/>
      <c r="BK509" s="112"/>
      <c r="BL509" s="112"/>
      <c r="BM509" s="112"/>
      <c r="BN509" s="112"/>
      <c r="BO509" s="112"/>
      <c r="BP509" s="112"/>
      <c r="BQ509" s="112"/>
      <c r="BR509" s="112"/>
      <c r="BS509" s="112"/>
      <c r="BT509" s="112"/>
      <c r="BU509" s="112"/>
      <c r="BV509" s="112"/>
      <c r="BW509" s="112"/>
      <c r="BX509" s="112"/>
      <c r="BY509" s="112"/>
      <c r="BZ509" s="112"/>
      <c r="CA509" s="112"/>
      <c r="CB509" s="112"/>
      <c r="CC509" s="112"/>
      <c r="CD509" s="112"/>
      <c r="CE509" s="112"/>
      <c r="CF509" s="112"/>
      <c r="CG509" s="112"/>
      <c r="CH509" s="112"/>
      <c r="CI509" s="112"/>
      <c r="CJ509" s="112"/>
      <c r="CK509" s="112"/>
      <c r="CL509" s="112"/>
      <c r="CM509" s="112"/>
      <c r="CN509" s="112"/>
      <c r="CO509" s="112"/>
      <c r="CP509" s="112"/>
      <c r="CQ509" s="112"/>
      <c r="CR509" s="112"/>
      <c r="CS509" s="112"/>
      <c r="CT509" s="112"/>
      <c r="CU509" s="112"/>
      <c r="CV509" s="112"/>
      <c r="CW509" s="112"/>
      <c r="CX509" s="112"/>
      <c r="CY509" s="112"/>
      <c r="CZ509" s="112"/>
    </row>
    <row r="510" spans="1:104" s="113" customFormat="1" ht="17.25" customHeight="1">
      <c r="A510" s="634">
        <v>493</v>
      </c>
      <c r="B510" s="719"/>
      <c r="C510" s="547"/>
      <c r="D510" s="548"/>
      <c r="E510" s="355"/>
      <c r="F510" s="355"/>
      <c r="G510" s="154"/>
      <c r="H510" s="355"/>
      <c r="I510" s="355"/>
      <c r="J510" s="132"/>
      <c r="K510" s="126"/>
      <c r="L510" s="149"/>
      <c r="M510" s="1023"/>
      <c r="N510" s="309" t="s">
        <v>2047</v>
      </c>
      <c r="O510" s="118">
        <v>2006</v>
      </c>
      <c r="P510" s="118">
        <v>0.3</v>
      </c>
      <c r="Q510" s="138" t="s">
        <v>2048</v>
      </c>
      <c r="R510" s="118">
        <v>4</v>
      </c>
      <c r="S510" s="139"/>
      <c r="T510" s="163">
        <v>4</v>
      </c>
      <c r="U510" s="1455"/>
      <c r="V510" s="1483"/>
      <c r="W510" s="1483"/>
      <c r="X510" s="1507"/>
      <c r="Y510" s="720"/>
      <c r="Z510" s="721"/>
      <c r="AA510" s="355"/>
      <c r="AB510" s="355"/>
      <c r="AC510" s="131"/>
      <c r="AD510" s="111"/>
      <c r="AE510" s="112"/>
      <c r="AF510" s="112"/>
      <c r="AG510" s="112"/>
      <c r="AH510" s="112"/>
      <c r="AI510" s="112"/>
      <c r="AJ510" s="112"/>
      <c r="AK510" s="112"/>
      <c r="AL510" s="112"/>
      <c r="AM510" s="112"/>
      <c r="AN510" s="112"/>
      <c r="AO510" s="112"/>
      <c r="AP510" s="112"/>
      <c r="AQ510" s="112"/>
      <c r="AR510" s="112"/>
      <c r="AS510" s="112"/>
      <c r="AT510" s="112"/>
      <c r="AU510" s="112"/>
      <c r="AV510" s="112"/>
      <c r="AW510" s="112"/>
      <c r="AX510" s="112"/>
      <c r="AY510" s="112"/>
      <c r="AZ510" s="112"/>
      <c r="BA510" s="112"/>
      <c r="BB510" s="112"/>
      <c r="BC510" s="112"/>
      <c r="BD510" s="112"/>
      <c r="BE510" s="112"/>
      <c r="BF510" s="112"/>
      <c r="BG510" s="112"/>
      <c r="BH510" s="112"/>
      <c r="BI510" s="112"/>
      <c r="BJ510" s="112"/>
      <c r="BK510" s="112"/>
      <c r="BL510" s="112"/>
      <c r="BM510" s="112"/>
      <c r="BN510" s="112"/>
      <c r="BO510" s="112"/>
      <c r="BP510" s="112"/>
      <c r="BQ510" s="112"/>
      <c r="BR510" s="112"/>
      <c r="BS510" s="112"/>
      <c r="BT510" s="112"/>
      <c r="BU510" s="112"/>
      <c r="BV510" s="112"/>
      <c r="BW510" s="112"/>
      <c r="BX510" s="112"/>
      <c r="BY510" s="112"/>
      <c r="BZ510" s="112"/>
      <c r="CA510" s="112"/>
      <c r="CB510" s="112"/>
      <c r="CC510" s="112"/>
      <c r="CD510" s="112"/>
      <c r="CE510" s="112"/>
      <c r="CF510" s="112"/>
      <c r="CG510" s="112"/>
      <c r="CH510" s="112"/>
      <c r="CI510" s="112"/>
      <c r="CJ510" s="112"/>
      <c r="CK510" s="112"/>
      <c r="CL510" s="112"/>
      <c r="CM510" s="112"/>
      <c r="CN510" s="112"/>
      <c r="CO510" s="112"/>
      <c r="CP510" s="112"/>
      <c r="CQ510" s="112"/>
      <c r="CR510" s="112"/>
      <c r="CS510" s="112"/>
      <c r="CT510" s="112"/>
      <c r="CU510" s="112"/>
      <c r="CV510" s="112"/>
      <c r="CW510" s="112"/>
      <c r="CX510" s="112"/>
      <c r="CY510" s="112"/>
      <c r="CZ510" s="112"/>
    </row>
    <row r="511" spans="1:104" s="324" customFormat="1" ht="39.6" customHeight="1">
      <c r="A511" s="634">
        <v>494</v>
      </c>
      <c r="B511" s="722"/>
      <c r="C511" s="1478"/>
      <c r="D511" s="1479"/>
      <c r="E511" s="139"/>
      <c r="F511" s="139"/>
      <c r="G511" s="118"/>
      <c r="H511" s="218"/>
      <c r="I511" s="218"/>
      <c r="J511" s="560"/>
      <c r="K511" s="267" t="s">
        <v>2049</v>
      </c>
      <c r="L511" s="161"/>
      <c r="M511" s="163">
        <v>400</v>
      </c>
      <c r="N511" s="281"/>
      <c r="O511" s="161"/>
      <c r="P511" s="161"/>
      <c r="Q511" s="209"/>
      <c r="R511" s="161"/>
      <c r="S511" s="218"/>
      <c r="T511" s="280"/>
      <c r="U511" s="318"/>
      <c r="V511" s="161"/>
      <c r="W511" s="161"/>
      <c r="X511" s="319"/>
      <c r="Y511" s="1643" t="s">
        <v>2050</v>
      </c>
      <c r="Z511" s="1542"/>
      <c r="AA511" s="139"/>
      <c r="AB511" s="139"/>
      <c r="AC511" s="163" t="s">
        <v>2051</v>
      </c>
      <c r="AD511" s="111"/>
      <c r="AE511" s="227"/>
      <c r="AF511" s="227"/>
      <c r="AG511" s="227"/>
      <c r="AH511" s="227"/>
      <c r="AI511" s="227"/>
      <c r="AJ511" s="227"/>
      <c r="AK511" s="227"/>
      <c r="AL511" s="227"/>
      <c r="AM511" s="227"/>
      <c r="AN511" s="227"/>
      <c r="AO511" s="227"/>
      <c r="AP511" s="227"/>
      <c r="AQ511" s="227"/>
      <c r="AR511" s="227"/>
      <c r="AS511" s="227"/>
      <c r="AT511" s="227"/>
      <c r="AU511" s="227"/>
      <c r="AV511" s="227"/>
      <c r="AW511" s="227"/>
      <c r="AX511" s="227"/>
      <c r="AY511" s="227"/>
      <c r="AZ511" s="227"/>
      <c r="BA511" s="227"/>
      <c r="BB511" s="227"/>
      <c r="BC511" s="227"/>
      <c r="BD511" s="227"/>
      <c r="BE511" s="227"/>
      <c r="BF511" s="227"/>
      <c r="BG511" s="227"/>
      <c r="BH511" s="227"/>
      <c r="BI511" s="227"/>
      <c r="BJ511" s="227"/>
      <c r="BK511" s="227"/>
      <c r="BL511" s="227"/>
      <c r="BM511" s="227"/>
      <c r="BN511" s="227"/>
      <c r="BO511" s="227"/>
      <c r="BP511" s="227"/>
      <c r="BQ511" s="227"/>
      <c r="BR511" s="227"/>
      <c r="BS511" s="227"/>
      <c r="BT511" s="227"/>
      <c r="BU511" s="227"/>
      <c r="BV511" s="227"/>
      <c r="BW511" s="227"/>
      <c r="BX511" s="227"/>
      <c r="BY511" s="227"/>
      <c r="BZ511" s="227"/>
      <c r="CA511" s="227"/>
      <c r="CB511" s="227"/>
      <c r="CC511" s="227"/>
      <c r="CD511" s="227"/>
      <c r="CE511" s="227"/>
      <c r="CF511" s="227"/>
      <c r="CG511" s="227"/>
      <c r="CH511" s="227"/>
      <c r="CI511" s="227"/>
      <c r="CJ511" s="227"/>
      <c r="CK511" s="227"/>
      <c r="CL511" s="227"/>
      <c r="CM511" s="227"/>
      <c r="CN511" s="227"/>
      <c r="CO511" s="227"/>
      <c r="CP511" s="227"/>
      <c r="CQ511" s="227"/>
      <c r="CR511" s="227"/>
      <c r="CS511" s="227"/>
      <c r="CT511" s="227"/>
      <c r="CU511" s="227"/>
      <c r="CV511" s="227"/>
      <c r="CW511" s="227"/>
      <c r="CX511" s="227"/>
      <c r="CY511" s="227"/>
      <c r="CZ511" s="227"/>
    </row>
    <row r="512" spans="1:104" s="113" customFormat="1" ht="36" customHeight="1">
      <c r="A512" s="634">
        <v>495</v>
      </c>
      <c r="B512" s="157"/>
      <c r="C512" s="451"/>
      <c r="D512" s="112"/>
      <c r="E512" s="361"/>
      <c r="F512" s="130"/>
      <c r="G512" s="181"/>
      <c r="H512" s="361"/>
      <c r="I512" s="361"/>
      <c r="J512" s="391"/>
      <c r="K512" s="175" t="s">
        <v>2052</v>
      </c>
      <c r="L512" s="269">
        <v>2012</v>
      </c>
      <c r="M512" s="1897">
        <v>400</v>
      </c>
      <c r="N512" s="422" t="s">
        <v>2053</v>
      </c>
      <c r="O512" s="152"/>
      <c r="P512" s="154"/>
      <c r="Q512" s="138"/>
      <c r="R512" s="156"/>
      <c r="S512" s="145"/>
      <c r="T512" s="146"/>
      <c r="U512" s="1453"/>
      <c r="V512" s="1468"/>
      <c r="W512" s="1468"/>
      <c r="X512" s="1505"/>
      <c r="Y512" s="164"/>
      <c r="Z512" s="227"/>
      <c r="AA512" s="361"/>
      <c r="AB512" s="130"/>
      <c r="AC512" s="360"/>
      <c r="AD512" s="111"/>
      <c r="AE512" s="112"/>
      <c r="AF512" s="112"/>
      <c r="AG512" s="112"/>
      <c r="AH512" s="112"/>
      <c r="AI512" s="112"/>
      <c r="AJ512" s="112"/>
      <c r="AK512" s="112"/>
      <c r="AL512" s="112"/>
      <c r="AM512" s="112"/>
      <c r="AN512" s="112"/>
      <c r="AO512" s="112"/>
      <c r="AP512" s="112"/>
      <c r="AQ512" s="112"/>
      <c r="AR512" s="112"/>
      <c r="AS512" s="112"/>
      <c r="AT512" s="112"/>
      <c r="AU512" s="112"/>
      <c r="AV512" s="112"/>
      <c r="AW512" s="112"/>
      <c r="AX512" s="112"/>
      <c r="AY512" s="112"/>
      <c r="AZ512" s="112"/>
      <c r="BA512" s="112"/>
      <c r="BB512" s="112"/>
      <c r="BC512" s="112"/>
      <c r="BD512" s="112"/>
      <c r="BE512" s="112"/>
      <c r="BF512" s="112"/>
      <c r="BG512" s="112"/>
      <c r="BH512" s="112"/>
      <c r="BI512" s="112"/>
      <c r="BJ512" s="112"/>
      <c r="BK512" s="112"/>
      <c r="BL512" s="112"/>
      <c r="BM512" s="112"/>
      <c r="BN512" s="112"/>
      <c r="BO512" s="112"/>
      <c r="BP512" s="112"/>
      <c r="BQ512" s="112"/>
      <c r="BR512" s="112"/>
      <c r="BS512" s="112"/>
      <c r="BT512" s="112"/>
      <c r="BU512" s="112"/>
      <c r="BV512" s="112"/>
      <c r="BW512" s="112"/>
      <c r="BX512" s="112"/>
      <c r="BY512" s="112"/>
      <c r="BZ512" s="112"/>
      <c r="CA512" s="112"/>
      <c r="CB512" s="112"/>
      <c r="CC512" s="112"/>
      <c r="CD512" s="112"/>
      <c r="CE512" s="112"/>
      <c r="CF512" s="112"/>
      <c r="CG512" s="112"/>
      <c r="CH512" s="112"/>
      <c r="CI512" s="112"/>
      <c r="CJ512" s="112"/>
      <c r="CK512" s="112"/>
      <c r="CL512" s="112"/>
      <c r="CM512" s="112"/>
      <c r="CN512" s="112"/>
      <c r="CO512" s="112"/>
      <c r="CP512" s="112"/>
      <c r="CQ512" s="112"/>
      <c r="CR512" s="112"/>
      <c r="CS512" s="112"/>
      <c r="CT512" s="112"/>
      <c r="CU512" s="112"/>
      <c r="CV512" s="112"/>
      <c r="CW512" s="112"/>
      <c r="CX512" s="112"/>
      <c r="CY512" s="112"/>
      <c r="CZ512" s="112"/>
    </row>
    <row r="513" spans="1:104" s="113" customFormat="1" ht="56.25" customHeight="1">
      <c r="A513" s="634">
        <v>496</v>
      </c>
      <c r="B513" s="157"/>
      <c r="C513" s="451"/>
      <c r="D513" s="112"/>
      <c r="E513" s="361"/>
      <c r="F513" s="130"/>
      <c r="G513" s="181"/>
      <c r="H513" s="361"/>
      <c r="I513" s="361"/>
      <c r="J513" s="391"/>
      <c r="K513" s="202"/>
      <c r="L513" s="149"/>
      <c r="M513" s="1898"/>
      <c r="N513" s="309" t="s">
        <v>2054</v>
      </c>
      <c r="O513" s="120"/>
      <c r="P513" s="160">
        <v>0.61099999999999999</v>
      </c>
      <c r="Q513" s="332" t="s">
        <v>2055</v>
      </c>
      <c r="R513" s="118">
        <v>21</v>
      </c>
      <c r="S513" s="139"/>
      <c r="T513" s="163">
        <v>21</v>
      </c>
      <c r="U513" s="1555"/>
      <c r="V513" s="1469"/>
      <c r="W513" s="1469"/>
      <c r="X513" s="1506"/>
      <c r="Y513" s="164"/>
      <c r="Z513" s="227"/>
      <c r="AA513" s="361"/>
      <c r="AB513" s="130"/>
      <c r="AC513" s="360"/>
      <c r="AD513" s="111"/>
      <c r="AE513" s="112"/>
      <c r="AF513" s="112"/>
      <c r="AG513" s="112"/>
      <c r="AH513" s="112"/>
      <c r="AI513" s="112"/>
      <c r="AJ513" s="112"/>
      <c r="AK513" s="112"/>
      <c r="AL513" s="112"/>
      <c r="AM513" s="112"/>
      <c r="AN513" s="112"/>
      <c r="AO513" s="112"/>
      <c r="AP513" s="112"/>
      <c r="AQ513" s="112"/>
      <c r="AR513" s="112"/>
      <c r="AS513" s="112"/>
      <c r="AT513" s="112"/>
      <c r="AU513" s="112"/>
      <c r="AV513" s="112"/>
      <c r="AW513" s="112"/>
      <c r="AX513" s="112"/>
      <c r="AY513" s="112"/>
      <c r="AZ513" s="112"/>
      <c r="BA513" s="112"/>
      <c r="BB513" s="112"/>
      <c r="BC513" s="112"/>
      <c r="BD513" s="112"/>
      <c r="BE513" s="112"/>
      <c r="BF513" s="112"/>
      <c r="BG513" s="112"/>
      <c r="BH513" s="112"/>
      <c r="BI513" s="112"/>
      <c r="BJ513" s="112"/>
      <c r="BK513" s="112"/>
      <c r="BL513" s="112"/>
      <c r="BM513" s="112"/>
      <c r="BN513" s="112"/>
      <c r="BO513" s="112"/>
      <c r="BP513" s="112"/>
      <c r="BQ513" s="112"/>
      <c r="BR513" s="112"/>
      <c r="BS513" s="112"/>
      <c r="BT513" s="112"/>
      <c r="BU513" s="112"/>
      <c r="BV513" s="112"/>
      <c r="BW513" s="112"/>
      <c r="BX513" s="112"/>
      <c r="BY513" s="112"/>
      <c r="BZ513" s="112"/>
      <c r="CA513" s="112"/>
      <c r="CB513" s="112"/>
      <c r="CC513" s="112"/>
      <c r="CD513" s="112"/>
      <c r="CE513" s="112"/>
      <c r="CF513" s="112"/>
      <c r="CG513" s="112"/>
      <c r="CH513" s="112"/>
      <c r="CI513" s="112"/>
      <c r="CJ513" s="112"/>
      <c r="CK513" s="112"/>
      <c r="CL513" s="112"/>
      <c r="CM513" s="112"/>
      <c r="CN513" s="112"/>
      <c r="CO513" s="112"/>
      <c r="CP513" s="112"/>
      <c r="CQ513" s="112"/>
      <c r="CR513" s="112"/>
      <c r="CS513" s="112"/>
      <c r="CT513" s="112"/>
      <c r="CU513" s="112"/>
      <c r="CV513" s="112"/>
      <c r="CW513" s="112"/>
      <c r="CX513" s="112"/>
      <c r="CY513" s="112"/>
      <c r="CZ513" s="112"/>
    </row>
    <row r="514" spans="1:104" s="113" customFormat="1" ht="58.15" customHeight="1">
      <c r="A514" s="634">
        <v>497</v>
      </c>
      <c r="B514" s="157"/>
      <c r="C514" s="451"/>
      <c r="D514" s="112"/>
      <c r="E514" s="361"/>
      <c r="F514" s="130"/>
      <c r="G514" s="181"/>
      <c r="H514" s="361"/>
      <c r="I514" s="361"/>
      <c r="J514" s="391"/>
      <c r="K514" s="1024"/>
      <c r="L514" s="115"/>
      <c r="M514" s="1021"/>
      <c r="N514" s="309" t="s">
        <v>2056</v>
      </c>
      <c r="O514" s="120"/>
      <c r="P514" s="160">
        <v>0.58099999999999996</v>
      </c>
      <c r="Q514" s="332" t="s">
        <v>2057</v>
      </c>
      <c r="R514" s="118">
        <v>18</v>
      </c>
      <c r="S514" s="139"/>
      <c r="T514" s="163">
        <v>18</v>
      </c>
      <c r="U514" s="1555"/>
      <c r="V514" s="1469"/>
      <c r="W514" s="1469"/>
      <c r="X514" s="1506"/>
      <c r="Y514" s="164"/>
      <c r="Z514" s="227"/>
      <c r="AA514" s="361"/>
      <c r="AB514" s="130"/>
      <c r="AC514" s="360"/>
      <c r="AD514" s="111"/>
      <c r="AE514" s="112"/>
      <c r="AF514" s="112"/>
      <c r="AG514" s="112"/>
      <c r="AH514" s="112"/>
      <c r="AI514" s="112"/>
      <c r="AJ514" s="112"/>
      <c r="AK514" s="112"/>
      <c r="AL514" s="112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2"/>
      <c r="AW514" s="112"/>
      <c r="AX514" s="112"/>
      <c r="AY514" s="112"/>
      <c r="AZ514" s="112"/>
      <c r="BA514" s="112"/>
      <c r="BB514" s="112"/>
      <c r="BC514" s="112"/>
      <c r="BD514" s="112"/>
      <c r="BE514" s="112"/>
      <c r="BF514" s="112"/>
      <c r="BG514" s="112"/>
      <c r="BH514" s="112"/>
      <c r="BI514" s="112"/>
      <c r="BJ514" s="112"/>
      <c r="BK514" s="112"/>
      <c r="BL514" s="112"/>
      <c r="BM514" s="112"/>
      <c r="BN514" s="112"/>
      <c r="BO514" s="112"/>
      <c r="BP514" s="112"/>
      <c r="BQ514" s="112"/>
      <c r="BR514" s="112"/>
      <c r="BS514" s="112"/>
      <c r="BT514" s="112"/>
      <c r="BU514" s="112"/>
      <c r="BV514" s="112"/>
      <c r="BW514" s="112"/>
      <c r="BX514" s="112"/>
      <c r="BY514" s="112"/>
      <c r="BZ514" s="112"/>
      <c r="CA514" s="112"/>
      <c r="CB514" s="112"/>
      <c r="CC514" s="112"/>
      <c r="CD514" s="112"/>
      <c r="CE514" s="112"/>
      <c r="CF514" s="112"/>
      <c r="CG514" s="112"/>
      <c r="CH514" s="112"/>
      <c r="CI514" s="112"/>
      <c r="CJ514" s="112"/>
      <c r="CK514" s="112"/>
      <c r="CL514" s="112"/>
      <c r="CM514" s="112"/>
      <c r="CN514" s="112"/>
      <c r="CO514" s="112"/>
      <c r="CP514" s="112"/>
      <c r="CQ514" s="112"/>
      <c r="CR514" s="112"/>
      <c r="CS514" s="112"/>
      <c r="CT514" s="112"/>
      <c r="CU514" s="112"/>
      <c r="CV514" s="112"/>
      <c r="CW514" s="112"/>
      <c r="CX514" s="112"/>
      <c r="CY514" s="112"/>
      <c r="CZ514" s="112"/>
    </row>
    <row r="515" spans="1:104" s="113" customFormat="1" ht="46.15" customHeight="1">
      <c r="A515" s="634">
        <v>498</v>
      </c>
      <c r="B515" s="157"/>
      <c r="C515" s="451"/>
      <c r="D515" s="112"/>
      <c r="E515" s="361"/>
      <c r="F515" s="130"/>
      <c r="G515" s="181"/>
      <c r="H515" s="361"/>
      <c r="I515" s="361"/>
      <c r="J515" s="391"/>
      <c r="K515" s="162"/>
      <c r="L515" s="115"/>
      <c r="M515" s="1021"/>
      <c r="N515" s="309" t="s">
        <v>2058</v>
      </c>
      <c r="O515" s="120"/>
      <c r="P515" s="160">
        <v>0.41199999999999998</v>
      </c>
      <c r="Q515" s="332" t="s">
        <v>2059</v>
      </c>
      <c r="R515" s="118">
        <v>12</v>
      </c>
      <c r="S515" s="139"/>
      <c r="T515" s="163">
        <v>12</v>
      </c>
      <c r="U515" s="1555"/>
      <c r="V515" s="1469"/>
      <c r="W515" s="1469"/>
      <c r="X515" s="1506"/>
      <c r="Y515" s="164"/>
      <c r="Z515" s="227"/>
      <c r="AA515" s="361"/>
      <c r="AB515" s="130"/>
      <c r="AC515" s="360"/>
      <c r="AD515" s="111"/>
      <c r="AE515" s="112"/>
      <c r="AF515" s="112"/>
      <c r="AG515" s="112"/>
      <c r="AH515" s="112"/>
      <c r="AI515" s="112"/>
      <c r="AJ515" s="112"/>
      <c r="AK515" s="112"/>
      <c r="AL515" s="112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2"/>
      <c r="AW515" s="112"/>
      <c r="AX515" s="112"/>
      <c r="AY515" s="112"/>
      <c r="AZ515" s="112"/>
      <c r="BA515" s="112"/>
      <c r="BB515" s="112"/>
      <c r="BC515" s="112"/>
      <c r="BD515" s="112"/>
      <c r="BE515" s="112"/>
      <c r="BF515" s="112"/>
      <c r="BG515" s="112"/>
      <c r="BH515" s="112"/>
      <c r="BI515" s="112"/>
      <c r="BJ515" s="112"/>
      <c r="BK515" s="112"/>
      <c r="BL515" s="112"/>
      <c r="BM515" s="112"/>
      <c r="BN515" s="112"/>
      <c r="BO515" s="112"/>
      <c r="BP515" s="112"/>
      <c r="BQ515" s="112"/>
      <c r="BR515" s="112"/>
      <c r="BS515" s="112"/>
      <c r="BT515" s="112"/>
      <c r="BU515" s="112"/>
      <c r="BV515" s="112"/>
      <c r="BW515" s="112"/>
      <c r="BX515" s="112"/>
      <c r="BY515" s="112"/>
      <c r="BZ515" s="112"/>
      <c r="CA515" s="112"/>
      <c r="CB515" s="112"/>
      <c r="CC515" s="112"/>
      <c r="CD515" s="112"/>
      <c r="CE515" s="112"/>
      <c r="CF515" s="112"/>
      <c r="CG515" s="112"/>
      <c r="CH515" s="112"/>
      <c r="CI515" s="112"/>
      <c r="CJ515" s="112"/>
      <c r="CK515" s="112"/>
      <c r="CL515" s="112"/>
      <c r="CM515" s="112"/>
      <c r="CN515" s="112"/>
      <c r="CO515" s="112"/>
      <c r="CP515" s="112"/>
      <c r="CQ515" s="112"/>
      <c r="CR515" s="112"/>
      <c r="CS515" s="112"/>
      <c r="CT515" s="112"/>
      <c r="CU515" s="112"/>
      <c r="CV515" s="112"/>
      <c r="CW515" s="112"/>
      <c r="CX515" s="112"/>
      <c r="CY515" s="112"/>
      <c r="CZ515" s="112"/>
    </row>
    <row r="516" spans="1:104" s="113" customFormat="1" ht="57.6" customHeight="1">
      <c r="A516" s="634">
        <v>499</v>
      </c>
      <c r="B516" s="157"/>
      <c r="C516" s="1829" t="s">
        <v>1191</v>
      </c>
      <c r="D516" s="1830"/>
      <c r="E516" s="361"/>
      <c r="F516" s="130"/>
      <c r="G516" s="181"/>
      <c r="H516" s="361"/>
      <c r="I516" s="361"/>
      <c r="J516" s="391"/>
      <c r="K516" s="162"/>
      <c r="L516" s="115"/>
      <c r="M516" s="1021"/>
      <c r="N516" s="309" t="s">
        <v>2060</v>
      </c>
      <c r="O516" s="120"/>
      <c r="P516" s="160">
        <v>0.85</v>
      </c>
      <c r="Q516" s="332" t="s">
        <v>2061</v>
      </c>
      <c r="R516" s="118">
        <v>28</v>
      </c>
      <c r="S516" s="139"/>
      <c r="T516" s="163">
        <v>28</v>
      </c>
      <c r="U516" s="1455"/>
      <c r="V516" s="1483"/>
      <c r="W516" s="1483"/>
      <c r="X516" s="1507"/>
      <c r="Y516" s="164"/>
      <c r="Z516" s="227"/>
      <c r="AA516" s="361"/>
      <c r="AB516" s="130"/>
      <c r="AC516" s="360"/>
      <c r="AD516" s="111"/>
      <c r="AE516" s="112"/>
      <c r="AF516" s="112"/>
      <c r="AG516" s="112"/>
      <c r="AH516" s="112"/>
      <c r="AI516" s="112"/>
      <c r="AJ516" s="112"/>
      <c r="AK516" s="112"/>
      <c r="AL516" s="112"/>
      <c r="AM516" s="112"/>
      <c r="AN516" s="112"/>
      <c r="AO516" s="112"/>
      <c r="AP516" s="112"/>
      <c r="AQ516" s="112"/>
      <c r="AR516" s="112"/>
      <c r="AS516" s="112"/>
      <c r="AT516" s="112"/>
      <c r="AU516" s="112"/>
      <c r="AV516" s="112"/>
      <c r="AW516" s="112"/>
      <c r="AX516" s="112"/>
      <c r="AY516" s="112"/>
      <c r="AZ516" s="112"/>
      <c r="BA516" s="112"/>
      <c r="BB516" s="112"/>
      <c r="BC516" s="112"/>
      <c r="BD516" s="112"/>
      <c r="BE516" s="112"/>
      <c r="BF516" s="112"/>
      <c r="BG516" s="112"/>
      <c r="BH516" s="112"/>
      <c r="BI516" s="112"/>
      <c r="BJ516" s="112"/>
      <c r="BK516" s="112"/>
      <c r="BL516" s="112"/>
      <c r="BM516" s="112"/>
      <c r="BN516" s="112"/>
      <c r="BO516" s="112"/>
      <c r="BP516" s="112"/>
      <c r="BQ516" s="112"/>
      <c r="BR516" s="112"/>
      <c r="BS516" s="112"/>
      <c r="BT516" s="112"/>
      <c r="BU516" s="112"/>
      <c r="BV516" s="112"/>
      <c r="BW516" s="112"/>
      <c r="BX516" s="112"/>
      <c r="BY516" s="112"/>
      <c r="BZ516" s="112"/>
      <c r="CA516" s="112"/>
      <c r="CB516" s="112"/>
      <c r="CC516" s="112"/>
      <c r="CD516" s="112"/>
      <c r="CE516" s="112"/>
      <c r="CF516" s="112"/>
      <c r="CG516" s="112"/>
      <c r="CH516" s="112"/>
      <c r="CI516" s="112"/>
      <c r="CJ516" s="112"/>
      <c r="CK516" s="112"/>
      <c r="CL516" s="112"/>
      <c r="CM516" s="112"/>
      <c r="CN516" s="112"/>
      <c r="CO516" s="112"/>
      <c r="CP516" s="112"/>
      <c r="CQ516" s="112"/>
      <c r="CR516" s="112"/>
      <c r="CS516" s="112"/>
      <c r="CT516" s="112"/>
      <c r="CU516" s="112"/>
      <c r="CV516" s="112"/>
      <c r="CW516" s="112"/>
      <c r="CX516" s="112"/>
      <c r="CY516" s="112"/>
      <c r="CZ516" s="112"/>
    </row>
    <row r="517" spans="1:104" s="113" customFormat="1" ht="18" customHeight="1">
      <c r="A517" s="634">
        <v>500</v>
      </c>
      <c r="B517" s="157"/>
      <c r="C517" s="1829"/>
      <c r="D517" s="1830"/>
      <c r="E517" s="361"/>
      <c r="F517" s="130"/>
      <c r="G517" s="181"/>
      <c r="H517" s="361"/>
      <c r="I517" s="361"/>
      <c r="J517" s="391"/>
      <c r="K517" s="162"/>
      <c r="L517" s="115"/>
      <c r="M517" s="1021"/>
      <c r="N517" s="1895"/>
      <c r="O517" s="120"/>
      <c r="P517" s="120"/>
      <c r="Q517" s="1447"/>
      <c r="R517" s="1447"/>
      <c r="S517" s="1556"/>
      <c r="T517" s="1441"/>
      <c r="U517" s="1705" t="s">
        <v>2062</v>
      </c>
      <c r="V517" s="120">
        <v>1998</v>
      </c>
      <c r="W517" s="160">
        <v>0.155</v>
      </c>
      <c r="X517" s="311" t="s">
        <v>2063</v>
      </c>
      <c r="Y517" s="164"/>
      <c r="Z517" s="227"/>
      <c r="AA517" s="361"/>
      <c r="AB517" s="130"/>
      <c r="AC517" s="360"/>
      <c r="AD517" s="111"/>
      <c r="AE517" s="112"/>
      <c r="AF517" s="112"/>
      <c r="AG517" s="112"/>
      <c r="AH517" s="112"/>
      <c r="AI517" s="112"/>
      <c r="AJ517" s="112"/>
      <c r="AK517" s="112"/>
      <c r="AL517" s="112"/>
      <c r="AM517" s="112"/>
      <c r="AN517" s="112"/>
      <c r="AO517" s="112"/>
      <c r="AP517" s="112"/>
      <c r="AQ517" s="112"/>
      <c r="AR517" s="112"/>
      <c r="AS517" s="112"/>
      <c r="AT517" s="112"/>
      <c r="AU517" s="112"/>
      <c r="AV517" s="112"/>
      <c r="AW517" s="112"/>
      <c r="AX517" s="112"/>
      <c r="AY517" s="112"/>
      <c r="AZ517" s="112"/>
      <c r="BA517" s="112"/>
      <c r="BB517" s="112"/>
      <c r="BC517" s="112"/>
      <c r="BD517" s="112"/>
      <c r="BE517" s="112"/>
      <c r="BF517" s="112"/>
      <c r="BG517" s="112"/>
      <c r="BH517" s="112"/>
      <c r="BI517" s="112"/>
      <c r="BJ517" s="112"/>
      <c r="BK517" s="112"/>
      <c r="BL517" s="112"/>
      <c r="BM517" s="112"/>
      <c r="BN517" s="112"/>
      <c r="BO517" s="112"/>
      <c r="BP517" s="112"/>
      <c r="BQ517" s="112"/>
      <c r="BR517" s="112"/>
      <c r="BS517" s="112"/>
      <c r="BT517" s="112"/>
      <c r="BU517" s="112"/>
      <c r="BV517" s="112"/>
      <c r="BW517" s="112"/>
      <c r="BX517" s="112"/>
      <c r="BY517" s="112"/>
      <c r="BZ517" s="112"/>
      <c r="CA517" s="112"/>
      <c r="CB517" s="112"/>
      <c r="CC517" s="112"/>
      <c r="CD517" s="112"/>
      <c r="CE517" s="112"/>
      <c r="CF517" s="112"/>
      <c r="CG517" s="112"/>
      <c r="CH517" s="112"/>
      <c r="CI517" s="112"/>
      <c r="CJ517" s="112"/>
      <c r="CK517" s="112"/>
      <c r="CL517" s="112"/>
      <c r="CM517" s="112"/>
      <c r="CN517" s="112"/>
      <c r="CO517" s="112"/>
      <c r="CP517" s="112"/>
      <c r="CQ517" s="112"/>
      <c r="CR517" s="112"/>
      <c r="CS517" s="112"/>
      <c r="CT517" s="112"/>
      <c r="CU517" s="112"/>
      <c r="CV517" s="112"/>
      <c r="CW517" s="112"/>
      <c r="CX517" s="112"/>
      <c r="CY517" s="112"/>
      <c r="CZ517" s="112"/>
    </row>
    <row r="518" spans="1:104" s="113" customFormat="1" ht="18" customHeight="1">
      <c r="A518" s="634">
        <v>501</v>
      </c>
      <c r="B518" s="157"/>
      <c r="C518" s="1829"/>
      <c r="D518" s="1830"/>
      <c r="E518" s="361"/>
      <c r="F518" s="130"/>
      <c r="G518" s="181"/>
      <c r="H518" s="361"/>
      <c r="I518" s="361"/>
      <c r="J518" s="391"/>
      <c r="K518" s="162"/>
      <c r="L518" s="115"/>
      <c r="M518" s="1021"/>
      <c r="N518" s="1896"/>
      <c r="O518" s="152"/>
      <c r="P518" s="156"/>
      <c r="Q518" s="1448"/>
      <c r="R518" s="1448"/>
      <c r="S518" s="1558"/>
      <c r="T518" s="1442"/>
      <c r="U518" s="1706"/>
      <c r="V518" s="152"/>
      <c r="W518" s="154"/>
      <c r="X518" s="311" t="s">
        <v>2064</v>
      </c>
      <c r="Y518" s="164"/>
      <c r="Z518" s="227"/>
      <c r="AA518" s="361"/>
      <c r="AB518" s="130"/>
      <c r="AC518" s="360"/>
      <c r="AD518" s="111"/>
      <c r="AE518" s="112"/>
      <c r="AF518" s="112"/>
      <c r="AG518" s="112"/>
      <c r="AH518" s="112"/>
      <c r="AI518" s="112"/>
      <c r="AJ518" s="112"/>
      <c r="AK518" s="112"/>
      <c r="AL518" s="112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2"/>
      <c r="AW518" s="112"/>
      <c r="AX518" s="112"/>
      <c r="AY518" s="112"/>
      <c r="AZ518" s="112"/>
      <c r="BA518" s="112"/>
      <c r="BB518" s="112"/>
      <c r="BC518" s="112"/>
      <c r="BD518" s="112"/>
      <c r="BE518" s="112"/>
      <c r="BF518" s="112"/>
      <c r="BG518" s="112"/>
      <c r="BH518" s="112"/>
      <c r="BI518" s="112"/>
      <c r="BJ518" s="112"/>
      <c r="BK518" s="112"/>
      <c r="BL518" s="112"/>
      <c r="BM518" s="112"/>
      <c r="BN518" s="112"/>
      <c r="BO518" s="112"/>
      <c r="BP518" s="112"/>
      <c r="BQ518" s="112"/>
      <c r="BR518" s="112"/>
      <c r="BS518" s="112"/>
      <c r="BT518" s="112"/>
      <c r="BU518" s="112"/>
      <c r="BV518" s="112"/>
      <c r="BW518" s="112"/>
      <c r="BX518" s="112"/>
      <c r="BY518" s="112"/>
      <c r="BZ518" s="112"/>
      <c r="CA518" s="112"/>
      <c r="CB518" s="112"/>
      <c r="CC518" s="112"/>
      <c r="CD518" s="112"/>
      <c r="CE518" s="112"/>
      <c r="CF518" s="112"/>
      <c r="CG518" s="112"/>
      <c r="CH518" s="112"/>
      <c r="CI518" s="112"/>
      <c r="CJ518" s="112"/>
      <c r="CK518" s="112"/>
      <c r="CL518" s="112"/>
      <c r="CM518" s="112"/>
      <c r="CN518" s="112"/>
      <c r="CO518" s="112"/>
      <c r="CP518" s="112"/>
      <c r="CQ518" s="112"/>
      <c r="CR518" s="112"/>
      <c r="CS518" s="112"/>
      <c r="CT518" s="112"/>
      <c r="CU518" s="112"/>
      <c r="CV518" s="112"/>
      <c r="CW518" s="112"/>
      <c r="CX518" s="112"/>
      <c r="CY518" s="112"/>
      <c r="CZ518" s="112"/>
    </row>
    <row r="519" spans="1:104" s="113" customFormat="1" ht="52.5" customHeight="1">
      <c r="A519" s="634">
        <v>502</v>
      </c>
      <c r="B519" s="1847"/>
      <c r="C519" s="1829"/>
      <c r="D519" s="1830"/>
      <c r="E519" s="1557" t="s">
        <v>1191</v>
      </c>
      <c r="F519" s="1557" t="s">
        <v>1191</v>
      </c>
      <c r="G519" s="1467" t="s">
        <v>1191</v>
      </c>
      <c r="H519" s="1557"/>
      <c r="I519" s="1557"/>
      <c r="J519" s="1598"/>
      <c r="K519" s="1871" t="s">
        <v>2065</v>
      </c>
      <c r="L519" s="269">
        <v>1997</v>
      </c>
      <c r="M519" s="723" t="s">
        <v>2066</v>
      </c>
      <c r="N519" s="1702"/>
      <c r="O519" s="1468"/>
      <c r="P519" s="1468"/>
      <c r="Q519" s="1468"/>
      <c r="R519" s="1468"/>
      <c r="S519" s="1468"/>
      <c r="T519" s="1462"/>
      <c r="U519" s="1453"/>
      <c r="V519" s="1468"/>
      <c r="W519" s="1468"/>
      <c r="X519" s="1505"/>
      <c r="Y519" s="164"/>
      <c r="Z519" s="227"/>
      <c r="AA519" s="361"/>
      <c r="AB519" s="130"/>
      <c r="AC519" s="360"/>
      <c r="AD519" s="111"/>
      <c r="AE519" s="112"/>
      <c r="AF519" s="112"/>
      <c r="AG519" s="112"/>
      <c r="AH519" s="112"/>
      <c r="AI519" s="112"/>
      <c r="AJ519" s="112"/>
      <c r="AK519" s="112"/>
      <c r="AL519" s="112"/>
      <c r="AM519" s="112"/>
      <c r="AN519" s="112"/>
      <c r="AO519" s="112"/>
      <c r="AP519" s="112"/>
      <c r="AQ519" s="112"/>
      <c r="AR519" s="112"/>
      <c r="AS519" s="112"/>
      <c r="AT519" s="112"/>
      <c r="AU519" s="112"/>
      <c r="AV519" s="112"/>
      <c r="AW519" s="112"/>
      <c r="AX519" s="112"/>
      <c r="AY519" s="112"/>
      <c r="AZ519" s="112"/>
      <c r="BA519" s="112"/>
      <c r="BB519" s="112"/>
      <c r="BC519" s="112"/>
      <c r="BD519" s="112"/>
      <c r="BE519" s="112"/>
      <c r="BF519" s="112"/>
      <c r="BG519" s="112"/>
      <c r="BH519" s="112"/>
      <c r="BI519" s="112"/>
      <c r="BJ519" s="112"/>
      <c r="BK519" s="112"/>
      <c r="BL519" s="112"/>
      <c r="BM519" s="112"/>
      <c r="BN519" s="112"/>
      <c r="BO519" s="112"/>
      <c r="BP519" s="112"/>
      <c r="BQ519" s="112"/>
      <c r="BR519" s="112"/>
      <c r="BS519" s="112"/>
      <c r="BT519" s="112"/>
      <c r="BU519" s="112"/>
      <c r="BV519" s="112"/>
      <c r="BW519" s="112"/>
      <c r="BX519" s="112"/>
      <c r="BY519" s="112"/>
      <c r="BZ519" s="112"/>
      <c r="CA519" s="112"/>
      <c r="CB519" s="112"/>
      <c r="CC519" s="112"/>
      <c r="CD519" s="112"/>
      <c r="CE519" s="112"/>
      <c r="CF519" s="112"/>
      <c r="CG519" s="112"/>
      <c r="CH519" s="112"/>
      <c r="CI519" s="112"/>
      <c r="CJ519" s="112"/>
      <c r="CK519" s="112"/>
      <c r="CL519" s="112"/>
      <c r="CM519" s="112"/>
      <c r="CN519" s="112"/>
      <c r="CO519" s="112"/>
      <c r="CP519" s="112"/>
      <c r="CQ519" s="112"/>
      <c r="CR519" s="112"/>
      <c r="CS519" s="112"/>
      <c r="CT519" s="112"/>
      <c r="CU519" s="112"/>
      <c r="CV519" s="112"/>
      <c r="CW519" s="112"/>
      <c r="CX519" s="112"/>
      <c r="CY519" s="112"/>
      <c r="CZ519" s="112"/>
    </row>
    <row r="520" spans="1:104" s="113" customFormat="1" ht="19.5" customHeight="1">
      <c r="A520" s="634">
        <v>503</v>
      </c>
      <c r="B520" s="1847"/>
      <c r="C520" s="1829"/>
      <c r="D520" s="1830"/>
      <c r="E520" s="1557"/>
      <c r="F520" s="1557"/>
      <c r="G520" s="1467"/>
      <c r="H520" s="1557"/>
      <c r="I520" s="1557"/>
      <c r="J520" s="1598"/>
      <c r="K520" s="1711"/>
      <c r="L520" s="187"/>
      <c r="M520" s="360"/>
      <c r="N520" s="1704"/>
      <c r="O520" s="1483"/>
      <c r="P520" s="1483"/>
      <c r="Q520" s="1483"/>
      <c r="R520" s="1483"/>
      <c r="S520" s="1483"/>
      <c r="T520" s="1464"/>
      <c r="U520" s="1455"/>
      <c r="V520" s="1483"/>
      <c r="W520" s="1483"/>
      <c r="X520" s="1507"/>
      <c r="Y520" s="1716" t="s">
        <v>2067</v>
      </c>
      <c r="Z520" s="1544"/>
      <c r="AA520" s="1468" t="s">
        <v>2068</v>
      </c>
      <c r="AB520" s="118">
        <v>2.8000000000000001E-2</v>
      </c>
      <c r="AC520" s="163" t="s">
        <v>38</v>
      </c>
      <c r="AD520" s="111"/>
      <c r="AE520" s="112"/>
      <c r="AF520" s="112"/>
      <c r="AG520" s="112"/>
      <c r="AH520" s="112"/>
      <c r="AI520" s="112"/>
      <c r="AJ520" s="112"/>
      <c r="AK520" s="112"/>
      <c r="AL520" s="112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2"/>
      <c r="AW520" s="112"/>
      <c r="AX520" s="112"/>
      <c r="AY520" s="112"/>
      <c r="AZ520" s="112"/>
      <c r="BA520" s="112"/>
      <c r="BB520" s="112"/>
      <c r="BC520" s="112"/>
      <c r="BD520" s="112"/>
      <c r="BE520" s="112"/>
      <c r="BF520" s="112"/>
      <c r="BG520" s="112"/>
      <c r="BH520" s="112"/>
      <c r="BI520" s="112"/>
      <c r="BJ520" s="112"/>
      <c r="BK520" s="112"/>
      <c r="BL520" s="112"/>
      <c r="BM520" s="112"/>
      <c r="BN520" s="112"/>
      <c r="BO520" s="112"/>
      <c r="BP520" s="112"/>
      <c r="BQ520" s="112"/>
      <c r="BR520" s="112"/>
      <c r="BS520" s="112"/>
      <c r="BT520" s="112"/>
      <c r="BU520" s="112"/>
      <c r="BV520" s="112"/>
      <c r="BW520" s="112"/>
      <c r="BX520" s="112"/>
      <c r="BY520" s="112"/>
      <c r="BZ520" s="112"/>
      <c r="CA520" s="112"/>
      <c r="CB520" s="112"/>
      <c r="CC520" s="112"/>
      <c r="CD520" s="112"/>
      <c r="CE520" s="112"/>
      <c r="CF520" s="112"/>
      <c r="CG520" s="112"/>
      <c r="CH520" s="112"/>
      <c r="CI520" s="112"/>
      <c r="CJ520" s="112"/>
      <c r="CK520" s="112"/>
      <c r="CL520" s="112"/>
      <c r="CM520" s="112"/>
      <c r="CN520" s="112"/>
      <c r="CO520" s="112"/>
      <c r="CP520" s="112"/>
      <c r="CQ520" s="112"/>
      <c r="CR520" s="112"/>
      <c r="CS520" s="112"/>
      <c r="CT520" s="112"/>
      <c r="CU520" s="112"/>
      <c r="CV520" s="112"/>
      <c r="CW520" s="112"/>
      <c r="CX520" s="112"/>
      <c r="CY520" s="112"/>
      <c r="CZ520" s="112"/>
    </row>
    <row r="521" spans="1:104" s="113" customFormat="1" ht="25.5" customHeight="1">
      <c r="A521" s="634">
        <v>504</v>
      </c>
      <c r="B521" s="1847"/>
      <c r="C521" s="1829"/>
      <c r="D521" s="1830"/>
      <c r="E521" s="1557"/>
      <c r="F521" s="1557"/>
      <c r="G521" s="1467"/>
      <c r="H521" s="1557"/>
      <c r="I521" s="1557"/>
      <c r="J521" s="1598"/>
      <c r="K521" s="385" t="s">
        <v>2069</v>
      </c>
      <c r="L521" s="703">
        <v>1980</v>
      </c>
      <c r="M521" s="509">
        <v>400</v>
      </c>
      <c r="N521" s="357"/>
      <c r="O521" s="125"/>
      <c r="P521" s="125"/>
      <c r="Q521" s="724"/>
      <c r="R521" s="125"/>
      <c r="S521" s="125"/>
      <c r="T521" s="391"/>
      <c r="U521" s="442" t="s">
        <v>2070</v>
      </c>
      <c r="V521" s="125"/>
      <c r="W521" s="125"/>
      <c r="X521" s="724"/>
      <c r="Y521" s="1643" t="s">
        <v>2071</v>
      </c>
      <c r="Z521" s="1542"/>
      <c r="AA521" s="1483"/>
      <c r="AB521" s="156">
        <v>0.438</v>
      </c>
      <c r="AC521" s="146" t="s">
        <v>38</v>
      </c>
      <c r="AD521" s="111"/>
      <c r="AE521" s="112"/>
      <c r="AF521" s="112"/>
      <c r="AG521" s="112"/>
      <c r="AH521" s="112"/>
      <c r="AI521" s="112"/>
      <c r="AJ521" s="112"/>
      <c r="AK521" s="112"/>
      <c r="AL521" s="112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2"/>
      <c r="AW521" s="112"/>
      <c r="AX521" s="112"/>
      <c r="AY521" s="112"/>
      <c r="AZ521" s="112"/>
      <c r="BA521" s="112"/>
      <c r="BB521" s="112"/>
      <c r="BC521" s="112"/>
      <c r="BD521" s="112"/>
      <c r="BE521" s="112"/>
      <c r="BF521" s="112"/>
      <c r="BG521" s="112"/>
      <c r="BH521" s="112"/>
      <c r="BI521" s="112"/>
      <c r="BJ521" s="112"/>
      <c r="BK521" s="112"/>
      <c r="BL521" s="112"/>
      <c r="BM521" s="112"/>
      <c r="BN521" s="112"/>
      <c r="BO521" s="112"/>
      <c r="BP521" s="112"/>
      <c r="BQ521" s="112"/>
      <c r="BR521" s="112"/>
      <c r="BS521" s="112"/>
      <c r="BT521" s="112"/>
      <c r="BU521" s="112"/>
      <c r="BV521" s="112"/>
      <c r="BW521" s="112"/>
      <c r="BX521" s="112"/>
      <c r="BY521" s="112"/>
      <c r="BZ521" s="112"/>
      <c r="CA521" s="112"/>
      <c r="CB521" s="112"/>
      <c r="CC521" s="112"/>
      <c r="CD521" s="112"/>
      <c r="CE521" s="112"/>
      <c r="CF521" s="112"/>
      <c r="CG521" s="112"/>
      <c r="CH521" s="112"/>
      <c r="CI521" s="112"/>
      <c r="CJ521" s="112"/>
      <c r="CK521" s="112"/>
      <c r="CL521" s="112"/>
      <c r="CM521" s="112"/>
      <c r="CN521" s="112"/>
      <c r="CO521" s="112"/>
      <c r="CP521" s="112"/>
      <c r="CQ521" s="112"/>
      <c r="CR521" s="112"/>
      <c r="CS521" s="112"/>
      <c r="CT521" s="112"/>
      <c r="CU521" s="112"/>
      <c r="CV521" s="112"/>
      <c r="CW521" s="112"/>
      <c r="CX521" s="112"/>
      <c r="CY521" s="112"/>
      <c r="CZ521" s="112"/>
    </row>
    <row r="522" spans="1:104" s="113" customFormat="1" ht="39" customHeight="1" thickBot="1">
      <c r="A522" s="670">
        <v>505</v>
      </c>
      <c r="B522" s="230"/>
      <c r="C522" s="1831"/>
      <c r="D522" s="1832"/>
      <c r="E522" s="1810"/>
      <c r="F522" s="1810"/>
      <c r="G522" s="1811"/>
      <c r="H522" s="1810"/>
      <c r="I522" s="1810"/>
      <c r="J522" s="1813"/>
      <c r="K522" s="725" t="s">
        <v>2072</v>
      </c>
      <c r="L522" s="726"/>
      <c r="M522" s="727"/>
      <c r="N522" s="246"/>
      <c r="O522" s="239"/>
      <c r="P522" s="239"/>
      <c r="Q522" s="728"/>
      <c r="R522" s="239"/>
      <c r="S522" s="239"/>
      <c r="T522" s="729"/>
      <c r="U522" s="432"/>
      <c r="V522" s="239"/>
      <c r="W522" s="239"/>
      <c r="X522" s="728"/>
      <c r="Y522" s="237" t="s">
        <v>1191</v>
      </c>
      <c r="Z522" s="238" t="s">
        <v>1191</v>
      </c>
      <c r="AA522" s="243" t="s">
        <v>1191</v>
      </c>
      <c r="AB522" s="239" t="s">
        <v>1191</v>
      </c>
      <c r="AC522" s="240" t="s">
        <v>1191</v>
      </c>
      <c r="AD522" s="111"/>
      <c r="AE522" s="112"/>
      <c r="AF522" s="112"/>
      <c r="AG522" s="112"/>
      <c r="AH522" s="112"/>
      <c r="AI522" s="112"/>
      <c r="AJ522" s="112"/>
      <c r="AK522" s="112"/>
      <c r="AL522" s="112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2"/>
      <c r="AW522" s="112"/>
      <c r="AX522" s="112"/>
      <c r="AY522" s="112"/>
      <c r="AZ522" s="112"/>
      <c r="BA522" s="112"/>
      <c r="BB522" s="112"/>
      <c r="BC522" s="112"/>
      <c r="BD522" s="112"/>
      <c r="BE522" s="112"/>
      <c r="BF522" s="112"/>
      <c r="BG522" s="112"/>
      <c r="BH522" s="112"/>
      <c r="BI522" s="112"/>
      <c r="BJ522" s="112"/>
      <c r="BK522" s="112"/>
      <c r="BL522" s="112"/>
      <c r="BM522" s="112"/>
      <c r="BN522" s="112"/>
      <c r="BO522" s="112"/>
      <c r="BP522" s="112"/>
      <c r="BQ522" s="112"/>
      <c r="BR522" s="112"/>
      <c r="BS522" s="112"/>
      <c r="BT522" s="112"/>
      <c r="BU522" s="112"/>
      <c r="BV522" s="112"/>
      <c r="BW522" s="112"/>
      <c r="BX522" s="112"/>
      <c r="BY522" s="112"/>
      <c r="BZ522" s="112"/>
      <c r="CA522" s="112"/>
      <c r="CB522" s="112"/>
      <c r="CC522" s="112"/>
      <c r="CD522" s="112"/>
      <c r="CE522" s="112"/>
      <c r="CF522" s="112"/>
      <c r="CG522" s="112"/>
      <c r="CH522" s="112"/>
      <c r="CI522" s="112"/>
      <c r="CJ522" s="112"/>
      <c r="CK522" s="112"/>
      <c r="CL522" s="112"/>
      <c r="CM522" s="112"/>
      <c r="CN522" s="112"/>
      <c r="CO522" s="112"/>
      <c r="CP522" s="112"/>
      <c r="CQ522" s="112"/>
      <c r="CR522" s="112"/>
      <c r="CS522" s="112"/>
      <c r="CT522" s="112"/>
      <c r="CU522" s="112"/>
      <c r="CV522" s="112"/>
      <c r="CW522" s="112"/>
      <c r="CX522" s="112"/>
      <c r="CY522" s="112"/>
      <c r="CZ522" s="112"/>
    </row>
    <row r="523" spans="1:104" s="113" customFormat="1" ht="20.25" customHeight="1" thickBot="1">
      <c r="A523" s="241"/>
      <c r="B523" s="472"/>
      <c r="C523" s="1693"/>
      <c r="D523" s="1694"/>
      <c r="E523" s="1694"/>
      <c r="F523" s="474"/>
      <c r="G523" s="474"/>
      <c r="H523" s="473"/>
      <c r="I523" s="474"/>
      <c r="J523" s="474"/>
      <c r="K523" s="473" t="s">
        <v>1191</v>
      </c>
      <c r="L523" s="475"/>
      <c r="M523" s="473"/>
      <c r="N523" s="476"/>
      <c r="O523" s="473"/>
      <c r="P523" s="473"/>
      <c r="Q523" s="477"/>
      <c r="R523" s="473"/>
      <c r="S523" s="474"/>
      <c r="T523" s="473"/>
      <c r="U523" s="476"/>
      <c r="V523" s="473"/>
      <c r="W523" s="1866"/>
      <c r="X523" s="1866"/>
      <c r="Y523" s="1866"/>
      <c r="Z523" s="1866"/>
      <c r="AA523" s="1866"/>
      <c r="AB523" s="474"/>
      <c r="AC523" s="478"/>
      <c r="AD523" s="133"/>
      <c r="AE523" s="112"/>
      <c r="AF523" s="112"/>
      <c r="AG523" s="112"/>
      <c r="AH523" s="112"/>
      <c r="AI523" s="112"/>
      <c r="AJ523" s="112"/>
      <c r="AK523" s="112"/>
      <c r="AL523" s="112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2"/>
      <c r="AW523" s="112"/>
      <c r="AX523" s="112"/>
      <c r="AY523" s="112"/>
      <c r="AZ523" s="112"/>
      <c r="BA523" s="112"/>
      <c r="BB523" s="112"/>
      <c r="BC523" s="112"/>
      <c r="BD523" s="112"/>
      <c r="BE523" s="112"/>
      <c r="BF523" s="112"/>
      <c r="BG523" s="112"/>
      <c r="BH523" s="112"/>
      <c r="BI523" s="112"/>
      <c r="BJ523" s="112"/>
      <c r="BK523" s="112"/>
      <c r="BL523" s="112"/>
      <c r="BM523" s="112"/>
      <c r="BN523" s="112"/>
      <c r="BO523" s="112"/>
      <c r="BP523" s="112"/>
      <c r="BQ523" s="112"/>
      <c r="BR523" s="112"/>
      <c r="BS523" s="112"/>
      <c r="BT523" s="112"/>
      <c r="BU523" s="112"/>
      <c r="BV523" s="112"/>
      <c r="BW523" s="112"/>
      <c r="BX523" s="112"/>
      <c r="BY523" s="112"/>
      <c r="BZ523" s="112"/>
      <c r="CA523" s="112"/>
      <c r="CB523" s="112"/>
      <c r="CC523" s="112"/>
      <c r="CD523" s="112"/>
      <c r="CE523" s="112"/>
      <c r="CF523" s="112"/>
      <c r="CG523" s="112"/>
      <c r="CH523" s="112"/>
      <c r="CI523" s="112"/>
      <c r="CJ523" s="112"/>
      <c r="CK523" s="112"/>
      <c r="CL523" s="112"/>
      <c r="CM523" s="112"/>
      <c r="CN523" s="112"/>
      <c r="CO523" s="112"/>
      <c r="CP523" s="112"/>
      <c r="CQ523" s="112"/>
      <c r="CR523" s="112"/>
      <c r="CS523" s="112"/>
      <c r="CT523" s="112"/>
      <c r="CU523" s="112"/>
      <c r="CV523" s="112"/>
      <c r="CW523" s="112"/>
      <c r="CX523" s="112"/>
      <c r="CY523" s="112"/>
      <c r="CZ523" s="112"/>
    </row>
    <row r="524" spans="1:104" s="113" customFormat="1" ht="48.75" customHeight="1">
      <c r="A524" s="248">
        <v>506</v>
      </c>
      <c r="B524" s="730" t="s">
        <v>2073</v>
      </c>
      <c r="C524" s="1749"/>
      <c r="D524" s="1642"/>
      <c r="E524" s="1630"/>
      <c r="F524" s="1630"/>
      <c r="G524" s="1630"/>
      <c r="H524" s="1630"/>
      <c r="I524" s="1630"/>
      <c r="J524" s="1892"/>
      <c r="K524" s="1893"/>
      <c r="L524" s="1630"/>
      <c r="M524" s="1631"/>
      <c r="N524" s="1891"/>
      <c r="O524" s="1630"/>
      <c r="P524" s="1630"/>
      <c r="Q524" s="1630"/>
      <c r="R524" s="1630"/>
      <c r="S524" s="1630"/>
      <c r="T524" s="1631"/>
      <c r="U524" s="1890"/>
      <c r="V524" s="1660"/>
      <c r="W524" s="1660"/>
      <c r="X524" s="1885"/>
      <c r="Y524" s="731" t="s">
        <v>2074</v>
      </c>
      <c r="Z524" s="732"/>
      <c r="AA524" s="108">
        <v>2019</v>
      </c>
      <c r="AB524" s="734">
        <v>0.62</v>
      </c>
      <c r="AC524" s="735" t="s">
        <v>2075</v>
      </c>
      <c r="AD524" s="268"/>
      <c r="AE524" s="112"/>
      <c r="AF524" s="112"/>
      <c r="AG524" s="112"/>
      <c r="AH524" s="112"/>
      <c r="AI524" s="112"/>
      <c r="AJ524" s="112"/>
      <c r="AK524" s="112"/>
      <c r="AL524" s="112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2"/>
      <c r="AW524" s="112"/>
      <c r="AX524" s="112"/>
      <c r="AY524" s="112"/>
      <c r="AZ524" s="112"/>
      <c r="BA524" s="112"/>
      <c r="BB524" s="112"/>
      <c r="BC524" s="112"/>
      <c r="BD524" s="112"/>
      <c r="BE524" s="112"/>
      <c r="BF524" s="112"/>
      <c r="BG524" s="112"/>
      <c r="BH524" s="112"/>
      <c r="BI524" s="112"/>
      <c r="BJ524" s="112"/>
      <c r="BK524" s="112"/>
      <c r="BL524" s="112"/>
      <c r="BM524" s="112"/>
      <c r="BN524" s="112"/>
      <c r="BO524" s="112"/>
      <c r="BP524" s="112"/>
      <c r="BQ524" s="112"/>
      <c r="BR524" s="112"/>
      <c r="BS524" s="112"/>
      <c r="BT524" s="112"/>
      <c r="BU524" s="112"/>
      <c r="BV524" s="112"/>
      <c r="BW524" s="112"/>
      <c r="BX524" s="112"/>
      <c r="BY524" s="112"/>
      <c r="BZ524" s="112"/>
      <c r="CA524" s="112"/>
      <c r="CB524" s="112"/>
      <c r="CC524" s="112"/>
      <c r="CD524" s="112"/>
      <c r="CE524" s="112"/>
      <c r="CF524" s="112"/>
      <c r="CG524" s="112"/>
      <c r="CH524" s="112"/>
      <c r="CI524" s="112"/>
      <c r="CJ524" s="112"/>
      <c r="CK524" s="112"/>
      <c r="CL524" s="112"/>
      <c r="CM524" s="112"/>
      <c r="CN524" s="112"/>
      <c r="CO524" s="112"/>
      <c r="CP524" s="112"/>
      <c r="CQ524" s="112"/>
      <c r="CR524" s="112"/>
      <c r="CS524" s="112"/>
      <c r="CT524" s="112"/>
      <c r="CU524" s="112"/>
      <c r="CV524" s="112"/>
      <c r="CW524" s="112"/>
      <c r="CX524" s="112"/>
      <c r="CY524" s="112"/>
      <c r="CZ524" s="112"/>
    </row>
    <row r="525" spans="1:104" s="113" customFormat="1" ht="32.25" customHeight="1">
      <c r="A525" s="260">
        <v>507</v>
      </c>
      <c r="B525" s="312"/>
      <c r="C525" s="1750"/>
      <c r="D525" s="1613"/>
      <c r="E525" s="1616"/>
      <c r="F525" s="1616"/>
      <c r="G525" s="1616"/>
      <c r="H525" s="1616"/>
      <c r="I525" s="1616"/>
      <c r="J525" s="1537"/>
      <c r="K525" s="1894"/>
      <c r="L525" s="1616"/>
      <c r="M525" s="1540"/>
      <c r="N525" s="1653"/>
      <c r="O525" s="1616"/>
      <c r="P525" s="1616"/>
      <c r="Q525" s="1616"/>
      <c r="R525" s="1616"/>
      <c r="S525" s="1616"/>
      <c r="T525" s="1540"/>
      <c r="U525" s="1779"/>
      <c r="V525" s="1662"/>
      <c r="W525" s="1662"/>
      <c r="X525" s="1723"/>
      <c r="Y525" s="1643" t="s">
        <v>2076</v>
      </c>
      <c r="Z525" s="1542"/>
      <c r="AA525" s="120">
        <v>2018</v>
      </c>
      <c r="AB525" s="120">
        <v>0.05</v>
      </c>
      <c r="AC525" s="121" t="s">
        <v>1277</v>
      </c>
      <c r="AD525" s="111"/>
      <c r="AE525" s="112"/>
      <c r="AF525" s="112"/>
      <c r="AG525" s="112"/>
      <c r="AH525" s="112"/>
      <c r="AI525" s="112"/>
      <c r="AJ525" s="112"/>
      <c r="AK525" s="112"/>
      <c r="AL525" s="112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2"/>
      <c r="AW525" s="112"/>
      <c r="AX525" s="112"/>
      <c r="AY525" s="112"/>
      <c r="AZ525" s="112"/>
      <c r="BA525" s="112"/>
      <c r="BB525" s="112"/>
      <c r="BC525" s="112"/>
      <c r="BD525" s="112"/>
      <c r="BE525" s="112"/>
      <c r="BF525" s="112"/>
      <c r="BG525" s="112"/>
      <c r="BH525" s="112"/>
      <c r="BI525" s="112"/>
      <c r="BJ525" s="112"/>
      <c r="BK525" s="112"/>
      <c r="BL525" s="112"/>
      <c r="BM525" s="112"/>
      <c r="BN525" s="112"/>
      <c r="BO525" s="112"/>
      <c r="BP525" s="112"/>
      <c r="BQ525" s="112"/>
      <c r="BR525" s="112"/>
      <c r="BS525" s="112"/>
      <c r="BT525" s="112"/>
      <c r="BU525" s="112"/>
      <c r="BV525" s="112"/>
      <c r="BW525" s="112"/>
      <c r="BX525" s="112"/>
      <c r="BY525" s="112"/>
      <c r="BZ525" s="112"/>
      <c r="CA525" s="112"/>
      <c r="CB525" s="112"/>
      <c r="CC525" s="112"/>
      <c r="CD525" s="112"/>
      <c r="CE525" s="112"/>
      <c r="CF525" s="112"/>
      <c r="CG525" s="112"/>
      <c r="CH525" s="112"/>
      <c r="CI525" s="112"/>
      <c r="CJ525" s="112"/>
      <c r="CK525" s="112"/>
      <c r="CL525" s="112"/>
      <c r="CM525" s="112"/>
      <c r="CN525" s="112"/>
      <c r="CO525" s="112"/>
      <c r="CP525" s="112"/>
      <c r="CQ525" s="112"/>
      <c r="CR525" s="112"/>
      <c r="CS525" s="112"/>
      <c r="CT525" s="112"/>
      <c r="CU525" s="112"/>
      <c r="CV525" s="112"/>
      <c r="CW525" s="112"/>
      <c r="CX525" s="112"/>
      <c r="CY525" s="112"/>
      <c r="CZ525" s="112"/>
    </row>
    <row r="526" spans="1:104" s="113" customFormat="1" ht="31.5" customHeight="1">
      <c r="A526" s="260">
        <v>508</v>
      </c>
      <c r="B526" s="1824"/>
      <c r="C526" s="1869" t="s">
        <v>2077</v>
      </c>
      <c r="D526" s="1479"/>
      <c r="E526" s="118">
        <v>2018</v>
      </c>
      <c r="F526" s="118">
        <v>6.4000000000000001E-2</v>
      </c>
      <c r="G526" s="118" t="s">
        <v>1229</v>
      </c>
      <c r="H526" s="118">
        <v>3</v>
      </c>
      <c r="I526" s="118"/>
      <c r="J526" s="140">
        <v>3</v>
      </c>
      <c r="K526" s="441"/>
      <c r="L526" s="118"/>
      <c r="M526" s="163"/>
      <c r="N526" s="425"/>
      <c r="O526" s="118"/>
      <c r="P526" s="118"/>
      <c r="Q526" s="118"/>
      <c r="R526" s="118"/>
      <c r="S526" s="118"/>
      <c r="T526" s="163"/>
      <c r="U526" s="365"/>
      <c r="V526" s="118"/>
      <c r="W526" s="118"/>
      <c r="X526" s="140"/>
      <c r="Y526" s="1878"/>
      <c r="Z526" s="1444"/>
      <c r="AA526" s="1447"/>
      <c r="AB526" s="1447"/>
      <c r="AC526" s="1441"/>
      <c r="AD526" s="111"/>
      <c r="AE526" s="112"/>
      <c r="AF526" s="112"/>
      <c r="AG526" s="112"/>
      <c r="AH526" s="112"/>
      <c r="AI526" s="112"/>
      <c r="AJ526" s="112"/>
      <c r="AK526" s="112"/>
      <c r="AL526" s="112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2"/>
      <c r="AW526" s="112"/>
      <c r="AX526" s="112"/>
      <c r="AY526" s="112"/>
      <c r="AZ526" s="112"/>
      <c r="BA526" s="112"/>
      <c r="BB526" s="112"/>
      <c r="BC526" s="112"/>
      <c r="BD526" s="112"/>
      <c r="BE526" s="112"/>
      <c r="BF526" s="112"/>
      <c r="BG526" s="112"/>
      <c r="BH526" s="112"/>
      <c r="BI526" s="112"/>
      <c r="BJ526" s="112"/>
      <c r="BK526" s="112"/>
      <c r="BL526" s="112"/>
      <c r="BM526" s="112"/>
      <c r="BN526" s="112"/>
      <c r="BO526" s="112"/>
      <c r="BP526" s="112"/>
      <c r="BQ526" s="112"/>
      <c r="BR526" s="112"/>
      <c r="BS526" s="112"/>
      <c r="BT526" s="112"/>
      <c r="BU526" s="112"/>
      <c r="BV526" s="112"/>
      <c r="BW526" s="112"/>
      <c r="BX526" s="112"/>
      <c r="BY526" s="112"/>
      <c r="BZ526" s="112"/>
      <c r="CA526" s="112"/>
      <c r="CB526" s="112"/>
      <c r="CC526" s="112"/>
      <c r="CD526" s="112"/>
      <c r="CE526" s="112"/>
      <c r="CF526" s="112"/>
      <c r="CG526" s="112"/>
      <c r="CH526" s="112"/>
      <c r="CI526" s="112"/>
      <c r="CJ526" s="112"/>
      <c r="CK526" s="112"/>
      <c r="CL526" s="112"/>
      <c r="CM526" s="112"/>
      <c r="CN526" s="112"/>
      <c r="CO526" s="112"/>
      <c r="CP526" s="112"/>
      <c r="CQ526" s="112"/>
      <c r="CR526" s="112"/>
      <c r="CS526" s="112"/>
      <c r="CT526" s="112"/>
      <c r="CU526" s="112"/>
      <c r="CV526" s="112"/>
      <c r="CW526" s="112"/>
      <c r="CX526" s="112"/>
      <c r="CY526" s="112"/>
      <c r="CZ526" s="112"/>
    </row>
    <row r="527" spans="1:104" s="324" customFormat="1" ht="73.5" customHeight="1">
      <c r="A527" s="260">
        <v>509</v>
      </c>
      <c r="B527" s="1824"/>
      <c r="C527" s="227"/>
      <c r="D527" s="165"/>
      <c r="E527" s="736"/>
      <c r="F527" s="205"/>
      <c r="G527" s="187"/>
      <c r="H527" s="205"/>
      <c r="I527" s="736"/>
      <c r="J527" s="737"/>
      <c r="K527" s="352" t="s">
        <v>2078</v>
      </c>
      <c r="L527" s="555">
        <v>2016</v>
      </c>
      <c r="M527" s="738">
        <v>100</v>
      </c>
      <c r="N527" s="281"/>
      <c r="O527" s="372"/>
      <c r="P527" s="187"/>
      <c r="Q527" s="135"/>
      <c r="R527" s="187"/>
      <c r="S527" s="205"/>
      <c r="T527" s="272"/>
      <c r="U527" s="318"/>
      <c r="V527" s="372"/>
      <c r="W527" s="187"/>
      <c r="X527" s="686"/>
      <c r="Y527" s="1879"/>
      <c r="Z527" s="1466"/>
      <c r="AA527" s="1467"/>
      <c r="AB527" s="1467"/>
      <c r="AC527" s="1528"/>
      <c r="AD527" s="216"/>
      <c r="AE527" s="227"/>
      <c r="AF527" s="227"/>
      <c r="AG527" s="227"/>
      <c r="AH527" s="227"/>
      <c r="AI527" s="227"/>
      <c r="AJ527" s="227"/>
      <c r="AK527" s="227"/>
      <c r="AL527" s="227"/>
      <c r="AM527" s="227"/>
      <c r="AN527" s="227"/>
      <c r="AO527" s="227"/>
      <c r="AP527" s="227"/>
      <c r="AQ527" s="227"/>
      <c r="AR527" s="227"/>
      <c r="AS527" s="227"/>
      <c r="AT527" s="227"/>
      <c r="AU527" s="227"/>
      <c r="AV527" s="227"/>
      <c r="AW527" s="227"/>
      <c r="AX527" s="227"/>
      <c r="AY527" s="227"/>
      <c r="AZ527" s="227"/>
      <c r="BA527" s="227"/>
      <c r="BB527" s="227"/>
      <c r="BC527" s="227"/>
      <c r="BD527" s="227"/>
      <c r="BE527" s="227"/>
      <c r="BF527" s="227"/>
      <c r="BG527" s="227"/>
      <c r="BH527" s="227"/>
      <c r="BI527" s="227"/>
      <c r="BJ527" s="227"/>
      <c r="BK527" s="227"/>
      <c r="BL527" s="227"/>
      <c r="BM527" s="227"/>
      <c r="BN527" s="227"/>
      <c r="BO527" s="227"/>
      <c r="BP527" s="227"/>
      <c r="BQ527" s="227"/>
      <c r="BR527" s="227"/>
      <c r="BS527" s="227"/>
      <c r="BT527" s="227"/>
      <c r="BU527" s="227"/>
      <c r="BV527" s="227"/>
      <c r="BW527" s="227"/>
      <c r="BX527" s="227"/>
      <c r="BY527" s="227"/>
      <c r="BZ527" s="227"/>
      <c r="CA527" s="227"/>
      <c r="CB527" s="227"/>
      <c r="CC527" s="227"/>
      <c r="CD527" s="227"/>
      <c r="CE527" s="227"/>
      <c r="CF527" s="227"/>
      <c r="CG527" s="227"/>
      <c r="CH527" s="227"/>
      <c r="CI527" s="227"/>
      <c r="CJ527" s="227"/>
      <c r="CK527" s="227"/>
      <c r="CL527" s="227"/>
      <c r="CM527" s="227"/>
      <c r="CN527" s="227"/>
      <c r="CO527" s="227"/>
      <c r="CP527" s="227"/>
      <c r="CQ527" s="227"/>
      <c r="CR527" s="227"/>
      <c r="CS527" s="227"/>
      <c r="CT527" s="227"/>
      <c r="CU527" s="227"/>
      <c r="CV527" s="227"/>
      <c r="CW527" s="227"/>
      <c r="CX527" s="227"/>
      <c r="CY527" s="227"/>
      <c r="CZ527" s="227"/>
    </row>
    <row r="528" spans="1:104" s="324" customFormat="1" ht="15.75" customHeight="1">
      <c r="A528" s="260">
        <v>510</v>
      </c>
      <c r="B528" s="1824"/>
      <c r="C528" s="739" t="s">
        <v>2079</v>
      </c>
      <c r="D528" s="207"/>
      <c r="E528" s="692"/>
      <c r="F528" s="129"/>
      <c r="G528" s="1880" t="s">
        <v>2080</v>
      </c>
      <c r="H528" s="692"/>
      <c r="I528" s="129"/>
      <c r="J528" s="692"/>
      <c r="K528" s="158" t="s">
        <v>2081</v>
      </c>
      <c r="L528" s="216"/>
      <c r="M528" s="448">
        <v>100</v>
      </c>
      <c r="N528" s="648"/>
      <c r="O528" s="115"/>
      <c r="P528" s="115"/>
      <c r="Q528" s="740"/>
      <c r="R528" s="115"/>
      <c r="S528" s="166"/>
      <c r="T528" s="741"/>
      <c r="U528" s="648"/>
      <c r="V528" s="115"/>
      <c r="W528" s="115"/>
      <c r="X528" s="742"/>
      <c r="Y528" s="1879"/>
      <c r="Z528" s="1466"/>
      <c r="AA528" s="1467"/>
      <c r="AB528" s="1467"/>
      <c r="AC528" s="1528"/>
      <c r="AD528" s="648"/>
      <c r="AE528" s="227"/>
      <c r="AF528" s="227"/>
      <c r="AG528" s="227"/>
      <c r="AH528" s="227"/>
      <c r="AI528" s="227"/>
      <c r="AJ528" s="227"/>
      <c r="AK528" s="227"/>
      <c r="AL528" s="227"/>
      <c r="AM528" s="227"/>
      <c r="AN528" s="227"/>
      <c r="AO528" s="227"/>
      <c r="AP528" s="227"/>
      <c r="AQ528" s="227"/>
      <c r="AR528" s="227"/>
      <c r="AS528" s="227"/>
      <c r="AT528" s="227"/>
      <c r="AU528" s="227"/>
      <c r="AV528" s="227"/>
      <c r="AW528" s="227"/>
      <c r="AX528" s="227"/>
      <c r="AY528" s="227"/>
      <c r="AZ528" s="227"/>
      <c r="BA528" s="227"/>
      <c r="BB528" s="227"/>
      <c r="BC528" s="227"/>
      <c r="BD528" s="227"/>
      <c r="BE528" s="227"/>
      <c r="BF528" s="227"/>
      <c r="BG528" s="227"/>
      <c r="BH528" s="227"/>
      <c r="BI528" s="227"/>
      <c r="BJ528" s="227"/>
      <c r="BK528" s="227"/>
      <c r="BL528" s="227"/>
      <c r="BM528" s="227"/>
      <c r="BN528" s="227"/>
      <c r="BO528" s="227"/>
      <c r="BP528" s="227"/>
      <c r="BQ528" s="227"/>
      <c r="BR528" s="227"/>
      <c r="BS528" s="227"/>
      <c r="BT528" s="227"/>
      <c r="BU528" s="227"/>
      <c r="BV528" s="227"/>
      <c r="BW528" s="227"/>
      <c r="BX528" s="227"/>
      <c r="BY528" s="227"/>
      <c r="BZ528" s="227"/>
      <c r="CA528" s="227"/>
      <c r="CB528" s="227"/>
      <c r="CC528" s="227"/>
      <c r="CD528" s="227"/>
      <c r="CE528" s="227"/>
      <c r="CF528" s="227"/>
      <c r="CG528" s="227"/>
      <c r="CH528" s="227"/>
      <c r="CI528" s="227"/>
      <c r="CJ528" s="227"/>
      <c r="CK528" s="227"/>
      <c r="CL528" s="227"/>
      <c r="CM528" s="227"/>
      <c r="CN528" s="227"/>
      <c r="CO528" s="227"/>
      <c r="CP528" s="227"/>
      <c r="CQ528" s="227"/>
      <c r="CR528" s="227"/>
      <c r="CS528" s="227"/>
      <c r="CT528" s="227"/>
      <c r="CU528" s="227"/>
      <c r="CV528" s="227"/>
      <c r="CW528" s="227"/>
      <c r="CX528" s="227"/>
      <c r="CY528" s="227"/>
      <c r="CZ528" s="227"/>
    </row>
    <row r="529" spans="1:104" s="324" customFormat="1" ht="23.25" customHeight="1">
      <c r="A529" s="260">
        <v>511</v>
      </c>
      <c r="B529" s="1824"/>
      <c r="C529" s="372"/>
      <c r="D529" s="370"/>
      <c r="E529" s="743"/>
      <c r="F529" s="144"/>
      <c r="G529" s="1881"/>
      <c r="H529" s="743"/>
      <c r="I529" s="144"/>
      <c r="J529" s="743"/>
      <c r="K529" s="271" t="s">
        <v>2082</v>
      </c>
      <c r="L529" s="372"/>
      <c r="M529" s="146"/>
      <c r="N529" s="273"/>
      <c r="O529" s="187"/>
      <c r="P529" s="187"/>
      <c r="Q529" s="135"/>
      <c r="R529" s="187"/>
      <c r="S529" s="205"/>
      <c r="T529" s="272"/>
      <c r="U529" s="273"/>
      <c r="V529" s="187"/>
      <c r="W529" s="187"/>
      <c r="X529" s="686"/>
      <c r="Y529" s="1879"/>
      <c r="Z529" s="1466"/>
      <c r="AA529" s="1467"/>
      <c r="AB529" s="1467"/>
      <c r="AC529" s="1528"/>
      <c r="AD529" s="648"/>
      <c r="AE529" s="227"/>
      <c r="AF529" s="227"/>
      <c r="AG529" s="227"/>
      <c r="AH529" s="227"/>
      <c r="AI529" s="227"/>
      <c r="AJ529" s="227"/>
      <c r="AK529" s="227"/>
      <c r="AL529" s="227"/>
      <c r="AM529" s="227"/>
      <c r="AN529" s="227"/>
      <c r="AO529" s="227"/>
      <c r="AP529" s="227"/>
      <c r="AQ529" s="227"/>
      <c r="AR529" s="227"/>
      <c r="AS529" s="227"/>
      <c r="AT529" s="227"/>
      <c r="AU529" s="227"/>
      <c r="AV529" s="227"/>
      <c r="AW529" s="227"/>
      <c r="AX529" s="227"/>
      <c r="AY529" s="227"/>
      <c r="AZ529" s="227"/>
      <c r="BA529" s="227"/>
      <c r="BB529" s="227"/>
      <c r="BC529" s="227"/>
      <c r="BD529" s="227"/>
      <c r="BE529" s="227"/>
      <c r="BF529" s="227"/>
      <c r="BG529" s="227"/>
      <c r="BH529" s="227"/>
      <c r="BI529" s="227"/>
      <c r="BJ529" s="227"/>
      <c r="BK529" s="227"/>
      <c r="BL529" s="227"/>
      <c r="BM529" s="227"/>
      <c r="BN529" s="227"/>
      <c r="BO529" s="227"/>
      <c r="BP529" s="227"/>
      <c r="BQ529" s="227"/>
      <c r="BR529" s="227"/>
      <c r="BS529" s="227"/>
      <c r="BT529" s="227"/>
      <c r="BU529" s="227"/>
      <c r="BV529" s="227"/>
      <c r="BW529" s="227"/>
      <c r="BX529" s="227"/>
      <c r="BY529" s="227"/>
      <c r="BZ529" s="227"/>
      <c r="CA529" s="227"/>
      <c r="CB529" s="227"/>
      <c r="CC529" s="227"/>
      <c r="CD529" s="227"/>
      <c r="CE529" s="227"/>
      <c r="CF529" s="227"/>
      <c r="CG529" s="227"/>
      <c r="CH529" s="227"/>
      <c r="CI529" s="227"/>
      <c r="CJ529" s="227"/>
      <c r="CK529" s="227"/>
      <c r="CL529" s="227"/>
      <c r="CM529" s="227"/>
      <c r="CN529" s="227"/>
      <c r="CO529" s="227"/>
      <c r="CP529" s="227"/>
      <c r="CQ529" s="227"/>
      <c r="CR529" s="227"/>
      <c r="CS529" s="227"/>
      <c r="CT529" s="227"/>
      <c r="CU529" s="227"/>
      <c r="CV529" s="227"/>
      <c r="CW529" s="227"/>
      <c r="CX529" s="227"/>
      <c r="CY529" s="227"/>
      <c r="CZ529" s="227"/>
    </row>
    <row r="530" spans="1:104" s="324" customFormat="1" ht="19.5" customHeight="1">
      <c r="A530" s="260">
        <v>512</v>
      </c>
      <c r="B530" s="1824"/>
      <c r="C530" s="739" t="s">
        <v>2083</v>
      </c>
      <c r="D530" s="395"/>
      <c r="E530" s="692"/>
      <c r="F530" s="129"/>
      <c r="G530" s="129" t="s">
        <v>2084</v>
      </c>
      <c r="H530" s="124">
        <v>2</v>
      </c>
      <c r="I530" s="692"/>
      <c r="J530" s="744">
        <v>2</v>
      </c>
      <c r="K530" s="175" t="s">
        <v>2085</v>
      </c>
      <c r="L530" s="159"/>
      <c r="M530" s="121">
        <v>63</v>
      </c>
      <c r="N530" s="695"/>
      <c r="O530" s="216"/>
      <c r="P530" s="115"/>
      <c r="Q530" s="740"/>
      <c r="R530" s="216"/>
      <c r="S530" s="166"/>
      <c r="T530" s="328"/>
      <c r="U530" s="500"/>
      <c r="V530" s="216"/>
      <c r="W530" s="115"/>
      <c r="X530" s="742"/>
      <c r="Y530" s="1879"/>
      <c r="Z530" s="1466"/>
      <c r="AA530" s="1467"/>
      <c r="AB530" s="1467"/>
      <c r="AC530" s="1528"/>
      <c r="AD530" s="692"/>
      <c r="AE530" s="227"/>
      <c r="AF530" s="227"/>
      <c r="AG530" s="227"/>
      <c r="AH530" s="227"/>
      <c r="AI530" s="227"/>
      <c r="AJ530" s="227"/>
      <c r="AK530" s="227"/>
      <c r="AL530" s="227"/>
      <c r="AM530" s="227"/>
      <c r="AN530" s="227"/>
      <c r="AO530" s="227"/>
      <c r="AP530" s="227"/>
      <c r="AQ530" s="227"/>
      <c r="AR530" s="227"/>
      <c r="AS530" s="227"/>
      <c r="AT530" s="227"/>
      <c r="AU530" s="227"/>
      <c r="AV530" s="227"/>
      <c r="AW530" s="227"/>
      <c r="AX530" s="227"/>
      <c r="AY530" s="227"/>
      <c r="AZ530" s="227"/>
      <c r="BA530" s="227"/>
      <c r="BB530" s="227"/>
      <c r="BC530" s="227"/>
      <c r="BD530" s="227"/>
      <c r="BE530" s="227"/>
      <c r="BF530" s="227"/>
      <c r="BG530" s="227"/>
      <c r="BH530" s="227"/>
      <c r="BI530" s="227"/>
      <c r="BJ530" s="227"/>
      <c r="BK530" s="227"/>
      <c r="BL530" s="227"/>
      <c r="BM530" s="227"/>
      <c r="BN530" s="227"/>
      <c r="BO530" s="227"/>
      <c r="BP530" s="227"/>
      <c r="BQ530" s="227"/>
      <c r="BR530" s="227"/>
      <c r="BS530" s="227"/>
      <c r="BT530" s="227"/>
      <c r="BU530" s="227"/>
      <c r="BV530" s="227"/>
      <c r="BW530" s="227"/>
      <c r="BX530" s="227"/>
      <c r="BY530" s="227"/>
      <c r="BZ530" s="227"/>
      <c r="CA530" s="227"/>
      <c r="CB530" s="227"/>
      <c r="CC530" s="227"/>
      <c r="CD530" s="227"/>
      <c r="CE530" s="227"/>
      <c r="CF530" s="227"/>
      <c r="CG530" s="227"/>
      <c r="CH530" s="227"/>
      <c r="CI530" s="227"/>
      <c r="CJ530" s="227"/>
      <c r="CK530" s="227"/>
      <c r="CL530" s="227"/>
      <c r="CM530" s="227"/>
      <c r="CN530" s="227"/>
      <c r="CO530" s="227"/>
      <c r="CP530" s="227"/>
      <c r="CQ530" s="227"/>
      <c r="CR530" s="227"/>
      <c r="CS530" s="227"/>
      <c r="CT530" s="227"/>
      <c r="CU530" s="227"/>
      <c r="CV530" s="227"/>
      <c r="CW530" s="227"/>
      <c r="CX530" s="227"/>
      <c r="CY530" s="227"/>
      <c r="CZ530" s="227"/>
    </row>
    <row r="531" spans="1:104" s="324" customFormat="1" ht="33" customHeight="1">
      <c r="A531" s="260">
        <v>513</v>
      </c>
      <c r="B531" s="1824"/>
      <c r="C531" s="743"/>
      <c r="D531" s="745"/>
      <c r="E531" s="743"/>
      <c r="F531" s="144"/>
      <c r="G531" s="144"/>
      <c r="H531" s="144"/>
      <c r="I531" s="743"/>
      <c r="J531" s="746"/>
      <c r="K531" s="271" t="s">
        <v>2086</v>
      </c>
      <c r="L531" s="187"/>
      <c r="M531" s="146"/>
      <c r="N531" s="273"/>
      <c r="O531" s="372"/>
      <c r="P531" s="187"/>
      <c r="Q531" s="135"/>
      <c r="R531" s="372"/>
      <c r="S531" s="205"/>
      <c r="T531" s="272"/>
      <c r="U531" s="364"/>
      <c r="V531" s="372"/>
      <c r="W531" s="187"/>
      <c r="X531" s="686"/>
      <c r="Y531" s="1879"/>
      <c r="Z531" s="1466"/>
      <c r="AA531" s="1467"/>
      <c r="AB531" s="1467"/>
      <c r="AC531" s="1528"/>
      <c r="AD531" s="692"/>
      <c r="AE531" s="227"/>
      <c r="AF531" s="227"/>
      <c r="AG531" s="227"/>
      <c r="AH531" s="227"/>
      <c r="AI531" s="227"/>
      <c r="AJ531" s="227"/>
      <c r="AK531" s="227"/>
      <c r="AL531" s="227"/>
      <c r="AM531" s="227"/>
      <c r="AN531" s="227"/>
      <c r="AO531" s="227"/>
      <c r="AP531" s="227"/>
      <c r="AQ531" s="227"/>
      <c r="AR531" s="227"/>
      <c r="AS531" s="227"/>
      <c r="AT531" s="227"/>
      <c r="AU531" s="227"/>
      <c r="AV531" s="227"/>
      <c r="AW531" s="227"/>
      <c r="AX531" s="227"/>
      <c r="AY531" s="227"/>
      <c r="AZ531" s="227"/>
      <c r="BA531" s="227"/>
      <c r="BB531" s="227"/>
      <c r="BC531" s="227"/>
      <c r="BD531" s="227"/>
      <c r="BE531" s="227"/>
      <c r="BF531" s="227"/>
      <c r="BG531" s="227"/>
      <c r="BH531" s="227"/>
      <c r="BI531" s="227"/>
      <c r="BJ531" s="227"/>
      <c r="BK531" s="227"/>
      <c r="BL531" s="227"/>
      <c r="BM531" s="227"/>
      <c r="BN531" s="227"/>
      <c r="BO531" s="227"/>
      <c r="BP531" s="227"/>
      <c r="BQ531" s="227"/>
      <c r="BR531" s="227"/>
      <c r="BS531" s="227"/>
      <c r="BT531" s="227"/>
      <c r="BU531" s="227"/>
      <c r="BV531" s="227"/>
      <c r="BW531" s="227"/>
      <c r="BX531" s="227"/>
      <c r="BY531" s="227"/>
      <c r="BZ531" s="227"/>
      <c r="CA531" s="227"/>
      <c r="CB531" s="227"/>
      <c r="CC531" s="227"/>
      <c r="CD531" s="227"/>
      <c r="CE531" s="227"/>
      <c r="CF531" s="227"/>
      <c r="CG531" s="227"/>
      <c r="CH531" s="227"/>
      <c r="CI531" s="227"/>
      <c r="CJ531" s="227"/>
      <c r="CK531" s="227"/>
      <c r="CL531" s="227"/>
      <c r="CM531" s="227"/>
      <c r="CN531" s="227"/>
      <c r="CO531" s="227"/>
      <c r="CP531" s="227"/>
      <c r="CQ531" s="227"/>
      <c r="CR531" s="227"/>
      <c r="CS531" s="227"/>
      <c r="CT531" s="227"/>
      <c r="CU531" s="227"/>
      <c r="CV531" s="227"/>
      <c r="CW531" s="227"/>
      <c r="CX531" s="227"/>
      <c r="CY531" s="227"/>
      <c r="CZ531" s="227"/>
    </row>
    <row r="532" spans="1:104" s="113" customFormat="1" ht="18" customHeight="1">
      <c r="A532" s="260">
        <v>514</v>
      </c>
      <c r="B532" s="1824"/>
      <c r="C532" s="1888" t="s">
        <v>2087</v>
      </c>
      <c r="D532" s="1889"/>
      <c r="E532" s="125">
        <v>2002</v>
      </c>
      <c r="F532" s="125">
        <v>1.49</v>
      </c>
      <c r="G532" s="120" t="s">
        <v>34</v>
      </c>
      <c r="H532" s="125">
        <v>30</v>
      </c>
      <c r="I532" s="125"/>
      <c r="J532" s="694">
        <v>30</v>
      </c>
      <c r="K532" s="158" t="s">
        <v>2088</v>
      </c>
      <c r="L532" s="605">
        <v>2000</v>
      </c>
      <c r="M532" s="509">
        <v>400</v>
      </c>
      <c r="N532" s="1882"/>
      <c r="O532" s="1768"/>
      <c r="P532" s="1768"/>
      <c r="Q532" s="1768"/>
      <c r="R532" s="1768"/>
      <c r="S532" s="1768"/>
      <c r="T532" s="1770"/>
      <c r="U532" s="177" t="s">
        <v>2089</v>
      </c>
      <c r="V532" s="118"/>
      <c r="W532" s="118"/>
      <c r="X532" s="311" t="s">
        <v>2090</v>
      </c>
      <c r="Y532" s="1879"/>
      <c r="Z532" s="1466"/>
      <c r="AA532" s="1467"/>
      <c r="AB532" s="1467"/>
      <c r="AC532" s="1528"/>
      <c r="AD532" s="111"/>
      <c r="AE532" s="112"/>
      <c r="AF532" s="112"/>
      <c r="AG532" s="112"/>
      <c r="AH532" s="112"/>
      <c r="AI532" s="112"/>
      <c r="AJ532" s="112"/>
      <c r="AK532" s="112"/>
      <c r="AL532" s="112"/>
      <c r="AM532" s="112"/>
      <c r="AN532" s="112"/>
      <c r="AO532" s="112"/>
      <c r="AP532" s="112"/>
      <c r="AQ532" s="112"/>
      <c r="AR532" s="112"/>
      <c r="AS532" s="112"/>
      <c r="AT532" s="112"/>
      <c r="AU532" s="112"/>
      <c r="AV532" s="112"/>
      <c r="AW532" s="112"/>
      <c r="AX532" s="112"/>
      <c r="AY532" s="112"/>
      <c r="AZ532" s="112"/>
      <c r="BA532" s="112"/>
      <c r="BB532" s="112"/>
      <c r="BC532" s="112"/>
      <c r="BD532" s="112"/>
      <c r="BE532" s="112"/>
      <c r="BF532" s="112"/>
      <c r="BG532" s="112"/>
      <c r="BH532" s="112"/>
      <c r="BI532" s="112"/>
      <c r="BJ532" s="112"/>
      <c r="BK532" s="112"/>
      <c r="BL532" s="112"/>
      <c r="BM532" s="112"/>
      <c r="BN532" s="112"/>
      <c r="BO532" s="112"/>
      <c r="BP532" s="112"/>
      <c r="BQ532" s="112"/>
      <c r="BR532" s="112"/>
      <c r="BS532" s="112"/>
      <c r="BT532" s="112"/>
      <c r="BU532" s="112"/>
      <c r="BV532" s="112"/>
      <c r="BW532" s="112"/>
      <c r="BX532" s="112"/>
      <c r="BY532" s="112"/>
      <c r="BZ532" s="112"/>
      <c r="CA532" s="112"/>
      <c r="CB532" s="112"/>
      <c r="CC532" s="112"/>
      <c r="CD532" s="112"/>
      <c r="CE532" s="112"/>
      <c r="CF532" s="112"/>
      <c r="CG532" s="112"/>
      <c r="CH532" s="112"/>
      <c r="CI532" s="112"/>
      <c r="CJ532" s="112"/>
      <c r="CK532" s="112"/>
      <c r="CL532" s="112"/>
      <c r="CM532" s="112"/>
      <c r="CN532" s="112"/>
      <c r="CO532" s="112"/>
      <c r="CP532" s="112"/>
      <c r="CQ532" s="112"/>
      <c r="CR532" s="112"/>
      <c r="CS532" s="112"/>
      <c r="CT532" s="112"/>
      <c r="CU532" s="112"/>
      <c r="CV532" s="112"/>
      <c r="CW532" s="112"/>
      <c r="CX532" s="112"/>
      <c r="CY532" s="112"/>
      <c r="CZ532" s="112"/>
    </row>
    <row r="533" spans="1:104" s="113" customFormat="1" ht="18" customHeight="1">
      <c r="A533" s="260">
        <v>515</v>
      </c>
      <c r="B533" s="1824"/>
      <c r="C533" s="112"/>
      <c r="D533" s="421"/>
      <c r="E533" s="130"/>
      <c r="F533" s="130"/>
      <c r="G533" s="152"/>
      <c r="H533" s="130"/>
      <c r="I533" s="130"/>
      <c r="J533" s="355"/>
      <c r="K533" s="162" t="s">
        <v>2091</v>
      </c>
      <c r="L533" s="668"/>
      <c r="M533" s="448"/>
      <c r="N533" s="1883"/>
      <c r="O533" s="1874"/>
      <c r="P533" s="1874"/>
      <c r="Q533" s="1874"/>
      <c r="R533" s="1874"/>
      <c r="S533" s="1874"/>
      <c r="T533" s="1740"/>
      <c r="U533" s="177" t="s">
        <v>2092</v>
      </c>
      <c r="V533" s="118"/>
      <c r="W533" s="118"/>
      <c r="X533" s="311"/>
      <c r="Y533" s="1879"/>
      <c r="Z533" s="1466"/>
      <c r="AA533" s="130"/>
      <c r="AB533" s="130"/>
      <c r="AC533" s="131"/>
      <c r="AD533" s="111"/>
      <c r="AE533" s="112"/>
      <c r="AF533" s="112"/>
      <c r="AG533" s="112"/>
      <c r="AH533" s="112"/>
      <c r="AI533" s="112"/>
      <c r="AJ533" s="112"/>
      <c r="AK533" s="112"/>
      <c r="AL533" s="112"/>
      <c r="AM533" s="112"/>
      <c r="AN533" s="112"/>
      <c r="AO533" s="112"/>
      <c r="AP533" s="112"/>
      <c r="AQ533" s="112"/>
      <c r="AR533" s="112"/>
      <c r="AS533" s="112"/>
      <c r="AT533" s="112"/>
      <c r="AU533" s="112"/>
      <c r="AV533" s="112"/>
      <c r="AW533" s="112"/>
      <c r="AX533" s="112"/>
      <c r="AY533" s="112"/>
      <c r="AZ533" s="112"/>
      <c r="BA533" s="112"/>
      <c r="BB533" s="112"/>
      <c r="BC533" s="112"/>
      <c r="BD533" s="112"/>
      <c r="BE533" s="112"/>
      <c r="BF533" s="112"/>
      <c r="BG533" s="112"/>
      <c r="BH533" s="112"/>
      <c r="BI533" s="112"/>
      <c r="BJ533" s="112"/>
      <c r="BK533" s="112"/>
      <c r="BL533" s="112"/>
      <c r="BM533" s="112"/>
      <c r="BN533" s="112"/>
      <c r="BO533" s="112"/>
      <c r="BP533" s="112"/>
      <c r="BQ533" s="112"/>
      <c r="BR533" s="112"/>
      <c r="BS533" s="112"/>
      <c r="BT533" s="112"/>
      <c r="BU533" s="112"/>
      <c r="BV533" s="112"/>
      <c r="BW533" s="112"/>
      <c r="BX533" s="112"/>
      <c r="BY533" s="112"/>
      <c r="BZ533" s="112"/>
      <c r="CA533" s="112"/>
      <c r="CB533" s="112"/>
      <c r="CC533" s="112"/>
      <c r="CD533" s="112"/>
      <c r="CE533" s="112"/>
      <c r="CF533" s="112"/>
      <c r="CG533" s="112"/>
      <c r="CH533" s="112"/>
      <c r="CI533" s="112"/>
      <c r="CJ533" s="112"/>
      <c r="CK533" s="112"/>
      <c r="CL533" s="112"/>
      <c r="CM533" s="112"/>
      <c r="CN533" s="112"/>
      <c r="CO533" s="112"/>
      <c r="CP533" s="112"/>
      <c r="CQ533" s="112"/>
      <c r="CR533" s="112"/>
      <c r="CS533" s="112"/>
      <c r="CT533" s="112"/>
      <c r="CU533" s="112"/>
      <c r="CV533" s="112"/>
      <c r="CW533" s="112"/>
      <c r="CX533" s="112"/>
      <c r="CY533" s="112"/>
      <c r="CZ533" s="112"/>
    </row>
    <row r="534" spans="1:104" s="113" customFormat="1" ht="18" customHeight="1">
      <c r="A534" s="260">
        <v>516</v>
      </c>
      <c r="B534" s="1824"/>
      <c r="C534" s="398"/>
      <c r="D534" s="690"/>
      <c r="E534" s="145"/>
      <c r="F534" s="145"/>
      <c r="G534" s="156"/>
      <c r="H534" s="145"/>
      <c r="I534" s="145"/>
      <c r="J534" s="697"/>
      <c r="K534" s="134"/>
      <c r="L534" s="668"/>
      <c r="M534" s="747"/>
      <c r="N534" s="1884"/>
      <c r="O534" s="1769"/>
      <c r="P534" s="1769"/>
      <c r="Q534" s="1769"/>
      <c r="R534" s="1769"/>
      <c r="S534" s="1769"/>
      <c r="T534" s="1771"/>
      <c r="U534" s="177" t="s">
        <v>2093</v>
      </c>
      <c r="V534" s="118"/>
      <c r="W534" s="118"/>
      <c r="X534" s="311"/>
      <c r="Y534" s="1887"/>
      <c r="Z534" s="1446"/>
      <c r="AA534" s="145"/>
      <c r="AB534" s="145"/>
      <c r="AC534" s="146"/>
      <c r="AD534" s="111"/>
      <c r="AE534" s="112"/>
      <c r="AF534" s="112"/>
      <c r="AG534" s="112"/>
      <c r="AH534" s="112"/>
      <c r="AI534" s="112"/>
      <c r="AJ534" s="112"/>
      <c r="AK534" s="112"/>
      <c r="AL534" s="112"/>
      <c r="AM534" s="112"/>
      <c r="AN534" s="112"/>
      <c r="AO534" s="112"/>
      <c r="AP534" s="112"/>
      <c r="AQ534" s="112"/>
      <c r="AR534" s="112"/>
      <c r="AS534" s="112"/>
      <c r="AT534" s="112"/>
      <c r="AU534" s="112"/>
      <c r="AV534" s="112"/>
      <c r="AW534" s="112"/>
      <c r="AX534" s="112"/>
      <c r="AY534" s="112"/>
      <c r="AZ534" s="112"/>
      <c r="BA534" s="112"/>
      <c r="BB534" s="112"/>
      <c r="BC534" s="112"/>
      <c r="BD534" s="112"/>
      <c r="BE534" s="112"/>
      <c r="BF534" s="112"/>
      <c r="BG534" s="112"/>
      <c r="BH534" s="112"/>
      <c r="BI534" s="112"/>
      <c r="BJ534" s="112"/>
      <c r="BK534" s="112"/>
      <c r="BL534" s="112"/>
      <c r="BM534" s="112"/>
      <c r="BN534" s="112"/>
      <c r="BO534" s="112"/>
      <c r="BP534" s="112"/>
      <c r="BQ534" s="112"/>
      <c r="BR534" s="112"/>
      <c r="BS534" s="112"/>
      <c r="BT534" s="112"/>
      <c r="BU534" s="112"/>
      <c r="BV534" s="112"/>
      <c r="BW534" s="112"/>
      <c r="BX534" s="112"/>
      <c r="BY534" s="112"/>
      <c r="BZ534" s="112"/>
      <c r="CA534" s="112"/>
      <c r="CB534" s="112"/>
      <c r="CC534" s="112"/>
      <c r="CD534" s="112"/>
      <c r="CE534" s="112"/>
      <c r="CF534" s="112"/>
      <c r="CG534" s="112"/>
      <c r="CH534" s="112"/>
      <c r="CI534" s="112"/>
      <c r="CJ534" s="112"/>
      <c r="CK534" s="112"/>
      <c r="CL534" s="112"/>
      <c r="CM534" s="112"/>
      <c r="CN534" s="112"/>
      <c r="CO534" s="112"/>
      <c r="CP534" s="112"/>
      <c r="CQ534" s="112"/>
      <c r="CR534" s="112"/>
      <c r="CS534" s="112"/>
      <c r="CT534" s="112"/>
      <c r="CU534" s="112"/>
      <c r="CV534" s="112"/>
      <c r="CW534" s="112"/>
      <c r="CX534" s="112"/>
      <c r="CY534" s="112"/>
      <c r="CZ534" s="112"/>
    </row>
    <row r="535" spans="1:104" s="113" customFormat="1" ht="27" customHeight="1">
      <c r="A535" s="260">
        <v>517</v>
      </c>
      <c r="B535" s="1824"/>
      <c r="C535" s="1875"/>
      <c r="D535" s="1876"/>
      <c r="E535" s="139"/>
      <c r="F535" s="337"/>
      <c r="G535" s="118"/>
      <c r="H535" s="139"/>
      <c r="I535" s="139"/>
      <c r="J535" s="748"/>
      <c r="K535" s="559" t="s">
        <v>2094</v>
      </c>
      <c r="L535" s="161"/>
      <c r="M535" s="163">
        <v>250</v>
      </c>
      <c r="N535" s="266"/>
      <c r="O535" s="118"/>
      <c r="P535" s="118"/>
      <c r="Q535" s="138"/>
      <c r="R535" s="118"/>
      <c r="S535" s="139"/>
      <c r="T535" s="163"/>
      <c r="U535" s="177"/>
      <c r="V535" s="118"/>
      <c r="W535" s="118"/>
      <c r="X535" s="311"/>
      <c r="Y535" s="1877" t="s">
        <v>2095</v>
      </c>
      <c r="Z535" s="1509"/>
      <c r="AA535" s="139">
        <v>2006</v>
      </c>
      <c r="AB535" s="337">
        <v>0.22</v>
      </c>
      <c r="AC535" s="163" t="s">
        <v>2096</v>
      </c>
      <c r="AD535" s="111"/>
      <c r="AE535" s="112"/>
      <c r="AF535" s="112"/>
      <c r="AG535" s="112"/>
      <c r="AH535" s="112"/>
      <c r="AI535" s="112"/>
      <c r="AJ535" s="112"/>
      <c r="AK535" s="112"/>
      <c r="AL535" s="112"/>
      <c r="AM535" s="112"/>
      <c r="AN535" s="112"/>
      <c r="AO535" s="112"/>
      <c r="AP535" s="112"/>
      <c r="AQ535" s="112"/>
      <c r="AR535" s="112"/>
      <c r="AS535" s="112"/>
      <c r="AT535" s="112"/>
      <c r="AU535" s="112"/>
      <c r="AV535" s="112"/>
      <c r="AW535" s="112"/>
      <c r="AX535" s="112"/>
      <c r="AY535" s="112"/>
      <c r="AZ535" s="112"/>
      <c r="BA535" s="112"/>
      <c r="BB535" s="112"/>
      <c r="BC535" s="112"/>
      <c r="BD535" s="112"/>
      <c r="BE535" s="112"/>
      <c r="BF535" s="112"/>
      <c r="BG535" s="112"/>
      <c r="BH535" s="112"/>
      <c r="BI535" s="112"/>
      <c r="BJ535" s="112"/>
      <c r="BK535" s="112"/>
      <c r="BL535" s="112"/>
      <c r="BM535" s="112"/>
      <c r="BN535" s="112"/>
      <c r="BO535" s="112"/>
      <c r="BP535" s="112"/>
      <c r="BQ535" s="112"/>
      <c r="BR535" s="112"/>
      <c r="BS535" s="112"/>
      <c r="BT535" s="112"/>
      <c r="BU535" s="112"/>
      <c r="BV535" s="112"/>
      <c r="BW535" s="112"/>
      <c r="BX535" s="112"/>
      <c r="BY535" s="112"/>
      <c r="BZ535" s="112"/>
      <c r="CA535" s="112"/>
      <c r="CB535" s="112"/>
      <c r="CC535" s="112"/>
      <c r="CD535" s="112"/>
      <c r="CE535" s="112"/>
      <c r="CF535" s="112"/>
      <c r="CG535" s="112"/>
      <c r="CH535" s="112"/>
      <c r="CI535" s="112"/>
      <c r="CJ535" s="112"/>
      <c r="CK535" s="112"/>
      <c r="CL535" s="112"/>
      <c r="CM535" s="112"/>
      <c r="CN535" s="112"/>
      <c r="CO535" s="112"/>
      <c r="CP535" s="112"/>
      <c r="CQ535" s="112"/>
      <c r="CR535" s="112"/>
      <c r="CS535" s="112"/>
      <c r="CT535" s="112"/>
      <c r="CU535" s="112"/>
      <c r="CV535" s="112"/>
      <c r="CW535" s="112"/>
      <c r="CX535" s="112"/>
      <c r="CY535" s="112"/>
      <c r="CZ535" s="112"/>
    </row>
    <row r="536" spans="1:104" s="113" customFormat="1" ht="42" customHeight="1">
      <c r="A536" s="260">
        <v>518</v>
      </c>
      <c r="B536" s="1824"/>
      <c r="C536" s="1543" t="s">
        <v>2097</v>
      </c>
      <c r="D536" s="1544"/>
      <c r="E536" s="749"/>
      <c r="F536" s="161"/>
      <c r="G536" s="161" t="s">
        <v>2098</v>
      </c>
      <c r="H536" s="161">
        <v>11</v>
      </c>
      <c r="I536" s="749"/>
      <c r="J536" s="219">
        <v>11</v>
      </c>
      <c r="K536" s="267" t="s">
        <v>2099</v>
      </c>
      <c r="L536" s="161"/>
      <c r="M536" s="750">
        <v>400</v>
      </c>
      <c r="N536" s="518"/>
      <c r="O536" s="749"/>
      <c r="P536" s="161"/>
      <c r="Q536" s="209"/>
      <c r="R536" s="749"/>
      <c r="S536" s="218"/>
      <c r="T536" s="751"/>
      <c r="U536" s="519" t="s">
        <v>2100</v>
      </c>
      <c r="V536" s="749"/>
      <c r="W536" s="161"/>
      <c r="X536" s="319"/>
      <c r="Y536" s="1878"/>
      <c r="Z536" s="1444"/>
      <c r="AA536" s="1614"/>
      <c r="AB536" s="1614"/>
      <c r="AC536" s="1538"/>
      <c r="AD536" s="216"/>
      <c r="AE536" s="112"/>
      <c r="AF536" s="112"/>
      <c r="AG536" s="112"/>
      <c r="AH536" s="112"/>
      <c r="AI536" s="112"/>
      <c r="AJ536" s="112"/>
      <c r="AK536" s="112"/>
      <c r="AL536" s="112"/>
      <c r="AM536" s="112"/>
      <c r="AN536" s="112"/>
      <c r="AO536" s="112"/>
      <c r="AP536" s="112"/>
      <c r="AQ536" s="112"/>
      <c r="AR536" s="112"/>
      <c r="AS536" s="112"/>
      <c r="AT536" s="112"/>
      <c r="AU536" s="112"/>
      <c r="AV536" s="112"/>
      <c r="AW536" s="112"/>
      <c r="AX536" s="112"/>
      <c r="AY536" s="112"/>
      <c r="AZ536" s="112"/>
      <c r="BA536" s="112"/>
      <c r="BB536" s="112"/>
      <c r="BC536" s="112"/>
      <c r="BD536" s="112"/>
      <c r="BE536" s="112"/>
      <c r="BF536" s="112"/>
      <c r="BG536" s="112"/>
      <c r="BH536" s="112"/>
      <c r="BI536" s="112"/>
      <c r="BJ536" s="112"/>
      <c r="BK536" s="112"/>
      <c r="BL536" s="112"/>
      <c r="BM536" s="112"/>
      <c r="BN536" s="112"/>
      <c r="BO536" s="112"/>
      <c r="BP536" s="112"/>
      <c r="BQ536" s="112"/>
      <c r="BR536" s="112"/>
      <c r="BS536" s="112"/>
      <c r="BT536" s="112"/>
      <c r="BU536" s="112"/>
      <c r="BV536" s="112"/>
      <c r="BW536" s="112"/>
      <c r="BX536" s="112"/>
      <c r="BY536" s="112"/>
      <c r="BZ536" s="112"/>
      <c r="CA536" s="112"/>
      <c r="CB536" s="112"/>
      <c r="CC536" s="112"/>
      <c r="CD536" s="112"/>
      <c r="CE536" s="112"/>
      <c r="CF536" s="112"/>
      <c r="CG536" s="112"/>
      <c r="CH536" s="112"/>
      <c r="CI536" s="112"/>
      <c r="CJ536" s="112"/>
      <c r="CK536" s="112"/>
      <c r="CL536" s="112"/>
      <c r="CM536" s="112"/>
      <c r="CN536" s="112"/>
      <c r="CO536" s="112"/>
      <c r="CP536" s="112"/>
      <c r="CQ536" s="112"/>
      <c r="CR536" s="112"/>
      <c r="CS536" s="112"/>
      <c r="CT536" s="112"/>
      <c r="CU536" s="112"/>
      <c r="CV536" s="112"/>
      <c r="CW536" s="112"/>
      <c r="CX536" s="112"/>
      <c r="CY536" s="112"/>
      <c r="CZ536" s="112"/>
    </row>
    <row r="537" spans="1:104" s="113" customFormat="1" ht="36.75" customHeight="1">
      <c r="A537" s="260">
        <v>519</v>
      </c>
      <c r="B537" s="1824"/>
      <c r="C537" s="112"/>
      <c r="D537" s="421"/>
      <c r="E537" s="130"/>
      <c r="F537" s="361"/>
      <c r="G537" s="152"/>
      <c r="H537" s="130"/>
      <c r="I537" s="130"/>
      <c r="J537" s="355"/>
      <c r="K537" s="175" t="s">
        <v>2101</v>
      </c>
      <c r="L537" s="752">
        <v>1998</v>
      </c>
      <c r="M537" s="688">
        <v>160</v>
      </c>
      <c r="N537" s="661" t="s">
        <v>2102</v>
      </c>
      <c r="O537" s="152">
        <v>1962</v>
      </c>
      <c r="P537" s="152"/>
      <c r="Q537" s="153"/>
      <c r="R537" s="152"/>
      <c r="S537" s="130"/>
      <c r="T537" s="131"/>
      <c r="U537" s="1453"/>
      <c r="V537" s="1468"/>
      <c r="W537" s="1468"/>
      <c r="X537" s="1505"/>
      <c r="Y537" s="1879"/>
      <c r="Z537" s="1466"/>
      <c r="AA537" s="1615"/>
      <c r="AB537" s="1615"/>
      <c r="AC537" s="1539"/>
      <c r="AD537" s="111"/>
      <c r="AE537" s="112"/>
      <c r="AF537" s="112"/>
      <c r="AG537" s="112"/>
      <c r="AH537" s="112"/>
      <c r="AI537" s="112"/>
      <c r="AJ537" s="112"/>
      <c r="AK537" s="112"/>
      <c r="AL537" s="112"/>
      <c r="AM537" s="112"/>
      <c r="AN537" s="112"/>
      <c r="AO537" s="112"/>
      <c r="AP537" s="112"/>
      <c r="AQ537" s="112"/>
      <c r="AR537" s="112"/>
      <c r="AS537" s="112"/>
      <c r="AT537" s="112"/>
      <c r="AU537" s="112"/>
      <c r="AV537" s="112"/>
      <c r="AW537" s="112"/>
      <c r="AX537" s="112"/>
      <c r="AY537" s="112"/>
      <c r="AZ537" s="112"/>
      <c r="BA537" s="112"/>
      <c r="BB537" s="112"/>
      <c r="BC537" s="112"/>
      <c r="BD537" s="112"/>
      <c r="BE537" s="112"/>
      <c r="BF537" s="112"/>
      <c r="BG537" s="112"/>
      <c r="BH537" s="112"/>
      <c r="BI537" s="112"/>
      <c r="BJ537" s="112"/>
      <c r="BK537" s="112"/>
      <c r="BL537" s="112"/>
      <c r="BM537" s="112"/>
      <c r="BN537" s="112"/>
      <c r="BO537" s="112"/>
      <c r="BP537" s="112"/>
      <c r="BQ537" s="112"/>
      <c r="BR537" s="112"/>
      <c r="BS537" s="112"/>
      <c r="BT537" s="112"/>
      <c r="BU537" s="112"/>
      <c r="BV537" s="112"/>
      <c r="BW537" s="112"/>
      <c r="BX537" s="112"/>
      <c r="BY537" s="112"/>
      <c r="BZ537" s="112"/>
      <c r="CA537" s="112"/>
      <c r="CB537" s="112"/>
      <c r="CC537" s="112"/>
      <c r="CD537" s="112"/>
      <c r="CE537" s="112"/>
      <c r="CF537" s="112"/>
      <c r="CG537" s="112"/>
      <c r="CH537" s="112"/>
      <c r="CI537" s="112"/>
      <c r="CJ537" s="112"/>
      <c r="CK537" s="112"/>
      <c r="CL537" s="112"/>
      <c r="CM537" s="112"/>
      <c r="CN537" s="112"/>
      <c r="CO537" s="112"/>
      <c r="CP537" s="112"/>
      <c r="CQ537" s="112"/>
      <c r="CR537" s="112"/>
      <c r="CS537" s="112"/>
      <c r="CT537" s="112"/>
      <c r="CU537" s="112"/>
      <c r="CV537" s="112"/>
      <c r="CW537" s="112"/>
      <c r="CX537" s="112"/>
      <c r="CY537" s="112"/>
      <c r="CZ537" s="112"/>
    </row>
    <row r="538" spans="1:104" s="113" customFormat="1" ht="55.9" customHeight="1">
      <c r="A538" s="260">
        <v>520</v>
      </c>
      <c r="B538" s="1824"/>
      <c r="C538" s="112"/>
      <c r="D538" s="421"/>
      <c r="E538" s="361"/>
      <c r="F538" s="361"/>
      <c r="G538" s="181"/>
      <c r="H538" s="361"/>
      <c r="I538" s="361"/>
      <c r="J538" s="133"/>
      <c r="K538" s="362" t="s">
        <v>2103</v>
      </c>
      <c r="L538" s="211"/>
      <c r="M538" s="360"/>
      <c r="N538" s="386" t="s">
        <v>2104</v>
      </c>
      <c r="O538" s="120"/>
      <c r="P538" s="120">
        <v>0.439</v>
      </c>
      <c r="Q538" s="565" t="s">
        <v>2105</v>
      </c>
      <c r="R538" s="120">
        <v>14</v>
      </c>
      <c r="S538" s="125"/>
      <c r="T538" s="121">
        <f>SUM(R538:S538)</f>
        <v>14</v>
      </c>
      <c r="U538" s="1555"/>
      <c r="V538" s="1469"/>
      <c r="W538" s="1469"/>
      <c r="X538" s="1506"/>
      <c r="Y538" s="164"/>
      <c r="Z538" s="165"/>
      <c r="AA538" s="361"/>
      <c r="AB538" s="1615"/>
      <c r="AC538" s="360"/>
      <c r="AD538" s="111"/>
      <c r="AE538" s="112"/>
      <c r="AF538" s="112"/>
      <c r="AG538" s="112"/>
      <c r="AH538" s="112"/>
      <c r="AI538" s="112"/>
      <c r="AJ538" s="112"/>
      <c r="AK538" s="112"/>
      <c r="AL538" s="112"/>
      <c r="AM538" s="112"/>
      <c r="AN538" s="112"/>
      <c r="AO538" s="112"/>
      <c r="AP538" s="112"/>
      <c r="AQ538" s="112"/>
      <c r="AR538" s="112"/>
      <c r="AS538" s="112"/>
      <c r="AT538" s="112"/>
      <c r="AU538" s="112"/>
      <c r="AV538" s="112"/>
      <c r="AW538" s="112"/>
      <c r="AX538" s="112"/>
      <c r="AY538" s="112"/>
      <c r="AZ538" s="112"/>
      <c r="BA538" s="112"/>
      <c r="BB538" s="112"/>
      <c r="BC538" s="112"/>
      <c r="BD538" s="112"/>
      <c r="BE538" s="112"/>
      <c r="BF538" s="112"/>
      <c r="BG538" s="112"/>
      <c r="BH538" s="112"/>
      <c r="BI538" s="112"/>
      <c r="BJ538" s="112"/>
      <c r="BK538" s="112"/>
      <c r="BL538" s="112"/>
      <c r="BM538" s="112"/>
      <c r="BN538" s="112"/>
      <c r="BO538" s="112"/>
      <c r="BP538" s="112"/>
      <c r="BQ538" s="112"/>
      <c r="BR538" s="112"/>
      <c r="BS538" s="112"/>
      <c r="BT538" s="112"/>
      <c r="BU538" s="112"/>
      <c r="BV538" s="112"/>
      <c r="BW538" s="112"/>
      <c r="BX538" s="112"/>
      <c r="BY538" s="112"/>
      <c r="BZ538" s="112"/>
      <c r="CA538" s="112"/>
      <c r="CB538" s="112"/>
      <c r="CC538" s="112"/>
      <c r="CD538" s="112"/>
      <c r="CE538" s="112"/>
      <c r="CF538" s="112"/>
      <c r="CG538" s="112"/>
      <c r="CH538" s="112"/>
      <c r="CI538" s="112"/>
      <c r="CJ538" s="112"/>
      <c r="CK538" s="112"/>
      <c r="CL538" s="112"/>
      <c r="CM538" s="112"/>
      <c r="CN538" s="112"/>
      <c r="CO538" s="112"/>
      <c r="CP538" s="112"/>
      <c r="CQ538" s="112"/>
      <c r="CR538" s="112"/>
      <c r="CS538" s="112"/>
      <c r="CT538" s="112"/>
      <c r="CU538" s="112"/>
      <c r="CV538" s="112"/>
      <c r="CW538" s="112"/>
      <c r="CX538" s="112"/>
      <c r="CY538" s="112"/>
      <c r="CZ538" s="112"/>
    </row>
    <row r="539" spans="1:104" s="113" customFormat="1" ht="55.15" customHeight="1">
      <c r="A539" s="260">
        <v>521</v>
      </c>
      <c r="B539" s="1824"/>
      <c r="C539" s="112"/>
      <c r="D539" s="421"/>
      <c r="E539" s="361"/>
      <c r="F539" s="181"/>
      <c r="G539" s="181"/>
      <c r="H539" s="361"/>
      <c r="I539" s="130"/>
      <c r="J539" s="133"/>
      <c r="K539" s="162"/>
      <c r="L539" s="211"/>
      <c r="M539" s="360"/>
      <c r="N539" s="386" t="s">
        <v>2106</v>
      </c>
      <c r="O539" s="120"/>
      <c r="P539" s="120">
        <v>0.27700000000000002</v>
      </c>
      <c r="Q539" s="565" t="s">
        <v>2107</v>
      </c>
      <c r="R539" s="120">
        <v>8</v>
      </c>
      <c r="S539" s="125"/>
      <c r="T539" s="121">
        <f>SUM(R539:S539)</f>
        <v>8</v>
      </c>
      <c r="U539" s="1555"/>
      <c r="V539" s="1469"/>
      <c r="W539" s="1469"/>
      <c r="X539" s="1506"/>
      <c r="Y539" s="164"/>
      <c r="Z539" s="165"/>
      <c r="AA539" s="361"/>
      <c r="AB539" s="181"/>
      <c r="AC539" s="360"/>
      <c r="AD539" s="111"/>
      <c r="AE539" s="112"/>
      <c r="AF539" s="112"/>
      <c r="AG539" s="112"/>
      <c r="AH539" s="112"/>
      <c r="AI539" s="112"/>
      <c r="AJ539" s="112"/>
      <c r="AK539" s="112"/>
      <c r="AL539" s="112"/>
      <c r="AM539" s="112"/>
      <c r="AN539" s="112"/>
      <c r="AO539" s="112"/>
      <c r="AP539" s="112"/>
      <c r="AQ539" s="112"/>
      <c r="AR539" s="112"/>
      <c r="AS539" s="112"/>
      <c r="AT539" s="112"/>
      <c r="AU539" s="112"/>
      <c r="AV539" s="112"/>
      <c r="AW539" s="112"/>
      <c r="AX539" s="112"/>
      <c r="AY539" s="112"/>
      <c r="AZ539" s="112"/>
      <c r="BA539" s="112"/>
      <c r="BB539" s="112"/>
      <c r="BC539" s="112"/>
      <c r="BD539" s="112"/>
      <c r="BE539" s="112"/>
      <c r="BF539" s="112"/>
      <c r="BG539" s="112"/>
      <c r="BH539" s="112"/>
      <c r="BI539" s="112"/>
      <c r="BJ539" s="112"/>
      <c r="BK539" s="112"/>
      <c r="BL539" s="112"/>
      <c r="BM539" s="112"/>
      <c r="BN539" s="112"/>
      <c r="BO539" s="112"/>
      <c r="BP539" s="112"/>
      <c r="BQ539" s="112"/>
      <c r="BR539" s="112"/>
      <c r="BS539" s="112"/>
      <c r="BT539" s="112"/>
      <c r="BU539" s="112"/>
      <c r="BV539" s="112"/>
      <c r="BW539" s="112"/>
      <c r="BX539" s="112"/>
      <c r="BY539" s="112"/>
      <c r="BZ539" s="112"/>
      <c r="CA539" s="112"/>
      <c r="CB539" s="112"/>
      <c r="CC539" s="112"/>
      <c r="CD539" s="112"/>
      <c r="CE539" s="112"/>
      <c r="CF539" s="112"/>
      <c r="CG539" s="112"/>
      <c r="CH539" s="112"/>
      <c r="CI539" s="112"/>
      <c r="CJ539" s="112"/>
      <c r="CK539" s="112"/>
      <c r="CL539" s="112"/>
      <c r="CM539" s="112"/>
      <c r="CN539" s="112"/>
      <c r="CO539" s="112"/>
      <c r="CP539" s="112"/>
      <c r="CQ539" s="112"/>
      <c r="CR539" s="112"/>
      <c r="CS539" s="112"/>
      <c r="CT539" s="112"/>
      <c r="CU539" s="112"/>
      <c r="CV539" s="112"/>
      <c r="CW539" s="112"/>
      <c r="CX539" s="112"/>
      <c r="CY539" s="112"/>
      <c r="CZ539" s="112"/>
    </row>
    <row r="540" spans="1:104" s="113" customFormat="1" ht="69" customHeight="1">
      <c r="A540" s="260">
        <v>522</v>
      </c>
      <c r="B540" s="1824"/>
      <c r="C540" s="112"/>
      <c r="D540" s="421"/>
      <c r="E540" s="361"/>
      <c r="F540" s="361"/>
      <c r="G540" s="361"/>
      <c r="H540" s="361"/>
      <c r="I540" s="361"/>
      <c r="J540" s="133"/>
      <c r="K540" s="377"/>
      <c r="L540" s="211"/>
      <c r="M540" s="391"/>
      <c r="N540" s="386" t="s">
        <v>2108</v>
      </c>
      <c r="O540" s="120"/>
      <c r="P540" s="120">
        <v>0.60299999999999998</v>
      </c>
      <c r="Q540" s="565" t="s">
        <v>2109</v>
      </c>
      <c r="R540" s="120">
        <v>16</v>
      </c>
      <c r="S540" s="125"/>
      <c r="T540" s="121">
        <f>SUM(R540:S540)</f>
        <v>16</v>
      </c>
      <c r="U540" s="1555"/>
      <c r="V540" s="1469"/>
      <c r="W540" s="1469"/>
      <c r="X540" s="1506"/>
      <c r="Y540" s="164"/>
      <c r="Z540" s="165"/>
      <c r="AA540" s="361"/>
      <c r="AB540" s="361"/>
      <c r="AC540" s="391"/>
      <c r="AD540" s="133"/>
      <c r="AE540" s="112"/>
      <c r="AF540" s="112"/>
      <c r="AG540" s="112"/>
      <c r="AH540" s="112"/>
      <c r="AI540" s="112"/>
      <c r="AJ540" s="112"/>
      <c r="AK540" s="112"/>
      <c r="AL540" s="112"/>
      <c r="AM540" s="112"/>
      <c r="AN540" s="112"/>
      <c r="AO540" s="112"/>
      <c r="AP540" s="112"/>
      <c r="AQ540" s="112"/>
      <c r="AR540" s="112"/>
      <c r="AS540" s="112"/>
      <c r="AT540" s="112"/>
      <c r="AU540" s="112"/>
      <c r="AV540" s="112"/>
      <c r="AW540" s="112"/>
      <c r="AX540" s="112"/>
      <c r="AY540" s="112"/>
      <c r="AZ540" s="112"/>
      <c r="BA540" s="112"/>
      <c r="BB540" s="112"/>
      <c r="BC540" s="112"/>
      <c r="BD540" s="112"/>
      <c r="BE540" s="112"/>
      <c r="BF540" s="112"/>
      <c r="BG540" s="112"/>
      <c r="BH540" s="112"/>
      <c r="BI540" s="112"/>
      <c r="BJ540" s="112"/>
      <c r="BK540" s="112"/>
      <c r="BL540" s="112"/>
      <c r="BM540" s="112"/>
      <c r="BN540" s="112"/>
      <c r="BO540" s="112"/>
      <c r="BP540" s="112"/>
      <c r="BQ540" s="112"/>
      <c r="BR540" s="112"/>
      <c r="BS540" s="112"/>
      <c r="BT540" s="112"/>
      <c r="BU540" s="112"/>
      <c r="BV540" s="112"/>
      <c r="BW540" s="112"/>
      <c r="BX540" s="112"/>
      <c r="BY540" s="112"/>
      <c r="BZ540" s="112"/>
      <c r="CA540" s="112"/>
      <c r="CB540" s="112"/>
      <c r="CC540" s="112"/>
      <c r="CD540" s="112"/>
      <c r="CE540" s="112"/>
      <c r="CF540" s="112"/>
      <c r="CG540" s="112"/>
      <c r="CH540" s="112"/>
      <c r="CI540" s="112"/>
      <c r="CJ540" s="112"/>
      <c r="CK540" s="112"/>
      <c r="CL540" s="112"/>
      <c r="CM540" s="112"/>
      <c r="CN540" s="112"/>
      <c r="CO540" s="112"/>
      <c r="CP540" s="112"/>
      <c r="CQ540" s="112"/>
      <c r="CR540" s="112"/>
      <c r="CS540" s="112"/>
      <c r="CT540" s="112"/>
      <c r="CU540" s="112"/>
      <c r="CV540" s="112"/>
      <c r="CW540" s="112"/>
      <c r="CX540" s="112"/>
      <c r="CY540" s="112"/>
      <c r="CZ540" s="112"/>
    </row>
    <row r="541" spans="1:104" s="113" customFormat="1" ht="74.25" customHeight="1">
      <c r="A541" s="260">
        <v>523</v>
      </c>
      <c r="B541" s="1824"/>
      <c r="C541" s="112"/>
      <c r="D541" s="421"/>
      <c r="E541" s="361"/>
      <c r="F541" s="181"/>
      <c r="G541" s="361"/>
      <c r="H541" s="361"/>
      <c r="I541" s="361"/>
      <c r="J541" s="133"/>
      <c r="K541" s="377"/>
      <c r="L541" s="211"/>
      <c r="M541" s="391"/>
      <c r="N541" s="309" t="s">
        <v>2110</v>
      </c>
      <c r="O541" s="118">
        <v>2019</v>
      </c>
      <c r="P541" s="118">
        <v>6.6000000000000003E-2</v>
      </c>
      <c r="Q541" s="332" t="s">
        <v>1563</v>
      </c>
      <c r="R541" s="118">
        <v>3</v>
      </c>
      <c r="S541" s="139"/>
      <c r="T541" s="163">
        <v>3</v>
      </c>
      <c r="U541" s="1455"/>
      <c r="V541" s="1483"/>
      <c r="W541" s="1483"/>
      <c r="X541" s="1507"/>
      <c r="Y541" s="1872"/>
      <c r="Z541" s="1603"/>
      <c r="AA541" s="1557"/>
      <c r="AB541" s="1467"/>
      <c r="AC541" s="1598"/>
      <c r="AD541" s="133"/>
      <c r="AE541" s="112"/>
      <c r="AF541" s="112"/>
      <c r="AG541" s="112"/>
      <c r="AH541" s="112"/>
      <c r="AI541" s="112"/>
      <c r="AJ541" s="112"/>
      <c r="AK541" s="112"/>
      <c r="AL541" s="112"/>
      <c r="AM541" s="112"/>
      <c r="AN541" s="112"/>
      <c r="AO541" s="112"/>
      <c r="AP541" s="112"/>
      <c r="AQ541" s="112"/>
      <c r="AR541" s="112"/>
      <c r="AS541" s="112"/>
      <c r="AT541" s="112"/>
      <c r="AU541" s="112"/>
      <c r="AV541" s="112"/>
      <c r="AW541" s="112"/>
      <c r="AX541" s="112"/>
      <c r="AY541" s="112"/>
      <c r="AZ541" s="112"/>
      <c r="BA541" s="112"/>
      <c r="BB541" s="112"/>
      <c r="BC541" s="112"/>
      <c r="BD541" s="112"/>
      <c r="BE541" s="112"/>
      <c r="BF541" s="112"/>
      <c r="BG541" s="112"/>
      <c r="BH541" s="112"/>
      <c r="BI541" s="112"/>
      <c r="BJ541" s="112"/>
      <c r="BK541" s="112"/>
      <c r="BL541" s="112"/>
      <c r="BM541" s="112"/>
      <c r="BN541" s="112"/>
      <c r="BO541" s="112"/>
      <c r="BP541" s="112"/>
      <c r="BQ541" s="112"/>
      <c r="BR541" s="112"/>
      <c r="BS541" s="112"/>
      <c r="BT541" s="112"/>
      <c r="BU541" s="112"/>
      <c r="BV541" s="112"/>
      <c r="BW541" s="112"/>
      <c r="BX541" s="112"/>
      <c r="BY541" s="112"/>
      <c r="BZ541" s="112"/>
      <c r="CA541" s="112"/>
      <c r="CB541" s="112"/>
      <c r="CC541" s="112"/>
      <c r="CD541" s="112"/>
      <c r="CE541" s="112"/>
      <c r="CF541" s="112"/>
      <c r="CG541" s="112"/>
      <c r="CH541" s="112"/>
      <c r="CI541" s="112"/>
      <c r="CJ541" s="112"/>
      <c r="CK541" s="112"/>
      <c r="CL541" s="112"/>
      <c r="CM541" s="112"/>
      <c r="CN541" s="112"/>
      <c r="CO541" s="112"/>
      <c r="CP541" s="112"/>
      <c r="CQ541" s="112"/>
      <c r="CR541" s="112"/>
      <c r="CS541" s="112"/>
      <c r="CT541" s="112"/>
      <c r="CU541" s="112"/>
      <c r="CV541" s="112"/>
      <c r="CW541" s="112"/>
      <c r="CX541" s="112"/>
      <c r="CY541" s="112"/>
      <c r="CZ541" s="112"/>
    </row>
    <row r="542" spans="1:104" s="113" customFormat="1" ht="60.75" customHeight="1">
      <c r="A542" s="260">
        <v>524</v>
      </c>
      <c r="B542" s="1824"/>
      <c r="C542" s="1869" t="s">
        <v>2111</v>
      </c>
      <c r="D542" s="1479"/>
      <c r="E542" s="118">
        <v>2020</v>
      </c>
      <c r="F542" s="118">
        <v>4.7E-2</v>
      </c>
      <c r="G542" s="118" t="s">
        <v>1980</v>
      </c>
      <c r="H542" s="118">
        <v>2</v>
      </c>
      <c r="I542" s="118"/>
      <c r="J542" s="140">
        <v>2</v>
      </c>
      <c r="K542" s="264" t="s">
        <v>2112</v>
      </c>
      <c r="L542" s="161">
        <v>2020</v>
      </c>
      <c r="M542" s="163">
        <v>160</v>
      </c>
      <c r="N542" s="309" t="s">
        <v>2113</v>
      </c>
      <c r="O542" s="118">
        <v>2020</v>
      </c>
      <c r="P542" s="118">
        <v>0.311</v>
      </c>
      <c r="Q542" s="332" t="s">
        <v>1725</v>
      </c>
      <c r="R542" s="118">
        <v>9</v>
      </c>
      <c r="S542" s="118"/>
      <c r="T542" s="163">
        <v>9</v>
      </c>
      <c r="U542" s="310"/>
      <c r="V542" s="118"/>
      <c r="W542" s="118"/>
      <c r="X542" s="375"/>
      <c r="Y542" s="1872"/>
      <c r="Z542" s="1603"/>
      <c r="AA542" s="1557"/>
      <c r="AB542" s="1467"/>
      <c r="AC542" s="1598"/>
      <c r="AD542" s="111"/>
      <c r="AE542" s="112"/>
      <c r="AF542" s="112"/>
      <c r="AG542" s="112"/>
      <c r="AH542" s="112"/>
      <c r="AI542" s="112"/>
      <c r="AJ542" s="112"/>
      <c r="AK542" s="112"/>
      <c r="AL542" s="112"/>
      <c r="AM542" s="112"/>
      <c r="AN542" s="112"/>
      <c r="AO542" s="112"/>
      <c r="AP542" s="112"/>
      <c r="AQ542" s="112"/>
      <c r="AR542" s="112"/>
      <c r="AS542" s="112"/>
      <c r="AT542" s="112"/>
      <c r="AU542" s="112"/>
      <c r="AV542" s="112"/>
      <c r="AW542" s="112"/>
      <c r="AX542" s="112"/>
      <c r="AY542" s="112"/>
      <c r="AZ542" s="112"/>
      <c r="BA542" s="112"/>
      <c r="BB542" s="112"/>
      <c r="BC542" s="112"/>
      <c r="BD542" s="112"/>
      <c r="BE542" s="112"/>
      <c r="BF542" s="112"/>
      <c r="BG542" s="112"/>
      <c r="BH542" s="112"/>
      <c r="BI542" s="112"/>
      <c r="BJ542" s="112"/>
      <c r="BK542" s="112"/>
      <c r="BL542" s="112"/>
      <c r="BM542" s="112"/>
      <c r="BN542" s="112"/>
      <c r="BO542" s="112"/>
      <c r="BP542" s="112"/>
      <c r="BQ542" s="112"/>
      <c r="BR542" s="112"/>
      <c r="BS542" s="112"/>
      <c r="BT542" s="112"/>
      <c r="BU542" s="112"/>
      <c r="BV542" s="112"/>
      <c r="BW542" s="112"/>
      <c r="BX542" s="112"/>
      <c r="BY542" s="112"/>
      <c r="BZ542" s="112"/>
      <c r="CA542" s="112"/>
      <c r="CB542" s="112"/>
      <c r="CC542" s="112"/>
      <c r="CD542" s="112"/>
      <c r="CE542" s="112"/>
      <c r="CF542" s="112"/>
      <c r="CG542" s="112"/>
      <c r="CH542" s="112"/>
      <c r="CI542" s="112"/>
      <c r="CJ542" s="112"/>
      <c r="CK542" s="112"/>
      <c r="CL542" s="112"/>
      <c r="CM542" s="112"/>
      <c r="CN542" s="112"/>
      <c r="CO542" s="112"/>
      <c r="CP542" s="112"/>
      <c r="CQ542" s="112"/>
      <c r="CR542" s="112"/>
      <c r="CS542" s="112"/>
      <c r="CT542" s="112"/>
      <c r="CU542" s="112"/>
      <c r="CV542" s="112"/>
      <c r="CW542" s="112"/>
      <c r="CX542" s="112"/>
      <c r="CY542" s="112"/>
      <c r="CZ542" s="112"/>
    </row>
    <row r="543" spans="1:104" s="113" customFormat="1" ht="51.75" customHeight="1">
      <c r="A543" s="260">
        <v>525</v>
      </c>
      <c r="B543" s="1824"/>
      <c r="C543" s="1869" t="s">
        <v>2114</v>
      </c>
      <c r="D543" s="1479"/>
      <c r="E543" s="118">
        <v>2020</v>
      </c>
      <c r="F543" s="118">
        <v>1.0999999999999999E-2</v>
      </c>
      <c r="G543" s="118" t="s">
        <v>1980</v>
      </c>
      <c r="H543" s="118">
        <v>1</v>
      </c>
      <c r="I543" s="118"/>
      <c r="J543" s="140">
        <v>1</v>
      </c>
      <c r="K543" s="1871" t="s">
        <v>2115</v>
      </c>
      <c r="L543" s="149">
        <v>2020</v>
      </c>
      <c r="M543" s="1495">
        <v>400</v>
      </c>
      <c r="N543" s="518" t="s">
        <v>2116</v>
      </c>
      <c r="O543" s="118">
        <v>2020</v>
      </c>
      <c r="P543" s="118"/>
      <c r="Q543" s="332" t="s">
        <v>2117</v>
      </c>
      <c r="R543" s="118">
        <v>9</v>
      </c>
      <c r="S543" s="118"/>
      <c r="T543" s="163">
        <v>9</v>
      </c>
      <c r="U543" s="1444"/>
      <c r="V543" s="1519"/>
      <c r="W543" s="1519"/>
      <c r="X543" s="1505"/>
      <c r="Y543" s="1872"/>
      <c r="Z543" s="1603"/>
      <c r="AA543" s="1557"/>
      <c r="AB543" s="1467"/>
      <c r="AC543" s="1598"/>
      <c r="AD543" s="111"/>
      <c r="AE543" s="112"/>
      <c r="AF543" s="112"/>
      <c r="AG543" s="112"/>
      <c r="AH543" s="112"/>
      <c r="AI543" s="112"/>
      <c r="AJ543" s="112"/>
      <c r="AK543" s="112"/>
      <c r="AL543" s="112"/>
      <c r="AM543" s="112"/>
      <c r="AN543" s="112"/>
      <c r="AO543" s="112"/>
      <c r="AP543" s="112"/>
      <c r="AQ543" s="112"/>
      <c r="AR543" s="112"/>
      <c r="AS543" s="112"/>
      <c r="AT543" s="112"/>
      <c r="AU543" s="112"/>
      <c r="AV543" s="112"/>
      <c r="AW543" s="112"/>
      <c r="AX543" s="112"/>
      <c r="AY543" s="112"/>
      <c r="AZ543" s="112"/>
      <c r="BA543" s="112"/>
      <c r="BB543" s="112"/>
      <c r="BC543" s="112"/>
      <c r="BD543" s="112"/>
      <c r="BE543" s="112"/>
      <c r="BF543" s="112"/>
      <c r="BG543" s="112"/>
      <c r="BH543" s="112"/>
      <c r="BI543" s="112"/>
      <c r="BJ543" s="112"/>
      <c r="BK543" s="112"/>
      <c r="BL543" s="112"/>
      <c r="BM543" s="112"/>
      <c r="BN543" s="112"/>
      <c r="BO543" s="112"/>
      <c r="BP543" s="112"/>
      <c r="BQ543" s="112"/>
      <c r="BR543" s="112"/>
      <c r="BS543" s="112"/>
      <c r="BT543" s="112"/>
      <c r="BU543" s="112"/>
      <c r="BV543" s="112"/>
      <c r="BW543" s="112"/>
      <c r="BX543" s="112"/>
      <c r="BY543" s="112"/>
      <c r="BZ543" s="112"/>
      <c r="CA543" s="112"/>
      <c r="CB543" s="112"/>
      <c r="CC543" s="112"/>
      <c r="CD543" s="112"/>
      <c r="CE543" s="112"/>
      <c r="CF543" s="112"/>
      <c r="CG543" s="112"/>
      <c r="CH543" s="112"/>
      <c r="CI543" s="112"/>
      <c r="CJ543" s="112"/>
      <c r="CK543" s="112"/>
      <c r="CL543" s="112"/>
      <c r="CM543" s="112"/>
      <c r="CN543" s="112"/>
      <c r="CO543" s="112"/>
      <c r="CP543" s="112"/>
      <c r="CQ543" s="112"/>
      <c r="CR543" s="112"/>
      <c r="CS543" s="112"/>
      <c r="CT543" s="112"/>
      <c r="CU543" s="112"/>
      <c r="CV543" s="112"/>
      <c r="CW543" s="112"/>
      <c r="CX543" s="112"/>
      <c r="CY543" s="112"/>
      <c r="CZ543" s="112"/>
    </row>
    <row r="544" spans="1:104" s="113" customFormat="1" ht="17.25" customHeight="1">
      <c r="A544" s="260">
        <v>526</v>
      </c>
      <c r="B544" s="1824"/>
      <c r="C544" s="323"/>
      <c r="D544" s="753"/>
      <c r="E544" s="152"/>
      <c r="F544" s="152"/>
      <c r="G544" s="152"/>
      <c r="H544" s="152"/>
      <c r="I544" s="152"/>
      <c r="J544" s="154"/>
      <c r="K544" s="1710"/>
      <c r="L544" s="115"/>
      <c r="M544" s="1496"/>
      <c r="N544" s="309" t="s">
        <v>2118</v>
      </c>
      <c r="O544" s="118"/>
      <c r="P544" s="118">
        <v>0.105</v>
      </c>
      <c r="Q544" s="332" t="s">
        <v>1053</v>
      </c>
      <c r="R544" s="118"/>
      <c r="S544" s="118"/>
      <c r="T544" s="163"/>
      <c r="U544" s="1466"/>
      <c r="V544" s="1520"/>
      <c r="W544" s="1520"/>
      <c r="X544" s="1506"/>
      <c r="Y544" s="1872"/>
      <c r="Z544" s="1603"/>
      <c r="AA544" s="1557"/>
      <c r="AB544" s="1467"/>
      <c r="AC544" s="1598"/>
      <c r="AD544" s="111"/>
      <c r="AE544" s="112"/>
      <c r="AF544" s="112"/>
      <c r="AG544" s="112"/>
      <c r="AH544" s="112"/>
      <c r="AI544" s="112"/>
      <c r="AJ544" s="112"/>
      <c r="AK544" s="112"/>
      <c r="AL544" s="112"/>
      <c r="AM544" s="112"/>
      <c r="AN544" s="112"/>
      <c r="AO544" s="112"/>
      <c r="AP544" s="112"/>
      <c r="AQ544" s="112"/>
      <c r="AR544" s="112"/>
      <c r="AS544" s="112"/>
      <c r="AT544" s="112"/>
      <c r="AU544" s="112"/>
      <c r="AV544" s="112"/>
      <c r="AW544" s="112"/>
      <c r="AX544" s="112"/>
      <c r="AY544" s="112"/>
      <c r="AZ544" s="112"/>
      <c r="BA544" s="112"/>
      <c r="BB544" s="112"/>
      <c r="BC544" s="112"/>
      <c r="BD544" s="112"/>
      <c r="BE544" s="112"/>
      <c r="BF544" s="112"/>
      <c r="BG544" s="112"/>
      <c r="BH544" s="112"/>
      <c r="BI544" s="112"/>
      <c r="BJ544" s="112"/>
      <c r="BK544" s="112"/>
      <c r="BL544" s="112"/>
      <c r="BM544" s="112"/>
      <c r="BN544" s="112"/>
      <c r="BO544" s="112"/>
      <c r="BP544" s="112"/>
      <c r="BQ544" s="112"/>
      <c r="BR544" s="112"/>
      <c r="BS544" s="112"/>
      <c r="BT544" s="112"/>
      <c r="BU544" s="112"/>
      <c r="BV544" s="112"/>
      <c r="BW544" s="112"/>
      <c r="BX544" s="112"/>
      <c r="BY544" s="112"/>
      <c r="BZ544" s="112"/>
      <c r="CA544" s="112"/>
      <c r="CB544" s="112"/>
      <c r="CC544" s="112"/>
      <c r="CD544" s="112"/>
      <c r="CE544" s="112"/>
      <c r="CF544" s="112"/>
      <c r="CG544" s="112"/>
      <c r="CH544" s="112"/>
      <c r="CI544" s="112"/>
      <c r="CJ544" s="112"/>
      <c r="CK544" s="112"/>
      <c r="CL544" s="112"/>
      <c r="CM544" s="112"/>
      <c r="CN544" s="112"/>
      <c r="CO544" s="112"/>
      <c r="CP544" s="112"/>
      <c r="CQ544" s="112"/>
      <c r="CR544" s="112"/>
      <c r="CS544" s="112"/>
      <c r="CT544" s="112"/>
      <c r="CU544" s="112"/>
      <c r="CV544" s="112"/>
      <c r="CW544" s="112"/>
      <c r="CX544" s="112"/>
      <c r="CY544" s="112"/>
      <c r="CZ544" s="112"/>
    </row>
    <row r="545" spans="1:104" s="113" customFormat="1" ht="17.25" customHeight="1">
      <c r="A545" s="260">
        <v>527</v>
      </c>
      <c r="B545" s="1824"/>
      <c r="C545" s="506"/>
      <c r="D545" s="683"/>
      <c r="E545" s="152"/>
      <c r="F545" s="152"/>
      <c r="G545" s="152"/>
      <c r="H545" s="152"/>
      <c r="I545" s="152"/>
      <c r="J545" s="154"/>
      <c r="K545" s="1711"/>
      <c r="L545" s="115"/>
      <c r="M545" s="1497"/>
      <c r="N545" s="386" t="s">
        <v>2119</v>
      </c>
      <c r="O545" s="118"/>
      <c r="P545" s="118">
        <v>0.216</v>
      </c>
      <c r="Q545" s="332" t="s">
        <v>2120</v>
      </c>
      <c r="R545" s="118"/>
      <c r="S545" s="118"/>
      <c r="T545" s="163"/>
      <c r="U545" s="1446"/>
      <c r="V545" s="1521"/>
      <c r="W545" s="1521"/>
      <c r="X545" s="1507"/>
      <c r="Y545" s="1872"/>
      <c r="Z545" s="1603"/>
      <c r="AA545" s="1557"/>
      <c r="AB545" s="1467"/>
      <c r="AC545" s="1598"/>
      <c r="AD545" s="111"/>
      <c r="AE545" s="112"/>
      <c r="AF545" s="112"/>
      <c r="AG545" s="112"/>
      <c r="AH545" s="112"/>
      <c r="AI545" s="112"/>
      <c r="AJ545" s="112"/>
      <c r="AK545" s="112"/>
      <c r="AL545" s="112"/>
      <c r="AM545" s="112"/>
      <c r="AN545" s="112"/>
      <c r="AO545" s="112"/>
      <c r="AP545" s="112"/>
      <c r="AQ545" s="112"/>
      <c r="AR545" s="112"/>
      <c r="AS545" s="112"/>
      <c r="AT545" s="112"/>
      <c r="AU545" s="112"/>
      <c r="AV545" s="112"/>
      <c r="AW545" s="112"/>
      <c r="AX545" s="112"/>
      <c r="AY545" s="112"/>
      <c r="AZ545" s="112"/>
      <c r="BA545" s="112"/>
      <c r="BB545" s="112"/>
      <c r="BC545" s="112"/>
      <c r="BD545" s="112"/>
      <c r="BE545" s="112"/>
      <c r="BF545" s="112"/>
      <c r="BG545" s="112"/>
      <c r="BH545" s="112"/>
      <c r="BI545" s="112"/>
      <c r="BJ545" s="112"/>
      <c r="BK545" s="112"/>
      <c r="BL545" s="112"/>
      <c r="BM545" s="112"/>
      <c r="BN545" s="112"/>
      <c r="BO545" s="112"/>
      <c r="BP545" s="112"/>
      <c r="BQ545" s="112"/>
      <c r="BR545" s="112"/>
      <c r="BS545" s="112"/>
      <c r="BT545" s="112"/>
      <c r="BU545" s="112"/>
      <c r="BV545" s="112"/>
      <c r="BW545" s="112"/>
      <c r="BX545" s="112"/>
      <c r="BY545" s="112"/>
      <c r="BZ545" s="112"/>
      <c r="CA545" s="112"/>
      <c r="CB545" s="112"/>
      <c r="CC545" s="112"/>
      <c r="CD545" s="112"/>
      <c r="CE545" s="112"/>
      <c r="CF545" s="112"/>
      <c r="CG545" s="112"/>
      <c r="CH545" s="112"/>
      <c r="CI545" s="112"/>
      <c r="CJ545" s="112"/>
      <c r="CK545" s="112"/>
      <c r="CL545" s="112"/>
      <c r="CM545" s="112"/>
      <c r="CN545" s="112"/>
      <c r="CO545" s="112"/>
      <c r="CP545" s="112"/>
      <c r="CQ545" s="112"/>
      <c r="CR545" s="112"/>
      <c r="CS545" s="112"/>
      <c r="CT545" s="112"/>
      <c r="CU545" s="112"/>
      <c r="CV545" s="112"/>
      <c r="CW545" s="112"/>
      <c r="CX545" s="112"/>
      <c r="CY545" s="112"/>
      <c r="CZ545" s="112"/>
    </row>
    <row r="546" spans="1:104" s="113" customFormat="1" ht="45" customHeight="1">
      <c r="A546" s="260">
        <v>528</v>
      </c>
      <c r="B546" s="1824"/>
      <c r="C546" s="679"/>
      <c r="D546" s="624"/>
      <c r="E546" s="118"/>
      <c r="F546" s="118"/>
      <c r="G546" s="118"/>
      <c r="H546" s="118"/>
      <c r="I546" s="118"/>
      <c r="J546" s="140"/>
      <c r="K546" s="754" t="s">
        <v>2121</v>
      </c>
      <c r="L546" s="334"/>
      <c r="M546" s="333" t="s">
        <v>2122</v>
      </c>
      <c r="N546" s="755"/>
      <c r="O546" s="161"/>
      <c r="P546" s="161"/>
      <c r="Q546" s="161"/>
      <c r="R546" s="161"/>
      <c r="S546" s="161"/>
      <c r="T546" s="280"/>
      <c r="U546" s="137"/>
      <c r="V546" s="161"/>
      <c r="W546" s="161"/>
      <c r="X546" s="219"/>
      <c r="Y546" s="1872"/>
      <c r="Z546" s="1603"/>
      <c r="AA546" s="1557"/>
      <c r="AB546" s="1467"/>
      <c r="AC546" s="1598"/>
      <c r="AD546" s="111"/>
      <c r="AE546" s="112"/>
      <c r="AF546" s="112"/>
      <c r="AG546" s="112"/>
      <c r="AH546" s="112"/>
      <c r="AI546" s="112"/>
      <c r="AJ546" s="112"/>
      <c r="AK546" s="112"/>
      <c r="AL546" s="112"/>
      <c r="AM546" s="112"/>
      <c r="AN546" s="112"/>
      <c r="AO546" s="112"/>
      <c r="AP546" s="112"/>
      <c r="AQ546" s="112"/>
      <c r="AR546" s="112"/>
      <c r="AS546" s="112"/>
      <c r="AT546" s="112"/>
      <c r="AU546" s="112"/>
      <c r="AV546" s="112"/>
      <c r="AW546" s="112"/>
      <c r="AX546" s="112"/>
      <c r="AY546" s="112"/>
      <c r="AZ546" s="112"/>
      <c r="BA546" s="112"/>
      <c r="BB546" s="112"/>
      <c r="BC546" s="112"/>
      <c r="BD546" s="112"/>
      <c r="BE546" s="112"/>
      <c r="BF546" s="112"/>
      <c r="BG546" s="112"/>
      <c r="BH546" s="112"/>
      <c r="BI546" s="112"/>
      <c r="BJ546" s="112"/>
      <c r="BK546" s="112"/>
      <c r="BL546" s="112"/>
      <c r="BM546" s="112"/>
      <c r="BN546" s="112"/>
      <c r="BO546" s="112"/>
      <c r="BP546" s="112"/>
      <c r="BQ546" s="112"/>
      <c r="BR546" s="112"/>
      <c r="BS546" s="112"/>
      <c r="BT546" s="112"/>
      <c r="BU546" s="112"/>
      <c r="BV546" s="112"/>
      <c r="BW546" s="112"/>
      <c r="BX546" s="112"/>
      <c r="BY546" s="112"/>
      <c r="BZ546" s="112"/>
      <c r="CA546" s="112"/>
      <c r="CB546" s="112"/>
      <c r="CC546" s="112"/>
      <c r="CD546" s="112"/>
      <c r="CE546" s="112"/>
      <c r="CF546" s="112"/>
      <c r="CG546" s="112"/>
      <c r="CH546" s="112"/>
      <c r="CI546" s="112"/>
      <c r="CJ546" s="112"/>
      <c r="CK546" s="112"/>
      <c r="CL546" s="112"/>
      <c r="CM546" s="112"/>
      <c r="CN546" s="112"/>
      <c r="CO546" s="112"/>
      <c r="CP546" s="112"/>
      <c r="CQ546" s="112"/>
      <c r="CR546" s="112"/>
      <c r="CS546" s="112"/>
      <c r="CT546" s="112"/>
      <c r="CU546" s="112"/>
      <c r="CV546" s="112"/>
      <c r="CW546" s="112"/>
      <c r="CX546" s="112"/>
      <c r="CY546" s="112"/>
      <c r="CZ546" s="112"/>
    </row>
    <row r="547" spans="1:104" s="113" customFormat="1" ht="45" customHeight="1">
      <c r="A547" s="260">
        <v>529</v>
      </c>
      <c r="B547" s="1824"/>
      <c r="C547" s="268"/>
      <c r="D547" s="620"/>
      <c r="E547" s="152"/>
      <c r="F547" s="152"/>
      <c r="G547" s="152"/>
      <c r="H547" s="152"/>
      <c r="I547" s="152"/>
      <c r="J547" s="154"/>
      <c r="K547" s="754" t="s">
        <v>2123</v>
      </c>
      <c r="L547" s="334"/>
      <c r="M547" s="163">
        <v>160</v>
      </c>
      <c r="N547" s="755"/>
      <c r="O547" s="161"/>
      <c r="P547" s="161"/>
      <c r="Q547" s="161"/>
      <c r="R547" s="161"/>
      <c r="S547" s="161"/>
      <c r="T547" s="280"/>
      <c r="U547" s="137"/>
      <c r="V547" s="161"/>
      <c r="W547" s="161"/>
      <c r="X547" s="219"/>
      <c r="Y547" s="1872"/>
      <c r="Z547" s="1603"/>
      <c r="AA547" s="1557"/>
      <c r="AB547" s="1467"/>
      <c r="AC547" s="1598"/>
      <c r="AD547" s="111"/>
      <c r="AE547" s="112"/>
      <c r="AF547" s="112"/>
      <c r="AG547" s="112"/>
      <c r="AH547" s="112"/>
      <c r="AI547" s="112"/>
      <c r="AJ547" s="112"/>
      <c r="AK547" s="112"/>
      <c r="AL547" s="112"/>
      <c r="AM547" s="112"/>
      <c r="AN547" s="112"/>
      <c r="AO547" s="112"/>
      <c r="AP547" s="112"/>
      <c r="AQ547" s="112"/>
      <c r="AR547" s="112"/>
      <c r="AS547" s="112"/>
      <c r="AT547" s="112"/>
      <c r="AU547" s="112"/>
      <c r="AV547" s="112"/>
      <c r="AW547" s="112"/>
      <c r="AX547" s="112"/>
      <c r="AY547" s="112"/>
      <c r="AZ547" s="112"/>
      <c r="BA547" s="112"/>
      <c r="BB547" s="112"/>
      <c r="BC547" s="112"/>
      <c r="BD547" s="112"/>
      <c r="BE547" s="112"/>
      <c r="BF547" s="112"/>
      <c r="BG547" s="112"/>
      <c r="BH547" s="112"/>
      <c r="BI547" s="112"/>
      <c r="BJ547" s="112"/>
      <c r="BK547" s="112"/>
      <c r="BL547" s="112"/>
      <c r="BM547" s="112"/>
      <c r="BN547" s="112"/>
      <c r="BO547" s="112"/>
      <c r="BP547" s="112"/>
      <c r="BQ547" s="112"/>
      <c r="BR547" s="112"/>
      <c r="BS547" s="112"/>
      <c r="BT547" s="112"/>
      <c r="BU547" s="112"/>
      <c r="BV547" s="112"/>
      <c r="BW547" s="112"/>
      <c r="BX547" s="112"/>
      <c r="BY547" s="112"/>
      <c r="BZ547" s="112"/>
      <c r="CA547" s="112"/>
      <c r="CB547" s="112"/>
      <c r="CC547" s="112"/>
      <c r="CD547" s="112"/>
      <c r="CE547" s="112"/>
      <c r="CF547" s="112"/>
      <c r="CG547" s="112"/>
      <c r="CH547" s="112"/>
      <c r="CI547" s="112"/>
      <c r="CJ547" s="112"/>
      <c r="CK547" s="112"/>
      <c r="CL547" s="112"/>
      <c r="CM547" s="112"/>
      <c r="CN547" s="112"/>
      <c r="CO547" s="112"/>
      <c r="CP547" s="112"/>
      <c r="CQ547" s="112"/>
      <c r="CR547" s="112"/>
      <c r="CS547" s="112"/>
      <c r="CT547" s="112"/>
      <c r="CU547" s="112"/>
      <c r="CV547" s="112"/>
      <c r="CW547" s="112"/>
      <c r="CX547" s="112"/>
      <c r="CY547" s="112"/>
      <c r="CZ547" s="112"/>
    </row>
    <row r="548" spans="1:104" s="324" customFormat="1" ht="45.75" customHeight="1">
      <c r="A548" s="260">
        <v>530</v>
      </c>
      <c r="B548" s="1824"/>
      <c r="C548" s="1869" t="s">
        <v>2124</v>
      </c>
      <c r="D548" s="1479"/>
      <c r="E548" s="749"/>
      <c r="F548" s="161"/>
      <c r="G548" s="161"/>
      <c r="H548" s="161"/>
      <c r="I548" s="749"/>
      <c r="J548" s="219"/>
      <c r="K548" s="267" t="s">
        <v>2125</v>
      </c>
      <c r="L548" s="161"/>
      <c r="M548" s="333">
        <v>160</v>
      </c>
      <c r="N548" s="755"/>
      <c r="O548" s="749"/>
      <c r="P548" s="161"/>
      <c r="Q548" s="161"/>
      <c r="R548" s="749"/>
      <c r="S548" s="161"/>
      <c r="T548" s="751"/>
      <c r="U548" s="137"/>
      <c r="V548" s="749"/>
      <c r="W548" s="161"/>
      <c r="X548" s="219"/>
      <c r="Y548" s="1872"/>
      <c r="Z548" s="1603"/>
      <c r="AA548" s="1557"/>
      <c r="AB548" s="1467"/>
      <c r="AC548" s="1598"/>
      <c r="AD548" s="216"/>
      <c r="AE548" s="227"/>
      <c r="AF548" s="227"/>
      <c r="AG548" s="227"/>
      <c r="AH548" s="227"/>
      <c r="AI548" s="227"/>
      <c r="AJ548" s="227"/>
      <c r="AK548" s="227"/>
      <c r="AL548" s="227"/>
      <c r="AM548" s="227"/>
      <c r="AN548" s="227"/>
      <c r="AO548" s="227"/>
      <c r="AP548" s="227"/>
      <c r="AQ548" s="227"/>
      <c r="AR548" s="227"/>
      <c r="AS548" s="227"/>
      <c r="AT548" s="227"/>
      <c r="AU548" s="227"/>
      <c r="AV548" s="227"/>
      <c r="AW548" s="227"/>
      <c r="AX548" s="227"/>
      <c r="AY548" s="227"/>
      <c r="AZ548" s="227"/>
      <c r="BA548" s="227"/>
      <c r="BB548" s="227"/>
      <c r="BC548" s="227"/>
      <c r="BD548" s="227"/>
      <c r="BE548" s="227"/>
      <c r="BF548" s="227"/>
      <c r="BG548" s="227"/>
      <c r="BH548" s="227"/>
      <c r="BI548" s="227"/>
      <c r="BJ548" s="227"/>
      <c r="BK548" s="227"/>
      <c r="BL548" s="227"/>
      <c r="BM548" s="227"/>
      <c r="BN548" s="227"/>
      <c r="BO548" s="227"/>
      <c r="BP548" s="227"/>
      <c r="BQ548" s="227"/>
      <c r="BR548" s="227"/>
      <c r="BS548" s="227"/>
      <c r="BT548" s="227"/>
      <c r="BU548" s="227"/>
      <c r="BV548" s="227"/>
      <c r="BW548" s="227"/>
      <c r="BX548" s="227"/>
      <c r="BY548" s="227"/>
      <c r="BZ548" s="227"/>
      <c r="CA548" s="227"/>
      <c r="CB548" s="227"/>
      <c r="CC548" s="227"/>
      <c r="CD548" s="227"/>
      <c r="CE548" s="227"/>
      <c r="CF548" s="227"/>
      <c r="CG548" s="227"/>
      <c r="CH548" s="227"/>
      <c r="CI548" s="227"/>
      <c r="CJ548" s="227"/>
      <c r="CK548" s="227"/>
      <c r="CL548" s="227"/>
      <c r="CM548" s="227"/>
      <c r="CN548" s="227"/>
      <c r="CO548" s="227"/>
      <c r="CP548" s="227"/>
      <c r="CQ548" s="227"/>
      <c r="CR548" s="227"/>
      <c r="CS548" s="227"/>
      <c r="CT548" s="227"/>
      <c r="CU548" s="227"/>
      <c r="CV548" s="227"/>
      <c r="CW548" s="227"/>
      <c r="CX548" s="227"/>
      <c r="CY548" s="227"/>
      <c r="CZ548" s="227"/>
    </row>
    <row r="549" spans="1:104" s="113" customFormat="1" ht="43.5" customHeight="1">
      <c r="A549" s="260">
        <v>531</v>
      </c>
      <c r="B549" s="1824"/>
      <c r="C549" s="1870" t="s">
        <v>2126</v>
      </c>
      <c r="D549" s="1629"/>
      <c r="E549" s="191">
        <v>2011</v>
      </c>
      <c r="F549" s="156">
        <v>0.79200000000000004</v>
      </c>
      <c r="G549" s="156" t="s">
        <v>1530</v>
      </c>
      <c r="H549" s="156">
        <v>15</v>
      </c>
      <c r="I549" s="191"/>
      <c r="J549" s="188">
        <v>15</v>
      </c>
      <c r="K549" s="134"/>
      <c r="L549" s="161"/>
      <c r="M549" s="333"/>
      <c r="N549" s="756"/>
      <c r="O549" s="118"/>
      <c r="P549" s="118"/>
      <c r="Q549" s="138"/>
      <c r="R549" s="191"/>
      <c r="S549" s="145"/>
      <c r="T549" s="597"/>
      <c r="U549" s="558"/>
      <c r="V549" s="118"/>
      <c r="W549" s="118"/>
      <c r="X549" s="311"/>
      <c r="Y549" s="1872"/>
      <c r="Z549" s="1603"/>
      <c r="AA549" s="1557"/>
      <c r="AB549" s="1467"/>
      <c r="AC549" s="1598"/>
      <c r="AD549" s="111"/>
      <c r="AE549" s="112"/>
      <c r="AF549" s="112"/>
      <c r="AG549" s="112"/>
      <c r="AH549" s="112"/>
      <c r="AI549" s="112"/>
      <c r="AJ549" s="112"/>
      <c r="AK549" s="112"/>
      <c r="AL549" s="112"/>
      <c r="AM549" s="112"/>
      <c r="AN549" s="112"/>
      <c r="AO549" s="112"/>
      <c r="AP549" s="112"/>
      <c r="AQ549" s="112"/>
      <c r="AR549" s="112"/>
      <c r="AS549" s="112"/>
      <c r="AT549" s="112"/>
      <c r="AU549" s="112"/>
      <c r="AV549" s="112"/>
      <c r="AW549" s="112"/>
      <c r="AX549" s="112"/>
      <c r="AY549" s="112"/>
      <c r="AZ549" s="112"/>
      <c r="BA549" s="112"/>
      <c r="BB549" s="112"/>
      <c r="BC549" s="112"/>
      <c r="BD549" s="112"/>
      <c r="BE549" s="112"/>
      <c r="BF549" s="112"/>
      <c r="BG549" s="112"/>
      <c r="BH549" s="112"/>
      <c r="BI549" s="112"/>
      <c r="BJ549" s="112"/>
      <c r="BK549" s="112"/>
      <c r="BL549" s="112"/>
      <c r="BM549" s="112"/>
      <c r="BN549" s="112"/>
      <c r="BO549" s="112"/>
      <c r="BP549" s="112"/>
      <c r="BQ549" s="112"/>
      <c r="BR549" s="112"/>
      <c r="BS549" s="112"/>
      <c r="BT549" s="112"/>
      <c r="BU549" s="112"/>
      <c r="BV549" s="112"/>
      <c r="BW549" s="112"/>
      <c r="BX549" s="112"/>
      <c r="BY549" s="112"/>
      <c r="BZ549" s="112"/>
      <c r="CA549" s="112"/>
      <c r="CB549" s="112"/>
      <c r="CC549" s="112"/>
      <c r="CD549" s="112"/>
      <c r="CE549" s="112"/>
      <c r="CF549" s="112"/>
      <c r="CG549" s="112"/>
      <c r="CH549" s="112"/>
      <c r="CI549" s="112"/>
      <c r="CJ549" s="112"/>
      <c r="CK549" s="112"/>
      <c r="CL549" s="112"/>
      <c r="CM549" s="112"/>
      <c r="CN549" s="112"/>
      <c r="CO549" s="112"/>
      <c r="CP549" s="112"/>
      <c r="CQ549" s="112"/>
      <c r="CR549" s="112"/>
      <c r="CS549" s="112"/>
      <c r="CT549" s="112"/>
      <c r="CU549" s="112"/>
      <c r="CV549" s="112"/>
      <c r="CW549" s="112"/>
      <c r="CX549" s="112"/>
      <c r="CY549" s="112"/>
      <c r="CZ549" s="112"/>
    </row>
    <row r="550" spans="1:104" s="113" customFormat="1" ht="69" customHeight="1">
      <c r="A550" s="260">
        <v>532</v>
      </c>
      <c r="B550" s="1824"/>
      <c r="C550" s="1869" t="s">
        <v>2127</v>
      </c>
      <c r="D550" s="1479"/>
      <c r="E550" s="156">
        <v>1996</v>
      </c>
      <c r="F550" s="156">
        <v>0.35</v>
      </c>
      <c r="G550" s="156" t="s">
        <v>34</v>
      </c>
      <c r="H550" s="156">
        <v>6</v>
      </c>
      <c r="I550" s="156"/>
      <c r="J550" s="188">
        <v>6</v>
      </c>
      <c r="K550" s="637" t="s">
        <v>2128</v>
      </c>
      <c r="L550" s="757" t="s">
        <v>2129</v>
      </c>
      <c r="M550" s="448">
        <v>400</v>
      </c>
      <c r="N550" s="422" t="s">
        <v>2130</v>
      </c>
      <c r="O550" s="156"/>
      <c r="P550" s="156"/>
      <c r="Q550" s="275" t="s">
        <v>1191</v>
      </c>
      <c r="R550" s="156"/>
      <c r="S550" s="145"/>
      <c r="T550" s="146"/>
      <c r="U550" s="1453"/>
      <c r="V550" s="1468"/>
      <c r="W550" s="1468"/>
      <c r="X550" s="1505"/>
      <c r="Y550" s="1873"/>
      <c r="Z550" s="1548"/>
      <c r="AA550" s="1558"/>
      <c r="AB550" s="1448"/>
      <c r="AC550" s="1599"/>
      <c r="AD550" s="111"/>
      <c r="AE550" s="112"/>
      <c r="AF550" s="112"/>
      <c r="AG550" s="112"/>
      <c r="AH550" s="112"/>
      <c r="AI550" s="112"/>
      <c r="AJ550" s="112"/>
      <c r="AK550" s="112"/>
      <c r="AL550" s="112"/>
      <c r="AM550" s="112"/>
      <c r="AN550" s="112"/>
      <c r="AO550" s="112"/>
      <c r="AP550" s="112"/>
      <c r="AQ550" s="112"/>
      <c r="AR550" s="112"/>
      <c r="AS550" s="112"/>
      <c r="AT550" s="112"/>
      <c r="AU550" s="112"/>
      <c r="AV550" s="112"/>
      <c r="AW550" s="112"/>
      <c r="AX550" s="112"/>
      <c r="AY550" s="112"/>
      <c r="AZ550" s="112"/>
      <c r="BA550" s="112"/>
      <c r="BB550" s="112"/>
      <c r="BC550" s="112"/>
      <c r="BD550" s="112"/>
      <c r="BE550" s="112"/>
      <c r="BF550" s="112"/>
      <c r="BG550" s="112"/>
      <c r="BH550" s="112"/>
      <c r="BI550" s="112"/>
      <c r="BJ550" s="112"/>
      <c r="BK550" s="112"/>
      <c r="BL550" s="112"/>
      <c r="BM550" s="112"/>
      <c r="BN550" s="112"/>
      <c r="BO550" s="112"/>
      <c r="BP550" s="112"/>
      <c r="BQ550" s="112"/>
      <c r="BR550" s="112"/>
      <c r="BS550" s="112"/>
      <c r="BT550" s="112"/>
      <c r="BU550" s="112"/>
      <c r="BV550" s="112"/>
      <c r="BW550" s="112"/>
      <c r="BX550" s="112"/>
      <c r="BY550" s="112"/>
      <c r="BZ550" s="112"/>
      <c r="CA550" s="112"/>
      <c r="CB550" s="112"/>
      <c r="CC550" s="112"/>
      <c r="CD550" s="112"/>
      <c r="CE550" s="112"/>
      <c r="CF550" s="112"/>
      <c r="CG550" s="112"/>
      <c r="CH550" s="112"/>
      <c r="CI550" s="112"/>
      <c r="CJ550" s="112"/>
      <c r="CK550" s="112"/>
      <c r="CL550" s="112"/>
      <c r="CM550" s="112"/>
      <c r="CN550" s="112"/>
      <c r="CO550" s="112"/>
      <c r="CP550" s="112"/>
      <c r="CQ550" s="112"/>
      <c r="CR550" s="112"/>
      <c r="CS550" s="112"/>
      <c r="CT550" s="112"/>
      <c r="CU550" s="112"/>
      <c r="CV550" s="112"/>
      <c r="CW550" s="112"/>
      <c r="CX550" s="112"/>
      <c r="CY550" s="112"/>
      <c r="CZ550" s="112"/>
    </row>
    <row r="551" spans="1:104" s="113" customFormat="1" ht="38.25" customHeight="1">
      <c r="A551" s="260">
        <v>533</v>
      </c>
      <c r="B551" s="1824"/>
      <c r="C551" s="1702"/>
      <c r="D551" s="1453"/>
      <c r="E551" s="173"/>
      <c r="F551" s="1447"/>
      <c r="G551" s="1447"/>
      <c r="H551" s="1447"/>
      <c r="I551" s="1447"/>
      <c r="J551" s="1456"/>
      <c r="K551" s="758"/>
      <c r="L551" s="167"/>
      <c r="M551" s="1528"/>
      <c r="N551" s="309" t="s">
        <v>2131</v>
      </c>
      <c r="O551" s="156">
        <v>1963</v>
      </c>
      <c r="P551" s="156">
        <v>0.24399999999999999</v>
      </c>
      <c r="Q551" s="332" t="s">
        <v>2132</v>
      </c>
      <c r="R551" s="118">
        <v>7</v>
      </c>
      <c r="S551" s="139"/>
      <c r="T551" s="163">
        <v>7</v>
      </c>
      <c r="U551" s="1555"/>
      <c r="V551" s="1469"/>
      <c r="W551" s="1469"/>
      <c r="X551" s="1506"/>
      <c r="Y551" s="1643" t="s">
        <v>2133</v>
      </c>
      <c r="Z551" s="1542"/>
      <c r="AA551" s="118">
        <v>1996</v>
      </c>
      <c r="AB551" s="118">
        <v>2.5999999999999999E-2</v>
      </c>
      <c r="AC551" s="163" t="s">
        <v>2134</v>
      </c>
      <c r="AD551" s="111"/>
      <c r="AE551" s="112"/>
      <c r="AF551" s="112"/>
      <c r="AG551" s="112"/>
      <c r="AH551" s="112"/>
      <c r="AI551" s="112"/>
      <c r="AJ551" s="112"/>
      <c r="AK551" s="112"/>
      <c r="AL551" s="112"/>
      <c r="AM551" s="112"/>
      <c r="AN551" s="112"/>
      <c r="AO551" s="112"/>
      <c r="AP551" s="112"/>
      <c r="AQ551" s="112"/>
      <c r="AR551" s="112"/>
      <c r="AS551" s="112"/>
      <c r="AT551" s="112"/>
      <c r="AU551" s="112"/>
      <c r="AV551" s="112"/>
      <c r="AW551" s="112"/>
      <c r="AX551" s="112"/>
      <c r="AY551" s="112"/>
      <c r="AZ551" s="112"/>
      <c r="BA551" s="112"/>
      <c r="BB551" s="112"/>
      <c r="BC551" s="112"/>
      <c r="BD551" s="112"/>
      <c r="BE551" s="112"/>
      <c r="BF551" s="112"/>
      <c r="BG551" s="112"/>
      <c r="BH551" s="112"/>
      <c r="BI551" s="112"/>
      <c r="BJ551" s="112"/>
      <c r="BK551" s="112"/>
      <c r="BL551" s="112"/>
      <c r="BM551" s="112"/>
      <c r="BN551" s="112"/>
      <c r="BO551" s="112"/>
      <c r="BP551" s="112"/>
      <c r="BQ551" s="112"/>
      <c r="BR551" s="112"/>
      <c r="BS551" s="112"/>
      <c r="BT551" s="112"/>
      <c r="BU551" s="112"/>
      <c r="BV551" s="112"/>
      <c r="BW551" s="112"/>
      <c r="BX551" s="112"/>
      <c r="BY551" s="112"/>
      <c r="BZ551" s="112"/>
      <c r="CA551" s="112"/>
      <c r="CB551" s="112"/>
      <c r="CC551" s="112"/>
      <c r="CD551" s="112"/>
      <c r="CE551" s="112"/>
      <c r="CF551" s="112"/>
      <c r="CG551" s="112"/>
      <c r="CH551" s="112"/>
      <c r="CI551" s="112"/>
      <c r="CJ551" s="112"/>
      <c r="CK551" s="112"/>
      <c r="CL551" s="112"/>
      <c r="CM551" s="112"/>
      <c r="CN551" s="112"/>
      <c r="CO551" s="112"/>
      <c r="CP551" s="112"/>
      <c r="CQ551" s="112"/>
      <c r="CR551" s="112"/>
      <c r="CS551" s="112"/>
      <c r="CT551" s="112"/>
      <c r="CU551" s="112"/>
      <c r="CV551" s="112"/>
      <c r="CW551" s="112"/>
      <c r="CX551" s="112"/>
      <c r="CY551" s="112"/>
      <c r="CZ551" s="112"/>
    </row>
    <row r="552" spans="1:104" s="113" customFormat="1" ht="39.75" customHeight="1">
      <c r="A552" s="260">
        <v>534</v>
      </c>
      <c r="B552" s="1824"/>
      <c r="C552" s="1703"/>
      <c r="D552" s="1555"/>
      <c r="E552" s="153"/>
      <c r="F552" s="1467"/>
      <c r="G552" s="1467"/>
      <c r="H552" s="1467"/>
      <c r="I552" s="1467"/>
      <c r="J552" s="1512"/>
      <c r="K552" s="758"/>
      <c r="L552" s="167"/>
      <c r="M552" s="1528"/>
      <c r="N552" s="309" t="s">
        <v>2135</v>
      </c>
      <c r="O552" s="118">
        <v>2015</v>
      </c>
      <c r="P552" s="118">
        <v>0.13100000000000001</v>
      </c>
      <c r="Q552" s="138" t="s">
        <v>2136</v>
      </c>
      <c r="R552" s="118">
        <v>4</v>
      </c>
      <c r="S552" s="139"/>
      <c r="T552" s="163">
        <v>4</v>
      </c>
      <c r="U552" s="1555"/>
      <c r="V552" s="1469"/>
      <c r="W552" s="1469"/>
      <c r="X552" s="1506"/>
      <c r="Y552" s="164"/>
      <c r="Z552" s="165"/>
      <c r="AA552" s="130"/>
      <c r="AB552" s="130"/>
      <c r="AC552" s="131"/>
      <c r="AD552" s="111"/>
      <c r="AE552" s="112"/>
      <c r="AF552" s="112"/>
      <c r="AG552" s="112"/>
      <c r="AH552" s="112"/>
      <c r="AI552" s="112"/>
      <c r="AJ552" s="112"/>
      <c r="AK552" s="112"/>
      <c r="AL552" s="112"/>
      <c r="AM552" s="112"/>
      <c r="AN552" s="112"/>
      <c r="AO552" s="112"/>
      <c r="AP552" s="112"/>
      <c r="AQ552" s="112"/>
      <c r="AR552" s="112"/>
      <c r="AS552" s="112"/>
      <c r="AT552" s="112"/>
      <c r="AU552" s="112"/>
      <c r="AV552" s="112"/>
      <c r="AW552" s="112"/>
      <c r="AX552" s="112"/>
      <c r="AY552" s="112"/>
      <c r="AZ552" s="112"/>
      <c r="BA552" s="112"/>
      <c r="BB552" s="112"/>
      <c r="BC552" s="112"/>
      <c r="BD552" s="112"/>
      <c r="BE552" s="112"/>
      <c r="BF552" s="112"/>
      <c r="BG552" s="112"/>
      <c r="BH552" s="112"/>
      <c r="BI552" s="112"/>
      <c r="BJ552" s="112"/>
      <c r="BK552" s="112"/>
      <c r="BL552" s="112"/>
      <c r="BM552" s="112"/>
      <c r="BN552" s="112"/>
      <c r="BO552" s="112"/>
      <c r="BP552" s="112"/>
      <c r="BQ552" s="112"/>
      <c r="BR552" s="112"/>
      <c r="BS552" s="112"/>
      <c r="BT552" s="112"/>
      <c r="BU552" s="112"/>
      <c r="BV552" s="112"/>
      <c r="BW552" s="112"/>
      <c r="BX552" s="112"/>
      <c r="BY552" s="112"/>
      <c r="BZ552" s="112"/>
      <c r="CA552" s="112"/>
      <c r="CB552" s="112"/>
      <c r="CC552" s="112"/>
      <c r="CD552" s="112"/>
      <c r="CE552" s="112"/>
      <c r="CF552" s="112"/>
      <c r="CG552" s="112"/>
      <c r="CH552" s="112"/>
      <c r="CI552" s="112"/>
      <c r="CJ552" s="112"/>
      <c r="CK552" s="112"/>
      <c r="CL552" s="112"/>
      <c r="CM552" s="112"/>
      <c r="CN552" s="112"/>
      <c r="CO552" s="112"/>
      <c r="CP552" s="112"/>
      <c r="CQ552" s="112"/>
      <c r="CR552" s="112"/>
      <c r="CS552" s="112"/>
      <c r="CT552" s="112"/>
      <c r="CU552" s="112"/>
      <c r="CV552" s="112"/>
      <c r="CW552" s="112"/>
      <c r="CX552" s="112"/>
      <c r="CY552" s="112"/>
      <c r="CZ552" s="112"/>
    </row>
    <row r="553" spans="1:104" s="113" customFormat="1" ht="63.75">
      <c r="A553" s="260">
        <v>535</v>
      </c>
      <c r="B553" s="1824"/>
      <c r="C553" s="1703"/>
      <c r="D553" s="1555"/>
      <c r="E553" s="153"/>
      <c r="F553" s="1467"/>
      <c r="G553" s="1467"/>
      <c r="H553" s="1467"/>
      <c r="I553" s="1467"/>
      <c r="J553" s="1512"/>
      <c r="K553" s="758"/>
      <c r="L553" s="167"/>
      <c r="M553" s="1528"/>
      <c r="N553" s="309" t="s">
        <v>2137</v>
      </c>
      <c r="O553" s="118">
        <v>1963</v>
      </c>
      <c r="P553" s="118">
        <v>1.1100000000000001</v>
      </c>
      <c r="Q553" s="332" t="s">
        <v>2138</v>
      </c>
      <c r="R553" s="118">
        <v>33</v>
      </c>
      <c r="S553" s="139"/>
      <c r="T553" s="163">
        <v>33</v>
      </c>
      <c r="U553" s="1555"/>
      <c r="V553" s="1469"/>
      <c r="W553" s="1469"/>
      <c r="X553" s="1506"/>
      <c r="Y553" s="164"/>
      <c r="Z553" s="165"/>
      <c r="AA553" s="130"/>
      <c r="AB553" s="130"/>
      <c r="AC553" s="131"/>
      <c r="AD553" s="111"/>
      <c r="AE553" s="112"/>
      <c r="AF553" s="112"/>
      <c r="AG553" s="112"/>
      <c r="AH553" s="112"/>
      <c r="AI553" s="112"/>
      <c r="AJ553" s="112"/>
      <c r="AK553" s="112"/>
      <c r="AL553" s="112"/>
      <c r="AM553" s="112"/>
      <c r="AN553" s="112"/>
      <c r="AO553" s="112"/>
      <c r="AP553" s="112"/>
      <c r="AQ553" s="112"/>
      <c r="AR553" s="112"/>
      <c r="AS553" s="112"/>
      <c r="AT553" s="112"/>
      <c r="AU553" s="112"/>
      <c r="AV553" s="112"/>
      <c r="AW553" s="112"/>
      <c r="AX553" s="112"/>
      <c r="AY553" s="112"/>
      <c r="AZ553" s="112"/>
      <c r="BA553" s="112"/>
      <c r="BB553" s="112"/>
      <c r="BC553" s="112"/>
      <c r="BD553" s="112"/>
      <c r="BE553" s="112"/>
      <c r="BF553" s="112"/>
      <c r="BG553" s="112"/>
      <c r="BH553" s="112"/>
      <c r="BI553" s="112"/>
      <c r="BJ553" s="112"/>
      <c r="BK553" s="112"/>
      <c r="BL553" s="112"/>
      <c r="BM553" s="112"/>
      <c r="BN553" s="112"/>
      <c r="BO553" s="112"/>
      <c r="BP553" s="112"/>
      <c r="BQ553" s="112"/>
      <c r="BR553" s="112"/>
      <c r="BS553" s="112"/>
      <c r="BT553" s="112"/>
      <c r="BU553" s="112"/>
      <c r="BV553" s="112"/>
      <c r="BW553" s="112"/>
      <c r="BX553" s="112"/>
      <c r="BY553" s="112"/>
      <c r="BZ553" s="112"/>
      <c r="CA553" s="112"/>
      <c r="CB553" s="112"/>
      <c r="CC553" s="112"/>
      <c r="CD553" s="112"/>
      <c r="CE553" s="112"/>
      <c r="CF553" s="112"/>
      <c r="CG553" s="112"/>
      <c r="CH553" s="112"/>
      <c r="CI553" s="112"/>
      <c r="CJ553" s="112"/>
      <c r="CK553" s="112"/>
      <c r="CL553" s="112"/>
      <c r="CM553" s="112"/>
      <c r="CN553" s="112"/>
      <c r="CO553" s="112"/>
      <c r="CP553" s="112"/>
      <c r="CQ553" s="112"/>
      <c r="CR553" s="112"/>
      <c r="CS553" s="112"/>
      <c r="CT553" s="112"/>
      <c r="CU553" s="112"/>
      <c r="CV553" s="112"/>
      <c r="CW553" s="112"/>
      <c r="CX553" s="112"/>
      <c r="CY553" s="112"/>
      <c r="CZ553" s="112"/>
    </row>
    <row r="554" spans="1:104" s="113" customFormat="1" ht="17.25" customHeight="1">
      <c r="A554" s="260">
        <v>536</v>
      </c>
      <c r="B554" s="1824"/>
      <c r="C554" s="1703"/>
      <c r="D554" s="1555"/>
      <c r="E554" s="153"/>
      <c r="F554" s="1467"/>
      <c r="G554" s="1467"/>
      <c r="H554" s="1467"/>
      <c r="I554" s="1467"/>
      <c r="J554" s="1512"/>
      <c r="K554" s="162"/>
      <c r="L554" s="1701"/>
      <c r="M554" s="131"/>
      <c r="N554" s="309" t="s">
        <v>2139</v>
      </c>
      <c r="O554" s="118">
        <v>1963</v>
      </c>
      <c r="P554" s="118">
        <v>0.05</v>
      </c>
      <c r="Q554" s="138" t="s">
        <v>1842</v>
      </c>
      <c r="R554" s="118">
        <v>3</v>
      </c>
      <c r="S554" s="139"/>
      <c r="T554" s="163">
        <v>3</v>
      </c>
      <c r="U554" s="1555"/>
      <c r="V554" s="1469"/>
      <c r="W554" s="1469"/>
      <c r="X554" s="1506"/>
      <c r="Y554" s="164"/>
      <c r="Z554" s="165"/>
      <c r="AA554" s="130"/>
      <c r="AB554" s="130"/>
      <c r="AC554" s="131"/>
      <c r="AD554" s="111"/>
      <c r="AE554" s="112"/>
      <c r="AF554" s="112"/>
      <c r="AG554" s="112"/>
      <c r="AH554" s="112"/>
      <c r="AI554" s="112"/>
      <c r="AJ554" s="112"/>
      <c r="AK554" s="112"/>
      <c r="AL554" s="112"/>
      <c r="AM554" s="112"/>
      <c r="AN554" s="112"/>
      <c r="AO554" s="112"/>
      <c r="AP554" s="112"/>
      <c r="AQ554" s="112"/>
      <c r="AR554" s="112"/>
      <c r="AS554" s="112"/>
      <c r="AT554" s="112"/>
      <c r="AU554" s="112"/>
      <c r="AV554" s="112"/>
      <c r="AW554" s="112"/>
      <c r="AX554" s="112"/>
      <c r="AY554" s="112"/>
      <c r="AZ554" s="112"/>
      <c r="BA554" s="112"/>
      <c r="BB554" s="112"/>
      <c r="BC554" s="112"/>
      <c r="BD554" s="112"/>
      <c r="BE554" s="112"/>
      <c r="BF554" s="112"/>
      <c r="BG554" s="112"/>
      <c r="BH554" s="112"/>
      <c r="BI554" s="112"/>
      <c r="BJ554" s="112"/>
      <c r="BK554" s="112"/>
      <c r="BL554" s="112"/>
      <c r="BM554" s="112"/>
      <c r="BN554" s="112"/>
      <c r="BO554" s="112"/>
      <c r="BP554" s="112"/>
      <c r="BQ554" s="112"/>
      <c r="BR554" s="112"/>
      <c r="BS554" s="112"/>
      <c r="BT554" s="112"/>
      <c r="BU554" s="112"/>
      <c r="BV554" s="112"/>
      <c r="BW554" s="112"/>
      <c r="BX554" s="112"/>
      <c r="BY554" s="112"/>
      <c r="BZ554" s="112"/>
      <c r="CA554" s="112"/>
      <c r="CB554" s="112"/>
      <c r="CC554" s="112"/>
      <c r="CD554" s="112"/>
      <c r="CE554" s="112"/>
      <c r="CF554" s="112"/>
      <c r="CG554" s="112"/>
      <c r="CH554" s="112"/>
      <c r="CI554" s="112"/>
      <c r="CJ554" s="112"/>
      <c r="CK554" s="112"/>
      <c r="CL554" s="112"/>
      <c r="CM554" s="112"/>
      <c r="CN554" s="112"/>
      <c r="CO554" s="112"/>
      <c r="CP554" s="112"/>
      <c r="CQ554" s="112"/>
      <c r="CR554" s="112"/>
      <c r="CS554" s="112"/>
      <c r="CT554" s="112"/>
      <c r="CU554" s="112"/>
      <c r="CV554" s="112"/>
      <c r="CW554" s="112"/>
      <c r="CX554" s="112"/>
      <c r="CY554" s="112"/>
      <c r="CZ554" s="112"/>
    </row>
    <row r="555" spans="1:104" s="113" customFormat="1" ht="17.25" customHeight="1">
      <c r="A555" s="260">
        <v>537</v>
      </c>
      <c r="B555" s="1824"/>
      <c r="C555" s="1703"/>
      <c r="D555" s="1555"/>
      <c r="E555" s="153"/>
      <c r="F555" s="1467"/>
      <c r="G555" s="1467"/>
      <c r="H555" s="1467"/>
      <c r="I555" s="1467"/>
      <c r="J555" s="1512"/>
      <c r="K555" s="162"/>
      <c r="L555" s="1701"/>
      <c r="M555" s="1528"/>
      <c r="N555" s="309" t="s">
        <v>2140</v>
      </c>
      <c r="O555" s="118">
        <v>1962</v>
      </c>
      <c r="P555" s="118">
        <v>0.14899999999999999</v>
      </c>
      <c r="Q555" s="138" t="s">
        <v>2141</v>
      </c>
      <c r="R555" s="118">
        <v>7</v>
      </c>
      <c r="S555" s="139"/>
      <c r="T555" s="163">
        <v>7</v>
      </c>
      <c r="U555" s="1555"/>
      <c r="V555" s="1469"/>
      <c r="W555" s="1469"/>
      <c r="X555" s="1506"/>
      <c r="Y555" s="164"/>
      <c r="Z555" s="165"/>
      <c r="AA555" s="130"/>
      <c r="AB555" s="130"/>
      <c r="AC555" s="131"/>
      <c r="AD555" s="111"/>
      <c r="AE555" s="112"/>
      <c r="AF555" s="112"/>
      <c r="AG555" s="112"/>
      <c r="AH555" s="112"/>
      <c r="AI555" s="112"/>
      <c r="AJ555" s="112"/>
      <c r="AK555" s="112"/>
      <c r="AL555" s="112"/>
      <c r="AM555" s="112"/>
      <c r="AN555" s="112"/>
      <c r="AO555" s="112"/>
      <c r="AP555" s="112"/>
      <c r="AQ555" s="112"/>
      <c r="AR555" s="112"/>
      <c r="AS555" s="112"/>
      <c r="AT555" s="112"/>
      <c r="AU555" s="112"/>
      <c r="AV555" s="112"/>
      <c r="AW555" s="112"/>
      <c r="AX555" s="112"/>
      <c r="AY555" s="112"/>
      <c r="AZ555" s="112"/>
      <c r="BA555" s="112"/>
      <c r="BB555" s="112"/>
      <c r="BC555" s="112"/>
      <c r="BD555" s="112"/>
      <c r="BE555" s="112"/>
      <c r="BF555" s="112"/>
      <c r="BG555" s="112"/>
      <c r="BH555" s="112"/>
      <c r="BI555" s="112"/>
      <c r="BJ555" s="112"/>
      <c r="BK555" s="112"/>
      <c r="BL555" s="112"/>
      <c r="BM555" s="112"/>
      <c r="BN555" s="112"/>
      <c r="BO555" s="112"/>
      <c r="BP555" s="112"/>
      <c r="BQ555" s="112"/>
      <c r="BR555" s="112"/>
      <c r="BS555" s="112"/>
      <c r="BT555" s="112"/>
      <c r="BU555" s="112"/>
      <c r="BV555" s="112"/>
      <c r="BW555" s="112"/>
      <c r="BX555" s="112"/>
      <c r="BY555" s="112"/>
      <c r="BZ555" s="112"/>
      <c r="CA555" s="112"/>
      <c r="CB555" s="112"/>
      <c r="CC555" s="112"/>
      <c r="CD555" s="112"/>
      <c r="CE555" s="112"/>
      <c r="CF555" s="112"/>
      <c r="CG555" s="112"/>
      <c r="CH555" s="112"/>
      <c r="CI555" s="112"/>
      <c r="CJ555" s="112"/>
      <c r="CK555" s="112"/>
      <c r="CL555" s="112"/>
      <c r="CM555" s="112"/>
      <c r="CN555" s="112"/>
      <c r="CO555" s="112"/>
      <c r="CP555" s="112"/>
      <c r="CQ555" s="112"/>
      <c r="CR555" s="112"/>
      <c r="CS555" s="112"/>
      <c r="CT555" s="112"/>
      <c r="CU555" s="112"/>
      <c r="CV555" s="112"/>
      <c r="CW555" s="112"/>
      <c r="CX555" s="112"/>
      <c r="CY555" s="112"/>
      <c r="CZ555" s="112"/>
    </row>
    <row r="556" spans="1:104" s="113" customFormat="1" ht="40.5" customHeight="1">
      <c r="A556" s="260">
        <v>538</v>
      </c>
      <c r="B556" s="1824"/>
      <c r="C556" s="1703"/>
      <c r="D556" s="1555"/>
      <c r="E556" s="153"/>
      <c r="F556" s="1467"/>
      <c r="G556" s="1467"/>
      <c r="H556" s="1467"/>
      <c r="I556" s="1467"/>
      <c r="J556" s="1512"/>
      <c r="K556" s="1619"/>
      <c r="L556" s="1701"/>
      <c r="M556" s="1528"/>
      <c r="N556" s="309" t="s">
        <v>2142</v>
      </c>
      <c r="O556" s="118">
        <v>1962</v>
      </c>
      <c r="P556" s="118">
        <v>0.124</v>
      </c>
      <c r="Q556" s="332" t="s">
        <v>2143</v>
      </c>
      <c r="R556" s="118">
        <v>7</v>
      </c>
      <c r="S556" s="139"/>
      <c r="T556" s="163">
        <v>7</v>
      </c>
      <c r="U556" s="1555"/>
      <c r="V556" s="1469"/>
      <c r="W556" s="1469"/>
      <c r="X556" s="1506"/>
      <c r="Y556" s="164"/>
      <c r="Z556" s="165"/>
      <c r="AA556" s="130"/>
      <c r="AB556" s="130"/>
      <c r="AC556" s="131"/>
      <c r="AD556" s="111"/>
      <c r="AE556" s="112"/>
      <c r="AF556" s="112"/>
      <c r="AG556" s="112"/>
      <c r="AH556" s="112"/>
      <c r="AI556" s="112"/>
      <c r="AJ556" s="112"/>
      <c r="AK556" s="112"/>
      <c r="AL556" s="112"/>
      <c r="AM556" s="112"/>
      <c r="AN556" s="112"/>
      <c r="AO556" s="112"/>
      <c r="AP556" s="112"/>
      <c r="AQ556" s="112"/>
      <c r="AR556" s="112"/>
      <c r="AS556" s="112"/>
      <c r="AT556" s="112"/>
      <c r="AU556" s="112"/>
      <c r="AV556" s="112"/>
      <c r="AW556" s="112"/>
      <c r="AX556" s="112"/>
      <c r="AY556" s="112"/>
      <c r="AZ556" s="112"/>
      <c r="BA556" s="112"/>
      <c r="BB556" s="112"/>
      <c r="BC556" s="112"/>
      <c r="BD556" s="112"/>
      <c r="BE556" s="112"/>
      <c r="BF556" s="112"/>
      <c r="BG556" s="112"/>
      <c r="BH556" s="112"/>
      <c r="BI556" s="112"/>
      <c r="BJ556" s="112"/>
      <c r="BK556" s="112"/>
      <c r="BL556" s="112"/>
      <c r="BM556" s="112"/>
      <c r="BN556" s="112"/>
      <c r="BO556" s="112"/>
      <c r="BP556" s="112"/>
      <c r="BQ556" s="112"/>
      <c r="BR556" s="112"/>
      <c r="BS556" s="112"/>
      <c r="BT556" s="112"/>
      <c r="BU556" s="112"/>
      <c r="BV556" s="112"/>
      <c r="BW556" s="112"/>
      <c r="BX556" s="112"/>
      <c r="BY556" s="112"/>
      <c r="BZ556" s="112"/>
      <c r="CA556" s="112"/>
      <c r="CB556" s="112"/>
      <c r="CC556" s="112"/>
      <c r="CD556" s="112"/>
      <c r="CE556" s="112"/>
      <c r="CF556" s="112"/>
      <c r="CG556" s="112"/>
      <c r="CH556" s="112"/>
      <c r="CI556" s="112"/>
      <c r="CJ556" s="112"/>
      <c r="CK556" s="112"/>
      <c r="CL556" s="112"/>
      <c r="CM556" s="112"/>
      <c r="CN556" s="112"/>
      <c r="CO556" s="112"/>
      <c r="CP556" s="112"/>
      <c r="CQ556" s="112"/>
      <c r="CR556" s="112"/>
      <c r="CS556" s="112"/>
      <c r="CT556" s="112"/>
      <c r="CU556" s="112"/>
      <c r="CV556" s="112"/>
      <c r="CW556" s="112"/>
      <c r="CX556" s="112"/>
      <c r="CY556" s="112"/>
      <c r="CZ556" s="112"/>
    </row>
    <row r="557" spans="1:104" s="113" customFormat="1" ht="42" customHeight="1">
      <c r="A557" s="260">
        <v>539</v>
      </c>
      <c r="B557" s="1824"/>
      <c r="C557" s="1703"/>
      <c r="D557" s="1555"/>
      <c r="E557" s="153"/>
      <c r="F557" s="1467"/>
      <c r="G557" s="1467"/>
      <c r="H557" s="1467"/>
      <c r="I557" s="1467"/>
      <c r="J557" s="1512"/>
      <c r="K557" s="1619"/>
      <c r="L557" s="1701"/>
      <c r="M557" s="1528"/>
      <c r="N557" s="510" t="s">
        <v>2144</v>
      </c>
      <c r="O557" s="118">
        <v>2015</v>
      </c>
      <c r="P557" s="118">
        <v>0.88</v>
      </c>
      <c r="Q557" s="332" t="s">
        <v>2145</v>
      </c>
      <c r="R557" s="118">
        <v>19</v>
      </c>
      <c r="S557" s="139"/>
      <c r="T557" s="163">
        <v>19</v>
      </c>
      <c r="U557" s="1555"/>
      <c r="V557" s="1469"/>
      <c r="W557" s="1469"/>
      <c r="X557" s="1506"/>
      <c r="Y557" s="164"/>
      <c r="Z557" s="165"/>
      <c r="AA557" s="130"/>
      <c r="AB557" s="130"/>
      <c r="AC557" s="131"/>
      <c r="AD557" s="111"/>
      <c r="AE557" s="112"/>
      <c r="AF557" s="112"/>
      <c r="AG557" s="112"/>
      <c r="AH557" s="112"/>
      <c r="AI557" s="112"/>
      <c r="AJ557" s="112"/>
      <c r="AK557" s="112"/>
      <c r="AL557" s="112"/>
      <c r="AM557" s="112"/>
      <c r="AN557" s="112"/>
      <c r="AO557" s="112"/>
      <c r="AP557" s="112"/>
      <c r="AQ557" s="112"/>
      <c r="AR557" s="112"/>
      <c r="AS557" s="112"/>
      <c r="AT557" s="112"/>
      <c r="AU557" s="112"/>
      <c r="AV557" s="112"/>
      <c r="AW557" s="112"/>
      <c r="AX557" s="112"/>
      <c r="AY557" s="112"/>
      <c r="AZ557" s="112"/>
      <c r="BA557" s="112"/>
      <c r="BB557" s="112"/>
      <c r="BC557" s="112"/>
      <c r="BD557" s="112"/>
      <c r="BE557" s="112"/>
      <c r="BF557" s="112"/>
      <c r="BG557" s="112"/>
      <c r="BH557" s="112"/>
      <c r="BI557" s="112"/>
      <c r="BJ557" s="112"/>
      <c r="BK557" s="112"/>
      <c r="BL557" s="112"/>
      <c r="BM557" s="112"/>
      <c r="BN557" s="112"/>
      <c r="BO557" s="112"/>
      <c r="BP557" s="112"/>
      <c r="BQ557" s="112"/>
      <c r="BR557" s="112"/>
      <c r="BS557" s="112"/>
      <c r="BT557" s="112"/>
      <c r="BU557" s="112"/>
      <c r="BV557" s="112"/>
      <c r="BW557" s="112"/>
      <c r="BX557" s="112"/>
      <c r="BY557" s="112"/>
      <c r="BZ557" s="112"/>
      <c r="CA557" s="112"/>
      <c r="CB557" s="112"/>
      <c r="CC557" s="112"/>
      <c r="CD557" s="112"/>
      <c r="CE557" s="112"/>
      <c r="CF557" s="112"/>
      <c r="CG557" s="112"/>
      <c r="CH557" s="112"/>
      <c r="CI557" s="112"/>
      <c r="CJ557" s="112"/>
      <c r="CK557" s="112"/>
      <c r="CL557" s="112"/>
      <c r="CM557" s="112"/>
      <c r="CN557" s="112"/>
      <c r="CO557" s="112"/>
      <c r="CP557" s="112"/>
      <c r="CQ557" s="112"/>
      <c r="CR557" s="112"/>
      <c r="CS557" s="112"/>
      <c r="CT557" s="112"/>
      <c r="CU557" s="112"/>
      <c r="CV557" s="112"/>
      <c r="CW557" s="112"/>
      <c r="CX557" s="112"/>
      <c r="CY557" s="112"/>
      <c r="CZ557" s="112"/>
    </row>
    <row r="558" spans="1:104" s="113" customFormat="1">
      <c r="A558" s="260">
        <v>540</v>
      </c>
      <c r="B558" s="1824"/>
      <c r="C558" s="1703"/>
      <c r="D558" s="1555"/>
      <c r="E558" s="153"/>
      <c r="F558" s="1467"/>
      <c r="G558" s="1467"/>
      <c r="H558" s="1467"/>
      <c r="I558" s="1467"/>
      <c r="J558" s="1512"/>
      <c r="K558" s="1619"/>
      <c r="L558" s="1701"/>
      <c r="M558" s="1528"/>
      <c r="N558" s="309" t="s">
        <v>2146</v>
      </c>
      <c r="O558" s="118">
        <v>1962</v>
      </c>
      <c r="P558" s="118">
        <v>0.16</v>
      </c>
      <c r="Q558" s="138" t="s">
        <v>2147</v>
      </c>
      <c r="R558" s="118">
        <v>4</v>
      </c>
      <c r="S558" s="139"/>
      <c r="T558" s="163">
        <v>4</v>
      </c>
      <c r="U558" s="1555"/>
      <c r="V558" s="1469"/>
      <c r="W558" s="1469"/>
      <c r="X558" s="1506"/>
      <c r="Y558" s="164"/>
      <c r="Z558" s="165"/>
      <c r="AA558" s="130"/>
      <c r="AB558" s="130"/>
      <c r="AC558" s="131"/>
      <c r="AD558" s="111"/>
      <c r="AE558" s="112"/>
      <c r="AF558" s="112"/>
      <c r="AG558" s="112"/>
      <c r="AH558" s="112"/>
      <c r="AI558" s="112"/>
      <c r="AJ558" s="112"/>
      <c r="AK558" s="112"/>
      <c r="AL558" s="112"/>
      <c r="AM558" s="112"/>
      <c r="AN558" s="112"/>
      <c r="AO558" s="112"/>
      <c r="AP558" s="112"/>
      <c r="AQ558" s="112"/>
      <c r="AR558" s="112"/>
      <c r="AS558" s="112"/>
      <c r="AT558" s="112"/>
      <c r="AU558" s="112"/>
      <c r="AV558" s="112"/>
      <c r="AW558" s="112"/>
      <c r="AX558" s="112"/>
      <c r="AY558" s="112"/>
      <c r="AZ558" s="112"/>
      <c r="BA558" s="112"/>
      <c r="BB558" s="112"/>
      <c r="BC558" s="112"/>
      <c r="BD558" s="112"/>
      <c r="BE558" s="112"/>
      <c r="BF558" s="112"/>
      <c r="BG558" s="112"/>
      <c r="BH558" s="112"/>
      <c r="BI558" s="112"/>
      <c r="BJ558" s="112"/>
      <c r="BK558" s="112"/>
      <c r="BL558" s="112"/>
      <c r="BM558" s="112"/>
      <c r="BN558" s="112"/>
      <c r="BO558" s="112"/>
      <c r="BP558" s="112"/>
      <c r="BQ558" s="112"/>
      <c r="BR558" s="112"/>
      <c r="BS558" s="112"/>
      <c r="BT558" s="112"/>
      <c r="BU558" s="112"/>
      <c r="BV558" s="112"/>
      <c r="BW558" s="112"/>
      <c r="BX558" s="112"/>
      <c r="BY558" s="112"/>
      <c r="BZ558" s="112"/>
      <c r="CA558" s="112"/>
      <c r="CB558" s="112"/>
      <c r="CC558" s="112"/>
      <c r="CD558" s="112"/>
      <c r="CE558" s="112"/>
      <c r="CF558" s="112"/>
      <c r="CG558" s="112"/>
      <c r="CH558" s="112"/>
      <c r="CI558" s="112"/>
      <c r="CJ558" s="112"/>
      <c r="CK558" s="112"/>
      <c r="CL558" s="112"/>
      <c r="CM558" s="112"/>
      <c r="CN558" s="112"/>
      <c r="CO558" s="112"/>
      <c r="CP558" s="112"/>
      <c r="CQ558" s="112"/>
      <c r="CR558" s="112"/>
      <c r="CS558" s="112"/>
      <c r="CT558" s="112"/>
      <c r="CU558" s="112"/>
      <c r="CV558" s="112"/>
      <c r="CW558" s="112"/>
      <c r="CX558" s="112"/>
      <c r="CY558" s="112"/>
      <c r="CZ558" s="112"/>
    </row>
    <row r="559" spans="1:104" s="113" customFormat="1" ht="51">
      <c r="A559" s="260">
        <v>541</v>
      </c>
      <c r="B559" s="1824"/>
      <c r="C559" s="1703"/>
      <c r="D559" s="1555"/>
      <c r="E559" s="153"/>
      <c r="F559" s="1467"/>
      <c r="G559" s="1467"/>
      <c r="H559" s="1467"/>
      <c r="I559" s="1467"/>
      <c r="J559" s="1512"/>
      <c r="K559" s="1619"/>
      <c r="L559" s="1701"/>
      <c r="M559" s="1528"/>
      <c r="N559" s="309" t="s">
        <v>2148</v>
      </c>
      <c r="O559" s="118">
        <v>1962</v>
      </c>
      <c r="P559" s="118">
        <v>0.21299999999999999</v>
      </c>
      <c r="Q559" s="332" t="s">
        <v>2149</v>
      </c>
      <c r="R559" s="118">
        <v>5</v>
      </c>
      <c r="S559" s="139"/>
      <c r="T559" s="163">
        <v>5</v>
      </c>
      <c r="U559" s="1555"/>
      <c r="V559" s="1469"/>
      <c r="W559" s="1469"/>
      <c r="X559" s="1506"/>
      <c r="Y559" s="164"/>
      <c r="Z559" s="165"/>
      <c r="AA559" s="130"/>
      <c r="AB559" s="130"/>
      <c r="AC559" s="131"/>
      <c r="AD559" s="111"/>
      <c r="AE559" s="112"/>
      <c r="AF559" s="112"/>
      <c r="AG559" s="112"/>
      <c r="AH559" s="112"/>
      <c r="AI559" s="112"/>
      <c r="AJ559" s="112"/>
      <c r="AK559" s="112"/>
      <c r="AL559" s="112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2"/>
      <c r="AW559" s="112"/>
      <c r="AX559" s="112"/>
      <c r="AY559" s="112"/>
      <c r="AZ559" s="112"/>
      <c r="BA559" s="112"/>
      <c r="BB559" s="112"/>
      <c r="BC559" s="112"/>
      <c r="BD559" s="112"/>
      <c r="BE559" s="112"/>
      <c r="BF559" s="112"/>
      <c r="BG559" s="112"/>
      <c r="BH559" s="112"/>
      <c r="BI559" s="112"/>
      <c r="BJ559" s="112"/>
      <c r="BK559" s="112"/>
      <c r="BL559" s="112"/>
      <c r="BM559" s="112"/>
      <c r="BN559" s="112"/>
      <c r="BO559" s="112"/>
      <c r="BP559" s="112"/>
      <c r="BQ559" s="112"/>
      <c r="BR559" s="112"/>
      <c r="BS559" s="112"/>
      <c r="BT559" s="112"/>
      <c r="BU559" s="112"/>
      <c r="BV559" s="112"/>
      <c r="BW559" s="112"/>
      <c r="BX559" s="112"/>
      <c r="BY559" s="112"/>
      <c r="BZ559" s="112"/>
      <c r="CA559" s="112"/>
      <c r="CB559" s="112"/>
      <c r="CC559" s="112"/>
      <c r="CD559" s="112"/>
      <c r="CE559" s="112"/>
      <c r="CF559" s="112"/>
      <c r="CG559" s="112"/>
      <c r="CH559" s="112"/>
      <c r="CI559" s="112"/>
      <c r="CJ559" s="112"/>
      <c r="CK559" s="112"/>
      <c r="CL559" s="112"/>
      <c r="CM559" s="112"/>
      <c r="CN559" s="112"/>
      <c r="CO559" s="112"/>
      <c r="CP559" s="112"/>
      <c r="CQ559" s="112"/>
      <c r="CR559" s="112"/>
      <c r="CS559" s="112"/>
      <c r="CT559" s="112"/>
      <c r="CU559" s="112"/>
      <c r="CV559" s="112"/>
      <c r="CW559" s="112"/>
      <c r="CX559" s="112"/>
      <c r="CY559" s="112"/>
      <c r="CZ559" s="112"/>
    </row>
    <row r="560" spans="1:104" s="113" customFormat="1" ht="26.25" customHeight="1">
      <c r="A560" s="260">
        <v>542</v>
      </c>
      <c r="B560" s="1824"/>
      <c r="C560" s="1703"/>
      <c r="D560" s="1555"/>
      <c r="E560" s="153"/>
      <c r="F560" s="1467"/>
      <c r="G560" s="1467"/>
      <c r="H560" s="1467"/>
      <c r="I560" s="1467"/>
      <c r="J560" s="1512"/>
      <c r="K560" s="1619"/>
      <c r="L560" s="1701"/>
      <c r="M560" s="1528"/>
      <c r="N560" s="386" t="s">
        <v>2150</v>
      </c>
      <c r="O560" s="120">
        <v>1962</v>
      </c>
      <c r="P560" s="120">
        <v>0.14899999999999999</v>
      </c>
      <c r="Q560" s="565" t="s">
        <v>2151</v>
      </c>
      <c r="R560" s="120">
        <v>6</v>
      </c>
      <c r="S560" s="125"/>
      <c r="T560" s="121">
        <v>6</v>
      </c>
      <c r="U560" s="1455"/>
      <c r="V560" s="1483"/>
      <c r="W560" s="1483"/>
      <c r="X560" s="1507"/>
      <c r="Y560" s="203"/>
      <c r="Z560" s="204"/>
      <c r="AA560" s="145"/>
      <c r="AB560" s="145"/>
      <c r="AC560" s="146"/>
      <c r="AD560" s="111"/>
      <c r="AE560" s="112"/>
      <c r="AF560" s="112"/>
      <c r="AG560" s="112"/>
      <c r="AH560" s="112"/>
      <c r="AI560" s="112"/>
      <c r="AJ560" s="112"/>
      <c r="AK560" s="112"/>
      <c r="AL560" s="112"/>
      <c r="AM560" s="112"/>
      <c r="AN560" s="112"/>
      <c r="AO560" s="112"/>
      <c r="AP560" s="112"/>
      <c r="AQ560" s="112"/>
      <c r="AR560" s="112"/>
      <c r="AS560" s="112"/>
      <c r="AT560" s="112"/>
      <c r="AU560" s="112"/>
      <c r="AV560" s="112"/>
      <c r="AW560" s="112"/>
      <c r="AX560" s="112"/>
      <c r="AY560" s="112"/>
      <c r="AZ560" s="112"/>
      <c r="BA560" s="112"/>
      <c r="BB560" s="112"/>
      <c r="BC560" s="112"/>
      <c r="BD560" s="112"/>
      <c r="BE560" s="112"/>
      <c r="BF560" s="112"/>
      <c r="BG560" s="112"/>
      <c r="BH560" s="112"/>
      <c r="BI560" s="112"/>
      <c r="BJ560" s="112"/>
      <c r="BK560" s="112"/>
      <c r="BL560" s="112"/>
      <c r="BM560" s="112"/>
      <c r="BN560" s="112"/>
      <c r="BO560" s="112"/>
      <c r="BP560" s="112"/>
      <c r="BQ560" s="112"/>
      <c r="BR560" s="112"/>
      <c r="BS560" s="112"/>
      <c r="BT560" s="112"/>
      <c r="BU560" s="112"/>
      <c r="BV560" s="112"/>
      <c r="BW560" s="112"/>
      <c r="BX560" s="112"/>
      <c r="BY560" s="112"/>
      <c r="BZ560" s="112"/>
      <c r="CA560" s="112"/>
      <c r="CB560" s="112"/>
      <c r="CC560" s="112"/>
      <c r="CD560" s="112"/>
      <c r="CE560" s="112"/>
      <c r="CF560" s="112"/>
      <c r="CG560" s="112"/>
      <c r="CH560" s="112"/>
      <c r="CI560" s="112"/>
      <c r="CJ560" s="112"/>
      <c r="CK560" s="112"/>
      <c r="CL560" s="112"/>
      <c r="CM560" s="112"/>
      <c r="CN560" s="112"/>
      <c r="CO560" s="112"/>
      <c r="CP560" s="112"/>
      <c r="CQ560" s="112"/>
      <c r="CR560" s="112"/>
      <c r="CS560" s="112"/>
      <c r="CT560" s="112"/>
      <c r="CU560" s="112"/>
      <c r="CV560" s="112"/>
      <c r="CW560" s="112"/>
      <c r="CX560" s="112"/>
      <c r="CY560" s="112"/>
      <c r="CZ560" s="112"/>
    </row>
    <row r="561" spans="1:104" s="507" customFormat="1" ht="17.25" customHeight="1">
      <c r="A561" s="260">
        <v>543</v>
      </c>
      <c r="B561" s="1824"/>
      <c r="C561" s="1703"/>
      <c r="D561" s="1555"/>
      <c r="E561" s="153"/>
      <c r="F561" s="1467"/>
      <c r="G561" s="1467"/>
      <c r="H561" s="1467"/>
      <c r="I561" s="1467"/>
      <c r="J561" s="1512"/>
      <c r="K561" s="1619"/>
      <c r="L561" s="1701"/>
      <c r="M561" s="1528"/>
      <c r="N561" s="1702"/>
      <c r="O561" s="1447"/>
      <c r="P561" s="1447"/>
      <c r="Q561" s="1447"/>
      <c r="R561" s="1447"/>
      <c r="S561" s="1447"/>
      <c r="T561" s="1441"/>
      <c r="U561" s="310"/>
      <c r="V561" s="118"/>
      <c r="W561" s="118"/>
      <c r="X561" s="311"/>
      <c r="Y561" s="768" t="s">
        <v>2152</v>
      </c>
      <c r="Z561" s="633"/>
      <c r="AA561" s="152">
        <v>1975</v>
      </c>
      <c r="AB561" s="152">
        <v>0.66500000000000004</v>
      </c>
      <c r="AC561" s="131" t="s">
        <v>1450</v>
      </c>
      <c r="AD561" s="111"/>
      <c r="AE561" s="506"/>
      <c r="AF561" s="506"/>
      <c r="AG561" s="506"/>
      <c r="AH561" s="506"/>
      <c r="AI561" s="506"/>
      <c r="AJ561" s="506"/>
      <c r="AK561" s="506"/>
      <c r="AL561" s="506"/>
      <c r="AM561" s="506"/>
      <c r="AN561" s="506"/>
      <c r="AO561" s="506"/>
      <c r="AP561" s="506"/>
      <c r="AQ561" s="506"/>
      <c r="AR561" s="506"/>
      <c r="AS561" s="506"/>
      <c r="AT561" s="506"/>
      <c r="AU561" s="506"/>
      <c r="AV561" s="506"/>
      <c r="AW561" s="506"/>
      <c r="AX561" s="506"/>
      <c r="AY561" s="506"/>
      <c r="AZ561" s="506"/>
      <c r="BA561" s="506"/>
      <c r="BB561" s="506"/>
      <c r="BC561" s="506"/>
      <c r="BD561" s="506"/>
      <c r="BE561" s="506"/>
      <c r="BF561" s="506"/>
      <c r="BG561" s="506"/>
      <c r="BH561" s="506"/>
      <c r="BI561" s="506"/>
      <c r="BJ561" s="506"/>
      <c r="BK561" s="506"/>
      <c r="BL561" s="506"/>
      <c r="BM561" s="506"/>
      <c r="BN561" s="506"/>
      <c r="BO561" s="506"/>
      <c r="BP561" s="506"/>
      <c r="BQ561" s="506"/>
      <c r="BR561" s="506"/>
      <c r="BS561" s="506"/>
      <c r="BT561" s="506"/>
      <c r="BU561" s="506"/>
      <c r="BV561" s="506"/>
      <c r="BW561" s="506"/>
      <c r="BX561" s="506"/>
      <c r="BY561" s="506"/>
      <c r="BZ561" s="506"/>
      <c r="CA561" s="506"/>
      <c r="CB561" s="506"/>
      <c r="CC561" s="506"/>
      <c r="CD561" s="506"/>
      <c r="CE561" s="506"/>
      <c r="CF561" s="506"/>
      <c r="CG561" s="506"/>
      <c r="CH561" s="506"/>
      <c r="CI561" s="506"/>
      <c r="CJ561" s="506"/>
      <c r="CK561" s="506"/>
      <c r="CL561" s="506"/>
      <c r="CM561" s="506"/>
      <c r="CN561" s="506"/>
      <c r="CO561" s="506"/>
      <c r="CP561" s="506"/>
      <c r="CQ561" s="506"/>
      <c r="CR561" s="506"/>
      <c r="CS561" s="506"/>
      <c r="CT561" s="506"/>
      <c r="CU561" s="506"/>
      <c r="CV561" s="506"/>
      <c r="CW561" s="506"/>
      <c r="CX561" s="506"/>
      <c r="CY561" s="506"/>
      <c r="CZ561" s="506"/>
    </row>
    <row r="562" spans="1:104" s="507" customFormat="1" ht="17.25" customHeight="1" thickBot="1">
      <c r="A562" s="284">
        <v>544</v>
      </c>
      <c r="B562" s="1886"/>
      <c r="C562" s="1759"/>
      <c r="D562" s="1760"/>
      <c r="E562" s="759"/>
      <c r="F562" s="1811"/>
      <c r="G562" s="1811"/>
      <c r="H562" s="1811"/>
      <c r="I562" s="1811"/>
      <c r="J562" s="1826"/>
      <c r="K562" s="1868"/>
      <c r="L562" s="1867"/>
      <c r="M562" s="1825"/>
      <c r="N562" s="1759"/>
      <c r="O562" s="1811"/>
      <c r="P562" s="1811"/>
      <c r="Q562" s="1811"/>
      <c r="R562" s="1811"/>
      <c r="S562" s="1811"/>
      <c r="T562" s="1825"/>
      <c r="U562" s="868"/>
      <c r="V562" s="235"/>
      <c r="W562" s="235"/>
      <c r="X562" s="879"/>
      <c r="Y562" s="1025" t="s">
        <v>2153</v>
      </c>
      <c r="Z562" s="1026"/>
      <c r="AA562" s="1027">
        <v>1980</v>
      </c>
      <c r="AB562" s="1027">
        <v>0.8</v>
      </c>
      <c r="AC562" s="1028" t="s">
        <v>2154</v>
      </c>
      <c r="AD562" s="1029"/>
      <c r="AE562" s="506"/>
      <c r="AF562" s="506"/>
      <c r="AG562" s="506"/>
      <c r="AH562" s="506"/>
      <c r="AI562" s="506"/>
      <c r="AJ562" s="506"/>
      <c r="AK562" s="506"/>
      <c r="AL562" s="506"/>
      <c r="AM562" s="506"/>
      <c r="AN562" s="506"/>
      <c r="AO562" s="506"/>
      <c r="AP562" s="506"/>
      <c r="AQ562" s="506"/>
      <c r="AR562" s="506"/>
      <c r="AS562" s="506"/>
      <c r="AT562" s="506"/>
      <c r="AU562" s="506"/>
      <c r="AV562" s="506"/>
      <c r="AW562" s="506"/>
      <c r="AX562" s="506"/>
      <c r="AY562" s="506"/>
      <c r="AZ562" s="506"/>
      <c r="BA562" s="506"/>
      <c r="BB562" s="506"/>
      <c r="BC562" s="506"/>
      <c r="BD562" s="506"/>
      <c r="BE562" s="506"/>
      <c r="BF562" s="506"/>
      <c r="BG562" s="506"/>
      <c r="BH562" s="506"/>
      <c r="BI562" s="506"/>
      <c r="BJ562" s="506"/>
      <c r="BK562" s="506"/>
      <c r="BL562" s="506"/>
      <c r="BM562" s="506"/>
      <c r="BN562" s="506"/>
      <c r="BO562" s="506"/>
      <c r="BP562" s="506"/>
      <c r="BQ562" s="506"/>
      <c r="BR562" s="506"/>
      <c r="BS562" s="506"/>
      <c r="BT562" s="506"/>
      <c r="BU562" s="506"/>
      <c r="BV562" s="506"/>
      <c r="BW562" s="506"/>
      <c r="BX562" s="506"/>
      <c r="BY562" s="506"/>
      <c r="BZ562" s="506"/>
      <c r="CA562" s="506"/>
      <c r="CB562" s="506"/>
      <c r="CC562" s="506"/>
      <c r="CD562" s="506"/>
      <c r="CE562" s="506"/>
      <c r="CF562" s="506"/>
      <c r="CG562" s="506"/>
      <c r="CH562" s="506"/>
      <c r="CI562" s="506"/>
      <c r="CJ562" s="506"/>
      <c r="CK562" s="506"/>
      <c r="CL562" s="506"/>
      <c r="CM562" s="506"/>
      <c r="CN562" s="506"/>
      <c r="CO562" s="506"/>
      <c r="CP562" s="506"/>
      <c r="CQ562" s="506"/>
      <c r="CR562" s="506"/>
      <c r="CS562" s="506"/>
      <c r="CT562" s="506"/>
      <c r="CU562" s="506"/>
      <c r="CV562" s="506"/>
      <c r="CW562" s="506"/>
      <c r="CX562" s="506"/>
      <c r="CY562" s="506"/>
      <c r="CZ562" s="506"/>
    </row>
    <row r="563" spans="1:104" s="113" customFormat="1" ht="20.25" customHeight="1" thickBot="1">
      <c r="A563" s="241"/>
      <c r="B563" s="472"/>
      <c r="C563" s="1693"/>
      <c r="D563" s="1694"/>
      <c r="E563" s="1694"/>
      <c r="F563" s="474"/>
      <c r="G563" s="474"/>
      <c r="H563" s="473"/>
      <c r="I563" s="474"/>
      <c r="J563" s="474"/>
      <c r="K563" s="473"/>
      <c r="L563" s="475"/>
      <c r="M563" s="473"/>
      <c r="N563" s="476"/>
      <c r="O563" s="473"/>
      <c r="P563" s="473"/>
      <c r="Q563" s="477"/>
      <c r="R563" s="473"/>
      <c r="S563" s="474"/>
      <c r="T563" s="473"/>
      <c r="U563" s="476"/>
      <c r="V563" s="473"/>
      <c r="W563" s="473"/>
      <c r="X563" s="1866"/>
      <c r="Y563" s="1866"/>
      <c r="Z563" s="1866"/>
      <c r="AA563" s="1866"/>
      <c r="AB563" s="1866"/>
      <c r="AC563" s="478"/>
      <c r="AD563" s="133"/>
      <c r="AE563" s="112"/>
      <c r="AF563" s="112"/>
      <c r="AG563" s="112"/>
      <c r="AH563" s="112"/>
      <c r="AI563" s="112"/>
      <c r="AJ563" s="112"/>
      <c r="AK563" s="112"/>
      <c r="AL563" s="112"/>
      <c r="AM563" s="112"/>
      <c r="AN563" s="112"/>
      <c r="AO563" s="112"/>
      <c r="AP563" s="112"/>
      <c r="AQ563" s="112"/>
      <c r="AR563" s="112"/>
      <c r="AS563" s="112"/>
      <c r="AT563" s="112"/>
      <c r="AU563" s="112"/>
      <c r="AV563" s="112"/>
      <c r="AW563" s="112"/>
      <c r="AX563" s="112"/>
      <c r="AY563" s="112"/>
      <c r="AZ563" s="112"/>
      <c r="BA563" s="112"/>
      <c r="BB563" s="112"/>
      <c r="BC563" s="112"/>
      <c r="BD563" s="112"/>
      <c r="BE563" s="112"/>
      <c r="BF563" s="112"/>
      <c r="BG563" s="112"/>
      <c r="BH563" s="112"/>
      <c r="BI563" s="112"/>
      <c r="BJ563" s="112"/>
      <c r="BK563" s="112"/>
      <c r="BL563" s="112"/>
      <c r="BM563" s="112"/>
      <c r="BN563" s="112"/>
      <c r="BO563" s="112"/>
      <c r="BP563" s="112"/>
      <c r="BQ563" s="112"/>
      <c r="BR563" s="112"/>
      <c r="BS563" s="112"/>
      <c r="BT563" s="112"/>
      <c r="BU563" s="112"/>
      <c r="BV563" s="112"/>
      <c r="BW563" s="112"/>
      <c r="BX563" s="112"/>
      <c r="BY563" s="112"/>
      <c r="BZ563" s="112"/>
      <c r="CA563" s="112"/>
      <c r="CB563" s="112"/>
      <c r="CC563" s="112"/>
      <c r="CD563" s="112"/>
      <c r="CE563" s="112"/>
      <c r="CF563" s="112"/>
      <c r="CG563" s="112"/>
      <c r="CH563" s="112"/>
      <c r="CI563" s="112"/>
      <c r="CJ563" s="112"/>
      <c r="CK563" s="112"/>
      <c r="CL563" s="112"/>
      <c r="CM563" s="112"/>
      <c r="CN563" s="112"/>
      <c r="CO563" s="112"/>
      <c r="CP563" s="112"/>
      <c r="CQ563" s="112"/>
      <c r="CR563" s="112"/>
      <c r="CS563" s="112"/>
      <c r="CT563" s="112"/>
      <c r="CU563" s="112"/>
      <c r="CV563" s="112"/>
      <c r="CW563" s="112"/>
      <c r="CX563" s="112"/>
      <c r="CY563" s="112"/>
      <c r="CZ563" s="112"/>
    </row>
    <row r="564" spans="1:104" s="113" customFormat="1" ht="25.5" customHeight="1">
      <c r="A564" s="760">
        <v>545</v>
      </c>
      <c r="B564" s="1805" t="s">
        <v>2155</v>
      </c>
      <c r="C564" s="1641"/>
      <c r="D564" s="1642"/>
      <c r="E564" s="256"/>
      <c r="F564" s="761"/>
      <c r="G564" s="256"/>
      <c r="H564" s="1798"/>
      <c r="I564" s="1798"/>
      <c r="J564" s="1812"/>
      <c r="K564" s="762" t="s">
        <v>2156</v>
      </c>
      <c r="L564" s="763">
        <v>1972</v>
      </c>
      <c r="M564" s="764">
        <v>400</v>
      </c>
      <c r="N564" s="1803"/>
      <c r="O564" s="1821"/>
      <c r="P564" s="1821"/>
      <c r="Q564" s="1821"/>
      <c r="R564" s="1821"/>
      <c r="S564" s="1821"/>
      <c r="T564" s="1761"/>
      <c r="U564" s="632" t="s">
        <v>2157</v>
      </c>
      <c r="V564" s="108">
        <v>1971</v>
      </c>
      <c r="W564" s="108">
        <v>0.2</v>
      </c>
      <c r="X564" s="109" t="s">
        <v>2158</v>
      </c>
      <c r="Y564" s="765" t="s">
        <v>2159</v>
      </c>
      <c r="Z564" s="766"/>
      <c r="AA564" s="256">
        <v>1971</v>
      </c>
      <c r="AB564" s="761">
        <v>1.3</v>
      </c>
      <c r="AC564" s="254" t="s">
        <v>2160</v>
      </c>
      <c r="AD564" s="111"/>
      <c r="AE564" s="112"/>
      <c r="AF564" s="112"/>
      <c r="AG564" s="112"/>
      <c r="AH564" s="112"/>
      <c r="AI564" s="112"/>
      <c r="AJ564" s="112"/>
      <c r="AK564" s="112"/>
      <c r="AL564" s="112"/>
      <c r="AM564" s="112"/>
      <c r="AN564" s="112"/>
      <c r="AO564" s="112"/>
      <c r="AP564" s="112"/>
      <c r="AQ564" s="112"/>
      <c r="AR564" s="112"/>
      <c r="AS564" s="112"/>
      <c r="AT564" s="112"/>
      <c r="AU564" s="112"/>
      <c r="AV564" s="112"/>
      <c r="AW564" s="112"/>
      <c r="AX564" s="112"/>
      <c r="AY564" s="112"/>
      <c r="AZ564" s="112"/>
      <c r="BA564" s="112"/>
      <c r="BB564" s="112"/>
      <c r="BC564" s="112"/>
      <c r="BD564" s="112"/>
      <c r="BE564" s="112"/>
      <c r="BF564" s="112"/>
      <c r="BG564" s="112"/>
      <c r="BH564" s="112"/>
      <c r="BI564" s="112"/>
      <c r="BJ564" s="112"/>
      <c r="BK564" s="112"/>
      <c r="BL564" s="112"/>
      <c r="BM564" s="112"/>
      <c r="BN564" s="112"/>
      <c r="BO564" s="112"/>
      <c r="BP564" s="112"/>
      <c r="BQ564" s="112"/>
      <c r="BR564" s="112"/>
      <c r="BS564" s="112"/>
      <c r="BT564" s="112"/>
      <c r="BU564" s="112"/>
      <c r="BV564" s="112"/>
      <c r="BW564" s="112"/>
      <c r="BX564" s="112"/>
      <c r="BY564" s="112"/>
      <c r="BZ564" s="112"/>
      <c r="CA564" s="112"/>
      <c r="CB564" s="112"/>
      <c r="CC564" s="112"/>
      <c r="CD564" s="112"/>
      <c r="CE564" s="112"/>
      <c r="CF564" s="112"/>
      <c r="CG564" s="112"/>
      <c r="CH564" s="112"/>
      <c r="CI564" s="112"/>
      <c r="CJ564" s="112"/>
      <c r="CK564" s="112"/>
      <c r="CL564" s="112"/>
      <c r="CM564" s="112"/>
      <c r="CN564" s="112"/>
      <c r="CO564" s="112"/>
      <c r="CP564" s="112"/>
      <c r="CQ564" s="112"/>
      <c r="CR564" s="112"/>
      <c r="CS564" s="112"/>
      <c r="CT564" s="112"/>
      <c r="CU564" s="112"/>
      <c r="CV564" s="112"/>
      <c r="CW564" s="112"/>
      <c r="CX564" s="112"/>
      <c r="CY564" s="112"/>
      <c r="CZ564" s="112"/>
    </row>
    <row r="565" spans="1:104" s="113" customFormat="1" ht="17.25" customHeight="1">
      <c r="A565" s="767">
        <v>546</v>
      </c>
      <c r="B565" s="1806"/>
      <c r="C565" s="1610"/>
      <c r="D565" s="1611"/>
      <c r="E565" s="1467"/>
      <c r="F565" s="1467"/>
      <c r="G565" s="1467"/>
      <c r="H565" s="1557"/>
      <c r="I565" s="1557"/>
      <c r="J565" s="1598"/>
      <c r="K565" s="1499" t="s">
        <v>2161</v>
      </c>
      <c r="L565" s="148"/>
      <c r="M565" s="1626" t="s">
        <v>2162</v>
      </c>
      <c r="N565" s="1514"/>
      <c r="O565" s="1469"/>
      <c r="P565" s="1469"/>
      <c r="Q565" s="1469"/>
      <c r="R565" s="1469"/>
      <c r="S565" s="1469"/>
      <c r="T565" s="1506"/>
      <c r="U565" s="141" t="s">
        <v>2163</v>
      </c>
      <c r="V565" s="118"/>
      <c r="W565" s="118">
        <v>0.05</v>
      </c>
      <c r="X565" s="119" t="s">
        <v>1772</v>
      </c>
      <c r="Y565" s="768"/>
      <c r="Z565" s="633"/>
      <c r="AA565" s="153"/>
      <c r="AB565" s="153"/>
      <c r="AC565" s="360"/>
      <c r="AD565" s="111"/>
      <c r="AE565" s="112"/>
      <c r="AF565" s="112"/>
      <c r="AG565" s="112"/>
      <c r="AH565" s="112"/>
      <c r="AI565" s="112"/>
      <c r="AJ565" s="112"/>
      <c r="AK565" s="112"/>
      <c r="AL565" s="112"/>
      <c r="AM565" s="112"/>
      <c r="AN565" s="112"/>
      <c r="AO565" s="112"/>
      <c r="AP565" s="112"/>
      <c r="AQ565" s="112"/>
      <c r="AR565" s="112"/>
      <c r="AS565" s="112"/>
      <c r="AT565" s="112"/>
      <c r="AU565" s="112"/>
      <c r="AV565" s="112"/>
      <c r="AW565" s="112"/>
      <c r="AX565" s="112"/>
      <c r="AY565" s="112"/>
      <c r="AZ565" s="112"/>
      <c r="BA565" s="112"/>
      <c r="BB565" s="112"/>
      <c r="BC565" s="112"/>
      <c r="BD565" s="112"/>
      <c r="BE565" s="112"/>
      <c r="BF565" s="112"/>
      <c r="BG565" s="112"/>
      <c r="BH565" s="112"/>
      <c r="BI565" s="112"/>
      <c r="BJ565" s="112"/>
      <c r="BK565" s="112"/>
      <c r="BL565" s="112"/>
      <c r="BM565" s="112"/>
      <c r="BN565" s="112"/>
      <c r="BO565" s="112"/>
      <c r="BP565" s="112"/>
      <c r="BQ565" s="112"/>
      <c r="BR565" s="112"/>
      <c r="BS565" s="112"/>
      <c r="BT565" s="112"/>
      <c r="BU565" s="112"/>
      <c r="BV565" s="112"/>
      <c r="BW565" s="112"/>
      <c r="BX565" s="112"/>
      <c r="BY565" s="112"/>
      <c r="BZ565" s="112"/>
      <c r="CA565" s="112"/>
      <c r="CB565" s="112"/>
      <c r="CC565" s="112"/>
      <c r="CD565" s="112"/>
      <c r="CE565" s="112"/>
      <c r="CF565" s="112"/>
      <c r="CG565" s="112"/>
      <c r="CH565" s="112"/>
      <c r="CI565" s="112"/>
      <c r="CJ565" s="112"/>
      <c r="CK565" s="112"/>
      <c r="CL565" s="112"/>
      <c r="CM565" s="112"/>
      <c r="CN565" s="112"/>
      <c r="CO565" s="112"/>
      <c r="CP565" s="112"/>
      <c r="CQ565" s="112"/>
      <c r="CR565" s="112"/>
      <c r="CS565" s="112"/>
      <c r="CT565" s="112"/>
      <c r="CU565" s="112"/>
      <c r="CV565" s="112"/>
      <c r="CW565" s="112"/>
      <c r="CX565" s="112"/>
      <c r="CY565" s="112"/>
      <c r="CZ565" s="112"/>
    </row>
    <row r="566" spans="1:104" s="113" customFormat="1" ht="51.75" customHeight="1">
      <c r="A566" s="767">
        <v>547</v>
      </c>
      <c r="B566" s="1806"/>
      <c r="C566" s="1610"/>
      <c r="D566" s="1611"/>
      <c r="E566" s="1467"/>
      <c r="F566" s="1467"/>
      <c r="G566" s="1467"/>
      <c r="H566" s="1557"/>
      <c r="I566" s="1557"/>
      <c r="J566" s="1598"/>
      <c r="K566" s="1499"/>
      <c r="L566" s="115"/>
      <c r="M566" s="1626"/>
      <c r="N566" s="1514"/>
      <c r="O566" s="1469"/>
      <c r="P566" s="1469"/>
      <c r="Q566" s="1469"/>
      <c r="R566" s="1469"/>
      <c r="S566" s="1469"/>
      <c r="T566" s="1506"/>
      <c r="U566" s="141" t="s">
        <v>2164</v>
      </c>
      <c r="V566" s="118">
        <v>1990</v>
      </c>
      <c r="W566" s="118">
        <v>0.13</v>
      </c>
      <c r="X566" s="119" t="s">
        <v>2165</v>
      </c>
      <c r="Y566" s="1709" t="s">
        <v>2166</v>
      </c>
      <c r="Z566" s="1527"/>
      <c r="AA566" s="118">
        <v>2018</v>
      </c>
      <c r="AB566" s="118">
        <v>0.42</v>
      </c>
      <c r="AC566" s="163" t="s">
        <v>1020</v>
      </c>
      <c r="AD566" s="111"/>
      <c r="AE566" s="112"/>
      <c r="AF566" s="112"/>
      <c r="AG566" s="112"/>
      <c r="AH566" s="112"/>
      <c r="AI566" s="112"/>
      <c r="AJ566" s="112"/>
      <c r="AK566" s="112"/>
      <c r="AL566" s="112"/>
      <c r="AM566" s="112"/>
      <c r="AN566" s="112"/>
      <c r="AO566" s="112"/>
      <c r="AP566" s="112"/>
      <c r="AQ566" s="112"/>
      <c r="AR566" s="112"/>
      <c r="AS566" s="112"/>
      <c r="AT566" s="112"/>
      <c r="AU566" s="112"/>
      <c r="AV566" s="112"/>
      <c r="AW566" s="112"/>
      <c r="AX566" s="112"/>
      <c r="AY566" s="112"/>
      <c r="AZ566" s="112"/>
      <c r="BA566" s="112"/>
      <c r="BB566" s="112"/>
      <c r="BC566" s="112"/>
      <c r="BD566" s="112"/>
      <c r="BE566" s="112"/>
      <c r="BF566" s="112"/>
      <c r="BG566" s="112"/>
      <c r="BH566" s="112"/>
      <c r="BI566" s="112"/>
      <c r="BJ566" s="112"/>
      <c r="BK566" s="112"/>
      <c r="BL566" s="112"/>
      <c r="BM566" s="112"/>
      <c r="BN566" s="112"/>
      <c r="BO566" s="112"/>
      <c r="BP566" s="112"/>
      <c r="BQ566" s="112"/>
      <c r="BR566" s="112"/>
      <c r="BS566" s="112"/>
      <c r="BT566" s="112"/>
      <c r="BU566" s="112"/>
      <c r="BV566" s="112"/>
      <c r="BW566" s="112"/>
      <c r="BX566" s="112"/>
      <c r="BY566" s="112"/>
      <c r="BZ566" s="112"/>
      <c r="CA566" s="112"/>
      <c r="CB566" s="112"/>
      <c r="CC566" s="112"/>
      <c r="CD566" s="112"/>
      <c r="CE566" s="112"/>
      <c r="CF566" s="112"/>
      <c r="CG566" s="112"/>
      <c r="CH566" s="112"/>
      <c r="CI566" s="112"/>
      <c r="CJ566" s="112"/>
      <c r="CK566" s="112"/>
      <c r="CL566" s="112"/>
      <c r="CM566" s="112"/>
      <c r="CN566" s="112"/>
      <c r="CO566" s="112"/>
      <c r="CP566" s="112"/>
      <c r="CQ566" s="112"/>
      <c r="CR566" s="112"/>
      <c r="CS566" s="112"/>
      <c r="CT566" s="112"/>
      <c r="CU566" s="112"/>
      <c r="CV566" s="112"/>
      <c r="CW566" s="112"/>
      <c r="CX566" s="112"/>
      <c r="CY566" s="112"/>
      <c r="CZ566" s="112"/>
    </row>
    <row r="567" spans="1:104" s="113" customFormat="1" ht="18" customHeight="1">
      <c r="A567" s="767">
        <v>548</v>
      </c>
      <c r="B567" s="769"/>
      <c r="C567" s="1610"/>
      <c r="D567" s="1611"/>
      <c r="E567" s="1467"/>
      <c r="F567" s="1467"/>
      <c r="G567" s="1467"/>
      <c r="H567" s="1557"/>
      <c r="I567" s="1557"/>
      <c r="J567" s="1598"/>
      <c r="K567" s="181"/>
      <c r="L567" s="115"/>
      <c r="M567" s="770"/>
      <c r="N567" s="1514"/>
      <c r="O567" s="1469"/>
      <c r="P567" s="1469"/>
      <c r="Q567" s="1469"/>
      <c r="R567" s="1469"/>
      <c r="S567" s="1469"/>
      <c r="T567" s="1506"/>
      <c r="U567" s="141" t="s">
        <v>2167</v>
      </c>
      <c r="V567" s="118"/>
      <c r="W567" s="118"/>
      <c r="X567" s="119" t="s">
        <v>2168</v>
      </c>
      <c r="Y567" s="771"/>
      <c r="Z567" s="772"/>
      <c r="AA567" s="612"/>
      <c r="AB567" s="529"/>
      <c r="AC567" s="131"/>
      <c r="AD567" s="111"/>
      <c r="AE567" s="112"/>
      <c r="AF567" s="112"/>
      <c r="AG567" s="112"/>
      <c r="AH567" s="112"/>
      <c r="AI567" s="112"/>
      <c r="AJ567" s="112"/>
      <c r="AK567" s="112"/>
      <c r="AL567" s="112"/>
      <c r="AM567" s="112"/>
      <c r="AN567" s="112"/>
      <c r="AO567" s="112"/>
      <c r="AP567" s="112"/>
      <c r="AQ567" s="112"/>
      <c r="AR567" s="112"/>
      <c r="AS567" s="112"/>
      <c r="AT567" s="112"/>
      <c r="AU567" s="112"/>
      <c r="AV567" s="112"/>
      <c r="AW567" s="112"/>
      <c r="AX567" s="112"/>
      <c r="AY567" s="112"/>
      <c r="AZ567" s="112"/>
      <c r="BA567" s="112"/>
      <c r="BB567" s="112"/>
      <c r="BC567" s="112"/>
      <c r="BD567" s="112"/>
      <c r="BE567" s="112"/>
      <c r="BF567" s="112"/>
      <c r="BG567" s="112"/>
      <c r="BH567" s="112"/>
      <c r="BI567" s="112"/>
      <c r="BJ567" s="112"/>
      <c r="BK567" s="112"/>
      <c r="BL567" s="112"/>
      <c r="BM567" s="112"/>
      <c r="BN567" s="112"/>
      <c r="BO567" s="112"/>
      <c r="BP567" s="112"/>
      <c r="BQ567" s="112"/>
      <c r="BR567" s="112"/>
      <c r="BS567" s="112"/>
      <c r="BT567" s="112"/>
      <c r="BU567" s="112"/>
      <c r="BV567" s="112"/>
      <c r="BW567" s="112"/>
      <c r="BX567" s="112"/>
      <c r="BY567" s="112"/>
      <c r="BZ567" s="112"/>
      <c r="CA567" s="112"/>
      <c r="CB567" s="112"/>
      <c r="CC567" s="112"/>
      <c r="CD567" s="112"/>
      <c r="CE567" s="112"/>
      <c r="CF567" s="112"/>
      <c r="CG567" s="112"/>
      <c r="CH567" s="112"/>
      <c r="CI567" s="112"/>
      <c r="CJ567" s="112"/>
      <c r="CK567" s="112"/>
      <c r="CL567" s="112"/>
      <c r="CM567" s="112"/>
      <c r="CN567" s="112"/>
      <c r="CO567" s="112"/>
      <c r="CP567" s="112"/>
      <c r="CQ567" s="112"/>
      <c r="CR567" s="112"/>
      <c r="CS567" s="112"/>
      <c r="CT567" s="112"/>
      <c r="CU567" s="112"/>
      <c r="CV567" s="112"/>
      <c r="CW567" s="112"/>
      <c r="CX567" s="112"/>
      <c r="CY567" s="112"/>
      <c r="CZ567" s="112"/>
    </row>
    <row r="568" spans="1:104" s="113" customFormat="1" ht="18" customHeight="1">
      <c r="A568" s="767">
        <v>549</v>
      </c>
      <c r="B568" s="769"/>
      <c r="C568" s="1610"/>
      <c r="D568" s="1611"/>
      <c r="E568" s="1467"/>
      <c r="F568" s="1467"/>
      <c r="G568" s="1467"/>
      <c r="H568" s="1557"/>
      <c r="I568" s="1557"/>
      <c r="J568" s="1598"/>
      <c r="L568" s="115"/>
      <c r="M568" s="770"/>
      <c r="N568" s="1514"/>
      <c r="O568" s="1469"/>
      <c r="P568" s="1469"/>
      <c r="Q568" s="1469"/>
      <c r="R568" s="1469"/>
      <c r="S568" s="1469"/>
      <c r="T568" s="1506"/>
      <c r="U568" s="141" t="s">
        <v>2169</v>
      </c>
      <c r="V568" s="118">
        <v>1976</v>
      </c>
      <c r="W568" s="118">
        <v>0.33600000000000002</v>
      </c>
      <c r="X568" s="119" t="s">
        <v>1623</v>
      </c>
      <c r="Y568" s="771"/>
      <c r="Z568" s="772"/>
      <c r="AA568" s="612"/>
      <c r="AB568" s="529"/>
      <c r="AC568" s="131"/>
      <c r="AD568" s="111"/>
      <c r="AE568" s="112"/>
      <c r="AF568" s="112"/>
      <c r="AG568" s="112"/>
      <c r="AH568" s="112"/>
      <c r="AI568" s="112"/>
      <c r="AJ568" s="112"/>
      <c r="AK568" s="112"/>
      <c r="AL568" s="112"/>
      <c r="AM568" s="112"/>
      <c r="AN568" s="112"/>
      <c r="AO568" s="112"/>
      <c r="AP568" s="112"/>
      <c r="AQ568" s="112"/>
      <c r="AR568" s="112"/>
      <c r="AS568" s="112"/>
      <c r="AT568" s="112"/>
      <c r="AU568" s="112"/>
      <c r="AV568" s="112"/>
      <c r="AW568" s="112"/>
      <c r="AX568" s="112"/>
      <c r="AY568" s="112"/>
      <c r="AZ568" s="112"/>
      <c r="BA568" s="112"/>
      <c r="BB568" s="112"/>
      <c r="BC568" s="112"/>
      <c r="BD568" s="112"/>
      <c r="BE568" s="112"/>
      <c r="BF568" s="112"/>
      <c r="BG568" s="112"/>
      <c r="BH568" s="112"/>
      <c r="BI568" s="112"/>
      <c r="BJ568" s="112"/>
      <c r="BK568" s="112"/>
      <c r="BL568" s="112"/>
      <c r="BM568" s="112"/>
      <c r="BN568" s="112"/>
      <c r="BO568" s="112"/>
      <c r="BP568" s="112"/>
      <c r="BQ568" s="112"/>
      <c r="BR568" s="112"/>
      <c r="BS568" s="112"/>
      <c r="BT568" s="112"/>
      <c r="BU568" s="112"/>
      <c r="BV568" s="112"/>
      <c r="BW568" s="112"/>
      <c r="BX568" s="112"/>
      <c r="BY568" s="112"/>
      <c r="BZ568" s="112"/>
      <c r="CA568" s="112"/>
      <c r="CB568" s="112"/>
      <c r="CC568" s="112"/>
      <c r="CD568" s="112"/>
      <c r="CE568" s="112"/>
      <c r="CF568" s="112"/>
      <c r="CG568" s="112"/>
      <c r="CH568" s="112"/>
      <c r="CI568" s="112"/>
      <c r="CJ568" s="112"/>
      <c r="CK568" s="112"/>
      <c r="CL568" s="112"/>
      <c r="CM568" s="112"/>
      <c r="CN568" s="112"/>
      <c r="CO568" s="112"/>
      <c r="CP568" s="112"/>
      <c r="CQ568" s="112"/>
      <c r="CR568" s="112"/>
      <c r="CS568" s="112"/>
      <c r="CT568" s="112"/>
      <c r="CU568" s="112"/>
      <c r="CV568" s="112"/>
      <c r="CW568" s="112"/>
      <c r="CX568" s="112"/>
      <c r="CY568" s="112"/>
      <c r="CZ568" s="112"/>
    </row>
    <row r="569" spans="1:104" s="113" customFormat="1" ht="18" customHeight="1">
      <c r="A569" s="767">
        <v>550</v>
      </c>
      <c r="B569" s="769"/>
      <c r="C569" s="1610"/>
      <c r="D569" s="1611"/>
      <c r="E569" s="1467"/>
      <c r="F569" s="1467"/>
      <c r="G569" s="1467"/>
      <c r="H569" s="1557"/>
      <c r="I569" s="1557"/>
      <c r="J569" s="1598"/>
      <c r="K569" s="181"/>
      <c r="L569" s="115"/>
      <c r="M569" s="770"/>
      <c r="N569" s="1514"/>
      <c r="O569" s="1469"/>
      <c r="P569" s="1469"/>
      <c r="Q569" s="1469"/>
      <c r="R569" s="1469"/>
      <c r="S569" s="1469"/>
      <c r="T569" s="1506"/>
      <c r="U569" s="141" t="s">
        <v>2170</v>
      </c>
      <c r="V569" s="118">
        <v>1976</v>
      </c>
      <c r="W569" s="118">
        <v>4.3999999999999997E-2</v>
      </c>
      <c r="X569" s="119" t="s">
        <v>2171</v>
      </c>
      <c r="Y569" s="771"/>
      <c r="Z569" s="772"/>
      <c r="AA569" s="612"/>
      <c r="AB569" s="529"/>
      <c r="AC569" s="131"/>
      <c r="AD569" s="111"/>
      <c r="AE569" s="112"/>
      <c r="AF569" s="112"/>
      <c r="AG569" s="112"/>
      <c r="AH569" s="112"/>
      <c r="AI569" s="112"/>
      <c r="AJ569" s="112"/>
      <c r="AK569" s="112"/>
      <c r="AL569" s="112"/>
      <c r="AM569" s="112"/>
      <c r="AN569" s="112"/>
      <c r="AO569" s="112"/>
      <c r="AP569" s="112"/>
      <c r="AQ569" s="112"/>
      <c r="AR569" s="112"/>
      <c r="AS569" s="112"/>
      <c r="AT569" s="112"/>
      <c r="AU569" s="112"/>
      <c r="AV569" s="112"/>
      <c r="AW569" s="112"/>
      <c r="AX569" s="112"/>
      <c r="AY569" s="112"/>
      <c r="AZ569" s="112"/>
      <c r="BA569" s="112"/>
      <c r="BB569" s="112"/>
      <c r="BC569" s="112"/>
      <c r="BD569" s="112"/>
      <c r="BE569" s="112"/>
      <c r="BF569" s="112"/>
      <c r="BG569" s="112"/>
      <c r="BH569" s="112"/>
      <c r="BI569" s="112"/>
      <c r="BJ569" s="112"/>
      <c r="BK569" s="112"/>
      <c r="BL569" s="112"/>
      <c r="BM569" s="112"/>
      <c r="BN569" s="112"/>
      <c r="BO569" s="112"/>
      <c r="BP569" s="112"/>
      <c r="BQ569" s="112"/>
      <c r="BR569" s="112"/>
      <c r="BS569" s="112"/>
      <c r="BT569" s="112"/>
      <c r="BU569" s="112"/>
      <c r="BV569" s="112"/>
      <c r="BW569" s="112"/>
      <c r="BX569" s="112"/>
      <c r="BY569" s="112"/>
      <c r="BZ569" s="112"/>
      <c r="CA569" s="112"/>
      <c r="CB569" s="112"/>
      <c r="CC569" s="112"/>
      <c r="CD569" s="112"/>
      <c r="CE569" s="112"/>
      <c r="CF569" s="112"/>
      <c r="CG569" s="112"/>
      <c r="CH569" s="112"/>
      <c r="CI569" s="112"/>
      <c r="CJ569" s="112"/>
      <c r="CK569" s="112"/>
      <c r="CL569" s="112"/>
      <c r="CM569" s="112"/>
      <c r="CN569" s="112"/>
      <c r="CO569" s="112"/>
      <c r="CP569" s="112"/>
      <c r="CQ569" s="112"/>
      <c r="CR569" s="112"/>
      <c r="CS569" s="112"/>
      <c r="CT569" s="112"/>
      <c r="CU569" s="112"/>
      <c r="CV569" s="112"/>
      <c r="CW569" s="112"/>
      <c r="CX569" s="112"/>
      <c r="CY569" s="112"/>
      <c r="CZ569" s="112"/>
    </row>
    <row r="570" spans="1:104" s="113" customFormat="1" ht="18" customHeight="1">
      <c r="A570" s="767">
        <v>551</v>
      </c>
      <c r="B570" s="769"/>
      <c r="C570" s="1610"/>
      <c r="D570" s="1611"/>
      <c r="E570" s="1467"/>
      <c r="F570" s="1467"/>
      <c r="G570" s="1467"/>
      <c r="H570" s="1557"/>
      <c r="I570" s="1557"/>
      <c r="J570" s="1598"/>
      <c r="K570" s="181"/>
      <c r="L570" s="115"/>
      <c r="M570" s="770"/>
      <c r="N570" s="1514"/>
      <c r="O570" s="1469"/>
      <c r="P570" s="1469"/>
      <c r="Q570" s="1469"/>
      <c r="R570" s="1469"/>
      <c r="S570" s="1469"/>
      <c r="T570" s="1506"/>
      <c r="U570" s="141" t="s">
        <v>2172</v>
      </c>
      <c r="V570" s="118">
        <v>1976</v>
      </c>
      <c r="W570" s="118">
        <v>0.04</v>
      </c>
      <c r="X570" s="119" t="s">
        <v>2173</v>
      </c>
      <c r="Y570" s="771"/>
      <c r="Z570" s="772"/>
      <c r="AA570" s="612"/>
      <c r="AB570" s="529"/>
      <c r="AC570" s="131"/>
      <c r="AD570" s="111"/>
      <c r="AE570" s="112"/>
      <c r="AF570" s="112"/>
      <c r="AG570" s="112"/>
      <c r="AH570" s="112"/>
      <c r="AI570" s="112"/>
      <c r="AJ570" s="112"/>
      <c r="AK570" s="112"/>
      <c r="AL570" s="112"/>
      <c r="AM570" s="112"/>
      <c r="AN570" s="112"/>
      <c r="AO570" s="112"/>
      <c r="AP570" s="112"/>
      <c r="AQ570" s="112"/>
      <c r="AR570" s="112"/>
      <c r="AS570" s="112"/>
      <c r="AT570" s="112"/>
      <c r="AU570" s="112"/>
      <c r="AV570" s="112"/>
      <c r="AW570" s="112"/>
      <c r="AX570" s="112"/>
      <c r="AY570" s="112"/>
      <c r="AZ570" s="112"/>
      <c r="BA570" s="112"/>
      <c r="BB570" s="112"/>
      <c r="BC570" s="112"/>
      <c r="BD570" s="112"/>
      <c r="BE570" s="112"/>
      <c r="BF570" s="112"/>
      <c r="BG570" s="112"/>
      <c r="BH570" s="112"/>
      <c r="BI570" s="112"/>
      <c r="BJ570" s="112"/>
      <c r="BK570" s="112"/>
      <c r="BL570" s="112"/>
      <c r="BM570" s="112"/>
      <c r="BN570" s="112"/>
      <c r="BO570" s="112"/>
      <c r="BP570" s="112"/>
      <c r="BQ570" s="112"/>
      <c r="BR570" s="112"/>
      <c r="BS570" s="112"/>
      <c r="BT570" s="112"/>
      <c r="BU570" s="112"/>
      <c r="BV570" s="112"/>
      <c r="BW570" s="112"/>
      <c r="BX570" s="112"/>
      <c r="BY570" s="112"/>
      <c r="BZ570" s="112"/>
      <c r="CA570" s="112"/>
      <c r="CB570" s="112"/>
      <c r="CC570" s="112"/>
      <c r="CD570" s="112"/>
      <c r="CE570" s="112"/>
      <c r="CF570" s="112"/>
      <c r="CG570" s="112"/>
      <c r="CH570" s="112"/>
      <c r="CI570" s="112"/>
      <c r="CJ570" s="112"/>
      <c r="CK570" s="112"/>
      <c r="CL570" s="112"/>
      <c r="CM570" s="112"/>
      <c r="CN570" s="112"/>
      <c r="CO570" s="112"/>
      <c r="CP570" s="112"/>
      <c r="CQ570" s="112"/>
      <c r="CR570" s="112"/>
      <c r="CS570" s="112"/>
      <c r="CT570" s="112"/>
      <c r="CU570" s="112"/>
      <c r="CV570" s="112"/>
      <c r="CW570" s="112"/>
      <c r="CX570" s="112"/>
      <c r="CY570" s="112"/>
      <c r="CZ570" s="112"/>
    </row>
    <row r="571" spans="1:104" s="113" customFormat="1" ht="18" customHeight="1">
      <c r="A571" s="767">
        <v>552</v>
      </c>
      <c r="B571" s="769"/>
      <c r="C571" s="1610"/>
      <c r="D571" s="1611"/>
      <c r="E571" s="1467"/>
      <c r="F571" s="1467"/>
      <c r="G571" s="1467"/>
      <c r="H571" s="1557"/>
      <c r="I571" s="1557"/>
      <c r="J571" s="1598"/>
      <c r="K571" s="181"/>
      <c r="L571" s="115"/>
      <c r="M571" s="770"/>
      <c r="N571" s="1514"/>
      <c r="O571" s="1469"/>
      <c r="P571" s="1469"/>
      <c r="Q571" s="1469"/>
      <c r="R571" s="1469"/>
      <c r="S571" s="1469"/>
      <c r="T571" s="1506"/>
      <c r="U571" s="141" t="s">
        <v>2174</v>
      </c>
      <c r="V571" s="118">
        <v>1984</v>
      </c>
      <c r="W571" s="118">
        <v>0.18</v>
      </c>
      <c r="X571" s="119" t="s">
        <v>2175</v>
      </c>
      <c r="Y571" s="771"/>
      <c r="Z571" s="772"/>
      <c r="AA571" s="612"/>
      <c r="AB571" s="529"/>
      <c r="AC571" s="131"/>
      <c r="AD571" s="111"/>
      <c r="AE571" s="112"/>
      <c r="AF571" s="112"/>
      <c r="AG571" s="112"/>
      <c r="AH571" s="112"/>
      <c r="AI571" s="112"/>
      <c r="AJ571" s="112"/>
      <c r="AK571" s="112"/>
      <c r="AL571" s="112"/>
      <c r="AM571" s="112"/>
      <c r="AN571" s="112"/>
      <c r="AO571" s="112"/>
      <c r="AP571" s="112"/>
      <c r="AQ571" s="112"/>
      <c r="AR571" s="112"/>
      <c r="AS571" s="112"/>
      <c r="AT571" s="112"/>
      <c r="AU571" s="112"/>
      <c r="AV571" s="112"/>
      <c r="AW571" s="112"/>
      <c r="AX571" s="112"/>
      <c r="AY571" s="112"/>
      <c r="AZ571" s="112"/>
      <c r="BA571" s="112"/>
      <c r="BB571" s="112"/>
      <c r="BC571" s="112"/>
      <c r="BD571" s="112"/>
      <c r="BE571" s="112"/>
      <c r="BF571" s="112"/>
      <c r="BG571" s="112"/>
      <c r="BH571" s="112"/>
      <c r="BI571" s="112"/>
      <c r="BJ571" s="112"/>
      <c r="BK571" s="112"/>
      <c r="BL571" s="112"/>
      <c r="BM571" s="112"/>
      <c r="BN571" s="112"/>
      <c r="BO571" s="112"/>
      <c r="BP571" s="112"/>
      <c r="BQ571" s="112"/>
      <c r="BR571" s="112"/>
      <c r="BS571" s="112"/>
      <c r="BT571" s="112"/>
      <c r="BU571" s="112"/>
      <c r="BV571" s="112"/>
      <c r="BW571" s="112"/>
      <c r="BX571" s="112"/>
      <c r="BY571" s="112"/>
      <c r="BZ571" s="112"/>
      <c r="CA571" s="112"/>
      <c r="CB571" s="112"/>
      <c r="CC571" s="112"/>
      <c r="CD571" s="112"/>
      <c r="CE571" s="112"/>
      <c r="CF571" s="112"/>
      <c r="CG571" s="112"/>
      <c r="CH571" s="112"/>
      <c r="CI571" s="112"/>
      <c r="CJ571" s="112"/>
      <c r="CK571" s="112"/>
      <c r="CL571" s="112"/>
      <c r="CM571" s="112"/>
      <c r="CN571" s="112"/>
      <c r="CO571" s="112"/>
      <c r="CP571" s="112"/>
      <c r="CQ571" s="112"/>
      <c r="CR571" s="112"/>
      <c r="CS571" s="112"/>
      <c r="CT571" s="112"/>
      <c r="CU571" s="112"/>
      <c r="CV571" s="112"/>
      <c r="CW571" s="112"/>
      <c r="CX571" s="112"/>
      <c r="CY571" s="112"/>
      <c r="CZ571" s="112"/>
    </row>
    <row r="572" spans="1:104" s="113" customFormat="1" ht="18" customHeight="1">
      <c r="A572" s="767">
        <v>553</v>
      </c>
      <c r="B572" s="1847"/>
      <c r="C572" s="1610"/>
      <c r="D572" s="1611"/>
      <c r="E572" s="1467"/>
      <c r="F572" s="1467"/>
      <c r="G572" s="1467"/>
      <c r="H572" s="1557"/>
      <c r="I572" s="1557"/>
      <c r="J572" s="1598"/>
      <c r="K572" s="181"/>
      <c r="L572" s="167"/>
      <c r="M572" s="770"/>
      <c r="N572" s="1515"/>
      <c r="O572" s="1483"/>
      <c r="P572" s="1483"/>
      <c r="Q572" s="1483"/>
      <c r="R572" s="1483"/>
      <c r="S572" s="1483"/>
      <c r="T572" s="1507"/>
      <c r="U572" s="141" t="s">
        <v>2176</v>
      </c>
      <c r="V572" s="118">
        <v>2015</v>
      </c>
      <c r="W572" s="118">
        <v>0.4</v>
      </c>
      <c r="X572" s="119" t="s">
        <v>2177</v>
      </c>
      <c r="Y572" s="771"/>
      <c r="Z572" s="772"/>
      <c r="AA572" s="612"/>
      <c r="AB572" s="529"/>
      <c r="AC572" s="131"/>
      <c r="AD572" s="111"/>
      <c r="AE572" s="112"/>
      <c r="AF572" s="112"/>
      <c r="AG572" s="112"/>
      <c r="AH572" s="112"/>
      <c r="AI572" s="112"/>
      <c r="AJ572" s="112"/>
      <c r="AK572" s="112"/>
      <c r="AL572" s="112"/>
      <c r="AM572" s="112"/>
      <c r="AN572" s="112"/>
      <c r="AO572" s="112"/>
      <c r="AP572" s="112"/>
      <c r="AQ572" s="112"/>
      <c r="AR572" s="112"/>
      <c r="AS572" s="112"/>
      <c r="AT572" s="112"/>
      <c r="AU572" s="112"/>
      <c r="AV572" s="112"/>
      <c r="AW572" s="112"/>
      <c r="AX572" s="112"/>
      <c r="AY572" s="112"/>
      <c r="AZ572" s="112"/>
      <c r="BA572" s="112"/>
      <c r="BB572" s="112"/>
      <c r="BC572" s="112"/>
      <c r="BD572" s="112"/>
      <c r="BE572" s="112"/>
      <c r="BF572" s="112"/>
      <c r="BG572" s="112"/>
      <c r="BH572" s="112"/>
      <c r="BI572" s="112"/>
      <c r="BJ572" s="112"/>
      <c r="BK572" s="112"/>
      <c r="BL572" s="112"/>
      <c r="BM572" s="112"/>
      <c r="BN572" s="112"/>
      <c r="BO572" s="112"/>
      <c r="BP572" s="112"/>
      <c r="BQ572" s="112"/>
      <c r="BR572" s="112"/>
      <c r="BS572" s="112"/>
      <c r="BT572" s="112"/>
      <c r="BU572" s="112"/>
      <c r="BV572" s="112"/>
      <c r="BW572" s="112"/>
      <c r="BX572" s="112"/>
      <c r="BY572" s="112"/>
      <c r="BZ572" s="112"/>
      <c r="CA572" s="112"/>
      <c r="CB572" s="112"/>
      <c r="CC572" s="112"/>
      <c r="CD572" s="112"/>
      <c r="CE572" s="112"/>
      <c r="CF572" s="112"/>
      <c r="CG572" s="112"/>
      <c r="CH572" s="112"/>
      <c r="CI572" s="112"/>
      <c r="CJ572" s="112"/>
      <c r="CK572" s="112"/>
      <c r="CL572" s="112"/>
      <c r="CM572" s="112"/>
      <c r="CN572" s="112"/>
      <c r="CO572" s="112"/>
      <c r="CP572" s="112"/>
      <c r="CQ572" s="112"/>
      <c r="CR572" s="112"/>
      <c r="CS572" s="112"/>
      <c r="CT572" s="112"/>
      <c r="CU572" s="112"/>
      <c r="CV572" s="112"/>
      <c r="CW572" s="112"/>
      <c r="CX572" s="112"/>
      <c r="CY572" s="112"/>
      <c r="CZ572" s="112"/>
    </row>
    <row r="573" spans="1:104" s="113" customFormat="1" ht="18" customHeight="1">
      <c r="A573" s="767">
        <v>554</v>
      </c>
      <c r="B573" s="1847"/>
      <c r="C573" s="1610"/>
      <c r="D573" s="1611"/>
      <c r="E573" s="1467"/>
      <c r="F573" s="1467"/>
      <c r="G573" s="1467"/>
      <c r="H573" s="1557"/>
      <c r="I573" s="1557"/>
      <c r="J573" s="1598"/>
      <c r="K573" s="192"/>
      <c r="L573" s="187"/>
      <c r="M573" s="773"/>
      <c r="N573" s="136" t="s">
        <v>2178</v>
      </c>
      <c r="O573" s="118">
        <v>1972</v>
      </c>
      <c r="P573" s="118">
        <v>0.19</v>
      </c>
      <c r="Q573" s="138" t="s">
        <v>1563</v>
      </c>
      <c r="R573" s="139">
        <v>5</v>
      </c>
      <c r="S573" s="139"/>
      <c r="T573" s="748">
        <v>5</v>
      </c>
      <c r="U573" s="141"/>
      <c r="V573" s="118"/>
      <c r="W573" s="118"/>
      <c r="X573" s="119"/>
      <c r="Y573" s="774"/>
      <c r="Z573" s="775"/>
      <c r="AA573" s="516"/>
      <c r="AB573" s="776"/>
      <c r="AC573" s="146"/>
      <c r="AD573" s="111"/>
      <c r="AE573" s="112"/>
      <c r="AF573" s="112"/>
      <c r="AG573" s="112"/>
      <c r="AH573" s="112"/>
      <c r="AI573" s="112"/>
      <c r="AJ573" s="112"/>
      <c r="AK573" s="112"/>
      <c r="AL573" s="112"/>
      <c r="AM573" s="112"/>
      <c r="AN573" s="112"/>
      <c r="AO573" s="112"/>
      <c r="AP573" s="112"/>
      <c r="AQ573" s="112"/>
      <c r="AR573" s="112"/>
      <c r="AS573" s="112"/>
      <c r="AT573" s="112"/>
      <c r="AU573" s="112"/>
      <c r="AV573" s="112"/>
      <c r="AW573" s="112"/>
      <c r="AX573" s="112"/>
      <c r="AY573" s="112"/>
      <c r="AZ573" s="112"/>
      <c r="BA573" s="112"/>
      <c r="BB573" s="112"/>
      <c r="BC573" s="112"/>
      <c r="BD573" s="112"/>
      <c r="BE573" s="112"/>
      <c r="BF573" s="112"/>
      <c r="BG573" s="112"/>
      <c r="BH573" s="112"/>
      <c r="BI573" s="112"/>
      <c r="BJ573" s="112"/>
      <c r="BK573" s="112"/>
      <c r="BL573" s="112"/>
      <c r="BM573" s="112"/>
      <c r="BN573" s="112"/>
      <c r="BO573" s="112"/>
      <c r="BP573" s="112"/>
      <c r="BQ573" s="112"/>
      <c r="BR573" s="112"/>
      <c r="BS573" s="112"/>
      <c r="BT573" s="112"/>
      <c r="BU573" s="112"/>
      <c r="BV573" s="112"/>
      <c r="BW573" s="112"/>
      <c r="BX573" s="112"/>
      <c r="BY573" s="112"/>
      <c r="BZ573" s="112"/>
      <c r="CA573" s="112"/>
      <c r="CB573" s="112"/>
      <c r="CC573" s="112"/>
      <c r="CD573" s="112"/>
      <c r="CE573" s="112"/>
      <c r="CF573" s="112"/>
      <c r="CG573" s="112"/>
      <c r="CH573" s="112"/>
      <c r="CI573" s="112"/>
      <c r="CJ573" s="112"/>
      <c r="CK573" s="112"/>
      <c r="CL573" s="112"/>
      <c r="CM573" s="112"/>
      <c r="CN573" s="112"/>
      <c r="CO573" s="112"/>
      <c r="CP573" s="112"/>
      <c r="CQ573" s="112"/>
      <c r="CR573" s="112"/>
      <c r="CS573" s="112"/>
      <c r="CT573" s="112"/>
      <c r="CU573" s="112"/>
      <c r="CV573" s="112"/>
      <c r="CW573" s="112"/>
      <c r="CX573" s="112"/>
      <c r="CY573" s="112"/>
      <c r="CZ573" s="112"/>
    </row>
    <row r="574" spans="1:104" s="113" customFormat="1" ht="26.25" customHeight="1">
      <c r="A574" s="767">
        <v>555</v>
      </c>
      <c r="B574" s="1847"/>
      <c r="C574" s="1610"/>
      <c r="D574" s="1611"/>
      <c r="E574" s="1467"/>
      <c r="F574" s="1467"/>
      <c r="G574" s="1467"/>
      <c r="H574" s="1557"/>
      <c r="I574" s="1557"/>
      <c r="J574" s="1598"/>
      <c r="K574" s="777" t="s">
        <v>2179</v>
      </c>
      <c r="L574" s="149">
        <v>1978</v>
      </c>
      <c r="M574" s="778">
        <v>400</v>
      </c>
      <c r="N574" s="1513"/>
      <c r="O574" s="1468"/>
      <c r="P574" s="1468"/>
      <c r="Q574" s="1468"/>
      <c r="R574" s="1468"/>
      <c r="S574" s="1468"/>
      <c r="T574" s="1505"/>
      <c r="U574" s="660" t="s">
        <v>2180</v>
      </c>
      <c r="V574" s="156">
        <v>1970</v>
      </c>
      <c r="W574" s="156">
        <v>0.114</v>
      </c>
      <c r="X574" s="277" t="s">
        <v>2181</v>
      </c>
      <c r="Y574" s="1709" t="s">
        <v>2182</v>
      </c>
      <c r="Z574" s="1527"/>
      <c r="AA574" s="156">
        <v>1971</v>
      </c>
      <c r="AB574" s="156">
        <v>0.48</v>
      </c>
      <c r="AC574" s="146" t="s">
        <v>2183</v>
      </c>
      <c r="AD574" s="111"/>
      <c r="AE574" s="112"/>
      <c r="AF574" s="112"/>
      <c r="AG574" s="112"/>
      <c r="AH574" s="112"/>
      <c r="AI574" s="112"/>
      <c r="AJ574" s="112"/>
      <c r="AK574" s="112"/>
      <c r="AL574" s="112"/>
      <c r="AM574" s="112"/>
      <c r="AN574" s="112"/>
      <c r="AO574" s="112"/>
      <c r="AP574" s="112"/>
      <c r="AQ574" s="112"/>
      <c r="AR574" s="112"/>
      <c r="AS574" s="112"/>
      <c r="AT574" s="112"/>
      <c r="AU574" s="112"/>
      <c r="AV574" s="112"/>
      <c r="AW574" s="112"/>
      <c r="AX574" s="112"/>
      <c r="AY574" s="112"/>
      <c r="AZ574" s="112"/>
      <c r="BA574" s="112"/>
      <c r="BB574" s="112"/>
      <c r="BC574" s="112"/>
      <c r="BD574" s="112"/>
      <c r="BE574" s="112"/>
      <c r="BF574" s="112"/>
      <c r="BG574" s="112"/>
      <c r="BH574" s="112"/>
      <c r="BI574" s="112"/>
      <c r="BJ574" s="112"/>
      <c r="BK574" s="112"/>
      <c r="BL574" s="112"/>
      <c r="BM574" s="112"/>
      <c r="BN574" s="112"/>
      <c r="BO574" s="112"/>
      <c r="BP574" s="112"/>
      <c r="BQ574" s="112"/>
      <c r="BR574" s="112"/>
      <c r="BS574" s="112"/>
      <c r="BT574" s="112"/>
      <c r="BU574" s="112"/>
      <c r="BV574" s="112"/>
      <c r="BW574" s="112"/>
      <c r="BX574" s="112"/>
      <c r="BY574" s="112"/>
      <c r="BZ574" s="112"/>
      <c r="CA574" s="112"/>
      <c r="CB574" s="112"/>
      <c r="CC574" s="112"/>
      <c r="CD574" s="112"/>
      <c r="CE574" s="112"/>
      <c r="CF574" s="112"/>
      <c r="CG574" s="112"/>
      <c r="CH574" s="112"/>
      <c r="CI574" s="112"/>
      <c r="CJ574" s="112"/>
      <c r="CK574" s="112"/>
      <c r="CL574" s="112"/>
      <c r="CM574" s="112"/>
      <c r="CN574" s="112"/>
      <c r="CO574" s="112"/>
      <c r="CP574" s="112"/>
      <c r="CQ574" s="112"/>
      <c r="CR574" s="112"/>
      <c r="CS574" s="112"/>
      <c r="CT574" s="112"/>
      <c r="CU574" s="112"/>
      <c r="CV574" s="112"/>
      <c r="CW574" s="112"/>
      <c r="CX574" s="112"/>
      <c r="CY574" s="112"/>
      <c r="CZ574" s="112"/>
    </row>
    <row r="575" spans="1:104" s="113" customFormat="1" ht="17.25" customHeight="1">
      <c r="A575" s="767">
        <v>556</v>
      </c>
      <c r="B575" s="1847"/>
      <c r="C575" s="1610"/>
      <c r="D575" s="1611"/>
      <c r="E575" s="1467"/>
      <c r="F575" s="1467"/>
      <c r="G575" s="1467"/>
      <c r="H575" s="1557"/>
      <c r="I575" s="1557"/>
      <c r="J575" s="1598"/>
      <c r="K575" s="396" t="s">
        <v>2184</v>
      </c>
      <c r="L575" s="389"/>
      <c r="M575" s="1626" t="s">
        <v>2162</v>
      </c>
      <c r="N575" s="1514"/>
      <c r="O575" s="1469"/>
      <c r="P575" s="1469"/>
      <c r="Q575" s="1469"/>
      <c r="R575" s="1469"/>
      <c r="S575" s="1469"/>
      <c r="T575" s="1506"/>
      <c r="U575" s="141" t="s">
        <v>2185</v>
      </c>
      <c r="V575" s="118">
        <v>1970</v>
      </c>
      <c r="W575" s="118">
        <v>0.11</v>
      </c>
      <c r="X575" s="119" t="s">
        <v>2186</v>
      </c>
      <c r="Y575" s="201" t="s">
        <v>2187</v>
      </c>
      <c r="Z575" s="413"/>
      <c r="AA575" s="118">
        <v>1968</v>
      </c>
      <c r="AB575" s="118">
        <v>0.28499999999999998</v>
      </c>
      <c r="AC575" s="163" t="s">
        <v>1935</v>
      </c>
      <c r="AD575" s="111"/>
      <c r="AE575" s="112"/>
      <c r="AF575" s="112"/>
      <c r="AG575" s="112"/>
      <c r="AH575" s="112"/>
      <c r="AI575" s="112"/>
      <c r="AJ575" s="112"/>
      <c r="AK575" s="112"/>
      <c r="AL575" s="112"/>
      <c r="AM575" s="112"/>
      <c r="AN575" s="112"/>
      <c r="AO575" s="112"/>
      <c r="AP575" s="112"/>
      <c r="AQ575" s="112"/>
      <c r="AR575" s="112"/>
      <c r="AS575" s="112"/>
      <c r="AT575" s="112"/>
      <c r="AU575" s="112"/>
      <c r="AV575" s="112"/>
      <c r="AW575" s="112"/>
      <c r="AX575" s="112"/>
      <c r="AY575" s="112"/>
      <c r="AZ575" s="112"/>
      <c r="BA575" s="112"/>
      <c r="BB575" s="112"/>
      <c r="BC575" s="112"/>
      <c r="BD575" s="112"/>
      <c r="BE575" s="112"/>
      <c r="BF575" s="112"/>
      <c r="BG575" s="112"/>
      <c r="BH575" s="112"/>
      <c r="BI575" s="112"/>
      <c r="BJ575" s="112"/>
      <c r="BK575" s="112"/>
      <c r="BL575" s="112"/>
      <c r="BM575" s="112"/>
      <c r="BN575" s="112"/>
      <c r="BO575" s="112"/>
      <c r="BP575" s="112"/>
      <c r="BQ575" s="112"/>
      <c r="BR575" s="112"/>
      <c r="BS575" s="112"/>
      <c r="BT575" s="112"/>
      <c r="BU575" s="112"/>
      <c r="BV575" s="112"/>
      <c r="BW575" s="112"/>
      <c r="BX575" s="112"/>
      <c r="BY575" s="112"/>
      <c r="BZ575" s="112"/>
      <c r="CA575" s="112"/>
      <c r="CB575" s="112"/>
      <c r="CC575" s="112"/>
      <c r="CD575" s="112"/>
      <c r="CE575" s="112"/>
      <c r="CF575" s="112"/>
      <c r="CG575" s="112"/>
      <c r="CH575" s="112"/>
      <c r="CI575" s="112"/>
      <c r="CJ575" s="112"/>
      <c r="CK575" s="112"/>
      <c r="CL575" s="112"/>
      <c r="CM575" s="112"/>
      <c r="CN575" s="112"/>
      <c r="CO575" s="112"/>
      <c r="CP575" s="112"/>
      <c r="CQ575" s="112"/>
      <c r="CR575" s="112"/>
      <c r="CS575" s="112"/>
      <c r="CT575" s="112"/>
      <c r="CU575" s="112"/>
      <c r="CV575" s="112"/>
      <c r="CW575" s="112"/>
      <c r="CX575" s="112"/>
      <c r="CY575" s="112"/>
      <c r="CZ575" s="112"/>
    </row>
    <row r="576" spans="1:104" s="113" customFormat="1" ht="18" customHeight="1">
      <c r="A576" s="767">
        <v>557</v>
      </c>
      <c r="B576" s="1847"/>
      <c r="C576" s="1610"/>
      <c r="D576" s="1611"/>
      <c r="E576" s="1467"/>
      <c r="F576" s="1467"/>
      <c r="G576" s="1467"/>
      <c r="H576" s="1557"/>
      <c r="I576" s="1557"/>
      <c r="J576" s="1598"/>
      <c r="K576" s="111"/>
      <c r="L576" s="389"/>
      <c r="M576" s="1626"/>
      <c r="N576" s="1514"/>
      <c r="O576" s="1469"/>
      <c r="P576" s="1469"/>
      <c r="Q576" s="1469"/>
      <c r="R576" s="1469"/>
      <c r="S576" s="1469"/>
      <c r="T576" s="1506"/>
      <c r="U576" s="220" t="s">
        <v>2188</v>
      </c>
      <c r="V576" s="161">
        <v>2001</v>
      </c>
      <c r="W576" s="161"/>
      <c r="X576" s="221" t="s">
        <v>2189</v>
      </c>
      <c r="Y576" s="779"/>
      <c r="Z576" s="780"/>
      <c r="AA576" s="1030"/>
      <c r="AB576" s="1030"/>
      <c r="AC576" s="1016"/>
      <c r="AD576" s="1007"/>
      <c r="AE576" s="112"/>
      <c r="AF576" s="112"/>
      <c r="AG576" s="112"/>
      <c r="AH576" s="112"/>
      <c r="AI576" s="112"/>
      <c r="AJ576" s="112"/>
      <c r="AK576" s="112"/>
      <c r="AL576" s="112"/>
      <c r="AM576" s="112"/>
      <c r="AN576" s="112"/>
      <c r="AO576" s="112"/>
      <c r="AP576" s="112"/>
      <c r="AQ576" s="112"/>
      <c r="AR576" s="112"/>
      <c r="AS576" s="112"/>
      <c r="AT576" s="112"/>
      <c r="AU576" s="112"/>
      <c r="AV576" s="112"/>
      <c r="AW576" s="112"/>
      <c r="AX576" s="112"/>
      <c r="AY576" s="112"/>
      <c r="AZ576" s="112"/>
      <c r="BA576" s="112"/>
      <c r="BB576" s="112"/>
      <c r="BC576" s="112"/>
      <c r="BD576" s="112"/>
      <c r="BE576" s="112"/>
      <c r="BF576" s="112"/>
      <c r="BG576" s="112"/>
      <c r="BH576" s="112"/>
      <c r="BI576" s="112"/>
      <c r="BJ576" s="112"/>
      <c r="BK576" s="112"/>
      <c r="BL576" s="112"/>
      <c r="BM576" s="112"/>
      <c r="BN576" s="112"/>
      <c r="BO576" s="112"/>
      <c r="BP576" s="112"/>
      <c r="BQ576" s="112"/>
      <c r="BR576" s="112"/>
      <c r="BS576" s="112"/>
      <c r="BT576" s="112"/>
      <c r="BU576" s="112"/>
      <c r="BV576" s="112"/>
      <c r="BW576" s="112"/>
      <c r="BX576" s="112"/>
      <c r="BY576" s="112"/>
      <c r="BZ576" s="112"/>
      <c r="CA576" s="112"/>
      <c r="CB576" s="112"/>
      <c r="CC576" s="112"/>
      <c r="CD576" s="112"/>
      <c r="CE576" s="112"/>
      <c r="CF576" s="112"/>
      <c r="CG576" s="112"/>
      <c r="CH576" s="112"/>
      <c r="CI576" s="112"/>
      <c r="CJ576" s="112"/>
      <c r="CK576" s="112"/>
      <c r="CL576" s="112"/>
      <c r="CM576" s="112"/>
      <c r="CN576" s="112"/>
      <c r="CO576" s="112"/>
      <c r="CP576" s="112"/>
      <c r="CQ576" s="112"/>
      <c r="CR576" s="112"/>
      <c r="CS576" s="112"/>
      <c r="CT576" s="112"/>
      <c r="CU576" s="112"/>
      <c r="CV576" s="112"/>
      <c r="CW576" s="112"/>
      <c r="CX576" s="112"/>
      <c r="CY576" s="112"/>
      <c r="CZ576" s="112"/>
    </row>
    <row r="577" spans="1:104" s="113" customFormat="1" ht="18" customHeight="1">
      <c r="A577" s="767">
        <v>558</v>
      </c>
      <c r="B577" s="769"/>
      <c r="C577" s="1031"/>
      <c r="D577" s="1032"/>
      <c r="E577" s="1033"/>
      <c r="F577" s="1033"/>
      <c r="G577" s="1006"/>
      <c r="H577" s="355"/>
      <c r="I577" s="1557"/>
      <c r="J577" s="132"/>
      <c r="K577" s="111"/>
      <c r="L577" s="389"/>
      <c r="M577" s="770"/>
      <c r="N577" s="1514"/>
      <c r="O577" s="1469"/>
      <c r="P577" s="1469"/>
      <c r="Q577" s="1469"/>
      <c r="R577" s="1469"/>
      <c r="S577" s="1469"/>
      <c r="T577" s="1506"/>
      <c r="U577" s="141" t="s">
        <v>2190</v>
      </c>
      <c r="V577" s="118">
        <v>1970</v>
      </c>
      <c r="W577" s="118">
        <v>0.09</v>
      </c>
      <c r="X577" s="119" t="s">
        <v>2191</v>
      </c>
      <c r="Y577" s="779"/>
      <c r="Z577" s="782"/>
      <c r="AA577" s="1033"/>
      <c r="AB577" s="1033"/>
      <c r="AC577" s="1016"/>
      <c r="AD577" s="1007"/>
      <c r="AE577" s="112"/>
      <c r="AF577" s="112"/>
      <c r="AG577" s="112"/>
      <c r="AH577" s="112"/>
      <c r="AI577" s="112"/>
      <c r="AJ577" s="112"/>
      <c r="AK577" s="112"/>
      <c r="AL577" s="112"/>
      <c r="AM577" s="112"/>
      <c r="AN577" s="112"/>
      <c r="AO577" s="112"/>
      <c r="AP577" s="112"/>
      <c r="AQ577" s="112"/>
      <c r="AR577" s="112"/>
      <c r="AS577" s="112"/>
      <c r="AT577" s="112"/>
      <c r="AU577" s="112"/>
      <c r="AV577" s="112"/>
      <c r="AW577" s="112"/>
      <c r="AX577" s="112"/>
      <c r="AY577" s="112"/>
      <c r="AZ577" s="112"/>
      <c r="BA577" s="112"/>
      <c r="BB577" s="112"/>
      <c r="BC577" s="112"/>
      <c r="BD577" s="112"/>
      <c r="BE577" s="112"/>
      <c r="BF577" s="112"/>
      <c r="BG577" s="112"/>
      <c r="BH577" s="112"/>
      <c r="BI577" s="112"/>
      <c r="BJ577" s="112"/>
      <c r="BK577" s="112"/>
      <c r="BL577" s="112"/>
      <c r="BM577" s="112"/>
      <c r="BN577" s="112"/>
      <c r="BO577" s="112"/>
      <c r="BP577" s="112"/>
      <c r="BQ577" s="112"/>
      <c r="BR577" s="112"/>
      <c r="BS577" s="112"/>
      <c r="BT577" s="112"/>
      <c r="BU577" s="112"/>
      <c r="BV577" s="112"/>
      <c r="BW577" s="112"/>
      <c r="BX577" s="112"/>
      <c r="BY577" s="112"/>
      <c r="BZ577" s="112"/>
      <c r="CA577" s="112"/>
      <c r="CB577" s="112"/>
      <c r="CC577" s="112"/>
      <c r="CD577" s="112"/>
      <c r="CE577" s="112"/>
      <c r="CF577" s="112"/>
      <c r="CG577" s="112"/>
      <c r="CH577" s="112"/>
      <c r="CI577" s="112"/>
      <c r="CJ577" s="112"/>
      <c r="CK577" s="112"/>
      <c r="CL577" s="112"/>
      <c r="CM577" s="112"/>
      <c r="CN577" s="112"/>
      <c r="CO577" s="112"/>
      <c r="CP577" s="112"/>
      <c r="CQ577" s="112"/>
      <c r="CR577" s="112"/>
      <c r="CS577" s="112"/>
      <c r="CT577" s="112"/>
      <c r="CU577" s="112"/>
      <c r="CV577" s="112"/>
      <c r="CW577" s="112"/>
      <c r="CX577" s="112"/>
      <c r="CY577" s="112"/>
      <c r="CZ577" s="112"/>
    </row>
    <row r="578" spans="1:104" s="113" customFormat="1" ht="18" customHeight="1">
      <c r="A578" s="767">
        <v>559</v>
      </c>
      <c r="B578" s="769"/>
      <c r="C578" s="1031"/>
      <c r="D578" s="1032"/>
      <c r="E578" s="1033"/>
      <c r="F578" s="1033"/>
      <c r="G578" s="1006"/>
      <c r="H578" s="355"/>
      <c r="I578" s="1557"/>
      <c r="J578" s="132"/>
      <c r="K578" s="111"/>
      <c r="L578" s="389"/>
      <c r="M578" s="154"/>
      <c r="N578" s="1514"/>
      <c r="O578" s="1469"/>
      <c r="P578" s="1469"/>
      <c r="Q578" s="1469"/>
      <c r="R578" s="1469"/>
      <c r="S578" s="1469"/>
      <c r="T578" s="1506"/>
      <c r="U578" s="141" t="s">
        <v>2192</v>
      </c>
      <c r="V578" s="118"/>
      <c r="W578" s="118"/>
      <c r="X578" s="119" t="s">
        <v>2193</v>
      </c>
      <c r="Y578" s="779"/>
      <c r="Z578" s="782"/>
      <c r="AA578" s="1033"/>
      <c r="AB578" s="1033"/>
      <c r="AC578" s="1016"/>
      <c r="AD578" s="1007"/>
      <c r="AE578" s="112"/>
      <c r="AF578" s="112"/>
      <c r="AG578" s="112"/>
      <c r="AH578" s="112"/>
      <c r="AI578" s="112"/>
      <c r="AJ578" s="112"/>
      <c r="AK578" s="112"/>
      <c r="AL578" s="112"/>
      <c r="AM578" s="112"/>
      <c r="AN578" s="112"/>
      <c r="AO578" s="112"/>
      <c r="AP578" s="112"/>
      <c r="AQ578" s="112"/>
      <c r="AR578" s="112"/>
      <c r="AS578" s="112"/>
      <c r="AT578" s="112"/>
      <c r="AU578" s="112"/>
      <c r="AV578" s="112"/>
      <c r="AW578" s="112"/>
      <c r="AX578" s="112"/>
      <c r="AY578" s="112"/>
      <c r="AZ578" s="112"/>
      <c r="BA578" s="112"/>
      <c r="BB578" s="112"/>
      <c r="BC578" s="112"/>
      <c r="BD578" s="112"/>
      <c r="BE578" s="112"/>
      <c r="BF578" s="112"/>
      <c r="BG578" s="112"/>
      <c r="BH578" s="112"/>
      <c r="BI578" s="112"/>
      <c r="BJ578" s="112"/>
      <c r="BK578" s="112"/>
      <c r="BL578" s="112"/>
      <c r="BM578" s="112"/>
      <c r="BN578" s="112"/>
      <c r="BO578" s="112"/>
      <c r="BP578" s="112"/>
      <c r="BQ578" s="112"/>
      <c r="BR578" s="112"/>
      <c r="BS578" s="112"/>
      <c r="BT578" s="112"/>
      <c r="BU578" s="112"/>
      <c r="BV578" s="112"/>
      <c r="BW578" s="112"/>
      <c r="BX578" s="112"/>
      <c r="BY578" s="112"/>
      <c r="BZ578" s="112"/>
      <c r="CA578" s="112"/>
      <c r="CB578" s="112"/>
      <c r="CC578" s="112"/>
      <c r="CD578" s="112"/>
      <c r="CE578" s="112"/>
      <c r="CF578" s="112"/>
      <c r="CG578" s="112"/>
      <c r="CH578" s="112"/>
      <c r="CI578" s="112"/>
      <c r="CJ578" s="112"/>
      <c r="CK578" s="112"/>
      <c r="CL578" s="112"/>
      <c r="CM578" s="112"/>
      <c r="CN578" s="112"/>
      <c r="CO578" s="112"/>
      <c r="CP578" s="112"/>
      <c r="CQ578" s="112"/>
      <c r="CR578" s="112"/>
      <c r="CS578" s="112"/>
      <c r="CT578" s="112"/>
      <c r="CU578" s="112"/>
      <c r="CV578" s="112"/>
      <c r="CW578" s="112"/>
      <c r="CX578" s="112"/>
      <c r="CY578" s="112"/>
      <c r="CZ578" s="112"/>
    </row>
    <row r="579" spans="1:104" s="113" customFormat="1" ht="18" customHeight="1">
      <c r="A579" s="767">
        <v>560</v>
      </c>
      <c r="B579" s="769"/>
      <c r="C579" s="1031"/>
      <c r="D579" s="1032"/>
      <c r="E579" s="1033"/>
      <c r="F579" s="1033"/>
      <c r="G579" s="1006"/>
      <c r="H579" s="355"/>
      <c r="I579" s="355"/>
      <c r="J579" s="132"/>
      <c r="L579" s="115"/>
      <c r="M579" s="154"/>
      <c r="N579" s="1514"/>
      <c r="O579" s="1469"/>
      <c r="P579" s="1469"/>
      <c r="Q579" s="1469"/>
      <c r="R579" s="1469"/>
      <c r="S579" s="1469"/>
      <c r="T579" s="1506"/>
      <c r="U579" s="141" t="s">
        <v>2194</v>
      </c>
      <c r="V579" s="118">
        <v>1970</v>
      </c>
      <c r="W579" s="118">
        <v>0.105</v>
      </c>
      <c r="X579" s="119" t="s">
        <v>1364</v>
      </c>
      <c r="Y579" s="779"/>
      <c r="Z579" s="782"/>
      <c r="AA579" s="1033"/>
      <c r="AB579" s="1033"/>
      <c r="AC579" s="1016"/>
      <c r="AD579" s="1007"/>
      <c r="AE579" s="112"/>
      <c r="AF579" s="112"/>
      <c r="AG579" s="112"/>
      <c r="AH579" s="112"/>
      <c r="AI579" s="112"/>
      <c r="AJ579" s="112"/>
      <c r="AK579" s="112"/>
      <c r="AL579" s="112"/>
      <c r="AM579" s="112"/>
      <c r="AN579" s="112"/>
      <c r="AO579" s="112"/>
      <c r="AP579" s="112"/>
      <c r="AQ579" s="112"/>
      <c r="AR579" s="112"/>
      <c r="AS579" s="112"/>
      <c r="AT579" s="112"/>
      <c r="AU579" s="112"/>
      <c r="AV579" s="112"/>
      <c r="AW579" s="112"/>
      <c r="AX579" s="112"/>
      <c r="AY579" s="112"/>
      <c r="AZ579" s="112"/>
      <c r="BA579" s="112"/>
      <c r="BB579" s="112"/>
      <c r="BC579" s="112"/>
      <c r="BD579" s="112"/>
      <c r="BE579" s="112"/>
      <c r="BF579" s="112"/>
      <c r="BG579" s="112"/>
      <c r="BH579" s="112"/>
      <c r="BI579" s="112"/>
      <c r="BJ579" s="112"/>
      <c r="BK579" s="112"/>
      <c r="BL579" s="112"/>
      <c r="BM579" s="112"/>
      <c r="BN579" s="112"/>
      <c r="BO579" s="112"/>
      <c r="BP579" s="112"/>
      <c r="BQ579" s="112"/>
      <c r="BR579" s="112"/>
      <c r="BS579" s="112"/>
      <c r="BT579" s="112"/>
      <c r="BU579" s="112"/>
      <c r="BV579" s="112"/>
      <c r="BW579" s="112"/>
      <c r="BX579" s="112"/>
      <c r="BY579" s="112"/>
      <c r="BZ579" s="112"/>
      <c r="CA579" s="112"/>
      <c r="CB579" s="112"/>
      <c r="CC579" s="112"/>
      <c r="CD579" s="112"/>
      <c r="CE579" s="112"/>
      <c r="CF579" s="112"/>
      <c r="CG579" s="112"/>
      <c r="CH579" s="112"/>
      <c r="CI579" s="112"/>
      <c r="CJ579" s="112"/>
      <c r="CK579" s="112"/>
      <c r="CL579" s="112"/>
      <c r="CM579" s="112"/>
      <c r="CN579" s="112"/>
      <c r="CO579" s="112"/>
      <c r="CP579" s="112"/>
      <c r="CQ579" s="112"/>
      <c r="CR579" s="112"/>
      <c r="CS579" s="112"/>
      <c r="CT579" s="112"/>
      <c r="CU579" s="112"/>
      <c r="CV579" s="112"/>
      <c r="CW579" s="112"/>
      <c r="CX579" s="112"/>
      <c r="CY579" s="112"/>
      <c r="CZ579" s="112"/>
    </row>
    <row r="580" spans="1:104" s="113" customFormat="1" ht="18" customHeight="1">
      <c r="A580" s="767">
        <v>561</v>
      </c>
      <c r="B580" s="769"/>
      <c r="C580" s="1031"/>
      <c r="D580" s="1032"/>
      <c r="E580" s="1033"/>
      <c r="F580" s="1033"/>
      <c r="G580" s="1006"/>
      <c r="H580" s="355"/>
      <c r="I580" s="355"/>
      <c r="J580" s="132"/>
      <c r="K580" s="111"/>
      <c r="L580" s="115"/>
      <c r="M580" s="154"/>
      <c r="N580" s="1514"/>
      <c r="O580" s="1469"/>
      <c r="P580" s="1469"/>
      <c r="Q580" s="1469"/>
      <c r="R580" s="1469"/>
      <c r="S580" s="1469"/>
      <c r="T580" s="1506"/>
      <c r="U580" s="141" t="s">
        <v>2195</v>
      </c>
      <c r="V580" s="118">
        <v>1970</v>
      </c>
      <c r="W580" s="118">
        <v>0.105</v>
      </c>
      <c r="X580" s="119" t="s">
        <v>1656</v>
      </c>
      <c r="Y580" s="779"/>
      <c r="Z580" s="782"/>
      <c r="AA580" s="1033"/>
      <c r="AB580" s="1033"/>
      <c r="AC580" s="1016"/>
      <c r="AD580" s="1007"/>
      <c r="AE580" s="112"/>
      <c r="AF580" s="112"/>
      <c r="AG580" s="112"/>
      <c r="AH580" s="112"/>
      <c r="AI580" s="112"/>
      <c r="AJ580" s="112"/>
      <c r="AK580" s="112"/>
      <c r="AL580" s="112"/>
      <c r="AM580" s="112"/>
      <c r="AN580" s="112"/>
      <c r="AO580" s="112"/>
      <c r="AP580" s="112"/>
      <c r="AQ580" s="112"/>
      <c r="AR580" s="112"/>
      <c r="AS580" s="112"/>
      <c r="AT580" s="112"/>
      <c r="AU580" s="112"/>
      <c r="AV580" s="112"/>
      <c r="AW580" s="112"/>
      <c r="AX580" s="112"/>
      <c r="AY580" s="112"/>
      <c r="AZ580" s="112"/>
      <c r="BA580" s="112"/>
      <c r="BB580" s="112"/>
      <c r="BC580" s="112"/>
      <c r="BD580" s="112"/>
      <c r="BE580" s="112"/>
      <c r="BF580" s="112"/>
      <c r="BG580" s="112"/>
      <c r="BH580" s="112"/>
      <c r="BI580" s="112"/>
      <c r="BJ580" s="112"/>
      <c r="BK580" s="112"/>
      <c r="BL580" s="112"/>
      <c r="BM580" s="112"/>
      <c r="BN580" s="112"/>
      <c r="BO580" s="112"/>
      <c r="BP580" s="112"/>
      <c r="BQ580" s="112"/>
      <c r="BR580" s="112"/>
      <c r="BS580" s="112"/>
      <c r="BT580" s="112"/>
      <c r="BU580" s="112"/>
      <c r="BV580" s="112"/>
      <c r="BW580" s="112"/>
      <c r="BX580" s="112"/>
      <c r="BY580" s="112"/>
      <c r="BZ580" s="112"/>
      <c r="CA580" s="112"/>
      <c r="CB580" s="112"/>
      <c r="CC580" s="112"/>
      <c r="CD580" s="112"/>
      <c r="CE580" s="112"/>
      <c r="CF580" s="112"/>
      <c r="CG580" s="112"/>
      <c r="CH580" s="112"/>
      <c r="CI580" s="112"/>
      <c r="CJ580" s="112"/>
      <c r="CK580" s="112"/>
      <c r="CL580" s="112"/>
      <c r="CM580" s="112"/>
      <c r="CN580" s="112"/>
      <c r="CO580" s="112"/>
      <c r="CP580" s="112"/>
      <c r="CQ580" s="112"/>
      <c r="CR580" s="112"/>
      <c r="CS580" s="112"/>
      <c r="CT580" s="112"/>
      <c r="CU580" s="112"/>
      <c r="CV580" s="112"/>
      <c r="CW580" s="112"/>
      <c r="CX580" s="112"/>
      <c r="CY580" s="112"/>
      <c r="CZ580" s="112"/>
    </row>
    <row r="581" spans="1:104" s="113" customFormat="1" ht="18" customHeight="1">
      <c r="A581" s="767">
        <v>562</v>
      </c>
      <c r="B581" s="769"/>
      <c r="C581" s="1031"/>
      <c r="D581" s="1032"/>
      <c r="E581" s="1033"/>
      <c r="F581" s="1033"/>
      <c r="G581" s="1006"/>
      <c r="H581" s="355"/>
      <c r="I581" s="355"/>
      <c r="J581" s="132"/>
      <c r="K581" s="181"/>
      <c r="L581" s="115"/>
      <c r="M581" s="154"/>
      <c r="N581" s="1514"/>
      <c r="O581" s="1469"/>
      <c r="P581" s="1469"/>
      <c r="Q581" s="1469"/>
      <c r="R581" s="1469"/>
      <c r="S581" s="1469"/>
      <c r="T581" s="1506"/>
      <c r="U581" s="141" t="s">
        <v>2196</v>
      </c>
      <c r="V581" s="118">
        <v>1970</v>
      </c>
      <c r="W581" s="118">
        <v>0.03</v>
      </c>
      <c r="X581" s="119" t="s">
        <v>1656</v>
      </c>
      <c r="Y581" s="779"/>
      <c r="Z581" s="782"/>
      <c r="AA581" s="1033"/>
      <c r="AB581" s="1033"/>
      <c r="AC581" s="1016"/>
      <c r="AD581" s="1007"/>
      <c r="AE581" s="112"/>
      <c r="AF581" s="112"/>
      <c r="AG581" s="112"/>
      <c r="AH581" s="112"/>
      <c r="AI581" s="112"/>
      <c r="AJ581" s="112"/>
      <c r="AK581" s="112"/>
      <c r="AL581" s="112"/>
      <c r="AM581" s="112"/>
      <c r="AN581" s="112"/>
      <c r="AO581" s="112"/>
      <c r="AP581" s="112"/>
      <c r="AQ581" s="112"/>
      <c r="AR581" s="112"/>
      <c r="AS581" s="112"/>
      <c r="AT581" s="112"/>
      <c r="AU581" s="112"/>
      <c r="AV581" s="112"/>
      <c r="AW581" s="112"/>
      <c r="AX581" s="112"/>
      <c r="AY581" s="112"/>
      <c r="AZ581" s="112"/>
      <c r="BA581" s="112"/>
      <c r="BB581" s="112"/>
      <c r="BC581" s="112"/>
      <c r="BD581" s="112"/>
      <c r="BE581" s="112"/>
      <c r="BF581" s="112"/>
      <c r="BG581" s="112"/>
      <c r="BH581" s="112"/>
      <c r="BI581" s="112"/>
      <c r="BJ581" s="112"/>
      <c r="BK581" s="112"/>
      <c r="BL581" s="112"/>
      <c r="BM581" s="112"/>
      <c r="BN581" s="112"/>
      <c r="BO581" s="112"/>
      <c r="BP581" s="112"/>
      <c r="BQ581" s="112"/>
      <c r="BR581" s="112"/>
      <c r="BS581" s="112"/>
      <c r="BT581" s="112"/>
      <c r="BU581" s="112"/>
      <c r="BV581" s="112"/>
      <c r="BW581" s="112"/>
      <c r="BX581" s="112"/>
      <c r="BY581" s="112"/>
      <c r="BZ581" s="112"/>
      <c r="CA581" s="112"/>
      <c r="CB581" s="112"/>
      <c r="CC581" s="112"/>
      <c r="CD581" s="112"/>
      <c r="CE581" s="112"/>
      <c r="CF581" s="112"/>
      <c r="CG581" s="112"/>
      <c r="CH581" s="112"/>
      <c r="CI581" s="112"/>
      <c r="CJ581" s="112"/>
      <c r="CK581" s="112"/>
      <c r="CL581" s="112"/>
      <c r="CM581" s="112"/>
      <c r="CN581" s="112"/>
      <c r="CO581" s="112"/>
      <c r="CP581" s="112"/>
      <c r="CQ581" s="112"/>
      <c r="CR581" s="112"/>
      <c r="CS581" s="112"/>
      <c r="CT581" s="112"/>
      <c r="CU581" s="112"/>
      <c r="CV581" s="112"/>
      <c r="CW581" s="112"/>
      <c r="CX581" s="112"/>
      <c r="CY581" s="112"/>
      <c r="CZ581" s="112"/>
    </row>
    <row r="582" spans="1:104" s="113" customFormat="1" ht="18" customHeight="1">
      <c r="A582" s="767">
        <v>563</v>
      </c>
      <c r="B582" s="769"/>
      <c r="C582" s="1031"/>
      <c r="D582" s="1032"/>
      <c r="E582" s="1033"/>
      <c r="F582" s="1033"/>
      <c r="G582" s="1006"/>
      <c r="H582" s="355"/>
      <c r="I582" s="355"/>
      <c r="J582" s="132"/>
      <c r="K582" s="181"/>
      <c r="L582" s="115"/>
      <c r="M582" s="154"/>
      <c r="N582" s="1514"/>
      <c r="O582" s="1469"/>
      <c r="P582" s="1469"/>
      <c r="Q582" s="1469"/>
      <c r="R582" s="1469"/>
      <c r="S582" s="1469"/>
      <c r="T582" s="1506"/>
      <c r="U582" s="141" t="s">
        <v>2197</v>
      </c>
      <c r="V582" s="118">
        <v>1978</v>
      </c>
      <c r="W582" s="118">
        <v>0.4</v>
      </c>
      <c r="X582" s="119" t="s">
        <v>2198</v>
      </c>
      <c r="Y582" s="779"/>
      <c r="Z582" s="782"/>
      <c r="AA582" s="1033"/>
      <c r="AB582" s="1033"/>
      <c r="AC582" s="1016"/>
      <c r="AD582" s="1007"/>
      <c r="AE582" s="112"/>
      <c r="AF582" s="112"/>
      <c r="AG582" s="112"/>
      <c r="AH582" s="112"/>
      <c r="AI582" s="112"/>
      <c r="AJ582" s="112"/>
      <c r="AK582" s="112"/>
      <c r="AL582" s="112"/>
      <c r="AM582" s="112"/>
      <c r="AN582" s="112"/>
      <c r="AO582" s="112"/>
      <c r="AP582" s="112"/>
      <c r="AQ582" s="112"/>
      <c r="AR582" s="112"/>
      <c r="AS582" s="112"/>
      <c r="AT582" s="112"/>
      <c r="AU582" s="112"/>
      <c r="AV582" s="112"/>
      <c r="AW582" s="112"/>
      <c r="AX582" s="112"/>
      <c r="AY582" s="112"/>
      <c r="AZ582" s="112"/>
      <c r="BA582" s="112"/>
      <c r="BB582" s="112"/>
      <c r="BC582" s="112"/>
      <c r="BD582" s="112"/>
      <c r="BE582" s="112"/>
      <c r="BF582" s="112"/>
      <c r="BG582" s="112"/>
      <c r="BH582" s="112"/>
      <c r="BI582" s="112"/>
      <c r="BJ582" s="112"/>
      <c r="BK582" s="112"/>
      <c r="BL582" s="112"/>
      <c r="BM582" s="112"/>
      <c r="BN582" s="112"/>
      <c r="BO582" s="112"/>
      <c r="BP582" s="112"/>
      <c r="BQ582" s="112"/>
      <c r="BR582" s="112"/>
      <c r="BS582" s="112"/>
      <c r="BT582" s="112"/>
      <c r="BU582" s="112"/>
      <c r="BV582" s="112"/>
      <c r="BW582" s="112"/>
      <c r="BX582" s="112"/>
      <c r="BY582" s="112"/>
      <c r="BZ582" s="112"/>
      <c r="CA582" s="112"/>
      <c r="CB582" s="112"/>
      <c r="CC582" s="112"/>
      <c r="CD582" s="112"/>
      <c r="CE582" s="112"/>
      <c r="CF582" s="112"/>
      <c r="CG582" s="112"/>
      <c r="CH582" s="112"/>
      <c r="CI582" s="112"/>
      <c r="CJ582" s="112"/>
      <c r="CK582" s="112"/>
      <c r="CL582" s="112"/>
      <c r="CM582" s="112"/>
      <c r="CN582" s="112"/>
      <c r="CO582" s="112"/>
      <c r="CP582" s="112"/>
      <c r="CQ582" s="112"/>
      <c r="CR582" s="112"/>
      <c r="CS582" s="112"/>
      <c r="CT582" s="112"/>
      <c r="CU582" s="112"/>
      <c r="CV582" s="112"/>
      <c r="CW582" s="112"/>
      <c r="CX582" s="112"/>
      <c r="CY582" s="112"/>
      <c r="CZ582" s="112"/>
    </row>
    <row r="583" spans="1:104" s="113" customFormat="1" ht="18" customHeight="1">
      <c r="A583" s="767">
        <v>564</v>
      </c>
      <c r="B583" s="769"/>
      <c r="C583" s="1031"/>
      <c r="D583" s="1032"/>
      <c r="E583" s="1033"/>
      <c r="F583" s="1033"/>
      <c r="G583" s="1006"/>
      <c r="H583" s="355"/>
      <c r="I583" s="355"/>
      <c r="J583" s="132"/>
      <c r="K583" s="181"/>
      <c r="L583" s="115"/>
      <c r="M583" s="154"/>
      <c r="N583" s="1514"/>
      <c r="O583" s="1469"/>
      <c r="P583" s="1469"/>
      <c r="Q583" s="1469"/>
      <c r="R583" s="1469"/>
      <c r="S583" s="1469"/>
      <c r="T583" s="1506"/>
      <c r="U583" s="141" t="s">
        <v>2199</v>
      </c>
      <c r="V583" s="118">
        <v>1970</v>
      </c>
      <c r="W583" s="118">
        <v>0.11</v>
      </c>
      <c r="X583" s="119" t="s">
        <v>2200</v>
      </c>
      <c r="Y583" s="779"/>
      <c r="Z583" s="782"/>
      <c r="AA583" s="1033"/>
      <c r="AB583" s="1033"/>
      <c r="AC583" s="1016"/>
      <c r="AD583" s="1007"/>
      <c r="AE583" s="112"/>
      <c r="AF583" s="112"/>
      <c r="AG583" s="112"/>
      <c r="AH583" s="112"/>
      <c r="AI583" s="112"/>
      <c r="AJ583" s="112"/>
      <c r="AK583" s="112"/>
      <c r="AL583" s="112"/>
      <c r="AM583" s="112"/>
      <c r="AN583" s="112"/>
      <c r="AO583" s="112"/>
      <c r="AP583" s="112"/>
      <c r="AQ583" s="112"/>
      <c r="AR583" s="112"/>
      <c r="AS583" s="112"/>
      <c r="AT583" s="112"/>
      <c r="AU583" s="112"/>
      <c r="AV583" s="112"/>
      <c r="AW583" s="112"/>
      <c r="AX583" s="112"/>
      <c r="AY583" s="112"/>
      <c r="AZ583" s="112"/>
      <c r="BA583" s="112"/>
      <c r="BB583" s="112"/>
      <c r="BC583" s="112"/>
      <c r="BD583" s="112"/>
      <c r="BE583" s="112"/>
      <c r="BF583" s="112"/>
      <c r="BG583" s="112"/>
      <c r="BH583" s="112"/>
      <c r="BI583" s="112"/>
      <c r="BJ583" s="112"/>
      <c r="BK583" s="112"/>
      <c r="BL583" s="112"/>
      <c r="BM583" s="112"/>
      <c r="BN583" s="112"/>
      <c r="BO583" s="112"/>
      <c r="BP583" s="112"/>
      <c r="BQ583" s="112"/>
      <c r="BR583" s="112"/>
      <c r="BS583" s="112"/>
      <c r="BT583" s="112"/>
      <c r="BU583" s="112"/>
      <c r="BV583" s="112"/>
      <c r="BW583" s="112"/>
      <c r="BX583" s="112"/>
      <c r="BY583" s="112"/>
      <c r="BZ583" s="112"/>
      <c r="CA583" s="112"/>
      <c r="CB583" s="112"/>
      <c r="CC583" s="112"/>
      <c r="CD583" s="112"/>
      <c r="CE583" s="112"/>
      <c r="CF583" s="112"/>
      <c r="CG583" s="112"/>
      <c r="CH583" s="112"/>
      <c r="CI583" s="112"/>
      <c r="CJ583" s="112"/>
      <c r="CK583" s="112"/>
      <c r="CL583" s="112"/>
      <c r="CM583" s="112"/>
      <c r="CN583" s="112"/>
      <c r="CO583" s="112"/>
      <c r="CP583" s="112"/>
      <c r="CQ583" s="112"/>
      <c r="CR583" s="112"/>
      <c r="CS583" s="112"/>
      <c r="CT583" s="112"/>
      <c r="CU583" s="112"/>
      <c r="CV583" s="112"/>
      <c r="CW583" s="112"/>
      <c r="CX583" s="112"/>
      <c r="CY583" s="112"/>
      <c r="CZ583" s="112"/>
    </row>
    <row r="584" spans="1:104" s="113" customFormat="1" ht="18" customHeight="1">
      <c r="A584" s="767">
        <v>565</v>
      </c>
      <c r="B584" s="769"/>
      <c r="C584" s="1031"/>
      <c r="D584" s="1032"/>
      <c r="E584" s="1033"/>
      <c r="F584" s="1033"/>
      <c r="G584" s="1006"/>
      <c r="H584" s="355"/>
      <c r="I584" s="355"/>
      <c r="J584" s="132"/>
      <c r="K584" s="181"/>
      <c r="L584" s="115"/>
      <c r="M584" s="154"/>
      <c r="N584" s="1514"/>
      <c r="O584" s="1469"/>
      <c r="P584" s="1469"/>
      <c r="Q584" s="1469"/>
      <c r="R584" s="1469"/>
      <c r="S584" s="1469"/>
      <c r="T584" s="1506"/>
      <c r="U584" s="141" t="s">
        <v>2201</v>
      </c>
      <c r="V584" s="118">
        <v>1974</v>
      </c>
      <c r="W584" s="118">
        <v>0.13</v>
      </c>
      <c r="X584" s="119" t="s">
        <v>2202</v>
      </c>
      <c r="Y584" s="779"/>
      <c r="Z584" s="782"/>
      <c r="AA584" s="1033"/>
      <c r="AB584" s="1033"/>
      <c r="AC584" s="1016"/>
      <c r="AD584" s="1007"/>
      <c r="AE584" s="112"/>
      <c r="AF584" s="112"/>
      <c r="AG584" s="112"/>
      <c r="AH584" s="112"/>
      <c r="AI584" s="112"/>
      <c r="AJ584" s="112"/>
      <c r="AK584" s="112"/>
      <c r="AL584" s="112"/>
      <c r="AM584" s="112"/>
      <c r="AN584" s="112"/>
      <c r="AO584" s="112"/>
      <c r="AP584" s="112"/>
      <c r="AQ584" s="112"/>
      <c r="AR584" s="112"/>
      <c r="AS584" s="112"/>
      <c r="AT584" s="112"/>
      <c r="AU584" s="112"/>
      <c r="AV584" s="112"/>
      <c r="AW584" s="112"/>
      <c r="AX584" s="112"/>
      <c r="AY584" s="112"/>
      <c r="AZ584" s="112"/>
      <c r="BA584" s="112"/>
      <c r="BB584" s="112"/>
      <c r="BC584" s="112"/>
      <c r="BD584" s="112"/>
      <c r="BE584" s="112"/>
      <c r="BF584" s="112"/>
      <c r="BG584" s="112"/>
      <c r="BH584" s="112"/>
      <c r="BI584" s="112"/>
      <c r="BJ584" s="112"/>
      <c r="BK584" s="112"/>
      <c r="BL584" s="112"/>
      <c r="BM584" s="112"/>
      <c r="BN584" s="112"/>
      <c r="BO584" s="112"/>
      <c r="BP584" s="112"/>
      <c r="BQ584" s="112"/>
      <c r="BR584" s="112"/>
      <c r="BS584" s="112"/>
      <c r="BT584" s="112"/>
      <c r="BU584" s="112"/>
      <c r="BV584" s="112"/>
      <c r="BW584" s="112"/>
      <c r="BX584" s="112"/>
      <c r="BY584" s="112"/>
      <c r="BZ584" s="112"/>
      <c r="CA584" s="112"/>
      <c r="CB584" s="112"/>
      <c r="CC584" s="112"/>
      <c r="CD584" s="112"/>
      <c r="CE584" s="112"/>
      <c r="CF584" s="112"/>
      <c r="CG584" s="112"/>
      <c r="CH584" s="112"/>
      <c r="CI584" s="112"/>
      <c r="CJ584" s="112"/>
      <c r="CK584" s="112"/>
      <c r="CL584" s="112"/>
      <c r="CM584" s="112"/>
      <c r="CN584" s="112"/>
      <c r="CO584" s="112"/>
      <c r="CP584" s="112"/>
      <c r="CQ584" s="112"/>
      <c r="CR584" s="112"/>
      <c r="CS584" s="112"/>
      <c r="CT584" s="112"/>
      <c r="CU584" s="112"/>
      <c r="CV584" s="112"/>
      <c r="CW584" s="112"/>
      <c r="CX584" s="112"/>
      <c r="CY584" s="112"/>
      <c r="CZ584" s="112"/>
    </row>
    <row r="585" spans="1:104" s="113" customFormat="1" ht="18" customHeight="1">
      <c r="A585" s="767">
        <v>566</v>
      </c>
      <c r="B585" s="769"/>
      <c r="C585" s="1031"/>
      <c r="D585" s="1032"/>
      <c r="E585" s="1033"/>
      <c r="F585" s="1033"/>
      <c r="G585" s="1006"/>
      <c r="H585" s="355"/>
      <c r="I585" s="355"/>
      <c r="J585" s="132"/>
      <c r="K585" s="181"/>
      <c r="L585" s="115"/>
      <c r="M585" s="154"/>
      <c r="N585" s="1514"/>
      <c r="O585" s="1469"/>
      <c r="P585" s="1469"/>
      <c r="Q585" s="1469"/>
      <c r="R585" s="1469"/>
      <c r="S585" s="1469"/>
      <c r="T585" s="1506"/>
      <c r="U585" s="141" t="s">
        <v>2203</v>
      </c>
      <c r="V585" s="118"/>
      <c r="W585" s="118">
        <v>0.04</v>
      </c>
      <c r="X585" s="119" t="s">
        <v>2204</v>
      </c>
      <c r="Y585" s="779"/>
      <c r="Z585" s="782"/>
      <c r="AA585" s="1033"/>
      <c r="AB585" s="1033"/>
      <c r="AC585" s="1016"/>
      <c r="AD585" s="1007"/>
      <c r="AE585" s="112"/>
      <c r="AF585" s="112"/>
      <c r="AG585" s="112"/>
      <c r="AH585" s="112"/>
      <c r="AI585" s="112"/>
      <c r="AJ585" s="112"/>
      <c r="AK585" s="112"/>
      <c r="AL585" s="112"/>
      <c r="AM585" s="112"/>
      <c r="AN585" s="112"/>
      <c r="AO585" s="112"/>
      <c r="AP585" s="112"/>
      <c r="AQ585" s="112"/>
      <c r="AR585" s="112"/>
      <c r="AS585" s="112"/>
      <c r="AT585" s="112"/>
      <c r="AU585" s="112"/>
      <c r="AV585" s="112"/>
      <c r="AW585" s="112"/>
      <c r="AX585" s="112"/>
      <c r="AY585" s="112"/>
      <c r="AZ585" s="112"/>
      <c r="BA585" s="112"/>
      <c r="BB585" s="112"/>
      <c r="BC585" s="112"/>
      <c r="BD585" s="112"/>
      <c r="BE585" s="112"/>
      <c r="BF585" s="112"/>
      <c r="BG585" s="112"/>
      <c r="BH585" s="112"/>
      <c r="BI585" s="112"/>
      <c r="BJ585" s="112"/>
      <c r="BK585" s="112"/>
      <c r="BL585" s="112"/>
      <c r="BM585" s="112"/>
      <c r="BN585" s="112"/>
      <c r="BO585" s="112"/>
      <c r="BP585" s="112"/>
      <c r="BQ585" s="112"/>
      <c r="BR585" s="112"/>
      <c r="BS585" s="112"/>
      <c r="BT585" s="112"/>
      <c r="BU585" s="112"/>
      <c r="BV585" s="112"/>
      <c r="BW585" s="112"/>
      <c r="BX585" s="112"/>
      <c r="BY585" s="112"/>
      <c r="BZ585" s="112"/>
      <c r="CA585" s="112"/>
      <c r="CB585" s="112"/>
      <c r="CC585" s="112"/>
      <c r="CD585" s="112"/>
      <c r="CE585" s="112"/>
      <c r="CF585" s="112"/>
      <c r="CG585" s="112"/>
      <c r="CH585" s="112"/>
      <c r="CI585" s="112"/>
      <c r="CJ585" s="112"/>
      <c r="CK585" s="112"/>
      <c r="CL585" s="112"/>
      <c r="CM585" s="112"/>
      <c r="CN585" s="112"/>
      <c r="CO585" s="112"/>
      <c r="CP585" s="112"/>
      <c r="CQ585" s="112"/>
      <c r="CR585" s="112"/>
      <c r="CS585" s="112"/>
      <c r="CT585" s="112"/>
      <c r="CU585" s="112"/>
      <c r="CV585" s="112"/>
      <c r="CW585" s="112"/>
      <c r="CX585" s="112"/>
      <c r="CY585" s="112"/>
      <c r="CZ585" s="112"/>
    </row>
    <row r="586" spans="1:104" s="113" customFormat="1" ht="18" customHeight="1">
      <c r="A586" s="767">
        <v>567</v>
      </c>
      <c r="B586" s="769"/>
      <c r="C586" s="1031"/>
      <c r="D586" s="1032"/>
      <c r="E586" s="1033"/>
      <c r="F586" s="1033"/>
      <c r="G586" s="1006"/>
      <c r="H586" s="355"/>
      <c r="I586" s="355"/>
      <c r="J586" s="132"/>
      <c r="K586" s="181"/>
      <c r="L586" s="115"/>
      <c r="M586" s="154"/>
      <c r="N586" s="1514"/>
      <c r="O586" s="1469"/>
      <c r="P586" s="1469"/>
      <c r="Q586" s="1469"/>
      <c r="R586" s="1469"/>
      <c r="S586" s="1469"/>
      <c r="T586" s="1506"/>
      <c r="U586" s="141" t="s">
        <v>2205</v>
      </c>
      <c r="V586" s="118">
        <v>2001</v>
      </c>
      <c r="W586" s="118">
        <v>0.05</v>
      </c>
      <c r="X586" s="119" t="s">
        <v>2206</v>
      </c>
      <c r="Y586" s="779"/>
      <c r="Z586" s="782"/>
      <c r="AA586" s="1033"/>
      <c r="AB586" s="1033"/>
      <c r="AC586" s="1016"/>
      <c r="AD586" s="1007"/>
      <c r="AE586" s="112"/>
      <c r="AF586" s="112"/>
      <c r="AG586" s="112"/>
      <c r="AH586" s="112"/>
      <c r="AI586" s="112"/>
      <c r="AJ586" s="112"/>
      <c r="AK586" s="112"/>
      <c r="AL586" s="112"/>
      <c r="AM586" s="112"/>
      <c r="AN586" s="112"/>
      <c r="AO586" s="112"/>
      <c r="AP586" s="112"/>
      <c r="AQ586" s="112"/>
      <c r="AR586" s="112"/>
      <c r="AS586" s="112"/>
      <c r="AT586" s="112"/>
      <c r="AU586" s="112"/>
      <c r="AV586" s="112"/>
      <c r="AW586" s="112"/>
      <c r="AX586" s="112"/>
      <c r="AY586" s="112"/>
      <c r="AZ586" s="112"/>
      <c r="BA586" s="112"/>
      <c r="BB586" s="112"/>
      <c r="BC586" s="112"/>
      <c r="BD586" s="112"/>
      <c r="BE586" s="112"/>
      <c r="BF586" s="112"/>
      <c r="BG586" s="112"/>
      <c r="BH586" s="112"/>
      <c r="BI586" s="112"/>
      <c r="BJ586" s="112"/>
      <c r="BK586" s="112"/>
      <c r="BL586" s="112"/>
      <c r="BM586" s="112"/>
      <c r="BN586" s="112"/>
      <c r="BO586" s="112"/>
      <c r="BP586" s="112"/>
      <c r="BQ586" s="112"/>
      <c r="BR586" s="112"/>
      <c r="BS586" s="112"/>
      <c r="BT586" s="112"/>
      <c r="BU586" s="112"/>
      <c r="BV586" s="112"/>
      <c r="BW586" s="112"/>
      <c r="BX586" s="112"/>
      <c r="BY586" s="112"/>
      <c r="BZ586" s="112"/>
      <c r="CA586" s="112"/>
      <c r="CB586" s="112"/>
      <c r="CC586" s="112"/>
      <c r="CD586" s="112"/>
      <c r="CE586" s="112"/>
      <c r="CF586" s="112"/>
      <c r="CG586" s="112"/>
      <c r="CH586" s="112"/>
      <c r="CI586" s="112"/>
      <c r="CJ586" s="112"/>
      <c r="CK586" s="112"/>
      <c r="CL586" s="112"/>
      <c r="CM586" s="112"/>
      <c r="CN586" s="112"/>
      <c r="CO586" s="112"/>
      <c r="CP586" s="112"/>
      <c r="CQ586" s="112"/>
      <c r="CR586" s="112"/>
      <c r="CS586" s="112"/>
      <c r="CT586" s="112"/>
      <c r="CU586" s="112"/>
      <c r="CV586" s="112"/>
      <c r="CW586" s="112"/>
      <c r="CX586" s="112"/>
      <c r="CY586" s="112"/>
      <c r="CZ586" s="112"/>
    </row>
    <row r="587" spans="1:104" s="113" customFormat="1" ht="18" customHeight="1">
      <c r="A587" s="767">
        <v>568</v>
      </c>
      <c r="B587" s="769"/>
      <c r="C587" s="1031"/>
      <c r="D587" s="1032"/>
      <c r="E587" s="1033"/>
      <c r="F587" s="1033"/>
      <c r="G587" s="1006"/>
      <c r="H587" s="355"/>
      <c r="I587" s="355"/>
      <c r="J587" s="132"/>
      <c r="K587" s="181"/>
      <c r="L587" s="115"/>
      <c r="M587" s="154"/>
      <c r="N587" s="1514"/>
      <c r="O587" s="1469"/>
      <c r="P587" s="1469"/>
      <c r="Q587" s="1469"/>
      <c r="R587" s="1469"/>
      <c r="S587" s="1469"/>
      <c r="T587" s="1506"/>
      <c r="U587" s="141" t="s">
        <v>2207</v>
      </c>
      <c r="V587" s="118">
        <v>1974</v>
      </c>
      <c r="W587" s="118">
        <v>0.112</v>
      </c>
      <c r="X587" s="119" t="s">
        <v>2202</v>
      </c>
      <c r="Y587" s="779"/>
      <c r="Z587" s="782"/>
      <c r="AA587" s="1033"/>
      <c r="AB587" s="1033"/>
      <c r="AC587" s="1016"/>
      <c r="AD587" s="1007"/>
      <c r="AE587" s="112"/>
      <c r="AF587" s="112"/>
      <c r="AG587" s="112"/>
      <c r="AH587" s="112"/>
      <c r="AI587" s="112"/>
      <c r="AJ587" s="112"/>
      <c r="AK587" s="112"/>
      <c r="AL587" s="112"/>
      <c r="AM587" s="112"/>
      <c r="AN587" s="112"/>
      <c r="AO587" s="112"/>
      <c r="AP587" s="112"/>
      <c r="AQ587" s="112"/>
      <c r="AR587" s="112"/>
      <c r="AS587" s="112"/>
      <c r="AT587" s="112"/>
      <c r="AU587" s="112"/>
      <c r="AV587" s="112"/>
      <c r="AW587" s="112"/>
      <c r="AX587" s="112"/>
      <c r="AY587" s="112"/>
      <c r="AZ587" s="112"/>
      <c r="BA587" s="112"/>
      <c r="BB587" s="112"/>
      <c r="BC587" s="112"/>
      <c r="BD587" s="112"/>
      <c r="BE587" s="112"/>
      <c r="BF587" s="112"/>
      <c r="BG587" s="112"/>
      <c r="BH587" s="112"/>
      <c r="BI587" s="112"/>
      <c r="BJ587" s="112"/>
      <c r="BK587" s="112"/>
      <c r="BL587" s="112"/>
      <c r="BM587" s="112"/>
      <c r="BN587" s="112"/>
      <c r="BO587" s="112"/>
      <c r="BP587" s="112"/>
      <c r="BQ587" s="112"/>
      <c r="BR587" s="112"/>
      <c r="BS587" s="112"/>
      <c r="BT587" s="112"/>
      <c r="BU587" s="112"/>
      <c r="BV587" s="112"/>
      <c r="BW587" s="112"/>
      <c r="BX587" s="112"/>
      <c r="BY587" s="112"/>
      <c r="BZ587" s="112"/>
      <c r="CA587" s="112"/>
      <c r="CB587" s="112"/>
      <c r="CC587" s="112"/>
      <c r="CD587" s="112"/>
      <c r="CE587" s="112"/>
      <c r="CF587" s="112"/>
      <c r="CG587" s="112"/>
      <c r="CH587" s="112"/>
      <c r="CI587" s="112"/>
      <c r="CJ587" s="112"/>
      <c r="CK587" s="112"/>
      <c r="CL587" s="112"/>
      <c r="CM587" s="112"/>
      <c r="CN587" s="112"/>
      <c r="CO587" s="112"/>
      <c r="CP587" s="112"/>
      <c r="CQ587" s="112"/>
      <c r="CR587" s="112"/>
      <c r="CS587" s="112"/>
      <c r="CT587" s="112"/>
      <c r="CU587" s="112"/>
      <c r="CV587" s="112"/>
      <c r="CW587" s="112"/>
      <c r="CX587" s="112"/>
      <c r="CY587" s="112"/>
      <c r="CZ587" s="112"/>
    </row>
    <row r="588" spans="1:104" s="113" customFormat="1" ht="18" customHeight="1">
      <c r="A588" s="767">
        <v>569</v>
      </c>
      <c r="B588" s="769"/>
      <c r="C588" s="1031"/>
      <c r="D588" s="1032"/>
      <c r="E588" s="1033"/>
      <c r="F588" s="1033"/>
      <c r="G588" s="1006"/>
      <c r="H588" s="355"/>
      <c r="I588" s="355"/>
      <c r="J588" s="132"/>
      <c r="K588" s="181"/>
      <c r="L588" s="115"/>
      <c r="M588" s="154"/>
      <c r="N588" s="1514"/>
      <c r="O588" s="1469"/>
      <c r="P588" s="1469"/>
      <c r="Q588" s="1469"/>
      <c r="R588" s="1469"/>
      <c r="S588" s="1469"/>
      <c r="T588" s="1506"/>
      <c r="U588" s="141" t="s">
        <v>2208</v>
      </c>
      <c r="V588" s="118"/>
      <c r="W588" s="118"/>
      <c r="X588" s="119" t="s">
        <v>2209</v>
      </c>
      <c r="Y588" s="779"/>
      <c r="Z588" s="782"/>
      <c r="AA588" s="1033"/>
      <c r="AB588" s="1033"/>
      <c r="AC588" s="1016"/>
      <c r="AD588" s="1007"/>
      <c r="AE588" s="112"/>
      <c r="AF588" s="112"/>
      <c r="AG588" s="112"/>
      <c r="AH588" s="112"/>
      <c r="AI588" s="112"/>
      <c r="AJ588" s="112"/>
      <c r="AK588" s="112"/>
      <c r="AL588" s="112"/>
      <c r="AM588" s="112"/>
      <c r="AN588" s="112"/>
      <c r="AO588" s="112"/>
      <c r="AP588" s="112"/>
      <c r="AQ588" s="112"/>
      <c r="AR588" s="112"/>
      <c r="AS588" s="112"/>
      <c r="AT588" s="112"/>
      <c r="AU588" s="112"/>
      <c r="AV588" s="112"/>
      <c r="AW588" s="112"/>
      <c r="AX588" s="112"/>
      <c r="AY588" s="112"/>
      <c r="AZ588" s="112"/>
      <c r="BA588" s="112"/>
      <c r="BB588" s="112"/>
      <c r="BC588" s="112"/>
      <c r="BD588" s="112"/>
      <c r="BE588" s="112"/>
      <c r="BF588" s="112"/>
      <c r="BG588" s="112"/>
      <c r="BH588" s="112"/>
      <c r="BI588" s="112"/>
      <c r="BJ588" s="112"/>
      <c r="BK588" s="112"/>
      <c r="BL588" s="112"/>
      <c r="BM588" s="112"/>
      <c r="BN588" s="112"/>
      <c r="BO588" s="112"/>
      <c r="BP588" s="112"/>
      <c r="BQ588" s="112"/>
      <c r="BR588" s="112"/>
      <c r="BS588" s="112"/>
      <c r="BT588" s="112"/>
      <c r="BU588" s="112"/>
      <c r="BV588" s="112"/>
      <c r="BW588" s="112"/>
      <c r="BX588" s="112"/>
      <c r="BY588" s="112"/>
      <c r="BZ588" s="112"/>
      <c r="CA588" s="112"/>
      <c r="CB588" s="112"/>
      <c r="CC588" s="112"/>
      <c r="CD588" s="112"/>
      <c r="CE588" s="112"/>
      <c r="CF588" s="112"/>
      <c r="CG588" s="112"/>
      <c r="CH588" s="112"/>
      <c r="CI588" s="112"/>
      <c r="CJ588" s="112"/>
      <c r="CK588" s="112"/>
      <c r="CL588" s="112"/>
      <c r="CM588" s="112"/>
      <c r="CN588" s="112"/>
      <c r="CO588" s="112"/>
      <c r="CP588" s="112"/>
      <c r="CQ588" s="112"/>
      <c r="CR588" s="112"/>
      <c r="CS588" s="112"/>
      <c r="CT588" s="112"/>
      <c r="CU588" s="112"/>
      <c r="CV588" s="112"/>
      <c r="CW588" s="112"/>
      <c r="CX588" s="112"/>
      <c r="CY588" s="112"/>
      <c r="CZ588" s="112"/>
    </row>
    <row r="589" spans="1:104" s="113" customFormat="1" ht="18" customHeight="1">
      <c r="A589" s="767">
        <v>570</v>
      </c>
      <c r="B589" s="769"/>
      <c r="C589" s="1031"/>
      <c r="D589" s="1032"/>
      <c r="E589" s="1033"/>
      <c r="F589" s="1033"/>
      <c r="G589" s="1006"/>
      <c r="H589" s="355"/>
      <c r="I589" s="355"/>
      <c r="J589" s="132"/>
      <c r="K589" s="181"/>
      <c r="L589" s="115"/>
      <c r="M589" s="154"/>
      <c r="N589" s="1514"/>
      <c r="O589" s="1469"/>
      <c r="P589" s="1469"/>
      <c r="Q589" s="1469"/>
      <c r="R589" s="1469"/>
      <c r="S589" s="1469"/>
      <c r="T589" s="1506"/>
      <c r="U589" s="141" t="s">
        <v>2210</v>
      </c>
      <c r="V589" s="118">
        <v>1970</v>
      </c>
      <c r="W589" s="118">
        <v>0.115</v>
      </c>
      <c r="X589" s="119" t="s">
        <v>2211</v>
      </c>
      <c r="Y589" s="779"/>
      <c r="Z589" s="782"/>
      <c r="AA589" s="1033"/>
      <c r="AB589" s="1033"/>
      <c r="AC589" s="1016"/>
      <c r="AD589" s="1007"/>
      <c r="AE589" s="112"/>
      <c r="AF589" s="112"/>
      <c r="AG589" s="112"/>
      <c r="AH589" s="112"/>
      <c r="AI589" s="112"/>
      <c r="AJ589" s="112"/>
      <c r="AK589" s="112"/>
      <c r="AL589" s="112"/>
      <c r="AM589" s="112"/>
      <c r="AN589" s="112"/>
      <c r="AO589" s="112"/>
      <c r="AP589" s="112"/>
      <c r="AQ589" s="112"/>
      <c r="AR589" s="112"/>
      <c r="AS589" s="112"/>
      <c r="AT589" s="112"/>
      <c r="AU589" s="112"/>
      <c r="AV589" s="112"/>
      <c r="AW589" s="112"/>
      <c r="AX589" s="112"/>
      <c r="AY589" s="112"/>
      <c r="AZ589" s="112"/>
      <c r="BA589" s="112"/>
      <c r="BB589" s="112"/>
      <c r="BC589" s="112"/>
      <c r="BD589" s="112"/>
      <c r="BE589" s="112"/>
      <c r="BF589" s="112"/>
      <c r="BG589" s="112"/>
      <c r="BH589" s="112"/>
      <c r="BI589" s="112"/>
      <c r="BJ589" s="112"/>
      <c r="BK589" s="112"/>
      <c r="BL589" s="112"/>
      <c r="BM589" s="112"/>
      <c r="BN589" s="112"/>
      <c r="BO589" s="112"/>
      <c r="BP589" s="112"/>
      <c r="BQ589" s="112"/>
      <c r="BR589" s="112"/>
      <c r="BS589" s="112"/>
      <c r="BT589" s="112"/>
      <c r="BU589" s="112"/>
      <c r="BV589" s="112"/>
      <c r="BW589" s="112"/>
      <c r="BX589" s="112"/>
      <c r="BY589" s="112"/>
      <c r="BZ589" s="112"/>
      <c r="CA589" s="112"/>
      <c r="CB589" s="112"/>
      <c r="CC589" s="112"/>
      <c r="CD589" s="112"/>
      <c r="CE589" s="112"/>
      <c r="CF589" s="112"/>
      <c r="CG589" s="112"/>
      <c r="CH589" s="112"/>
      <c r="CI589" s="112"/>
      <c r="CJ589" s="112"/>
      <c r="CK589" s="112"/>
      <c r="CL589" s="112"/>
      <c r="CM589" s="112"/>
      <c r="CN589" s="112"/>
      <c r="CO589" s="112"/>
      <c r="CP589" s="112"/>
      <c r="CQ589" s="112"/>
      <c r="CR589" s="112"/>
      <c r="CS589" s="112"/>
      <c r="CT589" s="112"/>
      <c r="CU589" s="112"/>
      <c r="CV589" s="112"/>
      <c r="CW589" s="112"/>
      <c r="CX589" s="112"/>
      <c r="CY589" s="112"/>
      <c r="CZ589" s="112"/>
    </row>
    <row r="590" spans="1:104" s="113" customFormat="1" ht="18" customHeight="1">
      <c r="A590" s="767">
        <v>571</v>
      </c>
      <c r="B590" s="769"/>
      <c r="C590" s="1031"/>
      <c r="D590" s="1032"/>
      <c r="E590" s="1033"/>
      <c r="F590" s="1033"/>
      <c r="G590" s="1006"/>
      <c r="H590" s="355"/>
      <c r="I590" s="355"/>
      <c r="J590" s="132"/>
      <c r="K590" s="181"/>
      <c r="L590" s="115"/>
      <c r="M590" s="154"/>
      <c r="N590" s="1514"/>
      <c r="O590" s="1469"/>
      <c r="P590" s="1469"/>
      <c r="Q590" s="1469"/>
      <c r="R590" s="1469"/>
      <c r="S590" s="1469"/>
      <c r="T590" s="1506"/>
      <c r="U590" s="141" t="s">
        <v>2212</v>
      </c>
      <c r="V590" s="118">
        <v>1978</v>
      </c>
      <c r="W590" s="118">
        <v>6.5000000000000002E-2</v>
      </c>
      <c r="X590" s="119" t="s">
        <v>1364</v>
      </c>
      <c r="Y590" s="779"/>
      <c r="Z590" s="782"/>
      <c r="AA590" s="1033"/>
      <c r="AB590" s="1033"/>
      <c r="AC590" s="1016"/>
      <c r="AD590" s="1007"/>
      <c r="AE590" s="112"/>
      <c r="AF590" s="112"/>
      <c r="AG590" s="112"/>
      <c r="AH590" s="112"/>
      <c r="AI590" s="112"/>
      <c r="AJ590" s="112"/>
      <c r="AK590" s="112"/>
      <c r="AL590" s="112"/>
      <c r="AM590" s="112"/>
      <c r="AN590" s="112"/>
      <c r="AO590" s="112"/>
      <c r="AP590" s="112"/>
      <c r="AQ590" s="112"/>
      <c r="AR590" s="112"/>
      <c r="AS590" s="112"/>
      <c r="AT590" s="112"/>
      <c r="AU590" s="112"/>
      <c r="AV590" s="112"/>
      <c r="AW590" s="112"/>
      <c r="AX590" s="112"/>
      <c r="AY590" s="112"/>
      <c r="AZ590" s="112"/>
      <c r="BA590" s="112"/>
      <c r="BB590" s="112"/>
      <c r="BC590" s="112"/>
      <c r="BD590" s="112"/>
      <c r="BE590" s="112"/>
      <c r="BF590" s="112"/>
      <c r="BG590" s="112"/>
      <c r="BH590" s="112"/>
      <c r="BI590" s="112"/>
      <c r="BJ590" s="112"/>
      <c r="BK590" s="112"/>
      <c r="BL590" s="112"/>
      <c r="BM590" s="112"/>
      <c r="BN590" s="112"/>
      <c r="BO590" s="112"/>
      <c r="BP590" s="112"/>
      <c r="BQ590" s="112"/>
      <c r="BR590" s="112"/>
      <c r="BS590" s="112"/>
      <c r="BT590" s="112"/>
      <c r="BU590" s="112"/>
      <c r="BV590" s="112"/>
      <c r="BW590" s="112"/>
      <c r="BX590" s="112"/>
      <c r="BY590" s="112"/>
      <c r="BZ590" s="112"/>
      <c r="CA590" s="112"/>
      <c r="CB590" s="112"/>
      <c r="CC590" s="112"/>
      <c r="CD590" s="112"/>
      <c r="CE590" s="112"/>
      <c r="CF590" s="112"/>
      <c r="CG590" s="112"/>
      <c r="CH590" s="112"/>
      <c r="CI590" s="112"/>
      <c r="CJ590" s="112"/>
      <c r="CK590" s="112"/>
      <c r="CL590" s="112"/>
      <c r="CM590" s="112"/>
      <c r="CN590" s="112"/>
      <c r="CO590" s="112"/>
      <c r="CP590" s="112"/>
      <c r="CQ590" s="112"/>
      <c r="CR590" s="112"/>
      <c r="CS590" s="112"/>
      <c r="CT590" s="112"/>
      <c r="CU590" s="112"/>
      <c r="CV590" s="112"/>
      <c r="CW590" s="112"/>
      <c r="CX590" s="112"/>
      <c r="CY590" s="112"/>
      <c r="CZ590" s="112"/>
    </row>
    <row r="591" spans="1:104" s="113" customFormat="1" ht="18" customHeight="1">
      <c r="A591" s="767">
        <v>572</v>
      </c>
      <c r="B591" s="769"/>
      <c r="C591" s="1031"/>
      <c r="D591" s="1032"/>
      <c r="E591" s="1033"/>
      <c r="F591" s="1033"/>
      <c r="G591" s="1006"/>
      <c r="H591" s="355"/>
      <c r="I591" s="355"/>
      <c r="J591" s="132"/>
      <c r="K591" s="181"/>
      <c r="L591" s="115"/>
      <c r="M591" s="154"/>
      <c r="N591" s="1514"/>
      <c r="O591" s="1469"/>
      <c r="P591" s="1469"/>
      <c r="Q591" s="1469"/>
      <c r="R591" s="1469"/>
      <c r="S591" s="1469"/>
      <c r="T591" s="1506"/>
      <c r="U591" s="141" t="s">
        <v>2213</v>
      </c>
      <c r="V591" s="118">
        <v>1978</v>
      </c>
      <c r="W591" s="118">
        <v>0.08</v>
      </c>
      <c r="X591" s="119" t="s">
        <v>1364</v>
      </c>
      <c r="Y591" s="779"/>
      <c r="Z591" s="782"/>
      <c r="AA591" s="1033"/>
      <c r="AB591" s="1033"/>
      <c r="AC591" s="1016"/>
      <c r="AD591" s="1007"/>
      <c r="AE591" s="112"/>
      <c r="AF591" s="112"/>
      <c r="AG591" s="112"/>
      <c r="AH591" s="112"/>
      <c r="AI591" s="112"/>
      <c r="AJ591" s="112"/>
      <c r="AK591" s="112"/>
      <c r="AL591" s="112"/>
      <c r="AM591" s="112"/>
      <c r="AN591" s="112"/>
      <c r="AO591" s="112"/>
      <c r="AP591" s="112"/>
      <c r="AQ591" s="112"/>
      <c r="AR591" s="112"/>
      <c r="AS591" s="112"/>
      <c r="AT591" s="112"/>
      <c r="AU591" s="112"/>
      <c r="AV591" s="112"/>
      <c r="AW591" s="112"/>
      <c r="AX591" s="112"/>
      <c r="AY591" s="112"/>
      <c r="AZ591" s="112"/>
      <c r="BA591" s="112"/>
      <c r="BB591" s="112"/>
      <c r="BC591" s="112"/>
      <c r="BD591" s="112"/>
      <c r="BE591" s="112"/>
      <c r="BF591" s="112"/>
      <c r="BG591" s="112"/>
      <c r="BH591" s="112"/>
      <c r="BI591" s="112"/>
      <c r="BJ591" s="112"/>
      <c r="BK591" s="112"/>
      <c r="BL591" s="112"/>
      <c r="BM591" s="112"/>
      <c r="BN591" s="112"/>
      <c r="BO591" s="112"/>
      <c r="BP591" s="112"/>
      <c r="BQ591" s="112"/>
      <c r="BR591" s="112"/>
      <c r="BS591" s="112"/>
      <c r="BT591" s="112"/>
      <c r="BU591" s="112"/>
      <c r="BV591" s="112"/>
      <c r="BW591" s="112"/>
      <c r="BX591" s="112"/>
      <c r="BY591" s="112"/>
      <c r="BZ591" s="112"/>
      <c r="CA591" s="112"/>
      <c r="CB591" s="112"/>
      <c r="CC591" s="112"/>
      <c r="CD591" s="112"/>
      <c r="CE591" s="112"/>
      <c r="CF591" s="112"/>
      <c r="CG591" s="112"/>
      <c r="CH591" s="112"/>
      <c r="CI591" s="112"/>
      <c r="CJ591" s="112"/>
      <c r="CK591" s="112"/>
      <c r="CL591" s="112"/>
      <c r="CM591" s="112"/>
      <c r="CN591" s="112"/>
      <c r="CO591" s="112"/>
      <c r="CP591" s="112"/>
      <c r="CQ591" s="112"/>
      <c r="CR591" s="112"/>
      <c r="CS591" s="112"/>
      <c r="CT591" s="112"/>
      <c r="CU591" s="112"/>
      <c r="CV591" s="112"/>
      <c r="CW591" s="112"/>
      <c r="CX591" s="112"/>
      <c r="CY591" s="112"/>
      <c r="CZ591" s="112"/>
    </row>
    <row r="592" spans="1:104" s="113" customFormat="1" ht="18" customHeight="1">
      <c r="A592" s="767">
        <v>573</v>
      </c>
      <c r="B592" s="769"/>
      <c r="C592" s="1031"/>
      <c r="D592" s="1032"/>
      <c r="E592" s="1033"/>
      <c r="F592" s="1033"/>
      <c r="G592" s="1006"/>
      <c r="H592" s="355"/>
      <c r="I592" s="355"/>
      <c r="J592" s="132"/>
      <c r="K592" s="111"/>
      <c r="L592" s="211"/>
      <c r="M592" s="154"/>
      <c r="N592" s="1514"/>
      <c r="O592" s="1469"/>
      <c r="P592" s="1469"/>
      <c r="Q592" s="1469"/>
      <c r="R592" s="1469"/>
      <c r="S592" s="1469"/>
      <c r="T592" s="1506"/>
      <c r="U592" s="141" t="s">
        <v>2214</v>
      </c>
      <c r="V592" s="118">
        <v>1970</v>
      </c>
      <c r="W592" s="118">
        <v>8.5000000000000006E-2</v>
      </c>
      <c r="X592" s="119" t="s">
        <v>1656</v>
      </c>
      <c r="Y592" s="779"/>
      <c r="Z592" s="782"/>
      <c r="AA592" s="1033"/>
      <c r="AB592" s="1033"/>
      <c r="AC592" s="1016"/>
      <c r="AD592" s="1007"/>
      <c r="AE592" s="112"/>
      <c r="AF592" s="112"/>
      <c r="AG592" s="112"/>
      <c r="AH592" s="112"/>
      <c r="AI592" s="112"/>
      <c r="AJ592" s="112"/>
      <c r="AK592" s="112"/>
      <c r="AL592" s="112"/>
      <c r="AM592" s="112"/>
      <c r="AN592" s="112"/>
      <c r="AO592" s="112"/>
      <c r="AP592" s="112"/>
      <c r="AQ592" s="112"/>
      <c r="AR592" s="112"/>
      <c r="AS592" s="112"/>
      <c r="AT592" s="112"/>
      <c r="AU592" s="112"/>
      <c r="AV592" s="112"/>
      <c r="AW592" s="112"/>
      <c r="AX592" s="112"/>
      <c r="AY592" s="112"/>
      <c r="AZ592" s="112"/>
      <c r="BA592" s="112"/>
      <c r="BB592" s="112"/>
      <c r="BC592" s="112"/>
      <c r="BD592" s="112"/>
      <c r="BE592" s="112"/>
      <c r="BF592" s="112"/>
      <c r="BG592" s="112"/>
      <c r="BH592" s="112"/>
      <c r="BI592" s="112"/>
      <c r="BJ592" s="112"/>
      <c r="BK592" s="112"/>
      <c r="BL592" s="112"/>
      <c r="BM592" s="112"/>
      <c r="BN592" s="112"/>
      <c r="BO592" s="112"/>
      <c r="BP592" s="112"/>
      <c r="BQ592" s="112"/>
      <c r="BR592" s="112"/>
      <c r="BS592" s="112"/>
      <c r="BT592" s="112"/>
      <c r="BU592" s="112"/>
      <c r="BV592" s="112"/>
      <c r="BW592" s="112"/>
      <c r="BX592" s="112"/>
      <c r="BY592" s="112"/>
      <c r="BZ592" s="112"/>
      <c r="CA592" s="112"/>
      <c r="CB592" s="112"/>
      <c r="CC592" s="112"/>
      <c r="CD592" s="112"/>
      <c r="CE592" s="112"/>
      <c r="CF592" s="112"/>
      <c r="CG592" s="112"/>
      <c r="CH592" s="112"/>
      <c r="CI592" s="112"/>
      <c r="CJ592" s="112"/>
      <c r="CK592" s="112"/>
      <c r="CL592" s="112"/>
      <c r="CM592" s="112"/>
      <c r="CN592" s="112"/>
      <c r="CO592" s="112"/>
      <c r="CP592" s="112"/>
      <c r="CQ592" s="112"/>
      <c r="CR592" s="112"/>
      <c r="CS592" s="112"/>
      <c r="CT592" s="112"/>
      <c r="CU592" s="112"/>
      <c r="CV592" s="112"/>
      <c r="CW592" s="112"/>
      <c r="CX592" s="112"/>
      <c r="CY592" s="112"/>
      <c r="CZ592" s="112"/>
    </row>
    <row r="593" spans="1:104" s="113" customFormat="1" ht="18" customHeight="1">
      <c r="A593" s="767">
        <v>574</v>
      </c>
      <c r="B593" s="769"/>
      <c r="C593" s="1031"/>
      <c r="D593" s="1032"/>
      <c r="E593" s="1033"/>
      <c r="F593" s="1033"/>
      <c r="G593" s="1006"/>
      <c r="H593" s="355"/>
      <c r="I593" s="355"/>
      <c r="J593" s="132"/>
      <c r="K593" s="111"/>
      <c r="L593" s="211"/>
      <c r="M593" s="154"/>
      <c r="N593" s="1514"/>
      <c r="O593" s="1469"/>
      <c r="P593" s="1469"/>
      <c r="Q593" s="1469"/>
      <c r="R593" s="1469"/>
      <c r="S593" s="1469"/>
      <c r="T593" s="1506"/>
      <c r="U593" s="141" t="s">
        <v>2215</v>
      </c>
      <c r="V593" s="118">
        <v>1970</v>
      </c>
      <c r="W593" s="118">
        <v>0.06</v>
      </c>
      <c r="X593" s="119" t="s">
        <v>1650</v>
      </c>
      <c r="Y593" s="779"/>
      <c r="Z593" s="782"/>
      <c r="AA593" s="1033"/>
      <c r="AB593" s="1033"/>
      <c r="AC593" s="1016"/>
      <c r="AD593" s="1007"/>
      <c r="AE593" s="112"/>
      <c r="AF593" s="112"/>
      <c r="AG593" s="112"/>
      <c r="AH593" s="112"/>
      <c r="AI593" s="112"/>
      <c r="AJ593" s="112"/>
      <c r="AK593" s="112"/>
      <c r="AL593" s="112"/>
      <c r="AM593" s="112"/>
      <c r="AN593" s="112"/>
      <c r="AO593" s="112"/>
      <c r="AP593" s="112"/>
      <c r="AQ593" s="112"/>
      <c r="AR593" s="112"/>
      <c r="AS593" s="112"/>
      <c r="AT593" s="112"/>
      <c r="AU593" s="112"/>
      <c r="AV593" s="112"/>
      <c r="AW593" s="112"/>
      <c r="AX593" s="112"/>
      <c r="AY593" s="112"/>
      <c r="AZ593" s="112"/>
      <c r="BA593" s="112"/>
      <c r="BB593" s="112"/>
      <c r="BC593" s="112"/>
      <c r="BD593" s="112"/>
      <c r="BE593" s="112"/>
      <c r="BF593" s="112"/>
      <c r="BG593" s="112"/>
      <c r="BH593" s="112"/>
      <c r="BI593" s="112"/>
      <c r="BJ593" s="112"/>
      <c r="BK593" s="112"/>
      <c r="BL593" s="112"/>
      <c r="BM593" s="112"/>
      <c r="BN593" s="112"/>
      <c r="BO593" s="112"/>
      <c r="BP593" s="112"/>
      <c r="BQ593" s="112"/>
      <c r="BR593" s="112"/>
      <c r="BS593" s="112"/>
      <c r="BT593" s="112"/>
      <c r="BU593" s="112"/>
      <c r="BV593" s="112"/>
      <c r="BW593" s="112"/>
      <c r="BX593" s="112"/>
      <c r="BY593" s="112"/>
      <c r="BZ593" s="112"/>
      <c r="CA593" s="112"/>
      <c r="CB593" s="112"/>
      <c r="CC593" s="112"/>
      <c r="CD593" s="112"/>
      <c r="CE593" s="112"/>
      <c r="CF593" s="112"/>
      <c r="CG593" s="112"/>
      <c r="CH593" s="112"/>
      <c r="CI593" s="112"/>
      <c r="CJ593" s="112"/>
      <c r="CK593" s="112"/>
      <c r="CL593" s="112"/>
      <c r="CM593" s="112"/>
      <c r="CN593" s="112"/>
      <c r="CO593" s="112"/>
      <c r="CP593" s="112"/>
      <c r="CQ593" s="112"/>
      <c r="CR593" s="112"/>
      <c r="CS593" s="112"/>
      <c r="CT593" s="112"/>
      <c r="CU593" s="112"/>
      <c r="CV593" s="112"/>
      <c r="CW593" s="112"/>
      <c r="CX593" s="112"/>
      <c r="CY593" s="112"/>
      <c r="CZ593" s="112"/>
    </row>
    <row r="594" spans="1:104" s="113" customFormat="1" ht="21.75" customHeight="1">
      <c r="A594" s="767">
        <v>575</v>
      </c>
      <c r="B594" s="769"/>
      <c r="C594" s="1031"/>
      <c r="D594" s="1032"/>
      <c r="E594" s="1033"/>
      <c r="F594" s="1033"/>
      <c r="G594" s="1006"/>
      <c r="H594" s="355"/>
      <c r="I594" s="355"/>
      <c r="J594" s="132"/>
      <c r="K594" s="111"/>
      <c r="L594" s="211"/>
      <c r="M594" s="154"/>
      <c r="N594" s="1514"/>
      <c r="O594" s="1469"/>
      <c r="P594" s="1469"/>
      <c r="Q594" s="1469"/>
      <c r="R594" s="1469"/>
      <c r="S594" s="1469"/>
      <c r="T594" s="1506"/>
      <c r="U594" s="141" t="s">
        <v>2216</v>
      </c>
      <c r="V594" s="118">
        <v>1970</v>
      </c>
      <c r="W594" s="118">
        <v>0.18</v>
      </c>
      <c r="X594" s="119" t="s">
        <v>2217</v>
      </c>
      <c r="Y594" s="779"/>
      <c r="Z594" s="782"/>
      <c r="AA594" s="1033"/>
      <c r="AB594" s="1033"/>
      <c r="AC594" s="1016"/>
      <c r="AD594" s="1007"/>
      <c r="AE594" s="112"/>
      <c r="AF594" s="112"/>
      <c r="AG594" s="112"/>
      <c r="AH594" s="112"/>
      <c r="AI594" s="112"/>
      <c r="AJ594" s="112"/>
      <c r="AK594" s="112"/>
      <c r="AL594" s="112"/>
      <c r="AM594" s="112"/>
      <c r="AN594" s="112"/>
      <c r="AO594" s="112"/>
      <c r="AP594" s="112"/>
      <c r="AQ594" s="112"/>
      <c r="AR594" s="112"/>
      <c r="AS594" s="112"/>
      <c r="AT594" s="112"/>
      <c r="AU594" s="112"/>
      <c r="AV594" s="112"/>
      <c r="AW594" s="112"/>
      <c r="AX594" s="112"/>
      <c r="AY594" s="112"/>
      <c r="AZ594" s="112"/>
      <c r="BA594" s="112"/>
      <c r="BB594" s="112"/>
      <c r="BC594" s="112"/>
      <c r="BD594" s="112"/>
      <c r="BE594" s="112"/>
      <c r="BF594" s="112"/>
      <c r="BG594" s="112"/>
      <c r="BH594" s="112"/>
      <c r="BI594" s="112"/>
      <c r="BJ594" s="112"/>
      <c r="BK594" s="112"/>
      <c r="BL594" s="112"/>
      <c r="BM594" s="112"/>
      <c r="BN594" s="112"/>
      <c r="BO594" s="112"/>
      <c r="BP594" s="112"/>
      <c r="BQ594" s="112"/>
      <c r="BR594" s="112"/>
      <c r="BS594" s="112"/>
      <c r="BT594" s="112"/>
      <c r="BU594" s="112"/>
      <c r="BV594" s="112"/>
      <c r="BW594" s="112"/>
      <c r="BX594" s="112"/>
      <c r="BY594" s="112"/>
      <c r="BZ594" s="112"/>
      <c r="CA594" s="112"/>
      <c r="CB594" s="112"/>
      <c r="CC594" s="112"/>
      <c r="CD594" s="112"/>
      <c r="CE594" s="112"/>
      <c r="CF594" s="112"/>
      <c r="CG594" s="112"/>
      <c r="CH594" s="112"/>
      <c r="CI594" s="112"/>
      <c r="CJ594" s="112"/>
      <c r="CK594" s="112"/>
      <c r="CL594" s="112"/>
      <c r="CM594" s="112"/>
      <c r="CN594" s="112"/>
      <c r="CO594" s="112"/>
      <c r="CP594" s="112"/>
      <c r="CQ594" s="112"/>
      <c r="CR594" s="112"/>
      <c r="CS594" s="112"/>
      <c r="CT594" s="112"/>
      <c r="CU594" s="112"/>
      <c r="CV594" s="112"/>
      <c r="CW594" s="112"/>
      <c r="CX594" s="112"/>
      <c r="CY594" s="112"/>
      <c r="CZ594" s="112"/>
    </row>
    <row r="595" spans="1:104" s="113" customFormat="1" ht="21.75" customHeight="1">
      <c r="A595" s="767">
        <v>576</v>
      </c>
      <c r="B595" s="769"/>
      <c r="C595" s="1822"/>
      <c r="D595" s="1823"/>
      <c r="E595" s="1856"/>
      <c r="F595" s="1033"/>
      <c r="G595" s="1006"/>
      <c r="H595" s="355"/>
      <c r="I595" s="355"/>
      <c r="J595" s="132"/>
      <c r="K595" s="111"/>
      <c r="L595" s="211"/>
      <c r="M595" s="154"/>
      <c r="N595" s="1515"/>
      <c r="O595" s="1483"/>
      <c r="P595" s="1483"/>
      <c r="Q595" s="1483"/>
      <c r="R595" s="1483"/>
      <c r="S595" s="1483"/>
      <c r="T595" s="1507"/>
      <c r="U595" s="141" t="s">
        <v>2218</v>
      </c>
      <c r="V595" s="118"/>
      <c r="W595" s="118"/>
      <c r="X595" s="119" t="s">
        <v>2219</v>
      </c>
      <c r="Y595" s="779"/>
      <c r="Z595" s="782"/>
      <c r="AA595" s="1033"/>
      <c r="AB595" s="1033"/>
      <c r="AC595" s="1016"/>
      <c r="AD595" s="1007"/>
      <c r="AE595" s="112"/>
      <c r="AF595" s="112"/>
      <c r="AG595" s="112"/>
      <c r="AH595" s="112"/>
      <c r="AI595" s="112"/>
      <c r="AJ595" s="112"/>
      <c r="AK595" s="112"/>
      <c r="AL595" s="112"/>
      <c r="AM595" s="112"/>
      <c r="AN595" s="112"/>
      <c r="AO595" s="112"/>
      <c r="AP595" s="112"/>
      <c r="AQ595" s="112"/>
      <c r="AR595" s="112"/>
      <c r="AS595" s="112"/>
      <c r="AT595" s="112"/>
      <c r="AU595" s="112"/>
      <c r="AV595" s="112"/>
      <c r="AW595" s="112"/>
      <c r="AX595" s="112"/>
      <c r="AY595" s="112"/>
      <c r="AZ595" s="112"/>
      <c r="BA595" s="112"/>
      <c r="BB595" s="112"/>
      <c r="BC595" s="112"/>
      <c r="BD595" s="112"/>
      <c r="BE595" s="112"/>
      <c r="BF595" s="112"/>
      <c r="BG595" s="112"/>
      <c r="BH595" s="112"/>
      <c r="BI595" s="112"/>
      <c r="BJ595" s="112"/>
      <c r="BK595" s="112"/>
      <c r="BL595" s="112"/>
      <c r="BM595" s="112"/>
      <c r="BN595" s="112"/>
      <c r="BO595" s="112"/>
      <c r="BP595" s="112"/>
      <c r="BQ595" s="112"/>
      <c r="BR595" s="112"/>
      <c r="BS595" s="112"/>
      <c r="BT595" s="112"/>
      <c r="BU595" s="112"/>
      <c r="BV595" s="112"/>
      <c r="BW595" s="112"/>
      <c r="BX595" s="112"/>
      <c r="BY595" s="112"/>
      <c r="BZ595" s="112"/>
      <c r="CA595" s="112"/>
      <c r="CB595" s="112"/>
      <c r="CC595" s="112"/>
      <c r="CD595" s="112"/>
      <c r="CE595" s="112"/>
      <c r="CF595" s="112"/>
      <c r="CG595" s="112"/>
      <c r="CH595" s="112"/>
      <c r="CI595" s="112"/>
      <c r="CJ595" s="112"/>
      <c r="CK595" s="112"/>
      <c r="CL595" s="112"/>
      <c r="CM595" s="112"/>
      <c r="CN595" s="112"/>
      <c r="CO595" s="112"/>
      <c r="CP595" s="112"/>
      <c r="CQ595" s="112"/>
      <c r="CR595" s="112"/>
      <c r="CS595" s="112"/>
      <c r="CT595" s="112"/>
      <c r="CU595" s="112"/>
      <c r="CV595" s="112"/>
      <c r="CW595" s="112"/>
      <c r="CX595" s="112"/>
      <c r="CY595" s="112"/>
      <c r="CZ595" s="112"/>
    </row>
    <row r="596" spans="1:104" s="113" customFormat="1" ht="26.25" customHeight="1">
      <c r="A596" s="767">
        <v>577</v>
      </c>
      <c r="B596" s="1847"/>
      <c r="C596" s="1822"/>
      <c r="D596" s="1823"/>
      <c r="E596" s="1856"/>
      <c r="F596" s="1856"/>
      <c r="G596" s="1865"/>
      <c r="H596" s="1557"/>
      <c r="I596" s="1557"/>
      <c r="J596" s="1598"/>
      <c r="K596" s="1864"/>
      <c r="L596" s="1615"/>
      <c r="M596" s="1512"/>
      <c r="N596" s="136" t="s">
        <v>2220</v>
      </c>
      <c r="O596" s="118">
        <v>2005</v>
      </c>
      <c r="P596" s="118">
        <v>0.315</v>
      </c>
      <c r="Q596" s="332" t="s">
        <v>2221</v>
      </c>
      <c r="R596" s="118">
        <v>11</v>
      </c>
      <c r="S596" s="700" t="s">
        <v>1191</v>
      </c>
      <c r="T596" s="140">
        <v>11</v>
      </c>
      <c r="U596" s="1480"/>
      <c r="V596" s="1468"/>
      <c r="W596" s="1468"/>
      <c r="X596" s="1462"/>
      <c r="Y596" s="1860"/>
      <c r="Z596" s="1861"/>
      <c r="AA596" s="1856"/>
      <c r="AB596" s="1856"/>
      <c r="AC596" s="1858"/>
      <c r="AD596" s="1007"/>
      <c r="AE596" s="112"/>
      <c r="AF596" s="112"/>
      <c r="AG596" s="112"/>
      <c r="AH596" s="112"/>
      <c r="AI596" s="112"/>
      <c r="AJ596" s="112"/>
      <c r="AK596" s="112"/>
      <c r="AL596" s="112"/>
      <c r="AM596" s="112"/>
      <c r="AN596" s="112"/>
      <c r="AO596" s="112"/>
      <c r="AP596" s="112"/>
      <c r="AQ596" s="112"/>
      <c r="AR596" s="112"/>
      <c r="AS596" s="112"/>
      <c r="AT596" s="112"/>
      <c r="AU596" s="112"/>
      <c r="AV596" s="112"/>
      <c r="AW596" s="112"/>
      <c r="AX596" s="112"/>
      <c r="AY596" s="112"/>
      <c r="AZ596" s="112"/>
      <c r="BA596" s="112"/>
      <c r="BB596" s="112"/>
      <c r="BC596" s="112"/>
      <c r="BD596" s="112"/>
      <c r="BE596" s="112"/>
      <c r="BF596" s="112"/>
      <c r="BG596" s="112"/>
      <c r="BH596" s="112"/>
      <c r="BI596" s="112"/>
      <c r="BJ596" s="112"/>
      <c r="BK596" s="112"/>
      <c r="BL596" s="112"/>
      <c r="BM596" s="112"/>
      <c r="BN596" s="112"/>
      <c r="BO596" s="112"/>
      <c r="BP596" s="112"/>
      <c r="BQ596" s="112"/>
      <c r="BR596" s="112"/>
      <c r="BS596" s="112"/>
      <c r="BT596" s="112"/>
      <c r="BU596" s="112"/>
      <c r="BV596" s="112"/>
      <c r="BW596" s="112"/>
      <c r="BX596" s="112"/>
      <c r="BY596" s="112"/>
      <c r="BZ596" s="112"/>
      <c r="CA596" s="112"/>
      <c r="CB596" s="112"/>
      <c r="CC596" s="112"/>
      <c r="CD596" s="112"/>
      <c r="CE596" s="112"/>
      <c r="CF596" s="112"/>
      <c r="CG596" s="112"/>
      <c r="CH596" s="112"/>
      <c r="CI596" s="112"/>
      <c r="CJ596" s="112"/>
      <c r="CK596" s="112"/>
      <c r="CL596" s="112"/>
      <c r="CM596" s="112"/>
      <c r="CN596" s="112"/>
      <c r="CO596" s="112"/>
      <c r="CP596" s="112"/>
      <c r="CQ596" s="112"/>
      <c r="CR596" s="112"/>
      <c r="CS596" s="112"/>
      <c r="CT596" s="112"/>
      <c r="CU596" s="112"/>
      <c r="CV596" s="112"/>
      <c r="CW596" s="112"/>
      <c r="CX596" s="112"/>
      <c r="CY596" s="112"/>
      <c r="CZ596" s="112"/>
    </row>
    <row r="597" spans="1:104" s="113" customFormat="1" ht="23.25" customHeight="1">
      <c r="A597" s="767">
        <v>578</v>
      </c>
      <c r="B597" s="1847"/>
      <c r="C597" s="1822"/>
      <c r="D597" s="1823"/>
      <c r="E597" s="1856"/>
      <c r="F597" s="1856"/>
      <c r="G597" s="1865"/>
      <c r="H597" s="1557"/>
      <c r="I597" s="1557"/>
      <c r="J597" s="1598"/>
      <c r="K597" s="1750"/>
      <c r="L597" s="1616"/>
      <c r="M597" s="1457"/>
      <c r="N597" s="783" t="s">
        <v>2222</v>
      </c>
      <c r="O597" s="463">
        <v>2007</v>
      </c>
      <c r="P597" s="463"/>
      <c r="Q597" s="785"/>
      <c r="R597" s="463"/>
      <c r="S597" s="786"/>
      <c r="T597" s="787"/>
      <c r="U597" s="1482"/>
      <c r="V597" s="1483"/>
      <c r="W597" s="1483"/>
      <c r="X597" s="1464"/>
      <c r="Y597" s="1862"/>
      <c r="Z597" s="1863"/>
      <c r="AA597" s="1857"/>
      <c r="AB597" s="1857"/>
      <c r="AC597" s="1859"/>
      <c r="AD597" s="1007"/>
      <c r="AE597" s="112"/>
      <c r="AF597" s="112"/>
      <c r="AG597" s="112"/>
      <c r="AH597" s="112"/>
      <c r="AI597" s="112"/>
      <c r="AJ597" s="112"/>
      <c r="AK597" s="112"/>
      <c r="AL597" s="112"/>
      <c r="AM597" s="112"/>
      <c r="AN597" s="112"/>
      <c r="AO597" s="112"/>
      <c r="AP597" s="112"/>
      <c r="AQ597" s="112"/>
      <c r="AR597" s="112"/>
      <c r="AS597" s="112"/>
      <c r="AT597" s="112"/>
      <c r="AU597" s="112"/>
      <c r="AV597" s="112"/>
      <c r="AW597" s="112"/>
      <c r="AX597" s="112"/>
      <c r="AY597" s="112"/>
      <c r="AZ597" s="112"/>
      <c r="BA597" s="112"/>
      <c r="BB597" s="112"/>
      <c r="BC597" s="112"/>
      <c r="BD597" s="112"/>
      <c r="BE597" s="112"/>
      <c r="BF597" s="112"/>
      <c r="BG597" s="112"/>
      <c r="BH597" s="112"/>
      <c r="BI597" s="112"/>
      <c r="BJ597" s="112"/>
      <c r="BK597" s="112"/>
      <c r="BL597" s="112"/>
      <c r="BM597" s="112"/>
      <c r="BN597" s="112"/>
      <c r="BO597" s="112"/>
      <c r="BP597" s="112"/>
      <c r="BQ597" s="112"/>
      <c r="BR597" s="112"/>
      <c r="BS597" s="112"/>
      <c r="BT597" s="112"/>
      <c r="BU597" s="112"/>
      <c r="BV597" s="112"/>
      <c r="BW597" s="112"/>
      <c r="BX597" s="112"/>
      <c r="BY597" s="112"/>
      <c r="BZ597" s="112"/>
      <c r="CA597" s="112"/>
      <c r="CB597" s="112"/>
      <c r="CC597" s="112"/>
      <c r="CD597" s="112"/>
      <c r="CE597" s="112"/>
      <c r="CF597" s="112"/>
      <c r="CG597" s="112"/>
      <c r="CH597" s="112"/>
      <c r="CI597" s="112"/>
      <c r="CJ597" s="112"/>
      <c r="CK597" s="112"/>
      <c r="CL597" s="112"/>
      <c r="CM597" s="112"/>
      <c r="CN597" s="112"/>
      <c r="CO597" s="112"/>
      <c r="CP597" s="112"/>
      <c r="CQ597" s="112"/>
      <c r="CR597" s="112"/>
      <c r="CS597" s="112"/>
      <c r="CT597" s="112"/>
      <c r="CU597" s="112"/>
      <c r="CV597" s="112"/>
      <c r="CW597" s="112"/>
      <c r="CX597" s="112"/>
      <c r="CY597" s="112"/>
      <c r="CZ597" s="112"/>
    </row>
    <row r="598" spans="1:104" s="113" customFormat="1" ht="24" customHeight="1">
      <c r="A598" s="767">
        <v>579</v>
      </c>
      <c r="B598" s="1847"/>
      <c r="C598" s="1822"/>
      <c r="D598" s="1823"/>
      <c r="E598" s="1856"/>
      <c r="F598" s="1856"/>
      <c r="G598" s="1865"/>
      <c r="H598" s="1557"/>
      <c r="I598" s="1557"/>
      <c r="J598" s="1598"/>
      <c r="K598" s="607" t="s">
        <v>2223</v>
      </c>
      <c r="L598" s="367">
        <v>1947</v>
      </c>
      <c r="M598" s="788">
        <v>400</v>
      </c>
      <c r="N598" s="225"/>
      <c r="O598" s="565"/>
      <c r="P598" s="565"/>
      <c r="Q598" s="565"/>
      <c r="R598" s="565"/>
      <c r="S598" s="565"/>
      <c r="T598" s="705"/>
      <c r="U598" s="660" t="s">
        <v>2224</v>
      </c>
      <c r="V598" s="156">
        <v>1965</v>
      </c>
      <c r="W598" s="156">
        <v>7.4999999999999997E-2</v>
      </c>
      <c r="X598" s="277" t="s">
        <v>2225</v>
      </c>
      <c r="Y598" s="1709" t="s">
        <v>2226</v>
      </c>
      <c r="Z598" s="1527"/>
      <c r="AA598" s="118">
        <v>1965</v>
      </c>
      <c r="AB598" s="118">
        <v>0.29499999999999998</v>
      </c>
      <c r="AC598" s="163" t="s">
        <v>1793</v>
      </c>
      <c r="AD598" s="111"/>
      <c r="AE598" s="112"/>
      <c r="AF598" s="112"/>
      <c r="AG598" s="112"/>
      <c r="AH598" s="112"/>
      <c r="AI598" s="112"/>
      <c r="AJ598" s="112"/>
      <c r="AK598" s="112"/>
      <c r="AL598" s="112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2"/>
      <c r="AW598" s="112"/>
      <c r="AX598" s="112"/>
      <c r="AY598" s="112"/>
      <c r="AZ598" s="112"/>
      <c r="BA598" s="112"/>
      <c r="BB598" s="112"/>
      <c r="BC598" s="112"/>
      <c r="BD598" s="112"/>
      <c r="BE598" s="112"/>
      <c r="BF598" s="112"/>
      <c r="BG598" s="112"/>
      <c r="BH598" s="112"/>
      <c r="BI598" s="112"/>
      <c r="BJ598" s="112"/>
      <c r="BK598" s="112"/>
      <c r="BL598" s="112"/>
      <c r="BM598" s="112"/>
      <c r="BN598" s="112"/>
      <c r="BO598" s="112"/>
      <c r="BP598" s="112"/>
      <c r="BQ598" s="112"/>
      <c r="BR598" s="112"/>
      <c r="BS598" s="112"/>
      <c r="BT598" s="112"/>
      <c r="BU598" s="112"/>
      <c r="BV598" s="112"/>
      <c r="BW598" s="112"/>
      <c r="BX598" s="112"/>
      <c r="BY598" s="112"/>
      <c r="BZ598" s="112"/>
      <c r="CA598" s="112"/>
      <c r="CB598" s="112"/>
      <c r="CC598" s="112"/>
      <c r="CD598" s="112"/>
      <c r="CE598" s="112"/>
      <c r="CF598" s="112"/>
      <c r="CG598" s="112"/>
      <c r="CH598" s="112"/>
      <c r="CI598" s="112"/>
      <c r="CJ598" s="112"/>
      <c r="CK598" s="112"/>
      <c r="CL598" s="112"/>
      <c r="CM598" s="112"/>
      <c r="CN598" s="112"/>
      <c r="CO598" s="112"/>
      <c r="CP598" s="112"/>
      <c r="CQ598" s="112"/>
      <c r="CR598" s="112"/>
      <c r="CS598" s="112"/>
      <c r="CT598" s="112"/>
      <c r="CU598" s="112"/>
      <c r="CV598" s="112"/>
      <c r="CW598" s="112"/>
      <c r="CX598" s="112"/>
      <c r="CY598" s="112"/>
      <c r="CZ598" s="112"/>
    </row>
    <row r="599" spans="1:104" s="113" customFormat="1" ht="25.5" customHeight="1">
      <c r="A599" s="767">
        <v>580</v>
      </c>
      <c r="B599" s="1847"/>
      <c r="C599" s="1822"/>
      <c r="D599" s="1823"/>
      <c r="E599" s="1856"/>
      <c r="F599" s="1856"/>
      <c r="G599" s="1865"/>
      <c r="H599" s="1557"/>
      <c r="I599" s="1557"/>
      <c r="J599" s="1598"/>
      <c r="K599" s="602" t="s">
        <v>2227</v>
      </c>
      <c r="L599" s="211"/>
      <c r="M599" s="1512"/>
      <c r="N599" s="789"/>
      <c r="O599" s="790"/>
      <c r="P599" s="790"/>
      <c r="Q599" s="790"/>
      <c r="R599" s="790"/>
      <c r="S599" s="790"/>
      <c r="T599" s="791"/>
      <c r="U599" s="141" t="s">
        <v>2228</v>
      </c>
      <c r="V599" s="118">
        <v>1980</v>
      </c>
      <c r="W599" s="118">
        <v>0.09</v>
      </c>
      <c r="X599" s="119" t="s">
        <v>25</v>
      </c>
      <c r="Y599" s="1643" t="s">
        <v>2229</v>
      </c>
      <c r="Z599" s="1542"/>
      <c r="AA599" s="317">
        <v>1948</v>
      </c>
      <c r="AB599" s="317">
        <v>0.28000000000000003</v>
      </c>
      <c r="AC599" s="333" t="s">
        <v>2230</v>
      </c>
      <c r="AD599" s="268"/>
      <c r="AE599" s="112"/>
      <c r="AF599" s="112"/>
      <c r="AG599" s="112"/>
      <c r="AH599" s="112"/>
      <c r="AI599" s="112"/>
      <c r="AJ599" s="112"/>
      <c r="AK599" s="112"/>
      <c r="AL599" s="112"/>
      <c r="AM599" s="112"/>
      <c r="AN599" s="112"/>
      <c r="AO599" s="112"/>
      <c r="AP599" s="112"/>
      <c r="AQ599" s="112"/>
      <c r="AR599" s="112"/>
      <c r="AS599" s="112"/>
      <c r="AT599" s="112"/>
      <c r="AU599" s="112"/>
      <c r="AV599" s="112"/>
      <c r="AW599" s="112"/>
      <c r="AX599" s="112"/>
      <c r="AY599" s="112"/>
      <c r="AZ599" s="112"/>
      <c r="BA599" s="112"/>
      <c r="BB599" s="112"/>
      <c r="BC599" s="112"/>
      <c r="BD599" s="112"/>
      <c r="BE599" s="112"/>
      <c r="BF599" s="112"/>
      <c r="BG599" s="112"/>
      <c r="BH599" s="112"/>
      <c r="BI599" s="112"/>
      <c r="BJ599" s="112"/>
      <c r="BK599" s="112"/>
      <c r="BL599" s="112"/>
      <c r="BM599" s="112"/>
      <c r="BN599" s="112"/>
      <c r="BO599" s="112"/>
      <c r="BP599" s="112"/>
      <c r="BQ599" s="112"/>
      <c r="BR599" s="112"/>
      <c r="BS599" s="112"/>
      <c r="BT599" s="112"/>
      <c r="BU599" s="112"/>
      <c r="BV599" s="112"/>
      <c r="BW599" s="112"/>
      <c r="BX599" s="112"/>
      <c r="BY599" s="112"/>
      <c r="BZ599" s="112"/>
      <c r="CA599" s="112"/>
      <c r="CB599" s="112"/>
      <c r="CC599" s="112"/>
      <c r="CD599" s="112"/>
      <c r="CE599" s="112"/>
      <c r="CF599" s="112"/>
      <c r="CG599" s="112"/>
      <c r="CH599" s="112"/>
      <c r="CI599" s="112"/>
      <c r="CJ599" s="112"/>
      <c r="CK599" s="112"/>
      <c r="CL599" s="112"/>
      <c r="CM599" s="112"/>
      <c r="CN599" s="112"/>
      <c r="CO599" s="112"/>
      <c r="CP599" s="112"/>
      <c r="CQ599" s="112"/>
      <c r="CR599" s="112"/>
      <c r="CS599" s="112"/>
      <c r="CT599" s="112"/>
      <c r="CU599" s="112"/>
      <c r="CV599" s="112"/>
      <c r="CW599" s="112"/>
      <c r="CX599" s="112"/>
      <c r="CY599" s="112"/>
      <c r="CZ599" s="112"/>
    </row>
    <row r="600" spans="1:104" s="113" customFormat="1">
      <c r="A600" s="767">
        <v>581</v>
      </c>
      <c r="B600" s="769"/>
      <c r="C600" s="1822"/>
      <c r="D600" s="1823"/>
      <c r="E600" s="1856"/>
      <c r="F600" s="1856"/>
      <c r="G600" s="1865"/>
      <c r="H600" s="1557"/>
      <c r="I600" s="1557"/>
      <c r="J600" s="1598"/>
      <c r="K600" s="620"/>
      <c r="L600" s="211"/>
      <c r="M600" s="1512"/>
      <c r="N600" s="789"/>
      <c r="O600" s="790"/>
      <c r="P600" s="790"/>
      <c r="Q600" s="790"/>
      <c r="R600" s="790"/>
      <c r="S600" s="790"/>
      <c r="T600" s="791"/>
      <c r="U600" s="659" t="s">
        <v>2231</v>
      </c>
      <c r="V600" s="1447">
        <v>1965</v>
      </c>
      <c r="W600" s="118">
        <v>0.05</v>
      </c>
      <c r="X600" s="119" t="s">
        <v>2232</v>
      </c>
      <c r="Y600" s="792" t="s">
        <v>2233</v>
      </c>
      <c r="Z600" s="793"/>
      <c r="AA600" s="317">
        <v>2002</v>
      </c>
      <c r="AB600" s="317">
        <v>0.14899999999999999</v>
      </c>
      <c r="AC600" s="333" t="s">
        <v>2234</v>
      </c>
      <c r="AD600" s="268"/>
      <c r="AE600" s="112"/>
      <c r="AF600" s="112"/>
      <c r="AG600" s="112"/>
      <c r="AH600" s="112"/>
      <c r="AI600" s="112"/>
      <c r="AJ600" s="112"/>
      <c r="AK600" s="112"/>
      <c r="AL600" s="112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2"/>
      <c r="AW600" s="112"/>
      <c r="AX600" s="112"/>
      <c r="AY600" s="112"/>
      <c r="AZ600" s="112"/>
      <c r="BA600" s="112"/>
      <c r="BB600" s="112"/>
      <c r="BC600" s="112"/>
      <c r="BD600" s="112"/>
      <c r="BE600" s="112"/>
      <c r="BF600" s="112"/>
      <c r="BG600" s="112"/>
      <c r="BH600" s="112"/>
      <c r="BI600" s="112"/>
      <c r="BJ600" s="112"/>
      <c r="BK600" s="112"/>
      <c r="BL600" s="112"/>
      <c r="BM600" s="112"/>
      <c r="BN600" s="112"/>
      <c r="BO600" s="112"/>
      <c r="BP600" s="112"/>
      <c r="BQ600" s="112"/>
      <c r="BR600" s="112"/>
      <c r="BS600" s="112"/>
      <c r="BT600" s="112"/>
      <c r="BU600" s="112"/>
      <c r="BV600" s="112"/>
      <c r="BW600" s="112"/>
      <c r="BX600" s="112"/>
      <c r="BY600" s="112"/>
      <c r="BZ600" s="112"/>
      <c r="CA600" s="112"/>
      <c r="CB600" s="112"/>
      <c r="CC600" s="112"/>
      <c r="CD600" s="112"/>
      <c r="CE600" s="112"/>
      <c r="CF600" s="112"/>
      <c r="CG600" s="112"/>
      <c r="CH600" s="112"/>
      <c r="CI600" s="112"/>
      <c r="CJ600" s="112"/>
      <c r="CK600" s="112"/>
      <c r="CL600" s="112"/>
      <c r="CM600" s="112"/>
      <c r="CN600" s="112"/>
      <c r="CO600" s="112"/>
      <c r="CP600" s="112"/>
      <c r="CQ600" s="112"/>
      <c r="CR600" s="112"/>
      <c r="CS600" s="112"/>
      <c r="CT600" s="112"/>
      <c r="CU600" s="112"/>
      <c r="CV600" s="112"/>
      <c r="CW600" s="112"/>
      <c r="CX600" s="112"/>
      <c r="CY600" s="112"/>
      <c r="CZ600" s="112"/>
    </row>
    <row r="601" spans="1:104" s="113" customFormat="1" ht="25.5">
      <c r="A601" s="767">
        <v>582</v>
      </c>
      <c r="B601" s="769"/>
      <c r="C601" s="1822"/>
      <c r="D601" s="1823"/>
      <c r="E601" s="1856"/>
      <c r="F601" s="1856"/>
      <c r="G601" s="1865"/>
      <c r="H601" s="1557"/>
      <c r="I601" s="1557"/>
      <c r="J601" s="1598"/>
      <c r="K601" s="111"/>
      <c r="L601" s="211"/>
      <c r="M601" s="1034"/>
      <c r="N601" s="789"/>
      <c r="O601" s="790"/>
      <c r="P601" s="790"/>
      <c r="Q601" s="790"/>
      <c r="R601" s="790"/>
      <c r="S601" s="790"/>
      <c r="T601" s="791"/>
      <c r="U601" s="660"/>
      <c r="V601" s="1448"/>
      <c r="W601" s="118">
        <v>0.05</v>
      </c>
      <c r="X601" s="119" t="s">
        <v>2235</v>
      </c>
      <c r="Y601" s="794"/>
      <c r="Z601" s="795"/>
      <c r="AA601" s="317">
        <v>2002</v>
      </c>
      <c r="AB601" s="317">
        <v>0.121</v>
      </c>
      <c r="AC601" s="333" t="s">
        <v>2236</v>
      </c>
      <c r="AD601" s="268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112"/>
      <c r="BB601" s="112"/>
      <c r="BC601" s="112"/>
      <c r="BD601" s="112"/>
      <c r="BE601" s="112"/>
      <c r="BF601" s="112"/>
      <c r="BG601" s="112"/>
      <c r="BH601" s="112"/>
      <c r="BI601" s="112"/>
      <c r="BJ601" s="112"/>
      <c r="BK601" s="112"/>
      <c r="BL601" s="112"/>
      <c r="BM601" s="112"/>
      <c r="BN601" s="112"/>
      <c r="BO601" s="112"/>
      <c r="BP601" s="112"/>
      <c r="BQ601" s="112"/>
      <c r="BR601" s="112"/>
      <c r="BS601" s="112"/>
      <c r="BT601" s="112"/>
      <c r="BU601" s="112"/>
      <c r="BV601" s="112"/>
      <c r="BW601" s="112"/>
      <c r="BX601" s="112"/>
      <c r="BY601" s="112"/>
      <c r="BZ601" s="112"/>
      <c r="CA601" s="112"/>
      <c r="CB601" s="112"/>
      <c r="CC601" s="112"/>
      <c r="CD601" s="112"/>
      <c r="CE601" s="112"/>
      <c r="CF601" s="112"/>
      <c r="CG601" s="112"/>
      <c r="CH601" s="112"/>
      <c r="CI601" s="112"/>
      <c r="CJ601" s="112"/>
      <c r="CK601" s="112"/>
      <c r="CL601" s="112"/>
      <c r="CM601" s="112"/>
      <c r="CN601" s="112"/>
      <c r="CO601" s="112"/>
      <c r="CP601" s="112"/>
      <c r="CQ601" s="112"/>
      <c r="CR601" s="112"/>
      <c r="CS601" s="112"/>
      <c r="CT601" s="112"/>
      <c r="CU601" s="112"/>
      <c r="CV601" s="112"/>
      <c r="CW601" s="112"/>
      <c r="CX601" s="112"/>
      <c r="CY601" s="112"/>
      <c r="CZ601" s="112"/>
    </row>
    <row r="602" spans="1:104" s="113" customFormat="1" ht="18" customHeight="1">
      <c r="A602" s="767">
        <v>583</v>
      </c>
      <c r="B602" s="769"/>
      <c r="C602" s="1822"/>
      <c r="D602" s="1823"/>
      <c r="E602" s="1856"/>
      <c r="F602" s="1856"/>
      <c r="G602" s="1865"/>
      <c r="H602" s="1557"/>
      <c r="I602" s="1557"/>
      <c r="J602" s="1598"/>
      <c r="L602" s="211"/>
      <c r="M602" s="1034"/>
      <c r="N602" s="789"/>
      <c r="O602" s="790"/>
      <c r="P602" s="790"/>
      <c r="Q602" s="790"/>
      <c r="R602" s="790"/>
      <c r="S602" s="790"/>
      <c r="T602" s="791"/>
      <c r="U602" s="141" t="s">
        <v>2237</v>
      </c>
      <c r="V602" s="118">
        <v>1971</v>
      </c>
      <c r="W602" s="118">
        <v>0.33400000000000002</v>
      </c>
      <c r="X602" s="119" t="s">
        <v>2238</v>
      </c>
      <c r="Y602" s="184"/>
      <c r="Z602" s="185"/>
      <c r="AA602" s="1035"/>
      <c r="AB602" s="1035"/>
      <c r="AC602" s="1021"/>
      <c r="AD602" s="1036"/>
      <c r="AE602" s="112"/>
      <c r="AF602" s="112"/>
      <c r="AG602" s="112"/>
      <c r="AH602" s="112"/>
      <c r="AI602" s="112"/>
      <c r="AJ602" s="112"/>
      <c r="AK602" s="112"/>
      <c r="AL602" s="112"/>
      <c r="AM602" s="112"/>
      <c r="AN602" s="112"/>
      <c r="AO602" s="112"/>
      <c r="AP602" s="112"/>
      <c r="AQ602" s="112"/>
      <c r="AR602" s="112"/>
      <c r="AS602" s="112"/>
      <c r="AT602" s="112"/>
      <c r="AU602" s="112"/>
      <c r="AV602" s="112"/>
      <c r="AW602" s="112"/>
      <c r="AX602" s="112"/>
      <c r="AY602" s="112"/>
      <c r="AZ602" s="112"/>
      <c r="BA602" s="112"/>
      <c r="BB602" s="112"/>
      <c r="BC602" s="112"/>
      <c r="BD602" s="112"/>
      <c r="BE602" s="112"/>
      <c r="BF602" s="112"/>
      <c r="BG602" s="112"/>
      <c r="BH602" s="112"/>
      <c r="BI602" s="112"/>
      <c r="BJ602" s="112"/>
      <c r="BK602" s="112"/>
      <c r="BL602" s="112"/>
      <c r="BM602" s="112"/>
      <c r="BN602" s="112"/>
      <c r="BO602" s="112"/>
      <c r="BP602" s="112"/>
      <c r="BQ602" s="112"/>
      <c r="BR602" s="112"/>
      <c r="BS602" s="112"/>
      <c r="BT602" s="112"/>
      <c r="BU602" s="112"/>
      <c r="BV602" s="112"/>
      <c r="BW602" s="112"/>
      <c r="BX602" s="112"/>
      <c r="BY602" s="112"/>
      <c r="BZ602" s="112"/>
      <c r="CA602" s="112"/>
      <c r="CB602" s="112"/>
      <c r="CC602" s="112"/>
      <c r="CD602" s="112"/>
      <c r="CE602" s="112"/>
      <c r="CF602" s="112"/>
      <c r="CG602" s="112"/>
      <c r="CH602" s="112"/>
      <c r="CI602" s="112"/>
      <c r="CJ602" s="112"/>
      <c r="CK602" s="112"/>
      <c r="CL602" s="112"/>
      <c r="CM602" s="112"/>
      <c r="CN602" s="112"/>
      <c r="CO602" s="112"/>
      <c r="CP602" s="112"/>
      <c r="CQ602" s="112"/>
      <c r="CR602" s="112"/>
      <c r="CS602" s="112"/>
      <c r="CT602" s="112"/>
      <c r="CU602" s="112"/>
      <c r="CV602" s="112"/>
      <c r="CW602" s="112"/>
      <c r="CX602" s="112"/>
      <c r="CY602" s="112"/>
      <c r="CZ602" s="112"/>
    </row>
    <row r="603" spans="1:104" s="113" customFormat="1" ht="18" customHeight="1">
      <c r="A603" s="767">
        <v>584</v>
      </c>
      <c r="B603" s="769"/>
      <c r="C603" s="1037"/>
      <c r="D603" s="1038"/>
      <c r="E603" s="1856"/>
      <c r="F603" s="1856"/>
      <c r="G603" s="1039"/>
      <c r="H603" s="355"/>
      <c r="I603" s="1557"/>
      <c r="J603" s="1598"/>
      <c r="K603" s="181"/>
      <c r="L603" s="211"/>
      <c r="M603" s="1007"/>
      <c r="N603" s="789"/>
      <c r="O603" s="790"/>
      <c r="P603" s="790"/>
      <c r="Q603" s="790"/>
      <c r="R603" s="790"/>
      <c r="S603" s="790"/>
      <c r="T603" s="791"/>
      <c r="U603" s="141" t="s">
        <v>2239</v>
      </c>
      <c r="V603" s="118">
        <v>1971</v>
      </c>
      <c r="W603" s="118">
        <v>0.15</v>
      </c>
      <c r="X603" s="119" t="s">
        <v>2240</v>
      </c>
      <c r="Y603" s="184"/>
      <c r="Z603" s="185"/>
      <c r="AA603" s="1035"/>
      <c r="AB603" s="1035"/>
      <c r="AC603" s="1021"/>
      <c r="AD603" s="1036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  <c r="BQ603" s="112"/>
      <c r="BR603" s="112"/>
      <c r="BS603" s="112"/>
      <c r="BT603" s="112"/>
      <c r="BU603" s="112"/>
      <c r="BV603" s="112"/>
      <c r="BW603" s="112"/>
      <c r="BX603" s="112"/>
      <c r="BY603" s="112"/>
      <c r="BZ603" s="112"/>
      <c r="CA603" s="112"/>
      <c r="CB603" s="112"/>
      <c r="CC603" s="112"/>
      <c r="CD603" s="112"/>
      <c r="CE603" s="112"/>
      <c r="CF603" s="112"/>
      <c r="CG603" s="112"/>
      <c r="CH603" s="112"/>
      <c r="CI603" s="112"/>
      <c r="CJ603" s="112"/>
      <c r="CK603" s="112"/>
      <c r="CL603" s="112"/>
      <c r="CM603" s="112"/>
      <c r="CN603" s="112"/>
      <c r="CO603" s="112"/>
      <c r="CP603" s="112"/>
      <c r="CQ603" s="112"/>
      <c r="CR603" s="112"/>
      <c r="CS603" s="112"/>
      <c r="CT603" s="112"/>
      <c r="CU603" s="112"/>
      <c r="CV603" s="112"/>
      <c r="CW603" s="112"/>
      <c r="CX603" s="112"/>
      <c r="CY603" s="112"/>
      <c r="CZ603" s="112"/>
    </row>
    <row r="604" spans="1:104" s="113" customFormat="1" ht="18" customHeight="1">
      <c r="A604" s="767">
        <v>585</v>
      </c>
      <c r="B604" s="769"/>
      <c r="C604" s="1037"/>
      <c r="D604" s="1038"/>
      <c r="E604" s="1035"/>
      <c r="F604" s="1035"/>
      <c r="G604" s="1039"/>
      <c r="H604" s="355"/>
      <c r="I604" s="1557"/>
      <c r="J604" s="1598"/>
      <c r="K604" s="181"/>
      <c r="L604" s="211"/>
      <c r="M604" s="1007"/>
      <c r="N604" s="789"/>
      <c r="O604" s="790"/>
      <c r="P604" s="790"/>
      <c r="Q604" s="790"/>
      <c r="R604" s="790"/>
      <c r="S604" s="790"/>
      <c r="T604" s="791"/>
      <c r="U604" s="141" t="s">
        <v>2241</v>
      </c>
      <c r="V604" s="1447">
        <v>1970</v>
      </c>
      <c r="W604" s="118">
        <v>0.23</v>
      </c>
      <c r="X604" s="119" t="s">
        <v>2242</v>
      </c>
      <c r="Y604" s="184"/>
      <c r="Z604" s="185"/>
      <c r="AA604" s="1035"/>
      <c r="AB604" s="1035"/>
      <c r="AC604" s="1021"/>
      <c r="AD604" s="1036"/>
      <c r="AE604" s="112"/>
      <c r="AF604" s="112"/>
      <c r="AG604" s="112"/>
      <c r="AH604" s="112"/>
      <c r="AI604" s="112"/>
      <c r="AJ604" s="112"/>
      <c r="AK604" s="112"/>
      <c r="AL604" s="112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2"/>
      <c r="AW604" s="112"/>
      <c r="AX604" s="112"/>
      <c r="AY604" s="112"/>
      <c r="AZ604" s="112"/>
      <c r="BA604" s="112"/>
      <c r="BB604" s="112"/>
      <c r="BC604" s="112"/>
      <c r="BD604" s="112"/>
      <c r="BE604" s="112"/>
      <c r="BF604" s="112"/>
      <c r="BG604" s="112"/>
      <c r="BH604" s="112"/>
      <c r="BI604" s="112"/>
      <c r="BJ604" s="112"/>
      <c r="BK604" s="112"/>
      <c r="BL604" s="112"/>
      <c r="BM604" s="112"/>
      <c r="BN604" s="112"/>
      <c r="BO604" s="112"/>
      <c r="BP604" s="112"/>
      <c r="BQ604" s="112"/>
      <c r="BR604" s="112"/>
      <c r="BS604" s="112"/>
      <c r="BT604" s="112"/>
      <c r="BU604" s="112"/>
      <c r="BV604" s="112"/>
      <c r="BW604" s="112"/>
      <c r="BX604" s="112"/>
      <c r="BY604" s="112"/>
      <c r="BZ604" s="112"/>
      <c r="CA604" s="112"/>
      <c r="CB604" s="112"/>
      <c r="CC604" s="112"/>
      <c r="CD604" s="112"/>
      <c r="CE604" s="112"/>
      <c r="CF604" s="112"/>
      <c r="CG604" s="112"/>
      <c r="CH604" s="112"/>
      <c r="CI604" s="112"/>
      <c r="CJ604" s="112"/>
      <c r="CK604" s="112"/>
      <c r="CL604" s="112"/>
      <c r="CM604" s="112"/>
      <c r="CN604" s="112"/>
      <c r="CO604" s="112"/>
      <c r="CP604" s="112"/>
      <c r="CQ604" s="112"/>
      <c r="CR604" s="112"/>
      <c r="CS604" s="112"/>
      <c r="CT604" s="112"/>
      <c r="CU604" s="112"/>
      <c r="CV604" s="112"/>
      <c r="CW604" s="112"/>
      <c r="CX604" s="112"/>
      <c r="CY604" s="112"/>
      <c r="CZ604" s="112"/>
    </row>
    <row r="605" spans="1:104" s="113" customFormat="1" ht="18" customHeight="1">
      <c r="A605" s="767">
        <v>586</v>
      </c>
      <c r="B605" s="769"/>
      <c r="C605" s="1037"/>
      <c r="D605" s="1038"/>
      <c r="E605" s="1035"/>
      <c r="F605" s="1035"/>
      <c r="G605" s="1039"/>
      <c r="H605" s="355"/>
      <c r="I605" s="355"/>
      <c r="J605" s="132"/>
      <c r="K605" s="181"/>
      <c r="L605" s="211"/>
      <c r="M605" s="1007"/>
      <c r="N605" s="789"/>
      <c r="O605" s="790"/>
      <c r="P605" s="790"/>
      <c r="Q605" s="790"/>
      <c r="R605" s="790"/>
      <c r="S605" s="790"/>
      <c r="T605" s="791"/>
      <c r="U605" s="141" t="s">
        <v>2243</v>
      </c>
      <c r="V605" s="1448"/>
      <c r="W605" s="118">
        <v>0.17</v>
      </c>
      <c r="X605" s="119" t="s">
        <v>1772</v>
      </c>
      <c r="Y605" s="184"/>
      <c r="Z605" s="185"/>
      <c r="AA605" s="1035"/>
      <c r="AB605" s="1035"/>
      <c r="AC605" s="1021"/>
      <c r="AD605" s="1036"/>
      <c r="AE605" s="112"/>
      <c r="AF605" s="112"/>
      <c r="AG605" s="112"/>
      <c r="AH605" s="112"/>
      <c r="AI605" s="112"/>
      <c r="AJ605" s="112"/>
      <c r="AK605" s="112"/>
      <c r="AL605" s="112"/>
      <c r="AM605" s="112"/>
      <c r="AN605" s="112"/>
      <c r="AO605" s="112"/>
      <c r="AP605" s="112"/>
      <c r="AQ605" s="112"/>
      <c r="AR605" s="112"/>
      <c r="AS605" s="112"/>
      <c r="AT605" s="112"/>
      <c r="AU605" s="112"/>
      <c r="AV605" s="112"/>
      <c r="AW605" s="112"/>
      <c r="AX605" s="112"/>
      <c r="AY605" s="112"/>
      <c r="AZ605" s="112"/>
      <c r="BA605" s="112"/>
      <c r="BB605" s="112"/>
      <c r="BC605" s="112"/>
      <c r="BD605" s="112"/>
      <c r="BE605" s="112"/>
      <c r="BF605" s="112"/>
      <c r="BG605" s="112"/>
      <c r="BH605" s="112"/>
      <c r="BI605" s="112"/>
      <c r="BJ605" s="112"/>
      <c r="BK605" s="112"/>
      <c r="BL605" s="112"/>
      <c r="BM605" s="112"/>
      <c r="BN605" s="112"/>
      <c r="BO605" s="112"/>
      <c r="BP605" s="112"/>
      <c r="BQ605" s="112"/>
      <c r="BR605" s="112"/>
      <c r="BS605" s="112"/>
      <c r="BT605" s="112"/>
      <c r="BU605" s="112"/>
      <c r="BV605" s="112"/>
      <c r="BW605" s="112"/>
      <c r="BX605" s="112"/>
      <c r="BY605" s="112"/>
      <c r="BZ605" s="112"/>
      <c r="CA605" s="112"/>
      <c r="CB605" s="112"/>
      <c r="CC605" s="112"/>
      <c r="CD605" s="112"/>
      <c r="CE605" s="112"/>
      <c r="CF605" s="112"/>
      <c r="CG605" s="112"/>
      <c r="CH605" s="112"/>
      <c r="CI605" s="112"/>
      <c r="CJ605" s="112"/>
      <c r="CK605" s="112"/>
      <c r="CL605" s="112"/>
      <c r="CM605" s="112"/>
      <c r="CN605" s="112"/>
      <c r="CO605" s="112"/>
      <c r="CP605" s="112"/>
      <c r="CQ605" s="112"/>
      <c r="CR605" s="112"/>
      <c r="CS605" s="112"/>
      <c r="CT605" s="112"/>
      <c r="CU605" s="112"/>
      <c r="CV605" s="112"/>
      <c r="CW605" s="112"/>
      <c r="CX605" s="112"/>
      <c r="CY605" s="112"/>
      <c r="CZ605" s="112"/>
    </row>
    <row r="606" spans="1:104" s="113" customFormat="1" ht="18" customHeight="1">
      <c r="A606" s="767">
        <v>587</v>
      </c>
      <c r="B606" s="769"/>
      <c r="C606" s="1037"/>
      <c r="D606" s="1038"/>
      <c r="E606" s="1035"/>
      <c r="F606" s="1035"/>
      <c r="G606" s="1039"/>
      <c r="H606" s="355"/>
      <c r="I606" s="1557"/>
      <c r="J606" s="1598"/>
      <c r="K606" s="181"/>
      <c r="L606" s="211"/>
      <c r="M606" s="1007"/>
      <c r="N606" s="789"/>
      <c r="O606" s="790"/>
      <c r="P606" s="790"/>
      <c r="Q606" s="790"/>
      <c r="R606" s="790"/>
      <c r="S606" s="790"/>
      <c r="T606" s="791"/>
      <c r="U606" s="141" t="s">
        <v>2244</v>
      </c>
      <c r="V606" s="118">
        <v>1968</v>
      </c>
      <c r="W606" s="118">
        <v>0.39500000000000002</v>
      </c>
      <c r="X606" s="119" t="s">
        <v>2242</v>
      </c>
      <c r="Y606" s="184"/>
      <c r="Z606" s="185"/>
      <c r="AA606" s="1035"/>
      <c r="AB606" s="1035"/>
      <c r="AC606" s="1021"/>
      <c r="AD606" s="1036"/>
      <c r="AE606" s="112"/>
      <c r="AF606" s="112"/>
      <c r="AG606" s="112"/>
      <c r="AH606" s="112"/>
      <c r="AI606" s="112"/>
      <c r="AJ606" s="112"/>
      <c r="AK606" s="112"/>
      <c r="AL606" s="112"/>
      <c r="AM606" s="112"/>
      <c r="AN606" s="112"/>
      <c r="AO606" s="112"/>
      <c r="AP606" s="112"/>
      <c r="AQ606" s="112"/>
      <c r="AR606" s="112"/>
      <c r="AS606" s="112"/>
      <c r="AT606" s="112"/>
      <c r="AU606" s="112"/>
      <c r="AV606" s="112"/>
      <c r="AW606" s="112"/>
      <c r="AX606" s="112"/>
      <c r="AY606" s="112"/>
      <c r="AZ606" s="112"/>
      <c r="BA606" s="112"/>
      <c r="BB606" s="112"/>
      <c r="BC606" s="112"/>
      <c r="BD606" s="112"/>
      <c r="BE606" s="112"/>
      <c r="BF606" s="112"/>
      <c r="BG606" s="112"/>
      <c r="BH606" s="112"/>
      <c r="BI606" s="112"/>
      <c r="BJ606" s="112"/>
      <c r="BK606" s="112"/>
      <c r="BL606" s="112"/>
      <c r="BM606" s="112"/>
      <c r="BN606" s="112"/>
      <c r="BO606" s="112"/>
      <c r="BP606" s="112"/>
      <c r="BQ606" s="112"/>
      <c r="BR606" s="112"/>
      <c r="BS606" s="112"/>
      <c r="BT606" s="112"/>
      <c r="BU606" s="112"/>
      <c r="BV606" s="112"/>
      <c r="BW606" s="112"/>
      <c r="BX606" s="112"/>
      <c r="BY606" s="112"/>
      <c r="BZ606" s="112"/>
      <c r="CA606" s="112"/>
      <c r="CB606" s="112"/>
      <c r="CC606" s="112"/>
      <c r="CD606" s="112"/>
      <c r="CE606" s="112"/>
      <c r="CF606" s="112"/>
      <c r="CG606" s="112"/>
      <c r="CH606" s="112"/>
      <c r="CI606" s="112"/>
      <c r="CJ606" s="112"/>
      <c r="CK606" s="112"/>
      <c r="CL606" s="112"/>
      <c r="CM606" s="112"/>
      <c r="CN606" s="112"/>
      <c r="CO606" s="112"/>
      <c r="CP606" s="112"/>
      <c r="CQ606" s="112"/>
      <c r="CR606" s="112"/>
      <c r="CS606" s="112"/>
      <c r="CT606" s="112"/>
      <c r="CU606" s="112"/>
      <c r="CV606" s="112"/>
      <c r="CW606" s="112"/>
      <c r="CX606" s="112"/>
      <c r="CY606" s="112"/>
      <c r="CZ606" s="112"/>
    </row>
    <row r="607" spans="1:104" s="113" customFormat="1" ht="18" customHeight="1">
      <c r="A607" s="767">
        <v>588</v>
      </c>
      <c r="B607" s="769"/>
      <c r="C607" s="1037"/>
      <c r="D607" s="1038"/>
      <c r="E607" s="1035"/>
      <c r="F607" s="1035"/>
      <c r="G607" s="1039"/>
      <c r="H607" s="355"/>
      <c r="I607" s="1557"/>
      <c r="J607" s="1598"/>
      <c r="K607" s="181"/>
      <c r="L607" s="211"/>
      <c r="M607" s="1007"/>
      <c r="N607" s="789"/>
      <c r="O607" s="790"/>
      <c r="P607" s="790"/>
      <c r="Q607" s="790"/>
      <c r="R607" s="790"/>
      <c r="S607" s="790"/>
      <c r="T607" s="791"/>
      <c r="U607" s="141" t="s">
        <v>2245</v>
      </c>
      <c r="V607" s="118">
        <v>1968</v>
      </c>
      <c r="W607" s="118">
        <v>0.13</v>
      </c>
      <c r="X607" s="119" t="s">
        <v>2246</v>
      </c>
      <c r="Y607" s="184"/>
      <c r="Z607" s="185"/>
      <c r="AA607" s="1035"/>
      <c r="AB607" s="1035"/>
      <c r="AC607" s="1021"/>
      <c r="AD607" s="1036"/>
      <c r="AE607" s="112"/>
      <c r="AF607" s="112"/>
      <c r="AG607" s="112"/>
      <c r="AH607" s="112"/>
      <c r="AI607" s="112"/>
      <c r="AJ607" s="112"/>
      <c r="AK607" s="112"/>
      <c r="AL607" s="112"/>
      <c r="AM607" s="112"/>
      <c r="AN607" s="112"/>
      <c r="AO607" s="112"/>
      <c r="AP607" s="112"/>
      <c r="AQ607" s="112"/>
      <c r="AR607" s="112"/>
      <c r="AS607" s="112"/>
      <c r="AT607" s="112"/>
      <c r="AU607" s="112"/>
      <c r="AV607" s="112"/>
      <c r="AW607" s="112"/>
      <c r="AX607" s="112"/>
      <c r="AY607" s="112"/>
      <c r="AZ607" s="112"/>
      <c r="BA607" s="112"/>
      <c r="BB607" s="112"/>
      <c r="BC607" s="112"/>
      <c r="BD607" s="112"/>
      <c r="BE607" s="112"/>
      <c r="BF607" s="112"/>
      <c r="BG607" s="112"/>
      <c r="BH607" s="112"/>
      <c r="BI607" s="112"/>
      <c r="BJ607" s="112"/>
      <c r="BK607" s="112"/>
      <c r="BL607" s="112"/>
      <c r="BM607" s="112"/>
      <c r="BN607" s="112"/>
      <c r="BO607" s="112"/>
      <c r="BP607" s="112"/>
      <c r="BQ607" s="112"/>
      <c r="BR607" s="112"/>
      <c r="BS607" s="112"/>
      <c r="BT607" s="112"/>
      <c r="BU607" s="112"/>
      <c r="BV607" s="112"/>
      <c r="BW607" s="112"/>
      <c r="BX607" s="112"/>
      <c r="BY607" s="112"/>
      <c r="BZ607" s="112"/>
      <c r="CA607" s="112"/>
      <c r="CB607" s="112"/>
      <c r="CC607" s="112"/>
      <c r="CD607" s="112"/>
      <c r="CE607" s="112"/>
      <c r="CF607" s="112"/>
      <c r="CG607" s="112"/>
      <c r="CH607" s="112"/>
      <c r="CI607" s="112"/>
      <c r="CJ607" s="112"/>
      <c r="CK607" s="112"/>
      <c r="CL607" s="112"/>
      <c r="CM607" s="112"/>
      <c r="CN607" s="112"/>
      <c r="CO607" s="112"/>
      <c r="CP607" s="112"/>
      <c r="CQ607" s="112"/>
      <c r="CR607" s="112"/>
      <c r="CS607" s="112"/>
      <c r="CT607" s="112"/>
      <c r="CU607" s="112"/>
      <c r="CV607" s="112"/>
      <c r="CW607" s="112"/>
      <c r="CX607" s="112"/>
      <c r="CY607" s="112"/>
      <c r="CZ607" s="112"/>
    </row>
    <row r="608" spans="1:104" s="113" customFormat="1" ht="18" customHeight="1">
      <c r="A608" s="767">
        <v>589</v>
      </c>
      <c r="B608" s="769"/>
      <c r="C608" s="1037"/>
      <c r="D608" s="1038"/>
      <c r="E608" s="1035"/>
      <c r="F608" s="1035"/>
      <c r="G608" s="1039"/>
      <c r="H608" s="355"/>
      <c r="I608" s="1557"/>
      <c r="J608" s="1598"/>
      <c r="K608" s="181"/>
      <c r="L608" s="211"/>
      <c r="M608" s="1007"/>
      <c r="N608" s="789"/>
      <c r="O608" s="790"/>
      <c r="P608" s="790"/>
      <c r="Q608" s="790"/>
      <c r="R608" s="790"/>
      <c r="S608" s="790"/>
      <c r="T608" s="791"/>
      <c r="U608" s="141" t="s">
        <v>2247</v>
      </c>
      <c r="V608" s="118">
        <v>1968</v>
      </c>
      <c r="W608" s="118">
        <v>0.11</v>
      </c>
      <c r="X608" s="119" t="s">
        <v>2248</v>
      </c>
      <c r="Y608" s="184"/>
      <c r="Z608" s="185"/>
      <c r="AA608" s="1035"/>
      <c r="AB608" s="1035"/>
      <c r="AC608" s="1021"/>
      <c r="AD608" s="1036"/>
      <c r="AE608" s="112"/>
      <c r="AF608" s="112"/>
      <c r="AG608" s="112"/>
      <c r="AH608" s="112"/>
      <c r="AI608" s="112"/>
      <c r="AJ608" s="112"/>
      <c r="AK608" s="112"/>
      <c r="AL608" s="112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2"/>
      <c r="AW608" s="112"/>
      <c r="AX608" s="112"/>
      <c r="AY608" s="112"/>
      <c r="AZ608" s="112"/>
      <c r="BA608" s="112"/>
      <c r="BB608" s="112"/>
      <c r="BC608" s="112"/>
      <c r="BD608" s="112"/>
      <c r="BE608" s="112"/>
      <c r="BF608" s="112"/>
      <c r="BG608" s="112"/>
      <c r="BH608" s="112"/>
      <c r="BI608" s="112"/>
      <c r="BJ608" s="112"/>
      <c r="BK608" s="112"/>
      <c r="BL608" s="112"/>
      <c r="BM608" s="112"/>
      <c r="BN608" s="112"/>
      <c r="BO608" s="112"/>
      <c r="BP608" s="112"/>
      <c r="BQ608" s="112"/>
      <c r="BR608" s="112"/>
      <c r="BS608" s="112"/>
      <c r="BT608" s="112"/>
      <c r="BU608" s="112"/>
      <c r="BV608" s="112"/>
      <c r="BW608" s="112"/>
      <c r="BX608" s="112"/>
      <c r="BY608" s="112"/>
      <c r="BZ608" s="112"/>
      <c r="CA608" s="112"/>
      <c r="CB608" s="112"/>
      <c r="CC608" s="112"/>
      <c r="CD608" s="112"/>
      <c r="CE608" s="112"/>
      <c r="CF608" s="112"/>
      <c r="CG608" s="112"/>
      <c r="CH608" s="112"/>
      <c r="CI608" s="112"/>
      <c r="CJ608" s="112"/>
      <c r="CK608" s="112"/>
      <c r="CL608" s="112"/>
      <c r="CM608" s="112"/>
      <c r="CN608" s="112"/>
      <c r="CO608" s="112"/>
      <c r="CP608" s="112"/>
      <c r="CQ608" s="112"/>
      <c r="CR608" s="112"/>
      <c r="CS608" s="112"/>
      <c r="CT608" s="112"/>
      <c r="CU608" s="112"/>
      <c r="CV608" s="112"/>
      <c r="CW608" s="112"/>
      <c r="CX608" s="112"/>
      <c r="CY608" s="112"/>
      <c r="CZ608" s="112"/>
    </row>
    <row r="609" spans="1:104" s="113" customFormat="1" ht="18" customHeight="1">
      <c r="A609" s="767">
        <v>590</v>
      </c>
      <c r="B609" s="769"/>
      <c r="C609" s="1037"/>
      <c r="D609" s="1038"/>
      <c r="E609" s="1035"/>
      <c r="F609" s="1035"/>
      <c r="G609" s="1039"/>
      <c r="H609" s="355"/>
      <c r="I609" s="1557"/>
      <c r="J609" s="1598"/>
      <c r="K609" s="181"/>
      <c r="L609" s="211"/>
      <c r="M609" s="1007"/>
      <c r="N609" s="789"/>
      <c r="O609" s="790"/>
      <c r="P609" s="790"/>
      <c r="Q609" s="790"/>
      <c r="R609" s="790"/>
      <c r="S609" s="790"/>
      <c r="T609" s="791"/>
      <c r="U609" s="141" t="s">
        <v>2249</v>
      </c>
      <c r="V609" s="118">
        <v>1968</v>
      </c>
      <c r="W609" s="118">
        <v>0.08</v>
      </c>
      <c r="X609" s="119" t="s">
        <v>2250</v>
      </c>
      <c r="Y609" s="184"/>
      <c r="Z609" s="185"/>
      <c r="AA609" s="1035"/>
      <c r="AB609" s="1035"/>
      <c r="AC609" s="1021"/>
      <c r="AD609" s="1036"/>
      <c r="AE609" s="112"/>
      <c r="AF609" s="112"/>
      <c r="AG609" s="112"/>
      <c r="AH609" s="112"/>
      <c r="AI609" s="112"/>
      <c r="AJ609" s="112"/>
      <c r="AK609" s="112"/>
      <c r="AL609" s="112"/>
      <c r="AM609" s="112"/>
      <c r="AN609" s="112"/>
      <c r="AO609" s="112"/>
      <c r="AP609" s="112"/>
      <c r="AQ609" s="112"/>
      <c r="AR609" s="112"/>
      <c r="AS609" s="112"/>
      <c r="AT609" s="112"/>
      <c r="AU609" s="112"/>
      <c r="AV609" s="112"/>
      <c r="AW609" s="112"/>
      <c r="AX609" s="112"/>
      <c r="AY609" s="112"/>
      <c r="AZ609" s="112"/>
      <c r="BA609" s="112"/>
      <c r="BB609" s="112"/>
      <c r="BC609" s="112"/>
      <c r="BD609" s="112"/>
      <c r="BE609" s="112"/>
      <c r="BF609" s="112"/>
      <c r="BG609" s="112"/>
      <c r="BH609" s="112"/>
      <c r="BI609" s="112"/>
      <c r="BJ609" s="112"/>
      <c r="BK609" s="112"/>
      <c r="BL609" s="112"/>
      <c r="BM609" s="112"/>
      <c r="BN609" s="112"/>
      <c r="BO609" s="112"/>
      <c r="BP609" s="112"/>
      <c r="BQ609" s="112"/>
      <c r="BR609" s="112"/>
      <c r="BS609" s="112"/>
      <c r="BT609" s="112"/>
      <c r="BU609" s="112"/>
      <c r="BV609" s="112"/>
      <c r="BW609" s="112"/>
      <c r="BX609" s="112"/>
      <c r="BY609" s="112"/>
      <c r="BZ609" s="112"/>
      <c r="CA609" s="112"/>
      <c r="CB609" s="112"/>
      <c r="CC609" s="112"/>
      <c r="CD609" s="112"/>
      <c r="CE609" s="112"/>
      <c r="CF609" s="112"/>
      <c r="CG609" s="112"/>
      <c r="CH609" s="112"/>
      <c r="CI609" s="112"/>
      <c r="CJ609" s="112"/>
      <c r="CK609" s="112"/>
      <c r="CL609" s="112"/>
      <c r="CM609" s="112"/>
      <c r="CN609" s="112"/>
      <c r="CO609" s="112"/>
      <c r="CP609" s="112"/>
      <c r="CQ609" s="112"/>
      <c r="CR609" s="112"/>
      <c r="CS609" s="112"/>
      <c r="CT609" s="112"/>
      <c r="CU609" s="112"/>
      <c r="CV609" s="112"/>
      <c r="CW609" s="112"/>
      <c r="CX609" s="112"/>
      <c r="CY609" s="112"/>
      <c r="CZ609" s="112"/>
    </row>
    <row r="610" spans="1:104" s="113" customFormat="1" ht="18" customHeight="1">
      <c r="A610" s="767">
        <v>591</v>
      </c>
      <c r="B610" s="769"/>
      <c r="C610" s="1037"/>
      <c r="D610" s="1038"/>
      <c r="E610" s="1035"/>
      <c r="F610" s="1035"/>
      <c r="G610" s="1039"/>
      <c r="H610" s="355"/>
      <c r="I610" s="1557"/>
      <c r="J610" s="1598"/>
      <c r="K610" s="181"/>
      <c r="L610" s="211"/>
      <c r="M610" s="1007"/>
      <c r="N610" s="789"/>
      <c r="O610" s="790"/>
      <c r="P610" s="790"/>
      <c r="Q610" s="790"/>
      <c r="R610" s="790"/>
      <c r="S610" s="790"/>
      <c r="T610" s="791"/>
      <c r="U610" s="141" t="s">
        <v>2251</v>
      </c>
      <c r="V610" s="118">
        <v>1968</v>
      </c>
      <c r="W610" s="118">
        <v>3.5000000000000003E-2</v>
      </c>
      <c r="X610" s="119" t="s">
        <v>2252</v>
      </c>
      <c r="Y610" s="184"/>
      <c r="Z610" s="185"/>
      <c r="AA610" s="1035"/>
      <c r="AB610" s="1035"/>
      <c r="AC610" s="1021"/>
      <c r="AD610" s="1036"/>
      <c r="AE610" s="112"/>
      <c r="AF610" s="112"/>
      <c r="AG610" s="112"/>
      <c r="AH610" s="112"/>
      <c r="AI610" s="112"/>
      <c r="AJ610" s="112"/>
      <c r="AK610" s="112"/>
      <c r="AL610" s="112"/>
      <c r="AM610" s="112"/>
      <c r="AN610" s="112"/>
      <c r="AO610" s="112"/>
      <c r="AP610" s="112"/>
      <c r="AQ610" s="112"/>
      <c r="AR610" s="112"/>
      <c r="AS610" s="112"/>
      <c r="AT610" s="112"/>
      <c r="AU610" s="112"/>
      <c r="AV610" s="112"/>
      <c r="AW610" s="112"/>
      <c r="AX610" s="112"/>
      <c r="AY610" s="112"/>
      <c r="AZ610" s="112"/>
      <c r="BA610" s="112"/>
      <c r="BB610" s="112"/>
      <c r="BC610" s="112"/>
      <c r="BD610" s="112"/>
      <c r="BE610" s="112"/>
      <c r="BF610" s="112"/>
      <c r="BG610" s="112"/>
      <c r="BH610" s="112"/>
      <c r="BI610" s="112"/>
      <c r="BJ610" s="112"/>
      <c r="BK610" s="112"/>
      <c r="BL610" s="112"/>
      <c r="BM610" s="112"/>
      <c r="BN610" s="112"/>
      <c r="BO610" s="112"/>
      <c r="BP610" s="112"/>
      <c r="BQ610" s="112"/>
      <c r="BR610" s="112"/>
      <c r="BS610" s="112"/>
      <c r="BT610" s="112"/>
      <c r="BU610" s="112"/>
      <c r="BV610" s="112"/>
      <c r="BW610" s="112"/>
      <c r="BX610" s="112"/>
      <c r="BY610" s="112"/>
      <c r="BZ610" s="112"/>
      <c r="CA610" s="112"/>
      <c r="CB610" s="112"/>
      <c r="CC610" s="112"/>
      <c r="CD610" s="112"/>
      <c r="CE610" s="112"/>
      <c r="CF610" s="112"/>
      <c r="CG610" s="112"/>
      <c r="CH610" s="112"/>
      <c r="CI610" s="112"/>
      <c r="CJ610" s="112"/>
      <c r="CK610" s="112"/>
      <c r="CL610" s="112"/>
      <c r="CM610" s="112"/>
      <c r="CN610" s="112"/>
      <c r="CO610" s="112"/>
      <c r="CP610" s="112"/>
      <c r="CQ610" s="112"/>
      <c r="CR610" s="112"/>
      <c r="CS610" s="112"/>
      <c r="CT610" s="112"/>
      <c r="CU610" s="112"/>
      <c r="CV610" s="112"/>
      <c r="CW610" s="112"/>
      <c r="CX610" s="112"/>
      <c r="CY610" s="112"/>
      <c r="CZ610" s="112"/>
    </row>
    <row r="611" spans="1:104" s="113" customFormat="1" ht="18" customHeight="1">
      <c r="A611" s="767">
        <v>592</v>
      </c>
      <c r="B611" s="769"/>
      <c r="C611" s="1037"/>
      <c r="D611" s="1038"/>
      <c r="E611" s="1035"/>
      <c r="F611" s="1035"/>
      <c r="G611" s="1039"/>
      <c r="H611" s="355"/>
      <c r="I611" s="1557"/>
      <c r="J611" s="1598"/>
      <c r="K611" s="181"/>
      <c r="L611" s="211"/>
      <c r="M611" s="1007"/>
      <c r="N611" s="789"/>
      <c r="O611" s="790"/>
      <c r="P611" s="790"/>
      <c r="Q611" s="790"/>
      <c r="R611" s="790"/>
      <c r="S611" s="790"/>
      <c r="T611" s="791"/>
      <c r="U611" s="141" t="s">
        <v>2253</v>
      </c>
      <c r="V611" s="118">
        <v>1968</v>
      </c>
      <c r="W611" s="118">
        <v>0.04</v>
      </c>
      <c r="X611" s="119" t="s">
        <v>2252</v>
      </c>
      <c r="Y611" s="184"/>
      <c r="Z611" s="185"/>
      <c r="AA611" s="1035"/>
      <c r="AB611" s="1035"/>
      <c r="AC611" s="1021"/>
      <c r="AD611" s="1036"/>
      <c r="AE611" s="112"/>
      <c r="AF611" s="112"/>
      <c r="AG611" s="112"/>
      <c r="AH611" s="112"/>
      <c r="AI611" s="112"/>
      <c r="AJ611" s="112"/>
      <c r="AK611" s="112"/>
      <c r="AL611" s="112"/>
      <c r="AM611" s="112"/>
      <c r="AN611" s="112"/>
      <c r="AO611" s="112"/>
      <c r="AP611" s="112"/>
      <c r="AQ611" s="112"/>
      <c r="AR611" s="112"/>
      <c r="AS611" s="112"/>
      <c r="AT611" s="112"/>
      <c r="AU611" s="112"/>
      <c r="AV611" s="112"/>
      <c r="AW611" s="112"/>
      <c r="AX611" s="112"/>
      <c r="AY611" s="112"/>
      <c r="AZ611" s="112"/>
      <c r="BA611" s="112"/>
      <c r="BB611" s="112"/>
      <c r="BC611" s="112"/>
      <c r="BD611" s="112"/>
      <c r="BE611" s="112"/>
      <c r="BF611" s="112"/>
      <c r="BG611" s="112"/>
      <c r="BH611" s="112"/>
      <c r="BI611" s="112"/>
      <c r="BJ611" s="112"/>
      <c r="BK611" s="112"/>
      <c r="BL611" s="112"/>
      <c r="BM611" s="112"/>
      <c r="BN611" s="112"/>
      <c r="BO611" s="112"/>
      <c r="BP611" s="112"/>
      <c r="BQ611" s="112"/>
      <c r="BR611" s="112"/>
      <c r="BS611" s="112"/>
      <c r="BT611" s="112"/>
      <c r="BU611" s="112"/>
      <c r="BV611" s="112"/>
      <c r="BW611" s="112"/>
      <c r="BX611" s="112"/>
      <c r="BY611" s="112"/>
      <c r="BZ611" s="112"/>
      <c r="CA611" s="112"/>
      <c r="CB611" s="112"/>
      <c r="CC611" s="112"/>
      <c r="CD611" s="112"/>
      <c r="CE611" s="112"/>
      <c r="CF611" s="112"/>
      <c r="CG611" s="112"/>
      <c r="CH611" s="112"/>
      <c r="CI611" s="112"/>
      <c r="CJ611" s="112"/>
      <c r="CK611" s="112"/>
      <c r="CL611" s="112"/>
      <c r="CM611" s="112"/>
      <c r="CN611" s="112"/>
      <c r="CO611" s="112"/>
      <c r="CP611" s="112"/>
      <c r="CQ611" s="112"/>
      <c r="CR611" s="112"/>
      <c r="CS611" s="112"/>
      <c r="CT611" s="112"/>
      <c r="CU611" s="112"/>
      <c r="CV611" s="112"/>
      <c r="CW611" s="112"/>
      <c r="CX611" s="112"/>
      <c r="CY611" s="112"/>
      <c r="CZ611" s="112"/>
    </row>
    <row r="612" spans="1:104" s="113" customFormat="1" ht="28.5" customHeight="1">
      <c r="A612" s="767">
        <v>593</v>
      </c>
      <c r="B612" s="769"/>
      <c r="C612" s="1037"/>
      <c r="D612" s="1038"/>
      <c r="E612" s="1035"/>
      <c r="F612" s="1035"/>
      <c r="G612" s="1039"/>
      <c r="H612" s="355"/>
      <c r="I612" s="1557"/>
      <c r="J612" s="1598"/>
      <c r="K612" s="181"/>
      <c r="L612" s="211"/>
      <c r="M612" s="1007"/>
      <c r="N612" s="789"/>
      <c r="O612" s="790"/>
      <c r="P612" s="790"/>
      <c r="Q612" s="790"/>
      <c r="R612" s="790"/>
      <c r="S612" s="790"/>
      <c r="T612" s="791"/>
      <c r="U612" s="141" t="s">
        <v>2254</v>
      </c>
      <c r="V612" s="118">
        <v>1968</v>
      </c>
      <c r="W612" s="118">
        <v>7.4999999999999997E-2</v>
      </c>
      <c r="X612" s="119" t="s">
        <v>2252</v>
      </c>
      <c r="Y612" s="184"/>
      <c r="Z612" s="185"/>
      <c r="AA612" s="1035"/>
      <c r="AB612" s="1035"/>
      <c r="AC612" s="1021"/>
      <c r="AD612" s="1036"/>
      <c r="AE612" s="112"/>
      <c r="AF612" s="112"/>
      <c r="AG612" s="112"/>
      <c r="AH612" s="112"/>
      <c r="AI612" s="112"/>
      <c r="AJ612" s="112"/>
      <c r="AK612" s="112"/>
      <c r="AL612" s="112"/>
      <c r="AM612" s="112"/>
      <c r="AN612" s="112"/>
      <c r="AO612" s="112"/>
      <c r="AP612" s="112"/>
      <c r="AQ612" s="112"/>
      <c r="AR612" s="112"/>
      <c r="AS612" s="112"/>
      <c r="AT612" s="112"/>
      <c r="AU612" s="112"/>
      <c r="AV612" s="112"/>
      <c r="AW612" s="112"/>
      <c r="AX612" s="112"/>
      <c r="AY612" s="112"/>
      <c r="AZ612" s="112"/>
      <c r="BA612" s="112"/>
      <c r="BB612" s="112"/>
      <c r="BC612" s="112"/>
      <c r="BD612" s="112"/>
      <c r="BE612" s="112"/>
      <c r="BF612" s="112"/>
      <c r="BG612" s="112"/>
      <c r="BH612" s="112"/>
      <c r="BI612" s="112"/>
      <c r="BJ612" s="112"/>
      <c r="BK612" s="112"/>
      <c r="BL612" s="112"/>
      <c r="BM612" s="112"/>
      <c r="BN612" s="112"/>
      <c r="BO612" s="112"/>
      <c r="BP612" s="112"/>
      <c r="BQ612" s="112"/>
      <c r="BR612" s="112"/>
      <c r="BS612" s="112"/>
      <c r="BT612" s="112"/>
      <c r="BU612" s="112"/>
      <c r="BV612" s="112"/>
      <c r="BW612" s="112"/>
      <c r="BX612" s="112"/>
      <c r="BY612" s="112"/>
      <c r="BZ612" s="112"/>
      <c r="CA612" s="112"/>
      <c r="CB612" s="112"/>
      <c r="CC612" s="112"/>
      <c r="CD612" s="112"/>
      <c r="CE612" s="112"/>
      <c r="CF612" s="112"/>
      <c r="CG612" s="112"/>
      <c r="CH612" s="112"/>
      <c r="CI612" s="112"/>
      <c r="CJ612" s="112"/>
      <c r="CK612" s="112"/>
      <c r="CL612" s="112"/>
      <c r="CM612" s="112"/>
      <c r="CN612" s="112"/>
      <c r="CO612" s="112"/>
      <c r="CP612" s="112"/>
      <c r="CQ612" s="112"/>
      <c r="CR612" s="112"/>
      <c r="CS612" s="112"/>
      <c r="CT612" s="112"/>
      <c r="CU612" s="112"/>
      <c r="CV612" s="112"/>
      <c r="CW612" s="112"/>
      <c r="CX612" s="112"/>
      <c r="CY612" s="112"/>
      <c r="CZ612" s="112"/>
    </row>
    <row r="613" spans="1:104" s="113" customFormat="1" ht="18" customHeight="1">
      <c r="A613" s="767">
        <v>594</v>
      </c>
      <c r="B613" s="769"/>
      <c r="C613" s="1037"/>
      <c r="D613" s="1038"/>
      <c r="E613" s="1035"/>
      <c r="F613" s="1035"/>
      <c r="G613" s="1039"/>
      <c r="H613" s="355"/>
      <c r="I613" s="1557"/>
      <c r="J613" s="1598"/>
      <c r="K613" s="181"/>
      <c r="L613" s="211"/>
      <c r="M613" s="1007"/>
      <c r="N613" s="789"/>
      <c r="O613" s="790"/>
      <c r="P613" s="790"/>
      <c r="Q613" s="790"/>
      <c r="R613" s="790"/>
      <c r="S613" s="790"/>
      <c r="T613" s="791"/>
      <c r="U613" s="141" t="s">
        <v>2255</v>
      </c>
      <c r="V613" s="118">
        <v>1968</v>
      </c>
      <c r="W613" s="118">
        <v>0.15</v>
      </c>
      <c r="X613" s="119" t="s">
        <v>2256</v>
      </c>
      <c r="Y613" s="184"/>
      <c r="Z613" s="185"/>
      <c r="AA613" s="1035"/>
      <c r="AB613" s="1035"/>
      <c r="AC613" s="1021"/>
      <c r="AD613" s="1036"/>
      <c r="AE613" s="112"/>
      <c r="AF613" s="112"/>
      <c r="AG613" s="112"/>
      <c r="AH613" s="112"/>
      <c r="AI613" s="112"/>
      <c r="AJ613" s="112"/>
      <c r="AK613" s="112"/>
      <c r="AL613" s="112"/>
      <c r="AM613" s="112"/>
      <c r="AN613" s="112"/>
      <c r="AO613" s="112"/>
      <c r="AP613" s="112"/>
      <c r="AQ613" s="112"/>
      <c r="AR613" s="112"/>
      <c r="AS613" s="112"/>
      <c r="AT613" s="112"/>
      <c r="AU613" s="112"/>
      <c r="AV613" s="112"/>
      <c r="AW613" s="112"/>
      <c r="AX613" s="112"/>
      <c r="AY613" s="112"/>
      <c r="AZ613" s="112"/>
      <c r="BA613" s="112"/>
      <c r="BB613" s="112"/>
      <c r="BC613" s="112"/>
      <c r="BD613" s="112"/>
      <c r="BE613" s="112"/>
      <c r="BF613" s="112"/>
      <c r="BG613" s="112"/>
      <c r="BH613" s="112"/>
      <c r="BI613" s="112"/>
      <c r="BJ613" s="112"/>
      <c r="BK613" s="112"/>
      <c r="BL613" s="112"/>
      <c r="BM613" s="112"/>
      <c r="BN613" s="112"/>
      <c r="BO613" s="112"/>
      <c r="BP613" s="112"/>
      <c r="BQ613" s="112"/>
      <c r="BR613" s="112"/>
      <c r="BS613" s="112"/>
      <c r="BT613" s="112"/>
      <c r="BU613" s="112"/>
      <c r="BV613" s="112"/>
      <c r="BW613" s="112"/>
      <c r="BX613" s="112"/>
      <c r="BY613" s="112"/>
      <c r="BZ613" s="112"/>
      <c r="CA613" s="112"/>
      <c r="CB613" s="112"/>
      <c r="CC613" s="112"/>
      <c r="CD613" s="112"/>
      <c r="CE613" s="112"/>
      <c r="CF613" s="112"/>
      <c r="CG613" s="112"/>
      <c r="CH613" s="112"/>
      <c r="CI613" s="112"/>
      <c r="CJ613" s="112"/>
      <c r="CK613" s="112"/>
      <c r="CL613" s="112"/>
      <c r="CM613" s="112"/>
      <c r="CN613" s="112"/>
      <c r="CO613" s="112"/>
      <c r="CP613" s="112"/>
      <c r="CQ613" s="112"/>
      <c r="CR613" s="112"/>
      <c r="CS613" s="112"/>
      <c r="CT613" s="112"/>
      <c r="CU613" s="112"/>
      <c r="CV613" s="112"/>
      <c r="CW613" s="112"/>
      <c r="CX613" s="112"/>
      <c r="CY613" s="112"/>
      <c r="CZ613" s="112"/>
    </row>
    <row r="614" spans="1:104" s="113" customFormat="1" ht="18" customHeight="1">
      <c r="A614" s="767">
        <v>595</v>
      </c>
      <c r="B614" s="769"/>
      <c r="C614" s="1037"/>
      <c r="D614" s="1038"/>
      <c r="E614" s="1035"/>
      <c r="F614" s="1852"/>
      <c r="G614" s="1039"/>
      <c r="H614" s="355"/>
      <c r="I614" s="1557"/>
      <c r="J614" s="1598"/>
      <c r="K614" s="181"/>
      <c r="L614" s="211"/>
      <c r="M614" s="1007"/>
      <c r="N614" s="789"/>
      <c r="O614" s="790"/>
      <c r="P614" s="790"/>
      <c r="Q614" s="790"/>
      <c r="R614" s="790"/>
      <c r="S614" s="790"/>
      <c r="T614" s="791"/>
      <c r="U614" s="141" t="s">
        <v>2257</v>
      </c>
      <c r="V614" s="118">
        <v>1969</v>
      </c>
      <c r="W614" s="118">
        <v>0.05</v>
      </c>
      <c r="X614" s="119" t="s">
        <v>2242</v>
      </c>
      <c r="Y614" s="184"/>
      <c r="Z614" s="185"/>
      <c r="AA614" s="1035"/>
      <c r="AB614" s="1035"/>
      <c r="AC614" s="1021"/>
      <c r="AD614" s="1036"/>
      <c r="AE614" s="112"/>
      <c r="AF614" s="112"/>
      <c r="AG614" s="112"/>
      <c r="AH614" s="112"/>
      <c r="AI614" s="112"/>
      <c r="AJ614" s="112"/>
      <c r="AK614" s="112"/>
      <c r="AL614" s="112"/>
      <c r="AM614" s="112"/>
      <c r="AN614" s="112"/>
      <c r="AO614" s="112"/>
      <c r="AP614" s="112"/>
      <c r="AQ614" s="112"/>
      <c r="AR614" s="112"/>
      <c r="AS614" s="112"/>
      <c r="AT614" s="112"/>
      <c r="AU614" s="112"/>
      <c r="AV614" s="112"/>
      <c r="AW614" s="112"/>
      <c r="AX614" s="112"/>
      <c r="AY614" s="112"/>
      <c r="AZ614" s="112"/>
      <c r="BA614" s="112"/>
      <c r="BB614" s="112"/>
      <c r="BC614" s="112"/>
      <c r="BD614" s="112"/>
      <c r="BE614" s="112"/>
      <c r="BF614" s="112"/>
      <c r="BG614" s="112"/>
      <c r="BH614" s="112"/>
      <c r="BI614" s="112"/>
      <c r="BJ614" s="112"/>
      <c r="BK614" s="112"/>
      <c r="BL614" s="112"/>
      <c r="BM614" s="112"/>
      <c r="BN614" s="112"/>
      <c r="BO614" s="112"/>
      <c r="BP614" s="112"/>
      <c r="BQ614" s="112"/>
      <c r="BR614" s="112"/>
      <c r="BS614" s="112"/>
      <c r="BT614" s="112"/>
      <c r="BU614" s="112"/>
      <c r="BV614" s="112"/>
      <c r="BW614" s="112"/>
      <c r="BX614" s="112"/>
      <c r="BY614" s="112"/>
      <c r="BZ614" s="112"/>
      <c r="CA614" s="112"/>
      <c r="CB614" s="112"/>
      <c r="CC614" s="112"/>
      <c r="CD614" s="112"/>
      <c r="CE614" s="112"/>
      <c r="CF614" s="112"/>
      <c r="CG614" s="112"/>
      <c r="CH614" s="112"/>
      <c r="CI614" s="112"/>
      <c r="CJ614" s="112"/>
      <c r="CK614" s="112"/>
      <c r="CL614" s="112"/>
      <c r="CM614" s="112"/>
      <c r="CN614" s="112"/>
      <c r="CO614" s="112"/>
      <c r="CP614" s="112"/>
      <c r="CQ614" s="112"/>
      <c r="CR614" s="112"/>
      <c r="CS614" s="112"/>
      <c r="CT614" s="112"/>
      <c r="CU614" s="112"/>
      <c r="CV614" s="112"/>
      <c r="CW614" s="112"/>
      <c r="CX614" s="112"/>
      <c r="CY614" s="112"/>
      <c r="CZ614" s="112"/>
    </row>
    <row r="615" spans="1:104" s="113" customFormat="1" ht="18" customHeight="1">
      <c r="A615" s="767">
        <v>596</v>
      </c>
      <c r="B615" s="769"/>
      <c r="C615" s="1037"/>
      <c r="D615" s="1038"/>
      <c r="E615" s="1035"/>
      <c r="F615" s="1852"/>
      <c r="G615" s="1854"/>
      <c r="H615" s="355"/>
      <c r="I615" s="1557"/>
      <c r="J615" s="1598"/>
      <c r="K615" s="181"/>
      <c r="L615" s="211"/>
      <c r="M615" s="1007"/>
      <c r="N615" s="789"/>
      <c r="O615" s="790"/>
      <c r="P615" s="790"/>
      <c r="Q615" s="790"/>
      <c r="R615" s="790"/>
      <c r="S615" s="790"/>
      <c r="T615" s="791"/>
      <c r="U615" s="141" t="s">
        <v>2258</v>
      </c>
      <c r="V615" s="118">
        <v>1969</v>
      </c>
      <c r="W615" s="118">
        <v>0.06</v>
      </c>
      <c r="X615" s="119" t="s">
        <v>2259</v>
      </c>
      <c r="Y615" s="184"/>
      <c r="Z615" s="185"/>
      <c r="AA615" s="1035"/>
      <c r="AB615" s="1035"/>
      <c r="AC615" s="1021"/>
      <c r="AD615" s="1036"/>
      <c r="AE615" s="112"/>
      <c r="AF615" s="112"/>
      <c r="AG615" s="112"/>
      <c r="AH615" s="112"/>
      <c r="AI615" s="112"/>
      <c r="AJ615" s="112"/>
      <c r="AK615" s="112"/>
      <c r="AL615" s="112"/>
      <c r="AM615" s="112"/>
      <c r="AN615" s="112"/>
      <c r="AO615" s="112"/>
      <c r="AP615" s="112"/>
      <c r="AQ615" s="112"/>
      <c r="AR615" s="112"/>
      <c r="AS615" s="112"/>
      <c r="AT615" s="112"/>
      <c r="AU615" s="112"/>
      <c r="AV615" s="112"/>
      <c r="AW615" s="112"/>
      <c r="AX615" s="112"/>
      <c r="AY615" s="112"/>
      <c r="AZ615" s="112"/>
      <c r="BA615" s="112"/>
      <c r="BB615" s="112"/>
      <c r="BC615" s="112"/>
      <c r="BD615" s="112"/>
      <c r="BE615" s="112"/>
      <c r="BF615" s="112"/>
      <c r="BG615" s="112"/>
      <c r="BH615" s="112"/>
      <c r="BI615" s="112"/>
      <c r="BJ615" s="112"/>
      <c r="BK615" s="112"/>
      <c r="BL615" s="112"/>
      <c r="BM615" s="112"/>
      <c r="BN615" s="112"/>
      <c r="BO615" s="112"/>
      <c r="BP615" s="112"/>
      <c r="BQ615" s="112"/>
      <c r="BR615" s="112"/>
      <c r="BS615" s="112"/>
      <c r="BT615" s="112"/>
      <c r="BU615" s="112"/>
      <c r="BV615" s="112"/>
      <c r="BW615" s="112"/>
      <c r="BX615" s="112"/>
      <c r="BY615" s="112"/>
      <c r="BZ615" s="112"/>
      <c r="CA615" s="112"/>
      <c r="CB615" s="112"/>
      <c r="CC615" s="112"/>
      <c r="CD615" s="112"/>
      <c r="CE615" s="112"/>
      <c r="CF615" s="112"/>
      <c r="CG615" s="112"/>
      <c r="CH615" s="112"/>
      <c r="CI615" s="112"/>
      <c r="CJ615" s="112"/>
      <c r="CK615" s="112"/>
      <c r="CL615" s="112"/>
      <c r="CM615" s="112"/>
      <c r="CN615" s="112"/>
      <c r="CO615" s="112"/>
      <c r="CP615" s="112"/>
      <c r="CQ615" s="112"/>
      <c r="CR615" s="112"/>
      <c r="CS615" s="112"/>
      <c r="CT615" s="112"/>
      <c r="CU615" s="112"/>
      <c r="CV615" s="112"/>
      <c r="CW615" s="112"/>
      <c r="CX615" s="112"/>
      <c r="CY615" s="112"/>
      <c r="CZ615" s="112"/>
    </row>
    <row r="616" spans="1:104" s="113" customFormat="1" ht="18" customHeight="1">
      <c r="A616" s="767">
        <v>597</v>
      </c>
      <c r="B616" s="769"/>
      <c r="C616" s="1037"/>
      <c r="D616" s="1038"/>
      <c r="E616" s="1035"/>
      <c r="F616" s="1852"/>
      <c r="G616" s="1854"/>
      <c r="H616" s="355"/>
      <c r="I616" s="1557"/>
      <c r="J616" s="1598"/>
      <c r="K616" s="181"/>
      <c r="L616" s="211"/>
      <c r="M616" s="1007"/>
      <c r="N616" s="789"/>
      <c r="O616" s="790"/>
      <c r="P616" s="790"/>
      <c r="Q616" s="790"/>
      <c r="R616" s="790"/>
      <c r="S616" s="790"/>
      <c r="T616" s="791"/>
      <c r="U616" s="141" t="s">
        <v>2260</v>
      </c>
      <c r="V616" s="118">
        <v>1969</v>
      </c>
      <c r="W616" s="118">
        <v>4.4999999999999998E-2</v>
      </c>
      <c r="X616" s="119" t="s">
        <v>2242</v>
      </c>
      <c r="Y616" s="184"/>
      <c r="Z616" s="185"/>
      <c r="AA616" s="1035"/>
      <c r="AB616" s="1035"/>
      <c r="AC616" s="1021"/>
      <c r="AD616" s="1036"/>
      <c r="AE616" s="112"/>
      <c r="AF616" s="112"/>
      <c r="AG616" s="112"/>
      <c r="AH616" s="112"/>
      <c r="AI616" s="112"/>
      <c r="AJ616" s="112"/>
      <c r="AK616" s="112"/>
      <c r="AL616" s="112"/>
      <c r="AM616" s="112"/>
      <c r="AN616" s="112"/>
      <c r="AO616" s="112"/>
      <c r="AP616" s="112"/>
      <c r="AQ616" s="112"/>
      <c r="AR616" s="112"/>
      <c r="AS616" s="112"/>
      <c r="AT616" s="112"/>
      <c r="AU616" s="112"/>
      <c r="AV616" s="112"/>
      <c r="AW616" s="112"/>
      <c r="AX616" s="112"/>
      <c r="AY616" s="112"/>
      <c r="AZ616" s="112"/>
      <c r="BA616" s="112"/>
      <c r="BB616" s="112"/>
      <c r="BC616" s="112"/>
      <c r="BD616" s="112"/>
      <c r="BE616" s="112"/>
      <c r="BF616" s="112"/>
      <c r="BG616" s="112"/>
      <c r="BH616" s="112"/>
      <c r="BI616" s="112"/>
      <c r="BJ616" s="112"/>
      <c r="BK616" s="112"/>
      <c r="BL616" s="112"/>
      <c r="BM616" s="112"/>
      <c r="BN616" s="112"/>
      <c r="BO616" s="112"/>
      <c r="BP616" s="112"/>
      <c r="BQ616" s="112"/>
      <c r="BR616" s="112"/>
      <c r="BS616" s="112"/>
      <c r="BT616" s="112"/>
      <c r="BU616" s="112"/>
      <c r="BV616" s="112"/>
      <c r="BW616" s="112"/>
      <c r="BX616" s="112"/>
      <c r="BY616" s="112"/>
      <c r="BZ616" s="112"/>
      <c r="CA616" s="112"/>
      <c r="CB616" s="112"/>
      <c r="CC616" s="112"/>
      <c r="CD616" s="112"/>
      <c r="CE616" s="112"/>
      <c r="CF616" s="112"/>
      <c r="CG616" s="112"/>
      <c r="CH616" s="112"/>
      <c r="CI616" s="112"/>
      <c r="CJ616" s="112"/>
      <c r="CK616" s="112"/>
      <c r="CL616" s="112"/>
      <c r="CM616" s="112"/>
      <c r="CN616" s="112"/>
      <c r="CO616" s="112"/>
      <c r="CP616" s="112"/>
      <c r="CQ616" s="112"/>
      <c r="CR616" s="112"/>
      <c r="CS616" s="112"/>
      <c r="CT616" s="112"/>
      <c r="CU616" s="112"/>
      <c r="CV616" s="112"/>
      <c r="CW616" s="112"/>
      <c r="CX616" s="112"/>
      <c r="CY616" s="112"/>
      <c r="CZ616" s="112"/>
    </row>
    <row r="617" spans="1:104" s="113" customFormat="1" ht="18" customHeight="1">
      <c r="A617" s="767">
        <v>598</v>
      </c>
      <c r="B617" s="769"/>
      <c r="C617" s="1037"/>
      <c r="D617" s="1038"/>
      <c r="E617" s="1035"/>
      <c r="F617" s="1852"/>
      <c r="G617" s="1854"/>
      <c r="H617" s="355"/>
      <c r="I617" s="1557"/>
      <c r="J617" s="1598"/>
      <c r="K617" s="181"/>
      <c r="L617" s="211"/>
      <c r="M617" s="1007"/>
      <c r="N617" s="789"/>
      <c r="O617" s="790"/>
      <c r="P617" s="790"/>
      <c r="Q617" s="790"/>
      <c r="R617" s="790"/>
      <c r="S617" s="790"/>
      <c r="T617" s="791"/>
      <c r="U617" s="141" t="s">
        <v>2261</v>
      </c>
      <c r="V617" s="118">
        <v>1969</v>
      </c>
      <c r="W617" s="118">
        <v>4.4999999999999998E-2</v>
      </c>
      <c r="X617" s="119" t="s">
        <v>2259</v>
      </c>
      <c r="Y617" s="184"/>
      <c r="Z617" s="185"/>
      <c r="AA617" s="1035"/>
      <c r="AB617" s="1035"/>
      <c r="AC617" s="1021"/>
      <c r="AD617" s="1036"/>
      <c r="AE617" s="112"/>
      <c r="AF617" s="112"/>
      <c r="AG617" s="112"/>
      <c r="AH617" s="112"/>
      <c r="AI617" s="112"/>
      <c r="AJ617" s="112"/>
      <c r="AK617" s="112"/>
      <c r="AL617" s="112"/>
      <c r="AM617" s="112"/>
      <c r="AN617" s="112"/>
      <c r="AO617" s="112"/>
      <c r="AP617" s="112"/>
      <c r="AQ617" s="112"/>
      <c r="AR617" s="112"/>
      <c r="AS617" s="112"/>
      <c r="AT617" s="112"/>
      <c r="AU617" s="112"/>
      <c r="AV617" s="112"/>
      <c r="AW617" s="112"/>
      <c r="AX617" s="112"/>
      <c r="AY617" s="112"/>
      <c r="AZ617" s="112"/>
      <c r="BA617" s="112"/>
      <c r="BB617" s="112"/>
      <c r="BC617" s="112"/>
      <c r="BD617" s="112"/>
      <c r="BE617" s="112"/>
      <c r="BF617" s="112"/>
      <c r="BG617" s="112"/>
      <c r="BH617" s="112"/>
      <c r="BI617" s="112"/>
      <c r="BJ617" s="112"/>
      <c r="BK617" s="112"/>
      <c r="BL617" s="112"/>
      <c r="BM617" s="112"/>
      <c r="BN617" s="112"/>
      <c r="BO617" s="112"/>
      <c r="BP617" s="112"/>
      <c r="BQ617" s="112"/>
      <c r="BR617" s="112"/>
      <c r="BS617" s="112"/>
      <c r="BT617" s="112"/>
      <c r="BU617" s="112"/>
      <c r="BV617" s="112"/>
      <c r="BW617" s="112"/>
      <c r="BX617" s="112"/>
      <c r="BY617" s="112"/>
      <c r="BZ617" s="112"/>
      <c r="CA617" s="112"/>
      <c r="CB617" s="112"/>
      <c r="CC617" s="112"/>
      <c r="CD617" s="112"/>
      <c r="CE617" s="112"/>
      <c r="CF617" s="112"/>
      <c r="CG617" s="112"/>
      <c r="CH617" s="112"/>
      <c r="CI617" s="112"/>
      <c r="CJ617" s="112"/>
      <c r="CK617" s="112"/>
      <c r="CL617" s="112"/>
      <c r="CM617" s="112"/>
      <c r="CN617" s="112"/>
      <c r="CO617" s="112"/>
      <c r="CP617" s="112"/>
      <c r="CQ617" s="112"/>
      <c r="CR617" s="112"/>
      <c r="CS617" s="112"/>
      <c r="CT617" s="112"/>
      <c r="CU617" s="112"/>
      <c r="CV617" s="112"/>
      <c r="CW617" s="112"/>
      <c r="CX617" s="112"/>
      <c r="CY617" s="112"/>
      <c r="CZ617" s="112"/>
    </row>
    <row r="618" spans="1:104" s="113" customFormat="1" ht="18" customHeight="1">
      <c r="A618" s="767">
        <v>599</v>
      </c>
      <c r="B618" s="769"/>
      <c r="C618" s="1037"/>
      <c r="D618" s="1038"/>
      <c r="E618" s="1035"/>
      <c r="F618" s="1852"/>
      <c r="G618" s="1854"/>
      <c r="H618" s="355"/>
      <c r="I618" s="1557"/>
      <c r="J618" s="1598"/>
      <c r="K618" s="181"/>
      <c r="L618" s="211"/>
      <c r="M618" s="1007"/>
      <c r="N618" s="789"/>
      <c r="O618" s="790"/>
      <c r="P618" s="790"/>
      <c r="Q618" s="790"/>
      <c r="R618" s="790"/>
      <c r="S618" s="790"/>
      <c r="T618" s="791"/>
      <c r="U618" s="141" t="s">
        <v>2262</v>
      </c>
      <c r="V618" s="118">
        <v>1969</v>
      </c>
      <c r="W618" s="118">
        <v>0.05</v>
      </c>
      <c r="X618" s="119" t="s">
        <v>2259</v>
      </c>
      <c r="Y618" s="184"/>
      <c r="Z618" s="185"/>
      <c r="AA618" s="1035"/>
      <c r="AB618" s="1035"/>
      <c r="AC618" s="1021"/>
      <c r="AD618" s="1036"/>
      <c r="AE618" s="112"/>
      <c r="AF618" s="112"/>
      <c r="AG618" s="112"/>
      <c r="AH618" s="112"/>
      <c r="AI618" s="112"/>
      <c r="AJ618" s="112"/>
      <c r="AK618" s="112"/>
      <c r="AL618" s="112"/>
      <c r="AM618" s="112"/>
      <c r="AN618" s="112"/>
      <c r="AO618" s="112"/>
      <c r="AP618" s="112"/>
      <c r="AQ618" s="112"/>
      <c r="AR618" s="112"/>
      <c r="AS618" s="112"/>
      <c r="AT618" s="112"/>
      <c r="AU618" s="112"/>
      <c r="AV618" s="112"/>
      <c r="AW618" s="112"/>
      <c r="AX618" s="112"/>
      <c r="AY618" s="112"/>
      <c r="AZ618" s="112"/>
      <c r="BA618" s="112"/>
      <c r="BB618" s="112"/>
      <c r="BC618" s="112"/>
      <c r="BD618" s="112"/>
      <c r="BE618" s="112"/>
      <c r="BF618" s="112"/>
      <c r="BG618" s="112"/>
      <c r="BH618" s="112"/>
      <c r="BI618" s="112"/>
      <c r="BJ618" s="112"/>
      <c r="BK618" s="112"/>
      <c r="BL618" s="112"/>
      <c r="BM618" s="112"/>
      <c r="BN618" s="112"/>
      <c r="BO618" s="112"/>
      <c r="BP618" s="112"/>
      <c r="BQ618" s="112"/>
      <c r="BR618" s="112"/>
      <c r="BS618" s="112"/>
      <c r="BT618" s="112"/>
      <c r="BU618" s="112"/>
      <c r="BV618" s="112"/>
      <c r="BW618" s="112"/>
      <c r="BX618" s="112"/>
      <c r="BY618" s="112"/>
      <c r="BZ618" s="112"/>
      <c r="CA618" s="112"/>
      <c r="CB618" s="112"/>
      <c r="CC618" s="112"/>
      <c r="CD618" s="112"/>
      <c r="CE618" s="112"/>
      <c r="CF618" s="112"/>
      <c r="CG618" s="112"/>
      <c r="CH618" s="112"/>
      <c r="CI618" s="112"/>
      <c r="CJ618" s="112"/>
      <c r="CK618" s="112"/>
      <c r="CL618" s="112"/>
      <c r="CM618" s="112"/>
      <c r="CN618" s="112"/>
      <c r="CO618" s="112"/>
      <c r="CP618" s="112"/>
      <c r="CQ618" s="112"/>
      <c r="CR618" s="112"/>
      <c r="CS618" s="112"/>
      <c r="CT618" s="112"/>
      <c r="CU618" s="112"/>
      <c r="CV618" s="112"/>
      <c r="CW618" s="112"/>
      <c r="CX618" s="112"/>
      <c r="CY618" s="112"/>
      <c r="CZ618" s="112"/>
    </row>
    <row r="619" spans="1:104" s="113" customFormat="1" ht="18" customHeight="1">
      <c r="A619" s="767">
        <v>600</v>
      </c>
      <c r="B619" s="769"/>
      <c r="C619" s="1037"/>
      <c r="D619" s="1038"/>
      <c r="E619" s="1035"/>
      <c r="F619" s="1852"/>
      <c r="G619" s="1854"/>
      <c r="H619" s="355"/>
      <c r="I619" s="1557"/>
      <c r="J619" s="1598"/>
      <c r="K619" s="181"/>
      <c r="L619" s="211"/>
      <c r="M619" s="1007"/>
      <c r="N619" s="789"/>
      <c r="O619" s="790"/>
      <c r="P619" s="790"/>
      <c r="Q619" s="790"/>
      <c r="R619" s="790"/>
      <c r="S619" s="790"/>
      <c r="T619" s="791"/>
      <c r="U619" s="141" t="s">
        <v>2263</v>
      </c>
      <c r="V619" s="118">
        <v>1969</v>
      </c>
      <c r="W619" s="118">
        <v>0.08</v>
      </c>
      <c r="X619" s="119" t="s">
        <v>2242</v>
      </c>
      <c r="Y619" s="184"/>
      <c r="Z619" s="185"/>
      <c r="AA619" s="1035"/>
      <c r="AB619" s="1035"/>
      <c r="AC619" s="1021"/>
      <c r="AD619" s="1036"/>
      <c r="AE619" s="112"/>
      <c r="AF619" s="112"/>
      <c r="AG619" s="112"/>
      <c r="AH619" s="112"/>
      <c r="AI619" s="112"/>
      <c r="AJ619" s="112"/>
      <c r="AK619" s="112"/>
      <c r="AL619" s="112"/>
      <c r="AM619" s="112"/>
      <c r="AN619" s="112"/>
      <c r="AO619" s="112"/>
      <c r="AP619" s="112"/>
      <c r="AQ619" s="112"/>
      <c r="AR619" s="112"/>
      <c r="AS619" s="112"/>
      <c r="AT619" s="112"/>
      <c r="AU619" s="112"/>
      <c r="AV619" s="112"/>
      <c r="AW619" s="112"/>
      <c r="AX619" s="112"/>
      <c r="AY619" s="112"/>
      <c r="AZ619" s="112"/>
      <c r="BA619" s="112"/>
      <c r="BB619" s="112"/>
      <c r="BC619" s="112"/>
      <c r="BD619" s="112"/>
      <c r="BE619" s="112"/>
      <c r="BF619" s="112"/>
      <c r="BG619" s="112"/>
      <c r="BH619" s="112"/>
      <c r="BI619" s="112"/>
      <c r="BJ619" s="112"/>
      <c r="BK619" s="112"/>
      <c r="BL619" s="112"/>
      <c r="BM619" s="112"/>
      <c r="BN619" s="112"/>
      <c r="BO619" s="112"/>
      <c r="BP619" s="112"/>
      <c r="BQ619" s="112"/>
      <c r="BR619" s="112"/>
      <c r="BS619" s="112"/>
      <c r="BT619" s="112"/>
      <c r="BU619" s="112"/>
      <c r="BV619" s="112"/>
      <c r="BW619" s="112"/>
      <c r="BX619" s="112"/>
      <c r="BY619" s="112"/>
      <c r="BZ619" s="112"/>
      <c r="CA619" s="112"/>
      <c r="CB619" s="112"/>
      <c r="CC619" s="112"/>
      <c r="CD619" s="112"/>
      <c r="CE619" s="112"/>
      <c r="CF619" s="112"/>
      <c r="CG619" s="112"/>
      <c r="CH619" s="112"/>
      <c r="CI619" s="112"/>
      <c r="CJ619" s="112"/>
      <c r="CK619" s="112"/>
      <c r="CL619" s="112"/>
      <c r="CM619" s="112"/>
      <c r="CN619" s="112"/>
      <c r="CO619" s="112"/>
      <c r="CP619" s="112"/>
      <c r="CQ619" s="112"/>
      <c r="CR619" s="112"/>
      <c r="CS619" s="112"/>
      <c r="CT619" s="112"/>
      <c r="CU619" s="112"/>
      <c r="CV619" s="112"/>
      <c r="CW619" s="112"/>
      <c r="CX619" s="112"/>
      <c r="CY619" s="112"/>
      <c r="CZ619" s="112"/>
    </row>
    <row r="620" spans="1:104" s="113" customFormat="1" ht="18" customHeight="1">
      <c r="A620" s="767">
        <v>601</v>
      </c>
      <c r="B620" s="769"/>
      <c r="C620" s="1037"/>
      <c r="D620" s="1038"/>
      <c r="E620" s="1035"/>
      <c r="F620" s="1852"/>
      <c r="G620" s="1854"/>
      <c r="H620" s="355"/>
      <c r="I620" s="1557"/>
      <c r="J620" s="1598"/>
      <c r="K620" s="181"/>
      <c r="L620" s="211"/>
      <c r="M620" s="1007"/>
      <c r="N620" s="371"/>
      <c r="O620" s="368"/>
      <c r="P620" s="368"/>
      <c r="Q620" s="368"/>
      <c r="R620" s="368"/>
      <c r="S620" s="368"/>
      <c r="T620" s="554"/>
      <c r="U620" s="141" t="s">
        <v>2264</v>
      </c>
      <c r="V620" s="118">
        <v>1969</v>
      </c>
      <c r="W620" s="118">
        <v>0.105</v>
      </c>
      <c r="X620" s="119" t="s">
        <v>1395</v>
      </c>
      <c r="Y620" s="184"/>
      <c r="Z620" s="185"/>
      <c r="AA620" s="1035"/>
      <c r="AB620" s="1035"/>
      <c r="AC620" s="1021"/>
      <c r="AD620" s="1036"/>
      <c r="AE620" s="112"/>
      <c r="AF620" s="112"/>
      <c r="AG620" s="112"/>
      <c r="AH620" s="112"/>
      <c r="AI620" s="112"/>
      <c r="AJ620" s="112"/>
      <c r="AK620" s="112"/>
      <c r="AL620" s="112"/>
      <c r="AM620" s="112"/>
      <c r="AN620" s="112"/>
      <c r="AO620" s="112"/>
      <c r="AP620" s="112"/>
      <c r="AQ620" s="112"/>
      <c r="AR620" s="112"/>
      <c r="AS620" s="112"/>
      <c r="AT620" s="112"/>
      <c r="AU620" s="112"/>
      <c r="AV620" s="112"/>
      <c r="AW620" s="112"/>
      <c r="AX620" s="112"/>
      <c r="AY620" s="112"/>
      <c r="AZ620" s="112"/>
      <c r="BA620" s="112"/>
      <c r="BB620" s="112"/>
      <c r="BC620" s="112"/>
      <c r="BD620" s="112"/>
      <c r="BE620" s="112"/>
      <c r="BF620" s="112"/>
      <c r="BG620" s="112"/>
      <c r="BH620" s="112"/>
      <c r="BI620" s="112"/>
      <c r="BJ620" s="112"/>
      <c r="BK620" s="112"/>
      <c r="BL620" s="112"/>
      <c r="BM620" s="112"/>
      <c r="BN620" s="112"/>
      <c r="BO620" s="112"/>
      <c r="BP620" s="112"/>
      <c r="BQ620" s="112"/>
      <c r="BR620" s="112"/>
      <c r="BS620" s="112"/>
      <c r="BT620" s="112"/>
      <c r="BU620" s="112"/>
      <c r="BV620" s="112"/>
      <c r="BW620" s="112"/>
      <c r="BX620" s="112"/>
      <c r="BY620" s="112"/>
      <c r="BZ620" s="112"/>
      <c r="CA620" s="112"/>
      <c r="CB620" s="112"/>
      <c r="CC620" s="112"/>
      <c r="CD620" s="112"/>
      <c r="CE620" s="112"/>
      <c r="CF620" s="112"/>
      <c r="CG620" s="112"/>
      <c r="CH620" s="112"/>
      <c r="CI620" s="112"/>
      <c r="CJ620" s="112"/>
      <c r="CK620" s="112"/>
      <c r="CL620" s="112"/>
      <c r="CM620" s="112"/>
      <c r="CN620" s="112"/>
      <c r="CO620" s="112"/>
      <c r="CP620" s="112"/>
      <c r="CQ620" s="112"/>
      <c r="CR620" s="112"/>
      <c r="CS620" s="112"/>
      <c r="CT620" s="112"/>
      <c r="CU620" s="112"/>
      <c r="CV620" s="112"/>
      <c r="CW620" s="112"/>
      <c r="CX620" s="112"/>
      <c r="CY620" s="112"/>
      <c r="CZ620" s="112"/>
    </row>
    <row r="621" spans="1:104" s="113" customFormat="1" ht="18" customHeight="1">
      <c r="A621" s="767">
        <v>602</v>
      </c>
      <c r="B621" s="769"/>
      <c r="C621" s="1037"/>
      <c r="D621" s="1038"/>
      <c r="E621" s="1035"/>
      <c r="F621" s="1852"/>
      <c r="G621" s="1854"/>
      <c r="H621" s="355"/>
      <c r="I621" s="1557"/>
      <c r="J621" s="1598"/>
      <c r="K621" s="181"/>
      <c r="L621" s="211"/>
      <c r="M621" s="1007"/>
      <c r="N621" s="136" t="s">
        <v>2265</v>
      </c>
      <c r="O621" s="118"/>
      <c r="P621" s="118"/>
      <c r="Q621" s="138" t="s">
        <v>2266</v>
      </c>
      <c r="R621" s="118"/>
      <c r="S621" s="139"/>
      <c r="T621" s="140"/>
      <c r="U621" s="141"/>
      <c r="V621" s="118"/>
      <c r="W621" s="118"/>
      <c r="X621" s="119"/>
      <c r="Y621" s="184"/>
      <c r="Z621" s="185"/>
      <c r="AA621" s="1035"/>
      <c r="AB621" s="1035"/>
      <c r="AC621" s="1021"/>
      <c r="AD621" s="1036"/>
      <c r="AE621" s="112"/>
      <c r="AF621" s="112"/>
      <c r="AG621" s="112"/>
      <c r="AH621" s="112"/>
      <c r="AI621" s="112"/>
      <c r="AJ621" s="112"/>
      <c r="AK621" s="112"/>
      <c r="AL621" s="112"/>
      <c r="AM621" s="112"/>
      <c r="AN621" s="112"/>
      <c r="AO621" s="112"/>
      <c r="AP621" s="112"/>
      <c r="AQ621" s="112"/>
      <c r="AR621" s="112"/>
      <c r="AS621" s="112"/>
      <c r="AT621" s="112"/>
      <c r="AU621" s="112"/>
      <c r="AV621" s="112"/>
      <c r="AW621" s="112"/>
      <c r="AX621" s="112"/>
      <c r="AY621" s="112"/>
      <c r="AZ621" s="112"/>
      <c r="BA621" s="112"/>
      <c r="BB621" s="112"/>
      <c r="BC621" s="112"/>
      <c r="BD621" s="112"/>
      <c r="BE621" s="112"/>
      <c r="BF621" s="112"/>
      <c r="BG621" s="112"/>
      <c r="BH621" s="112"/>
      <c r="BI621" s="112"/>
      <c r="BJ621" s="112"/>
      <c r="BK621" s="112"/>
      <c r="BL621" s="112"/>
      <c r="BM621" s="112"/>
      <c r="BN621" s="112"/>
      <c r="BO621" s="112"/>
      <c r="BP621" s="112"/>
      <c r="BQ621" s="112"/>
      <c r="BR621" s="112"/>
      <c r="BS621" s="112"/>
      <c r="BT621" s="112"/>
      <c r="BU621" s="112"/>
      <c r="BV621" s="112"/>
      <c r="BW621" s="112"/>
      <c r="BX621" s="112"/>
      <c r="BY621" s="112"/>
      <c r="BZ621" s="112"/>
      <c r="CA621" s="112"/>
      <c r="CB621" s="112"/>
      <c r="CC621" s="112"/>
      <c r="CD621" s="112"/>
      <c r="CE621" s="112"/>
      <c r="CF621" s="112"/>
      <c r="CG621" s="112"/>
      <c r="CH621" s="112"/>
      <c r="CI621" s="112"/>
      <c r="CJ621" s="112"/>
      <c r="CK621" s="112"/>
      <c r="CL621" s="112"/>
      <c r="CM621" s="112"/>
      <c r="CN621" s="112"/>
      <c r="CO621" s="112"/>
      <c r="CP621" s="112"/>
      <c r="CQ621" s="112"/>
      <c r="CR621" s="112"/>
      <c r="CS621" s="112"/>
      <c r="CT621" s="112"/>
      <c r="CU621" s="112"/>
      <c r="CV621" s="112"/>
      <c r="CW621" s="112"/>
      <c r="CX621" s="112"/>
      <c r="CY621" s="112"/>
      <c r="CZ621" s="112"/>
    </row>
    <row r="622" spans="1:104" s="113" customFormat="1" ht="18" customHeight="1">
      <c r="A622" s="767">
        <v>603</v>
      </c>
      <c r="B622" s="769"/>
      <c r="C622" s="1037"/>
      <c r="D622" s="1038"/>
      <c r="E622" s="1035"/>
      <c r="F622" s="1852"/>
      <c r="G622" s="1854"/>
      <c r="H622" s="355"/>
      <c r="I622" s="1557"/>
      <c r="J622" s="1598"/>
      <c r="K622" s="181"/>
      <c r="L622" s="211"/>
      <c r="M622" s="1007"/>
      <c r="N622" s="1513"/>
      <c r="O622" s="1468"/>
      <c r="P622" s="1468"/>
      <c r="Q622" s="1468"/>
      <c r="R622" s="1468"/>
      <c r="S622" s="1468"/>
      <c r="T622" s="1505"/>
      <c r="U622" s="141" t="s">
        <v>2267</v>
      </c>
      <c r="V622" s="118">
        <v>1979</v>
      </c>
      <c r="W622" s="118">
        <v>0.1</v>
      </c>
      <c r="X622" s="119" t="s">
        <v>2268</v>
      </c>
      <c r="Y622" s="184"/>
      <c r="Z622" s="185"/>
      <c r="AA622" s="1035"/>
      <c r="AB622" s="1035"/>
      <c r="AC622" s="1021"/>
      <c r="AD622" s="1036"/>
      <c r="AE622" s="112"/>
      <c r="AF622" s="112"/>
      <c r="AG622" s="112"/>
      <c r="AH622" s="112"/>
      <c r="AI622" s="112"/>
      <c r="AJ622" s="112"/>
      <c r="AK622" s="112"/>
      <c r="AL622" s="112"/>
      <c r="AM622" s="112"/>
      <c r="AN622" s="112"/>
      <c r="AO622" s="112"/>
      <c r="AP622" s="112"/>
      <c r="AQ622" s="112"/>
      <c r="AR622" s="112"/>
      <c r="AS622" s="112"/>
      <c r="AT622" s="112"/>
      <c r="AU622" s="112"/>
      <c r="AV622" s="112"/>
      <c r="AW622" s="112"/>
      <c r="AX622" s="112"/>
      <c r="AY622" s="112"/>
      <c r="AZ622" s="112"/>
      <c r="BA622" s="112"/>
      <c r="BB622" s="112"/>
      <c r="BC622" s="112"/>
      <c r="BD622" s="112"/>
      <c r="BE622" s="112"/>
      <c r="BF622" s="112"/>
      <c r="BG622" s="112"/>
      <c r="BH622" s="112"/>
      <c r="BI622" s="112"/>
      <c r="BJ622" s="112"/>
      <c r="BK622" s="112"/>
      <c r="BL622" s="112"/>
      <c r="BM622" s="112"/>
      <c r="BN622" s="112"/>
      <c r="BO622" s="112"/>
      <c r="BP622" s="112"/>
      <c r="BQ622" s="112"/>
      <c r="BR622" s="112"/>
      <c r="BS622" s="112"/>
      <c r="BT622" s="112"/>
      <c r="BU622" s="112"/>
      <c r="BV622" s="112"/>
      <c r="BW622" s="112"/>
      <c r="BX622" s="112"/>
      <c r="BY622" s="112"/>
      <c r="BZ622" s="112"/>
      <c r="CA622" s="112"/>
      <c r="CB622" s="112"/>
      <c r="CC622" s="112"/>
      <c r="CD622" s="112"/>
      <c r="CE622" s="112"/>
      <c r="CF622" s="112"/>
      <c r="CG622" s="112"/>
      <c r="CH622" s="112"/>
      <c r="CI622" s="112"/>
      <c r="CJ622" s="112"/>
      <c r="CK622" s="112"/>
      <c r="CL622" s="112"/>
      <c r="CM622" s="112"/>
      <c r="CN622" s="112"/>
      <c r="CO622" s="112"/>
      <c r="CP622" s="112"/>
      <c r="CQ622" s="112"/>
      <c r="CR622" s="112"/>
      <c r="CS622" s="112"/>
      <c r="CT622" s="112"/>
      <c r="CU622" s="112"/>
      <c r="CV622" s="112"/>
      <c r="CW622" s="112"/>
      <c r="CX622" s="112"/>
      <c r="CY622" s="112"/>
      <c r="CZ622" s="112"/>
    </row>
    <row r="623" spans="1:104" s="113" customFormat="1" ht="18" customHeight="1">
      <c r="A623" s="767">
        <v>604</v>
      </c>
      <c r="B623" s="769"/>
      <c r="C623" s="1037"/>
      <c r="D623" s="1038"/>
      <c r="E623" s="1035"/>
      <c r="F623" s="1852"/>
      <c r="G623" s="1854"/>
      <c r="H623" s="355"/>
      <c r="I623" s="1557"/>
      <c r="J623" s="1598"/>
      <c r="K623" s="181"/>
      <c r="L623" s="211"/>
      <c r="M623" s="1007"/>
      <c r="N623" s="1514"/>
      <c r="O623" s="1469"/>
      <c r="P623" s="1469"/>
      <c r="Q623" s="1469"/>
      <c r="R623" s="1469"/>
      <c r="S623" s="1469"/>
      <c r="T623" s="1506"/>
      <c r="U623" s="141" t="s">
        <v>2269</v>
      </c>
      <c r="V623" s="118">
        <v>1979</v>
      </c>
      <c r="W623" s="118">
        <v>0.15</v>
      </c>
      <c r="X623" s="119" t="s">
        <v>2270</v>
      </c>
      <c r="Y623" s="184"/>
      <c r="Z623" s="185"/>
      <c r="AA623" s="1035"/>
      <c r="AB623" s="1035"/>
      <c r="AC623" s="1021"/>
      <c r="AD623" s="1036"/>
      <c r="AE623" s="112"/>
      <c r="AF623" s="112"/>
      <c r="AG623" s="112"/>
      <c r="AH623" s="112"/>
      <c r="AI623" s="112"/>
      <c r="AJ623" s="112"/>
      <c r="AK623" s="112"/>
      <c r="AL623" s="112"/>
      <c r="AM623" s="112"/>
      <c r="AN623" s="112"/>
      <c r="AO623" s="112"/>
      <c r="AP623" s="112"/>
      <c r="AQ623" s="112"/>
      <c r="AR623" s="112"/>
      <c r="AS623" s="112"/>
      <c r="AT623" s="112"/>
      <c r="AU623" s="112"/>
      <c r="AV623" s="112"/>
      <c r="AW623" s="112"/>
      <c r="AX623" s="112"/>
      <c r="AY623" s="112"/>
      <c r="AZ623" s="112"/>
      <c r="BA623" s="112"/>
      <c r="BB623" s="112"/>
      <c r="BC623" s="112"/>
      <c r="BD623" s="112"/>
      <c r="BE623" s="112"/>
      <c r="BF623" s="112"/>
      <c r="BG623" s="112"/>
      <c r="BH623" s="112"/>
      <c r="BI623" s="112"/>
      <c r="BJ623" s="112"/>
      <c r="BK623" s="112"/>
      <c r="BL623" s="112"/>
      <c r="BM623" s="112"/>
      <c r="BN623" s="112"/>
      <c r="BO623" s="112"/>
      <c r="BP623" s="112"/>
      <c r="BQ623" s="112"/>
      <c r="BR623" s="112"/>
      <c r="BS623" s="112"/>
      <c r="BT623" s="112"/>
      <c r="BU623" s="112"/>
      <c r="BV623" s="112"/>
      <c r="BW623" s="112"/>
      <c r="BX623" s="112"/>
      <c r="BY623" s="112"/>
      <c r="BZ623" s="112"/>
      <c r="CA623" s="112"/>
      <c r="CB623" s="112"/>
      <c r="CC623" s="112"/>
      <c r="CD623" s="112"/>
      <c r="CE623" s="112"/>
      <c r="CF623" s="112"/>
      <c r="CG623" s="112"/>
      <c r="CH623" s="112"/>
      <c r="CI623" s="112"/>
      <c r="CJ623" s="112"/>
      <c r="CK623" s="112"/>
      <c r="CL623" s="112"/>
      <c r="CM623" s="112"/>
      <c r="CN623" s="112"/>
      <c r="CO623" s="112"/>
      <c r="CP623" s="112"/>
      <c r="CQ623" s="112"/>
      <c r="CR623" s="112"/>
      <c r="CS623" s="112"/>
      <c r="CT623" s="112"/>
      <c r="CU623" s="112"/>
      <c r="CV623" s="112"/>
      <c r="CW623" s="112"/>
      <c r="CX623" s="112"/>
      <c r="CY623" s="112"/>
      <c r="CZ623" s="112"/>
    </row>
    <row r="624" spans="1:104" s="113" customFormat="1" ht="18" customHeight="1">
      <c r="A624" s="767">
        <v>605</v>
      </c>
      <c r="B624" s="769"/>
      <c r="C624" s="1037"/>
      <c r="D624" s="1038"/>
      <c r="E624" s="1035"/>
      <c r="F624" s="1852"/>
      <c r="G624" s="1854"/>
      <c r="H624" s="355"/>
      <c r="I624" s="1557"/>
      <c r="J624" s="1598"/>
      <c r="K624" s="181"/>
      <c r="L624" s="211"/>
      <c r="M624" s="1007"/>
      <c r="N624" s="1514"/>
      <c r="O624" s="1469"/>
      <c r="P624" s="1469"/>
      <c r="Q624" s="1469"/>
      <c r="R624" s="1469"/>
      <c r="S624" s="1469"/>
      <c r="T624" s="1506"/>
      <c r="U624" s="141" t="s">
        <v>2271</v>
      </c>
      <c r="V624" s="118">
        <v>1979</v>
      </c>
      <c r="W624" s="118">
        <v>3.6999999999999998E-2</v>
      </c>
      <c r="X624" s="119" t="s">
        <v>2272</v>
      </c>
      <c r="Y624" s="184"/>
      <c r="Z624" s="185"/>
      <c r="AA624" s="1035"/>
      <c r="AB624" s="1035"/>
      <c r="AC624" s="1021"/>
      <c r="AD624" s="1036"/>
      <c r="AE624" s="112"/>
      <c r="AF624" s="112"/>
      <c r="AG624" s="112"/>
      <c r="AH624" s="112"/>
      <c r="AI624" s="112"/>
      <c r="AJ624" s="112"/>
      <c r="AK624" s="112"/>
      <c r="AL624" s="112"/>
      <c r="AM624" s="112"/>
      <c r="AN624" s="112"/>
      <c r="AO624" s="112"/>
      <c r="AP624" s="112"/>
      <c r="AQ624" s="112"/>
      <c r="AR624" s="112"/>
      <c r="AS624" s="112"/>
      <c r="AT624" s="112"/>
      <c r="AU624" s="112"/>
      <c r="AV624" s="112"/>
      <c r="AW624" s="112"/>
      <c r="AX624" s="112"/>
      <c r="AY624" s="112"/>
      <c r="AZ624" s="112"/>
      <c r="BA624" s="112"/>
      <c r="BB624" s="112"/>
      <c r="BC624" s="112"/>
      <c r="BD624" s="112"/>
      <c r="BE624" s="112"/>
      <c r="BF624" s="112"/>
      <c r="BG624" s="112"/>
      <c r="BH624" s="112"/>
      <c r="BI624" s="112"/>
      <c r="BJ624" s="112"/>
      <c r="BK624" s="112"/>
      <c r="BL624" s="112"/>
      <c r="BM624" s="112"/>
      <c r="BN624" s="112"/>
      <c r="BO624" s="112"/>
      <c r="BP624" s="112"/>
      <c r="BQ624" s="112"/>
      <c r="BR624" s="112"/>
      <c r="BS624" s="112"/>
      <c r="BT624" s="112"/>
      <c r="BU624" s="112"/>
      <c r="BV624" s="112"/>
      <c r="BW624" s="112"/>
      <c r="BX624" s="112"/>
      <c r="BY624" s="112"/>
      <c r="BZ624" s="112"/>
      <c r="CA624" s="112"/>
      <c r="CB624" s="112"/>
      <c r="CC624" s="112"/>
      <c r="CD624" s="112"/>
      <c r="CE624" s="112"/>
      <c r="CF624" s="112"/>
      <c r="CG624" s="112"/>
      <c r="CH624" s="112"/>
      <c r="CI624" s="112"/>
      <c r="CJ624" s="112"/>
      <c r="CK624" s="112"/>
      <c r="CL624" s="112"/>
      <c r="CM624" s="112"/>
      <c r="CN624" s="112"/>
      <c r="CO624" s="112"/>
      <c r="CP624" s="112"/>
      <c r="CQ624" s="112"/>
      <c r="CR624" s="112"/>
      <c r="CS624" s="112"/>
      <c r="CT624" s="112"/>
      <c r="CU624" s="112"/>
      <c r="CV624" s="112"/>
      <c r="CW624" s="112"/>
      <c r="CX624" s="112"/>
      <c r="CY624" s="112"/>
      <c r="CZ624" s="112"/>
    </row>
    <row r="625" spans="1:104" s="113" customFormat="1" ht="18" customHeight="1">
      <c r="A625" s="767">
        <v>606</v>
      </c>
      <c r="B625" s="769"/>
      <c r="C625" s="1037"/>
      <c r="D625" s="1038"/>
      <c r="E625" s="1035"/>
      <c r="F625" s="1852"/>
      <c r="G625" s="1854"/>
      <c r="H625" s="355"/>
      <c r="I625" s="1557"/>
      <c r="J625" s="1598"/>
      <c r="K625" s="181"/>
      <c r="L625" s="211"/>
      <c r="M625" s="1007"/>
      <c r="N625" s="1514"/>
      <c r="O625" s="1469"/>
      <c r="P625" s="1469"/>
      <c r="Q625" s="1469"/>
      <c r="R625" s="1469"/>
      <c r="S625" s="1469"/>
      <c r="T625" s="1506"/>
      <c r="U625" s="141" t="s">
        <v>2273</v>
      </c>
      <c r="V625" s="118">
        <v>1979</v>
      </c>
      <c r="W625" s="118">
        <v>0.04</v>
      </c>
      <c r="X625" s="119" t="s">
        <v>2274</v>
      </c>
      <c r="Y625" s="184"/>
      <c r="Z625" s="185"/>
      <c r="AA625" s="1035"/>
      <c r="AB625" s="1035"/>
      <c r="AC625" s="1021"/>
      <c r="AD625" s="1036"/>
      <c r="AE625" s="112"/>
      <c r="AF625" s="112"/>
      <c r="AG625" s="112"/>
      <c r="AH625" s="112"/>
      <c r="AI625" s="112"/>
      <c r="AJ625" s="112"/>
      <c r="AK625" s="112"/>
      <c r="AL625" s="112"/>
      <c r="AM625" s="112"/>
      <c r="AN625" s="112"/>
      <c r="AO625" s="112"/>
      <c r="AP625" s="112"/>
      <c r="AQ625" s="112"/>
      <c r="AR625" s="112"/>
      <c r="AS625" s="112"/>
      <c r="AT625" s="112"/>
      <c r="AU625" s="112"/>
      <c r="AV625" s="112"/>
      <c r="AW625" s="112"/>
      <c r="AX625" s="112"/>
      <c r="AY625" s="112"/>
      <c r="AZ625" s="112"/>
      <c r="BA625" s="112"/>
      <c r="BB625" s="112"/>
      <c r="BC625" s="112"/>
      <c r="BD625" s="112"/>
      <c r="BE625" s="112"/>
      <c r="BF625" s="112"/>
      <c r="BG625" s="112"/>
      <c r="BH625" s="112"/>
      <c r="BI625" s="112"/>
      <c r="BJ625" s="112"/>
      <c r="BK625" s="112"/>
      <c r="BL625" s="112"/>
      <c r="BM625" s="112"/>
      <c r="BN625" s="112"/>
      <c r="BO625" s="112"/>
      <c r="BP625" s="112"/>
      <c r="BQ625" s="112"/>
      <c r="BR625" s="112"/>
      <c r="BS625" s="112"/>
      <c r="BT625" s="112"/>
      <c r="BU625" s="112"/>
      <c r="BV625" s="112"/>
      <c r="BW625" s="112"/>
      <c r="BX625" s="112"/>
      <c r="BY625" s="112"/>
      <c r="BZ625" s="112"/>
      <c r="CA625" s="112"/>
      <c r="CB625" s="112"/>
      <c r="CC625" s="112"/>
      <c r="CD625" s="112"/>
      <c r="CE625" s="112"/>
      <c r="CF625" s="112"/>
      <c r="CG625" s="112"/>
      <c r="CH625" s="112"/>
      <c r="CI625" s="112"/>
      <c r="CJ625" s="112"/>
      <c r="CK625" s="112"/>
      <c r="CL625" s="112"/>
      <c r="CM625" s="112"/>
      <c r="CN625" s="112"/>
      <c r="CO625" s="112"/>
      <c r="CP625" s="112"/>
      <c r="CQ625" s="112"/>
      <c r="CR625" s="112"/>
      <c r="CS625" s="112"/>
      <c r="CT625" s="112"/>
      <c r="CU625" s="112"/>
      <c r="CV625" s="112"/>
      <c r="CW625" s="112"/>
      <c r="CX625" s="112"/>
      <c r="CY625" s="112"/>
      <c r="CZ625" s="112"/>
    </row>
    <row r="626" spans="1:104" s="113" customFormat="1" ht="18" customHeight="1">
      <c r="A626" s="767">
        <v>607</v>
      </c>
      <c r="B626" s="1847"/>
      <c r="C626" s="1037"/>
      <c r="D626" s="1038"/>
      <c r="E626" s="1035"/>
      <c r="F626" s="1852"/>
      <c r="G626" s="1854"/>
      <c r="H626" s="355"/>
      <c r="I626" s="1557"/>
      <c r="J626" s="1598"/>
      <c r="K626" s="181"/>
      <c r="L626" s="211"/>
      <c r="M626" s="1007"/>
      <c r="N626" s="1514"/>
      <c r="O626" s="1469"/>
      <c r="P626" s="1469"/>
      <c r="Q626" s="1469"/>
      <c r="R626" s="1469"/>
      <c r="S626" s="1469"/>
      <c r="T626" s="1506"/>
      <c r="U626" s="141" t="s">
        <v>2275</v>
      </c>
      <c r="V626" s="118">
        <v>1979</v>
      </c>
      <c r="W626" s="118">
        <v>6.5000000000000002E-2</v>
      </c>
      <c r="X626" s="119" t="s">
        <v>2252</v>
      </c>
      <c r="Y626" s="184"/>
      <c r="Z626" s="185"/>
      <c r="AA626" s="1035"/>
      <c r="AB626" s="1035"/>
      <c r="AC626" s="1021"/>
      <c r="AD626" s="1036"/>
      <c r="AE626" s="112"/>
      <c r="AF626" s="112"/>
      <c r="AG626" s="112"/>
      <c r="AH626" s="112"/>
      <c r="AI626" s="112"/>
      <c r="AJ626" s="112"/>
      <c r="AK626" s="112"/>
      <c r="AL626" s="112"/>
      <c r="AM626" s="112"/>
      <c r="AN626" s="112"/>
      <c r="AO626" s="112"/>
      <c r="AP626" s="112"/>
      <c r="AQ626" s="112"/>
      <c r="AR626" s="112"/>
      <c r="AS626" s="112"/>
      <c r="AT626" s="112"/>
      <c r="AU626" s="112"/>
      <c r="AV626" s="112"/>
      <c r="AW626" s="112"/>
      <c r="AX626" s="112"/>
      <c r="AY626" s="112"/>
      <c r="AZ626" s="112"/>
      <c r="BA626" s="112"/>
      <c r="BB626" s="112"/>
      <c r="BC626" s="112"/>
      <c r="BD626" s="112"/>
      <c r="BE626" s="112"/>
      <c r="BF626" s="112"/>
      <c r="BG626" s="112"/>
      <c r="BH626" s="112"/>
      <c r="BI626" s="112"/>
      <c r="BJ626" s="112"/>
      <c r="BK626" s="112"/>
      <c r="BL626" s="112"/>
      <c r="BM626" s="112"/>
      <c r="BN626" s="112"/>
      <c r="BO626" s="112"/>
      <c r="BP626" s="112"/>
      <c r="BQ626" s="112"/>
      <c r="BR626" s="112"/>
      <c r="BS626" s="112"/>
      <c r="BT626" s="112"/>
      <c r="BU626" s="112"/>
      <c r="BV626" s="112"/>
      <c r="BW626" s="112"/>
      <c r="BX626" s="112"/>
      <c r="BY626" s="112"/>
      <c r="BZ626" s="112"/>
      <c r="CA626" s="112"/>
      <c r="CB626" s="112"/>
      <c r="CC626" s="112"/>
      <c r="CD626" s="112"/>
      <c r="CE626" s="112"/>
      <c r="CF626" s="112"/>
      <c r="CG626" s="112"/>
      <c r="CH626" s="112"/>
      <c r="CI626" s="112"/>
      <c r="CJ626" s="112"/>
      <c r="CK626" s="112"/>
      <c r="CL626" s="112"/>
      <c r="CM626" s="112"/>
      <c r="CN626" s="112"/>
      <c r="CO626" s="112"/>
      <c r="CP626" s="112"/>
      <c r="CQ626" s="112"/>
      <c r="CR626" s="112"/>
      <c r="CS626" s="112"/>
      <c r="CT626" s="112"/>
      <c r="CU626" s="112"/>
      <c r="CV626" s="112"/>
      <c r="CW626" s="112"/>
      <c r="CX626" s="112"/>
      <c r="CY626" s="112"/>
      <c r="CZ626" s="112"/>
    </row>
    <row r="627" spans="1:104" s="113" customFormat="1" ht="18" customHeight="1">
      <c r="A627" s="767">
        <v>608</v>
      </c>
      <c r="B627" s="1847"/>
      <c r="C627" s="1037"/>
      <c r="D627" s="1038"/>
      <c r="E627" s="1035"/>
      <c r="F627" s="1852"/>
      <c r="G627" s="1854"/>
      <c r="H627" s="355"/>
      <c r="I627" s="1557"/>
      <c r="J627" s="1598"/>
      <c r="K627" s="181"/>
      <c r="L627" s="211"/>
      <c r="M627" s="1007"/>
      <c r="N627" s="1514"/>
      <c r="O627" s="1469"/>
      <c r="P627" s="1469"/>
      <c r="Q627" s="1469"/>
      <c r="R627" s="1469"/>
      <c r="S627" s="1469"/>
      <c r="T627" s="1506"/>
      <c r="U627" s="141" t="s">
        <v>2276</v>
      </c>
      <c r="V627" s="118">
        <v>1979</v>
      </c>
      <c r="W627" s="118">
        <v>7.4999999999999997E-2</v>
      </c>
      <c r="X627" s="119" t="s">
        <v>2274</v>
      </c>
      <c r="Y627" s="184"/>
      <c r="Z627" s="185"/>
      <c r="AA627" s="1035"/>
      <c r="AB627" s="1035"/>
      <c r="AC627" s="1021"/>
      <c r="AD627" s="1036"/>
      <c r="AE627" s="112"/>
      <c r="AF627" s="112"/>
      <c r="AG627" s="112"/>
      <c r="AH627" s="112"/>
      <c r="AI627" s="112"/>
      <c r="AJ627" s="112"/>
      <c r="AK627" s="112"/>
      <c r="AL627" s="112"/>
      <c r="AM627" s="112"/>
      <c r="AN627" s="112"/>
      <c r="AO627" s="112"/>
      <c r="AP627" s="112"/>
      <c r="AQ627" s="112"/>
      <c r="AR627" s="112"/>
      <c r="AS627" s="112"/>
      <c r="AT627" s="112"/>
      <c r="AU627" s="112"/>
      <c r="AV627" s="112"/>
      <c r="AW627" s="112"/>
      <c r="AX627" s="112"/>
      <c r="AY627" s="112"/>
      <c r="AZ627" s="112"/>
      <c r="BA627" s="112"/>
      <c r="BB627" s="112"/>
      <c r="BC627" s="112"/>
      <c r="BD627" s="112"/>
      <c r="BE627" s="112"/>
      <c r="BF627" s="112"/>
      <c r="BG627" s="112"/>
      <c r="BH627" s="112"/>
      <c r="BI627" s="112"/>
      <c r="BJ627" s="112"/>
      <c r="BK627" s="112"/>
      <c r="BL627" s="112"/>
      <c r="BM627" s="112"/>
      <c r="BN627" s="112"/>
      <c r="BO627" s="112"/>
      <c r="BP627" s="112"/>
      <c r="BQ627" s="112"/>
      <c r="BR627" s="112"/>
      <c r="BS627" s="112"/>
      <c r="BT627" s="112"/>
      <c r="BU627" s="112"/>
      <c r="BV627" s="112"/>
      <c r="BW627" s="112"/>
      <c r="BX627" s="112"/>
      <c r="BY627" s="112"/>
      <c r="BZ627" s="112"/>
      <c r="CA627" s="112"/>
      <c r="CB627" s="112"/>
      <c r="CC627" s="112"/>
      <c r="CD627" s="112"/>
      <c r="CE627" s="112"/>
      <c r="CF627" s="112"/>
      <c r="CG627" s="112"/>
      <c r="CH627" s="112"/>
      <c r="CI627" s="112"/>
      <c r="CJ627" s="112"/>
      <c r="CK627" s="112"/>
      <c r="CL627" s="112"/>
      <c r="CM627" s="112"/>
      <c r="CN627" s="112"/>
      <c r="CO627" s="112"/>
      <c r="CP627" s="112"/>
      <c r="CQ627" s="112"/>
      <c r="CR627" s="112"/>
      <c r="CS627" s="112"/>
      <c r="CT627" s="112"/>
      <c r="CU627" s="112"/>
      <c r="CV627" s="112"/>
      <c r="CW627" s="112"/>
      <c r="CX627" s="112"/>
      <c r="CY627" s="112"/>
      <c r="CZ627" s="112"/>
    </row>
    <row r="628" spans="1:104" s="113" customFormat="1" ht="18" customHeight="1">
      <c r="A628" s="767">
        <v>609</v>
      </c>
      <c r="B628" s="1847"/>
      <c r="C628" s="1037"/>
      <c r="D628" s="1038"/>
      <c r="E628" s="1035"/>
      <c r="F628" s="1852"/>
      <c r="G628" s="1854"/>
      <c r="H628" s="355"/>
      <c r="I628" s="1557"/>
      <c r="J628" s="1598"/>
      <c r="K628" s="181"/>
      <c r="L628" s="211"/>
      <c r="M628" s="1007"/>
      <c r="N628" s="1514"/>
      <c r="O628" s="1469"/>
      <c r="P628" s="1469"/>
      <c r="Q628" s="1469"/>
      <c r="R628" s="1469"/>
      <c r="S628" s="1469"/>
      <c r="T628" s="1506"/>
      <c r="U628" s="141" t="s">
        <v>2277</v>
      </c>
      <c r="V628" s="118">
        <v>1979</v>
      </c>
      <c r="W628" s="118">
        <v>0.05</v>
      </c>
      <c r="X628" s="119" t="s">
        <v>25</v>
      </c>
      <c r="Y628" s="184"/>
      <c r="Z628" s="185"/>
      <c r="AA628" s="1035"/>
      <c r="AB628" s="1035"/>
      <c r="AC628" s="1021"/>
      <c r="AD628" s="1036"/>
      <c r="AE628" s="112"/>
      <c r="AF628" s="112"/>
      <c r="AG628" s="112"/>
      <c r="AH628" s="112"/>
      <c r="AI628" s="112"/>
      <c r="AJ628" s="112"/>
      <c r="AK628" s="112"/>
      <c r="AL628" s="112"/>
      <c r="AM628" s="112"/>
      <c r="AN628" s="112"/>
      <c r="AO628" s="112"/>
      <c r="AP628" s="112"/>
      <c r="AQ628" s="112"/>
      <c r="AR628" s="112"/>
      <c r="AS628" s="112"/>
      <c r="AT628" s="112"/>
      <c r="AU628" s="112"/>
      <c r="AV628" s="112"/>
      <c r="AW628" s="112"/>
      <c r="AX628" s="112"/>
      <c r="AY628" s="112"/>
      <c r="AZ628" s="112"/>
      <c r="BA628" s="112"/>
      <c r="BB628" s="112"/>
      <c r="BC628" s="112"/>
      <c r="BD628" s="112"/>
      <c r="BE628" s="112"/>
      <c r="BF628" s="112"/>
      <c r="BG628" s="112"/>
      <c r="BH628" s="112"/>
      <c r="BI628" s="112"/>
      <c r="BJ628" s="112"/>
      <c r="BK628" s="112"/>
      <c r="BL628" s="112"/>
      <c r="BM628" s="112"/>
      <c r="BN628" s="112"/>
      <c r="BO628" s="112"/>
      <c r="BP628" s="112"/>
      <c r="BQ628" s="112"/>
      <c r="BR628" s="112"/>
      <c r="BS628" s="112"/>
      <c r="BT628" s="112"/>
      <c r="BU628" s="112"/>
      <c r="BV628" s="112"/>
      <c r="BW628" s="112"/>
      <c r="BX628" s="112"/>
      <c r="BY628" s="112"/>
      <c r="BZ628" s="112"/>
      <c r="CA628" s="112"/>
      <c r="CB628" s="112"/>
      <c r="CC628" s="112"/>
      <c r="CD628" s="112"/>
      <c r="CE628" s="112"/>
      <c r="CF628" s="112"/>
      <c r="CG628" s="112"/>
      <c r="CH628" s="112"/>
      <c r="CI628" s="112"/>
      <c r="CJ628" s="112"/>
      <c r="CK628" s="112"/>
      <c r="CL628" s="112"/>
      <c r="CM628" s="112"/>
      <c r="CN628" s="112"/>
      <c r="CO628" s="112"/>
      <c r="CP628" s="112"/>
      <c r="CQ628" s="112"/>
      <c r="CR628" s="112"/>
      <c r="CS628" s="112"/>
      <c r="CT628" s="112"/>
      <c r="CU628" s="112"/>
      <c r="CV628" s="112"/>
      <c r="CW628" s="112"/>
      <c r="CX628" s="112"/>
      <c r="CY628" s="112"/>
      <c r="CZ628" s="112"/>
    </row>
    <row r="629" spans="1:104" s="113" customFormat="1" ht="18" customHeight="1">
      <c r="A629" s="767">
        <v>610</v>
      </c>
      <c r="B629" s="1847"/>
      <c r="C629" s="1037"/>
      <c r="D629" s="1038"/>
      <c r="E629" s="1035"/>
      <c r="F629" s="1852"/>
      <c r="G629" s="1854"/>
      <c r="H629" s="355"/>
      <c r="I629" s="1557"/>
      <c r="J629" s="1598"/>
      <c r="K629" s="181"/>
      <c r="L629" s="211"/>
      <c r="M629" s="1007"/>
      <c r="N629" s="1514"/>
      <c r="O629" s="1469"/>
      <c r="P629" s="1469"/>
      <c r="Q629" s="1469"/>
      <c r="R629" s="1469"/>
      <c r="S629" s="1469"/>
      <c r="T629" s="1506"/>
      <c r="U629" s="141" t="s">
        <v>2278</v>
      </c>
      <c r="V629" s="118">
        <v>1979</v>
      </c>
      <c r="W629" s="118">
        <v>0.215</v>
      </c>
      <c r="X629" s="119" t="s">
        <v>2279</v>
      </c>
      <c r="Y629" s="184"/>
      <c r="Z629" s="185"/>
      <c r="AA629" s="1035"/>
      <c r="AB629" s="1035"/>
      <c r="AC629" s="1021"/>
      <c r="AD629" s="1036"/>
      <c r="AE629" s="112"/>
      <c r="AF629" s="112"/>
      <c r="AG629" s="112"/>
      <c r="AH629" s="112"/>
      <c r="AI629" s="112"/>
      <c r="AJ629" s="112"/>
      <c r="AK629" s="112"/>
      <c r="AL629" s="112"/>
      <c r="AM629" s="112"/>
      <c r="AN629" s="112"/>
      <c r="AO629" s="112"/>
      <c r="AP629" s="112"/>
      <c r="AQ629" s="112"/>
      <c r="AR629" s="112"/>
      <c r="AS629" s="112"/>
      <c r="AT629" s="112"/>
      <c r="AU629" s="112"/>
      <c r="AV629" s="112"/>
      <c r="AW629" s="112"/>
      <c r="AX629" s="112"/>
      <c r="AY629" s="112"/>
      <c r="AZ629" s="112"/>
      <c r="BA629" s="112"/>
      <c r="BB629" s="112"/>
      <c r="BC629" s="112"/>
      <c r="BD629" s="112"/>
      <c r="BE629" s="112"/>
      <c r="BF629" s="112"/>
      <c r="BG629" s="112"/>
      <c r="BH629" s="112"/>
      <c r="BI629" s="112"/>
      <c r="BJ629" s="112"/>
      <c r="BK629" s="112"/>
      <c r="BL629" s="112"/>
      <c r="BM629" s="112"/>
      <c r="BN629" s="112"/>
      <c r="BO629" s="112"/>
      <c r="BP629" s="112"/>
      <c r="BQ629" s="112"/>
      <c r="BR629" s="112"/>
      <c r="BS629" s="112"/>
      <c r="BT629" s="112"/>
      <c r="BU629" s="112"/>
      <c r="BV629" s="112"/>
      <c r="BW629" s="112"/>
      <c r="BX629" s="112"/>
      <c r="BY629" s="112"/>
      <c r="BZ629" s="112"/>
      <c r="CA629" s="112"/>
      <c r="CB629" s="112"/>
      <c r="CC629" s="112"/>
      <c r="CD629" s="112"/>
      <c r="CE629" s="112"/>
      <c r="CF629" s="112"/>
      <c r="CG629" s="112"/>
      <c r="CH629" s="112"/>
      <c r="CI629" s="112"/>
      <c r="CJ629" s="112"/>
      <c r="CK629" s="112"/>
      <c r="CL629" s="112"/>
      <c r="CM629" s="112"/>
      <c r="CN629" s="112"/>
      <c r="CO629" s="112"/>
      <c r="CP629" s="112"/>
      <c r="CQ629" s="112"/>
      <c r="CR629" s="112"/>
      <c r="CS629" s="112"/>
      <c r="CT629" s="112"/>
      <c r="CU629" s="112"/>
      <c r="CV629" s="112"/>
      <c r="CW629" s="112"/>
      <c r="CX629" s="112"/>
      <c r="CY629" s="112"/>
      <c r="CZ629" s="112"/>
    </row>
    <row r="630" spans="1:104" s="113" customFormat="1" ht="18" customHeight="1">
      <c r="A630" s="767">
        <v>611</v>
      </c>
      <c r="B630" s="1847"/>
      <c r="C630" s="1848"/>
      <c r="D630" s="1849"/>
      <c r="E630" s="1035"/>
      <c r="F630" s="1852"/>
      <c r="G630" s="1854"/>
      <c r="H630" s="355"/>
      <c r="I630" s="1557"/>
      <c r="J630" s="1598"/>
      <c r="K630" s="181"/>
      <c r="L630" s="211"/>
      <c r="M630" s="1007"/>
      <c r="N630" s="1514"/>
      <c r="O630" s="1469"/>
      <c r="P630" s="1469"/>
      <c r="Q630" s="1469"/>
      <c r="R630" s="1469"/>
      <c r="S630" s="1469"/>
      <c r="T630" s="1506"/>
      <c r="U630" s="141" t="s">
        <v>2280</v>
      </c>
      <c r="V630" s="118">
        <v>1980</v>
      </c>
      <c r="W630" s="118">
        <v>3.5000000000000003E-2</v>
      </c>
      <c r="X630" s="119" t="s">
        <v>25</v>
      </c>
      <c r="Y630" s="184"/>
      <c r="Z630" s="185"/>
      <c r="AA630" s="1035"/>
      <c r="AB630" s="1035"/>
      <c r="AC630" s="1021"/>
      <c r="AD630" s="1036"/>
      <c r="AE630" s="112"/>
      <c r="AF630" s="112"/>
      <c r="AG630" s="112"/>
      <c r="AH630" s="112"/>
      <c r="AI630" s="112"/>
      <c r="AJ630" s="112"/>
      <c r="AK630" s="112"/>
      <c r="AL630" s="112"/>
      <c r="AM630" s="112"/>
      <c r="AN630" s="112"/>
      <c r="AO630" s="112"/>
      <c r="AP630" s="112"/>
      <c r="AQ630" s="112"/>
      <c r="AR630" s="112"/>
      <c r="AS630" s="112"/>
      <c r="AT630" s="112"/>
      <c r="AU630" s="112"/>
      <c r="AV630" s="112"/>
      <c r="AW630" s="112"/>
      <c r="AX630" s="112"/>
      <c r="AY630" s="112"/>
      <c r="AZ630" s="112"/>
      <c r="BA630" s="112"/>
      <c r="BB630" s="112"/>
      <c r="BC630" s="112"/>
      <c r="BD630" s="112"/>
      <c r="BE630" s="112"/>
      <c r="BF630" s="112"/>
      <c r="BG630" s="112"/>
      <c r="BH630" s="112"/>
      <c r="BI630" s="112"/>
      <c r="BJ630" s="112"/>
      <c r="BK630" s="112"/>
      <c r="BL630" s="112"/>
      <c r="BM630" s="112"/>
      <c r="BN630" s="112"/>
      <c r="BO630" s="112"/>
      <c r="BP630" s="112"/>
      <c r="BQ630" s="112"/>
      <c r="BR630" s="112"/>
      <c r="BS630" s="112"/>
      <c r="BT630" s="112"/>
      <c r="BU630" s="112"/>
      <c r="BV630" s="112"/>
      <c r="BW630" s="112"/>
      <c r="BX630" s="112"/>
      <c r="BY630" s="112"/>
      <c r="BZ630" s="112"/>
      <c r="CA630" s="112"/>
      <c r="CB630" s="112"/>
      <c r="CC630" s="112"/>
      <c r="CD630" s="112"/>
      <c r="CE630" s="112"/>
      <c r="CF630" s="112"/>
      <c r="CG630" s="112"/>
      <c r="CH630" s="112"/>
      <c r="CI630" s="112"/>
      <c r="CJ630" s="112"/>
      <c r="CK630" s="112"/>
      <c r="CL630" s="112"/>
      <c r="CM630" s="112"/>
      <c r="CN630" s="112"/>
      <c r="CO630" s="112"/>
      <c r="CP630" s="112"/>
      <c r="CQ630" s="112"/>
      <c r="CR630" s="112"/>
      <c r="CS630" s="112"/>
      <c r="CT630" s="112"/>
      <c r="CU630" s="112"/>
      <c r="CV630" s="112"/>
      <c r="CW630" s="112"/>
      <c r="CX630" s="112"/>
      <c r="CY630" s="112"/>
      <c r="CZ630" s="112"/>
    </row>
    <row r="631" spans="1:104" s="113" customFormat="1" ht="18" customHeight="1">
      <c r="A631" s="767">
        <v>612</v>
      </c>
      <c r="B631" s="1847"/>
      <c r="C631" s="1848"/>
      <c r="D631" s="1849"/>
      <c r="E631" s="1035"/>
      <c r="F631" s="1852"/>
      <c r="G631" s="1854"/>
      <c r="H631" s="355"/>
      <c r="I631" s="1557"/>
      <c r="J631" s="1598"/>
      <c r="K631" s="181"/>
      <c r="L631" s="211"/>
      <c r="M631" s="1007"/>
      <c r="N631" s="1514"/>
      <c r="O631" s="1469"/>
      <c r="P631" s="1469"/>
      <c r="Q631" s="1469"/>
      <c r="R631" s="1469"/>
      <c r="S631" s="1469"/>
      <c r="T631" s="1506"/>
      <c r="U631" s="141" t="s">
        <v>2281</v>
      </c>
      <c r="V631" s="118">
        <v>1980</v>
      </c>
      <c r="W631" s="118">
        <v>4.4999999999999998E-2</v>
      </c>
      <c r="X631" s="119" t="s">
        <v>25</v>
      </c>
      <c r="Y631" s="184"/>
      <c r="Z631" s="185"/>
      <c r="AA631" s="1035"/>
      <c r="AB631" s="1035"/>
      <c r="AC631" s="1021"/>
      <c r="AD631" s="1036"/>
      <c r="AE631" s="112"/>
      <c r="AF631" s="112"/>
      <c r="AG631" s="112"/>
      <c r="AH631" s="112"/>
      <c r="AI631" s="112"/>
      <c r="AJ631" s="112"/>
      <c r="AK631" s="112"/>
      <c r="AL631" s="112"/>
      <c r="AM631" s="112"/>
      <c r="AN631" s="112"/>
      <c r="AO631" s="112"/>
      <c r="AP631" s="112"/>
      <c r="AQ631" s="112"/>
      <c r="AR631" s="112"/>
      <c r="AS631" s="112"/>
      <c r="AT631" s="112"/>
      <c r="AU631" s="112"/>
      <c r="AV631" s="112"/>
      <c r="AW631" s="112"/>
      <c r="AX631" s="112"/>
      <c r="AY631" s="112"/>
      <c r="AZ631" s="112"/>
      <c r="BA631" s="112"/>
      <c r="BB631" s="112"/>
      <c r="BC631" s="112"/>
      <c r="BD631" s="112"/>
      <c r="BE631" s="112"/>
      <c r="BF631" s="112"/>
      <c r="BG631" s="112"/>
      <c r="BH631" s="112"/>
      <c r="BI631" s="112"/>
      <c r="BJ631" s="112"/>
      <c r="BK631" s="112"/>
      <c r="BL631" s="112"/>
      <c r="BM631" s="112"/>
      <c r="BN631" s="112"/>
      <c r="BO631" s="112"/>
      <c r="BP631" s="112"/>
      <c r="BQ631" s="112"/>
      <c r="BR631" s="112"/>
      <c r="BS631" s="112"/>
      <c r="BT631" s="112"/>
      <c r="BU631" s="112"/>
      <c r="BV631" s="112"/>
      <c r="BW631" s="112"/>
      <c r="BX631" s="112"/>
      <c r="BY631" s="112"/>
      <c r="BZ631" s="112"/>
      <c r="CA631" s="112"/>
      <c r="CB631" s="112"/>
      <c r="CC631" s="112"/>
      <c r="CD631" s="112"/>
      <c r="CE631" s="112"/>
      <c r="CF631" s="112"/>
      <c r="CG631" s="112"/>
      <c r="CH631" s="112"/>
      <c r="CI631" s="112"/>
      <c r="CJ631" s="112"/>
      <c r="CK631" s="112"/>
      <c r="CL631" s="112"/>
      <c r="CM631" s="112"/>
      <c r="CN631" s="112"/>
      <c r="CO631" s="112"/>
      <c r="CP631" s="112"/>
      <c r="CQ631" s="112"/>
      <c r="CR631" s="112"/>
      <c r="CS631" s="112"/>
      <c r="CT631" s="112"/>
      <c r="CU631" s="112"/>
      <c r="CV631" s="112"/>
      <c r="CW631" s="112"/>
      <c r="CX631" s="112"/>
      <c r="CY631" s="112"/>
      <c r="CZ631" s="112"/>
    </row>
    <row r="632" spans="1:104" s="113" customFormat="1">
      <c r="A632" s="767">
        <v>613</v>
      </c>
      <c r="B632" s="1847"/>
      <c r="C632" s="1848"/>
      <c r="D632" s="1849"/>
      <c r="E632" s="1035"/>
      <c r="F632" s="1852"/>
      <c r="G632" s="1854"/>
      <c r="H632" s="355"/>
      <c r="I632" s="1557"/>
      <c r="J632" s="1598"/>
      <c r="K632" s="181"/>
      <c r="L632" s="379"/>
      <c r="M632" s="1007"/>
      <c r="N632" s="1515"/>
      <c r="O632" s="1483"/>
      <c r="P632" s="1483"/>
      <c r="Q632" s="1483"/>
      <c r="R632" s="1483"/>
      <c r="S632" s="1483"/>
      <c r="T632" s="1507"/>
      <c r="U632" s="141" t="s">
        <v>2282</v>
      </c>
      <c r="V632" s="118">
        <v>2016</v>
      </c>
      <c r="W632" s="118">
        <v>5.5E-2</v>
      </c>
      <c r="X632" s="119" t="s">
        <v>49</v>
      </c>
      <c r="Y632" s="184"/>
      <c r="Z632" s="185"/>
      <c r="AA632" s="1035"/>
      <c r="AB632" s="1035"/>
      <c r="AC632" s="1021"/>
      <c r="AD632" s="1036"/>
      <c r="AE632" s="112"/>
      <c r="AF632" s="112"/>
      <c r="AG632" s="112"/>
      <c r="AH632" s="112"/>
      <c r="AI632" s="112"/>
      <c r="AJ632" s="112"/>
      <c r="AK632" s="112"/>
      <c r="AL632" s="112"/>
      <c r="AM632" s="112"/>
      <c r="AN632" s="112"/>
      <c r="AO632" s="112"/>
      <c r="AP632" s="112"/>
      <c r="AQ632" s="112"/>
      <c r="AR632" s="112"/>
      <c r="AS632" s="112"/>
      <c r="AT632" s="112"/>
      <c r="AU632" s="112"/>
      <c r="AV632" s="112"/>
      <c r="AW632" s="112"/>
      <c r="AX632" s="112"/>
      <c r="AY632" s="112"/>
      <c r="AZ632" s="112"/>
      <c r="BA632" s="112"/>
      <c r="BB632" s="112"/>
      <c r="BC632" s="112"/>
      <c r="BD632" s="112"/>
      <c r="BE632" s="112"/>
      <c r="BF632" s="112"/>
      <c r="BG632" s="112"/>
      <c r="BH632" s="112"/>
      <c r="BI632" s="112"/>
      <c r="BJ632" s="112"/>
      <c r="BK632" s="112"/>
      <c r="BL632" s="112"/>
      <c r="BM632" s="112"/>
      <c r="BN632" s="112"/>
      <c r="BO632" s="112"/>
      <c r="BP632" s="112"/>
      <c r="BQ632" s="112"/>
      <c r="BR632" s="112"/>
      <c r="BS632" s="112"/>
      <c r="BT632" s="112"/>
      <c r="BU632" s="112"/>
      <c r="BV632" s="112"/>
      <c r="BW632" s="112"/>
      <c r="BX632" s="112"/>
      <c r="BY632" s="112"/>
      <c r="BZ632" s="112"/>
      <c r="CA632" s="112"/>
      <c r="CB632" s="112"/>
      <c r="CC632" s="112"/>
      <c r="CD632" s="112"/>
      <c r="CE632" s="112"/>
      <c r="CF632" s="112"/>
      <c r="CG632" s="112"/>
      <c r="CH632" s="112"/>
      <c r="CI632" s="112"/>
      <c r="CJ632" s="112"/>
      <c r="CK632" s="112"/>
      <c r="CL632" s="112"/>
      <c r="CM632" s="112"/>
      <c r="CN632" s="112"/>
      <c r="CO632" s="112"/>
      <c r="CP632" s="112"/>
      <c r="CQ632" s="112"/>
      <c r="CR632" s="112"/>
      <c r="CS632" s="112"/>
      <c r="CT632" s="112"/>
      <c r="CU632" s="112"/>
      <c r="CV632" s="112"/>
      <c r="CW632" s="112"/>
      <c r="CX632" s="112"/>
      <c r="CY632" s="112"/>
      <c r="CZ632" s="112"/>
    </row>
    <row r="633" spans="1:104" s="113" customFormat="1" ht="43.5" customHeight="1">
      <c r="A633" s="767">
        <v>614</v>
      </c>
      <c r="B633" s="1847"/>
      <c r="C633" s="1848"/>
      <c r="D633" s="1849"/>
      <c r="E633" s="1852"/>
      <c r="F633" s="1852"/>
      <c r="G633" s="1854"/>
      <c r="H633" s="1557"/>
      <c r="I633" s="1557"/>
      <c r="J633" s="1598"/>
      <c r="K633" s="192"/>
      <c r="L633" s="370"/>
      <c r="M633" s="1040"/>
      <c r="N633" s="136" t="s">
        <v>2283</v>
      </c>
      <c r="O633" s="118">
        <v>2005</v>
      </c>
      <c r="P633" s="118">
        <v>0.22</v>
      </c>
      <c r="Q633" s="138" t="s">
        <v>2284</v>
      </c>
      <c r="R633" s="118">
        <v>5</v>
      </c>
      <c r="S633" s="139"/>
      <c r="T633" s="140">
        <v>5</v>
      </c>
      <c r="U633" s="141"/>
      <c r="V633" s="118"/>
      <c r="W633" s="118"/>
      <c r="X633" s="119"/>
      <c r="Y633" s="194"/>
      <c r="Z633" s="195"/>
      <c r="AA633" s="1041"/>
      <c r="AB633" s="1041"/>
      <c r="AC633" s="1042"/>
      <c r="AD633" s="1036"/>
      <c r="AE633" s="112"/>
      <c r="AF633" s="112"/>
      <c r="AG633" s="112"/>
      <c r="AH633" s="112"/>
      <c r="AI633" s="112"/>
      <c r="AJ633" s="112"/>
      <c r="AK633" s="112"/>
      <c r="AL633" s="112"/>
      <c r="AM633" s="112"/>
      <c r="AN633" s="112"/>
      <c r="AO633" s="112"/>
      <c r="AP633" s="112"/>
      <c r="AQ633" s="112"/>
      <c r="AR633" s="112"/>
      <c r="AS633" s="112"/>
      <c r="AT633" s="112"/>
      <c r="AU633" s="112"/>
      <c r="AV633" s="112"/>
      <c r="AW633" s="112"/>
      <c r="AX633" s="112"/>
      <c r="AY633" s="112"/>
      <c r="AZ633" s="112"/>
      <c r="BA633" s="112"/>
      <c r="BB633" s="112"/>
      <c r="BC633" s="112"/>
      <c r="BD633" s="112"/>
      <c r="BE633" s="112"/>
      <c r="BF633" s="112"/>
      <c r="BG633" s="112"/>
      <c r="BH633" s="112"/>
      <c r="BI633" s="112"/>
      <c r="BJ633" s="112"/>
      <c r="BK633" s="112"/>
      <c r="BL633" s="112"/>
      <c r="BM633" s="112"/>
      <c r="BN633" s="112"/>
      <c r="BO633" s="112"/>
      <c r="BP633" s="112"/>
      <c r="BQ633" s="112"/>
      <c r="BR633" s="112"/>
      <c r="BS633" s="112"/>
      <c r="BT633" s="112"/>
      <c r="BU633" s="112"/>
      <c r="BV633" s="112"/>
      <c r="BW633" s="112"/>
      <c r="BX633" s="112"/>
      <c r="BY633" s="112"/>
      <c r="BZ633" s="112"/>
      <c r="CA633" s="112"/>
      <c r="CB633" s="112"/>
      <c r="CC633" s="112"/>
      <c r="CD633" s="112"/>
      <c r="CE633" s="112"/>
      <c r="CF633" s="112"/>
      <c r="CG633" s="112"/>
      <c r="CH633" s="112"/>
      <c r="CI633" s="112"/>
      <c r="CJ633" s="112"/>
      <c r="CK633" s="112"/>
      <c r="CL633" s="112"/>
      <c r="CM633" s="112"/>
      <c r="CN633" s="112"/>
      <c r="CO633" s="112"/>
      <c r="CP633" s="112"/>
      <c r="CQ633" s="112"/>
      <c r="CR633" s="112"/>
      <c r="CS633" s="112"/>
      <c r="CT633" s="112"/>
      <c r="CU633" s="112"/>
      <c r="CV633" s="112"/>
      <c r="CW633" s="112"/>
      <c r="CX633" s="112"/>
      <c r="CY633" s="112"/>
      <c r="CZ633" s="112"/>
    </row>
    <row r="634" spans="1:104" s="113" customFormat="1" ht="27.75" customHeight="1">
      <c r="A634" s="767">
        <v>615</v>
      </c>
      <c r="B634" s="1847"/>
      <c r="C634" s="1848"/>
      <c r="D634" s="1849"/>
      <c r="E634" s="1852"/>
      <c r="F634" s="1852"/>
      <c r="G634" s="1854"/>
      <c r="H634" s="1557"/>
      <c r="I634" s="1557"/>
      <c r="J634" s="1598"/>
      <c r="K634" s="796" t="s">
        <v>2285</v>
      </c>
      <c r="L634" s="367">
        <v>1987</v>
      </c>
      <c r="M634" s="606">
        <v>400</v>
      </c>
      <c r="N634" s="1818"/>
      <c r="O634" s="1768"/>
      <c r="P634" s="1768"/>
      <c r="Q634" s="1768"/>
      <c r="R634" s="1768"/>
      <c r="S634" s="1768"/>
      <c r="T634" s="1845"/>
      <c r="U634" s="797" t="s">
        <v>2286</v>
      </c>
      <c r="V634" s="156"/>
      <c r="W634" s="156"/>
      <c r="X634" s="277" t="s">
        <v>2287</v>
      </c>
      <c r="Y634" s="1709" t="s">
        <v>2288</v>
      </c>
      <c r="Z634" s="1527"/>
      <c r="AA634" s="118">
        <v>1965</v>
      </c>
      <c r="AB634" s="365">
        <v>0.27500000000000002</v>
      </c>
      <c r="AC634" s="163" t="s">
        <v>1512</v>
      </c>
      <c r="AD634" s="111"/>
      <c r="AE634" s="112"/>
      <c r="AF634" s="112"/>
      <c r="AG634" s="112"/>
      <c r="AH634" s="112"/>
      <c r="AI634" s="112"/>
      <c r="AJ634" s="112"/>
      <c r="AK634" s="112"/>
      <c r="AL634" s="112"/>
      <c r="AM634" s="112"/>
      <c r="AN634" s="112"/>
      <c r="AO634" s="112"/>
      <c r="AP634" s="112"/>
      <c r="AQ634" s="112"/>
      <c r="AR634" s="112"/>
      <c r="AS634" s="112"/>
      <c r="AT634" s="112"/>
      <c r="AU634" s="112"/>
      <c r="AV634" s="112"/>
      <c r="AW634" s="112"/>
      <c r="AX634" s="112"/>
      <c r="AY634" s="112"/>
      <c r="AZ634" s="112"/>
      <c r="BA634" s="112"/>
      <c r="BB634" s="112"/>
      <c r="BC634" s="112"/>
      <c r="BD634" s="112"/>
      <c r="BE634" s="112"/>
      <c r="BF634" s="112"/>
      <c r="BG634" s="112"/>
      <c r="BH634" s="112"/>
      <c r="BI634" s="112"/>
      <c r="BJ634" s="112"/>
      <c r="BK634" s="112"/>
      <c r="BL634" s="112"/>
      <c r="BM634" s="112"/>
      <c r="BN634" s="112"/>
      <c r="BO634" s="112"/>
      <c r="BP634" s="112"/>
      <c r="BQ634" s="112"/>
      <c r="BR634" s="112"/>
      <c r="BS634" s="112"/>
      <c r="BT634" s="112"/>
      <c r="BU634" s="112"/>
      <c r="BV634" s="112"/>
      <c r="BW634" s="112"/>
      <c r="BX634" s="112"/>
      <c r="BY634" s="112"/>
      <c r="BZ634" s="112"/>
      <c r="CA634" s="112"/>
      <c r="CB634" s="112"/>
      <c r="CC634" s="112"/>
      <c r="CD634" s="112"/>
      <c r="CE634" s="112"/>
      <c r="CF634" s="112"/>
      <c r="CG634" s="112"/>
      <c r="CH634" s="112"/>
      <c r="CI634" s="112"/>
      <c r="CJ634" s="112"/>
      <c r="CK634" s="112"/>
      <c r="CL634" s="112"/>
      <c r="CM634" s="112"/>
      <c r="CN634" s="112"/>
      <c r="CO634" s="112"/>
      <c r="CP634" s="112"/>
      <c r="CQ634" s="112"/>
      <c r="CR634" s="112"/>
      <c r="CS634" s="112"/>
      <c r="CT634" s="112"/>
      <c r="CU634" s="112"/>
      <c r="CV634" s="112"/>
      <c r="CW634" s="112"/>
      <c r="CX634" s="112"/>
      <c r="CY634" s="112"/>
      <c r="CZ634" s="112"/>
    </row>
    <row r="635" spans="1:104" s="113" customFormat="1" ht="36.75" customHeight="1">
      <c r="A635" s="767">
        <v>616</v>
      </c>
      <c r="B635" s="1847"/>
      <c r="C635" s="1848"/>
      <c r="D635" s="1849"/>
      <c r="E635" s="1852"/>
      <c r="F635" s="1852"/>
      <c r="G635" s="1854"/>
      <c r="H635" s="1557"/>
      <c r="I635" s="1557"/>
      <c r="J635" s="1598"/>
      <c r="K635" s="798" t="s">
        <v>2289</v>
      </c>
      <c r="L635" s="211"/>
      <c r="M635" s="799"/>
      <c r="N635" s="1820"/>
      <c r="O635" s="1769"/>
      <c r="P635" s="1769"/>
      <c r="Q635" s="1769"/>
      <c r="R635" s="1769"/>
      <c r="S635" s="1769"/>
      <c r="T635" s="1846"/>
      <c r="U635" s="141" t="s">
        <v>2290</v>
      </c>
      <c r="V635" s="118"/>
      <c r="W635" s="118"/>
      <c r="X635" s="119" t="s">
        <v>2291</v>
      </c>
      <c r="Y635" s="184"/>
      <c r="Z635" s="185"/>
      <c r="AA635" s="355"/>
      <c r="AB635" s="355"/>
      <c r="AC635" s="132"/>
      <c r="AD635" s="133"/>
      <c r="AE635" s="112"/>
      <c r="AF635" s="112"/>
      <c r="AG635" s="112"/>
      <c r="AH635" s="112"/>
      <c r="AI635" s="112"/>
      <c r="AJ635" s="112"/>
      <c r="AK635" s="112"/>
      <c r="AL635" s="112"/>
      <c r="AM635" s="112"/>
      <c r="AN635" s="112"/>
      <c r="AO635" s="112"/>
      <c r="AP635" s="112"/>
      <c r="AQ635" s="112"/>
      <c r="AR635" s="112"/>
      <c r="AS635" s="112"/>
      <c r="AT635" s="112"/>
      <c r="AU635" s="112"/>
      <c r="AV635" s="112"/>
      <c r="AW635" s="112"/>
      <c r="AX635" s="112"/>
      <c r="AY635" s="112"/>
      <c r="AZ635" s="112"/>
      <c r="BA635" s="112"/>
      <c r="BB635" s="112"/>
      <c r="BC635" s="112"/>
      <c r="BD635" s="112"/>
      <c r="BE635" s="112"/>
      <c r="BF635" s="112"/>
      <c r="BG635" s="112"/>
      <c r="BH635" s="112"/>
      <c r="BI635" s="112"/>
      <c r="BJ635" s="112"/>
      <c r="BK635" s="112"/>
      <c r="BL635" s="112"/>
      <c r="BM635" s="112"/>
      <c r="BN635" s="112"/>
      <c r="BO635" s="112"/>
      <c r="BP635" s="112"/>
      <c r="BQ635" s="112"/>
      <c r="BR635" s="112"/>
      <c r="BS635" s="112"/>
      <c r="BT635" s="112"/>
      <c r="BU635" s="112"/>
      <c r="BV635" s="112"/>
      <c r="BW635" s="112"/>
      <c r="BX635" s="112"/>
      <c r="BY635" s="112"/>
      <c r="BZ635" s="112"/>
      <c r="CA635" s="112"/>
      <c r="CB635" s="112"/>
      <c r="CC635" s="112"/>
      <c r="CD635" s="112"/>
      <c r="CE635" s="112"/>
      <c r="CF635" s="112"/>
      <c r="CG635" s="112"/>
      <c r="CH635" s="112"/>
      <c r="CI635" s="112"/>
      <c r="CJ635" s="112"/>
      <c r="CK635" s="112"/>
      <c r="CL635" s="112"/>
      <c r="CM635" s="112"/>
      <c r="CN635" s="112"/>
      <c r="CO635" s="112"/>
      <c r="CP635" s="112"/>
      <c r="CQ635" s="112"/>
      <c r="CR635" s="112"/>
      <c r="CS635" s="112"/>
      <c r="CT635" s="112"/>
      <c r="CU635" s="112"/>
      <c r="CV635" s="112"/>
      <c r="CW635" s="112"/>
      <c r="CX635" s="112"/>
      <c r="CY635" s="112"/>
      <c r="CZ635" s="112"/>
    </row>
    <row r="636" spans="1:104" s="113" customFormat="1" ht="36.75" customHeight="1">
      <c r="A636" s="767">
        <v>617</v>
      </c>
      <c r="B636" s="1847"/>
      <c r="C636" s="1848"/>
      <c r="D636" s="1849"/>
      <c r="E636" s="1852"/>
      <c r="F636" s="1852"/>
      <c r="G636" s="1854"/>
      <c r="H636" s="1557"/>
      <c r="I636" s="1557"/>
      <c r="J636" s="1598"/>
      <c r="K636" s="445"/>
      <c r="L636" s="211"/>
      <c r="M636" s="799"/>
      <c r="N636" s="136" t="s">
        <v>2292</v>
      </c>
      <c r="O636" s="118"/>
      <c r="P636" s="118"/>
      <c r="Q636" s="138"/>
      <c r="R636" s="1843" t="s">
        <v>2293</v>
      </c>
      <c r="S636" s="1844"/>
      <c r="T636" s="1844"/>
      <c r="U636" s="1480"/>
      <c r="V636" s="1468"/>
      <c r="W636" s="1468"/>
      <c r="X636" s="1462"/>
      <c r="Y636" s="184"/>
      <c r="Z636" s="185"/>
      <c r="AA636" s="355"/>
      <c r="AB636" s="355"/>
      <c r="AC636" s="132"/>
      <c r="AD636" s="133"/>
      <c r="AE636" s="112"/>
      <c r="AF636" s="112"/>
      <c r="AG636" s="112"/>
      <c r="AH636" s="112"/>
      <c r="AI636" s="112"/>
      <c r="AJ636" s="112"/>
      <c r="AK636" s="112"/>
      <c r="AL636" s="112"/>
      <c r="AM636" s="112"/>
      <c r="AN636" s="112"/>
      <c r="AO636" s="112"/>
      <c r="AP636" s="112"/>
      <c r="AQ636" s="112"/>
      <c r="AR636" s="112"/>
      <c r="AS636" s="112"/>
      <c r="AT636" s="112"/>
      <c r="AU636" s="112"/>
      <c r="AV636" s="112"/>
      <c r="AW636" s="112"/>
      <c r="AX636" s="112"/>
      <c r="AY636" s="112"/>
      <c r="AZ636" s="112"/>
      <c r="BA636" s="112"/>
      <c r="BB636" s="112"/>
      <c r="BC636" s="112"/>
      <c r="BD636" s="112"/>
      <c r="BE636" s="112"/>
      <c r="BF636" s="112"/>
      <c r="BG636" s="112"/>
      <c r="BH636" s="112"/>
      <c r="BI636" s="112"/>
      <c r="BJ636" s="112"/>
      <c r="BK636" s="112"/>
      <c r="BL636" s="112"/>
      <c r="BM636" s="112"/>
      <c r="BN636" s="112"/>
      <c r="BO636" s="112"/>
      <c r="BP636" s="112"/>
      <c r="BQ636" s="112"/>
      <c r="BR636" s="112"/>
      <c r="BS636" s="112"/>
      <c r="BT636" s="112"/>
      <c r="BU636" s="112"/>
      <c r="BV636" s="112"/>
      <c r="BW636" s="112"/>
      <c r="BX636" s="112"/>
      <c r="BY636" s="112"/>
      <c r="BZ636" s="112"/>
      <c r="CA636" s="112"/>
      <c r="CB636" s="112"/>
      <c r="CC636" s="112"/>
      <c r="CD636" s="112"/>
      <c r="CE636" s="112"/>
      <c r="CF636" s="112"/>
      <c r="CG636" s="112"/>
      <c r="CH636" s="112"/>
      <c r="CI636" s="112"/>
      <c r="CJ636" s="112"/>
      <c r="CK636" s="112"/>
      <c r="CL636" s="112"/>
      <c r="CM636" s="112"/>
      <c r="CN636" s="112"/>
      <c r="CO636" s="112"/>
      <c r="CP636" s="112"/>
      <c r="CQ636" s="112"/>
      <c r="CR636" s="112"/>
      <c r="CS636" s="112"/>
      <c r="CT636" s="112"/>
      <c r="CU636" s="112"/>
      <c r="CV636" s="112"/>
      <c r="CW636" s="112"/>
      <c r="CX636" s="112"/>
      <c r="CY636" s="112"/>
      <c r="CZ636" s="112"/>
    </row>
    <row r="637" spans="1:104" s="113" customFormat="1">
      <c r="A637" s="767">
        <v>618</v>
      </c>
      <c r="B637" s="1847"/>
      <c r="C637" s="1848"/>
      <c r="D637" s="1849"/>
      <c r="E637" s="1852"/>
      <c r="F637" s="1852"/>
      <c r="G637" s="1854"/>
      <c r="H637" s="1557"/>
      <c r="I637" s="1557"/>
      <c r="J637" s="1598"/>
      <c r="K637" s="407"/>
      <c r="L637" s="617"/>
      <c r="M637" s="397"/>
      <c r="N637" s="136" t="s">
        <v>2294</v>
      </c>
      <c r="O637" s="118">
        <v>2019</v>
      </c>
      <c r="P637" s="118">
        <v>7.0999999999999994E-2</v>
      </c>
      <c r="Q637" s="138" t="s">
        <v>1563</v>
      </c>
      <c r="R637" s="1843" t="s">
        <v>2295</v>
      </c>
      <c r="S637" s="1844"/>
      <c r="T637" s="1844"/>
      <c r="U637" s="1482"/>
      <c r="V637" s="1483"/>
      <c r="W637" s="1483"/>
      <c r="X637" s="1464"/>
      <c r="Y637" s="184"/>
      <c r="Z637" s="185"/>
      <c r="AA637" s="355"/>
      <c r="AB637" s="355"/>
      <c r="AC637" s="132"/>
      <c r="AD637" s="133"/>
      <c r="AE637" s="112"/>
      <c r="AF637" s="112"/>
      <c r="AG637" s="112"/>
      <c r="AH637" s="112"/>
      <c r="AI637" s="112"/>
      <c r="AJ637" s="112"/>
      <c r="AK637" s="112"/>
      <c r="AL637" s="112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2"/>
      <c r="AW637" s="112"/>
      <c r="AX637" s="112"/>
      <c r="AY637" s="112"/>
      <c r="AZ637" s="112"/>
      <c r="BA637" s="112"/>
      <c r="BB637" s="112"/>
      <c r="BC637" s="112"/>
      <c r="BD637" s="112"/>
      <c r="BE637" s="112"/>
      <c r="BF637" s="112"/>
      <c r="BG637" s="112"/>
      <c r="BH637" s="112"/>
      <c r="BI637" s="112"/>
      <c r="BJ637" s="112"/>
      <c r="BK637" s="112"/>
      <c r="BL637" s="112"/>
      <c r="BM637" s="112"/>
      <c r="BN637" s="112"/>
      <c r="BO637" s="112"/>
      <c r="BP637" s="112"/>
      <c r="BQ637" s="112"/>
      <c r="BR637" s="112"/>
      <c r="BS637" s="112"/>
      <c r="BT637" s="112"/>
      <c r="BU637" s="112"/>
      <c r="BV637" s="112"/>
      <c r="BW637" s="112"/>
      <c r="BX637" s="112"/>
      <c r="BY637" s="112"/>
      <c r="BZ637" s="112"/>
      <c r="CA637" s="112"/>
      <c r="CB637" s="112"/>
      <c r="CC637" s="112"/>
      <c r="CD637" s="112"/>
      <c r="CE637" s="112"/>
      <c r="CF637" s="112"/>
      <c r="CG637" s="112"/>
      <c r="CH637" s="112"/>
      <c r="CI637" s="112"/>
      <c r="CJ637" s="112"/>
      <c r="CK637" s="112"/>
      <c r="CL637" s="112"/>
      <c r="CM637" s="112"/>
      <c r="CN637" s="112"/>
      <c r="CO637" s="112"/>
      <c r="CP637" s="112"/>
      <c r="CQ637" s="112"/>
      <c r="CR637" s="112"/>
      <c r="CS637" s="112"/>
      <c r="CT637" s="112"/>
      <c r="CU637" s="112"/>
      <c r="CV637" s="112"/>
      <c r="CW637" s="112"/>
      <c r="CX637" s="112"/>
      <c r="CY637" s="112"/>
      <c r="CZ637" s="112"/>
    </row>
    <row r="638" spans="1:104" s="113" customFormat="1" ht="25.5" customHeight="1">
      <c r="A638" s="767">
        <v>619</v>
      </c>
      <c r="B638" s="1847"/>
      <c r="C638" s="1848"/>
      <c r="D638" s="1849"/>
      <c r="E638" s="1852"/>
      <c r="F638" s="1852"/>
      <c r="G638" s="1854"/>
      <c r="H638" s="1557"/>
      <c r="I638" s="1557"/>
      <c r="J638" s="1598"/>
      <c r="K638" s="607" t="s">
        <v>2296</v>
      </c>
      <c r="L638" s="367">
        <v>1988</v>
      </c>
      <c r="M638" s="111" t="s">
        <v>996</v>
      </c>
      <c r="N638" s="1513"/>
      <c r="O638" s="1468"/>
      <c r="P638" s="1468"/>
      <c r="Q638" s="1468"/>
      <c r="R638" s="1468"/>
      <c r="S638" s="1468"/>
      <c r="T638" s="140"/>
      <c r="U638" s="141" t="s">
        <v>2297</v>
      </c>
      <c r="V638" s="118">
        <v>1988</v>
      </c>
      <c r="W638" s="118">
        <v>0.06</v>
      </c>
      <c r="X638" s="119" t="s">
        <v>1023</v>
      </c>
      <c r="Y638" s="1841" t="s">
        <v>2298</v>
      </c>
      <c r="Z638" s="1815"/>
      <c r="AA638" s="118">
        <v>1965</v>
      </c>
      <c r="AB638" s="118">
        <v>0.16</v>
      </c>
      <c r="AC638" s="163" t="s">
        <v>1793</v>
      </c>
      <c r="AD638" s="111"/>
      <c r="AE638" s="112"/>
      <c r="AF638" s="112"/>
      <c r="AG638" s="112"/>
      <c r="AH638" s="112"/>
      <c r="AI638" s="112"/>
      <c r="AJ638" s="112"/>
      <c r="AK638" s="112"/>
      <c r="AL638" s="112"/>
      <c r="AM638" s="112"/>
      <c r="AN638" s="112"/>
      <c r="AO638" s="112"/>
      <c r="AP638" s="112"/>
      <c r="AQ638" s="112"/>
      <c r="AR638" s="112"/>
      <c r="AS638" s="112"/>
      <c r="AT638" s="112"/>
      <c r="AU638" s="112"/>
      <c r="AV638" s="112"/>
      <c r="AW638" s="112"/>
      <c r="AX638" s="112"/>
      <c r="AY638" s="112"/>
      <c r="AZ638" s="112"/>
      <c r="BA638" s="112"/>
      <c r="BB638" s="112"/>
      <c r="BC638" s="112"/>
      <c r="BD638" s="112"/>
      <c r="BE638" s="112"/>
      <c r="BF638" s="112"/>
      <c r="BG638" s="112"/>
      <c r="BH638" s="112"/>
      <c r="BI638" s="112"/>
      <c r="BJ638" s="112"/>
      <c r="BK638" s="112"/>
      <c r="BL638" s="112"/>
      <c r="BM638" s="112"/>
      <c r="BN638" s="112"/>
      <c r="BO638" s="112"/>
      <c r="BP638" s="112"/>
      <c r="BQ638" s="112"/>
      <c r="BR638" s="112"/>
      <c r="BS638" s="112"/>
      <c r="BT638" s="112"/>
      <c r="BU638" s="112"/>
      <c r="BV638" s="112"/>
      <c r="BW638" s="112"/>
      <c r="BX638" s="112"/>
      <c r="BY638" s="112"/>
      <c r="BZ638" s="112"/>
      <c r="CA638" s="112"/>
      <c r="CB638" s="112"/>
      <c r="CC638" s="112"/>
      <c r="CD638" s="112"/>
      <c r="CE638" s="112"/>
      <c r="CF638" s="112"/>
      <c r="CG638" s="112"/>
      <c r="CH638" s="112"/>
      <c r="CI638" s="112"/>
      <c r="CJ638" s="112"/>
      <c r="CK638" s="112"/>
      <c r="CL638" s="112"/>
      <c r="CM638" s="112"/>
      <c r="CN638" s="112"/>
      <c r="CO638" s="112"/>
      <c r="CP638" s="112"/>
      <c r="CQ638" s="112"/>
      <c r="CR638" s="112"/>
      <c r="CS638" s="112"/>
      <c r="CT638" s="112"/>
      <c r="CU638" s="112"/>
      <c r="CV638" s="112"/>
      <c r="CW638" s="112"/>
      <c r="CX638" s="112"/>
      <c r="CY638" s="112"/>
      <c r="CZ638" s="112"/>
    </row>
    <row r="639" spans="1:104" s="113" customFormat="1" ht="18" customHeight="1">
      <c r="A639" s="767">
        <v>620</v>
      </c>
      <c r="B639" s="1847"/>
      <c r="C639" s="1848"/>
      <c r="D639" s="1849"/>
      <c r="E639" s="1852"/>
      <c r="F639" s="1852"/>
      <c r="G639" s="1854"/>
      <c r="H639" s="1557"/>
      <c r="I639" s="1557"/>
      <c r="J639" s="1598"/>
      <c r="K639" s="602" t="s">
        <v>2299</v>
      </c>
      <c r="L639" s="211"/>
      <c r="M639" s="111" t="s">
        <v>1027</v>
      </c>
      <c r="N639" s="1514"/>
      <c r="O639" s="1469"/>
      <c r="P639" s="1469"/>
      <c r="Q639" s="1469"/>
      <c r="R639" s="1469"/>
      <c r="S639" s="1469"/>
      <c r="T639" s="140"/>
      <c r="U639" s="141" t="s">
        <v>2300</v>
      </c>
      <c r="V639" s="118">
        <v>1988</v>
      </c>
      <c r="W639" s="118">
        <v>0.08</v>
      </c>
      <c r="X639" s="119" t="s">
        <v>2301</v>
      </c>
      <c r="Y639" s="1842"/>
      <c r="Z639" s="1817"/>
      <c r="AA639" s="118">
        <v>1988</v>
      </c>
      <c r="AB639" s="118">
        <v>0.115</v>
      </c>
      <c r="AC639" s="163" t="s">
        <v>2302</v>
      </c>
      <c r="AD639" s="111"/>
      <c r="AE639" s="112"/>
      <c r="AF639" s="112"/>
      <c r="AG639" s="112"/>
      <c r="AH639" s="112"/>
      <c r="AI639" s="112"/>
      <c r="AJ639" s="112"/>
      <c r="AK639" s="112"/>
      <c r="AL639" s="112"/>
      <c r="AM639" s="112"/>
      <c r="AN639" s="112"/>
      <c r="AO639" s="112"/>
      <c r="AP639" s="112"/>
      <c r="AQ639" s="112"/>
      <c r="AR639" s="112"/>
      <c r="AS639" s="112"/>
      <c r="AT639" s="112"/>
      <c r="AU639" s="112"/>
      <c r="AV639" s="112"/>
      <c r="AW639" s="112"/>
      <c r="AX639" s="112"/>
      <c r="AY639" s="112"/>
      <c r="AZ639" s="112"/>
      <c r="BA639" s="112"/>
      <c r="BB639" s="112"/>
      <c r="BC639" s="112"/>
      <c r="BD639" s="112"/>
      <c r="BE639" s="112"/>
      <c r="BF639" s="112"/>
      <c r="BG639" s="112"/>
      <c r="BH639" s="112"/>
      <c r="BI639" s="112"/>
      <c r="BJ639" s="112"/>
      <c r="BK639" s="112"/>
      <c r="BL639" s="112"/>
      <c r="BM639" s="112"/>
      <c r="BN639" s="112"/>
      <c r="BO639" s="112"/>
      <c r="BP639" s="112"/>
      <c r="BQ639" s="112"/>
      <c r="BR639" s="112"/>
      <c r="BS639" s="112"/>
      <c r="BT639" s="112"/>
      <c r="BU639" s="112"/>
      <c r="BV639" s="112"/>
      <c r="BW639" s="112"/>
      <c r="BX639" s="112"/>
      <c r="BY639" s="112"/>
      <c r="BZ639" s="112"/>
      <c r="CA639" s="112"/>
      <c r="CB639" s="112"/>
      <c r="CC639" s="112"/>
      <c r="CD639" s="112"/>
      <c r="CE639" s="112"/>
      <c r="CF639" s="112"/>
      <c r="CG639" s="112"/>
      <c r="CH639" s="112"/>
      <c r="CI639" s="112"/>
      <c r="CJ639" s="112"/>
      <c r="CK639" s="112"/>
      <c r="CL639" s="112"/>
      <c r="CM639" s="112"/>
      <c r="CN639" s="112"/>
      <c r="CO639" s="112"/>
      <c r="CP639" s="112"/>
      <c r="CQ639" s="112"/>
      <c r="CR639" s="112"/>
      <c r="CS639" s="112"/>
      <c r="CT639" s="112"/>
      <c r="CU639" s="112"/>
      <c r="CV639" s="112"/>
      <c r="CW639" s="112"/>
      <c r="CX639" s="112"/>
      <c r="CY639" s="112"/>
      <c r="CZ639" s="112"/>
    </row>
    <row r="640" spans="1:104" s="113" customFormat="1" ht="18" customHeight="1">
      <c r="A640" s="767">
        <v>621</v>
      </c>
      <c r="B640" s="1847"/>
      <c r="C640" s="1848"/>
      <c r="D640" s="1849"/>
      <c r="E640" s="1852"/>
      <c r="F640" s="1852"/>
      <c r="G640" s="1854"/>
      <c r="H640" s="1557"/>
      <c r="I640" s="1557"/>
      <c r="J640" s="1598"/>
      <c r="K640" s="181"/>
      <c r="L640" s="211"/>
      <c r="M640" s="111"/>
      <c r="N640" s="1514"/>
      <c r="O640" s="1469"/>
      <c r="P640" s="1469"/>
      <c r="Q640" s="1469"/>
      <c r="R640" s="1469"/>
      <c r="S640" s="1469"/>
      <c r="T640" s="140"/>
      <c r="U640" s="141" t="s">
        <v>2303</v>
      </c>
      <c r="V640" s="118">
        <v>1988</v>
      </c>
      <c r="W640" s="118">
        <v>1.7999999999999999E-2</v>
      </c>
      <c r="X640" s="119" t="s">
        <v>1009</v>
      </c>
      <c r="Y640" s="800"/>
      <c r="Z640" s="801"/>
      <c r="AA640" s="1043"/>
      <c r="AB640" s="1044"/>
      <c r="AC640" s="1021"/>
      <c r="AD640" s="1036"/>
      <c r="AE640" s="112"/>
      <c r="AF640" s="112"/>
      <c r="AG640" s="112"/>
      <c r="AH640" s="112"/>
      <c r="AI640" s="112"/>
      <c r="AJ640" s="112"/>
      <c r="AK640" s="112"/>
      <c r="AL640" s="112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2"/>
      <c r="AW640" s="112"/>
      <c r="AX640" s="112"/>
      <c r="AY640" s="112"/>
      <c r="AZ640" s="112"/>
      <c r="BA640" s="112"/>
      <c r="BB640" s="112"/>
      <c r="BC640" s="112"/>
      <c r="BD640" s="112"/>
      <c r="BE640" s="112"/>
      <c r="BF640" s="112"/>
      <c r="BG640" s="112"/>
      <c r="BH640" s="112"/>
      <c r="BI640" s="112"/>
      <c r="BJ640" s="112"/>
      <c r="BK640" s="112"/>
      <c r="BL640" s="112"/>
      <c r="BM640" s="112"/>
      <c r="BN640" s="112"/>
      <c r="BO640" s="112"/>
      <c r="BP640" s="112"/>
      <c r="BQ640" s="112"/>
      <c r="BR640" s="112"/>
      <c r="BS640" s="112"/>
      <c r="BT640" s="112"/>
      <c r="BU640" s="112"/>
      <c r="BV640" s="112"/>
      <c r="BW640" s="112"/>
      <c r="BX640" s="112"/>
      <c r="BY640" s="112"/>
      <c r="BZ640" s="112"/>
      <c r="CA640" s="112"/>
      <c r="CB640" s="112"/>
      <c r="CC640" s="112"/>
      <c r="CD640" s="112"/>
      <c r="CE640" s="112"/>
      <c r="CF640" s="112"/>
      <c r="CG640" s="112"/>
      <c r="CH640" s="112"/>
      <c r="CI640" s="112"/>
      <c r="CJ640" s="112"/>
      <c r="CK640" s="112"/>
      <c r="CL640" s="112"/>
      <c r="CM640" s="112"/>
      <c r="CN640" s="112"/>
      <c r="CO640" s="112"/>
      <c r="CP640" s="112"/>
      <c r="CQ640" s="112"/>
      <c r="CR640" s="112"/>
      <c r="CS640" s="112"/>
      <c r="CT640" s="112"/>
      <c r="CU640" s="112"/>
      <c r="CV640" s="112"/>
      <c r="CW640" s="112"/>
      <c r="CX640" s="112"/>
      <c r="CY640" s="112"/>
      <c r="CZ640" s="112"/>
    </row>
    <row r="641" spans="1:104" s="113" customFormat="1" ht="18" customHeight="1">
      <c r="A641" s="767">
        <v>622</v>
      </c>
      <c r="B641" s="1847"/>
      <c r="C641" s="1848"/>
      <c r="D641" s="1849"/>
      <c r="E641" s="1852"/>
      <c r="F641" s="1852"/>
      <c r="G641" s="1854"/>
      <c r="H641" s="1557"/>
      <c r="I641" s="1557"/>
      <c r="J641" s="1598"/>
      <c r="K641" s="181"/>
      <c r="L641" s="211"/>
      <c r="M641" s="111"/>
      <c r="N641" s="1514"/>
      <c r="O641" s="1469"/>
      <c r="P641" s="1469"/>
      <c r="Q641" s="1469"/>
      <c r="R641" s="1469"/>
      <c r="S641" s="1469"/>
      <c r="T641" s="140"/>
      <c r="U641" s="141" t="s">
        <v>2304</v>
      </c>
      <c r="V641" s="118"/>
      <c r="W641" s="118">
        <v>0.06</v>
      </c>
      <c r="X641" s="119" t="s">
        <v>2305</v>
      </c>
      <c r="Y641" s="800"/>
      <c r="Z641" s="801"/>
      <c r="AA641" s="1043"/>
      <c r="AB641" s="1044"/>
      <c r="AC641" s="1021"/>
      <c r="AD641" s="1036"/>
      <c r="AE641" s="112"/>
      <c r="AF641" s="112"/>
      <c r="AG641" s="112"/>
      <c r="AH641" s="112"/>
      <c r="AI641" s="112"/>
      <c r="AJ641" s="112"/>
      <c r="AK641" s="112"/>
      <c r="AL641" s="112"/>
      <c r="AM641" s="112"/>
      <c r="AN641" s="112"/>
      <c r="AO641" s="112"/>
      <c r="AP641" s="112"/>
      <c r="AQ641" s="112"/>
      <c r="AR641" s="112"/>
      <c r="AS641" s="112"/>
      <c r="AT641" s="112"/>
      <c r="AU641" s="112"/>
      <c r="AV641" s="112"/>
      <c r="AW641" s="112"/>
      <c r="AX641" s="112"/>
      <c r="AY641" s="112"/>
      <c r="AZ641" s="112"/>
      <c r="BA641" s="112"/>
      <c r="BB641" s="112"/>
      <c r="BC641" s="112"/>
      <c r="BD641" s="112"/>
      <c r="BE641" s="112"/>
      <c r="BF641" s="112"/>
      <c r="BG641" s="112"/>
      <c r="BH641" s="112"/>
      <c r="BI641" s="112"/>
      <c r="BJ641" s="112"/>
      <c r="BK641" s="112"/>
      <c r="BL641" s="112"/>
      <c r="BM641" s="112"/>
      <c r="BN641" s="112"/>
      <c r="BO641" s="112"/>
      <c r="BP641" s="112"/>
      <c r="BQ641" s="112"/>
      <c r="BR641" s="112"/>
      <c r="BS641" s="112"/>
      <c r="BT641" s="112"/>
      <c r="BU641" s="112"/>
      <c r="BV641" s="112"/>
      <c r="BW641" s="112"/>
      <c r="BX641" s="112"/>
      <c r="BY641" s="112"/>
      <c r="BZ641" s="112"/>
      <c r="CA641" s="112"/>
      <c r="CB641" s="112"/>
      <c r="CC641" s="112"/>
      <c r="CD641" s="112"/>
      <c r="CE641" s="112"/>
      <c r="CF641" s="112"/>
      <c r="CG641" s="112"/>
      <c r="CH641" s="112"/>
      <c r="CI641" s="112"/>
      <c r="CJ641" s="112"/>
      <c r="CK641" s="112"/>
      <c r="CL641" s="112"/>
      <c r="CM641" s="112"/>
      <c r="CN641" s="112"/>
      <c r="CO641" s="112"/>
      <c r="CP641" s="112"/>
      <c r="CQ641" s="112"/>
      <c r="CR641" s="112"/>
      <c r="CS641" s="112"/>
      <c r="CT641" s="112"/>
      <c r="CU641" s="112"/>
      <c r="CV641" s="112"/>
      <c r="CW641" s="112"/>
      <c r="CX641" s="112"/>
      <c r="CY641" s="112"/>
      <c r="CZ641" s="112"/>
    </row>
    <row r="642" spans="1:104" s="113" customFormat="1" ht="18" customHeight="1">
      <c r="A642" s="767">
        <v>623</v>
      </c>
      <c r="B642" s="1847"/>
      <c r="C642" s="1848"/>
      <c r="D642" s="1849"/>
      <c r="E642" s="1852"/>
      <c r="F642" s="1852"/>
      <c r="G642" s="1854"/>
      <c r="H642" s="1557"/>
      <c r="I642" s="1557"/>
      <c r="J642" s="1598"/>
      <c r="K642" s="181"/>
      <c r="L642" s="211"/>
      <c r="M642" s="111"/>
      <c r="N642" s="1514"/>
      <c r="O642" s="1469"/>
      <c r="P642" s="1469"/>
      <c r="Q642" s="1469"/>
      <c r="R642" s="1469"/>
      <c r="S642" s="1469"/>
      <c r="T642" s="140"/>
      <c r="U642" s="141" t="s">
        <v>2306</v>
      </c>
      <c r="V642" s="118">
        <v>1988</v>
      </c>
      <c r="W642" s="118"/>
      <c r="X642" s="119" t="s">
        <v>2307</v>
      </c>
      <c r="Y642" s="800"/>
      <c r="Z642" s="801"/>
      <c r="AA642" s="1043"/>
      <c r="AB642" s="1044"/>
      <c r="AC642" s="1021"/>
      <c r="AD642" s="1036"/>
      <c r="AE642" s="112"/>
      <c r="AF642" s="112"/>
      <c r="AG642" s="112"/>
      <c r="AH642" s="112"/>
      <c r="AI642" s="112"/>
      <c r="AJ642" s="112"/>
      <c r="AK642" s="112"/>
      <c r="AL642" s="112"/>
      <c r="AM642" s="112"/>
      <c r="AN642" s="112"/>
      <c r="AO642" s="112"/>
      <c r="AP642" s="112"/>
      <c r="AQ642" s="112"/>
      <c r="AR642" s="112"/>
      <c r="AS642" s="112"/>
      <c r="AT642" s="112"/>
      <c r="AU642" s="112"/>
      <c r="AV642" s="112"/>
      <c r="AW642" s="112"/>
      <c r="AX642" s="112"/>
      <c r="AY642" s="112"/>
      <c r="AZ642" s="112"/>
      <c r="BA642" s="112"/>
      <c r="BB642" s="112"/>
      <c r="BC642" s="112"/>
      <c r="BD642" s="112"/>
      <c r="BE642" s="112"/>
      <c r="BF642" s="112"/>
      <c r="BG642" s="112"/>
      <c r="BH642" s="112"/>
      <c r="BI642" s="112"/>
      <c r="BJ642" s="112"/>
      <c r="BK642" s="112"/>
      <c r="BL642" s="112"/>
      <c r="BM642" s="112"/>
      <c r="BN642" s="112"/>
      <c r="BO642" s="112"/>
      <c r="BP642" s="112"/>
      <c r="BQ642" s="112"/>
      <c r="BR642" s="112"/>
      <c r="BS642" s="112"/>
      <c r="BT642" s="112"/>
      <c r="BU642" s="112"/>
      <c r="BV642" s="112"/>
      <c r="BW642" s="112"/>
      <c r="BX642" s="112"/>
      <c r="BY642" s="112"/>
      <c r="BZ642" s="112"/>
      <c r="CA642" s="112"/>
      <c r="CB642" s="112"/>
      <c r="CC642" s="112"/>
      <c r="CD642" s="112"/>
      <c r="CE642" s="112"/>
      <c r="CF642" s="112"/>
      <c r="CG642" s="112"/>
      <c r="CH642" s="112"/>
      <c r="CI642" s="112"/>
      <c r="CJ642" s="112"/>
      <c r="CK642" s="112"/>
      <c r="CL642" s="112"/>
      <c r="CM642" s="112"/>
      <c r="CN642" s="112"/>
      <c r="CO642" s="112"/>
      <c r="CP642" s="112"/>
      <c r="CQ642" s="112"/>
      <c r="CR642" s="112"/>
      <c r="CS642" s="112"/>
      <c r="CT642" s="112"/>
      <c r="CU642" s="112"/>
      <c r="CV642" s="112"/>
      <c r="CW642" s="112"/>
      <c r="CX642" s="112"/>
      <c r="CY642" s="112"/>
      <c r="CZ642" s="112"/>
    </row>
    <row r="643" spans="1:104" s="113" customFormat="1" ht="18" customHeight="1">
      <c r="A643" s="767">
        <v>624</v>
      </c>
      <c r="B643" s="1847"/>
      <c r="C643" s="1848"/>
      <c r="D643" s="1849"/>
      <c r="E643" s="1852"/>
      <c r="F643" s="1852"/>
      <c r="G643" s="1854"/>
      <c r="H643" s="1557"/>
      <c r="I643" s="1557"/>
      <c r="J643" s="1598"/>
      <c r="K643" s="421"/>
      <c r="L643" s="211"/>
      <c r="M643" s="111"/>
      <c r="N643" s="1514"/>
      <c r="O643" s="1469"/>
      <c r="P643" s="1469"/>
      <c r="Q643" s="1469"/>
      <c r="R643" s="1469"/>
      <c r="S643" s="1469"/>
      <c r="T643" s="140"/>
      <c r="U643" s="141" t="s">
        <v>2308</v>
      </c>
      <c r="V643" s="118">
        <v>1990</v>
      </c>
      <c r="W643" s="118"/>
      <c r="X643" s="119" t="s">
        <v>2309</v>
      </c>
      <c r="Y643" s="800"/>
      <c r="Z643" s="801"/>
      <c r="AA643" s="1043"/>
      <c r="AB643" s="1044"/>
      <c r="AC643" s="1021"/>
      <c r="AD643" s="1036"/>
      <c r="AE643" s="112"/>
      <c r="AF643" s="112"/>
      <c r="AG643" s="112"/>
      <c r="AH643" s="112"/>
      <c r="AI643" s="112"/>
      <c r="AJ643" s="112"/>
      <c r="AK643" s="112"/>
      <c r="AL643" s="112"/>
      <c r="AM643" s="112"/>
      <c r="AN643" s="112"/>
      <c r="AO643" s="112"/>
      <c r="AP643" s="112"/>
      <c r="AQ643" s="112"/>
      <c r="AR643" s="112"/>
      <c r="AS643" s="112"/>
      <c r="AT643" s="112"/>
      <c r="AU643" s="112"/>
      <c r="AV643" s="112"/>
      <c r="AW643" s="112"/>
      <c r="AX643" s="112"/>
      <c r="AY643" s="112"/>
      <c r="AZ643" s="112"/>
      <c r="BA643" s="112"/>
      <c r="BB643" s="112"/>
      <c r="BC643" s="112"/>
      <c r="BD643" s="112"/>
      <c r="BE643" s="112"/>
      <c r="BF643" s="112"/>
      <c r="BG643" s="112"/>
      <c r="BH643" s="112"/>
      <c r="BI643" s="112"/>
      <c r="BJ643" s="112"/>
      <c r="BK643" s="112"/>
      <c r="BL643" s="112"/>
      <c r="BM643" s="112"/>
      <c r="BN643" s="112"/>
      <c r="BO643" s="112"/>
      <c r="BP643" s="112"/>
      <c r="BQ643" s="112"/>
      <c r="BR643" s="112"/>
      <c r="BS643" s="112"/>
      <c r="BT643" s="112"/>
      <c r="BU643" s="112"/>
      <c r="BV643" s="112"/>
      <c r="BW643" s="112"/>
      <c r="BX643" s="112"/>
      <c r="BY643" s="112"/>
      <c r="BZ643" s="112"/>
      <c r="CA643" s="112"/>
      <c r="CB643" s="112"/>
      <c r="CC643" s="112"/>
      <c r="CD643" s="112"/>
      <c r="CE643" s="112"/>
      <c r="CF643" s="112"/>
      <c r="CG643" s="112"/>
      <c r="CH643" s="112"/>
      <c r="CI643" s="112"/>
      <c r="CJ643" s="112"/>
      <c r="CK643" s="112"/>
      <c r="CL643" s="112"/>
      <c r="CM643" s="112"/>
      <c r="CN643" s="112"/>
      <c r="CO643" s="112"/>
      <c r="CP643" s="112"/>
      <c r="CQ643" s="112"/>
      <c r="CR643" s="112"/>
      <c r="CS643" s="112"/>
      <c r="CT643" s="112"/>
      <c r="CU643" s="112"/>
      <c r="CV643" s="112"/>
      <c r="CW643" s="112"/>
      <c r="CX643" s="112"/>
      <c r="CY643" s="112"/>
      <c r="CZ643" s="112"/>
    </row>
    <row r="644" spans="1:104" s="113" customFormat="1" ht="18" customHeight="1">
      <c r="A644" s="767">
        <v>625</v>
      </c>
      <c r="B644" s="1847"/>
      <c r="C644" s="1848"/>
      <c r="D644" s="1849"/>
      <c r="E644" s="1852"/>
      <c r="F644" s="1852"/>
      <c r="G644" s="1854"/>
      <c r="H644" s="1557"/>
      <c r="I644" s="1557"/>
      <c r="J644" s="1598"/>
      <c r="K644" s="421"/>
      <c r="L644" s="211"/>
      <c r="M644" s="111"/>
      <c r="N644" s="1514"/>
      <c r="O644" s="1469"/>
      <c r="P644" s="1469"/>
      <c r="Q644" s="1469"/>
      <c r="R644" s="1469"/>
      <c r="S644" s="1469"/>
      <c r="T644" s="140"/>
      <c r="U644" s="141" t="s">
        <v>2310</v>
      </c>
      <c r="V644" s="118">
        <v>1988</v>
      </c>
      <c r="W644" s="118">
        <v>0.13400000000000001</v>
      </c>
      <c r="X644" s="119" t="s">
        <v>2311</v>
      </c>
      <c r="Y644" s="800"/>
      <c r="Z644" s="801"/>
      <c r="AA644" s="1043"/>
      <c r="AB644" s="1044"/>
      <c r="AC644" s="1021"/>
      <c r="AD644" s="1036"/>
      <c r="AE644" s="112"/>
      <c r="AF644" s="112"/>
      <c r="AG644" s="112"/>
      <c r="AH644" s="112"/>
      <c r="AI644" s="112"/>
      <c r="AJ644" s="112"/>
      <c r="AK644" s="112"/>
      <c r="AL644" s="112"/>
      <c r="AM644" s="112"/>
      <c r="AN644" s="112"/>
      <c r="AO644" s="112"/>
      <c r="AP644" s="112"/>
      <c r="AQ644" s="112"/>
      <c r="AR644" s="112"/>
      <c r="AS644" s="112"/>
      <c r="AT644" s="112"/>
      <c r="AU644" s="112"/>
      <c r="AV644" s="112"/>
      <c r="AW644" s="112"/>
      <c r="AX644" s="112"/>
      <c r="AY644" s="112"/>
      <c r="AZ644" s="112"/>
      <c r="BA644" s="112"/>
      <c r="BB644" s="112"/>
      <c r="BC644" s="112"/>
      <c r="BD644" s="112"/>
      <c r="BE644" s="112"/>
      <c r="BF644" s="112"/>
      <c r="BG644" s="112"/>
      <c r="BH644" s="112"/>
      <c r="BI644" s="112"/>
      <c r="BJ644" s="112"/>
      <c r="BK644" s="112"/>
      <c r="BL644" s="112"/>
      <c r="BM644" s="112"/>
      <c r="BN644" s="112"/>
      <c r="BO644" s="112"/>
      <c r="BP644" s="112"/>
      <c r="BQ644" s="112"/>
      <c r="BR644" s="112"/>
      <c r="BS644" s="112"/>
      <c r="BT644" s="112"/>
      <c r="BU644" s="112"/>
      <c r="BV644" s="112"/>
      <c r="BW644" s="112"/>
      <c r="BX644" s="112"/>
      <c r="BY644" s="112"/>
      <c r="BZ644" s="112"/>
      <c r="CA644" s="112"/>
      <c r="CB644" s="112"/>
      <c r="CC644" s="112"/>
      <c r="CD644" s="112"/>
      <c r="CE644" s="112"/>
      <c r="CF644" s="112"/>
      <c r="CG644" s="112"/>
      <c r="CH644" s="112"/>
      <c r="CI644" s="112"/>
      <c r="CJ644" s="112"/>
      <c r="CK644" s="112"/>
      <c r="CL644" s="112"/>
      <c r="CM644" s="112"/>
      <c r="CN644" s="112"/>
      <c r="CO644" s="112"/>
      <c r="CP644" s="112"/>
      <c r="CQ644" s="112"/>
      <c r="CR644" s="112"/>
      <c r="CS644" s="112"/>
      <c r="CT644" s="112"/>
      <c r="CU644" s="112"/>
      <c r="CV644" s="112"/>
      <c r="CW644" s="112"/>
      <c r="CX644" s="112"/>
      <c r="CY644" s="112"/>
      <c r="CZ644" s="112"/>
    </row>
    <row r="645" spans="1:104" s="113" customFormat="1" ht="18" customHeight="1">
      <c r="A645" s="767">
        <v>626</v>
      </c>
      <c r="B645" s="1847"/>
      <c r="C645" s="1848"/>
      <c r="D645" s="1849"/>
      <c r="E645" s="1852"/>
      <c r="F645" s="1852"/>
      <c r="G645" s="1854"/>
      <c r="H645" s="1557"/>
      <c r="I645" s="1557"/>
      <c r="J645" s="1598"/>
      <c r="K645" s="181"/>
      <c r="L645" s="211"/>
      <c r="M645" s="111"/>
      <c r="N645" s="1514"/>
      <c r="O645" s="1469"/>
      <c r="P645" s="1469"/>
      <c r="Q645" s="1469"/>
      <c r="R645" s="1469"/>
      <c r="S645" s="1469"/>
      <c r="T645" s="140"/>
      <c r="U645" s="141" t="s">
        <v>2312</v>
      </c>
      <c r="V645" s="118">
        <v>1988</v>
      </c>
      <c r="W645" s="118"/>
      <c r="X645" s="119" t="s">
        <v>2313</v>
      </c>
      <c r="Y645" s="800"/>
      <c r="Z645" s="801"/>
      <c r="AA645" s="1043"/>
      <c r="AB645" s="1044"/>
      <c r="AC645" s="1021"/>
      <c r="AD645" s="1036"/>
      <c r="AE645" s="112"/>
      <c r="AF645" s="112"/>
      <c r="AG645" s="112"/>
      <c r="AH645" s="112"/>
      <c r="AI645" s="112"/>
      <c r="AJ645" s="112"/>
      <c r="AK645" s="112"/>
      <c r="AL645" s="112"/>
      <c r="AM645" s="112"/>
      <c r="AN645" s="112"/>
      <c r="AO645" s="112"/>
      <c r="AP645" s="112"/>
      <c r="AQ645" s="112"/>
      <c r="AR645" s="112"/>
      <c r="AS645" s="112"/>
      <c r="AT645" s="112"/>
      <c r="AU645" s="112"/>
      <c r="AV645" s="112"/>
      <c r="AW645" s="112"/>
      <c r="AX645" s="112"/>
      <c r="AY645" s="112"/>
      <c r="AZ645" s="112"/>
      <c r="BA645" s="112"/>
      <c r="BB645" s="112"/>
      <c r="BC645" s="112"/>
      <c r="BD645" s="112"/>
      <c r="BE645" s="112"/>
      <c r="BF645" s="112"/>
      <c r="BG645" s="112"/>
      <c r="BH645" s="112"/>
      <c r="BI645" s="112"/>
      <c r="BJ645" s="112"/>
      <c r="BK645" s="112"/>
      <c r="BL645" s="112"/>
      <c r="BM645" s="112"/>
      <c r="BN645" s="112"/>
      <c r="BO645" s="112"/>
      <c r="BP645" s="112"/>
      <c r="BQ645" s="112"/>
      <c r="BR645" s="112"/>
      <c r="BS645" s="112"/>
      <c r="BT645" s="112"/>
      <c r="BU645" s="112"/>
      <c r="BV645" s="112"/>
      <c r="BW645" s="112"/>
      <c r="BX645" s="112"/>
      <c r="BY645" s="112"/>
      <c r="BZ645" s="112"/>
      <c r="CA645" s="112"/>
      <c r="CB645" s="112"/>
      <c r="CC645" s="112"/>
      <c r="CD645" s="112"/>
      <c r="CE645" s="112"/>
      <c r="CF645" s="112"/>
      <c r="CG645" s="112"/>
      <c r="CH645" s="112"/>
      <c r="CI645" s="112"/>
      <c r="CJ645" s="112"/>
      <c r="CK645" s="112"/>
      <c r="CL645" s="112"/>
      <c r="CM645" s="112"/>
      <c r="CN645" s="112"/>
      <c r="CO645" s="112"/>
      <c r="CP645" s="112"/>
      <c r="CQ645" s="112"/>
      <c r="CR645" s="112"/>
      <c r="CS645" s="112"/>
      <c r="CT645" s="112"/>
      <c r="CU645" s="112"/>
      <c r="CV645" s="112"/>
      <c r="CW645" s="112"/>
      <c r="CX645" s="112"/>
      <c r="CY645" s="112"/>
      <c r="CZ645" s="112"/>
    </row>
    <row r="646" spans="1:104" s="113" customFormat="1" ht="18" customHeight="1">
      <c r="A646" s="767">
        <v>627</v>
      </c>
      <c r="B646" s="1847"/>
      <c r="C646" s="1848"/>
      <c r="D646" s="1849"/>
      <c r="E646" s="1852"/>
      <c r="F646" s="1852"/>
      <c r="G646" s="1854"/>
      <c r="H646" s="1557"/>
      <c r="I646" s="1557"/>
      <c r="J646" s="1598"/>
      <c r="K646" s="181"/>
      <c r="L646" s="211"/>
      <c r="M646" s="111"/>
      <c r="N646" s="1514"/>
      <c r="O646" s="1469"/>
      <c r="P646" s="1469"/>
      <c r="Q646" s="1469"/>
      <c r="R646" s="1469"/>
      <c r="S646" s="1469"/>
      <c r="T646" s="140"/>
      <c r="U646" s="141" t="s">
        <v>2314</v>
      </c>
      <c r="V646" s="118">
        <v>1976</v>
      </c>
      <c r="W646" s="118">
        <v>0.09</v>
      </c>
      <c r="X646" s="119" t="s">
        <v>18</v>
      </c>
      <c r="Y646" s="800"/>
      <c r="Z646" s="801"/>
      <c r="AA646" s="1043"/>
      <c r="AB646" s="1044"/>
      <c r="AC646" s="1021"/>
      <c r="AD646" s="1036"/>
      <c r="AE646" s="112"/>
      <c r="AF646" s="112"/>
      <c r="AG646" s="112"/>
      <c r="AH646" s="112"/>
      <c r="AI646" s="112"/>
      <c r="AJ646" s="112"/>
      <c r="AK646" s="112"/>
      <c r="AL646" s="112"/>
      <c r="AM646" s="112"/>
      <c r="AN646" s="112"/>
      <c r="AO646" s="112"/>
      <c r="AP646" s="112"/>
      <c r="AQ646" s="112"/>
      <c r="AR646" s="112"/>
      <c r="AS646" s="112"/>
      <c r="AT646" s="112"/>
      <c r="AU646" s="112"/>
      <c r="AV646" s="112"/>
      <c r="AW646" s="112"/>
      <c r="AX646" s="112"/>
      <c r="AY646" s="112"/>
      <c r="AZ646" s="112"/>
      <c r="BA646" s="112"/>
      <c r="BB646" s="112"/>
      <c r="BC646" s="112"/>
      <c r="BD646" s="112"/>
      <c r="BE646" s="112"/>
      <c r="BF646" s="112"/>
      <c r="BG646" s="112"/>
      <c r="BH646" s="112"/>
      <c r="BI646" s="112"/>
      <c r="BJ646" s="112"/>
      <c r="BK646" s="112"/>
      <c r="BL646" s="112"/>
      <c r="BM646" s="112"/>
      <c r="BN646" s="112"/>
      <c r="BO646" s="112"/>
      <c r="BP646" s="112"/>
      <c r="BQ646" s="112"/>
      <c r="BR646" s="112"/>
      <c r="BS646" s="112"/>
      <c r="BT646" s="112"/>
      <c r="BU646" s="112"/>
      <c r="BV646" s="112"/>
      <c r="BW646" s="112"/>
      <c r="BX646" s="112"/>
      <c r="BY646" s="112"/>
      <c r="BZ646" s="112"/>
      <c r="CA646" s="112"/>
      <c r="CB646" s="112"/>
      <c r="CC646" s="112"/>
      <c r="CD646" s="112"/>
      <c r="CE646" s="112"/>
      <c r="CF646" s="112"/>
      <c r="CG646" s="112"/>
      <c r="CH646" s="112"/>
      <c r="CI646" s="112"/>
      <c r="CJ646" s="112"/>
      <c r="CK646" s="112"/>
      <c r="CL646" s="112"/>
      <c r="CM646" s="112"/>
      <c r="CN646" s="112"/>
      <c r="CO646" s="112"/>
      <c r="CP646" s="112"/>
      <c r="CQ646" s="112"/>
      <c r="CR646" s="112"/>
      <c r="CS646" s="112"/>
      <c r="CT646" s="112"/>
      <c r="CU646" s="112"/>
      <c r="CV646" s="112"/>
      <c r="CW646" s="112"/>
      <c r="CX646" s="112"/>
      <c r="CY646" s="112"/>
      <c r="CZ646" s="112"/>
    </row>
    <row r="647" spans="1:104" s="113" customFormat="1" ht="18" customHeight="1">
      <c r="A647" s="767">
        <v>628</v>
      </c>
      <c r="B647" s="1847"/>
      <c r="C647" s="1848"/>
      <c r="D647" s="1849"/>
      <c r="E647" s="1852"/>
      <c r="F647" s="1852"/>
      <c r="G647" s="1854"/>
      <c r="H647" s="1557"/>
      <c r="I647" s="1557"/>
      <c r="J647" s="1598"/>
      <c r="K647" s="181"/>
      <c r="L647" s="211"/>
      <c r="M647" s="111"/>
      <c r="N647" s="1514"/>
      <c r="O647" s="1469"/>
      <c r="P647" s="1469"/>
      <c r="Q647" s="1469"/>
      <c r="R647" s="1469"/>
      <c r="S647" s="1469"/>
      <c r="T647" s="140"/>
      <c r="U647" s="141" t="s">
        <v>2315</v>
      </c>
      <c r="V647" s="118">
        <v>1980</v>
      </c>
      <c r="W647" s="118">
        <v>0.04</v>
      </c>
      <c r="X647" s="119" t="s">
        <v>29</v>
      </c>
      <c r="Y647" s="800"/>
      <c r="Z647" s="801"/>
      <c r="AA647" s="1043"/>
      <c r="AB647" s="1044"/>
      <c r="AC647" s="1021"/>
      <c r="AD647" s="1036"/>
      <c r="AE647" s="112"/>
      <c r="AF647" s="112"/>
      <c r="AG647" s="112"/>
      <c r="AH647" s="112"/>
      <c r="AI647" s="112"/>
      <c r="AJ647" s="112"/>
      <c r="AK647" s="112"/>
      <c r="AL647" s="112"/>
      <c r="AM647" s="112"/>
      <c r="AN647" s="112"/>
      <c r="AO647" s="112"/>
      <c r="AP647" s="112"/>
      <c r="AQ647" s="112"/>
      <c r="AR647" s="112"/>
      <c r="AS647" s="112"/>
      <c r="AT647" s="112"/>
      <c r="AU647" s="112"/>
      <c r="AV647" s="112"/>
      <c r="AW647" s="112"/>
      <c r="AX647" s="112"/>
      <c r="AY647" s="112"/>
      <c r="AZ647" s="112"/>
      <c r="BA647" s="112"/>
      <c r="BB647" s="112"/>
      <c r="BC647" s="112"/>
      <c r="BD647" s="112"/>
      <c r="BE647" s="112"/>
      <c r="BF647" s="112"/>
      <c r="BG647" s="112"/>
      <c r="BH647" s="112"/>
      <c r="BI647" s="112"/>
      <c r="BJ647" s="112"/>
      <c r="BK647" s="112"/>
      <c r="BL647" s="112"/>
      <c r="BM647" s="112"/>
      <c r="BN647" s="112"/>
      <c r="BO647" s="112"/>
      <c r="BP647" s="112"/>
      <c r="BQ647" s="112"/>
      <c r="BR647" s="112"/>
      <c r="BS647" s="112"/>
      <c r="BT647" s="112"/>
      <c r="BU647" s="112"/>
      <c r="BV647" s="112"/>
      <c r="BW647" s="112"/>
      <c r="BX647" s="112"/>
      <c r="BY647" s="112"/>
      <c r="BZ647" s="112"/>
      <c r="CA647" s="112"/>
      <c r="CB647" s="112"/>
      <c r="CC647" s="112"/>
      <c r="CD647" s="112"/>
      <c r="CE647" s="112"/>
      <c r="CF647" s="112"/>
      <c r="CG647" s="112"/>
      <c r="CH647" s="112"/>
      <c r="CI647" s="112"/>
      <c r="CJ647" s="112"/>
      <c r="CK647" s="112"/>
      <c r="CL647" s="112"/>
      <c r="CM647" s="112"/>
      <c r="CN647" s="112"/>
      <c r="CO647" s="112"/>
      <c r="CP647" s="112"/>
      <c r="CQ647" s="112"/>
      <c r="CR647" s="112"/>
      <c r="CS647" s="112"/>
      <c r="CT647" s="112"/>
      <c r="CU647" s="112"/>
      <c r="CV647" s="112"/>
      <c r="CW647" s="112"/>
      <c r="CX647" s="112"/>
      <c r="CY647" s="112"/>
      <c r="CZ647" s="112"/>
    </row>
    <row r="648" spans="1:104" s="113" customFormat="1" ht="18" customHeight="1">
      <c r="A648" s="767">
        <v>629</v>
      </c>
      <c r="B648" s="1847"/>
      <c r="C648" s="1848"/>
      <c r="D648" s="1849"/>
      <c r="E648" s="1852"/>
      <c r="F648" s="1852"/>
      <c r="G648" s="1854"/>
      <c r="H648" s="1557"/>
      <c r="I648" s="1557"/>
      <c r="J648" s="1598"/>
      <c r="K648" s="181"/>
      <c r="L648" s="211"/>
      <c r="M648" s="111"/>
      <c r="N648" s="1514"/>
      <c r="O648" s="1469"/>
      <c r="P648" s="1469"/>
      <c r="Q648" s="1469"/>
      <c r="R648" s="1469"/>
      <c r="S648" s="1469"/>
      <c r="T648" s="140"/>
      <c r="U648" s="141" t="s">
        <v>2316</v>
      </c>
      <c r="V648" s="118">
        <v>1965</v>
      </c>
      <c r="W648" s="118">
        <v>0.03</v>
      </c>
      <c r="X648" s="119" t="s">
        <v>1399</v>
      </c>
      <c r="Y648" s="800"/>
      <c r="Z648" s="801"/>
      <c r="AA648" s="1043"/>
      <c r="AB648" s="1044"/>
      <c r="AC648" s="1021"/>
      <c r="AD648" s="1036"/>
      <c r="AE648" s="112"/>
      <c r="AF648" s="112"/>
      <c r="AG648" s="112"/>
      <c r="AH648" s="112"/>
      <c r="AI648" s="112"/>
      <c r="AJ648" s="112"/>
      <c r="AK648" s="112"/>
      <c r="AL648" s="112"/>
      <c r="AM648" s="112"/>
      <c r="AN648" s="112"/>
      <c r="AO648" s="112"/>
      <c r="AP648" s="112"/>
      <c r="AQ648" s="112"/>
      <c r="AR648" s="112"/>
      <c r="AS648" s="112"/>
      <c r="AT648" s="112"/>
      <c r="AU648" s="112"/>
      <c r="AV648" s="112"/>
      <c r="AW648" s="112"/>
      <c r="AX648" s="112"/>
      <c r="AY648" s="112"/>
      <c r="AZ648" s="112"/>
      <c r="BA648" s="112"/>
      <c r="BB648" s="112"/>
      <c r="BC648" s="112"/>
      <c r="BD648" s="112"/>
      <c r="BE648" s="112"/>
      <c r="BF648" s="112"/>
      <c r="BG648" s="112"/>
      <c r="BH648" s="112"/>
      <c r="BI648" s="112"/>
      <c r="BJ648" s="112"/>
      <c r="BK648" s="112"/>
      <c r="BL648" s="112"/>
      <c r="BM648" s="112"/>
      <c r="BN648" s="112"/>
      <c r="BO648" s="112"/>
      <c r="BP648" s="112"/>
      <c r="BQ648" s="112"/>
      <c r="BR648" s="112"/>
      <c r="BS648" s="112"/>
      <c r="BT648" s="112"/>
      <c r="BU648" s="112"/>
      <c r="BV648" s="112"/>
      <c r="BW648" s="112"/>
      <c r="BX648" s="112"/>
      <c r="BY648" s="112"/>
      <c r="BZ648" s="112"/>
      <c r="CA648" s="112"/>
      <c r="CB648" s="112"/>
      <c r="CC648" s="112"/>
      <c r="CD648" s="112"/>
      <c r="CE648" s="112"/>
      <c r="CF648" s="112"/>
      <c r="CG648" s="112"/>
      <c r="CH648" s="112"/>
      <c r="CI648" s="112"/>
      <c r="CJ648" s="112"/>
      <c r="CK648" s="112"/>
      <c r="CL648" s="112"/>
      <c r="CM648" s="112"/>
      <c r="CN648" s="112"/>
      <c r="CO648" s="112"/>
      <c r="CP648" s="112"/>
      <c r="CQ648" s="112"/>
      <c r="CR648" s="112"/>
      <c r="CS648" s="112"/>
      <c r="CT648" s="112"/>
      <c r="CU648" s="112"/>
      <c r="CV648" s="112"/>
      <c r="CW648" s="112"/>
      <c r="CX648" s="112"/>
      <c r="CY648" s="112"/>
      <c r="CZ648" s="112"/>
    </row>
    <row r="649" spans="1:104" s="113" customFormat="1" ht="18" customHeight="1">
      <c r="A649" s="767">
        <v>630</v>
      </c>
      <c r="B649" s="1847"/>
      <c r="C649" s="1848"/>
      <c r="D649" s="1849"/>
      <c r="E649" s="1852"/>
      <c r="F649" s="1852"/>
      <c r="G649" s="1854"/>
      <c r="H649" s="1557"/>
      <c r="I649" s="1557"/>
      <c r="J649" s="1598"/>
      <c r="K649" s="181"/>
      <c r="L649" s="211"/>
      <c r="M649" s="111"/>
      <c r="N649" s="1514"/>
      <c r="O649" s="1469"/>
      <c r="P649" s="1469"/>
      <c r="Q649" s="1469"/>
      <c r="R649" s="1469"/>
      <c r="S649" s="1469"/>
      <c r="T649" s="140"/>
      <c r="U649" s="141" t="s">
        <v>2317</v>
      </c>
      <c r="V649" s="118">
        <v>1965</v>
      </c>
      <c r="W649" s="118">
        <v>0.03</v>
      </c>
      <c r="X649" s="119" t="s">
        <v>1767</v>
      </c>
      <c r="Y649" s="800"/>
      <c r="Z649" s="801"/>
      <c r="AA649" s="1043"/>
      <c r="AB649" s="1044"/>
      <c r="AC649" s="1021"/>
      <c r="AD649" s="1036"/>
      <c r="AE649" s="112"/>
      <c r="AF649" s="112"/>
      <c r="AG649" s="112"/>
      <c r="AH649" s="112"/>
      <c r="AI649" s="112"/>
      <c r="AJ649" s="112"/>
      <c r="AK649" s="112"/>
      <c r="AL649" s="112"/>
      <c r="AM649" s="112"/>
      <c r="AN649" s="112"/>
      <c r="AO649" s="112"/>
      <c r="AP649" s="112"/>
      <c r="AQ649" s="112"/>
      <c r="AR649" s="112"/>
      <c r="AS649" s="112"/>
      <c r="AT649" s="112"/>
      <c r="AU649" s="112"/>
      <c r="AV649" s="112"/>
      <c r="AW649" s="112"/>
      <c r="AX649" s="112"/>
      <c r="AY649" s="112"/>
      <c r="AZ649" s="112"/>
      <c r="BA649" s="112"/>
      <c r="BB649" s="112"/>
      <c r="BC649" s="112"/>
      <c r="BD649" s="112"/>
      <c r="BE649" s="112"/>
      <c r="BF649" s="112"/>
      <c r="BG649" s="112"/>
      <c r="BH649" s="112"/>
      <c r="BI649" s="112"/>
      <c r="BJ649" s="112"/>
      <c r="BK649" s="112"/>
      <c r="BL649" s="112"/>
      <c r="BM649" s="112"/>
      <c r="BN649" s="112"/>
      <c r="BO649" s="112"/>
      <c r="BP649" s="112"/>
      <c r="BQ649" s="112"/>
      <c r="BR649" s="112"/>
      <c r="BS649" s="112"/>
      <c r="BT649" s="112"/>
      <c r="BU649" s="112"/>
      <c r="BV649" s="112"/>
      <c r="BW649" s="112"/>
      <c r="BX649" s="112"/>
      <c r="BY649" s="112"/>
      <c r="BZ649" s="112"/>
      <c r="CA649" s="112"/>
      <c r="CB649" s="112"/>
      <c r="CC649" s="112"/>
      <c r="CD649" s="112"/>
      <c r="CE649" s="112"/>
      <c r="CF649" s="112"/>
      <c r="CG649" s="112"/>
      <c r="CH649" s="112"/>
      <c r="CI649" s="112"/>
      <c r="CJ649" s="112"/>
      <c r="CK649" s="112"/>
      <c r="CL649" s="112"/>
      <c r="CM649" s="112"/>
      <c r="CN649" s="112"/>
      <c r="CO649" s="112"/>
      <c r="CP649" s="112"/>
      <c r="CQ649" s="112"/>
      <c r="CR649" s="112"/>
      <c r="CS649" s="112"/>
      <c r="CT649" s="112"/>
      <c r="CU649" s="112"/>
      <c r="CV649" s="112"/>
      <c r="CW649" s="112"/>
      <c r="CX649" s="112"/>
      <c r="CY649" s="112"/>
      <c r="CZ649" s="112"/>
    </row>
    <row r="650" spans="1:104" s="113" customFormat="1" ht="18" customHeight="1">
      <c r="A650" s="767">
        <v>631</v>
      </c>
      <c r="B650" s="1847"/>
      <c r="C650" s="1848"/>
      <c r="D650" s="1849"/>
      <c r="E650" s="1852"/>
      <c r="F650" s="1852"/>
      <c r="G650" s="1854"/>
      <c r="H650" s="1557"/>
      <c r="I650" s="1557"/>
      <c r="J650" s="1598"/>
      <c r="K650" s="181"/>
      <c r="L650" s="211"/>
      <c r="M650" s="111"/>
      <c r="N650" s="1514"/>
      <c r="O650" s="1469"/>
      <c r="P650" s="1469"/>
      <c r="Q650" s="1469"/>
      <c r="R650" s="1469"/>
      <c r="S650" s="1469"/>
      <c r="T650" s="140"/>
      <c r="U650" s="141" t="s">
        <v>2318</v>
      </c>
      <c r="V650" s="118">
        <v>1988</v>
      </c>
      <c r="W650" s="118">
        <v>0.115</v>
      </c>
      <c r="X650" s="119" t="s">
        <v>2319</v>
      </c>
      <c r="Y650" s="800"/>
      <c r="Z650" s="801"/>
      <c r="AA650" s="1043"/>
      <c r="AB650" s="1044"/>
      <c r="AC650" s="1021"/>
      <c r="AD650" s="1036"/>
      <c r="AE650" s="112"/>
      <c r="AF650" s="112"/>
      <c r="AG650" s="112"/>
      <c r="AH650" s="112"/>
      <c r="AI650" s="112"/>
      <c r="AJ650" s="112"/>
      <c r="AK650" s="112"/>
      <c r="AL650" s="112"/>
      <c r="AM650" s="112"/>
      <c r="AN650" s="112"/>
      <c r="AO650" s="112"/>
      <c r="AP650" s="112"/>
      <c r="AQ650" s="112"/>
      <c r="AR650" s="112"/>
      <c r="AS650" s="112"/>
      <c r="AT650" s="112"/>
      <c r="AU650" s="112"/>
      <c r="AV650" s="112"/>
      <c r="AW650" s="112"/>
      <c r="AX650" s="112"/>
      <c r="AY650" s="112"/>
      <c r="AZ650" s="112"/>
      <c r="BA650" s="112"/>
      <c r="BB650" s="112"/>
      <c r="BC650" s="112"/>
      <c r="BD650" s="112"/>
      <c r="BE650" s="112"/>
      <c r="BF650" s="112"/>
      <c r="BG650" s="112"/>
      <c r="BH650" s="112"/>
      <c r="BI650" s="112"/>
      <c r="BJ650" s="112"/>
      <c r="BK650" s="112"/>
      <c r="BL650" s="112"/>
      <c r="BM650" s="112"/>
      <c r="BN650" s="112"/>
      <c r="BO650" s="112"/>
      <c r="BP650" s="112"/>
      <c r="BQ650" s="112"/>
      <c r="BR650" s="112"/>
      <c r="BS650" s="112"/>
      <c r="BT650" s="112"/>
      <c r="BU650" s="112"/>
      <c r="BV650" s="112"/>
      <c r="BW650" s="112"/>
      <c r="BX650" s="112"/>
      <c r="BY650" s="112"/>
      <c r="BZ650" s="112"/>
      <c r="CA650" s="112"/>
      <c r="CB650" s="112"/>
      <c r="CC650" s="112"/>
      <c r="CD650" s="112"/>
      <c r="CE650" s="112"/>
      <c r="CF650" s="112"/>
      <c r="CG650" s="112"/>
      <c r="CH650" s="112"/>
      <c r="CI650" s="112"/>
      <c r="CJ650" s="112"/>
      <c r="CK650" s="112"/>
      <c r="CL650" s="112"/>
      <c r="CM650" s="112"/>
      <c r="CN650" s="112"/>
      <c r="CO650" s="112"/>
      <c r="CP650" s="112"/>
      <c r="CQ650" s="112"/>
      <c r="CR650" s="112"/>
      <c r="CS650" s="112"/>
      <c r="CT650" s="112"/>
      <c r="CU650" s="112"/>
      <c r="CV650" s="112"/>
      <c r="CW650" s="112"/>
      <c r="CX650" s="112"/>
      <c r="CY650" s="112"/>
      <c r="CZ650" s="112"/>
    </row>
    <row r="651" spans="1:104" s="113" customFormat="1" ht="18" customHeight="1">
      <c r="A651" s="767">
        <v>632</v>
      </c>
      <c r="B651" s="1847"/>
      <c r="C651" s="1848"/>
      <c r="D651" s="1849"/>
      <c r="E651" s="1852"/>
      <c r="F651" s="1852"/>
      <c r="G651" s="1854"/>
      <c r="H651" s="1557"/>
      <c r="I651" s="1557"/>
      <c r="J651" s="1598"/>
      <c r="K651" s="181"/>
      <c r="L651" s="211"/>
      <c r="M651" s="111"/>
      <c r="N651" s="1514"/>
      <c r="O651" s="1469"/>
      <c r="P651" s="1469"/>
      <c r="Q651" s="1469"/>
      <c r="R651" s="1469"/>
      <c r="S651" s="1469"/>
      <c r="T651" s="140"/>
      <c r="U651" s="141" t="s">
        <v>2320</v>
      </c>
      <c r="V651" s="118">
        <v>1968</v>
      </c>
      <c r="W651" s="118">
        <v>4.3999999999999997E-2</v>
      </c>
      <c r="X651" s="643" t="s">
        <v>2321</v>
      </c>
      <c r="Y651" s="800"/>
      <c r="Z651" s="801"/>
      <c r="AA651" s="1043"/>
      <c r="AB651" s="1044"/>
      <c r="AC651" s="1021"/>
      <c r="AD651" s="1036"/>
      <c r="AE651" s="112"/>
      <c r="AF651" s="112"/>
      <c r="AG651" s="112"/>
      <c r="AH651" s="112"/>
      <c r="AI651" s="112"/>
      <c r="AJ651" s="112"/>
      <c r="AK651" s="112"/>
      <c r="AL651" s="112"/>
      <c r="AM651" s="112"/>
      <c r="AN651" s="112"/>
      <c r="AO651" s="112"/>
      <c r="AP651" s="112"/>
      <c r="AQ651" s="112"/>
      <c r="AR651" s="112"/>
      <c r="AS651" s="112"/>
      <c r="AT651" s="112"/>
      <c r="AU651" s="112"/>
      <c r="AV651" s="112"/>
      <c r="AW651" s="112"/>
      <c r="AX651" s="112"/>
      <c r="AY651" s="112"/>
      <c r="AZ651" s="112"/>
      <c r="BA651" s="112"/>
      <c r="BB651" s="112"/>
      <c r="BC651" s="112"/>
      <c r="BD651" s="112"/>
      <c r="BE651" s="112"/>
      <c r="BF651" s="112"/>
      <c r="BG651" s="112"/>
      <c r="BH651" s="112"/>
      <c r="BI651" s="112"/>
      <c r="BJ651" s="112"/>
      <c r="BK651" s="112"/>
      <c r="BL651" s="112"/>
      <c r="BM651" s="112"/>
      <c r="BN651" s="112"/>
      <c r="BO651" s="112"/>
      <c r="BP651" s="112"/>
      <c r="BQ651" s="112"/>
      <c r="BR651" s="112"/>
      <c r="BS651" s="112"/>
      <c r="BT651" s="112"/>
      <c r="BU651" s="112"/>
      <c r="BV651" s="112"/>
      <c r="BW651" s="112"/>
      <c r="BX651" s="112"/>
      <c r="BY651" s="112"/>
      <c r="BZ651" s="112"/>
      <c r="CA651" s="112"/>
      <c r="CB651" s="112"/>
      <c r="CC651" s="112"/>
      <c r="CD651" s="112"/>
      <c r="CE651" s="112"/>
      <c r="CF651" s="112"/>
      <c r="CG651" s="112"/>
      <c r="CH651" s="112"/>
      <c r="CI651" s="112"/>
      <c r="CJ651" s="112"/>
      <c r="CK651" s="112"/>
      <c r="CL651" s="112"/>
      <c r="CM651" s="112"/>
      <c r="CN651" s="112"/>
      <c r="CO651" s="112"/>
      <c r="CP651" s="112"/>
      <c r="CQ651" s="112"/>
      <c r="CR651" s="112"/>
      <c r="CS651" s="112"/>
      <c r="CT651" s="112"/>
      <c r="CU651" s="112"/>
      <c r="CV651" s="112"/>
      <c r="CW651" s="112"/>
      <c r="CX651" s="112"/>
      <c r="CY651" s="112"/>
      <c r="CZ651" s="112"/>
    </row>
    <row r="652" spans="1:104" s="113" customFormat="1" ht="18" customHeight="1">
      <c r="A652" s="767">
        <v>633</v>
      </c>
      <c r="B652" s="1847"/>
      <c r="C652" s="1848"/>
      <c r="D652" s="1849"/>
      <c r="E652" s="1852"/>
      <c r="F652" s="1852"/>
      <c r="G652" s="1854"/>
      <c r="H652" s="1557"/>
      <c r="I652" s="1557"/>
      <c r="J652" s="1598"/>
      <c r="K652" s="181"/>
      <c r="L652" s="211"/>
      <c r="M652" s="111"/>
      <c r="N652" s="1514"/>
      <c r="O652" s="1469"/>
      <c r="P652" s="1469"/>
      <c r="Q652" s="1469"/>
      <c r="R652" s="1469"/>
      <c r="S652" s="1469"/>
      <c r="T652" s="140"/>
      <c r="U652" s="141" t="s">
        <v>2322</v>
      </c>
      <c r="V652" s="118">
        <v>1971</v>
      </c>
      <c r="W652" s="118">
        <v>0.08</v>
      </c>
      <c r="X652" s="643" t="s">
        <v>2323</v>
      </c>
      <c r="Y652" s="800"/>
      <c r="Z652" s="801"/>
      <c r="AA652" s="1043"/>
      <c r="AB652" s="1044"/>
      <c r="AC652" s="1021"/>
      <c r="AD652" s="1036"/>
      <c r="AE652" s="112"/>
      <c r="AF652" s="112"/>
      <c r="AG652" s="112"/>
      <c r="AH652" s="112"/>
      <c r="AI652" s="112"/>
      <c r="AJ652" s="112"/>
      <c r="AK652" s="112"/>
      <c r="AL652" s="112"/>
      <c r="AM652" s="112"/>
      <c r="AN652" s="112"/>
      <c r="AO652" s="112"/>
      <c r="AP652" s="112"/>
      <c r="AQ652" s="112"/>
      <c r="AR652" s="112"/>
      <c r="AS652" s="112"/>
      <c r="AT652" s="112"/>
      <c r="AU652" s="112"/>
      <c r="AV652" s="112"/>
      <c r="AW652" s="112"/>
      <c r="AX652" s="112"/>
      <c r="AY652" s="112"/>
      <c r="AZ652" s="112"/>
      <c r="BA652" s="112"/>
      <c r="BB652" s="112"/>
      <c r="BC652" s="112"/>
      <c r="BD652" s="112"/>
      <c r="BE652" s="112"/>
      <c r="BF652" s="112"/>
      <c r="BG652" s="112"/>
      <c r="BH652" s="112"/>
      <c r="BI652" s="112"/>
      <c r="BJ652" s="112"/>
      <c r="BK652" s="112"/>
      <c r="BL652" s="112"/>
      <c r="BM652" s="112"/>
      <c r="BN652" s="112"/>
      <c r="BO652" s="112"/>
      <c r="BP652" s="112"/>
      <c r="BQ652" s="112"/>
      <c r="BR652" s="112"/>
      <c r="BS652" s="112"/>
      <c r="BT652" s="112"/>
      <c r="BU652" s="112"/>
      <c r="BV652" s="112"/>
      <c r="BW652" s="112"/>
      <c r="BX652" s="112"/>
      <c r="BY652" s="112"/>
      <c r="BZ652" s="112"/>
      <c r="CA652" s="112"/>
      <c r="CB652" s="112"/>
      <c r="CC652" s="112"/>
      <c r="CD652" s="112"/>
      <c r="CE652" s="112"/>
      <c r="CF652" s="112"/>
      <c r="CG652" s="112"/>
      <c r="CH652" s="112"/>
      <c r="CI652" s="112"/>
      <c r="CJ652" s="112"/>
      <c r="CK652" s="112"/>
      <c r="CL652" s="112"/>
      <c r="CM652" s="112"/>
      <c r="CN652" s="112"/>
      <c r="CO652" s="112"/>
      <c r="CP652" s="112"/>
      <c r="CQ652" s="112"/>
      <c r="CR652" s="112"/>
      <c r="CS652" s="112"/>
      <c r="CT652" s="112"/>
      <c r="CU652" s="112"/>
      <c r="CV652" s="112"/>
      <c r="CW652" s="112"/>
      <c r="CX652" s="112"/>
      <c r="CY652" s="112"/>
      <c r="CZ652" s="112"/>
    </row>
    <row r="653" spans="1:104" s="113" customFormat="1" ht="18" customHeight="1">
      <c r="A653" s="767">
        <v>634</v>
      </c>
      <c r="B653" s="1847"/>
      <c r="C653" s="1848"/>
      <c r="D653" s="1849"/>
      <c r="E653" s="1852"/>
      <c r="F653" s="1852"/>
      <c r="G653" s="1854"/>
      <c r="H653" s="1557"/>
      <c r="I653" s="1557"/>
      <c r="J653" s="1598"/>
      <c r="K653" s="181"/>
      <c r="L653" s="211"/>
      <c r="M653" s="111"/>
      <c r="N653" s="1514"/>
      <c r="O653" s="1469"/>
      <c r="P653" s="1469"/>
      <c r="Q653" s="1469"/>
      <c r="R653" s="1469"/>
      <c r="S653" s="1469"/>
      <c r="T653" s="140"/>
      <c r="U653" s="141" t="s">
        <v>2324</v>
      </c>
      <c r="V653" s="118">
        <v>1970</v>
      </c>
      <c r="W653" s="118">
        <v>0.08</v>
      </c>
      <c r="X653" s="119" t="s">
        <v>1772</v>
      </c>
      <c r="Y653" s="800"/>
      <c r="Z653" s="801"/>
      <c r="AA653" s="1043"/>
      <c r="AB653" s="1044"/>
      <c r="AC653" s="1021"/>
      <c r="AD653" s="1036"/>
      <c r="AE653" s="112"/>
      <c r="AF653" s="112"/>
      <c r="AG653" s="112"/>
      <c r="AH653" s="112"/>
      <c r="AI653" s="112"/>
      <c r="AJ653" s="112"/>
      <c r="AK653" s="112"/>
      <c r="AL653" s="112"/>
      <c r="AM653" s="112"/>
      <c r="AN653" s="112"/>
      <c r="AO653" s="112"/>
      <c r="AP653" s="112"/>
      <c r="AQ653" s="112"/>
      <c r="AR653" s="112"/>
      <c r="AS653" s="112"/>
      <c r="AT653" s="112"/>
      <c r="AU653" s="112"/>
      <c r="AV653" s="112"/>
      <c r="AW653" s="112"/>
      <c r="AX653" s="112"/>
      <c r="AY653" s="112"/>
      <c r="AZ653" s="112"/>
      <c r="BA653" s="112"/>
      <c r="BB653" s="112"/>
      <c r="BC653" s="112"/>
      <c r="BD653" s="112"/>
      <c r="BE653" s="112"/>
      <c r="BF653" s="112"/>
      <c r="BG653" s="112"/>
      <c r="BH653" s="112"/>
      <c r="BI653" s="112"/>
      <c r="BJ653" s="112"/>
      <c r="BK653" s="112"/>
      <c r="BL653" s="112"/>
      <c r="BM653" s="112"/>
      <c r="BN653" s="112"/>
      <c r="BO653" s="112"/>
      <c r="BP653" s="112"/>
      <c r="BQ653" s="112"/>
      <c r="BR653" s="112"/>
      <c r="BS653" s="112"/>
      <c r="BT653" s="112"/>
      <c r="BU653" s="112"/>
      <c r="BV653" s="112"/>
      <c r="BW653" s="112"/>
      <c r="BX653" s="112"/>
      <c r="BY653" s="112"/>
      <c r="BZ653" s="112"/>
      <c r="CA653" s="112"/>
      <c r="CB653" s="112"/>
      <c r="CC653" s="112"/>
      <c r="CD653" s="112"/>
      <c r="CE653" s="112"/>
      <c r="CF653" s="112"/>
      <c r="CG653" s="112"/>
      <c r="CH653" s="112"/>
      <c r="CI653" s="112"/>
      <c r="CJ653" s="112"/>
      <c r="CK653" s="112"/>
      <c r="CL653" s="112"/>
      <c r="CM653" s="112"/>
      <c r="CN653" s="112"/>
      <c r="CO653" s="112"/>
      <c r="CP653" s="112"/>
      <c r="CQ653" s="112"/>
      <c r="CR653" s="112"/>
      <c r="CS653" s="112"/>
      <c r="CT653" s="112"/>
      <c r="CU653" s="112"/>
      <c r="CV653" s="112"/>
      <c r="CW653" s="112"/>
      <c r="CX653" s="112"/>
      <c r="CY653" s="112"/>
      <c r="CZ653" s="112"/>
    </row>
    <row r="654" spans="1:104" s="113" customFormat="1" ht="18" customHeight="1">
      <c r="A654" s="767">
        <v>635</v>
      </c>
      <c r="B654" s="1847"/>
      <c r="C654" s="1848"/>
      <c r="D654" s="1849"/>
      <c r="E654" s="1852"/>
      <c r="F654" s="1852"/>
      <c r="G654" s="1854"/>
      <c r="H654" s="1557"/>
      <c r="I654" s="1557"/>
      <c r="J654" s="1598"/>
      <c r="K654" s="181"/>
      <c r="L654" s="211"/>
      <c r="M654" s="111"/>
      <c r="N654" s="1514"/>
      <c r="O654" s="1469"/>
      <c r="P654" s="1469"/>
      <c r="Q654" s="1469"/>
      <c r="R654" s="1469"/>
      <c r="S654" s="1469"/>
      <c r="T654" s="140"/>
      <c r="U654" s="141" t="s">
        <v>2325</v>
      </c>
      <c r="V654" s="118">
        <v>1970</v>
      </c>
      <c r="W654" s="118">
        <v>0.13</v>
      </c>
      <c r="X654" s="119" t="s">
        <v>1772</v>
      </c>
      <c r="Y654" s="800"/>
      <c r="Z654" s="801"/>
      <c r="AA654" s="1043"/>
      <c r="AB654" s="1044"/>
      <c r="AC654" s="1021"/>
      <c r="AD654" s="1036"/>
      <c r="AE654" s="112"/>
      <c r="AF654" s="112"/>
      <c r="AG654" s="112"/>
      <c r="AH654" s="112"/>
      <c r="AI654" s="112"/>
      <c r="AJ654" s="112"/>
      <c r="AK654" s="112"/>
      <c r="AL654" s="112"/>
      <c r="AM654" s="112"/>
      <c r="AN654" s="112"/>
      <c r="AO654" s="112"/>
      <c r="AP654" s="112"/>
      <c r="AQ654" s="112"/>
      <c r="AR654" s="112"/>
      <c r="AS654" s="112"/>
      <c r="AT654" s="112"/>
      <c r="AU654" s="112"/>
      <c r="AV654" s="112"/>
      <c r="AW654" s="112"/>
      <c r="AX654" s="112"/>
      <c r="AY654" s="112"/>
      <c r="AZ654" s="112"/>
      <c r="BA654" s="112"/>
      <c r="BB654" s="112"/>
      <c r="BC654" s="112"/>
      <c r="BD654" s="112"/>
      <c r="BE654" s="112"/>
      <c r="BF654" s="112"/>
      <c r="BG654" s="112"/>
      <c r="BH654" s="112"/>
      <c r="BI654" s="112"/>
      <c r="BJ654" s="112"/>
      <c r="BK654" s="112"/>
      <c r="BL654" s="112"/>
      <c r="BM654" s="112"/>
      <c r="BN654" s="112"/>
      <c r="BO654" s="112"/>
      <c r="BP654" s="112"/>
      <c r="BQ654" s="112"/>
      <c r="BR654" s="112"/>
      <c r="BS654" s="112"/>
      <c r="BT654" s="112"/>
      <c r="BU654" s="112"/>
      <c r="BV654" s="112"/>
      <c r="BW654" s="112"/>
      <c r="BX654" s="112"/>
      <c r="BY654" s="112"/>
      <c r="BZ654" s="112"/>
      <c r="CA654" s="112"/>
      <c r="CB654" s="112"/>
      <c r="CC654" s="112"/>
      <c r="CD654" s="112"/>
      <c r="CE654" s="112"/>
      <c r="CF654" s="112"/>
      <c r="CG654" s="112"/>
      <c r="CH654" s="112"/>
      <c r="CI654" s="112"/>
      <c r="CJ654" s="112"/>
      <c r="CK654" s="112"/>
      <c r="CL654" s="112"/>
      <c r="CM654" s="112"/>
      <c r="CN654" s="112"/>
      <c r="CO654" s="112"/>
      <c r="CP654" s="112"/>
      <c r="CQ654" s="112"/>
      <c r="CR654" s="112"/>
      <c r="CS654" s="112"/>
      <c r="CT654" s="112"/>
      <c r="CU654" s="112"/>
      <c r="CV654" s="112"/>
      <c r="CW654" s="112"/>
      <c r="CX654" s="112"/>
      <c r="CY654" s="112"/>
      <c r="CZ654" s="112"/>
    </row>
    <row r="655" spans="1:104" s="113" customFormat="1" ht="18" customHeight="1">
      <c r="A655" s="767">
        <v>636</v>
      </c>
      <c r="B655" s="1847"/>
      <c r="C655" s="1848"/>
      <c r="D655" s="1849"/>
      <c r="E655" s="1852"/>
      <c r="F655" s="1852"/>
      <c r="G655" s="1854"/>
      <c r="H655" s="1557"/>
      <c r="I655" s="1557"/>
      <c r="J655" s="1598"/>
      <c r="K655" s="181"/>
      <c r="L655" s="211"/>
      <c r="M655" s="111"/>
      <c r="N655" s="1514"/>
      <c r="O655" s="1469"/>
      <c r="P655" s="1469"/>
      <c r="Q655" s="1469"/>
      <c r="R655" s="1469"/>
      <c r="S655" s="1469"/>
      <c r="T655" s="140"/>
      <c r="U655" s="141" t="s">
        <v>2326</v>
      </c>
      <c r="V655" s="118">
        <v>1999</v>
      </c>
      <c r="W655" s="118">
        <v>7.0000000000000007E-2</v>
      </c>
      <c r="X655" s="119" t="s">
        <v>2327</v>
      </c>
      <c r="Y655" s="800"/>
      <c r="Z655" s="801"/>
      <c r="AA655" s="1043"/>
      <c r="AB655" s="1044"/>
      <c r="AC655" s="1021"/>
      <c r="AD655" s="1036"/>
      <c r="AE655" s="112"/>
      <c r="AF655" s="112"/>
      <c r="AG655" s="112"/>
      <c r="AH655" s="112"/>
      <c r="AI655" s="112"/>
      <c r="AJ655" s="112"/>
      <c r="AK655" s="112"/>
      <c r="AL655" s="112"/>
      <c r="AM655" s="112"/>
      <c r="AN655" s="112"/>
      <c r="AO655" s="112"/>
      <c r="AP655" s="112"/>
      <c r="AQ655" s="112"/>
      <c r="AR655" s="112"/>
      <c r="AS655" s="112"/>
      <c r="AT655" s="112"/>
      <c r="AU655" s="112"/>
      <c r="AV655" s="112"/>
      <c r="AW655" s="112"/>
      <c r="AX655" s="112"/>
      <c r="AY655" s="112"/>
      <c r="AZ655" s="112"/>
      <c r="BA655" s="112"/>
      <c r="BB655" s="112"/>
      <c r="BC655" s="112"/>
      <c r="BD655" s="112"/>
      <c r="BE655" s="112"/>
      <c r="BF655" s="112"/>
      <c r="BG655" s="112"/>
      <c r="BH655" s="112"/>
      <c r="BI655" s="112"/>
      <c r="BJ655" s="112"/>
      <c r="BK655" s="112"/>
      <c r="BL655" s="112"/>
      <c r="BM655" s="112"/>
      <c r="BN655" s="112"/>
      <c r="BO655" s="112"/>
      <c r="BP655" s="112"/>
      <c r="BQ655" s="112"/>
      <c r="BR655" s="112"/>
      <c r="BS655" s="112"/>
      <c r="BT655" s="112"/>
      <c r="BU655" s="112"/>
      <c r="BV655" s="112"/>
      <c r="BW655" s="112"/>
      <c r="BX655" s="112"/>
      <c r="BY655" s="112"/>
      <c r="BZ655" s="112"/>
      <c r="CA655" s="112"/>
      <c r="CB655" s="112"/>
      <c r="CC655" s="112"/>
      <c r="CD655" s="112"/>
      <c r="CE655" s="112"/>
      <c r="CF655" s="112"/>
      <c r="CG655" s="112"/>
      <c r="CH655" s="112"/>
      <c r="CI655" s="112"/>
      <c r="CJ655" s="112"/>
      <c r="CK655" s="112"/>
      <c r="CL655" s="112"/>
      <c r="CM655" s="112"/>
      <c r="CN655" s="112"/>
      <c r="CO655" s="112"/>
      <c r="CP655" s="112"/>
      <c r="CQ655" s="112"/>
      <c r="CR655" s="112"/>
      <c r="CS655" s="112"/>
      <c r="CT655" s="112"/>
      <c r="CU655" s="112"/>
      <c r="CV655" s="112"/>
      <c r="CW655" s="112"/>
      <c r="CX655" s="112"/>
      <c r="CY655" s="112"/>
      <c r="CZ655" s="112"/>
    </row>
    <row r="656" spans="1:104" s="113" customFormat="1">
      <c r="A656" s="767">
        <v>637</v>
      </c>
      <c r="B656" s="1847"/>
      <c r="C656" s="1848"/>
      <c r="D656" s="1849"/>
      <c r="E656" s="1852"/>
      <c r="F656" s="1852"/>
      <c r="G656" s="1854"/>
      <c r="H656" s="1557"/>
      <c r="I656" s="1557"/>
      <c r="J656" s="1598"/>
      <c r="K656" s="181"/>
      <c r="L656" s="379"/>
      <c r="M656" s="111"/>
      <c r="N656" s="1514"/>
      <c r="O656" s="1469"/>
      <c r="P656" s="1469"/>
      <c r="Q656" s="1469"/>
      <c r="R656" s="1469"/>
      <c r="S656" s="1469"/>
      <c r="T656" s="140"/>
      <c r="U656" s="141" t="s">
        <v>2328</v>
      </c>
      <c r="V656" s="118">
        <v>2016</v>
      </c>
      <c r="W656" s="118">
        <v>0.374</v>
      </c>
      <c r="X656" s="119" t="s">
        <v>1910</v>
      </c>
      <c r="Y656" s="800"/>
      <c r="Z656" s="801"/>
      <c r="AA656" s="1043"/>
      <c r="AB656" s="1044"/>
      <c r="AC656" s="1021"/>
      <c r="AD656" s="1036"/>
      <c r="AE656" s="112"/>
      <c r="AF656" s="112"/>
      <c r="AG656" s="112"/>
      <c r="AH656" s="112"/>
      <c r="AI656" s="112"/>
      <c r="AJ656" s="112"/>
      <c r="AK656" s="112"/>
      <c r="AL656" s="112"/>
      <c r="AM656" s="112"/>
      <c r="AN656" s="112"/>
      <c r="AO656" s="112"/>
      <c r="AP656" s="112"/>
      <c r="AQ656" s="112"/>
      <c r="AR656" s="112"/>
      <c r="AS656" s="112"/>
      <c r="AT656" s="112"/>
      <c r="AU656" s="112"/>
      <c r="AV656" s="112"/>
      <c r="AW656" s="112"/>
      <c r="AX656" s="112"/>
      <c r="AY656" s="112"/>
      <c r="AZ656" s="112"/>
      <c r="BA656" s="112"/>
      <c r="BB656" s="112"/>
      <c r="BC656" s="112"/>
      <c r="BD656" s="112"/>
      <c r="BE656" s="112"/>
      <c r="BF656" s="112"/>
      <c r="BG656" s="112"/>
      <c r="BH656" s="112"/>
      <c r="BI656" s="112"/>
      <c r="BJ656" s="112"/>
      <c r="BK656" s="112"/>
      <c r="BL656" s="112"/>
      <c r="BM656" s="112"/>
      <c r="BN656" s="112"/>
      <c r="BO656" s="112"/>
      <c r="BP656" s="112"/>
      <c r="BQ656" s="112"/>
      <c r="BR656" s="112"/>
      <c r="BS656" s="112"/>
      <c r="BT656" s="112"/>
      <c r="BU656" s="112"/>
      <c r="BV656" s="112"/>
      <c r="BW656" s="112"/>
      <c r="BX656" s="112"/>
      <c r="BY656" s="112"/>
      <c r="BZ656" s="112"/>
      <c r="CA656" s="112"/>
      <c r="CB656" s="112"/>
      <c r="CC656" s="112"/>
      <c r="CD656" s="112"/>
      <c r="CE656" s="112"/>
      <c r="CF656" s="112"/>
      <c r="CG656" s="112"/>
      <c r="CH656" s="112"/>
      <c r="CI656" s="112"/>
      <c r="CJ656" s="112"/>
      <c r="CK656" s="112"/>
      <c r="CL656" s="112"/>
      <c r="CM656" s="112"/>
      <c r="CN656" s="112"/>
      <c r="CO656" s="112"/>
      <c r="CP656" s="112"/>
      <c r="CQ656" s="112"/>
      <c r="CR656" s="112"/>
      <c r="CS656" s="112"/>
      <c r="CT656" s="112"/>
      <c r="CU656" s="112"/>
      <c r="CV656" s="112"/>
      <c r="CW656" s="112"/>
      <c r="CX656" s="112"/>
      <c r="CY656" s="112"/>
      <c r="CZ656" s="112"/>
    </row>
    <row r="657" spans="1:104" s="113" customFormat="1" ht="36" customHeight="1">
      <c r="A657" s="767">
        <v>638</v>
      </c>
      <c r="B657" s="1847"/>
      <c r="C657" s="1848"/>
      <c r="D657" s="1849"/>
      <c r="E657" s="1852"/>
      <c r="F657" s="1852"/>
      <c r="G657" s="1854"/>
      <c r="H657" s="1557"/>
      <c r="I657" s="1557"/>
      <c r="J657" s="1598"/>
      <c r="K657" s="181"/>
      <c r="L657" s="617"/>
      <c r="M657" s="111"/>
      <c r="N657" s="1515"/>
      <c r="O657" s="1483"/>
      <c r="P657" s="1483"/>
      <c r="Q657" s="1483"/>
      <c r="R657" s="1483"/>
      <c r="S657" s="1483"/>
      <c r="T657" s="160"/>
      <c r="U657" s="659" t="s">
        <v>2329</v>
      </c>
      <c r="V657" s="118">
        <v>2021</v>
      </c>
      <c r="W657" s="365">
        <v>0.157</v>
      </c>
      <c r="X657" s="119" t="s">
        <v>2330</v>
      </c>
      <c r="Y657" s="800"/>
      <c r="Z657" s="801"/>
      <c r="AA657" s="1043"/>
      <c r="AB657" s="1044"/>
      <c r="AC657" s="1021"/>
      <c r="AD657" s="1036"/>
      <c r="AE657" s="112"/>
      <c r="AF657" s="112"/>
      <c r="AG657" s="112"/>
      <c r="AH657" s="112"/>
      <c r="AI657" s="112"/>
      <c r="AJ657" s="112"/>
      <c r="AK657" s="112"/>
      <c r="AL657" s="112"/>
      <c r="AM657" s="112"/>
      <c r="AN657" s="112"/>
      <c r="AO657" s="112"/>
      <c r="AP657" s="112"/>
      <c r="AQ657" s="112"/>
      <c r="AR657" s="112"/>
      <c r="AS657" s="112"/>
      <c r="AT657" s="112"/>
      <c r="AU657" s="112"/>
      <c r="AV657" s="112"/>
      <c r="AW657" s="112"/>
      <c r="AX657" s="112"/>
      <c r="AY657" s="112"/>
      <c r="AZ657" s="112"/>
      <c r="BA657" s="112"/>
      <c r="BB657" s="112"/>
      <c r="BC657" s="112"/>
      <c r="BD657" s="112"/>
      <c r="BE657" s="112"/>
      <c r="BF657" s="112"/>
      <c r="BG657" s="112"/>
      <c r="BH657" s="112"/>
      <c r="BI657" s="112"/>
      <c r="BJ657" s="112"/>
      <c r="BK657" s="112"/>
      <c r="BL657" s="112"/>
      <c r="BM657" s="112"/>
      <c r="BN657" s="112"/>
      <c r="BO657" s="112"/>
      <c r="BP657" s="112"/>
      <c r="BQ657" s="112"/>
      <c r="BR657" s="112"/>
      <c r="BS657" s="112"/>
      <c r="BT657" s="112"/>
      <c r="BU657" s="112"/>
      <c r="BV657" s="112"/>
      <c r="BW657" s="112"/>
      <c r="BX657" s="112"/>
      <c r="BY657" s="112"/>
      <c r="BZ657" s="112"/>
      <c r="CA657" s="112"/>
      <c r="CB657" s="112"/>
      <c r="CC657" s="112"/>
      <c r="CD657" s="112"/>
      <c r="CE657" s="112"/>
      <c r="CF657" s="112"/>
      <c r="CG657" s="112"/>
      <c r="CH657" s="112"/>
      <c r="CI657" s="112"/>
      <c r="CJ657" s="112"/>
      <c r="CK657" s="112"/>
      <c r="CL657" s="112"/>
      <c r="CM657" s="112"/>
      <c r="CN657" s="112"/>
      <c r="CO657" s="112"/>
      <c r="CP657" s="112"/>
      <c r="CQ657" s="112"/>
      <c r="CR657" s="112"/>
      <c r="CS657" s="112"/>
      <c r="CT657" s="112"/>
      <c r="CU657" s="112"/>
      <c r="CV657" s="112"/>
      <c r="CW657" s="112"/>
      <c r="CX657" s="112"/>
      <c r="CY657" s="112"/>
      <c r="CZ657" s="112"/>
    </row>
    <row r="658" spans="1:104" s="113" customFormat="1" ht="27" customHeight="1">
      <c r="A658" s="767">
        <v>639</v>
      </c>
      <c r="B658" s="1847"/>
      <c r="C658" s="1848"/>
      <c r="D658" s="1849"/>
      <c r="E658" s="1852"/>
      <c r="F658" s="1852"/>
      <c r="G658" s="1854"/>
      <c r="H658" s="1557"/>
      <c r="I658" s="1557"/>
      <c r="J658" s="1598"/>
      <c r="K658" s="802" t="s">
        <v>2331</v>
      </c>
      <c r="L658" s="269">
        <v>1973</v>
      </c>
      <c r="M658" s="1625" t="s">
        <v>2332</v>
      </c>
      <c r="N658" s="225"/>
      <c r="O658" s="1447"/>
      <c r="P658" s="1447"/>
      <c r="Q658" s="173"/>
      <c r="R658" s="1447"/>
      <c r="S658" s="1556"/>
      <c r="T658" s="1456"/>
      <c r="U658" s="659" t="s">
        <v>2333</v>
      </c>
      <c r="V658" s="1447"/>
      <c r="W658" s="1447"/>
      <c r="X658" s="444" t="s">
        <v>2334</v>
      </c>
      <c r="Y658" s="1833" t="s">
        <v>2335</v>
      </c>
      <c r="Z658" s="1530"/>
      <c r="AA658" s="139">
        <v>1988</v>
      </c>
      <c r="AB658" s="572">
        <v>0.115</v>
      </c>
      <c r="AC658" s="163" t="s">
        <v>2302</v>
      </c>
      <c r="AD658" s="111"/>
      <c r="AE658" s="112"/>
      <c r="AF658" s="112"/>
      <c r="AG658" s="112"/>
      <c r="AH658" s="112"/>
      <c r="AI658" s="112"/>
      <c r="AJ658" s="112"/>
      <c r="AK658" s="112"/>
      <c r="AL658" s="112"/>
      <c r="AM658" s="112"/>
      <c r="AN658" s="112"/>
      <c r="AO658" s="112"/>
      <c r="AP658" s="112"/>
      <c r="AQ658" s="112"/>
      <c r="AR658" s="112"/>
      <c r="AS658" s="112"/>
      <c r="AT658" s="112"/>
      <c r="AU658" s="112"/>
      <c r="AV658" s="112"/>
      <c r="AW658" s="112"/>
      <c r="AX658" s="112"/>
      <c r="AY658" s="112"/>
      <c r="AZ658" s="112"/>
      <c r="BA658" s="112"/>
      <c r="BB658" s="112"/>
      <c r="BC658" s="112"/>
      <c r="BD658" s="112"/>
      <c r="BE658" s="112"/>
      <c r="BF658" s="112"/>
      <c r="BG658" s="112"/>
      <c r="BH658" s="112"/>
      <c r="BI658" s="112"/>
      <c r="BJ658" s="112"/>
      <c r="BK658" s="112"/>
      <c r="BL658" s="112"/>
      <c r="BM658" s="112"/>
      <c r="BN658" s="112"/>
      <c r="BO658" s="112"/>
      <c r="BP658" s="112"/>
      <c r="BQ658" s="112"/>
      <c r="BR658" s="112"/>
      <c r="BS658" s="112"/>
      <c r="BT658" s="112"/>
      <c r="BU658" s="112"/>
      <c r="BV658" s="112"/>
      <c r="BW658" s="112"/>
      <c r="BX658" s="112"/>
      <c r="BY658" s="112"/>
      <c r="BZ658" s="112"/>
      <c r="CA658" s="112"/>
      <c r="CB658" s="112"/>
      <c r="CC658" s="112"/>
      <c r="CD658" s="112"/>
      <c r="CE658" s="112"/>
      <c r="CF658" s="112"/>
      <c r="CG658" s="112"/>
      <c r="CH658" s="112"/>
      <c r="CI658" s="112"/>
      <c r="CJ658" s="112"/>
      <c r="CK658" s="112"/>
      <c r="CL658" s="112"/>
      <c r="CM658" s="112"/>
      <c r="CN658" s="112"/>
      <c r="CO658" s="112"/>
      <c r="CP658" s="112"/>
      <c r="CQ658" s="112"/>
      <c r="CR658" s="112"/>
      <c r="CS658" s="112"/>
      <c r="CT658" s="112"/>
      <c r="CU658" s="112"/>
      <c r="CV658" s="112"/>
      <c r="CW658" s="112"/>
      <c r="CX658" s="112"/>
      <c r="CY658" s="112"/>
      <c r="CZ658" s="112"/>
    </row>
    <row r="659" spans="1:104" s="113" customFormat="1" ht="18" customHeight="1">
      <c r="A659" s="767">
        <v>640</v>
      </c>
      <c r="B659" s="1847"/>
      <c r="C659" s="1848"/>
      <c r="D659" s="1849"/>
      <c r="E659" s="1852"/>
      <c r="F659" s="1852"/>
      <c r="G659" s="1854"/>
      <c r="H659" s="1557"/>
      <c r="I659" s="1557"/>
      <c r="J659" s="1598"/>
      <c r="K659" s="181" t="s">
        <v>2336</v>
      </c>
      <c r="L659" s="115"/>
      <c r="M659" s="1626"/>
      <c r="N659" s="789"/>
      <c r="O659" s="1467"/>
      <c r="P659" s="1467"/>
      <c r="Q659" s="153"/>
      <c r="R659" s="1467"/>
      <c r="S659" s="1557"/>
      <c r="T659" s="1512"/>
      <c r="U659" s="803"/>
      <c r="V659" s="1467"/>
      <c r="W659" s="1467"/>
      <c r="X659" s="420"/>
      <c r="Y659" s="1834"/>
      <c r="Z659" s="1532"/>
      <c r="AA659" s="125">
        <v>1965</v>
      </c>
      <c r="AB659" s="125">
        <v>0.14000000000000001</v>
      </c>
      <c r="AC659" s="121" t="s">
        <v>1793</v>
      </c>
      <c r="AD659" s="111"/>
      <c r="AE659" s="112"/>
      <c r="AF659" s="112"/>
      <c r="AG659" s="112"/>
      <c r="AH659" s="112"/>
      <c r="AI659" s="112"/>
      <c r="AJ659" s="112"/>
      <c r="AK659" s="112"/>
      <c r="AL659" s="112"/>
      <c r="AM659" s="112"/>
      <c r="AN659" s="112"/>
      <c r="AO659" s="112"/>
      <c r="AP659" s="112"/>
      <c r="AQ659" s="112"/>
      <c r="AR659" s="112"/>
      <c r="AS659" s="112"/>
      <c r="AT659" s="112"/>
      <c r="AU659" s="112"/>
      <c r="AV659" s="112"/>
      <c r="AW659" s="112"/>
      <c r="AX659" s="112"/>
      <c r="AY659" s="112"/>
      <c r="AZ659" s="112"/>
      <c r="BA659" s="112"/>
      <c r="BB659" s="112"/>
      <c r="BC659" s="112"/>
      <c r="BD659" s="112"/>
      <c r="BE659" s="112"/>
      <c r="BF659" s="112"/>
      <c r="BG659" s="112"/>
      <c r="BH659" s="112"/>
      <c r="BI659" s="112"/>
      <c r="BJ659" s="112"/>
      <c r="BK659" s="112"/>
      <c r="BL659" s="112"/>
      <c r="BM659" s="112"/>
      <c r="BN659" s="112"/>
      <c r="BO659" s="112"/>
      <c r="BP659" s="112"/>
      <c r="BQ659" s="112"/>
      <c r="BR659" s="112"/>
      <c r="BS659" s="112"/>
      <c r="BT659" s="112"/>
      <c r="BU659" s="112"/>
      <c r="BV659" s="112"/>
      <c r="BW659" s="112"/>
      <c r="BX659" s="112"/>
      <c r="BY659" s="112"/>
      <c r="BZ659" s="112"/>
      <c r="CA659" s="112"/>
      <c r="CB659" s="112"/>
      <c r="CC659" s="112"/>
      <c r="CD659" s="112"/>
      <c r="CE659" s="112"/>
      <c r="CF659" s="112"/>
      <c r="CG659" s="112"/>
      <c r="CH659" s="112"/>
      <c r="CI659" s="112"/>
      <c r="CJ659" s="112"/>
      <c r="CK659" s="112"/>
      <c r="CL659" s="112"/>
      <c r="CM659" s="112"/>
      <c r="CN659" s="112"/>
      <c r="CO659" s="112"/>
      <c r="CP659" s="112"/>
      <c r="CQ659" s="112"/>
      <c r="CR659" s="112"/>
      <c r="CS659" s="112"/>
      <c r="CT659" s="112"/>
      <c r="CU659" s="112"/>
      <c r="CV659" s="112"/>
      <c r="CW659" s="112"/>
      <c r="CX659" s="112"/>
      <c r="CY659" s="112"/>
      <c r="CZ659" s="112"/>
    </row>
    <row r="660" spans="1:104" s="113" customFormat="1" ht="37.5" customHeight="1" thickBot="1">
      <c r="A660" s="804">
        <v>641</v>
      </c>
      <c r="B660" s="230"/>
      <c r="C660" s="1850"/>
      <c r="D660" s="1851"/>
      <c r="E660" s="805"/>
      <c r="F660" s="1853"/>
      <c r="G660" s="1855"/>
      <c r="H660" s="1810"/>
      <c r="I660" s="1810"/>
      <c r="J660" s="1813"/>
      <c r="K660" s="806"/>
      <c r="L660" s="674"/>
      <c r="M660" s="1840"/>
      <c r="N660" s="807"/>
      <c r="O660" s="1811"/>
      <c r="P660" s="1811"/>
      <c r="Q660" s="759"/>
      <c r="R660" s="1811"/>
      <c r="S660" s="1810"/>
      <c r="T660" s="1826"/>
      <c r="U660" s="808"/>
      <c r="V660" s="1811"/>
      <c r="W660" s="1811"/>
      <c r="X660" s="809"/>
      <c r="Y660" s="1835"/>
      <c r="Z660" s="1836"/>
      <c r="AA660" s="805"/>
      <c r="AB660" s="805"/>
      <c r="AC660" s="809"/>
      <c r="AD660" s="506"/>
      <c r="AE660" s="112"/>
      <c r="AF660" s="112"/>
      <c r="AG660" s="112"/>
      <c r="AH660" s="112"/>
      <c r="AI660" s="112"/>
      <c r="AJ660" s="112"/>
      <c r="AK660" s="112"/>
      <c r="AL660" s="112"/>
      <c r="AM660" s="112"/>
      <c r="AN660" s="112"/>
      <c r="AO660" s="112"/>
      <c r="AP660" s="112"/>
      <c r="AQ660" s="112"/>
      <c r="AR660" s="112"/>
      <c r="AS660" s="112"/>
      <c r="AT660" s="112"/>
      <c r="AU660" s="112"/>
      <c r="AV660" s="112"/>
      <c r="AW660" s="112"/>
      <c r="AX660" s="112"/>
      <c r="AY660" s="112"/>
      <c r="AZ660" s="112"/>
      <c r="BA660" s="112"/>
      <c r="BB660" s="112"/>
      <c r="BC660" s="112"/>
      <c r="BD660" s="112"/>
      <c r="BE660" s="112"/>
      <c r="BF660" s="112"/>
      <c r="BG660" s="112"/>
      <c r="BH660" s="112"/>
      <c r="BI660" s="112"/>
      <c r="BJ660" s="112"/>
      <c r="BK660" s="112"/>
      <c r="BL660" s="112"/>
      <c r="BM660" s="112"/>
      <c r="BN660" s="112"/>
      <c r="BO660" s="112"/>
      <c r="BP660" s="112"/>
      <c r="BQ660" s="112"/>
      <c r="BR660" s="112"/>
      <c r="BS660" s="112"/>
      <c r="BT660" s="112"/>
      <c r="BU660" s="112"/>
      <c r="BV660" s="112"/>
      <c r="BW660" s="112"/>
      <c r="BX660" s="112"/>
      <c r="BY660" s="112"/>
      <c r="BZ660" s="112"/>
      <c r="CA660" s="112"/>
      <c r="CB660" s="112"/>
      <c r="CC660" s="112"/>
      <c r="CD660" s="112"/>
      <c r="CE660" s="112"/>
      <c r="CF660" s="112"/>
      <c r="CG660" s="112"/>
      <c r="CH660" s="112"/>
      <c r="CI660" s="112"/>
      <c r="CJ660" s="112"/>
      <c r="CK660" s="112"/>
      <c r="CL660" s="112"/>
      <c r="CM660" s="112"/>
      <c r="CN660" s="112"/>
      <c r="CO660" s="112"/>
      <c r="CP660" s="112"/>
      <c r="CQ660" s="112"/>
      <c r="CR660" s="112"/>
      <c r="CS660" s="112"/>
      <c r="CT660" s="112"/>
      <c r="CU660" s="112"/>
      <c r="CV660" s="112"/>
      <c r="CW660" s="112"/>
      <c r="CX660" s="112"/>
      <c r="CY660" s="112"/>
      <c r="CZ660" s="112"/>
    </row>
    <row r="661" spans="1:104" s="1724" customFormat="1" ht="20.25" customHeight="1" thickBot="1">
      <c r="B661" s="1725"/>
      <c r="C661" s="1725"/>
      <c r="D661" s="1725"/>
      <c r="E661" s="1725"/>
      <c r="F661" s="1725"/>
      <c r="G661" s="1725"/>
      <c r="H661" s="1725"/>
      <c r="I661" s="1725"/>
      <c r="J661" s="1725"/>
      <c r="K661" s="1725"/>
      <c r="L661" s="1725"/>
      <c r="M661" s="1725"/>
      <c r="N661" s="1725"/>
      <c r="O661" s="1725"/>
      <c r="P661" s="1725"/>
      <c r="Q661" s="1725"/>
      <c r="R661" s="1725"/>
      <c r="S661" s="1725"/>
      <c r="T661" s="1725"/>
      <c r="U661" s="1725"/>
      <c r="V661" s="1725"/>
      <c r="W661" s="1725"/>
      <c r="X661" s="1725"/>
      <c r="Y661" s="1725"/>
      <c r="Z661" s="1725"/>
      <c r="AA661" s="1725"/>
      <c r="AB661" s="1725"/>
      <c r="AC661" s="1725"/>
      <c r="AD661" s="1725"/>
      <c r="AE661" s="1725"/>
      <c r="AF661" s="1725"/>
      <c r="AG661" s="1725"/>
      <c r="AH661" s="1725"/>
      <c r="AI661" s="1725"/>
      <c r="AJ661" s="1725"/>
      <c r="AK661" s="1725"/>
      <c r="AL661" s="1725"/>
      <c r="AM661" s="1725"/>
      <c r="AN661" s="1725"/>
      <c r="AO661" s="1725"/>
      <c r="AP661" s="1725"/>
      <c r="AQ661" s="1725"/>
      <c r="AR661" s="1725"/>
      <c r="AS661" s="1725"/>
      <c r="AT661" s="1725"/>
      <c r="AU661" s="1725"/>
      <c r="AV661" s="1725"/>
      <c r="AW661" s="1725"/>
      <c r="AX661" s="1725"/>
      <c r="AY661" s="1725"/>
      <c r="AZ661" s="1725"/>
      <c r="BA661" s="1725"/>
      <c r="BB661" s="1725"/>
      <c r="BC661" s="1725"/>
      <c r="BD661" s="1725"/>
      <c r="BE661" s="1725"/>
      <c r="BF661" s="1725"/>
    </row>
    <row r="662" spans="1:104" s="113" customFormat="1" ht="19.5" customHeight="1">
      <c r="A662" s="248">
        <v>642</v>
      </c>
      <c r="B662" s="1805" t="s">
        <v>2337</v>
      </c>
      <c r="C662" s="1837"/>
      <c r="D662" s="1838"/>
      <c r="E662" s="108"/>
      <c r="F662" s="108"/>
      <c r="G662" s="108"/>
      <c r="H662" s="303"/>
      <c r="I662" s="303"/>
      <c r="J662" s="810"/>
      <c r="K662" s="761"/>
      <c r="L662" s="253"/>
      <c r="M662" s="105"/>
      <c r="N662" s="811"/>
      <c r="O662" s="256"/>
      <c r="P662" s="256"/>
      <c r="Q662" s="257"/>
      <c r="R662" s="256"/>
      <c r="S662" s="250"/>
      <c r="T662" s="105"/>
      <c r="U662" s="258"/>
      <c r="V662" s="256"/>
      <c r="W662" s="256"/>
      <c r="X662" s="259"/>
      <c r="Y662" s="812" t="s">
        <v>2338</v>
      </c>
      <c r="Z662" s="732"/>
      <c r="AA662" s="108">
        <v>1982</v>
      </c>
      <c r="AB662" s="108">
        <v>4.1900000000000004</v>
      </c>
      <c r="AC662" s="110" t="s">
        <v>1204</v>
      </c>
      <c r="AD662" s="111"/>
      <c r="AE662" s="112"/>
      <c r="AF662" s="112"/>
      <c r="AG662" s="112"/>
      <c r="AH662" s="112"/>
      <c r="AI662" s="112"/>
      <c r="AJ662" s="112"/>
      <c r="AK662" s="112"/>
      <c r="AL662" s="112"/>
      <c r="AM662" s="112"/>
      <c r="AN662" s="112"/>
      <c r="AO662" s="112"/>
      <c r="AP662" s="112"/>
      <c r="AQ662" s="112"/>
      <c r="AR662" s="112"/>
      <c r="AS662" s="112"/>
      <c r="AT662" s="112"/>
      <c r="AU662" s="112"/>
      <c r="AV662" s="112"/>
      <c r="AW662" s="112"/>
      <c r="AX662" s="112"/>
      <c r="AY662" s="112"/>
      <c r="AZ662" s="112"/>
      <c r="BA662" s="112"/>
      <c r="BB662" s="112"/>
      <c r="BC662" s="112"/>
      <c r="BD662" s="112"/>
      <c r="BE662" s="112"/>
      <c r="BF662" s="112"/>
      <c r="BG662" s="112"/>
      <c r="BH662" s="112"/>
      <c r="BI662" s="112"/>
      <c r="BJ662" s="112"/>
      <c r="BK662" s="112"/>
      <c r="BL662" s="112"/>
      <c r="BM662" s="112"/>
      <c r="BN662" s="112"/>
      <c r="BO662" s="112"/>
      <c r="BP662" s="112"/>
      <c r="BQ662" s="112"/>
      <c r="BR662" s="112"/>
      <c r="BS662" s="112"/>
      <c r="BT662" s="112"/>
      <c r="BU662" s="112"/>
      <c r="BV662" s="112"/>
      <c r="BW662" s="112"/>
      <c r="BX662" s="112"/>
      <c r="BY662" s="112"/>
      <c r="BZ662" s="112"/>
      <c r="CA662" s="112"/>
      <c r="CB662" s="112"/>
      <c r="CC662" s="112"/>
      <c r="CD662" s="112"/>
      <c r="CE662" s="112"/>
      <c r="CF662" s="112"/>
      <c r="CG662" s="112"/>
      <c r="CH662" s="112"/>
      <c r="CI662" s="112"/>
      <c r="CJ662" s="112"/>
      <c r="CK662" s="112"/>
      <c r="CL662" s="112"/>
      <c r="CM662" s="112"/>
      <c r="CN662" s="112"/>
      <c r="CO662" s="112"/>
      <c r="CP662" s="112"/>
      <c r="CQ662" s="112"/>
      <c r="CR662" s="112"/>
      <c r="CS662" s="112"/>
      <c r="CT662" s="112"/>
      <c r="CU662" s="112"/>
      <c r="CV662" s="112"/>
      <c r="CW662" s="112"/>
      <c r="CX662" s="112"/>
      <c r="CY662" s="112"/>
      <c r="CZ662" s="112"/>
    </row>
    <row r="663" spans="1:104" s="113" customFormat="1" ht="48.75" customHeight="1">
      <c r="A663" s="260">
        <v>643</v>
      </c>
      <c r="B663" s="1806"/>
      <c r="C663" s="813" t="s">
        <v>2339</v>
      </c>
      <c r="D663" s="173"/>
      <c r="E663" s="317" t="s">
        <v>2340</v>
      </c>
      <c r="F663" s="118">
        <v>3.9350000000000001</v>
      </c>
      <c r="G663" s="317" t="s">
        <v>2341</v>
      </c>
      <c r="H663" s="118">
        <v>54</v>
      </c>
      <c r="I663" s="118"/>
      <c r="J663" s="163">
        <v>54</v>
      </c>
      <c r="K663" s="607" t="s">
        <v>2342</v>
      </c>
      <c r="L663" s="638">
        <v>1982</v>
      </c>
      <c r="M663" s="694"/>
      <c r="N663" s="1818"/>
      <c r="O663" s="120"/>
      <c r="P663" s="120"/>
      <c r="Q663" s="173"/>
      <c r="R663" s="120"/>
      <c r="S663" s="125"/>
      <c r="T663" s="160"/>
      <c r="U663" s="443"/>
      <c r="V663" s="120"/>
      <c r="W663" s="120"/>
      <c r="X663" s="444"/>
      <c r="Y663" s="1649"/>
      <c r="Z663" s="1650"/>
      <c r="AA663" s="1468"/>
      <c r="AB663" s="1447"/>
      <c r="AC663" s="1462"/>
      <c r="AD663" s="268"/>
      <c r="AE663" s="112"/>
      <c r="AF663" s="112"/>
      <c r="AG663" s="112"/>
      <c r="AH663" s="112"/>
      <c r="AI663" s="112"/>
      <c r="AJ663" s="112"/>
      <c r="AK663" s="112"/>
      <c r="AL663" s="112"/>
      <c r="AM663" s="112"/>
      <c r="AN663" s="112"/>
      <c r="AO663" s="112"/>
      <c r="AP663" s="112"/>
      <c r="AQ663" s="112"/>
      <c r="AR663" s="112"/>
      <c r="AS663" s="112"/>
      <c r="AT663" s="112"/>
      <c r="AU663" s="112"/>
      <c r="AV663" s="112"/>
      <c r="AW663" s="112"/>
      <c r="AX663" s="112"/>
      <c r="AY663" s="112"/>
      <c r="AZ663" s="112"/>
      <c r="BA663" s="112"/>
      <c r="BB663" s="112"/>
      <c r="BC663" s="112"/>
      <c r="BD663" s="112"/>
      <c r="BE663" s="112"/>
      <c r="BF663" s="112"/>
      <c r="BG663" s="112"/>
      <c r="BH663" s="112"/>
      <c r="BI663" s="112"/>
      <c r="BJ663" s="112"/>
      <c r="BK663" s="112"/>
      <c r="BL663" s="112"/>
      <c r="BM663" s="112"/>
      <c r="BN663" s="112"/>
      <c r="BO663" s="112"/>
      <c r="BP663" s="112"/>
      <c r="BQ663" s="112"/>
      <c r="BR663" s="112"/>
      <c r="BS663" s="112"/>
      <c r="BT663" s="112"/>
      <c r="BU663" s="112"/>
      <c r="BV663" s="112"/>
      <c r="BW663" s="112"/>
      <c r="BX663" s="112"/>
      <c r="BY663" s="112"/>
      <c r="BZ663" s="112"/>
      <c r="CA663" s="112"/>
      <c r="CB663" s="112"/>
      <c r="CC663" s="112"/>
      <c r="CD663" s="112"/>
      <c r="CE663" s="112"/>
      <c r="CF663" s="112"/>
      <c r="CG663" s="112"/>
      <c r="CH663" s="112"/>
      <c r="CI663" s="112"/>
      <c r="CJ663" s="112"/>
      <c r="CK663" s="112"/>
      <c r="CL663" s="112"/>
      <c r="CM663" s="112"/>
      <c r="CN663" s="112"/>
      <c r="CO663" s="112"/>
      <c r="CP663" s="112"/>
      <c r="CQ663" s="112"/>
      <c r="CR663" s="112"/>
      <c r="CS663" s="112"/>
      <c r="CT663" s="112"/>
      <c r="CU663" s="112"/>
      <c r="CV663" s="112"/>
      <c r="CW663" s="112"/>
      <c r="CX663" s="112"/>
      <c r="CY663" s="112"/>
      <c r="CZ663" s="112"/>
    </row>
    <row r="664" spans="1:104" s="113" customFormat="1" ht="46.5" customHeight="1">
      <c r="A664" s="260">
        <v>644</v>
      </c>
      <c r="B664" s="1806"/>
      <c r="C664" s="1776"/>
      <c r="D664" s="1777"/>
      <c r="E664" s="1556"/>
      <c r="F664" s="1556"/>
      <c r="G664" s="1447"/>
      <c r="H664" s="1556"/>
      <c r="I664" s="1556"/>
      <c r="J664" s="1597"/>
      <c r="K664" s="798" t="s">
        <v>2343</v>
      </c>
      <c r="L664" s="115"/>
      <c r="M664" s="355"/>
      <c r="N664" s="1819"/>
      <c r="O664" s="1467"/>
      <c r="P664" s="1467"/>
      <c r="Q664" s="1467"/>
      <c r="R664" s="1467"/>
      <c r="S664" s="1557"/>
      <c r="T664" s="1512"/>
      <c r="U664" s="1827"/>
      <c r="V664" s="1467"/>
      <c r="W664" s="1467"/>
      <c r="X664" s="1528"/>
      <c r="Y664" s="1653"/>
      <c r="Z664" s="1654"/>
      <c r="AA664" s="1483"/>
      <c r="AB664" s="1448"/>
      <c r="AC664" s="1464"/>
      <c r="AD664" s="111"/>
      <c r="AE664" s="112"/>
      <c r="AF664" s="112"/>
      <c r="AG664" s="112"/>
      <c r="AH664" s="112"/>
      <c r="AI664" s="112"/>
      <c r="AJ664" s="112"/>
      <c r="AK664" s="112"/>
      <c r="AL664" s="112"/>
      <c r="AM664" s="112"/>
      <c r="AN664" s="112"/>
      <c r="AO664" s="112"/>
      <c r="AP664" s="112"/>
      <c r="AQ664" s="112"/>
      <c r="AR664" s="112"/>
      <c r="AS664" s="112"/>
      <c r="AT664" s="112"/>
      <c r="AU664" s="112"/>
      <c r="AV664" s="112"/>
      <c r="AW664" s="112"/>
      <c r="AX664" s="112"/>
      <c r="AY664" s="112"/>
      <c r="AZ664" s="112"/>
      <c r="BA664" s="112"/>
      <c r="BB664" s="112"/>
      <c r="BC664" s="112"/>
      <c r="BD664" s="112"/>
      <c r="BE664" s="112"/>
      <c r="BF664" s="112"/>
      <c r="BG664" s="112"/>
      <c r="BH664" s="112"/>
      <c r="BI664" s="112"/>
      <c r="BJ664" s="112"/>
      <c r="BK664" s="112"/>
      <c r="BL664" s="112"/>
      <c r="BM664" s="112"/>
      <c r="BN664" s="112"/>
      <c r="BO664" s="112"/>
      <c r="BP664" s="112"/>
      <c r="BQ664" s="112"/>
      <c r="BR664" s="112"/>
      <c r="BS664" s="112"/>
      <c r="BT664" s="112"/>
      <c r="BU664" s="112"/>
      <c r="BV664" s="112"/>
      <c r="BW664" s="112"/>
      <c r="BX664" s="112"/>
      <c r="BY664" s="112"/>
      <c r="BZ664" s="112"/>
      <c r="CA664" s="112"/>
      <c r="CB664" s="112"/>
      <c r="CC664" s="112"/>
      <c r="CD664" s="112"/>
      <c r="CE664" s="112"/>
      <c r="CF664" s="112"/>
      <c r="CG664" s="112"/>
      <c r="CH664" s="112"/>
      <c r="CI664" s="112"/>
      <c r="CJ664" s="112"/>
      <c r="CK664" s="112"/>
      <c r="CL664" s="112"/>
      <c r="CM664" s="112"/>
      <c r="CN664" s="112"/>
      <c r="CO664" s="112"/>
      <c r="CP664" s="112"/>
      <c r="CQ664" s="112"/>
      <c r="CR664" s="112"/>
      <c r="CS664" s="112"/>
      <c r="CT664" s="112"/>
      <c r="CU664" s="112"/>
      <c r="CV664" s="112"/>
      <c r="CW664" s="112"/>
      <c r="CX664" s="112"/>
      <c r="CY664" s="112"/>
      <c r="CZ664" s="112"/>
    </row>
    <row r="665" spans="1:104" s="113" customFormat="1" ht="17.25" customHeight="1">
      <c r="A665" s="260">
        <v>645</v>
      </c>
      <c r="B665" s="1806"/>
      <c r="C665" s="1829"/>
      <c r="D665" s="1830"/>
      <c r="E665" s="1557"/>
      <c r="F665" s="1557"/>
      <c r="G665" s="1467"/>
      <c r="H665" s="1557"/>
      <c r="I665" s="1557"/>
      <c r="J665" s="1598"/>
      <c r="K665" s="197" t="s">
        <v>2344</v>
      </c>
      <c r="L665" s="161"/>
      <c r="M665" s="219" t="s">
        <v>32</v>
      </c>
      <c r="N665" s="1819"/>
      <c r="O665" s="1467"/>
      <c r="P665" s="1467"/>
      <c r="Q665" s="1467"/>
      <c r="R665" s="1467"/>
      <c r="S665" s="1557"/>
      <c r="T665" s="1512"/>
      <c r="U665" s="1827"/>
      <c r="V665" s="1467"/>
      <c r="W665" s="1467"/>
      <c r="X665" s="1528"/>
      <c r="Y665" s="413" t="s">
        <v>2345</v>
      </c>
      <c r="Z665" s="209"/>
      <c r="AA665" s="118">
        <v>1982</v>
      </c>
      <c r="AB665" s="118">
        <v>0.2</v>
      </c>
      <c r="AC665" s="163" t="s">
        <v>1255</v>
      </c>
      <c r="AD665" s="111"/>
      <c r="AE665" s="112"/>
      <c r="AF665" s="112"/>
      <c r="AG665" s="112"/>
      <c r="AH665" s="112"/>
      <c r="AI665" s="112"/>
      <c r="AJ665" s="112"/>
      <c r="AK665" s="112"/>
      <c r="AL665" s="112"/>
      <c r="AM665" s="112"/>
      <c r="AN665" s="112"/>
      <c r="AO665" s="112"/>
      <c r="AP665" s="112"/>
      <c r="AQ665" s="112"/>
      <c r="AR665" s="112"/>
      <c r="AS665" s="112"/>
      <c r="AT665" s="112"/>
      <c r="AU665" s="112"/>
      <c r="AV665" s="112"/>
      <c r="AW665" s="112"/>
      <c r="AX665" s="112"/>
      <c r="AY665" s="112"/>
      <c r="AZ665" s="112"/>
      <c r="BA665" s="112"/>
      <c r="BB665" s="112"/>
      <c r="BC665" s="112"/>
      <c r="BD665" s="112"/>
      <c r="BE665" s="112"/>
      <c r="BF665" s="112"/>
      <c r="BG665" s="112"/>
      <c r="BH665" s="112"/>
      <c r="BI665" s="112"/>
      <c r="BJ665" s="112"/>
      <c r="BK665" s="112"/>
      <c r="BL665" s="112"/>
      <c r="BM665" s="112"/>
      <c r="BN665" s="112"/>
      <c r="BO665" s="112"/>
      <c r="BP665" s="112"/>
      <c r="BQ665" s="112"/>
      <c r="BR665" s="112"/>
      <c r="BS665" s="112"/>
      <c r="BT665" s="112"/>
      <c r="BU665" s="112"/>
      <c r="BV665" s="112"/>
      <c r="BW665" s="112"/>
      <c r="BX665" s="112"/>
      <c r="BY665" s="112"/>
      <c r="BZ665" s="112"/>
      <c r="CA665" s="112"/>
      <c r="CB665" s="112"/>
      <c r="CC665" s="112"/>
      <c r="CD665" s="112"/>
      <c r="CE665" s="112"/>
      <c r="CF665" s="112"/>
      <c r="CG665" s="112"/>
      <c r="CH665" s="112"/>
      <c r="CI665" s="112"/>
      <c r="CJ665" s="112"/>
      <c r="CK665" s="112"/>
      <c r="CL665" s="112"/>
      <c r="CM665" s="112"/>
      <c r="CN665" s="112"/>
      <c r="CO665" s="112"/>
      <c r="CP665" s="112"/>
      <c r="CQ665" s="112"/>
      <c r="CR665" s="112"/>
      <c r="CS665" s="112"/>
      <c r="CT665" s="112"/>
      <c r="CU665" s="112"/>
      <c r="CV665" s="112"/>
      <c r="CW665" s="112"/>
      <c r="CX665" s="112"/>
      <c r="CY665" s="112"/>
      <c r="CZ665" s="112"/>
    </row>
    <row r="666" spans="1:104" s="113" customFormat="1" ht="17.25" customHeight="1">
      <c r="A666" s="260">
        <v>646</v>
      </c>
      <c r="B666" s="1806"/>
      <c r="C666" s="1829"/>
      <c r="D666" s="1830"/>
      <c r="E666" s="1557"/>
      <c r="F666" s="1557"/>
      <c r="G666" s="1467"/>
      <c r="H666" s="130"/>
      <c r="I666" s="1557"/>
      <c r="J666" s="132"/>
      <c r="K666" s="197" t="s">
        <v>2346</v>
      </c>
      <c r="L666" s="161"/>
      <c r="M666" s="219" t="s">
        <v>27</v>
      </c>
      <c r="N666" s="1819"/>
      <c r="O666" s="1467"/>
      <c r="P666" s="1467"/>
      <c r="Q666" s="1467"/>
      <c r="R666" s="1467"/>
      <c r="S666" s="1557"/>
      <c r="T666" s="1512"/>
      <c r="U666" s="1827"/>
      <c r="V666" s="1467"/>
      <c r="W666" s="1467"/>
      <c r="X666" s="1528"/>
      <c r="Y666" s="413" t="s">
        <v>2347</v>
      </c>
      <c r="Z666" s="209"/>
      <c r="AA666" s="118">
        <v>1982</v>
      </c>
      <c r="AB666" s="118">
        <v>0.05</v>
      </c>
      <c r="AC666" s="163" t="s">
        <v>1793</v>
      </c>
      <c r="AD666" s="111"/>
      <c r="AE666" s="112"/>
      <c r="AF666" s="112"/>
      <c r="AG666" s="112"/>
      <c r="AH666" s="112"/>
      <c r="AI666" s="112"/>
      <c r="AJ666" s="112"/>
      <c r="AK666" s="112"/>
      <c r="AL666" s="112"/>
      <c r="AM666" s="112"/>
      <c r="AN666" s="112"/>
      <c r="AO666" s="112"/>
      <c r="AP666" s="112"/>
      <c r="AQ666" s="112"/>
      <c r="AR666" s="112"/>
      <c r="AS666" s="112"/>
      <c r="AT666" s="112"/>
      <c r="AU666" s="112"/>
      <c r="AV666" s="112"/>
      <c r="AW666" s="112"/>
      <c r="AX666" s="112"/>
      <c r="AY666" s="112"/>
      <c r="AZ666" s="112"/>
      <c r="BA666" s="112"/>
      <c r="BB666" s="112"/>
      <c r="BC666" s="112"/>
      <c r="BD666" s="112"/>
      <c r="BE666" s="112"/>
      <c r="BF666" s="112"/>
      <c r="BG666" s="112"/>
      <c r="BH666" s="112"/>
      <c r="BI666" s="112"/>
      <c r="BJ666" s="112"/>
      <c r="BK666" s="112"/>
      <c r="BL666" s="112"/>
      <c r="BM666" s="112"/>
      <c r="BN666" s="112"/>
      <c r="BO666" s="112"/>
      <c r="BP666" s="112"/>
      <c r="BQ666" s="112"/>
      <c r="BR666" s="112"/>
      <c r="BS666" s="112"/>
      <c r="BT666" s="112"/>
      <c r="BU666" s="112"/>
      <c r="BV666" s="112"/>
      <c r="BW666" s="112"/>
      <c r="BX666" s="112"/>
      <c r="BY666" s="112"/>
      <c r="BZ666" s="112"/>
      <c r="CA666" s="112"/>
      <c r="CB666" s="112"/>
      <c r="CC666" s="112"/>
      <c r="CD666" s="112"/>
      <c r="CE666" s="112"/>
      <c r="CF666" s="112"/>
      <c r="CG666" s="112"/>
      <c r="CH666" s="112"/>
      <c r="CI666" s="112"/>
      <c r="CJ666" s="112"/>
      <c r="CK666" s="112"/>
      <c r="CL666" s="112"/>
      <c r="CM666" s="112"/>
      <c r="CN666" s="112"/>
      <c r="CO666" s="112"/>
      <c r="CP666" s="112"/>
      <c r="CQ666" s="112"/>
      <c r="CR666" s="112"/>
      <c r="CS666" s="112"/>
      <c r="CT666" s="112"/>
      <c r="CU666" s="112"/>
      <c r="CV666" s="112"/>
      <c r="CW666" s="112"/>
      <c r="CX666" s="112"/>
      <c r="CY666" s="112"/>
      <c r="CZ666" s="112"/>
    </row>
    <row r="667" spans="1:104" s="113" customFormat="1" ht="17.25" customHeight="1" thickBot="1">
      <c r="A667" s="284">
        <v>647</v>
      </c>
      <c r="B667" s="1807"/>
      <c r="C667" s="1831"/>
      <c r="D667" s="1832"/>
      <c r="E667" s="1810"/>
      <c r="F667" s="1810"/>
      <c r="G667" s="1811"/>
      <c r="H667" s="239"/>
      <c r="I667" s="239"/>
      <c r="J667" s="577"/>
      <c r="K667" s="815" t="s">
        <v>2348</v>
      </c>
      <c r="L667" s="286"/>
      <c r="M667" s="470" t="s">
        <v>31</v>
      </c>
      <c r="N667" s="1839"/>
      <c r="O667" s="1811"/>
      <c r="P667" s="1811"/>
      <c r="Q667" s="1811"/>
      <c r="R667" s="1811"/>
      <c r="S667" s="1810"/>
      <c r="T667" s="1826"/>
      <c r="U667" s="1828"/>
      <c r="V667" s="1811"/>
      <c r="W667" s="1811"/>
      <c r="X667" s="1825"/>
      <c r="Y667" s="816" t="s">
        <v>2349</v>
      </c>
      <c r="Z667" s="469"/>
      <c r="AA667" s="235">
        <v>1982</v>
      </c>
      <c r="AB667" s="235">
        <v>0.16</v>
      </c>
      <c r="AC667" s="292" t="s">
        <v>1255</v>
      </c>
      <c r="AD667" s="111"/>
      <c r="AE667" s="112"/>
      <c r="AF667" s="112"/>
      <c r="AG667" s="112"/>
      <c r="AH667" s="112"/>
      <c r="AI667" s="112"/>
      <c r="AJ667" s="112"/>
      <c r="AK667" s="112"/>
      <c r="AL667" s="112"/>
      <c r="AM667" s="112"/>
      <c r="AN667" s="112"/>
      <c r="AO667" s="112"/>
      <c r="AP667" s="112"/>
      <c r="AQ667" s="112"/>
      <c r="AR667" s="112"/>
      <c r="AS667" s="112"/>
      <c r="AT667" s="112"/>
      <c r="AU667" s="112"/>
      <c r="AV667" s="112"/>
      <c r="AW667" s="112"/>
      <c r="AX667" s="112"/>
      <c r="AY667" s="112"/>
      <c r="AZ667" s="112"/>
      <c r="BA667" s="112"/>
      <c r="BB667" s="112"/>
      <c r="BC667" s="112"/>
      <c r="BD667" s="112"/>
      <c r="BE667" s="112"/>
      <c r="BF667" s="112"/>
      <c r="BG667" s="112"/>
      <c r="BH667" s="112"/>
      <c r="BI667" s="112"/>
      <c r="BJ667" s="112"/>
      <c r="BK667" s="112"/>
      <c r="BL667" s="112"/>
      <c r="BM667" s="112"/>
      <c r="BN667" s="112"/>
      <c r="BO667" s="112"/>
      <c r="BP667" s="112"/>
      <c r="BQ667" s="112"/>
      <c r="BR667" s="112"/>
      <c r="BS667" s="112"/>
      <c r="BT667" s="112"/>
      <c r="BU667" s="112"/>
      <c r="BV667" s="112"/>
      <c r="BW667" s="112"/>
      <c r="BX667" s="112"/>
      <c r="BY667" s="112"/>
      <c r="BZ667" s="112"/>
      <c r="CA667" s="112"/>
      <c r="CB667" s="112"/>
      <c r="CC667" s="112"/>
      <c r="CD667" s="112"/>
      <c r="CE667" s="112"/>
      <c r="CF667" s="112"/>
      <c r="CG667" s="112"/>
      <c r="CH667" s="112"/>
      <c r="CI667" s="112"/>
      <c r="CJ667" s="112"/>
      <c r="CK667" s="112"/>
      <c r="CL667" s="112"/>
      <c r="CM667" s="112"/>
      <c r="CN667" s="112"/>
      <c r="CO667" s="112"/>
      <c r="CP667" s="112"/>
      <c r="CQ667" s="112"/>
      <c r="CR667" s="112"/>
      <c r="CS667" s="112"/>
      <c r="CT667" s="112"/>
      <c r="CU667" s="112"/>
      <c r="CV667" s="112"/>
      <c r="CW667" s="112"/>
      <c r="CX667" s="112"/>
      <c r="CY667" s="112"/>
      <c r="CZ667" s="112"/>
    </row>
    <row r="668" spans="1:104" s="1724" customFormat="1" ht="20.25" customHeight="1" thickBot="1">
      <c r="B668" s="1725"/>
      <c r="C668" s="1725"/>
      <c r="D668" s="1725"/>
      <c r="E668" s="1725"/>
      <c r="F668" s="1725"/>
      <c r="G668" s="1725"/>
      <c r="H668" s="1725"/>
      <c r="I668" s="1725"/>
      <c r="J668" s="1725"/>
      <c r="K668" s="1725"/>
      <c r="L668" s="1725"/>
      <c r="M668" s="1725"/>
      <c r="N668" s="1725"/>
      <c r="O668" s="1725"/>
      <c r="P668" s="1725"/>
      <c r="Q668" s="1725"/>
      <c r="R668" s="1725"/>
      <c r="S668" s="1725"/>
      <c r="T668" s="1725"/>
      <c r="U668" s="1725"/>
      <c r="V668" s="1725"/>
      <c r="W668" s="1725"/>
      <c r="X668" s="1725"/>
      <c r="Y668" s="1725"/>
      <c r="Z668" s="1725"/>
      <c r="AA668" s="1725"/>
      <c r="AB668" s="1725"/>
      <c r="AC668" s="1725"/>
      <c r="AD668" s="1725"/>
      <c r="AE668" s="1725"/>
      <c r="AF668" s="1725"/>
      <c r="AG668" s="1725"/>
      <c r="AH668" s="1725"/>
      <c r="AI668" s="1725"/>
      <c r="AJ668" s="1725"/>
      <c r="AK668" s="1725"/>
      <c r="AL668" s="1725"/>
      <c r="AM668" s="1725"/>
      <c r="AN668" s="1725"/>
      <c r="AO668" s="1725"/>
      <c r="AP668" s="1725"/>
      <c r="AQ668" s="1725"/>
      <c r="AR668" s="1725"/>
      <c r="AS668" s="1725"/>
      <c r="AT668" s="1725"/>
      <c r="AU668" s="1725"/>
      <c r="AV668" s="1725"/>
      <c r="AW668" s="1725"/>
      <c r="AX668" s="1725"/>
      <c r="AY668" s="1725"/>
      <c r="AZ668" s="1725"/>
      <c r="BA668" s="1725"/>
      <c r="BB668" s="1725"/>
      <c r="BC668" s="1725"/>
      <c r="BD668" s="1725"/>
      <c r="BE668" s="1725"/>
      <c r="BF668" s="1725"/>
    </row>
    <row r="669" spans="1:104" s="113" customFormat="1" ht="40.15" customHeight="1">
      <c r="A669" s="248">
        <v>648</v>
      </c>
      <c r="B669" s="730" t="s">
        <v>2350</v>
      </c>
      <c r="C669" s="817"/>
      <c r="D669" s="818"/>
      <c r="E669" s="1642"/>
      <c r="F669" s="1741"/>
      <c r="G669" s="1642"/>
      <c r="H669" s="1798"/>
      <c r="I669" s="1798"/>
      <c r="J669" s="1812"/>
      <c r="K669" s="819" t="s">
        <v>2351</v>
      </c>
      <c r="L669" s="763">
        <v>1988</v>
      </c>
      <c r="M669" s="820" t="s">
        <v>2352</v>
      </c>
      <c r="N669" s="1803"/>
      <c r="O669" s="1821"/>
      <c r="P669" s="1821"/>
      <c r="Q669" s="1821"/>
      <c r="R669" s="1821"/>
      <c r="S669" s="1821"/>
      <c r="T669" s="1761"/>
      <c r="U669" s="632" t="s">
        <v>2353</v>
      </c>
      <c r="V669" s="108">
        <v>1988</v>
      </c>
      <c r="W669" s="108">
        <v>0.11</v>
      </c>
      <c r="X669" s="109" t="s">
        <v>2354</v>
      </c>
      <c r="Y669" s="821" t="s">
        <v>2355</v>
      </c>
      <c r="Z669" s="822"/>
      <c r="AA669" s="108">
        <v>1980</v>
      </c>
      <c r="AB669" s="108">
        <v>0.64200000000000002</v>
      </c>
      <c r="AC669" s="110" t="s">
        <v>1204</v>
      </c>
      <c r="AD669" s="111"/>
      <c r="AE669" s="112"/>
      <c r="AF669" s="112"/>
      <c r="AG669" s="112"/>
      <c r="AH669" s="112"/>
      <c r="AI669" s="112"/>
      <c r="AJ669" s="112"/>
      <c r="AK669" s="112"/>
      <c r="AL669" s="112"/>
      <c r="AM669" s="112"/>
      <c r="AN669" s="112"/>
      <c r="AO669" s="112"/>
      <c r="AP669" s="112"/>
      <c r="AQ669" s="112"/>
      <c r="AR669" s="112"/>
      <c r="AS669" s="112"/>
      <c r="AT669" s="112"/>
      <c r="AU669" s="112"/>
      <c r="AV669" s="112"/>
      <c r="AW669" s="112"/>
      <c r="AX669" s="112"/>
      <c r="AY669" s="112"/>
      <c r="AZ669" s="112"/>
      <c r="BA669" s="112"/>
      <c r="BB669" s="112"/>
      <c r="BC669" s="112"/>
      <c r="BD669" s="112"/>
      <c r="BE669" s="112"/>
      <c r="BF669" s="112"/>
      <c r="BG669" s="112"/>
      <c r="BH669" s="112"/>
      <c r="BI669" s="112"/>
      <c r="BJ669" s="112"/>
      <c r="BK669" s="112"/>
      <c r="BL669" s="112"/>
      <c r="BM669" s="112"/>
      <c r="BN669" s="112"/>
      <c r="BO669" s="112"/>
      <c r="BP669" s="112"/>
      <c r="BQ669" s="112"/>
      <c r="BR669" s="112"/>
      <c r="BS669" s="112"/>
      <c r="BT669" s="112"/>
      <c r="BU669" s="112"/>
      <c r="BV669" s="112"/>
      <c r="BW669" s="112"/>
      <c r="BX669" s="112"/>
      <c r="BY669" s="112"/>
      <c r="BZ669" s="112"/>
      <c r="CA669" s="112"/>
      <c r="CB669" s="112"/>
      <c r="CC669" s="112"/>
      <c r="CD669" s="112"/>
      <c r="CE669" s="112"/>
      <c r="CF669" s="112"/>
      <c r="CG669" s="112"/>
      <c r="CH669" s="112"/>
      <c r="CI669" s="112"/>
      <c r="CJ669" s="112"/>
      <c r="CK669" s="112"/>
      <c r="CL669" s="112"/>
      <c r="CM669" s="112"/>
      <c r="CN669" s="112"/>
      <c r="CO669" s="112"/>
      <c r="CP669" s="112"/>
      <c r="CQ669" s="112"/>
      <c r="CR669" s="112"/>
      <c r="CS669" s="112"/>
      <c r="CT669" s="112"/>
      <c r="CU669" s="112"/>
      <c r="CV669" s="112"/>
      <c r="CW669" s="112"/>
      <c r="CX669" s="112"/>
      <c r="CY669" s="112"/>
      <c r="CZ669" s="112"/>
    </row>
    <row r="670" spans="1:104" s="113" customFormat="1" ht="17.25" customHeight="1">
      <c r="A670" s="260">
        <v>649</v>
      </c>
      <c r="B670" s="312"/>
      <c r="C670" s="1822"/>
      <c r="D670" s="1823"/>
      <c r="E670" s="1611"/>
      <c r="F670" s="1467"/>
      <c r="G670" s="1611"/>
      <c r="H670" s="1557"/>
      <c r="I670" s="1557"/>
      <c r="J670" s="1598"/>
      <c r="K670" s="181" t="s">
        <v>1714</v>
      </c>
      <c r="L670" s="115"/>
      <c r="M670" s="601"/>
      <c r="N670" s="1514"/>
      <c r="O670" s="1469"/>
      <c r="P670" s="1469"/>
      <c r="Q670" s="1469"/>
      <c r="R670" s="1469"/>
      <c r="S670" s="1469"/>
      <c r="T670" s="1506"/>
      <c r="U670" s="141" t="s">
        <v>2356</v>
      </c>
      <c r="V670" s="118">
        <v>1988</v>
      </c>
      <c r="W670" s="118">
        <v>0.03</v>
      </c>
      <c r="X670" s="119" t="s">
        <v>2357</v>
      </c>
      <c r="Y670" s="824"/>
      <c r="Z670" s="782"/>
      <c r="AA670" s="118">
        <v>1980</v>
      </c>
      <c r="AB670" s="118">
        <v>0.39300000000000002</v>
      </c>
      <c r="AC670" s="163" t="s">
        <v>1105</v>
      </c>
      <c r="AD670" s="111"/>
      <c r="AE670" s="112"/>
      <c r="AF670" s="112"/>
      <c r="AG670" s="112"/>
      <c r="AH670" s="112"/>
      <c r="AI670" s="112"/>
      <c r="AJ670" s="112"/>
      <c r="AK670" s="112"/>
      <c r="AL670" s="112"/>
      <c r="AM670" s="112"/>
      <c r="AN670" s="112"/>
      <c r="AO670" s="112"/>
      <c r="AP670" s="112"/>
      <c r="AQ670" s="112"/>
      <c r="AR670" s="112"/>
      <c r="AS670" s="112"/>
      <c r="AT670" s="112"/>
      <c r="AU670" s="112"/>
      <c r="AV670" s="112"/>
      <c r="AW670" s="112"/>
      <c r="AX670" s="112"/>
      <c r="AY670" s="112"/>
      <c r="AZ670" s="112"/>
      <c r="BA670" s="112"/>
      <c r="BB670" s="112"/>
      <c r="BC670" s="112"/>
      <c r="BD670" s="112"/>
      <c r="BE670" s="112"/>
      <c r="BF670" s="112"/>
      <c r="BG670" s="112"/>
      <c r="BH670" s="112"/>
      <c r="BI670" s="112"/>
      <c r="BJ670" s="112"/>
      <c r="BK670" s="112"/>
      <c r="BL670" s="112"/>
      <c r="BM670" s="112"/>
      <c r="BN670" s="112"/>
      <c r="BO670" s="112"/>
      <c r="BP670" s="112"/>
      <c r="BQ670" s="112"/>
      <c r="BR670" s="112"/>
      <c r="BS670" s="112"/>
      <c r="BT670" s="112"/>
      <c r="BU670" s="112"/>
      <c r="BV670" s="112"/>
      <c r="BW670" s="112"/>
      <c r="BX670" s="112"/>
      <c r="BY670" s="112"/>
      <c r="BZ670" s="112"/>
      <c r="CA670" s="112"/>
      <c r="CB670" s="112"/>
      <c r="CC670" s="112"/>
      <c r="CD670" s="112"/>
      <c r="CE670" s="112"/>
      <c r="CF670" s="112"/>
      <c r="CG670" s="112"/>
      <c r="CH670" s="112"/>
      <c r="CI670" s="112"/>
      <c r="CJ670" s="112"/>
      <c r="CK670" s="112"/>
      <c r="CL670" s="112"/>
      <c r="CM670" s="112"/>
      <c r="CN670" s="112"/>
      <c r="CO670" s="112"/>
      <c r="CP670" s="112"/>
      <c r="CQ670" s="112"/>
      <c r="CR670" s="112"/>
      <c r="CS670" s="112"/>
      <c r="CT670" s="112"/>
      <c r="CU670" s="112"/>
      <c r="CV670" s="112"/>
      <c r="CW670" s="112"/>
      <c r="CX670" s="112"/>
      <c r="CY670" s="112"/>
      <c r="CZ670" s="112"/>
    </row>
    <row r="671" spans="1:104" s="113" customFormat="1" ht="17.25" customHeight="1">
      <c r="A671" s="260">
        <v>650</v>
      </c>
      <c r="B671" s="312"/>
      <c r="C671" s="1822"/>
      <c r="D671" s="1823"/>
      <c r="E671" s="1611"/>
      <c r="F671" s="1467"/>
      <c r="G671" s="1611"/>
      <c r="H671" s="1557"/>
      <c r="I671" s="1557"/>
      <c r="J671" s="1598"/>
      <c r="K671" s="181"/>
      <c r="L671" s="115"/>
      <c r="M671" s="601"/>
      <c r="N671" s="1514"/>
      <c r="O671" s="1469"/>
      <c r="P671" s="1469"/>
      <c r="Q671" s="1469"/>
      <c r="R671" s="1469"/>
      <c r="S671" s="1469"/>
      <c r="T671" s="1506"/>
      <c r="U671" s="141" t="s">
        <v>2358</v>
      </c>
      <c r="V671" s="118">
        <v>1988</v>
      </c>
      <c r="W671" s="118">
        <v>0.2</v>
      </c>
      <c r="X671" s="119" t="s">
        <v>2357</v>
      </c>
      <c r="Y671" s="825"/>
      <c r="Z671" s="826"/>
      <c r="AA671" s="118">
        <v>1988</v>
      </c>
      <c r="AB671" s="118">
        <v>0.08</v>
      </c>
      <c r="AC671" s="163" t="s">
        <v>2359</v>
      </c>
      <c r="AD671" s="111"/>
      <c r="AE671" s="112"/>
      <c r="AF671" s="112"/>
      <c r="AG671" s="112"/>
      <c r="AH671" s="112"/>
      <c r="AI671" s="112"/>
      <c r="AJ671" s="112"/>
      <c r="AK671" s="112"/>
      <c r="AL671" s="112"/>
      <c r="AM671" s="112"/>
      <c r="AN671" s="112"/>
      <c r="AO671" s="112"/>
      <c r="AP671" s="112"/>
      <c r="AQ671" s="112"/>
      <c r="AR671" s="112"/>
      <c r="AS671" s="112"/>
      <c r="AT671" s="112"/>
      <c r="AU671" s="112"/>
      <c r="AV671" s="112"/>
      <c r="AW671" s="112"/>
      <c r="AX671" s="112"/>
      <c r="AY671" s="112"/>
      <c r="AZ671" s="112"/>
      <c r="BA671" s="112"/>
      <c r="BB671" s="112"/>
      <c r="BC671" s="112"/>
      <c r="BD671" s="112"/>
      <c r="BE671" s="112"/>
      <c r="BF671" s="112"/>
      <c r="BG671" s="112"/>
      <c r="BH671" s="112"/>
      <c r="BI671" s="112"/>
      <c r="BJ671" s="112"/>
      <c r="BK671" s="112"/>
      <c r="BL671" s="112"/>
      <c r="BM671" s="112"/>
      <c r="BN671" s="112"/>
      <c r="BO671" s="112"/>
      <c r="BP671" s="112"/>
      <c r="BQ671" s="112"/>
      <c r="BR671" s="112"/>
      <c r="BS671" s="112"/>
      <c r="BT671" s="112"/>
      <c r="BU671" s="112"/>
      <c r="BV671" s="112"/>
      <c r="BW671" s="112"/>
      <c r="BX671" s="112"/>
      <c r="BY671" s="112"/>
      <c r="BZ671" s="112"/>
      <c r="CA671" s="112"/>
      <c r="CB671" s="112"/>
      <c r="CC671" s="112"/>
      <c r="CD671" s="112"/>
      <c r="CE671" s="112"/>
      <c r="CF671" s="112"/>
      <c r="CG671" s="112"/>
      <c r="CH671" s="112"/>
      <c r="CI671" s="112"/>
      <c r="CJ671" s="112"/>
      <c r="CK671" s="112"/>
      <c r="CL671" s="112"/>
      <c r="CM671" s="112"/>
      <c r="CN671" s="112"/>
      <c r="CO671" s="112"/>
      <c r="CP671" s="112"/>
      <c r="CQ671" s="112"/>
      <c r="CR671" s="112"/>
      <c r="CS671" s="112"/>
      <c r="CT671" s="112"/>
      <c r="CU671" s="112"/>
      <c r="CV671" s="112"/>
      <c r="CW671" s="112"/>
      <c r="CX671" s="112"/>
      <c r="CY671" s="112"/>
      <c r="CZ671" s="112"/>
    </row>
    <row r="672" spans="1:104" s="113" customFormat="1" ht="17.25" customHeight="1">
      <c r="A672" s="260">
        <v>651</v>
      </c>
      <c r="B672" s="1824"/>
      <c r="C672" s="1822"/>
      <c r="D672" s="1823"/>
      <c r="E672" s="1611"/>
      <c r="F672" s="1467"/>
      <c r="G672" s="1611"/>
      <c r="H672" s="1557"/>
      <c r="I672" s="1557"/>
      <c r="J672" s="1598"/>
      <c r="K672" s="181"/>
      <c r="L672" s="115"/>
      <c r="M672" s="154"/>
      <c r="N672" s="1514"/>
      <c r="O672" s="1469"/>
      <c r="P672" s="1469"/>
      <c r="Q672" s="1469"/>
      <c r="R672" s="1469"/>
      <c r="S672" s="1469"/>
      <c r="T672" s="1506"/>
      <c r="U672" s="141" t="s">
        <v>2360</v>
      </c>
      <c r="V672" s="118">
        <v>1990</v>
      </c>
      <c r="W672" s="118">
        <v>0.17499999999999999</v>
      </c>
      <c r="X672" s="119" t="s">
        <v>2165</v>
      </c>
      <c r="Y672" s="227"/>
      <c r="Z672" s="165"/>
      <c r="AA672" s="827"/>
      <c r="AB672" s="112"/>
      <c r="AC672" s="828"/>
      <c r="AD672" s="112"/>
      <c r="AE672" s="112"/>
      <c r="AF672" s="112"/>
      <c r="AG672" s="112"/>
      <c r="AH672" s="112"/>
      <c r="AI672" s="112"/>
      <c r="AJ672" s="112"/>
      <c r="AK672" s="112"/>
      <c r="AL672" s="112"/>
      <c r="AM672" s="112"/>
      <c r="AN672" s="112"/>
      <c r="AO672" s="112"/>
      <c r="AP672" s="112"/>
      <c r="AQ672" s="112"/>
      <c r="AR672" s="112"/>
      <c r="AS672" s="112"/>
      <c r="AT672" s="112"/>
      <c r="AU672" s="112"/>
      <c r="AV672" s="112"/>
      <c r="AW672" s="112"/>
      <c r="AX672" s="112"/>
      <c r="AY672" s="112"/>
      <c r="AZ672" s="112"/>
      <c r="BA672" s="112"/>
      <c r="BB672" s="112"/>
      <c r="BC672" s="112"/>
      <c r="BD672" s="112"/>
      <c r="BE672" s="112"/>
      <c r="BF672" s="112"/>
      <c r="BG672" s="112"/>
      <c r="BH672" s="112"/>
      <c r="BI672" s="112"/>
      <c r="BJ672" s="112"/>
      <c r="BK672" s="112"/>
      <c r="BL672" s="112"/>
      <c r="BM672" s="112"/>
      <c r="BN672" s="112"/>
      <c r="BO672" s="112"/>
      <c r="BP672" s="112"/>
      <c r="BQ672" s="112"/>
      <c r="BR672" s="112"/>
      <c r="BS672" s="112"/>
      <c r="BT672" s="112"/>
      <c r="BU672" s="112"/>
      <c r="BV672" s="112"/>
      <c r="BW672" s="112"/>
      <c r="BX672" s="112"/>
      <c r="BY672" s="112"/>
      <c r="BZ672" s="112"/>
      <c r="CA672" s="112"/>
      <c r="CB672" s="112"/>
      <c r="CC672" s="112"/>
      <c r="CD672" s="112"/>
      <c r="CE672" s="112"/>
      <c r="CF672" s="112"/>
      <c r="CG672" s="112"/>
      <c r="CH672" s="112"/>
      <c r="CI672" s="112"/>
      <c r="CJ672" s="112"/>
      <c r="CK672" s="112"/>
      <c r="CL672" s="112"/>
      <c r="CM672" s="112"/>
      <c r="CN672" s="112"/>
      <c r="CO672" s="112"/>
      <c r="CP672" s="112"/>
      <c r="CQ672" s="112"/>
      <c r="CR672" s="112"/>
      <c r="CS672" s="112"/>
      <c r="CT672" s="112"/>
      <c r="CU672" s="112"/>
      <c r="CV672" s="112"/>
      <c r="CW672" s="112"/>
      <c r="CX672" s="112"/>
      <c r="CY672" s="112"/>
      <c r="CZ672" s="112"/>
    </row>
    <row r="673" spans="1:104" s="113" customFormat="1" ht="17.25" customHeight="1">
      <c r="A673" s="260">
        <v>652</v>
      </c>
      <c r="B673" s="1824"/>
      <c r="C673" s="1822"/>
      <c r="D673" s="1823"/>
      <c r="E673" s="1611"/>
      <c r="F673" s="1467"/>
      <c r="G673" s="1611"/>
      <c r="H673" s="1557"/>
      <c r="I673" s="1557"/>
      <c r="J673" s="1598"/>
      <c r="K673" s="181"/>
      <c r="L673" s="115"/>
      <c r="M673" s="154"/>
      <c r="N673" s="1514"/>
      <c r="O673" s="1469"/>
      <c r="P673" s="1469"/>
      <c r="Q673" s="1469"/>
      <c r="R673" s="1469"/>
      <c r="S673" s="1469"/>
      <c r="T673" s="1506"/>
      <c r="U673" s="141" t="s">
        <v>2361</v>
      </c>
      <c r="V673" s="118">
        <v>1989</v>
      </c>
      <c r="W673" s="118">
        <v>0.14499999999999999</v>
      </c>
      <c r="X673" s="119" t="s">
        <v>1023</v>
      </c>
      <c r="Y673" s="227"/>
      <c r="Z673" s="165"/>
      <c r="AA673" s="130"/>
      <c r="AB673" s="130"/>
      <c r="AC673" s="131"/>
      <c r="AD673" s="111"/>
      <c r="AE673" s="112"/>
      <c r="AF673" s="112"/>
      <c r="AG673" s="112"/>
      <c r="AH673" s="112"/>
      <c r="AI673" s="112"/>
      <c r="AJ673" s="112"/>
      <c r="AK673" s="112"/>
      <c r="AL673" s="112"/>
      <c r="AM673" s="112"/>
      <c r="AN673" s="112"/>
      <c r="AO673" s="112"/>
      <c r="AP673" s="112"/>
      <c r="AQ673" s="112"/>
      <c r="AR673" s="112"/>
      <c r="AS673" s="112"/>
      <c r="AT673" s="112"/>
      <c r="AU673" s="112"/>
      <c r="AV673" s="112"/>
      <c r="AW673" s="112"/>
      <c r="AX673" s="112"/>
      <c r="AY673" s="112"/>
      <c r="AZ673" s="112"/>
      <c r="BA673" s="112"/>
      <c r="BB673" s="112"/>
      <c r="BC673" s="112"/>
      <c r="BD673" s="112"/>
      <c r="BE673" s="112"/>
      <c r="BF673" s="112"/>
      <c r="BG673" s="112"/>
      <c r="BH673" s="112"/>
      <c r="BI673" s="112"/>
      <c r="BJ673" s="112"/>
      <c r="BK673" s="112"/>
      <c r="BL673" s="112"/>
      <c r="BM673" s="112"/>
      <c r="BN673" s="112"/>
      <c r="BO673" s="112"/>
      <c r="BP673" s="112"/>
      <c r="BQ673" s="112"/>
      <c r="BR673" s="112"/>
      <c r="BS673" s="112"/>
      <c r="BT673" s="112"/>
      <c r="BU673" s="112"/>
      <c r="BV673" s="112"/>
      <c r="BW673" s="112"/>
      <c r="BX673" s="112"/>
      <c r="BY673" s="112"/>
      <c r="BZ673" s="112"/>
      <c r="CA673" s="112"/>
      <c r="CB673" s="112"/>
      <c r="CC673" s="112"/>
      <c r="CD673" s="112"/>
      <c r="CE673" s="112"/>
      <c r="CF673" s="112"/>
      <c r="CG673" s="112"/>
      <c r="CH673" s="112"/>
      <c r="CI673" s="112"/>
      <c r="CJ673" s="112"/>
      <c r="CK673" s="112"/>
      <c r="CL673" s="112"/>
      <c r="CM673" s="112"/>
      <c r="CN673" s="112"/>
      <c r="CO673" s="112"/>
      <c r="CP673" s="112"/>
      <c r="CQ673" s="112"/>
      <c r="CR673" s="112"/>
      <c r="CS673" s="112"/>
      <c r="CT673" s="112"/>
      <c r="CU673" s="112"/>
      <c r="CV673" s="112"/>
      <c r="CW673" s="112"/>
      <c r="CX673" s="112"/>
      <c r="CY673" s="112"/>
      <c r="CZ673" s="112"/>
    </row>
    <row r="674" spans="1:104" s="113" customFormat="1" ht="17.25" customHeight="1">
      <c r="A674" s="260">
        <v>653</v>
      </c>
      <c r="B674" s="1824"/>
      <c r="C674" s="1822"/>
      <c r="D674" s="1823"/>
      <c r="E674" s="1611"/>
      <c r="F674" s="1467"/>
      <c r="G674" s="1611"/>
      <c r="H674" s="1557"/>
      <c r="I674" s="1557"/>
      <c r="J674" s="1598"/>
      <c r="K674" s="421"/>
      <c r="L674" s="115"/>
      <c r="M674" s="154"/>
      <c r="N674" s="1514"/>
      <c r="O674" s="1469"/>
      <c r="P674" s="1469"/>
      <c r="Q674" s="1469"/>
      <c r="R674" s="1469"/>
      <c r="S674" s="1469"/>
      <c r="T674" s="1506"/>
      <c r="U674" s="141" t="s">
        <v>2362</v>
      </c>
      <c r="V674" s="118">
        <v>1996</v>
      </c>
      <c r="W674" s="118">
        <v>0.31</v>
      </c>
      <c r="X674" s="119" t="s">
        <v>2363</v>
      </c>
      <c r="Y674" s="227"/>
      <c r="Z674" s="165"/>
      <c r="AA674" s="130"/>
      <c r="AB674" s="130"/>
      <c r="AC674" s="131"/>
      <c r="AD674" s="111"/>
      <c r="AE674" s="112"/>
      <c r="AF674" s="112"/>
      <c r="AG674" s="112"/>
      <c r="AH674" s="112"/>
      <c r="AI674" s="112"/>
      <c r="AJ674" s="112"/>
      <c r="AK674" s="112"/>
      <c r="AL674" s="112"/>
      <c r="AM674" s="112"/>
      <c r="AN674" s="112"/>
      <c r="AO674" s="112"/>
      <c r="AP674" s="112"/>
      <c r="AQ674" s="112"/>
      <c r="AR674" s="112"/>
      <c r="AS674" s="112"/>
      <c r="AT674" s="112"/>
      <c r="AU674" s="112"/>
      <c r="AV674" s="112"/>
      <c r="AW674" s="112"/>
      <c r="AX674" s="112"/>
      <c r="AY674" s="112"/>
      <c r="AZ674" s="112"/>
      <c r="BA674" s="112"/>
      <c r="BB674" s="112"/>
      <c r="BC674" s="112"/>
      <c r="BD674" s="112"/>
      <c r="BE674" s="112"/>
      <c r="BF674" s="112"/>
      <c r="BG674" s="112"/>
      <c r="BH674" s="112"/>
      <c r="BI674" s="112"/>
      <c r="BJ674" s="112"/>
      <c r="BK674" s="112"/>
      <c r="BL674" s="112"/>
      <c r="BM674" s="112"/>
      <c r="BN674" s="112"/>
      <c r="BO674" s="112"/>
      <c r="BP674" s="112"/>
      <c r="BQ674" s="112"/>
      <c r="BR674" s="112"/>
      <c r="BS674" s="112"/>
      <c r="BT674" s="112"/>
      <c r="BU674" s="112"/>
      <c r="BV674" s="112"/>
      <c r="BW674" s="112"/>
      <c r="BX674" s="112"/>
      <c r="BY674" s="112"/>
      <c r="BZ674" s="112"/>
      <c r="CA674" s="112"/>
      <c r="CB674" s="112"/>
      <c r="CC674" s="112"/>
      <c r="CD674" s="112"/>
      <c r="CE674" s="112"/>
      <c r="CF674" s="112"/>
      <c r="CG674" s="112"/>
      <c r="CH674" s="112"/>
      <c r="CI674" s="112"/>
      <c r="CJ674" s="112"/>
      <c r="CK674" s="112"/>
      <c r="CL674" s="112"/>
      <c r="CM674" s="112"/>
      <c r="CN674" s="112"/>
      <c r="CO674" s="112"/>
      <c r="CP674" s="112"/>
      <c r="CQ674" s="112"/>
      <c r="CR674" s="112"/>
      <c r="CS674" s="112"/>
      <c r="CT674" s="112"/>
      <c r="CU674" s="112"/>
      <c r="CV674" s="112"/>
      <c r="CW674" s="112"/>
      <c r="CX674" s="112"/>
      <c r="CY674" s="112"/>
      <c r="CZ674" s="112"/>
    </row>
    <row r="675" spans="1:104" s="113" customFormat="1" ht="27.75" customHeight="1">
      <c r="A675" s="260">
        <v>654</v>
      </c>
      <c r="B675" s="1824"/>
      <c r="C675" s="1822"/>
      <c r="D675" s="1823"/>
      <c r="E675" s="1611"/>
      <c r="F675" s="1467"/>
      <c r="G675" s="1611"/>
      <c r="H675" s="1557"/>
      <c r="I675" s="1557"/>
      <c r="J675" s="1598"/>
      <c r="K675" s="181"/>
      <c r="L675" s="115"/>
      <c r="M675" s="154"/>
      <c r="N675" s="1514"/>
      <c r="O675" s="1469"/>
      <c r="P675" s="1469"/>
      <c r="Q675" s="1469"/>
      <c r="R675" s="1469"/>
      <c r="S675" s="1469"/>
      <c r="T675" s="1506"/>
      <c r="U675" s="141" t="s">
        <v>2364</v>
      </c>
      <c r="V675" s="118">
        <v>2003</v>
      </c>
      <c r="W675" s="118"/>
      <c r="X675" s="119" t="s">
        <v>2365</v>
      </c>
      <c r="Y675" s="227"/>
      <c r="Z675" s="165"/>
      <c r="AA675" s="130"/>
      <c r="AB675" s="130"/>
      <c r="AC675" s="131"/>
      <c r="AD675" s="111"/>
      <c r="AE675" s="112"/>
      <c r="AF675" s="112"/>
      <c r="AG675" s="112"/>
      <c r="AH675" s="112"/>
      <c r="AI675" s="112"/>
      <c r="AJ675" s="112"/>
      <c r="AK675" s="112"/>
      <c r="AL675" s="112"/>
      <c r="AM675" s="112"/>
      <c r="AN675" s="112"/>
      <c r="AO675" s="112"/>
      <c r="AP675" s="112"/>
      <c r="AQ675" s="112"/>
      <c r="AR675" s="112"/>
      <c r="AS675" s="112"/>
      <c r="AT675" s="112"/>
      <c r="AU675" s="112"/>
      <c r="AV675" s="112"/>
      <c r="AW675" s="112"/>
      <c r="AX675" s="112"/>
      <c r="AY675" s="112"/>
      <c r="AZ675" s="112"/>
      <c r="BA675" s="112"/>
      <c r="BB675" s="112"/>
      <c r="BC675" s="112"/>
      <c r="BD675" s="112"/>
      <c r="BE675" s="112"/>
      <c r="BF675" s="112"/>
      <c r="BG675" s="112"/>
      <c r="BH675" s="112"/>
      <c r="BI675" s="112"/>
      <c r="BJ675" s="112"/>
      <c r="BK675" s="112"/>
      <c r="BL675" s="112"/>
      <c r="BM675" s="112"/>
      <c r="BN675" s="112"/>
      <c r="BO675" s="112"/>
      <c r="BP675" s="112"/>
      <c r="BQ675" s="112"/>
      <c r="BR675" s="112"/>
      <c r="BS675" s="112"/>
      <c r="BT675" s="112"/>
      <c r="BU675" s="112"/>
      <c r="BV675" s="112"/>
      <c r="BW675" s="112"/>
      <c r="BX675" s="112"/>
      <c r="BY675" s="112"/>
      <c r="BZ675" s="112"/>
      <c r="CA675" s="112"/>
      <c r="CB675" s="112"/>
      <c r="CC675" s="112"/>
      <c r="CD675" s="112"/>
      <c r="CE675" s="112"/>
      <c r="CF675" s="112"/>
      <c r="CG675" s="112"/>
      <c r="CH675" s="112"/>
      <c r="CI675" s="112"/>
      <c r="CJ675" s="112"/>
      <c r="CK675" s="112"/>
      <c r="CL675" s="112"/>
      <c r="CM675" s="112"/>
      <c r="CN675" s="112"/>
      <c r="CO675" s="112"/>
      <c r="CP675" s="112"/>
      <c r="CQ675" s="112"/>
      <c r="CR675" s="112"/>
      <c r="CS675" s="112"/>
      <c r="CT675" s="112"/>
      <c r="CU675" s="112"/>
      <c r="CV675" s="112"/>
      <c r="CW675" s="112"/>
      <c r="CX675" s="112"/>
      <c r="CY675" s="112"/>
      <c r="CZ675" s="112"/>
    </row>
    <row r="676" spans="1:104" s="113" customFormat="1" ht="18" customHeight="1">
      <c r="A676" s="260">
        <v>655</v>
      </c>
      <c r="B676" s="1824"/>
      <c r="C676" s="1822"/>
      <c r="D676" s="1823"/>
      <c r="E676" s="1611"/>
      <c r="F676" s="1467"/>
      <c r="G676" s="1611"/>
      <c r="H676" s="1557"/>
      <c r="I676" s="1557"/>
      <c r="J676" s="1598"/>
      <c r="K676" s="181"/>
      <c r="L676" s="115"/>
      <c r="M676" s="154"/>
      <c r="N676" s="1514"/>
      <c r="O676" s="1469"/>
      <c r="P676" s="1469"/>
      <c r="Q676" s="1469"/>
      <c r="R676" s="1469"/>
      <c r="S676" s="1469"/>
      <c r="T676" s="1506"/>
      <c r="U676" s="141" t="s">
        <v>2366</v>
      </c>
      <c r="V676" s="118">
        <v>2000</v>
      </c>
      <c r="W676" s="118">
        <v>0.16300000000000001</v>
      </c>
      <c r="X676" s="119" t="s">
        <v>2367</v>
      </c>
      <c r="Y676" s="227"/>
      <c r="Z676" s="165"/>
      <c r="AA676" s="130"/>
      <c r="AB676" s="130"/>
      <c r="AC676" s="131"/>
      <c r="AD676" s="111"/>
      <c r="AE676" s="112"/>
      <c r="AF676" s="112"/>
      <c r="AG676" s="112"/>
      <c r="AH676" s="112"/>
      <c r="AI676" s="112"/>
      <c r="AJ676" s="112"/>
      <c r="AK676" s="112"/>
      <c r="AL676" s="112"/>
      <c r="AM676" s="112"/>
      <c r="AN676" s="112"/>
      <c r="AO676" s="112"/>
      <c r="AP676" s="112"/>
      <c r="AQ676" s="112"/>
      <c r="AR676" s="112"/>
      <c r="AS676" s="112"/>
      <c r="AT676" s="112"/>
      <c r="AU676" s="112"/>
      <c r="AV676" s="112"/>
      <c r="AW676" s="112"/>
      <c r="AX676" s="112"/>
      <c r="AY676" s="112"/>
      <c r="AZ676" s="112"/>
      <c r="BA676" s="112"/>
      <c r="BB676" s="112"/>
      <c r="BC676" s="112"/>
      <c r="BD676" s="112"/>
      <c r="BE676" s="112"/>
      <c r="BF676" s="112"/>
      <c r="BG676" s="112"/>
      <c r="BH676" s="112"/>
      <c r="BI676" s="112"/>
      <c r="BJ676" s="112"/>
      <c r="BK676" s="112"/>
      <c r="BL676" s="112"/>
      <c r="BM676" s="112"/>
      <c r="BN676" s="112"/>
      <c r="BO676" s="112"/>
      <c r="BP676" s="112"/>
      <c r="BQ676" s="112"/>
      <c r="BR676" s="112"/>
      <c r="BS676" s="112"/>
      <c r="BT676" s="112"/>
      <c r="BU676" s="112"/>
      <c r="BV676" s="112"/>
      <c r="BW676" s="112"/>
      <c r="BX676" s="112"/>
      <c r="BY676" s="112"/>
      <c r="BZ676" s="112"/>
      <c r="CA676" s="112"/>
      <c r="CB676" s="112"/>
      <c r="CC676" s="112"/>
      <c r="CD676" s="112"/>
      <c r="CE676" s="112"/>
      <c r="CF676" s="112"/>
      <c r="CG676" s="112"/>
      <c r="CH676" s="112"/>
      <c r="CI676" s="112"/>
      <c r="CJ676" s="112"/>
      <c r="CK676" s="112"/>
      <c r="CL676" s="112"/>
      <c r="CM676" s="112"/>
      <c r="CN676" s="112"/>
      <c r="CO676" s="112"/>
      <c r="CP676" s="112"/>
      <c r="CQ676" s="112"/>
      <c r="CR676" s="112"/>
      <c r="CS676" s="112"/>
      <c r="CT676" s="112"/>
      <c r="CU676" s="112"/>
      <c r="CV676" s="112"/>
      <c r="CW676" s="112"/>
      <c r="CX676" s="112"/>
      <c r="CY676" s="112"/>
      <c r="CZ676" s="112"/>
    </row>
    <row r="677" spans="1:104" s="113" customFormat="1" ht="17.25" customHeight="1">
      <c r="A677" s="260">
        <v>656</v>
      </c>
      <c r="B677" s="1824"/>
      <c r="C677" s="1822"/>
      <c r="D677" s="1823"/>
      <c r="E677" s="1611"/>
      <c r="F677" s="1467"/>
      <c r="G677" s="1611"/>
      <c r="H677" s="1557"/>
      <c r="I677" s="1557"/>
      <c r="J677" s="1598"/>
      <c r="K677" s="181"/>
      <c r="L677" s="115"/>
      <c r="M677" s="154"/>
      <c r="N677" s="1514"/>
      <c r="O677" s="1469"/>
      <c r="P677" s="1469"/>
      <c r="Q677" s="1469"/>
      <c r="R677" s="1469"/>
      <c r="S677" s="1469"/>
      <c r="T677" s="1506"/>
      <c r="U677" s="141" t="s">
        <v>2366</v>
      </c>
      <c r="V677" s="118">
        <v>2000</v>
      </c>
      <c r="W677" s="118">
        <v>0.157</v>
      </c>
      <c r="X677" s="119" t="s">
        <v>2367</v>
      </c>
      <c r="Y677" s="227"/>
      <c r="Z677" s="165"/>
      <c r="AA677" s="130"/>
      <c r="AB677" s="130"/>
      <c r="AC677" s="131"/>
      <c r="AD677" s="111"/>
      <c r="AE677" s="112"/>
      <c r="AF677" s="112"/>
      <c r="AG677" s="112"/>
      <c r="AH677" s="112"/>
      <c r="AI677" s="112"/>
      <c r="AJ677" s="112"/>
      <c r="AK677" s="112"/>
      <c r="AL677" s="112"/>
      <c r="AM677" s="112"/>
      <c r="AN677" s="112"/>
      <c r="AO677" s="112"/>
      <c r="AP677" s="112"/>
      <c r="AQ677" s="112"/>
      <c r="AR677" s="112"/>
      <c r="AS677" s="112"/>
      <c r="AT677" s="112"/>
      <c r="AU677" s="112"/>
      <c r="AV677" s="112"/>
      <c r="AW677" s="112"/>
      <c r="AX677" s="112"/>
      <c r="AY677" s="112"/>
      <c r="AZ677" s="112"/>
      <c r="BA677" s="112"/>
      <c r="BB677" s="112"/>
      <c r="BC677" s="112"/>
      <c r="BD677" s="112"/>
      <c r="BE677" s="112"/>
      <c r="BF677" s="112"/>
      <c r="BG677" s="112"/>
      <c r="BH677" s="112"/>
      <c r="BI677" s="112"/>
      <c r="BJ677" s="112"/>
      <c r="BK677" s="112"/>
      <c r="BL677" s="112"/>
      <c r="BM677" s="112"/>
      <c r="BN677" s="112"/>
      <c r="BO677" s="112"/>
      <c r="BP677" s="112"/>
      <c r="BQ677" s="112"/>
      <c r="BR677" s="112"/>
      <c r="BS677" s="112"/>
      <c r="BT677" s="112"/>
      <c r="BU677" s="112"/>
      <c r="BV677" s="112"/>
      <c r="BW677" s="112"/>
      <c r="BX677" s="112"/>
      <c r="BY677" s="112"/>
      <c r="BZ677" s="112"/>
      <c r="CA677" s="112"/>
      <c r="CB677" s="112"/>
      <c r="CC677" s="112"/>
      <c r="CD677" s="112"/>
      <c r="CE677" s="112"/>
      <c r="CF677" s="112"/>
      <c r="CG677" s="112"/>
      <c r="CH677" s="112"/>
      <c r="CI677" s="112"/>
      <c r="CJ677" s="112"/>
      <c r="CK677" s="112"/>
      <c r="CL677" s="112"/>
      <c r="CM677" s="112"/>
      <c r="CN677" s="112"/>
      <c r="CO677" s="112"/>
      <c r="CP677" s="112"/>
      <c r="CQ677" s="112"/>
      <c r="CR677" s="112"/>
      <c r="CS677" s="112"/>
      <c r="CT677" s="112"/>
      <c r="CU677" s="112"/>
      <c r="CV677" s="112"/>
      <c r="CW677" s="112"/>
      <c r="CX677" s="112"/>
      <c r="CY677" s="112"/>
      <c r="CZ677" s="112"/>
    </row>
    <row r="678" spans="1:104" s="113" customFormat="1" ht="17.25" customHeight="1">
      <c r="A678" s="260">
        <v>657</v>
      </c>
      <c r="B678" s="1824"/>
      <c r="C678" s="1822"/>
      <c r="D678" s="1823"/>
      <c r="E678" s="1611"/>
      <c r="F678" s="1467"/>
      <c r="G678" s="1611"/>
      <c r="H678" s="1557"/>
      <c r="I678" s="1557"/>
      <c r="J678" s="1598"/>
      <c r="K678" s="181"/>
      <c r="L678" s="115"/>
      <c r="M678" s="154"/>
      <c r="N678" s="1514"/>
      <c r="O678" s="1469"/>
      <c r="P678" s="1469"/>
      <c r="Q678" s="1469"/>
      <c r="R678" s="1469"/>
      <c r="S678" s="1469"/>
      <c r="T678" s="1506"/>
      <c r="U678" s="141" t="s">
        <v>2368</v>
      </c>
      <c r="V678" s="118">
        <v>1985</v>
      </c>
      <c r="W678" s="118">
        <v>0.16200000000000001</v>
      </c>
      <c r="X678" s="119" t="s">
        <v>2369</v>
      </c>
      <c r="Y678" s="227"/>
      <c r="Z678" s="165"/>
      <c r="AA678" s="130"/>
      <c r="AB678" s="130"/>
      <c r="AC678" s="131"/>
      <c r="AD678" s="111"/>
      <c r="AE678" s="112"/>
      <c r="AF678" s="112"/>
      <c r="AG678" s="112"/>
      <c r="AH678" s="112"/>
      <c r="AI678" s="112"/>
      <c r="AJ678" s="112"/>
      <c r="AK678" s="112"/>
      <c r="AL678" s="112"/>
      <c r="AM678" s="112"/>
      <c r="AN678" s="112"/>
      <c r="AO678" s="112"/>
      <c r="AP678" s="112"/>
      <c r="AQ678" s="112"/>
      <c r="AR678" s="112"/>
      <c r="AS678" s="112"/>
      <c r="AT678" s="112"/>
      <c r="AU678" s="112"/>
      <c r="AV678" s="112"/>
      <c r="AW678" s="112"/>
      <c r="AX678" s="112"/>
      <c r="AY678" s="112"/>
      <c r="AZ678" s="112"/>
      <c r="BA678" s="112"/>
      <c r="BB678" s="112"/>
      <c r="BC678" s="112"/>
      <c r="BD678" s="112"/>
      <c r="BE678" s="112"/>
      <c r="BF678" s="112"/>
      <c r="BG678" s="112"/>
      <c r="BH678" s="112"/>
      <c r="BI678" s="112"/>
      <c r="BJ678" s="112"/>
      <c r="BK678" s="112"/>
      <c r="BL678" s="112"/>
      <c r="BM678" s="112"/>
      <c r="BN678" s="112"/>
      <c r="BO678" s="112"/>
      <c r="BP678" s="112"/>
      <c r="BQ678" s="112"/>
      <c r="BR678" s="112"/>
      <c r="BS678" s="112"/>
      <c r="BT678" s="112"/>
      <c r="BU678" s="112"/>
      <c r="BV678" s="112"/>
      <c r="BW678" s="112"/>
      <c r="BX678" s="112"/>
      <c r="BY678" s="112"/>
      <c r="BZ678" s="112"/>
      <c r="CA678" s="112"/>
      <c r="CB678" s="112"/>
      <c r="CC678" s="112"/>
      <c r="CD678" s="112"/>
      <c r="CE678" s="112"/>
      <c r="CF678" s="112"/>
      <c r="CG678" s="112"/>
      <c r="CH678" s="112"/>
      <c r="CI678" s="112"/>
      <c r="CJ678" s="112"/>
      <c r="CK678" s="112"/>
      <c r="CL678" s="112"/>
      <c r="CM678" s="112"/>
      <c r="CN678" s="112"/>
      <c r="CO678" s="112"/>
      <c r="CP678" s="112"/>
      <c r="CQ678" s="112"/>
      <c r="CR678" s="112"/>
      <c r="CS678" s="112"/>
      <c r="CT678" s="112"/>
      <c r="CU678" s="112"/>
      <c r="CV678" s="112"/>
      <c r="CW678" s="112"/>
      <c r="CX678" s="112"/>
      <c r="CY678" s="112"/>
      <c r="CZ678" s="112"/>
    </row>
    <row r="679" spans="1:104" s="507" customFormat="1" ht="17.25" customHeight="1">
      <c r="A679" s="260">
        <v>658</v>
      </c>
      <c r="B679" s="1824"/>
      <c r="C679" s="1822"/>
      <c r="D679" s="1823"/>
      <c r="E679" s="1611"/>
      <c r="F679" s="1467"/>
      <c r="G679" s="1611"/>
      <c r="H679" s="1557"/>
      <c r="I679" s="1557"/>
      <c r="J679" s="1598"/>
      <c r="K679" s="181"/>
      <c r="L679" s="115"/>
      <c r="M679" s="154"/>
      <c r="N679" s="1514"/>
      <c r="O679" s="1469"/>
      <c r="P679" s="1469"/>
      <c r="Q679" s="1469"/>
      <c r="R679" s="1469"/>
      <c r="S679" s="1469"/>
      <c r="T679" s="1506"/>
      <c r="U679" s="141" t="s">
        <v>2370</v>
      </c>
      <c r="V679" s="118">
        <v>1985</v>
      </c>
      <c r="W679" s="118">
        <v>0.1</v>
      </c>
      <c r="X679" s="119" t="s">
        <v>2354</v>
      </c>
      <c r="Y679" s="569"/>
      <c r="Z679" s="633"/>
      <c r="AA679" s="152"/>
      <c r="AB679" s="152"/>
      <c r="AC679" s="131"/>
      <c r="AD679" s="111"/>
      <c r="AE679" s="506"/>
      <c r="AF679" s="506"/>
      <c r="AG679" s="506"/>
      <c r="AH679" s="506"/>
      <c r="AI679" s="506"/>
      <c r="AJ679" s="506"/>
      <c r="AK679" s="506"/>
      <c r="AL679" s="506"/>
      <c r="AM679" s="506"/>
      <c r="AN679" s="506"/>
      <c r="AO679" s="506"/>
      <c r="AP679" s="506"/>
      <c r="AQ679" s="506"/>
      <c r="AR679" s="506"/>
      <c r="AS679" s="506"/>
      <c r="AT679" s="506"/>
      <c r="AU679" s="506"/>
      <c r="AV679" s="506"/>
      <c r="AW679" s="506"/>
      <c r="AX679" s="506"/>
      <c r="AY679" s="506"/>
      <c r="AZ679" s="506"/>
      <c r="BA679" s="506"/>
      <c r="BB679" s="506"/>
      <c r="BC679" s="506"/>
      <c r="BD679" s="506"/>
      <c r="BE679" s="506"/>
      <c r="BF679" s="506"/>
      <c r="BG679" s="506"/>
      <c r="BH679" s="506"/>
      <c r="BI679" s="506"/>
      <c r="BJ679" s="506"/>
      <c r="BK679" s="506"/>
      <c r="BL679" s="506"/>
      <c r="BM679" s="506"/>
      <c r="BN679" s="506"/>
      <c r="BO679" s="506"/>
      <c r="BP679" s="506"/>
      <c r="BQ679" s="506"/>
      <c r="BR679" s="506"/>
      <c r="BS679" s="506"/>
      <c r="BT679" s="506"/>
      <c r="BU679" s="506"/>
      <c r="BV679" s="506"/>
      <c r="BW679" s="506"/>
      <c r="BX679" s="506"/>
      <c r="BY679" s="506"/>
      <c r="BZ679" s="506"/>
      <c r="CA679" s="506"/>
      <c r="CB679" s="506"/>
      <c r="CC679" s="506"/>
      <c r="CD679" s="506"/>
      <c r="CE679" s="506"/>
      <c r="CF679" s="506"/>
      <c r="CG679" s="506"/>
      <c r="CH679" s="506"/>
      <c r="CI679" s="506"/>
      <c r="CJ679" s="506"/>
      <c r="CK679" s="506"/>
      <c r="CL679" s="506"/>
      <c r="CM679" s="506"/>
      <c r="CN679" s="506"/>
      <c r="CO679" s="506"/>
      <c r="CP679" s="506"/>
      <c r="CQ679" s="506"/>
      <c r="CR679" s="506"/>
      <c r="CS679" s="506"/>
      <c r="CT679" s="506"/>
      <c r="CU679" s="506"/>
      <c r="CV679" s="506"/>
      <c r="CW679" s="506"/>
      <c r="CX679" s="506"/>
      <c r="CY679" s="506"/>
      <c r="CZ679" s="506"/>
    </row>
    <row r="680" spans="1:104" s="113" customFormat="1" ht="18" customHeight="1">
      <c r="A680" s="260">
        <v>659</v>
      </c>
      <c r="B680" s="1824"/>
      <c r="C680" s="1822"/>
      <c r="D680" s="1823"/>
      <c r="E680" s="1611"/>
      <c r="F680" s="1467"/>
      <c r="G680" s="1611"/>
      <c r="H680" s="1557"/>
      <c r="I680" s="1557"/>
      <c r="J680" s="1598"/>
      <c r="K680" s="192"/>
      <c r="L680" s="187"/>
      <c r="M680" s="188"/>
      <c r="N680" s="1515"/>
      <c r="O680" s="1483"/>
      <c r="P680" s="1483"/>
      <c r="Q680" s="1483"/>
      <c r="R680" s="1483"/>
      <c r="S680" s="1483"/>
      <c r="T680" s="1507"/>
      <c r="U680" s="117" t="s">
        <v>2371</v>
      </c>
      <c r="V680" s="118">
        <v>2003</v>
      </c>
      <c r="W680" s="118"/>
      <c r="X680" s="119" t="s">
        <v>2365</v>
      </c>
      <c r="Y680" s="228"/>
      <c r="Z680" s="204"/>
      <c r="AA680" s="145"/>
      <c r="AB680" s="145"/>
      <c r="AC680" s="146"/>
      <c r="AD680" s="111"/>
      <c r="AE680" s="112"/>
      <c r="AF680" s="112"/>
      <c r="AG680" s="112"/>
      <c r="AH680" s="112"/>
      <c r="AI680" s="112"/>
      <c r="AJ680" s="112"/>
      <c r="AK680" s="112"/>
      <c r="AL680" s="112"/>
      <c r="AM680" s="112"/>
      <c r="AN680" s="112"/>
      <c r="AO680" s="112"/>
      <c r="AP680" s="112"/>
      <c r="AQ680" s="112"/>
      <c r="AR680" s="112"/>
      <c r="AS680" s="112"/>
      <c r="AT680" s="112"/>
      <c r="AU680" s="112"/>
      <c r="AV680" s="112"/>
      <c r="AW680" s="112"/>
      <c r="AX680" s="112"/>
      <c r="AY680" s="112"/>
      <c r="AZ680" s="112"/>
      <c r="BA680" s="112"/>
      <c r="BB680" s="112"/>
      <c r="BC680" s="112"/>
      <c r="BD680" s="112"/>
      <c r="BE680" s="112"/>
      <c r="BF680" s="112"/>
      <c r="BG680" s="112"/>
      <c r="BH680" s="112"/>
      <c r="BI680" s="112"/>
      <c r="BJ680" s="112"/>
      <c r="BK680" s="112"/>
      <c r="BL680" s="112"/>
      <c r="BM680" s="112"/>
      <c r="BN680" s="112"/>
      <c r="BO680" s="112"/>
      <c r="BP680" s="112"/>
      <c r="BQ680" s="112"/>
      <c r="BR680" s="112"/>
      <c r="BS680" s="112"/>
      <c r="BT680" s="112"/>
      <c r="BU680" s="112"/>
      <c r="BV680" s="112"/>
      <c r="BW680" s="112"/>
      <c r="BX680" s="112"/>
      <c r="BY680" s="112"/>
      <c r="BZ680" s="112"/>
      <c r="CA680" s="112"/>
      <c r="CB680" s="112"/>
      <c r="CC680" s="112"/>
      <c r="CD680" s="112"/>
      <c r="CE680" s="112"/>
      <c r="CF680" s="112"/>
      <c r="CG680" s="112"/>
      <c r="CH680" s="112"/>
      <c r="CI680" s="112"/>
      <c r="CJ680" s="112"/>
      <c r="CK680" s="112"/>
      <c r="CL680" s="112"/>
      <c r="CM680" s="112"/>
      <c r="CN680" s="112"/>
      <c r="CO680" s="112"/>
      <c r="CP680" s="112"/>
      <c r="CQ680" s="112"/>
      <c r="CR680" s="112"/>
      <c r="CS680" s="112"/>
      <c r="CT680" s="112"/>
      <c r="CU680" s="112"/>
      <c r="CV680" s="112"/>
      <c r="CW680" s="112"/>
      <c r="CX680" s="112"/>
      <c r="CY680" s="112"/>
      <c r="CZ680" s="112"/>
    </row>
    <row r="681" spans="1:104" s="113" customFormat="1" ht="18.75" customHeight="1">
      <c r="A681" s="260">
        <v>660</v>
      </c>
      <c r="B681" s="1824"/>
      <c r="C681" s="1822"/>
      <c r="D681" s="1823"/>
      <c r="E681" s="1611"/>
      <c r="F681" s="1467"/>
      <c r="G681" s="1611"/>
      <c r="H681" s="1557"/>
      <c r="I681" s="1557"/>
      <c r="J681" s="1598"/>
      <c r="K681" s="829" t="s">
        <v>2372</v>
      </c>
      <c r="L681" s="216">
        <v>1983</v>
      </c>
      <c r="M681" s="160" t="s">
        <v>996</v>
      </c>
      <c r="N681" s="1818"/>
      <c r="O681" s="1447"/>
      <c r="P681" s="1447"/>
      <c r="Q681" s="1447"/>
      <c r="R681" s="1447"/>
      <c r="S681" s="1556"/>
      <c r="T681" s="393"/>
      <c r="U681" s="117" t="s">
        <v>2373</v>
      </c>
      <c r="V681" s="118"/>
      <c r="W681" s="118"/>
      <c r="X681" s="119" t="s">
        <v>2374</v>
      </c>
      <c r="Y681" s="1529" t="s">
        <v>2375</v>
      </c>
      <c r="Z681" s="1530"/>
      <c r="AA681" s="125">
        <v>1986</v>
      </c>
      <c r="AB681" s="125">
        <v>0.215</v>
      </c>
      <c r="AC681" s="121" t="s">
        <v>1105</v>
      </c>
      <c r="AD681" s="111"/>
      <c r="AE681" s="112"/>
      <c r="AF681" s="112"/>
      <c r="AG681" s="112"/>
      <c r="AH681" s="112"/>
      <c r="AI681" s="112"/>
      <c r="AJ681" s="112"/>
      <c r="AK681" s="112"/>
      <c r="AL681" s="112"/>
      <c r="AM681" s="112"/>
      <c r="AN681" s="112"/>
      <c r="AO681" s="112"/>
      <c r="AP681" s="112"/>
      <c r="AQ681" s="112"/>
      <c r="AR681" s="112"/>
      <c r="AS681" s="112"/>
      <c r="AT681" s="112"/>
      <c r="AU681" s="112"/>
      <c r="AV681" s="112"/>
      <c r="AW681" s="112"/>
      <c r="AX681" s="112"/>
      <c r="AY681" s="112"/>
      <c r="AZ681" s="112"/>
      <c r="BA681" s="112"/>
      <c r="BB681" s="112"/>
      <c r="BC681" s="112"/>
      <c r="BD681" s="112"/>
      <c r="BE681" s="112"/>
      <c r="BF681" s="112"/>
      <c r="BG681" s="112"/>
      <c r="BH681" s="112"/>
      <c r="BI681" s="112"/>
      <c r="BJ681" s="112"/>
      <c r="BK681" s="112"/>
      <c r="BL681" s="112"/>
      <c r="BM681" s="112"/>
      <c r="BN681" s="112"/>
      <c r="BO681" s="112"/>
      <c r="BP681" s="112"/>
      <c r="BQ681" s="112"/>
      <c r="BR681" s="112"/>
      <c r="BS681" s="112"/>
      <c r="BT681" s="112"/>
      <c r="BU681" s="112"/>
      <c r="BV681" s="112"/>
      <c r="BW681" s="112"/>
      <c r="BX681" s="112"/>
      <c r="BY681" s="112"/>
      <c r="BZ681" s="112"/>
      <c r="CA681" s="112"/>
      <c r="CB681" s="112"/>
      <c r="CC681" s="112"/>
      <c r="CD681" s="112"/>
      <c r="CE681" s="112"/>
      <c r="CF681" s="112"/>
      <c r="CG681" s="112"/>
      <c r="CH681" s="112"/>
      <c r="CI681" s="112"/>
      <c r="CJ681" s="112"/>
      <c r="CK681" s="112"/>
      <c r="CL681" s="112"/>
      <c r="CM681" s="112"/>
      <c r="CN681" s="112"/>
      <c r="CO681" s="112"/>
      <c r="CP681" s="112"/>
      <c r="CQ681" s="112"/>
      <c r="CR681" s="112"/>
      <c r="CS681" s="112"/>
      <c r="CT681" s="112"/>
      <c r="CU681" s="112"/>
      <c r="CV681" s="112"/>
      <c r="CW681" s="112"/>
      <c r="CX681" s="112"/>
      <c r="CY681" s="112"/>
      <c r="CZ681" s="112"/>
    </row>
    <row r="682" spans="1:104" s="113" customFormat="1" ht="18.75" customHeight="1">
      <c r="A682" s="260">
        <v>661</v>
      </c>
      <c r="B682" s="1824"/>
      <c r="C682" s="1822"/>
      <c r="D682" s="1823"/>
      <c r="E682" s="1611"/>
      <c r="F682" s="1467"/>
      <c r="G682" s="1611"/>
      <c r="H682" s="1557"/>
      <c r="I682" s="1557"/>
      <c r="J682" s="1598"/>
      <c r="K682" s="111" t="s">
        <v>2376</v>
      </c>
      <c r="L682" s="211"/>
      <c r="M682" s="154" t="s">
        <v>1027</v>
      </c>
      <c r="N682" s="1819"/>
      <c r="O682" s="1467"/>
      <c r="P682" s="1467"/>
      <c r="Q682" s="1467"/>
      <c r="R682" s="1467"/>
      <c r="S682" s="1557"/>
      <c r="T682" s="799"/>
      <c r="U682" s="117" t="s">
        <v>2377</v>
      </c>
      <c r="V682" s="118">
        <v>1983</v>
      </c>
      <c r="W682" s="118">
        <v>0.18</v>
      </c>
      <c r="X682" s="119" t="s">
        <v>2378</v>
      </c>
      <c r="Y682" s="1533"/>
      <c r="Z682" s="1534"/>
      <c r="AA682" s="145">
        <v>1988</v>
      </c>
      <c r="AB682" s="145">
        <v>0.1</v>
      </c>
      <c r="AC682" s="146" t="s">
        <v>2359</v>
      </c>
      <c r="AD682" s="111"/>
      <c r="AE682" s="112"/>
      <c r="AF682" s="112"/>
      <c r="AG682" s="112"/>
      <c r="AH682" s="112"/>
      <c r="AI682" s="112"/>
      <c r="AJ682" s="112"/>
      <c r="AK682" s="112"/>
      <c r="AL682" s="112"/>
      <c r="AM682" s="112"/>
      <c r="AN682" s="112"/>
      <c r="AO682" s="112"/>
      <c r="AP682" s="112"/>
      <c r="AQ682" s="112"/>
      <c r="AR682" s="112"/>
      <c r="AS682" s="112"/>
      <c r="AT682" s="112"/>
      <c r="AU682" s="112"/>
      <c r="AV682" s="112"/>
      <c r="AW682" s="112"/>
      <c r="AX682" s="112"/>
      <c r="AY682" s="112"/>
      <c r="AZ682" s="112"/>
      <c r="BA682" s="112"/>
      <c r="BB682" s="112"/>
      <c r="BC682" s="112"/>
      <c r="BD682" s="112"/>
      <c r="BE682" s="112"/>
      <c r="BF682" s="112"/>
      <c r="BG682" s="112"/>
      <c r="BH682" s="112"/>
      <c r="BI682" s="112"/>
      <c r="BJ682" s="112"/>
      <c r="BK682" s="112"/>
      <c r="BL682" s="112"/>
      <c r="BM682" s="112"/>
      <c r="BN682" s="112"/>
      <c r="BO682" s="112"/>
      <c r="BP682" s="112"/>
      <c r="BQ682" s="112"/>
      <c r="BR682" s="112"/>
      <c r="BS682" s="112"/>
      <c r="BT682" s="112"/>
      <c r="BU682" s="112"/>
      <c r="BV682" s="112"/>
      <c r="BW682" s="112"/>
      <c r="BX682" s="112"/>
      <c r="BY682" s="112"/>
      <c r="BZ682" s="112"/>
      <c r="CA682" s="112"/>
      <c r="CB682" s="112"/>
      <c r="CC682" s="112"/>
      <c r="CD682" s="112"/>
      <c r="CE682" s="112"/>
      <c r="CF682" s="112"/>
      <c r="CG682" s="112"/>
      <c r="CH682" s="112"/>
      <c r="CI682" s="112"/>
      <c r="CJ682" s="112"/>
      <c r="CK682" s="112"/>
      <c r="CL682" s="112"/>
      <c r="CM682" s="112"/>
      <c r="CN682" s="112"/>
      <c r="CO682" s="112"/>
      <c r="CP682" s="112"/>
      <c r="CQ682" s="112"/>
      <c r="CR682" s="112"/>
      <c r="CS682" s="112"/>
      <c r="CT682" s="112"/>
      <c r="CU682" s="112"/>
      <c r="CV682" s="112"/>
      <c r="CW682" s="112"/>
      <c r="CX682" s="112"/>
      <c r="CY682" s="112"/>
      <c r="CZ682" s="112"/>
    </row>
    <row r="683" spans="1:104" ht="18.75" customHeight="1">
      <c r="A683" s="260">
        <v>662</v>
      </c>
      <c r="B683" s="1824"/>
      <c r="C683" s="1822"/>
      <c r="D683" s="1823"/>
      <c r="E683" s="1611"/>
      <c r="F683" s="1467"/>
      <c r="G683" s="1611"/>
      <c r="H683" s="1557"/>
      <c r="I683" s="1557"/>
      <c r="J683" s="1598"/>
      <c r="K683" s="111"/>
      <c r="L683" s="211"/>
      <c r="M683" s="1034"/>
      <c r="N683" s="1819"/>
      <c r="O683" s="1467"/>
      <c r="P683" s="1467"/>
      <c r="Q683" s="1467"/>
      <c r="R683" s="1467"/>
      <c r="S683" s="1557"/>
      <c r="T683" s="799"/>
      <c r="U683" s="830" t="s">
        <v>2379</v>
      </c>
      <c r="V683" s="118"/>
      <c r="W683" s="118"/>
      <c r="X683" s="119" t="s">
        <v>2380</v>
      </c>
      <c r="Y683" s="408"/>
      <c r="Z683" s="403"/>
      <c r="AA683" s="1015"/>
      <c r="AB683" s="1015"/>
      <c r="AC683" s="1011"/>
    </row>
    <row r="684" spans="1:104" ht="18.75" customHeight="1">
      <c r="A684" s="260">
        <v>663</v>
      </c>
      <c r="B684" s="1824"/>
      <c r="C684" s="1822"/>
      <c r="D684" s="1823"/>
      <c r="E684" s="1611"/>
      <c r="F684" s="1467"/>
      <c r="G684" s="1611"/>
      <c r="H684" s="1557"/>
      <c r="I684" s="1557"/>
      <c r="J684" s="1598"/>
      <c r="K684" s="111"/>
      <c r="L684" s="216"/>
      <c r="M684" s="1034"/>
      <c r="N684" s="1819"/>
      <c r="O684" s="1467"/>
      <c r="P684" s="1467"/>
      <c r="Q684" s="1467"/>
      <c r="R684" s="1467"/>
      <c r="S684" s="1557"/>
      <c r="T684" s="799"/>
      <c r="U684" s="117" t="s">
        <v>2381</v>
      </c>
      <c r="V684" s="118">
        <v>1986</v>
      </c>
      <c r="W684" s="118">
        <v>0.376</v>
      </c>
      <c r="X684" s="119" t="s">
        <v>2382</v>
      </c>
      <c r="Y684" s="408"/>
      <c r="Z684" s="403"/>
      <c r="AA684" s="1015"/>
      <c r="AB684" s="1015"/>
      <c r="AC684" s="1011"/>
    </row>
    <row r="685" spans="1:104" ht="18.75" customHeight="1">
      <c r="A685" s="260">
        <v>664</v>
      </c>
      <c r="B685" s="1824"/>
      <c r="C685" s="1822"/>
      <c r="D685" s="1823"/>
      <c r="E685" s="1611"/>
      <c r="F685" s="1467"/>
      <c r="G685" s="1611"/>
      <c r="H685" s="1557"/>
      <c r="I685" s="1557"/>
      <c r="J685" s="1598"/>
      <c r="K685" s="111"/>
      <c r="L685" s="211"/>
      <c r="M685" s="1034"/>
      <c r="N685" s="1819"/>
      <c r="O685" s="1467"/>
      <c r="P685" s="1467"/>
      <c r="Q685" s="1467"/>
      <c r="R685" s="1467"/>
      <c r="S685" s="1557"/>
      <c r="T685" s="799"/>
      <c r="U685" s="117" t="s">
        <v>2383</v>
      </c>
      <c r="V685" s="118">
        <v>1987</v>
      </c>
      <c r="W685" s="118">
        <v>7.4999999999999997E-2</v>
      </c>
      <c r="X685" s="119" t="s">
        <v>2384</v>
      </c>
      <c r="Y685" s="408"/>
      <c r="Z685" s="403"/>
      <c r="AA685" s="1015"/>
      <c r="AB685" s="1015"/>
      <c r="AC685" s="1011"/>
    </row>
    <row r="686" spans="1:104" ht="18.75" customHeight="1">
      <c r="A686" s="260">
        <v>665</v>
      </c>
      <c r="B686" s="1824"/>
      <c r="C686" s="1822"/>
      <c r="D686" s="1823"/>
      <c r="E686" s="1611"/>
      <c r="F686" s="1467"/>
      <c r="G686" s="1611"/>
      <c r="H686" s="1557"/>
      <c r="I686" s="1557"/>
      <c r="J686" s="1598"/>
      <c r="K686" s="1007"/>
      <c r="L686" s="216"/>
      <c r="M686" s="1034"/>
      <c r="N686" s="1819"/>
      <c r="O686" s="1467"/>
      <c r="P686" s="1467"/>
      <c r="Q686" s="1467"/>
      <c r="R686" s="1467"/>
      <c r="S686" s="1557"/>
      <c r="T686" s="799"/>
      <c r="U686" s="117" t="s">
        <v>2385</v>
      </c>
      <c r="V686" s="118"/>
      <c r="W686" s="118"/>
      <c r="X686" s="119" t="s">
        <v>2386</v>
      </c>
      <c r="Y686" s="408"/>
      <c r="Z686" s="403"/>
      <c r="AA686" s="1015"/>
      <c r="AB686" s="1015"/>
      <c r="AC686" s="1011"/>
    </row>
    <row r="687" spans="1:104" ht="18.75" customHeight="1">
      <c r="A687" s="260">
        <v>666</v>
      </c>
      <c r="B687" s="1824"/>
      <c r="C687" s="1822"/>
      <c r="D687" s="1823"/>
      <c r="E687" s="1611"/>
      <c r="F687" s="1467"/>
      <c r="G687" s="1611"/>
      <c r="H687" s="1557"/>
      <c r="I687" s="1557"/>
      <c r="J687" s="1598"/>
      <c r="K687" s="111"/>
      <c r="L687" s="211"/>
      <c r="M687" s="1034"/>
      <c r="N687" s="1819"/>
      <c r="O687" s="1467"/>
      <c r="P687" s="1467"/>
      <c r="Q687" s="1467"/>
      <c r="R687" s="1467"/>
      <c r="S687" s="1557"/>
      <c r="T687" s="1512"/>
      <c r="U687" s="117" t="s">
        <v>2387</v>
      </c>
      <c r="V687" s="118">
        <v>1987</v>
      </c>
      <c r="W687" s="118">
        <v>0.1</v>
      </c>
      <c r="X687" s="119" t="s">
        <v>1672</v>
      </c>
      <c r="Y687" s="408"/>
      <c r="Z687" s="403"/>
      <c r="AA687" s="1015"/>
      <c r="AB687" s="1015"/>
      <c r="AC687" s="1011"/>
    </row>
    <row r="688" spans="1:104" s="113" customFormat="1" ht="18.75" customHeight="1">
      <c r="A688" s="260">
        <v>667</v>
      </c>
      <c r="B688" s="1824"/>
      <c r="C688" s="1822"/>
      <c r="D688" s="1823"/>
      <c r="E688" s="1611"/>
      <c r="F688" s="1467"/>
      <c r="G688" s="1611"/>
      <c r="H688" s="1557"/>
      <c r="I688" s="1557"/>
      <c r="J688" s="1598"/>
      <c r="K688" s="111"/>
      <c r="L688" s="216"/>
      <c r="M688" s="154"/>
      <c r="N688" s="1820"/>
      <c r="O688" s="1448"/>
      <c r="P688" s="1448"/>
      <c r="Q688" s="1448"/>
      <c r="R688" s="1448"/>
      <c r="S688" s="1558"/>
      <c r="T688" s="1457"/>
      <c r="U688" s="117" t="s">
        <v>2388</v>
      </c>
      <c r="V688" s="118">
        <v>1984</v>
      </c>
      <c r="W688" s="118">
        <v>0.12</v>
      </c>
      <c r="X688" s="119" t="s">
        <v>2389</v>
      </c>
      <c r="Y688" s="227"/>
      <c r="Z688" s="165"/>
      <c r="AA688" s="130"/>
      <c r="AB688" s="130"/>
      <c r="AC688" s="131"/>
      <c r="AD688" s="111"/>
      <c r="AE688" s="112"/>
      <c r="AF688" s="112"/>
      <c r="AG688" s="112"/>
      <c r="AH688" s="112"/>
      <c r="AI688" s="112"/>
      <c r="AJ688" s="112"/>
      <c r="AK688" s="112"/>
      <c r="AL688" s="112"/>
      <c r="AM688" s="112"/>
      <c r="AN688" s="112"/>
      <c r="AO688" s="112"/>
      <c r="AP688" s="112"/>
      <c r="AQ688" s="112"/>
      <c r="AR688" s="112"/>
      <c r="AS688" s="112"/>
      <c r="AT688" s="112"/>
      <c r="AU688" s="112"/>
      <c r="AV688" s="112"/>
      <c r="AW688" s="112"/>
      <c r="AX688" s="112"/>
      <c r="AY688" s="112"/>
      <c r="AZ688" s="112"/>
      <c r="BA688" s="112"/>
      <c r="BB688" s="112"/>
      <c r="BC688" s="112"/>
      <c r="BD688" s="112"/>
      <c r="BE688" s="112"/>
      <c r="BF688" s="112"/>
      <c r="BG688" s="112"/>
      <c r="BH688" s="112"/>
      <c r="BI688" s="112"/>
      <c r="BJ688" s="112"/>
      <c r="BK688" s="112"/>
      <c r="BL688" s="112"/>
      <c r="BM688" s="112"/>
      <c r="BN688" s="112"/>
      <c r="BO688" s="112"/>
      <c r="BP688" s="112"/>
      <c r="BQ688" s="112"/>
      <c r="BR688" s="112"/>
      <c r="BS688" s="112"/>
      <c r="BT688" s="112"/>
      <c r="BU688" s="112"/>
      <c r="BV688" s="112"/>
      <c r="BW688" s="112"/>
      <c r="BX688" s="112"/>
      <c r="BY688" s="112"/>
      <c r="BZ688" s="112"/>
      <c r="CA688" s="112"/>
      <c r="CB688" s="112"/>
      <c r="CC688" s="112"/>
      <c r="CD688" s="112"/>
      <c r="CE688" s="112"/>
      <c r="CF688" s="112"/>
      <c r="CG688" s="112"/>
      <c r="CH688" s="112"/>
      <c r="CI688" s="112"/>
      <c r="CJ688" s="112"/>
      <c r="CK688" s="112"/>
      <c r="CL688" s="112"/>
      <c r="CM688" s="112"/>
      <c r="CN688" s="112"/>
      <c r="CO688" s="112"/>
      <c r="CP688" s="112"/>
      <c r="CQ688" s="112"/>
      <c r="CR688" s="112"/>
      <c r="CS688" s="112"/>
      <c r="CT688" s="112"/>
      <c r="CU688" s="112"/>
      <c r="CV688" s="112"/>
      <c r="CW688" s="112"/>
      <c r="CX688" s="112"/>
      <c r="CY688" s="112"/>
      <c r="CZ688" s="112"/>
    </row>
    <row r="689" spans="1:104" s="113" customFormat="1" ht="18" customHeight="1">
      <c r="A689" s="260">
        <v>668</v>
      </c>
      <c r="B689" s="1824"/>
      <c r="C689" s="1822"/>
      <c r="D689" s="1823"/>
      <c r="E689" s="1611"/>
      <c r="F689" s="1467"/>
      <c r="G689" s="1611"/>
      <c r="H689" s="1557"/>
      <c r="I689" s="1557"/>
      <c r="J689" s="1598"/>
      <c r="K689" s="802" t="s">
        <v>2390</v>
      </c>
      <c r="L689" s="159">
        <v>1980</v>
      </c>
      <c r="M689" s="160" t="s">
        <v>996</v>
      </c>
      <c r="N689" s="1818"/>
      <c r="O689" s="1447"/>
      <c r="P689" s="1447"/>
      <c r="Q689" s="1447"/>
      <c r="R689" s="1447"/>
      <c r="S689" s="1556"/>
      <c r="T689" s="393"/>
      <c r="U689" s="117" t="s">
        <v>2391</v>
      </c>
      <c r="V689" s="118">
        <v>1980</v>
      </c>
      <c r="W689" s="118">
        <v>0.13700000000000001</v>
      </c>
      <c r="X689" s="119" t="s">
        <v>1772</v>
      </c>
      <c r="Y689" s="413" t="s">
        <v>2392</v>
      </c>
      <c r="Z689" s="209"/>
      <c r="AA689" s="118">
        <v>1986</v>
      </c>
      <c r="AB689" s="118">
        <v>0.27</v>
      </c>
      <c r="AC689" s="163" t="s">
        <v>1738</v>
      </c>
      <c r="AD689" s="111"/>
      <c r="AE689" s="112"/>
      <c r="AF689" s="112"/>
      <c r="AG689" s="112"/>
      <c r="AH689" s="112"/>
      <c r="AI689" s="112"/>
      <c r="AJ689" s="112"/>
      <c r="AK689" s="112"/>
      <c r="AL689" s="112"/>
      <c r="AM689" s="112"/>
      <c r="AN689" s="112"/>
      <c r="AO689" s="112"/>
      <c r="AP689" s="112"/>
      <c r="AQ689" s="112"/>
      <c r="AR689" s="112"/>
      <c r="AS689" s="112"/>
      <c r="AT689" s="112"/>
      <c r="AU689" s="112"/>
      <c r="AV689" s="112"/>
      <c r="AW689" s="112"/>
      <c r="AX689" s="112"/>
      <c r="AY689" s="112"/>
      <c r="AZ689" s="112"/>
      <c r="BA689" s="112"/>
      <c r="BB689" s="112"/>
      <c r="BC689" s="112"/>
      <c r="BD689" s="112"/>
      <c r="BE689" s="112"/>
      <c r="BF689" s="112"/>
      <c r="BG689" s="112"/>
      <c r="BH689" s="112"/>
      <c r="BI689" s="112"/>
      <c r="BJ689" s="112"/>
      <c r="BK689" s="112"/>
      <c r="BL689" s="112"/>
      <c r="BM689" s="112"/>
      <c r="BN689" s="112"/>
      <c r="BO689" s="112"/>
      <c r="BP689" s="112"/>
      <c r="BQ689" s="112"/>
      <c r="BR689" s="112"/>
      <c r="BS689" s="112"/>
      <c r="BT689" s="112"/>
      <c r="BU689" s="112"/>
      <c r="BV689" s="112"/>
      <c r="BW689" s="112"/>
      <c r="BX689" s="112"/>
      <c r="BY689" s="112"/>
      <c r="BZ689" s="112"/>
      <c r="CA689" s="112"/>
      <c r="CB689" s="112"/>
      <c r="CC689" s="112"/>
      <c r="CD689" s="112"/>
      <c r="CE689" s="112"/>
      <c r="CF689" s="112"/>
      <c r="CG689" s="112"/>
      <c r="CH689" s="112"/>
      <c r="CI689" s="112"/>
      <c r="CJ689" s="112"/>
      <c r="CK689" s="112"/>
      <c r="CL689" s="112"/>
      <c r="CM689" s="112"/>
      <c r="CN689" s="112"/>
      <c r="CO689" s="112"/>
      <c r="CP689" s="112"/>
      <c r="CQ689" s="112"/>
      <c r="CR689" s="112"/>
      <c r="CS689" s="112"/>
      <c r="CT689" s="112"/>
      <c r="CU689" s="112"/>
      <c r="CV689" s="112"/>
      <c r="CW689" s="112"/>
      <c r="CX689" s="112"/>
      <c r="CY689" s="112"/>
      <c r="CZ689" s="112"/>
    </row>
    <row r="690" spans="1:104" s="113" customFormat="1" ht="18" customHeight="1">
      <c r="A690" s="260">
        <v>669</v>
      </c>
      <c r="B690" s="1824"/>
      <c r="C690" s="1822"/>
      <c r="D690" s="1823"/>
      <c r="E690" s="1611"/>
      <c r="F690" s="1467"/>
      <c r="G690" s="1611"/>
      <c r="H690" s="1557"/>
      <c r="I690" s="1557"/>
      <c r="J690" s="1598"/>
      <c r="K690" s="181" t="s">
        <v>2393</v>
      </c>
      <c r="L690" s="115"/>
      <c r="M690" s="154" t="s">
        <v>1027</v>
      </c>
      <c r="N690" s="1819"/>
      <c r="O690" s="1467"/>
      <c r="P690" s="1467"/>
      <c r="Q690" s="1467"/>
      <c r="R690" s="1467"/>
      <c r="S690" s="1557"/>
      <c r="T690" s="799"/>
      <c r="U690" s="117" t="s">
        <v>2394</v>
      </c>
      <c r="V690" s="118">
        <v>1980</v>
      </c>
      <c r="W690" s="118">
        <v>8.5000000000000006E-2</v>
      </c>
      <c r="X690" s="119" t="s">
        <v>1772</v>
      </c>
      <c r="Y690" s="569"/>
      <c r="Z690" s="633"/>
      <c r="AA690" s="152"/>
      <c r="AB690" s="152"/>
      <c r="AC690" s="131"/>
      <c r="AD690" s="111"/>
      <c r="AE690" s="112"/>
      <c r="AF690" s="112"/>
      <c r="AG690" s="112"/>
      <c r="AH690" s="112"/>
      <c r="AI690" s="112"/>
      <c r="AJ690" s="112"/>
      <c r="AK690" s="112"/>
      <c r="AL690" s="112"/>
      <c r="AM690" s="112"/>
      <c r="AN690" s="112"/>
      <c r="AO690" s="112"/>
      <c r="AP690" s="112"/>
      <c r="AQ690" s="112"/>
      <c r="AR690" s="112"/>
      <c r="AS690" s="112"/>
      <c r="AT690" s="112"/>
      <c r="AU690" s="112"/>
      <c r="AV690" s="112"/>
      <c r="AW690" s="112"/>
      <c r="AX690" s="112"/>
      <c r="AY690" s="112"/>
      <c r="AZ690" s="112"/>
      <c r="BA690" s="112"/>
      <c r="BB690" s="112"/>
      <c r="BC690" s="112"/>
      <c r="BD690" s="112"/>
      <c r="BE690" s="112"/>
      <c r="BF690" s="112"/>
      <c r="BG690" s="112"/>
      <c r="BH690" s="112"/>
      <c r="BI690" s="112"/>
      <c r="BJ690" s="112"/>
      <c r="BK690" s="112"/>
      <c r="BL690" s="112"/>
      <c r="BM690" s="112"/>
      <c r="BN690" s="112"/>
      <c r="BO690" s="112"/>
      <c r="BP690" s="112"/>
      <c r="BQ690" s="112"/>
      <c r="BR690" s="112"/>
      <c r="BS690" s="112"/>
      <c r="BT690" s="112"/>
      <c r="BU690" s="112"/>
      <c r="BV690" s="112"/>
      <c r="BW690" s="112"/>
      <c r="BX690" s="112"/>
      <c r="BY690" s="112"/>
      <c r="BZ690" s="112"/>
      <c r="CA690" s="112"/>
      <c r="CB690" s="112"/>
      <c r="CC690" s="112"/>
      <c r="CD690" s="112"/>
      <c r="CE690" s="112"/>
      <c r="CF690" s="112"/>
      <c r="CG690" s="112"/>
      <c r="CH690" s="112"/>
      <c r="CI690" s="112"/>
      <c r="CJ690" s="112"/>
      <c r="CK690" s="112"/>
      <c r="CL690" s="112"/>
      <c r="CM690" s="112"/>
      <c r="CN690" s="112"/>
      <c r="CO690" s="112"/>
      <c r="CP690" s="112"/>
      <c r="CQ690" s="112"/>
      <c r="CR690" s="112"/>
      <c r="CS690" s="112"/>
      <c r="CT690" s="112"/>
      <c r="CU690" s="112"/>
      <c r="CV690" s="112"/>
      <c r="CW690" s="112"/>
      <c r="CX690" s="112"/>
      <c r="CY690" s="112"/>
      <c r="CZ690" s="112"/>
    </row>
    <row r="691" spans="1:104" s="113" customFormat="1" ht="18" customHeight="1">
      <c r="A691" s="260">
        <v>670</v>
      </c>
      <c r="B691" s="1824"/>
      <c r="C691" s="1822"/>
      <c r="D691" s="1823"/>
      <c r="E691" s="1611"/>
      <c r="F691" s="1467"/>
      <c r="G691" s="1611"/>
      <c r="H691" s="1557"/>
      <c r="I691" s="1557"/>
      <c r="J691" s="1598"/>
      <c r="K691" s="181"/>
      <c r="L691" s="115"/>
      <c r="M691" s="154"/>
      <c r="N691" s="1819"/>
      <c r="O691" s="1467"/>
      <c r="P691" s="1467"/>
      <c r="Q691" s="1467"/>
      <c r="R691" s="1467"/>
      <c r="S691" s="1557"/>
      <c r="T691" s="799"/>
      <c r="U691" s="117" t="s">
        <v>2395</v>
      </c>
      <c r="V691" s="118">
        <v>1982</v>
      </c>
      <c r="W691" s="118">
        <v>0.16</v>
      </c>
      <c r="X691" s="119" t="s">
        <v>2396</v>
      </c>
      <c r="Y691" s="1814" t="s">
        <v>2397</v>
      </c>
      <c r="Z691" s="1815"/>
      <c r="AA691" s="118">
        <v>1983</v>
      </c>
      <c r="AB691" s="118">
        <v>0.26</v>
      </c>
      <c r="AC691" s="163" t="s">
        <v>2398</v>
      </c>
      <c r="AD691" s="111"/>
      <c r="AE691" s="112"/>
      <c r="AF691" s="112"/>
      <c r="AG691" s="112"/>
      <c r="AH691" s="112"/>
      <c r="AI691" s="112"/>
      <c r="AJ691" s="112"/>
      <c r="AK691" s="112"/>
      <c r="AL691" s="112"/>
      <c r="AM691" s="112"/>
      <c r="AN691" s="112"/>
      <c r="AO691" s="112"/>
      <c r="AP691" s="112"/>
      <c r="AQ691" s="112"/>
      <c r="AR691" s="112"/>
      <c r="AS691" s="112"/>
      <c r="AT691" s="112"/>
      <c r="AU691" s="112"/>
      <c r="AV691" s="112"/>
      <c r="AW691" s="112"/>
      <c r="AX691" s="112"/>
      <c r="AY691" s="112"/>
      <c r="AZ691" s="112"/>
      <c r="BA691" s="112"/>
      <c r="BB691" s="112"/>
      <c r="BC691" s="112"/>
      <c r="BD691" s="112"/>
      <c r="BE691" s="112"/>
      <c r="BF691" s="112"/>
      <c r="BG691" s="112"/>
      <c r="BH691" s="112"/>
      <c r="BI691" s="112"/>
      <c r="BJ691" s="112"/>
      <c r="BK691" s="112"/>
      <c r="BL691" s="112"/>
      <c r="BM691" s="112"/>
      <c r="BN691" s="112"/>
      <c r="BO691" s="112"/>
      <c r="BP691" s="112"/>
      <c r="BQ691" s="112"/>
      <c r="BR691" s="112"/>
      <c r="BS691" s="112"/>
      <c r="BT691" s="112"/>
      <c r="BU691" s="112"/>
      <c r="BV691" s="112"/>
      <c r="BW691" s="112"/>
      <c r="BX691" s="112"/>
      <c r="BY691" s="112"/>
      <c r="BZ691" s="112"/>
      <c r="CA691" s="112"/>
      <c r="CB691" s="112"/>
      <c r="CC691" s="112"/>
      <c r="CD691" s="112"/>
      <c r="CE691" s="112"/>
      <c r="CF691" s="112"/>
      <c r="CG691" s="112"/>
      <c r="CH691" s="112"/>
      <c r="CI691" s="112"/>
      <c r="CJ691" s="112"/>
      <c r="CK691" s="112"/>
      <c r="CL691" s="112"/>
      <c r="CM691" s="112"/>
      <c r="CN691" s="112"/>
      <c r="CO691" s="112"/>
      <c r="CP691" s="112"/>
      <c r="CQ691" s="112"/>
      <c r="CR691" s="112"/>
      <c r="CS691" s="112"/>
      <c r="CT691" s="112"/>
      <c r="CU691" s="112"/>
      <c r="CV691" s="112"/>
      <c r="CW691" s="112"/>
      <c r="CX691" s="112"/>
      <c r="CY691" s="112"/>
      <c r="CZ691" s="112"/>
    </row>
    <row r="692" spans="1:104" s="113" customFormat="1" ht="18" customHeight="1">
      <c r="A692" s="260">
        <v>671</v>
      </c>
      <c r="B692" s="1824"/>
      <c r="C692" s="1822"/>
      <c r="D692" s="1823"/>
      <c r="E692" s="1611"/>
      <c r="F692" s="1467"/>
      <c r="G692" s="1611"/>
      <c r="H692" s="1557"/>
      <c r="I692" s="1557"/>
      <c r="J692" s="1598"/>
      <c r="K692" s="181"/>
      <c r="L692" s="115"/>
      <c r="M692" s="154"/>
      <c r="N692" s="1819"/>
      <c r="O692" s="1467"/>
      <c r="P692" s="1467"/>
      <c r="Q692" s="1467"/>
      <c r="R692" s="1467"/>
      <c r="S692" s="1557"/>
      <c r="T692" s="799"/>
      <c r="U692" s="117" t="s">
        <v>2399</v>
      </c>
      <c r="V692" s="118">
        <v>1984</v>
      </c>
      <c r="W692" s="118">
        <v>0.04</v>
      </c>
      <c r="X692" s="119" t="s">
        <v>1023</v>
      </c>
      <c r="Y692" s="1816"/>
      <c r="Z692" s="1817"/>
      <c r="AA692" s="118">
        <v>1983</v>
      </c>
      <c r="AB692" s="118">
        <v>0.86</v>
      </c>
      <c r="AC692" s="163" t="s">
        <v>1713</v>
      </c>
      <c r="AD692" s="111"/>
      <c r="AE692" s="112"/>
      <c r="AF692" s="112"/>
      <c r="AG692" s="112"/>
      <c r="AH692" s="112"/>
      <c r="AI692" s="112"/>
      <c r="AJ692" s="112"/>
      <c r="AK692" s="112"/>
      <c r="AL692" s="112"/>
      <c r="AM692" s="112"/>
      <c r="AN692" s="112"/>
      <c r="AO692" s="112"/>
      <c r="AP692" s="112"/>
      <c r="AQ692" s="112"/>
      <c r="AR692" s="112"/>
      <c r="AS692" s="112"/>
      <c r="AT692" s="112"/>
      <c r="AU692" s="112"/>
      <c r="AV692" s="112"/>
      <c r="AW692" s="112"/>
      <c r="AX692" s="112"/>
      <c r="AY692" s="112"/>
      <c r="AZ692" s="112"/>
      <c r="BA692" s="112"/>
      <c r="BB692" s="112"/>
      <c r="BC692" s="112"/>
      <c r="BD692" s="112"/>
      <c r="BE692" s="112"/>
      <c r="BF692" s="112"/>
      <c r="BG692" s="112"/>
      <c r="BH692" s="112"/>
      <c r="BI692" s="112"/>
      <c r="BJ692" s="112"/>
      <c r="BK692" s="112"/>
      <c r="BL692" s="112"/>
      <c r="BM692" s="112"/>
      <c r="BN692" s="112"/>
      <c r="BO692" s="112"/>
      <c r="BP692" s="112"/>
      <c r="BQ692" s="112"/>
      <c r="BR692" s="112"/>
      <c r="BS692" s="112"/>
      <c r="BT692" s="112"/>
      <c r="BU692" s="112"/>
      <c r="BV692" s="112"/>
      <c r="BW692" s="112"/>
      <c r="BX692" s="112"/>
      <c r="BY692" s="112"/>
      <c r="BZ692" s="112"/>
      <c r="CA692" s="112"/>
      <c r="CB692" s="112"/>
      <c r="CC692" s="112"/>
      <c r="CD692" s="112"/>
      <c r="CE692" s="112"/>
      <c r="CF692" s="112"/>
      <c r="CG692" s="112"/>
      <c r="CH692" s="112"/>
      <c r="CI692" s="112"/>
      <c r="CJ692" s="112"/>
      <c r="CK692" s="112"/>
      <c r="CL692" s="112"/>
      <c r="CM692" s="112"/>
      <c r="CN692" s="112"/>
      <c r="CO692" s="112"/>
      <c r="CP692" s="112"/>
      <c r="CQ692" s="112"/>
      <c r="CR692" s="112"/>
      <c r="CS692" s="112"/>
      <c r="CT692" s="112"/>
      <c r="CU692" s="112"/>
      <c r="CV692" s="112"/>
      <c r="CW692" s="112"/>
      <c r="CX692" s="112"/>
      <c r="CY692" s="112"/>
      <c r="CZ692" s="112"/>
    </row>
    <row r="693" spans="1:104" s="113" customFormat="1" ht="18" customHeight="1">
      <c r="A693" s="260">
        <v>672</v>
      </c>
      <c r="B693" s="1824"/>
      <c r="C693" s="1822"/>
      <c r="D693" s="1823"/>
      <c r="E693" s="1611"/>
      <c r="F693" s="1467"/>
      <c r="G693" s="1611"/>
      <c r="H693" s="1557"/>
      <c r="I693" s="1557"/>
      <c r="J693" s="1598"/>
      <c r="K693" s="181"/>
      <c r="L693" s="115"/>
      <c r="M693" s="154"/>
      <c r="N693" s="1819"/>
      <c r="O693" s="1467"/>
      <c r="P693" s="1467"/>
      <c r="Q693" s="1467"/>
      <c r="R693" s="1467"/>
      <c r="S693" s="1557"/>
      <c r="T693" s="799"/>
      <c r="U693" s="117" t="s">
        <v>2400</v>
      </c>
      <c r="V693" s="118">
        <v>1984</v>
      </c>
      <c r="W693" s="118">
        <v>2.5000000000000001E-2</v>
      </c>
      <c r="X693" s="119" t="s">
        <v>1023</v>
      </c>
      <c r="Y693" s="325"/>
      <c r="Z693" s="321"/>
      <c r="AA693" s="120"/>
      <c r="AB693" s="120"/>
      <c r="AC693" s="121"/>
      <c r="AD693" s="111"/>
      <c r="AE693" s="112"/>
      <c r="AF693" s="112"/>
      <c r="AG693" s="112"/>
      <c r="AH693" s="112"/>
      <c r="AI693" s="112"/>
      <c r="AJ693" s="112"/>
      <c r="AK693" s="112"/>
      <c r="AL693" s="112"/>
      <c r="AM693" s="112"/>
      <c r="AN693" s="112"/>
      <c r="AO693" s="112"/>
      <c r="AP693" s="112"/>
      <c r="AQ693" s="112"/>
      <c r="AR693" s="112"/>
      <c r="AS693" s="112"/>
      <c r="AT693" s="112"/>
      <c r="AU693" s="112"/>
      <c r="AV693" s="112"/>
      <c r="AW693" s="112"/>
      <c r="AX693" s="112"/>
      <c r="AY693" s="112"/>
      <c r="AZ693" s="112"/>
      <c r="BA693" s="112"/>
      <c r="BB693" s="112"/>
      <c r="BC693" s="112"/>
      <c r="BD693" s="112"/>
      <c r="BE693" s="112"/>
      <c r="BF693" s="112"/>
      <c r="BG693" s="112"/>
      <c r="BH693" s="112"/>
      <c r="BI693" s="112"/>
      <c r="BJ693" s="112"/>
      <c r="BK693" s="112"/>
      <c r="BL693" s="112"/>
      <c r="BM693" s="112"/>
      <c r="BN693" s="112"/>
      <c r="BO693" s="112"/>
      <c r="BP693" s="112"/>
      <c r="BQ693" s="112"/>
      <c r="BR693" s="112"/>
      <c r="BS693" s="112"/>
      <c r="BT693" s="112"/>
      <c r="BU693" s="112"/>
      <c r="BV693" s="112"/>
      <c r="BW693" s="112"/>
      <c r="BX693" s="112"/>
      <c r="BY693" s="112"/>
      <c r="BZ693" s="112"/>
      <c r="CA693" s="112"/>
      <c r="CB693" s="112"/>
      <c r="CC693" s="112"/>
      <c r="CD693" s="112"/>
      <c r="CE693" s="112"/>
      <c r="CF693" s="112"/>
      <c r="CG693" s="112"/>
      <c r="CH693" s="112"/>
      <c r="CI693" s="112"/>
      <c r="CJ693" s="112"/>
      <c r="CK693" s="112"/>
      <c r="CL693" s="112"/>
      <c r="CM693" s="112"/>
      <c r="CN693" s="112"/>
      <c r="CO693" s="112"/>
      <c r="CP693" s="112"/>
      <c r="CQ693" s="112"/>
      <c r="CR693" s="112"/>
      <c r="CS693" s="112"/>
      <c r="CT693" s="112"/>
      <c r="CU693" s="112"/>
      <c r="CV693" s="112"/>
      <c r="CW693" s="112"/>
      <c r="CX693" s="112"/>
      <c r="CY693" s="112"/>
      <c r="CZ693" s="112"/>
    </row>
    <row r="694" spans="1:104" s="113" customFormat="1" ht="18" customHeight="1">
      <c r="A694" s="260">
        <v>673</v>
      </c>
      <c r="B694" s="1824"/>
      <c r="C694" s="1822"/>
      <c r="D694" s="1823"/>
      <c r="E694" s="1611"/>
      <c r="F694" s="1467"/>
      <c r="G694" s="1611"/>
      <c r="H694" s="1557"/>
      <c r="I694" s="1557"/>
      <c r="J694" s="1598"/>
      <c r="K694" s="181"/>
      <c r="L694" s="115"/>
      <c r="M694" s="154"/>
      <c r="N694" s="1819"/>
      <c r="O694" s="1467"/>
      <c r="P694" s="1467"/>
      <c r="Q694" s="1467"/>
      <c r="R694" s="1467"/>
      <c r="S694" s="1557"/>
      <c r="T694" s="799"/>
      <c r="U694" s="117" t="s">
        <v>2401</v>
      </c>
      <c r="V694" s="118">
        <v>1983</v>
      </c>
      <c r="W694" s="118">
        <v>0.127</v>
      </c>
      <c r="X694" s="119" t="s">
        <v>1791</v>
      </c>
      <c r="Y694" s="658" t="s">
        <v>2402</v>
      </c>
      <c r="Z694" s="413"/>
      <c r="AA694" s="118">
        <v>1984</v>
      </c>
      <c r="AB694" s="118">
        <v>0.35</v>
      </c>
      <c r="AC694" s="163" t="s">
        <v>1071</v>
      </c>
      <c r="AD694" s="111"/>
      <c r="AE694" s="112"/>
      <c r="AF694" s="112"/>
      <c r="AG694" s="112"/>
      <c r="AH694" s="112"/>
      <c r="AI694" s="112"/>
      <c r="AJ694" s="112"/>
      <c r="AK694" s="112"/>
      <c r="AL694" s="112"/>
      <c r="AM694" s="112"/>
      <c r="AN694" s="112"/>
      <c r="AO694" s="112"/>
      <c r="AP694" s="112"/>
      <c r="AQ694" s="112"/>
      <c r="AR694" s="112"/>
      <c r="AS694" s="112"/>
      <c r="AT694" s="112"/>
      <c r="AU694" s="112"/>
      <c r="AV694" s="112"/>
      <c r="AW694" s="112"/>
      <c r="AX694" s="112"/>
      <c r="AY694" s="112"/>
      <c r="AZ694" s="112"/>
      <c r="BA694" s="112"/>
      <c r="BB694" s="112"/>
      <c r="BC694" s="112"/>
      <c r="BD694" s="112"/>
      <c r="BE694" s="112"/>
      <c r="BF694" s="112"/>
      <c r="BG694" s="112"/>
      <c r="BH694" s="112"/>
      <c r="BI694" s="112"/>
      <c r="BJ694" s="112"/>
      <c r="BK694" s="112"/>
      <c r="BL694" s="112"/>
      <c r="BM694" s="112"/>
      <c r="BN694" s="112"/>
      <c r="BO694" s="112"/>
      <c r="BP694" s="112"/>
      <c r="BQ694" s="112"/>
      <c r="BR694" s="112"/>
      <c r="BS694" s="112"/>
      <c r="BT694" s="112"/>
      <c r="BU694" s="112"/>
      <c r="BV694" s="112"/>
      <c r="BW694" s="112"/>
      <c r="BX694" s="112"/>
      <c r="BY694" s="112"/>
      <c r="BZ694" s="112"/>
      <c r="CA694" s="112"/>
      <c r="CB694" s="112"/>
      <c r="CC694" s="112"/>
      <c r="CD694" s="112"/>
      <c r="CE694" s="112"/>
      <c r="CF694" s="112"/>
      <c r="CG694" s="112"/>
      <c r="CH694" s="112"/>
      <c r="CI694" s="112"/>
      <c r="CJ694" s="112"/>
      <c r="CK694" s="112"/>
      <c r="CL694" s="112"/>
      <c r="CM694" s="112"/>
      <c r="CN694" s="112"/>
      <c r="CO694" s="112"/>
      <c r="CP694" s="112"/>
      <c r="CQ694" s="112"/>
      <c r="CR694" s="112"/>
      <c r="CS694" s="112"/>
      <c r="CT694" s="112"/>
      <c r="CU694" s="112"/>
      <c r="CV694" s="112"/>
      <c r="CW694" s="112"/>
      <c r="CX694" s="112"/>
      <c r="CY694" s="112"/>
      <c r="CZ694" s="112"/>
    </row>
    <row r="695" spans="1:104" s="113" customFormat="1" ht="18" customHeight="1">
      <c r="A695" s="260">
        <v>674</v>
      </c>
      <c r="B695" s="1824"/>
      <c r="C695" s="1822"/>
      <c r="D695" s="1823"/>
      <c r="E695" s="1611"/>
      <c r="F695" s="1467"/>
      <c r="G695" s="1611"/>
      <c r="H695" s="1557"/>
      <c r="I695" s="1557"/>
      <c r="J695" s="1598"/>
      <c r="K695" s="181"/>
      <c r="L695" s="115"/>
      <c r="M695" s="154"/>
      <c r="N695" s="1819"/>
      <c r="O695" s="1467"/>
      <c r="P695" s="1467"/>
      <c r="Q695" s="1467"/>
      <c r="R695" s="1467"/>
      <c r="S695" s="1557"/>
      <c r="T695" s="799"/>
      <c r="U695" s="117" t="s">
        <v>2403</v>
      </c>
      <c r="V695" s="118">
        <v>1983</v>
      </c>
      <c r="W695" s="118">
        <v>0.185</v>
      </c>
      <c r="X695" s="119" t="s">
        <v>1791</v>
      </c>
      <c r="Y695" s="227"/>
      <c r="Z695" s="165"/>
      <c r="AA695" s="609"/>
      <c r="AB695" s="361"/>
      <c r="AC695" s="131"/>
      <c r="AD695" s="111"/>
      <c r="AE695" s="112"/>
      <c r="AF695" s="112"/>
      <c r="AG695" s="112"/>
      <c r="AH695" s="112"/>
      <c r="AI695" s="112"/>
      <c r="AJ695" s="112"/>
      <c r="AK695" s="112"/>
      <c r="AL695" s="112"/>
      <c r="AM695" s="112"/>
      <c r="AN695" s="112"/>
      <c r="AO695" s="112"/>
      <c r="AP695" s="112"/>
      <c r="AQ695" s="112"/>
      <c r="AR695" s="112"/>
      <c r="AS695" s="112"/>
      <c r="AT695" s="112"/>
      <c r="AU695" s="112"/>
      <c r="AV695" s="112"/>
      <c r="AW695" s="112"/>
      <c r="AX695" s="112"/>
      <c r="AY695" s="112"/>
      <c r="AZ695" s="112"/>
      <c r="BA695" s="112"/>
      <c r="BB695" s="112"/>
      <c r="BC695" s="112"/>
      <c r="BD695" s="112"/>
      <c r="BE695" s="112"/>
      <c r="BF695" s="112"/>
      <c r="BG695" s="112"/>
      <c r="BH695" s="112"/>
      <c r="BI695" s="112"/>
      <c r="BJ695" s="112"/>
      <c r="BK695" s="112"/>
      <c r="BL695" s="112"/>
      <c r="BM695" s="112"/>
      <c r="BN695" s="112"/>
      <c r="BO695" s="112"/>
      <c r="BP695" s="112"/>
      <c r="BQ695" s="112"/>
      <c r="BR695" s="112"/>
      <c r="BS695" s="112"/>
      <c r="BT695" s="112"/>
      <c r="BU695" s="112"/>
      <c r="BV695" s="112"/>
      <c r="BW695" s="112"/>
      <c r="BX695" s="112"/>
      <c r="BY695" s="112"/>
      <c r="BZ695" s="112"/>
      <c r="CA695" s="112"/>
      <c r="CB695" s="112"/>
      <c r="CC695" s="112"/>
      <c r="CD695" s="112"/>
      <c r="CE695" s="112"/>
      <c r="CF695" s="112"/>
      <c r="CG695" s="112"/>
      <c r="CH695" s="112"/>
      <c r="CI695" s="112"/>
      <c r="CJ695" s="112"/>
      <c r="CK695" s="112"/>
      <c r="CL695" s="112"/>
      <c r="CM695" s="112"/>
      <c r="CN695" s="112"/>
      <c r="CO695" s="112"/>
      <c r="CP695" s="112"/>
      <c r="CQ695" s="112"/>
      <c r="CR695" s="112"/>
      <c r="CS695" s="112"/>
      <c r="CT695" s="112"/>
      <c r="CU695" s="112"/>
      <c r="CV695" s="112"/>
      <c r="CW695" s="112"/>
      <c r="CX695" s="112"/>
      <c r="CY695" s="112"/>
      <c r="CZ695" s="112"/>
    </row>
    <row r="696" spans="1:104" s="113" customFormat="1" ht="18" customHeight="1">
      <c r="A696" s="260">
        <v>675</v>
      </c>
      <c r="B696" s="1824"/>
      <c r="C696" s="1822"/>
      <c r="D696" s="1823"/>
      <c r="E696" s="1611"/>
      <c r="F696" s="1467"/>
      <c r="G696" s="1611"/>
      <c r="H696" s="1557"/>
      <c r="I696" s="1557"/>
      <c r="J696" s="1598"/>
      <c r="K696" s="181"/>
      <c r="L696" s="115"/>
      <c r="M696" s="154"/>
      <c r="N696" s="1819"/>
      <c r="O696" s="1467"/>
      <c r="P696" s="1467"/>
      <c r="Q696" s="1467"/>
      <c r="R696" s="1467"/>
      <c r="S696" s="1557"/>
      <c r="T696" s="799"/>
      <c r="U696" s="117" t="s">
        <v>2404</v>
      </c>
      <c r="V696" s="118"/>
      <c r="W696" s="118"/>
      <c r="X696" s="119" t="s">
        <v>2405</v>
      </c>
      <c r="Y696" s="227"/>
      <c r="Z696" s="165"/>
      <c r="AA696" s="130"/>
      <c r="AB696" s="361"/>
      <c r="AC696" s="131"/>
      <c r="AD696" s="111"/>
      <c r="AE696" s="112"/>
      <c r="AF696" s="112"/>
      <c r="AG696" s="112"/>
      <c r="AH696" s="112"/>
      <c r="AI696" s="112"/>
      <c r="AJ696" s="112"/>
      <c r="AK696" s="112"/>
      <c r="AL696" s="112"/>
      <c r="AM696" s="112"/>
      <c r="AN696" s="112"/>
      <c r="AO696" s="112"/>
      <c r="AP696" s="112"/>
      <c r="AQ696" s="112"/>
      <c r="AR696" s="112"/>
      <c r="AS696" s="112"/>
      <c r="AT696" s="112"/>
      <c r="AU696" s="112"/>
      <c r="AV696" s="112"/>
      <c r="AW696" s="112"/>
      <c r="AX696" s="112"/>
      <c r="AY696" s="112"/>
      <c r="AZ696" s="112"/>
      <c r="BA696" s="112"/>
      <c r="BB696" s="112"/>
      <c r="BC696" s="112"/>
      <c r="BD696" s="112"/>
      <c r="BE696" s="112"/>
      <c r="BF696" s="112"/>
      <c r="BG696" s="112"/>
      <c r="BH696" s="112"/>
      <c r="BI696" s="112"/>
      <c r="BJ696" s="112"/>
      <c r="BK696" s="112"/>
      <c r="BL696" s="112"/>
      <c r="BM696" s="112"/>
      <c r="BN696" s="112"/>
      <c r="BO696" s="112"/>
      <c r="BP696" s="112"/>
      <c r="BQ696" s="112"/>
      <c r="BR696" s="112"/>
      <c r="BS696" s="112"/>
      <c r="BT696" s="112"/>
      <c r="BU696" s="112"/>
      <c r="BV696" s="112"/>
      <c r="BW696" s="112"/>
      <c r="BX696" s="112"/>
      <c r="BY696" s="112"/>
      <c r="BZ696" s="112"/>
      <c r="CA696" s="112"/>
      <c r="CB696" s="112"/>
      <c r="CC696" s="112"/>
      <c r="CD696" s="112"/>
      <c r="CE696" s="112"/>
      <c r="CF696" s="112"/>
      <c r="CG696" s="112"/>
      <c r="CH696" s="112"/>
      <c r="CI696" s="112"/>
      <c r="CJ696" s="112"/>
      <c r="CK696" s="112"/>
      <c r="CL696" s="112"/>
      <c r="CM696" s="112"/>
      <c r="CN696" s="112"/>
      <c r="CO696" s="112"/>
      <c r="CP696" s="112"/>
      <c r="CQ696" s="112"/>
      <c r="CR696" s="112"/>
      <c r="CS696" s="112"/>
      <c r="CT696" s="112"/>
      <c r="CU696" s="112"/>
      <c r="CV696" s="112"/>
      <c r="CW696" s="112"/>
      <c r="CX696" s="112"/>
      <c r="CY696" s="112"/>
      <c r="CZ696" s="112"/>
    </row>
    <row r="697" spans="1:104" s="113" customFormat="1" ht="18" customHeight="1">
      <c r="A697" s="260">
        <v>676</v>
      </c>
      <c r="B697" s="1824"/>
      <c r="C697" s="1822"/>
      <c r="D697" s="1823"/>
      <c r="E697" s="1611"/>
      <c r="F697" s="1467"/>
      <c r="G697" s="1611"/>
      <c r="H697" s="1557"/>
      <c r="I697" s="1557"/>
      <c r="J697" s="1598"/>
      <c r="K697" s="181"/>
      <c r="L697" s="115"/>
      <c r="M697" s="154"/>
      <c r="N697" s="1819"/>
      <c r="O697" s="1467"/>
      <c r="P697" s="1467"/>
      <c r="Q697" s="1467"/>
      <c r="R697" s="1467"/>
      <c r="S697" s="1557"/>
      <c r="T697" s="799"/>
      <c r="U697" s="117" t="s">
        <v>2406</v>
      </c>
      <c r="V697" s="118">
        <v>1987</v>
      </c>
      <c r="W697" s="118">
        <v>0.21</v>
      </c>
      <c r="X697" s="119" t="s">
        <v>2407</v>
      </c>
      <c r="Y697" s="227"/>
      <c r="Z697" s="165"/>
      <c r="AA697" s="130"/>
      <c r="AB697" s="361"/>
      <c r="AC697" s="131"/>
      <c r="AD697" s="111"/>
      <c r="AE697" s="112"/>
      <c r="AF697" s="112"/>
      <c r="AG697" s="112"/>
      <c r="AH697" s="112"/>
      <c r="AI697" s="112"/>
      <c r="AJ697" s="112"/>
      <c r="AK697" s="112"/>
      <c r="AL697" s="112"/>
      <c r="AM697" s="112"/>
      <c r="AN697" s="112"/>
      <c r="AO697" s="112"/>
      <c r="AP697" s="112"/>
      <c r="AQ697" s="112"/>
      <c r="AR697" s="112"/>
      <c r="AS697" s="112"/>
      <c r="AT697" s="112"/>
      <c r="AU697" s="112"/>
      <c r="AV697" s="112"/>
      <c r="AW697" s="112"/>
      <c r="AX697" s="112"/>
      <c r="AY697" s="112"/>
      <c r="AZ697" s="112"/>
      <c r="BA697" s="112"/>
      <c r="BB697" s="112"/>
      <c r="BC697" s="112"/>
      <c r="BD697" s="112"/>
      <c r="BE697" s="112"/>
      <c r="BF697" s="112"/>
      <c r="BG697" s="112"/>
      <c r="BH697" s="112"/>
      <c r="BI697" s="112"/>
      <c r="BJ697" s="112"/>
      <c r="BK697" s="112"/>
      <c r="BL697" s="112"/>
      <c r="BM697" s="112"/>
      <c r="BN697" s="112"/>
      <c r="BO697" s="112"/>
      <c r="BP697" s="112"/>
      <c r="BQ697" s="112"/>
      <c r="BR697" s="112"/>
      <c r="BS697" s="112"/>
      <c r="BT697" s="112"/>
      <c r="BU697" s="112"/>
      <c r="BV697" s="112"/>
      <c r="BW697" s="112"/>
      <c r="BX697" s="112"/>
      <c r="BY697" s="112"/>
      <c r="BZ697" s="112"/>
      <c r="CA697" s="112"/>
      <c r="CB697" s="112"/>
      <c r="CC697" s="112"/>
      <c r="CD697" s="112"/>
      <c r="CE697" s="112"/>
      <c r="CF697" s="112"/>
      <c r="CG697" s="112"/>
      <c r="CH697" s="112"/>
      <c r="CI697" s="112"/>
      <c r="CJ697" s="112"/>
      <c r="CK697" s="112"/>
      <c r="CL697" s="112"/>
      <c r="CM697" s="112"/>
      <c r="CN697" s="112"/>
      <c r="CO697" s="112"/>
      <c r="CP697" s="112"/>
      <c r="CQ697" s="112"/>
      <c r="CR697" s="112"/>
      <c r="CS697" s="112"/>
      <c r="CT697" s="112"/>
      <c r="CU697" s="112"/>
      <c r="CV697" s="112"/>
      <c r="CW697" s="112"/>
      <c r="CX697" s="112"/>
      <c r="CY697" s="112"/>
      <c r="CZ697" s="112"/>
    </row>
    <row r="698" spans="1:104" s="113" customFormat="1" ht="18" customHeight="1">
      <c r="A698" s="260">
        <v>677</v>
      </c>
      <c r="B698" s="1824"/>
      <c r="C698" s="1822"/>
      <c r="D698" s="1823"/>
      <c r="E698" s="1611"/>
      <c r="F698" s="1467"/>
      <c r="G698" s="1611"/>
      <c r="H698" s="1557"/>
      <c r="I698" s="1557"/>
      <c r="J698" s="1598"/>
      <c r="K698" s="181"/>
      <c r="L698" s="115"/>
      <c r="M698" s="154"/>
      <c r="N698" s="1819"/>
      <c r="O698" s="1467"/>
      <c r="P698" s="1467"/>
      <c r="Q698" s="1467"/>
      <c r="R698" s="1467"/>
      <c r="S698" s="1557"/>
      <c r="T698" s="799"/>
      <c r="U698" s="117" t="s">
        <v>2408</v>
      </c>
      <c r="V698" s="118">
        <v>1980</v>
      </c>
      <c r="W698" s="118">
        <v>0.27</v>
      </c>
      <c r="X698" s="119" t="s">
        <v>2409</v>
      </c>
      <c r="Y698" s="227"/>
      <c r="Z698" s="165"/>
      <c r="AA698" s="130"/>
      <c r="AB698" s="361"/>
      <c r="AC698" s="131"/>
      <c r="AD698" s="111"/>
      <c r="AE698" s="112"/>
      <c r="AF698" s="112"/>
      <c r="AG698" s="112"/>
      <c r="AH698" s="112"/>
      <c r="AI698" s="112"/>
      <c r="AJ698" s="112"/>
      <c r="AK698" s="112"/>
      <c r="AL698" s="112"/>
      <c r="AM698" s="112"/>
      <c r="AN698" s="112"/>
      <c r="AO698" s="112"/>
      <c r="AP698" s="112"/>
      <c r="AQ698" s="112"/>
      <c r="AR698" s="112"/>
      <c r="AS698" s="112"/>
      <c r="AT698" s="112"/>
      <c r="AU698" s="112"/>
      <c r="AV698" s="112"/>
      <c r="AW698" s="112"/>
      <c r="AX698" s="112"/>
      <c r="AY698" s="112"/>
      <c r="AZ698" s="112"/>
      <c r="BA698" s="112"/>
      <c r="BB698" s="112"/>
      <c r="BC698" s="112"/>
      <c r="BD698" s="112"/>
      <c r="BE698" s="112"/>
      <c r="BF698" s="112"/>
      <c r="BG698" s="112"/>
      <c r="BH698" s="112"/>
      <c r="BI698" s="112"/>
      <c r="BJ698" s="112"/>
      <c r="BK698" s="112"/>
      <c r="BL698" s="112"/>
      <c r="BM698" s="112"/>
      <c r="BN698" s="112"/>
      <c r="BO698" s="112"/>
      <c r="BP698" s="112"/>
      <c r="BQ698" s="112"/>
      <c r="BR698" s="112"/>
      <c r="BS698" s="112"/>
      <c r="BT698" s="112"/>
      <c r="BU698" s="112"/>
      <c r="BV698" s="112"/>
      <c r="BW698" s="112"/>
      <c r="BX698" s="112"/>
      <c r="BY698" s="112"/>
      <c r="BZ698" s="112"/>
      <c r="CA698" s="112"/>
      <c r="CB698" s="112"/>
      <c r="CC698" s="112"/>
      <c r="CD698" s="112"/>
      <c r="CE698" s="112"/>
      <c r="CF698" s="112"/>
      <c r="CG698" s="112"/>
      <c r="CH698" s="112"/>
      <c r="CI698" s="112"/>
      <c r="CJ698" s="112"/>
      <c r="CK698" s="112"/>
      <c r="CL698" s="112"/>
      <c r="CM698" s="112"/>
      <c r="CN698" s="112"/>
      <c r="CO698" s="112"/>
      <c r="CP698" s="112"/>
      <c r="CQ698" s="112"/>
      <c r="CR698" s="112"/>
      <c r="CS698" s="112"/>
      <c r="CT698" s="112"/>
      <c r="CU698" s="112"/>
      <c r="CV698" s="112"/>
      <c r="CW698" s="112"/>
      <c r="CX698" s="112"/>
      <c r="CY698" s="112"/>
      <c r="CZ698" s="112"/>
    </row>
    <row r="699" spans="1:104" s="113" customFormat="1" ht="18" customHeight="1">
      <c r="A699" s="260">
        <v>678</v>
      </c>
      <c r="B699" s="1824"/>
      <c r="C699" s="1822"/>
      <c r="D699" s="1823"/>
      <c r="E699" s="1611"/>
      <c r="F699" s="1467"/>
      <c r="G699" s="1611"/>
      <c r="H699" s="1557"/>
      <c r="I699" s="1557"/>
      <c r="J699" s="1598"/>
      <c r="K699" s="181"/>
      <c r="L699" s="115"/>
      <c r="M699" s="154"/>
      <c r="N699" s="1819"/>
      <c r="O699" s="1467"/>
      <c r="P699" s="1467"/>
      <c r="Q699" s="1467"/>
      <c r="R699" s="1467"/>
      <c r="S699" s="1557"/>
      <c r="T699" s="799"/>
      <c r="U699" s="117" t="s">
        <v>2410</v>
      </c>
      <c r="V699" s="118">
        <v>1984</v>
      </c>
      <c r="W699" s="118">
        <v>3.5000000000000003E-2</v>
      </c>
      <c r="X699" s="119" t="s">
        <v>1023</v>
      </c>
      <c r="Y699" s="227"/>
      <c r="Z699" s="165"/>
      <c r="AA699" s="130"/>
      <c r="AB699" s="361"/>
      <c r="AC699" s="131"/>
      <c r="AD699" s="111"/>
      <c r="AE699" s="112"/>
      <c r="AF699" s="112"/>
      <c r="AG699" s="112"/>
      <c r="AH699" s="112"/>
      <c r="AI699" s="112"/>
      <c r="AJ699" s="112"/>
      <c r="AK699" s="112"/>
      <c r="AL699" s="112"/>
      <c r="AM699" s="112"/>
      <c r="AN699" s="112"/>
      <c r="AO699" s="112"/>
      <c r="AP699" s="112"/>
      <c r="AQ699" s="112"/>
      <c r="AR699" s="112"/>
      <c r="AS699" s="112"/>
      <c r="AT699" s="112"/>
      <c r="AU699" s="112"/>
      <c r="AV699" s="112"/>
      <c r="AW699" s="112"/>
      <c r="AX699" s="112"/>
      <c r="AY699" s="112"/>
      <c r="AZ699" s="112"/>
      <c r="BA699" s="112"/>
      <c r="BB699" s="112"/>
      <c r="BC699" s="112"/>
      <c r="BD699" s="112"/>
      <c r="BE699" s="112"/>
      <c r="BF699" s="112"/>
      <c r="BG699" s="112"/>
      <c r="BH699" s="112"/>
      <c r="BI699" s="112"/>
      <c r="BJ699" s="112"/>
      <c r="BK699" s="112"/>
      <c r="BL699" s="112"/>
      <c r="BM699" s="112"/>
      <c r="BN699" s="112"/>
      <c r="BO699" s="112"/>
      <c r="BP699" s="112"/>
      <c r="BQ699" s="112"/>
      <c r="BR699" s="112"/>
      <c r="BS699" s="112"/>
      <c r="BT699" s="112"/>
      <c r="BU699" s="112"/>
      <c r="BV699" s="112"/>
      <c r="BW699" s="112"/>
      <c r="BX699" s="112"/>
      <c r="BY699" s="112"/>
      <c r="BZ699" s="112"/>
      <c r="CA699" s="112"/>
      <c r="CB699" s="112"/>
      <c r="CC699" s="112"/>
      <c r="CD699" s="112"/>
      <c r="CE699" s="112"/>
      <c r="CF699" s="112"/>
      <c r="CG699" s="112"/>
      <c r="CH699" s="112"/>
      <c r="CI699" s="112"/>
      <c r="CJ699" s="112"/>
      <c r="CK699" s="112"/>
      <c r="CL699" s="112"/>
      <c r="CM699" s="112"/>
      <c r="CN699" s="112"/>
      <c r="CO699" s="112"/>
      <c r="CP699" s="112"/>
      <c r="CQ699" s="112"/>
      <c r="CR699" s="112"/>
      <c r="CS699" s="112"/>
      <c r="CT699" s="112"/>
      <c r="CU699" s="112"/>
      <c r="CV699" s="112"/>
      <c r="CW699" s="112"/>
      <c r="CX699" s="112"/>
      <c r="CY699" s="112"/>
      <c r="CZ699" s="112"/>
    </row>
    <row r="700" spans="1:104" s="113" customFormat="1" ht="18" customHeight="1">
      <c r="A700" s="260">
        <v>679</v>
      </c>
      <c r="B700" s="1824"/>
      <c r="C700" s="1822"/>
      <c r="D700" s="1823"/>
      <c r="E700" s="1611"/>
      <c r="F700" s="1467"/>
      <c r="G700" s="1611"/>
      <c r="H700" s="1557"/>
      <c r="I700" s="1557"/>
      <c r="J700" s="1598"/>
      <c r="K700" s="181"/>
      <c r="L700" s="115"/>
      <c r="M700" s="154"/>
      <c r="N700" s="1819"/>
      <c r="O700" s="1467"/>
      <c r="P700" s="1467"/>
      <c r="Q700" s="1467"/>
      <c r="R700" s="1467"/>
      <c r="S700" s="1557"/>
      <c r="T700" s="799"/>
      <c r="U700" s="117" t="s">
        <v>2411</v>
      </c>
      <c r="V700" s="118">
        <v>1984</v>
      </c>
      <c r="W700" s="118">
        <v>0.14499999999999999</v>
      </c>
      <c r="X700" s="119" t="s">
        <v>1023</v>
      </c>
      <c r="Y700" s="227"/>
      <c r="Z700" s="165"/>
      <c r="AA700" s="130"/>
      <c r="AB700" s="361"/>
      <c r="AC700" s="131"/>
      <c r="AD700" s="111"/>
      <c r="AE700" s="112"/>
      <c r="AF700" s="112"/>
      <c r="AG700" s="112"/>
      <c r="AH700" s="112"/>
      <c r="AI700" s="112"/>
      <c r="AJ700" s="112"/>
      <c r="AK700" s="112"/>
      <c r="AL700" s="112"/>
      <c r="AM700" s="112"/>
      <c r="AN700" s="112"/>
      <c r="AO700" s="112"/>
      <c r="AP700" s="112"/>
      <c r="AQ700" s="112"/>
      <c r="AR700" s="112"/>
      <c r="AS700" s="112"/>
      <c r="AT700" s="112"/>
      <c r="AU700" s="112"/>
      <c r="AV700" s="112"/>
      <c r="AW700" s="112"/>
      <c r="AX700" s="112"/>
      <c r="AY700" s="112"/>
      <c r="AZ700" s="112"/>
      <c r="BA700" s="112"/>
      <c r="BB700" s="112"/>
      <c r="BC700" s="112"/>
      <c r="BD700" s="112"/>
      <c r="BE700" s="112"/>
      <c r="BF700" s="112"/>
      <c r="BG700" s="112"/>
      <c r="BH700" s="112"/>
      <c r="BI700" s="112"/>
      <c r="BJ700" s="112"/>
      <c r="BK700" s="112"/>
      <c r="BL700" s="112"/>
      <c r="BM700" s="112"/>
      <c r="BN700" s="112"/>
      <c r="BO700" s="112"/>
      <c r="BP700" s="112"/>
      <c r="BQ700" s="112"/>
      <c r="BR700" s="112"/>
      <c r="BS700" s="112"/>
      <c r="BT700" s="112"/>
      <c r="BU700" s="112"/>
      <c r="BV700" s="112"/>
      <c r="BW700" s="112"/>
      <c r="BX700" s="112"/>
      <c r="BY700" s="112"/>
      <c r="BZ700" s="112"/>
      <c r="CA700" s="112"/>
      <c r="CB700" s="112"/>
      <c r="CC700" s="112"/>
      <c r="CD700" s="112"/>
      <c r="CE700" s="112"/>
      <c r="CF700" s="112"/>
      <c r="CG700" s="112"/>
      <c r="CH700" s="112"/>
      <c r="CI700" s="112"/>
      <c r="CJ700" s="112"/>
      <c r="CK700" s="112"/>
      <c r="CL700" s="112"/>
      <c r="CM700" s="112"/>
      <c r="CN700" s="112"/>
      <c r="CO700" s="112"/>
      <c r="CP700" s="112"/>
      <c r="CQ700" s="112"/>
      <c r="CR700" s="112"/>
      <c r="CS700" s="112"/>
      <c r="CT700" s="112"/>
      <c r="CU700" s="112"/>
      <c r="CV700" s="112"/>
      <c r="CW700" s="112"/>
      <c r="CX700" s="112"/>
      <c r="CY700" s="112"/>
      <c r="CZ700" s="112"/>
    </row>
    <row r="701" spans="1:104" s="113" customFormat="1" ht="18" customHeight="1">
      <c r="A701" s="260">
        <v>680</v>
      </c>
      <c r="B701" s="1824"/>
      <c r="C701" s="1822"/>
      <c r="D701" s="1823"/>
      <c r="E701" s="1611"/>
      <c r="F701" s="1467"/>
      <c r="G701" s="1611"/>
      <c r="H701" s="1557"/>
      <c r="I701" s="1557"/>
      <c r="J701" s="1598"/>
      <c r="K701" s="181"/>
      <c r="L701" s="115"/>
      <c r="M701" s="154"/>
      <c r="N701" s="1819"/>
      <c r="O701" s="1467"/>
      <c r="P701" s="1467"/>
      <c r="Q701" s="1467"/>
      <c r="R701" s="1467"/>
      <c r="S701" s="1557"/>
      <c r="T701" s="799"/>
      <c r="U701" s="117" t="s">
        <v>2412</v>
      </c>
      <c r="V701" s="118">
        <v>1987</v>
      </c>
      <c r="W701" s="118">
        <v>0.1</v>
      </c>
      <c r="X701" s="119" t="s">
        <v>25</v>
      </c>
      <c r="Y701" s="227"/>
      <c r="Z701" s="165"/>
      <c r="AA701" s="130"/>
      <c r="AB701" s="361"/>
      <c r="AC701" s="131"/>
      <c r="AD701" s="111"/>
      <c r="AE701" s="112"/>
      <c r="AF701" s="112"/>
      <c r="AG701" s="112"/>
      <c r="AH701" s="112"/>
      <c r="AI701" s="112"/>
      <c r="AJ701" s="112"/>
      <c r="AK701" s="112"/>
      <c r="AL701" s="112"/>
      <c r="AM701" s="112"/>
      <c r="AN701" s="112"/>
      <c r="AO701" s="112"/>
      <c r="AP701" s="112"/>
      <c r="AQ701" s="112"/>
      <c r="AR701" s="112"/>
      <c r="AS701" s="112"/>
      <c r="AT701" s="112"/>
      <c r="AU701" s="112"/>
      <c r="AV701" s="112"/>
      <c r="AW701" s="112"/>
      <c r="AX701" s="112"/>
      <c r="AY701" s="112"/>
      <c r="AZ701" s="112"/>
      <c r="BA701" s="112"/>
      <c r="BB701" s="112"/>
      <c r="BC701" s="112"/>
      <c r="BD701" s="112"/>
      <c r="BE701" s="112"/>
      <c r="BF701" s="112"/>
      <c r="BG701" s="112"/>
      <c r="BH701" s="112"/>
      <c r="BI701" s="112"/>
      <c r="BJ701" s="112"/>
      <c r="BK701" s="112"/>
      <c r="BL701" s="112"/>
      <c r="BM701" s="112"/>
      <c r="BN701" s="112"/>
      <c r="BO701" s="112"/>
      <c r="BP701" s="112"/>
      <c r="BQ701" s="112"/>
      <c r="BR701" s="112"/>
      <c r="BS701" s="112"/>
      <c r="BT701" s="112"/>
      <c r="BU701" s="112"/>
      <c r="BV701" s="112"/>
      <c r="BW701" s="112"/>
      <c r="BX701" s="112"/>
      <c r="BY701" s="112"/>
      <c r="BZ701" s="112"/>
      <c r="CA701" s="112"/>
      <c r="CB701" s="112"/>
      <c r="CC701" s="112"/>
      <c r="CD701" s="112"/>
      <c r="CE701" s="112"/>
      <c r="CF701" s="112"/>
      <c r="CG701" s="112"/>
      <c r="CH701" s="112"/>
      <c r="CI701" s="112"/>
      <c r="CJ701" s="112"/>
      <c r="CK701" s="112"/>
      <c r="CL701" s="112"/>
      <c r="CM701" s="112"/>
      <c r="CN701" s="112"/>
      <c r="CO701" s="112"/>
      <c r="CP701" s="112"/>
      <c r="CQ701" s="112"/>
      <c r="CR701" s="112"/>
      <c r="CS701" s="112"/>
      <c r="CT701" s="112"/>
      <c r="CU701" s="112"/>
      <c r="CV701" s="112"/>
      <c r="CW701" s="112"/>
      <c r="CX701" s="112"/>
      <c r="CY701" s="112"/>
      <c r="CZ701" s="112"/>
    </row>
    <row r="702" spans="1:104" s="113" customFormat="1" ht="18" customHeight="1">
      <c r="A702" s="260">
        <v>681</v>
      </c>
      <c r="B702" s="1824"/>
      <c r="C702" s="1822"/>
      <c r="D702" s="1823"/>
      <c r="E702" s="1611"/>
      <c r="F702" s="1467"/>
      <c r="G702" s="1611"/>
      <c r="H702" s="1557"/>
      <c r="I702" s="1557"/>
      <c r="J702" s="1598"/>
      <c r="K702" s="181"/>
      <c r="L702" s="115"/>
      <c r="M702" s="154"/>
      <c r="N702" s="1819"/>
      <c r="O702" s="1467"/>
      <c r="P702" s="1467"/>
      <c r="Q702" s="1467"/>
      <c r="R702" s="1467"/>
      <c r="S702" s="1557"/>
      <c r="T702" s="799"/>
      <c r="U702" s="117" t="s">
        <v>2413</v>
      </c>
      <c r="V702" s="118">
        <v>1987</v>
      </c>
      <c r="W702" s="118">
        <v>2.5000000000000001E-2</v>
      </c>
      <c r="X702" s="119" t="s">
        <v>2414</v>
      </c>
      <c r="Y702" s="227"/>
      <c r="Z702" s="165"/>
      <c r="AA702" s="130"/>
      <c r="AB702" s="361"/>
      <c r="AC702" s="131"/>
      <c r="AD702" s="111"/>
      <c r="AE702" s="112"/>
      <c r="AF702" s="112"/>
      <c r="AG702" s="112"/>
      <c r="AH702" s="112"/>
      <c r="AI702" s="112"/>
      <c r="AJ702" s="112"/>
      <c r="AK702" s="112"/>
      <c r="AL702" s="112"/>
      <c r="AM702" s="112"/>
      <c r="AN702" s="112"/>
      <c r="AO702" s="112"/>
      <c r="AP702" s="112"/>
      <c r="AQ702" s="112"/>
      <c r="AR702" s="112"/>
      <c r="AS702" s="112"/>
      <c r="AT702" s="112"/>
      <c r="AU702" s="112"/>
      <c r="AV702" s="112"/>
      <c r="AW702" s="112"/>
      <c r="AX702" s="112"/>
      <c r="AY702" s="112"/>
      <c r="AZ702" s="112"/>
      <c r="BA702" s="112"/>
      <c r="BB702" s="112"/>
      <c r="BC702" s="112"/>
      <c r="BD702" s="112"/>
      <c r="BE702" s="112"/>
      <c r="BF702" s="112"/>
      <c r="BG702" s="112"/>
      <c r="BH702" s="112"/>
      <c r="BI702" s="112"/>
      <c r="BJ702" s="112"/>
      <c r="BK702" s="112"/>
      <c r="BL702" s="112"/>
      <c r="BM702" s="112"/>
      <c r="BN702" s="112"/>
      <c r="BO702" s="112"/>
      <c r="BP702" s="112"/>
      <c r="BQ702" s="112"/>
      <c r="BR702" s="112"/>
      <c r="BS702" s="112"/>
      <c r="BT702" s="112"/>
      <c r="BU702" s="112"/>
      <c r="BV702" s="112"/>
      <c r="BW702" s="112"/>
      <c r="BX702" s="112"/>
      <c r="BY702" s="112"/>
      <c r="BZ702" s="112"/>
      <c r="CA702" s="112"/>
      <c r="CB702" s="112"/>
      <c r="CC702" s="112"/>
      <c r="CD702" s="112"/>
      <c r="CE702" s="112"/>
      <c r="CF702" s="112"/>
      <c r="CG702" s="112"/>
      <c r="CH702" s="112"/>
      <c r="CI702" s="112"/>
      <c r="CJ702" s="112"/>
      <c r="CK702" s="112"/>
      <c r="CL702" s="112"/>
      <c r="CM702" s="112"/>
      <c r="CN702" s="112"/>
      <c r="CO702" s="112"/>
      <c r="CP702" s="112"/>
      <c r="CQ702" s="112"/>
      <c r="CR702" s="112"/>
      <c r="CS702" s="112"/>
      <c r="CT702" s="112"/>
      <c r="CU702" s="112"/>
      <c r="CV702" s="112"/>
      <c r="CW702" s="112"/>
      <c r="CX702" s="112"/>
      <c r="CY702" s="112"/>
      <c r="CZ702" s="112"/>
    </row>
    <row r="703" spans="1:104" s="113" customFormat="1" ht="18" customHeight="1">
      <c r="A703" s="260">
        <v>682</v>
      </c>
      <c r="B703" s="1824"/>
      <c r="C703" s="1822"/>
      <c r="D703" s="1823"/>
      <c r="E703" s="1611"/>
      <c r="F703" s="1467"/>
      <c r="G703" s="1611"/>
      <c r="H703" s="1557"/>
      <c r="I703" s="1557"/>
      <c r="J703" s="1598"/>
      <c r="K703" s="181"/>
      <c r="L703" s="115"/>
      <c r="M703" s="154"/>
      <c r="N703" s="1820"/>
      <c r="O703" s="1448"/>
      <c r="P703" s="1448"/>
      <c r="Q703" s="1448"/>
      <c r="R703" s="1448"/>
      <c r="S703" s="1558"/>
      <c r="T703" s="397"/>
      <c r="U703" s="141" t="s">
        <v>2415</v>
      </c>
      <c r="V703" s="118">
        <v>1987</v>
      </c>
      <c r="W703" s="118">
        <v>0.09</v>
      </c>
      <c r="X703" s="119" t="s">
        <v>25</v>
      </c>
      <c r="Y703" s="227"/>
      <c r="Z703" s="165"/>
      <c r="AA703" s="130"/>
      <c r="AB703" s="361"/>
      <c r="AC703" s="131"/>
      <c r="AD703" s="111"/>
      <c r="AE703" s="112"/>
      <c r="AF703" s="112"/>
      <c r="AG703" s="112"/>
      <c r="AH703" s="112"/>
      <c r="AI703" s="112"/>
      <c r="AJ703" s="112"/>
      <c r="AK703" s="112"/>
      <c r="AL703" s="112"/>
      <c r="AM703" s="112"/>
      <c r="AN703" s="112"/>
      <c r="AO703" s="112"/>
      <c r="AP703" s="112"/>
      <c r="AQ703" s="112"/>
      <c r="AR703" s="112"/>
      <c r="AS703" s="112"/>
      <c r="AT703" s="112"/>
      <c r="AU703" s="112"/>
      <c r="AV703" s="112"/>
      <c r="AW703" s="112"/>
      <c r="AX703" s="112"/>
      <c r="AY703" s="112"/>
      <c r="AZ703" s="112"/>
      <c r="BA703" s="112"/>
      <c r="BB703" s="112"/>
      <c r="BC703" s="112"/>
      <c r="BD703" s="112"/>
      <c r="BE703" s="112"/>
      <c r="BF703" s="112"/>
      <c r="BG703" s="112"/>
      <c r="BH703" s="112"/>
      <c r="BI703" s="112"/>
      <c r="BJ703" s="112"/>
      <c r="BK703" s="112"/>
      <c r="BL703" s="112"/>
      <c r="BM703" s="112"/>
      <c r="BN703" s="112"/>
      <c r="BO703" s="112"/>
      <c r="BP703" s="112"/>
      <c r="BQ703" s="112"/>
      <c r="BR703" s="112"/>
      <c r="BS703" s="112"/>
      <c r="BT703" s="112"/>
      <c r="BU703" s="112"/>
      <c r="BV703" s="112"/>
      <c r="BW703" s="112"/>
      <c r="BX703" s="112"/>
      <c r="BY703" s="112"/>
      <c r="BZ703" s="112"/>
      <c r="CA703" s="112"/>
      <c r="CB703" s="112"/>
      <c r="CC703" s="112"/>
      <c r="CD703" s="112"/>
      <c r="CE703" s="112"/>
      <c r="CF703" s="112"/>
      <c r="CG703" s="112"/>
      <c r="CH703" s="112"/>
      <c r="CI703" s="112"/>
      <c r="CJ703" s="112"/>
      <c r="CK703" s="112"/>
      <c r="CL703" s="112"/>
      <c r="CM703" s="112"/>
      <c r="CN703" s="112"/>
      <c r="CO703" s="112"/>
      <c r="CP703" s="112"/>
      <c r="CQ703" s="112"/>
      <c r="CR703" s="112"/>
      <c r="CS703" s="112"/>
      <c r="CT703" s="112"/>
      <c r="CU703" s="112"/>
      <c r="CV703" s="112"/>
      <c r="CW703" s="112"/>
      <c r="CX703" s="112"/>
      <c r="CY703" s="112"/>
      <c r="CZ703" s="112"/>
    </row>
    <row r="704" spans="1:104" s="113" customFormat="1" ht="25.5" customHeight="1">
      <c r="A704" s="260">
        <v>683</v>
      </c>
      <c r="B704" s="1824"/>
      <c r="C704" s="1822"/>
      <c r="D704" s="1823"/>
      <c r="E704" s="1611"/>
      <c r="F704" s="1467"/>
      <c r="G704" s="1611"/>
      <c r="H704" s="1557"/>
      <c r="I704" s="1557"/>
      <c r="J704" s="1598"/>
      <c r="K704" s="607" t="s">
        <v>2416</v>
      </c>
      <c r="L704" s="159">
        <v>1980</v>
      </c>
      <c r="M704" s="606" t="s">
        <v>996</v>
      </c>
      <c r="N704" s="1513"/>
      <c r="O704" s="1447"/>
      <c r="P704" s="1447"/>
      <c r="Q704" s="1447"/>
      <c r="R704" s="1447"/>
      <c r="S704" s="1556"/>
      <c r="T704" s="1456"/>
      <c r="U704" s="141" t="s">
        <v>2417</v>
      </c>
      <c r="V704" s="118">
        <v>1988</v>
      </c>
      <c r="W704" s="118">
        <v>7.0000000000000007E-2</v>
      </c>
      <c r="X704" s="119" t="s">
        <v>2418</v>
      </c>
      <c r="Y704" s="325" t="s">
        <v>2419</v>
      </c>
      <c r="Z704" s="321"/>
      <c r="AA704" s="120">
        <v>1980</v>
      </c>
      <c r="AB704" s="120">
        <v>0.12</v>
      </c>
      <c r="AC704" s="121" t="s">
        <v>2420</v>
      </c>
      <c r="AD704" s="111"/>
      <c r="AE704" s="112"/>
      <c r="AF704" s="112"/>
      <c r="AG704" s="112"/>
      <c r="AH704" s="112"/>
      <c r="AI704" s="112"/>
      <c r="AJ704" s="112"/>
      <c r="AK704" s="112"/>
      <c r="AL704" s="112"/>
      <c r="AM704" s="112"/>
      <c r="AN704" s="112"/>
      <c r="AO704" s="112"/>
      <c r="AP704" s="112"/>
      <c r="AQ704" s="112"/>
      <c r="AR704" s="112"/>
      <c r="AS704" s="112"/>
      <c r="AT704" s="112"/>
      <c r="AU704" s="112"/>
      <c r="AV704" s="112"/>
      <c r="AW704" s="112"/>
      <c r="AX704" s="112"/>
      <c r="AY704" s="112"/>
      <c r="AZ704" s="112"/>
      <c r="BA704" s="112"/>
      <c r="BB704" s="112"/>
      <c r="BC704" s="112"/>
      <c r="BD704" s="112"/>
      <c r="BE704" s="112"/>
      <c r="BF704" s="112"/>
      <c r="BG704" s="112"/>
      <c r="BH704" s="112"/>
      <c r="BI704" s="112"/>
      <c r="BJ704" s="112"/>
      <c r="BK704" s="112"/>
      <c r="BL704" s="112"/>
      <c r="BM704" s="112"/>
      <c r="BN704" s="112"/>
      <c r="BO704" s="112"/>
      <c r="BP704" s="112"/>
      <c r="BQ704" s="112"/>
      <c r="BR704" s="112"/>
      <c r="BS704" s="112"/>
      <c r="BT704" s="112"/>
      <c r="BU704" s="112"/>
      <c r="BV704" s="112"/>
      <c r="BW704" s="112"/>
      <c r="BX704" s="112"/>
      <c r="BY704" s="112"/>
      <c r="BZ704" s="112"/>
      <c r="CA704" s="112"/>
      <c r="CB704" s="112"/>
      <c r="CC704" s="112"/>
      <c r="CD704" s="112"/>
      <c r="CE704" s="112"/>
      <c r="CF704" s="112"/>
      <c r="CG704" s="112"/>
      <c r="CH704" s="112"/>
      <c r="CI704" s="112"/>
      <c r="CJ704" s="112"/>
      <c r="CK704" s="112"/>
      <c r="CL704" s="112"/>
      <c r="CM704" s="112"/>
      <c r="CN704" s="112"/>
      <c r="CO704" s="112"/>
      <c r="CP704" s="112"/>
      <c r="CQ704" s="112"/>
      <c r="CR704" s="112"/>
      <c r="CS704" s="112"/>
      <c r="CT704" s="112"/>
      <c r="CU704" s="112"/>
      <c r="CV704" s="112"/>
      <c r="CW704" s="112"/>
      <c r="CX704" s="112"/>
      <c r="CY704" s="112"/>
      <c r="CZ704" s="112"/>
    </row>
    <row r="705" spans="1:104" s="113" customFormat="1" ht="17.25" customHeight="1">
      <c r="A705" s="260">
        <v>684</v>
      </c>
      <c r="B705" s="1824"/>
      <c r="C705" s="1822"/>
      <c r="D705" s="1823"/>
      <c r="E705" s="1611"/>
      <c r="F705" s="1467"/>
      <c r="G705" s="1611"/>
      <c r="H705" s="1557"/>
      <c r="I705" s="1557"/>
      <c r="J705" s="1598"/>
      <c r="K705" s="181" t="s">
        <v>1619</v>
      </c>
      <c r="L705" s="115"/>
      <c r="M705" s="601" t="s">
        <v>1027</v>
      </c>
      <c r="N705" s="1514"/>
      <c r="O705" s="1467"/>
      <c r="P705" s="1467"/>
      <c r="Q705" s="1467"/>
      <c r="R705" s="1467"/>
      <c r="S705" s="1557"/>
      <c r="T705" s="1512"/>
      <c r="U705" s="141" t="s">
        <v>2417</v>
      </c>
      <c r="V705" s="118">
        <v>1988</v>
      </c>
      <c r="W705" s="118">
        <v>7.0000000000000007E-2</v>
      </c>
      <c r="X705" s="119" t="s">
        <v>2418</v>
      </c>
      <c r="Y705" s="832" t="s">
        <v>2421</v>
      </c>
      <c r="Z705" s="161"/>
      <c r="AA705" s="118">
        <v>1980</v>
      </c>
      <c r="AB705" s="118">
        <v>0.41</v>
      </c>
      <c r="AC705" s="163" t="s">
        <v>1935</v>
      </c>
      <c r="AD705" s="111"/>
      <c r="AE705" s="112"/>
      <c r="AF705" s="112"/>
      <c r="AG705" s="112"/>
      <c r="AH705" s="112"/>
      <c r="AI705" s="112"/>
      <c r="AJ705" s="112"/>
      <c r="AK705" s="112"/>
      <c r="AL705" s="112"/>
      <c r="AM705" s="112"/>
      <c r="AN705" s="112"/>
      <c r="AO705" s="112"/>
      <c r="AP705" s="112"/>
      <c r="AQ705" s="112"/>
      <c r="AR705" s="112"/>
      <c r="AS705" s="112"/>
      <c r="AT705" s="112"/>
      <c r="AU705" s="112"/>
      <c r="AV705" s="112"/>
      <c r="AW705" s="112"/>
      <c r="AX705" s="112"/>
      <c r="AY705" s="112"/>
      <c r="AZ705" s="112"/>
      <c r="BA705" s="112"/>
      <c r="BB705" s="112"/>
      <c r="BC705" s="112"/>
      <c r="BD705" s="112"/>
      <c r="BE705" s="112"/>
      <c r="BF705" s="112"/>
      <c r="BG705" s="112"/>
      <c r="BH705" s="112"/>
      <c r="BI705" s="112"/>
      <c r="BJ705" s="112"/>
      <c r="BK705" s="112"/>
      <c r="BL705" s="112"/>
      <c r="BM705" s="112"/>
      <c r="BN705" s="112"/>
      <c r="BO705" s="112"/>
      <c r="BP705" s="112"/>
      <c r="BQ705" s="112"/>
      <c r="BR705" s="112"/>
      <c r="BS705" s="112"/>
      <c r="BT705" s="112"/>
      <c r="BU705" s="112"/>
      <c r="BV705" s="112"/>
      <c r="BW705" s="112"/>
      <c r="BX705" s="112"/>
      <c r="BY705" s="112"/>
      <c r="BZ705" s="112"/>
      <c r="CA705" s="112"/>
      <c r="CB705" s="112"/>
      <c r="CC705" s="112"/>
      <c r="CD705" s="112"/>
      <c r="CE705" s="112"/>
      <c r="CF705" s="112"/>
      <c r="CG705" s="112"/>
      <c r="CH705" s="112"/>
      <c r="CI705" s="112"/>
      <c r="CJ705" s="112"/>
      <c r="CK705" s="112"/>
      <c r="CL705" s="112"/>
      <c r="CM705" s="112"/>
      <c r="CN705" s="112"/>
      <c r="CO705" s="112"/>
      <c r="CP705" s="112"/>
      <c r="CQ705" s="112"/>
      <c r="CR705" s="112"/>
      <c r="CS705" s="112"/>
      <c r="CT705" s="112"/>
      <c r="CU705" s="112"/>
      <c r="CV705" s="112"/>
      <c r="CW705" s="112"/>
      <c r="CX705" s="112"/>
      <c r="CY705" s="112"/>
      <c r="CZ705" s="112"/>
    </row>
    <row r="706" spans="1:104" s="113" customFormat="1" ht="18" customHeight="1">
      <c r="A706" s="260">
        <v>685</v>
      </c>
      <c r="B706" s="1824"/>
      <c r="C706" s="1822"/>
      <c r="D706" s="1823"/>
      <c r="E706" s="1611"/>
      <c r="F706" s="1467"/>
      <c r="G706" s="1611"/>
      <c r="H706" s="1557"/>
      <c r="I706" s="1557"/>
      <c r="J706" s="1598"/>
      <c r="K706" s="111"/>
      <c r="L706" s="115"/>
      <c r="M706" s="601"/>
      <c r="N706" s="1514"/>
      <c r="O706" s="1467"/>
      <c r="P706" s="1467"/>
      <c r="Q706" s="1467"/>
      <c r="R706" s="1467"/>
      <c r="S706" s="1557"/>
      <c r="T706" s="1512"/>
      <c r="U706" s="141" t="s">
        <v>2422</v>
      </c>
      <c r="V706" s="118"/>
      <c r="W706" s="118">
        <v>0.34</v>
      </c>
      <c r="X706" s="119" t="s">
        <v>2423</v>
      </c>
      <c r="Y706" s="227"/>
      <c r="Z706" s="165"/>
      <c r="AA706" s="130"/>
      <c r="AB706" s="130"/>
      <c r="AC706" s="131"/>
      <c r="AD706" s="111"/>
      <c r="AE706" s="112"/>
      <c r="AF706" s="112"/>
      <c r="AG706" s="112"/>
      <c r="AH706" s="112"/>
      <c r="AI706" s="112"/>
      <c r="AJ706" s="112"/>
      <c r="AK706" s="112"/>
      <c r="AL706" s="112"/>
      <c r="AM706" s="112"/>
      <c r="AN706" s="112"/>
      <c r="AO706" s="112"/>
      <c r="AP706" s="112"/>
      <c r="AQ706" s="112"/>
      <c r="AR706" s="112"/>
      <c r="AS706" s="112"/>
      <c r="AT706" s="112"/>
      <c r="AU706" s="112"/>
      <c r="AV706" s="112"/>
      <c r="AW706" s="112"/>
      <c r="AX706" s="112"/>
      <c r="AY706" s="112"/>
      <c r="AZ706" s="112"/>
      <c r="BA706" s="112"/>
      <c r="BB706" s="112"/>
      <c r="BC706" s="112"/>
      <c r="BD706" s="112"/>
      <c r="BE706" s="112"/>
      <c r="BF706" s="112"/>
      <c r="BG706" s="112"/>
      <c r="BH706" s="112"/>
      <c r="BI706" s="112"/>
      <c r="BJ706" s="112"/>
      <c r="BK706" s="112"/>
      <c r="BL706" s="112"/>
      <c r="BM706" s="112"/>
      <c r="BN706" s="112"/>
      <c r="BO706" s="112"/>
      <c r="BP706" s="112"/>
      <c r="BQ706" s="112"/>
      <c r="BR706" s="112"/>
      <c r="BS706" s="112"/>
      <c r="BT706" s="112"/>
      <c r="BU706" s="112"/>
      <c r="BV706" s="112"/>
      <c r="BW706" s="112"/>
      <c r="BX706" s="112"/>
      <c r="BY706" s="112"/>
      <c r="BZ706" s="112"/>
      <c r="CA706" s="112"/>
      <c r="CB706" s="112"/>
      <c r="CC706" s="112"/>
      <c r="CD706" s="112"/>
      <c r="CE706" s="112"/>
      <c r="CF706" s="112"/>
      <c r="CG706" s="112"/>
      <c r="CH706" s="112"/>
      <c r="CI706" s="112"/>
      <c r="CJ706" s="112"/>
      <c r="CK706" s="112"/>
      <c r="CL706" s="112"/>
      <c r="CM706" s="112"/>
      <c r="CN706" s="112"/>
      <c r="CO706" s="112"/>
      <c r="CP706" s="112"/>
      <c r="CQ706" s="112"/>
      <c r="CR706" s="112"/>
      <c r="CS706" s="112"/>
      <c r="CT706" s="112"/>
      <c r="CU706" s="112"/>
      <c r="CV706" s="112"/>
      <c r="CW706" s="112"/>
      <c r="CX706" s="112"/>
      <c r="CY706" s="112"/>
      <c r="CZ706" s="112"/>
    </row>
    <row r="707" spans="1:104" s="113" customFormat="1" ht="18" customHeight="1">
      <c r="A707" s="260">
        <v>686</v>
      </c>
      <c r="B707" s="1824"/>
      <c r="C707" s="1822"/>
      <c r="D707" s="1823"/>
      <c r="E707" s="1611"/>
      <c r="F707" s="1467"/>
      <c r="G707" s="1611"/>
      <c r="H707" s="1557"/>
      <c r="I707" s="1557"/>
      <c r="J707" s="1598"/>
      <c r="K707" s="111"/>
      <c r="L707" s="115"/>
      <c r="M707" s="154"/>
      <c r="N707" s="1514"/>
      <c r="O707" s="1467"/>
      <c r="P707" s="1467"/>
      <c r="Q707" s="1467"/>
      <c r="R707" s="1467"/>
      <c r="S707" s="1557"/>
      <c r="T707" s="1512"/>
      <c r="U707" s="141" t="s">
        <v>2424</v>
      </c>
      <c r="V707" s="118"/>
      <c r="W707" s="118"/>
      <c r="X707" s="119" t="s">
        <v>2425</v>
      </c>
      <c r="Y707" s="227"/>
      <c r="Z707" s="165"/>
      <c r="AA707" s="130"/>
      <c r="AB707" s="130"/>
      <c r="AC707" s="131"/>
      <c r="AD707" s="111"/>
      <c r="AE707" s="112"/>
      <c r="AF707" s="112"/>
      <c r="AG707" s="112"/>
      <c r="AH707" s="112"/>
      <c r="AI707" s="112"/>
      <c r="AJ707" s="112"/>
      <c r="AK707" s="112"/>
      <c r="AL707" s="112"/>
      <c r="AM707" s="112"/>
      <c r="AN707" s="112"/>
      <c r="AO707" s="112"/>
      <c r="AP707" s="112"/>
      <c r="AQ707" s="112"/>
      <c r="AR707" s="112"/>
      <c r="AS707" s="112"/>
      <c r="AT707" s="112"/>
      <c r="AU707" s="112"/>
      <c r="AV707" s="112"/>
      <c r="AW707" s="112"/>
      <c r="AX707" s="112"/>
      <c r="AY707" s="112"/>
      <c r="AZ707" s="112"/>
      <c r="BA707" s="112"/>
      <c r="BB707" s="112"/>
      <c r="BC707" s="112"/>
      <c r="BD707" s="112"/>
      <c r="BE707" s="112"/>
      <c r="BF707" s="112"/>
      <c r="BG707" s="112"/>
      <c r="BH707" s="112"/>
      <c r="BI707" s="112"/>
      <c r="BJ707" s="112"/>
      <c r="BK707" s="112"/>
      <c r="BL707" s="112"/>
      <c r="BM707" s="112"/>
      <c r="BN707" s="112"/>
      <c r="BO707" s="112"/>
      <c r="BP707" s="112"/>
      <c r="BQ707" s="112"/>
      <c r="BR707" s="112"/>
      <c r="BS707" s="112"/>
      <c r="BT707" s="112"/>
      <c r="BU707" s="112"/>
      <c r="BV707" s="112"/>
      <c r="BW707" s="112"/>
      <c r="BX707" s="112"/>
      <c r="BY707" s="112"/>
      <c r="BZ707" s="112"/>
      <c r="CA707" s="112"/>
      <c r="CB707" s="112"/>
      <c r="CC707" s="112"/>
      <c r="CD707" s="112"/>
      <c r="CE707" s="112"/>
      <c r="CF707" s="112"/>
      <c r="CG707" s="112"/>
      <c r="CH707" s="112"/>
      <c r="CI707" s="112"/>
      <c r="CJ707" s="112"/>
      <c r="CK707" s="112"/>
      <c r="CL707" s="112"/>
      <c r="CM707" s="112"/>
      <c r="CN707" s="112"/>
      <c r="CO707" s="112"/>
      <c r="CP707" s="112"/>
      <c r="CQ707" s="112"/>
      <c r="CR707" s="112"/>
      <c r="CS707" s="112"/>
      <c r="CT707" s="112"/>
      <c r="CU707" s="112"/>
      <c r="CV707" s="112"/>
      <c r="CW707" s="112"/>
      <c r="CX707" s="112"/>
      <c r="CY707" s="112"/>
      <c r="CZ707" s="112"/>
    </row>
    <row r="708" spans="1:104" s="113" customFormat="1" ht="18" customHeight="1">
      <c r="A708" s="260">
        <v>687</v>
      </c>
      <c r="B708" s="1824"/>
      <c r="C708" s="1822"/>
      <c r="D708" s="1823"/>
      <c r="E708" s="1611"/>
      <c r="F708" s="1467"/>
      <c r="G708" s="1611"/>
      <c r="H708" s="1557"/>
      <c r="I708" s="1557"/>
      <c r="J708" s="1598"/>
      <c r="K708" s="111"/>
      <c r="L708" s="115"/>
      <c r="M708" s="154"/>
      <c r="N708" s="1514"/>
      <c r="O708" s="1467"/>
      <c r="P708" s="1467"/>
      <c r="Q708" s="1467"/>
      <c r="R708" s="1467"/>
      <c r="S708" s="1557"/>
      <c r="T708" s="1512"/>
      <c r="U708" s="141" t="s">
        <v>2426</v>
      </c>
      <c r="V708" s="118">
        <v>2001</v>
      </c>
      <c r="W708" s="118"/>
      <c r="X708" s="119" t="s">
        <v>2427</v>
      </c>
      <c r="Y708" s="227"/>
      <c r="Z708" s="165"/>
      <c r="AA708" s="130"/>
      <c r="AB708" s="130"/>
      <c r="AC708" s="131"/>
      <c r="AD708" s="111"/>
      <c r="AE708" s="112"/>
      <c r="AF708" s="112"/>
      <c r="AG708" s="112"/>
      <c r="AH708" s="112"/>
      <c r="AI708" s="112"/>
      <c r="AJ708" s="112"/>
      <c r="AK708" s="112"/>
      <c r="AL708" s="112"/>
      <c r="AM708" s="112"/>
      <c r="AN708" s="112"/>
      <c r="AO708" s="112"/>
      <c r="AP708" s="112"/>
      <c r="AQ708" s="112"/>
      <c r="AR708" s="112"/>
      <c r="AS708" s="112"/>
      <c r="AT708" s="112"/>
      <c r="AU708" s="112"/>
      <c r="AV708" s="112"/>
      <c r="AW708" s="112"/>
      <c r="AX708" s="112"/>
      <c r="AY708" s="112"/>
      <c r="AZ708" s="112"/>
      <c r="BA708" s="112"/>
      <c r="BB708" s="112"/>
      <c r="BC708" s="112"/>
      <c r="BD708" s="112"/>
      <c r="BE708" s="112"/>
      <c r="BF708" s="112"/>
      <c r="BG708" s="112"/>
      <c r="BH708" s="112"/>
      <c r="BI708" s="112"/>
      <c r="BJ708" s="112"/>
      <c r="BK708" s="112"/>
      <c r="BL708" s="112"/>
      <c r="BM708" s="112"/>
      <c r="BN708" s="112"/>
      <c r="BO708" s="112"/>
      <c r="BP708" s="112"/>
      <c r="BQ708" s="112"/>
      <c r="BR708" s="112"/>
      <c r="BS708" s="112"/>
      <c r="BT708" s="112"/>
      <c r="BU708" s="112"/>
      <c r="BV708" s="112"/>
      <c r="BW708" s="112"/>
      <c r="BX708" s="112"/>
      <c r="BY708" s="112"/>
      <c r="BZ708" s="112"/>
      <c r="CA708" s="112"/>
      <c r="CB708" s="112"/>
      <c r="CC708" s="112"/>
      <c r="CD708" s="112"/>
      <c r="CE708" s="112"/>
      <c r="CF708" s="112"/>
      <c r="CG708" s="112"/>
      <c r="CH708" s="112"/>
      <c r="CI708" s="112"/>
      <c r="CJ708" s="112"/>
      <c r="CK708" s="112"/>
      <c r="CL708" s="112"/>
      <c r="CM708" s="112"/>
      <c r="CN708" s="112"/>
      <c r="CO708" s="112"/>
      <c r="CP708" s="112"/>
      <c r="CQ708" s="112"/>
      <c r="CR708" s="112"/>
      <c r="CS708" s="112"/>
      <c r="CT708" s="112"/>
      <c r="CU708" s="112"/>
      <c r="CV708" s="112"/>
      <c r="CW708" s="112"/>
      <c r="CX708" s="112"/>
      <c r="CY708" s="112"/>
      <c r="CZ708" s="112"/>
    </row>
    <row r="709" spans="1:104" s="113" customFormat="1" ht="18" customHeight="1">
      <c r="A709" s="260">
        <v>688</v>
      </c>
      <c r="B709" s="1824"/>
      <c r="C709" s="1822"/>
      <c r="D709" s="1823"/>
      <c r="E709" s="1611"/>
      <c r="F709" s="1467"/>
      <c r="G709" s="1611"/>
      <c r="H709" s="1557"/>
      <c r="I709" s="1557"/>
      <c r="J709" s="1598"/>
      <c r="K709" s="112"/>
      <c r="L709" s="115"/>
      <c r="M709" s="154"/>
      <c r="N709" s="1514"/>
      <c r="O709" s="1467"/>
      <c r="P709" s="1467"/>
      <c r="Q709" s="1467"/>
      <c r="R709" s="1467"/>
      <c r="S709" s="1557"/>
      <c r="T709" s="1512"/>
      <c r="U709" s="141" t="s">
        <v>2428</v>
      </c>
      <c r="V709" s="118">
        <v>1980</v>
      </c>
      <c r="W709" s="118">
        <v>0.2</v>
      </c>
      <c r="X709" s="119" t="s">
        <v>2429</v>
      </c>
      <c r="Y709" s="227"/>
      <c r="Z709" s="165"/>
      <c r="AA709" s="130"/>
      <c r="AB709" s="130"/>
      <c r="AC709" s="131"/>
      <c r="AD709" s="111"/>
      <c r="AE709" s="112"/>
      <c r="AF709" s="112"/>
      <c r="AG709" s="112"/>
      <c r="AH709" s="112"/>
      <c r="AI709" s="112"/>
      <c r="AJ709" s="112"/>
      <c r="AK709" s="112"/>
      <c r="AL709" s="112"/>
      <c r="AM709" s="112"/>
      <c r="AN709" s="112"/>
      <c r="AO709" s="112"/>
      <c r="AP709" s="112"/>
      <c r="AQ709" s="112"/>
      <c r="AR709" s="112"/>
      <c r="AS709" s="112"/>
      <c r="AT709" s="112"/>
      <c r="AU709" s="112"/>
      <c r="AV709" s="112"/>
      <c r="AW709" s="112"/>
      <c r="AX709" s="112"/>
      <c r="AY709" s="112"/>
      <c r="AZ709" s="112"/>
      <c r="BA709" s="112"/>
      <c r="BB709" s="112"/>
      <c r="BC709" s="112"/>
      <c r="BD709" s="112"/>
      <c r="BE709" s="112"/>
      <c r="BF709" s="112"/>
      <c r="BG709" s="112"/>
      <c r="BH709" s="112"/>
      <c r="BI709" s="112"/>
      <c r="BJ709" s="112"/>
      <c r="BK709" s="112"/>
      <c r="BL709" s="112"/>
      <c r="BM709" s="112"/>
      <c r="BN709" s="112"/>
      <c r="BO709" s="112"/>
      <c r="BP709" s="112"/>
      <c r="BQ709" s="112"/>
      <c r="BR709" s="112"/>
      <c r="BS709" s="112"/>
      <c r="BT709" s="112"/>
      <c r="BU709" s="112"/>
      <c r="BV709" s="112"/>
      <c r="BW709" s="112"/>
      <c r="BX709" s="112"/>
      <c r="BY709" s="112"/>
      <c r="BZ709" s="112"/>
      <c r="CA709" s="112"/>
      <c r="CB709" s="112"/>
      <c r="CC709" s="112"/>
      <c r="CD709" s="112"/>
      <c r="CE709" s="112"/>
      <c r="CF709" s="112"/>
      <c r="CG709" s="112"/>
      <c r="CH709" s="112"/>
      <c r="CI709" s="112"/>
      <c r="CJ709" s="112"/>
      <c r="CK709" s="112"/>
      <c r="CL709" s="112"/>
      <c r="CM709" s="112"/>
      <c r="CN709" s="112"/>
      <c r="CO709" s="112"/>
      <c r="CP709" s="112"/>
      <c r="CQ709" s="112"/>
      <c r="CR709" s="112"/>
      <c r="CS709" s="112"/>
      <c r="CT709" s="112"/>
      <c r="CU709" s="112"/>
      <c r="CV709" s="112"/>
      <c r="CW709" s="112"/>
      <c r="CX709" s="112"/>
      <c r="CY709" s="112"/>
      <c r="CZ709" s="112"/>
    </row>
    <row r="710" spans="1:104" s="113" customFormat="1" ht="18" customHeight="1">
      <c r="A710" s="260">
        <v>689</v>
      </c>
      <c r="B710" s="1824"/>
      <c r="C710" s="1822"/>
      <c r="D710" s="1823"/>
      <c r="E710" s="1611"/>
      <c r="F710" s="1467"/>
      <c r="G710" s="1611"/>
      <c r="H710" s="1557"/>
      <c r="I710" s="1557"/>
      <c r="J710" s="1598"/>
      <c r="K710" s="111"/>
      <c r="L710" s="115"/>
      <c r="M710" s="154"/>
      <c r="N710" s="1514"/>
      <c r="O710" s="1467"/>
      <c r="P710" s="1467"/>
      <c r="Q710" s="1467"/>
      <c r="R710" s="1467"/>
      <c r="S710" s="1557"/>
      <c r="T710" s="1512"/>
      <c r="U710" s="141" t="s">
        <v>2430</v>
      </c>
      <c r="V710" s="118"/>
      <c r="W710" s="118"/>
      <c r="X710" s="119" t="s">
        <v>2431</v>
      </c>
      <c r="Y710" s="227"/>
      <c r="Z710" s="165"/>
      <c r="AA710" s="130"/>
      <c r="AB710" s="130"/>
      <c r="AC710" s="131"/>
      <c r="AD710" s="111"/>
      <c r="AE710" s="112"/>
      <c r="AF710" s="112"/>
      <c r="AG710" s="112"/>
      <c r="AH710" s="112"/>
      <c r="AI710" s="112"/>
      <c r="AJ710" s="112"/>
      <c r="AK710" s="112"/>
      <c r="AL710" s="112"/>
      <c r="AM710" s="112"/>
      <c r="AN710" s="112"/>
      <c r="AO710" s="112"/>
      <c r="AP710" s="112"/>
      <c r="AQ710" s="112"/>
      <c r="AR710" s="112"/>
      <c r="AS710" s="112"/>
      <c r="AT710" s="112"/>
      <c r="AU710" s="112"/>
      <c r="AV710" s="112"/>
      <c r="AW710" s="112"/>
      <c r="AX710" s="112"/>
      <c r="AY710" s="112"/>
      <c r="AZ710" s="112"/>
      <c r="BA710" s="112"/>
      <c r="BB710" s="112"/>
      <c r="BC710" s="112"/>
      <c r="BD710" s="112"/>
      <c r="BE710" s="112"/>
      <c r="BF710" s="112"/>
      <c r="BG710" s="112"/>
      <c r="BH710" s="112"/>
      <c r="BI710" s="112"/>
      <c r="BJ710" s="112"/>
      <c r="BK710" s="112"/>
      <c r="BL710" s="112"/>
      <c r="BM710" s="112"/>
      <c r="BN710" s="112"/>
      <c r="BO710" s="112"/>
      <c r="BP710" s="112"/>
      <c r="BQ710" s="112"/>
      <c r="BR710" s="112"/>
      <c r="BS710" s="112"/>
      <c r="BT710" s="112"/>
      <c r="BU710" s="112"/>
      <c r="BV710" s="112"/>
      <c r="BW710" s="112"/>
      <c r="BX710" s="112"/>
      <c r="BY710" s="112"/>
      <c r="BZ710" s="112"/>
      <c r="CA710" s="112"/>
      <c r="CB710" s="112"/>
      <c r="CC710" s="112"/>
      <c r="CD710" s="112"/>
      <c r="CE710" s="112"/>
      <c r="CF710" s="112"/>
      <c r="CG710" s="112"/>
      <c r="CH710" s="112"/>
      <c r="CI710" s="112"/>
      <c r="CJ710" s="112"/>
      <c r="CK710" s="112"/>
      <c r="CL710" s="112"/>
      <c r="CM710" s="112"/>
      <c r="CN710" s="112"/>
      <c r="CO710" s="112"/>
      <c r="CP710" s="112"/>
      <c r="CQ710" s="112"/>
      <c r="CR710" s="112"/>
      <c r="CS710" s="112"/>
      <c r="CT710" s="112"/>
      <c r="CU710" s="112"/>
      <c r="CV710" s="112"/>
      <c r="CW710" s="112"/>
      <c r="CX710" s="112"/>
      <c r="CY710" s="112"/>
      <c r="CZ710" s="112"/>
    </row>
    <row r="711" spans="1:104" s="113" customFormat="1" ht="18" customHeight="1">
      <c r="A711" s="260">
        <v>690</v>
      </c>
      <c r="B711" s="1824"/>
      <c r="C711" s="1822"/>
      <c r="D711" s="1823"/>
      <c r="E711" s="1611"/>
      <c r="F711" s="1467"/>
      <c r="G711" s="1611"/>
      <c r="H711" s="1557"/>
      <c r="I711" s="1557"/>
      <c r="J711" s="1598"/>
      <c r="K711" s="111"/>
      <c r="L711" s="115"/>
      <c r="M711" s="154"/>
      <c r="N711" s="1514"/>
      <c r="O711" s="1467"/>
      <c r="P711" s="1467"/>
      <c r="Q711" s="1467"/>
      <c r="R711" s="1467"/>
      <c r="S711" s="1557"/>
      <c r="T711" s="1512"/>
      <c r="U711" s="141" t="s">
        <v>2432</v>
      </c>
      <c r="V711" s="118">
        <v>2001</v>
      </c>
      <c r="W711" s="118"/>
      <c r="X711" s="119" t="s">
        <v>2433</v>
      </c>
      <c r="Y711" s="227"/>
      <c r="Z711" s="165"/>
      <c r="AA711" s="130"/>
      <c r="AB711" s="130"/>
      <c r="AC711" s="131"/>
      <c r="AD711" s="111"/>
      <c r="AE711" s="112"/>
      <c r="AF711" s="112"/>
      <c r="AG711" s="112"/>
      <c r="AH711" s="112"/>
      <c r="AI711" s="112"/>
      <c r="AJ711" s="112"/>
      <c r="AK711" s="112"/>
      <c r="AL711" s="112"/>
      <c r="AM711" s="112"/>
      <c r="AN711" s="112"/>
      <c r="AO711" s="112"/>
      <c r="AP711" s="112"/>
      <c r="AQ711" s="112"/>
      <c r="AR711" s="112"/>
      <c r="AS711" s="112"/>
      <c r="AT711" s="112"/>
      <c r="AU711" s="112"/>
      <c r="AV711" s="112"/>
      <c r="AW711" s="112"/>
      <c r="AX711" s="112"/>
      <c r="AY711" s="112"/>
      <c r="AZ711" s="112"/>
      <c r="BA711" s="112"/>
      <c r="BB711" s="112"/>
      <c r="BC711" s="112"/>
      <c r="BD711" s="112"/>
      <c r="BE711" s="112"/>
      <c r="BF711" s="112"/>
      <c r="BG711" s="112"/>
      <c r="BH711" s="112"/>
      <c r="BI711" s="112"/>
      <c r="BJ711" s="112"/>
      <c r="BK711" s="112"/>
      <c r="BL711" s="112"/>
      <c r="BM711" s="112"/>
      <c r="BN711" s="112"/>
      <c r="BO711" s="112"/>
      <c r="BP711" s="112"/>
      <c r="BQ711" s="112"/>
      <c r="BR711" s="112"/>
      <c r="BS711" s="112"/>
      <c r="BT711" s="112"/>
      <c r="BU711" s="112"/>
      <c r="BV711" s="112"/>
      <c r="BW711" s="112"/>
      <c r="BX711" s="112"/>
      <c r="BY711" s="112"/>
      <c r="BZ711" s="112"/>
      <c r="CA711" s="112"/>
      <c r="CB711" s="112"/>
      <c r="CC711" s="112"/>
      <c r="CD711" s="112"/>
      <c r="CE711" s="112"/>
      <c r="CF711" s="112"/>
      <c r="CG711" s="112"/>
      <c r="CH711" s="112"/>
      <c r="CI711" s="112"/>
      <c r="CJ711" s="112"/>
      <c r="CK711" s="112"/>
      <c r="CL711" s="112"/>
      <c r="CM711" s="112"/>
      <c r="CN711" s="112"/>
      <c r="CO711" s="112"/>
      <c r="CP711" s="112"/>
      <c r="CQ711" s="112"/>
      <c r="CR711" s="112"/>
      <c r="CS711" s="112"/>
      <c r="CT711" s="112"/>
      <c r="CU711" s="112"/>
      <c r="CV711" s="112"/>
      <c r="CW711" s="112"/>
      <c r="CX711" s="112"/>
      <c r="CY711" s="112"/>
      <c r="CZ711" s="112"/>
    </row>
    <row r="712" spans="1:104" s="113" customFormat="1" ht="18" customHeight="1">
      <c r="A712" s="260">
        <v>691</v>
      </c>
      <c r="B712" s="1824"/>
      <c r="C712" s="1822"/>
      <c r="D712" s="1823"/>
      <c r="E712" s="361"/>
      <c r="F712" s="1467"/>
      <c r="G712" s="1611"/>
      <c r="H712" s="1557"/>
      <c r="I712" s="1557"/>
      <c r="J712" s="1598"/>
      <c r="K712" s="111"/>
      <c r="L712" s="115"/>
      <c r="M712" s="154"/>
      <c r="N712" s="1514"/>
      <c r="O712" s="1467"/>
      <c r="P712" s="1467"/>
      <c r="Q712" s="1467"/>
      <c r="R712" s="1467"/>
      <c r="S712" s="1557"/>
      <c r="T712" s="1512"/>
      <c r="U712" s="141" t="s">
        <v>2434</v>
      </c>
      <c r="V712" s="118">
        <v>1980</v>
      </c>
      <c r="W712" s="118">
        <v>6.5000000000000002E-2</v>
      </c>
      <c r="X712" s="119" t="s">
        <v>2435</v>
      </c>
      <c r="Y712" s="227"/>
      <c r="Z712" s="165"/>
      <c r="AA712" s="130"/>
      <c r="AB712" s="130"/>
      <c r="AC712" s="131"/>
      <c r="AD712" s="111"/>
      <c r="AE712" s="112"/>
      <c r="AF712" s="112"/>
      <c r="AG712" s="112"/>
      <c r="AH712" s="112"/>
      <c r="AI712" s="112"/>
      <c r="AJ712" s="112"/>
      <c r="AK712" s="112"/>
      <c r="AL712" s="112"/>
      <c r="AM712" s="112"/>
      <c r="AN712" s="112"/>
      <c r="AO712" s="112"/>
      <c r="AP712" s="112"/>
      <c r="AQ712" s="112"/>
      <c r="AR712" s="112"/>
      <c r="AS712" s="112"/>
      <c r="AT712" s="112"/>
      <c r="AU712" s="112"/>
      <c r="AV712" s="112"/>
      <c r="AW712" s="112"/>
      <c r="AX712" s="112"/>
      <c r="AY712" s="112"/>
      <c r="AZ712" s="112"/>
      <c r="BA712" s="112"/>
      <c r="BB712" s="112"/>
      <c r="BC712" s="112"/>
      <c r="BD712" s="112"/>
      <c r="BE712" s="112"/>
      <c r="BF712" s="112"/>
      <c r="BG712" s="112"/>
      <c r="BH712" s="112"/>
      <c r="BI712" s="112"/>
      <c r="BJ712" s="112"/>
      <c r="BK712" s="112"/>
      <c r="BL712" s="112"/>
      <c r="BM712" s="112"/>
      <c r="BN712" s="112"/>
      <c r="BO712" s="112"/>
      <c r="BP712" s="112"/>
      <c r="BQ712" s="112"/>
      <c r="BR712" s="112"/>
      <c r="BS712" s="112"/>
      <c r="BT712" s="112"/>
      <c r="BU712" s="112"/>
      <c r="BV712" s="112"/>
      <c r="BW712" s="112"/>
      <c r="BX712" s="112"/>
      <c r="BY712" s="112"/>
      <c r="BZ712" s="112"/>
      <c r="CA712" s="112"/>
      <c r="CB712" s="112"/>
      <c r="CC712" s="112"/>
      <c r="CD712" s="112"/>
      <c r="CE712" s="112"/>
      <c r="CF712" s="112"/>
      <c r="CG712" s="112"/>
      <c r="CH712" s="112"/>
      <c r="CI712" s="112"/>
      <c r="CJ712" s="112"/>
      <c r="CK712" s="112"/>
      <c r="CL712" s="112"/>
      <c r="CM712" s="112"/>
      <c r="CN712" s="112"/>
      <c r="CO712" s="112"/>
      <c r="CP712" s="112"/>
      <c r="CQ712" s="112"/>
      <c r="CR712" s="112"/>
      <c r="CS712" s="112"/>
      <c r="CT712" s="112"/>
      <c r="CU712" s="112"/>
      <c r="CV712" s="112"/>
      <c r="CW712" s="112"/>
      <c r="CX712" s="112"/>
      <c r="CY712" s="112"/>
      <c r="CZ712" s="112"/>
    </row>
    <row r="713" spans="1:104" s="113" customFormat="1" ht="18" customHeight="1">
      <c r="A713" s="260">
        <v>692</v>
      </c>
      <c r="B713" s="1824"/>
      <c r="C713" s="1822"/>
      <c r="D713" s="1823"/>
      <c r="E713" s="361"/>
      <c r="F713" s="1467"/>
      <c r="G713" s="1611"/>
      <c r="H713" s="1557"/>
      <c r="I713" s="1557"/>
      <c r="J713" s="1598"/>
      <c r="K713" s="111"/>
      <c r="L713" s="115"/>
      <c r="M713" s="154"/>
      <c r="N713" s="1514"/>
      <c r="O713" s="1467"/>
      <c r="P713" s="1467"/>
      <c r="Q713" s="1467"/>
      <c r="R713" s="1467"/>
      <c r="S713" s="1557"/>
      <c r="T713" s="1512"/>
      <c r="U713" s="141" t="s">
        <v>2436</v>
      </c>
      <c r="V713" s="118">
        <v>1980</v>
      </c>
      <c r="W713" s="118">
        <v>0.11600000000000001</v>
      </c>
      <c r="X713" s="119" t="s">
        <v>2437</v>
      </c>
      <c r="Y713" s="227"/>
      <c r="Z713" s="165"/>
      <c r="AA713" s="130"/>
      <c r="AB713" s="130"/>
      <c r="AC713" s="131"/>
      <c r="AD713" s="111"/>
      <c r="AE713" s="112"/>
      <c r="AF713" s="112"/>
      <c r="AG713" s="112"/>
      <c r="AH713" s="112"/>
      <c r="AI713" s="112"/>
      <c r="AJ713" s="112"/>
      <c r="AK713" s="112"/>
      <c r="AL713" s="112"/>
      <c r="AM713" s="112"/>
      <c r="AN713" s="112"/>
      <c r="AO713" s="112"/>
      <c r="AP713" s="112"/>
      <c r="AQ713" s="112"/>
      <c r="AR713" s="112"/>
      <c r="AS713" s="112"/>
      <c r="AT713" s="112"/>
      <c r="AU713" s="112"/>
      <c r="AV713" s="112"/>
      <c r="AW713" s="112"/>
      <c r="AX713" s="112"/>
      <c r="AY713" s="112"/>
      <c r="AZ713" s="112"/>
      <c r="BA713" s="112"/>
      <c r="BB713" s="112"/>
      <c r="BC713" s="112"/>
      <c r="BD713" s="112"/>
      <c r="BE713" s="112"/>
      <c r="BF713" s="112"/>
      <c r="BG713" s="112"/>
      <c r="BH713" s="112"/>
      <c r="BI713" s="112"/>
      <c r="BJ713" s="112"/>
      <c r="BK713" s="112"/>
      <c r="BL713" s="112"/>
      <c r="BM713" s="112"/>
      <c r="BN713" s="112"/>
      <c r="BO713" s="112"/>
      <c r="BP713" s="112"/>
      <c r="BQ713" s="112"/>
      <c r="BR713" s="112"/>
      <c r="BS713" s="112"/>
      <c r="BT713" s="112"/>
      <c r="BU713" s="112"/>
      <c r="BV713" s="112"/>
      <c r="BW713" s="112"/>
      <c r="BX713" s="112"/>
      <c r="BY713" s="112"/>
      <c r="BZ713" s="112"/>
      <c r="CA713" s="112"/>
      <c r="CB713" s="112"/>
      <c r="CC713" s="112"/>
      <c r="CD713" s="112"/>
      <c r="CE713" s="112"/>
      <c r="CF713" s="112"/>
      <c r="CG713" s="112"/>
      <c r="CH713" s="112"/>
      <c r="CI713" s="112"/>
      <c r="CJ713" s="112"/>
      <c r="CK713" s="112"/>
      <c r="CL713" s="112"/>
      <c r="CM713" s="112"/>
      <c r="CN713" s="112"/>
      <c r="CO713" s="112"/>
      <c r="CP713" s="112"/>
      <c r="CQ713" s="112"/>
      <c r="CR713" s="112"/>
      <c r="CS713" s="112"/>
      <c r="CT713" s="112"/>
      <c r="CU713" s="112"/>
      <c r="CV713" s="112"/>
      <c r="CW713" s="112"/>
      <c r="CX713" s="112"/>
      <c r="CY713" s="112"/>
      <c r="CZ713" s="112"/>
    </row>
    <row r="714" spans="1:104" s="113" customFormat="1" ht="18" customHeight="1">
      <c r="A714" s="260">
        <v>693</v>
      </c>
      <c r="B714" s="1824"/>
      <c r="C714" s="1822"/>
      <c r="D714" s="1823"/>
      <c r="E714" s="361"/>
      <c r="F714" s="1467"/>
      <c r="G714" s="1611"/>
      <c r="H714" s="1557"/>
      <c r="I714" s="1557"/>
      <c r="J714" s="1598"/>
      <c r="K714" s="111"/>
      <c r="L714" s="115"/>
      <c r="M714" s="154"/>
      <c r="N714" s="1514"/>
      <c r="O714" s="1467"/>
      <c r="P714" s="1467"/>
      <c r="Q714" s="1467"/>
      <c r="R714" s="1467"/>
      <c r="S714" s="1557"/>
      <c r="T714" s="1512"/>
      <c r="U714" s="141" t="s">
        <v>2438</v>
      </c>
      <c r="V714" s="118">
        <v>1988</v>
      </c>
      <c r="W714" s="118">
        <v>0.12</v>
      </c>
      <c r="X714" s="119" t="s">
        <v>2439</v>
      </c>
      <c r="Y714" s="227"/>
      <c r="Z714" s="165"/>
      <c r="AA714" s="130"/>
      <c r="AB714" s="130"/>
      <c r="AC714" s="131"/>
      <c r="AD714" s="111"/>
      <c r="AE714" s="112"/>
      <c r="AF714" s="112"/>
      <c r="AG714" s="112"/>
      <c r="AH714" s="112"/>
      <c r="AI714" s="112"/>
      <c r="AJ714" s="112"/>
      <c r="AK714" s="112"/>
      <c r="AL714" s="112"/>
      <c r="AM714" s="112"/>
      <c r="AN714" s="112"/>
      <c r="AO714" s="112"/>
      <c r="AP714" s="112"/>
      <c r="AQ714" s="112"/>
      <c r="AR714" s="112"/>
      <c r="AS714" s="112"/>
      <c r="AT714" s="112"/>
      <c r="AU714" s="112"/>
      <c r="AV714" s="112"/>
      <c r="AW714" s="112"/>
      <c r="AX714" s="112"/>
      <c r="AY714" s="112"/>
      <c r="AZ714" s="112"/>
      <c r="BA714" s="112"/>
      <c r="BB714" s="112"/>
      <c r="BC714" s="112"/>
      <c r="BD714" s="112"/>
      <c r="BE714" s="112"/>
      <c r="BF714" s="112"/>
      <c r="BG714" s="112"/>
      <c r="BH714" s="112"/>
      <c r="BI714" s="112"/>
      <c r="BJ714" s="112"/>
      <c r="BK714" s="112"/>
      <c r="BL714" s="112"/>
      <c r="BM714" s="112"/>
      <c r="BN714" s="112"/>
      <c r="BO714" s="112"/>
      <c r="BP714" s="112"/>
      <c r="BQ714" s="112"/>
      <c r="BR714" s="112"/>
      <c r="BS714" s="112"/>
      <c r="BT714" s="112"/>
      <c r="BU714" s="112"/>
      <c r="BV714" s="112"/>
      <c r="BW714" s="112"/>
      <c r="BX714" s="112"/>
      <c r="BY714" s="112"/>
      <c r="BZ714" s="112"/>
      <c r="CA714" s="112"/>
      <c r="CB714" s="112"/>
      <c r="CC714" s="112"/>
      <c r="CD714" s="112"/>
      <c r="CE714" s="112"/>
      <c r="CF714" s="112"/>
      <c r="CG714" s="112"/>
      <c r="CH714" s="112"/>
      <c r="CI714" s="112"/>
      <c r="CJ714" s="112"/>
      <c r="CK714" s="112"/>
      <c r="CL714" s="112"/>
      <c r="CM714" s="112"/>
      <c r="CN714" s="112"/>
      <c r="CO714" s="112"/>
      <c r="CP714" s="112"/>
      <c r="CQ714" s="112"/>
      <c r="CR714" s="112"/>
      <c r="CS714" s="112"/>
      <c r="CT714" s="112"/>
      <c r="CU714" s="112"/>
      <c r="CV714" s="112"/>
      <c r="CW714" s="112"/>
      <c r="CX714" s="112"/>
      <c r="CY714" s="112"/>
      <c r="CZ714" s="112"/>
    </row>
    <row r="715" spans="1:104" s="113" customFormat="1" ht="18" customHeight="1">
      <c r="A715" s="260">
        <v>694</v>
      </c>
      <c r="B715" s="1824"/>
      <c r="C715" s="1822"/>
      <c r="D715" s="1823"/>
      <c r="E715" s="361"/>
      <c r="F715" s="1467"/>
      <c r="G715" s="1611"/>
      <c r="H715" s="1557"/>
      <c r="I715" s="1557"/>
      <c r="J715" s="1598"/>
      <c r="K715" s="111"/>
      <c r="L715" s="115"/>
      <c r="M715" s="154"/>
      <c r="N715" s="1514"/>
      <c r="O715" s="1467"/>
      <c r="P715" s="1467"/>
      <c r="Q715" s="1467"/>
      <c r="R715" s="1467"/>
      <c r="S715" s="1557"/>
      <c r="T715" s="1512"/>
      <c r="U715" s="141" t="s">
        <v>2440</v>
      </c>
      <c r="V715" s="118">
        <v>1988</v>
      </c>
      <c r="W715" s="118">
        <v>0.14000000000000001</v>
      </c>
      <c r="X715" s="119" t="s">
        <v>2441</v>
      </c>
      <c r="Y715" s="227"/>
      <c r="Z715" s="165"/>
      <c r="AA715" s="130"/>
      <c r="AB715" s="130"/>
      <c r="AC715" s="131"/>
      <c r="AD715" s="111"/>
      <c r="AE715" s="112"/>
      <c r="AF715" s="112"/>
      <c r="AG715" s="112"/>
      <c r="AH715" s="112"/>
      <c r="AI715" s="112"/>
      <c r="AJ715" s="112"/>
      <c r="AK715" s="112"/>
      <c r="AL715" s="112"/>
      <c r="AM715" s="112"/>
      <c r="AN715" s="112"/>
      <c r="AO715" s="112"/>
      <c r="AP715" s="112"/>
      <c r="AQ715" s="112"/>
      <c r="AR715" s="112"/>
      <c r="AS715" s="112"/>
      <c r="AT715" s="112"/>
      <c r="AU715" s="112"/>
      <c r="AV715" s="112"/>
      <c r="AW715" s="112"/>
      <c r="AX715" s="112"/>
      <c r="AY715" s="112"/>
      <c r="AZ715" s="112"/>
      <c r="BA715" s="112"/>
      <c r="BB715" s="112"/>
      <c r="BC715" s="112"/>
      <c r="BD715" s="112"/>
      <c r="BE715" s="112"/>
      <c r="BF715" s="112"/>
      <c r="BG715" s="112"/>
      <c r="BH715" s="112"/>
      <c r="BI715" s="112"/>
      <c r="BJ715" s="112"/>
      <c r="BK715" s="112"/>
      <c r="BL715" s="112"/>
      <c r="BM715" s="112"/>
      <c r="BN715" s="112"/>
      <c r="BO715" s="112"/>
      <c r="BP715" s="112"/>
      <c r="BQ715" s="112"/>
      <c r="BR715" s="112"/>
      <c r="BS715" s="112"/>
      <c r="BT715" s="112"/>
      <c r="BU715" s="112"/>
      <c r="BV715" s="112"/>
      <c r="BW715" s="112"/>
      <c r="BX715" s="112"/>
      <c r="BY715" s="112"/>
      <c r="BZ715" s="112"/>
      <c r="CA715" s="112"/>
      <c r="CB715" s="112"/>
      <c r="CC715" s="112"/>
      <c r="CD715" s="112"/>
      <c r="CE715" s="112"/>
      <c r="CF715" s="112"/>
      <c r="CG715" s="112"/>
      <c r="CH715" s="112"/>
      <c r="CI715" s="112"/>
      <c r="CJ715" s="112"/>
      <c r="CK715" s="112"/>
      <c r="CL715" s="112"/>
      <c r="CM715" s="112"/>
      <c r="CN715" s="112"/>
      <c r="CO715" s="112"/>
      <c r="CP715" s="112"/>
      <c r="CQ715" s="112"/>
      <c r="CR715" s="112"/>
      <c r="CS715" s="112"/>
      <c r="CT715" s="112"/>
      <c r="CU715" s="112"/>
      <c r="CV715" s="112"/>
      <c r="CW715" s="112"/>
      <c r="CX715" s="112"/>
      <c r="CY715" s="112"/>
      <c r="CZ715" s="112"/>
    </row>
    <row r="716" spans="1:104" s="113" customFormat="1" ht="18" customHeight="1">
      <c r="A716" s="260">
        <v>695</v>
      </c>
      <c r="B716" s="312"/>
      <c r="C716" s="1822"/>
      <c r="D716" s="1823"/>
      <c r="E716" s="361"/>
      <c r="F716" s="1467"/>
      <c r="G716" s="181"/>
      <c r="H716" s="1557"/>
      <c r="I716" s="130"/>
      <c r="J716" s="1598"/>
      <c r="K716" s="111"/>
      <c r="L716" s="115"/>
      <c r="M716" s="154"/>
      <c r="N716" s="1514"/>
      <c r="O716" s="1467"/>
      <c r="P716" s="1467"/>
      <c r="Q716" s="1467"/>
      <c r="R716" s="1467"/>
      <c r="S716" s="1557"/>
      <c r="T716" s="1512"/>
      <c r="U716" s="141" t="s">
        <v>2442</v>
      </c>
      <c r="V716" s="118">
        <v>1988</v>
      </c>
      <c r="W716" s="118">
        <v>0.06</v>
      </c>
      <c r="X716" s="119" t="s">
        <v>2443</v>
      </c>
      <c r="Y716" s="227"/>
      <c r="Z716" s="165"/>
      <c r="AA716" s="130"/>
      <c r="AB716" s="130"/>
      <c r="AC716" s="131"/>
      <c r="AD716" s="111"/>
      <c r="AE716" s="112"/>
      <c r="AF716" s="112"/>
      <c r="AG716" s="112"/>
      <c r="AH716" s="112"/>
      <c r="AI716" s="112"/>
      <c r="AJ716" s="112"/>
      <c r="AK716" s="112"/>
      <c r="AL716" s="112"/>
      <c r="AM716" s="112"/>
      <c r="AN716" s="112"/>
      <c r="AO716" s="112"/>
      <c r="AP716" s="112"/>
      <c r="AQ716" s="112"/>
      <c r="AR716" s="112"/>
      <c r="AS716" s="112"/>
      <c r="AT716" s="112"/>
      <c r="AU716" s="112"/>
      <c r="AV716" s="112"/>
      <c r="AW716" s="112"/>
      <c r="AX716" s="112"/>
      <c r="AY716" s="112"/>
      <c r="AZ716" s="112"/>
      <c r="BA716" s="112"/>
      <c r="BB716" s="112"/>
      <c r="BC716" s="112"/>
      <c r="BD716" s="112"/>
      <c r="BE716" s="112"/>
      <c r="BF716" s="112"/>
      <c r="BG716" s="112"/>
      <c r="BH716" s="112"/>
      <c r="BI716" s="112"/>
      <c r="BJ716" s="112"/>
      <c r="BK716" s="112"/>
      <c r="BL716" s="112"/>
      <c r="BM716" s="112"/>
      <c r="BN716" s="112"/>
      <c r="BO716" s="112"/>
      <c r="BP716" s="112"/>
      <c r="BQ716" s="112"/>
      <c r="BR716" s="112"/>
      <c r="BS716" s="112"/>
      <c r="BT716" s="112"/>
      <c r="BU716" s="112"/>
      <c r="BV716" s="112"/>
      <c r="BW716" s="112"/>
      <c r="BX716" s="112"/>
      <c r="BY716" s="112"/>
      <c r="BZ716" s="112"/>
      <c r="CA716" s="112"/>
      <c r="CB716" s="112"/>
      <c r="CC716" s="112"/>
      <c r="CD716" s="112"/>
      <c r="CE716" s="112"/>
      <c r="CF716" s="112"/>
      <c r="CG716" s="112"/>
      <c r="CH716" s="112"/>
      <c r="CI716" s="112"/>
      <c r="CJ716" s="112"/>
      <c r="CK716" s="112"/>
      <c r="CL716" s="112"/>
      <c r="CM716" s="112"/>
      <c r="CN716" s="112"/>
      <c r="CO716" s="112"/>
      <c r="CP716" s="112"/>
      <c r="CQ716" s="112"/>
      <c r="CR716" s="112"/>
      <c r="CS716" s="112"/>
      <c r="CT716" s="112"/>
      <c r="CU716" s="112"/>
      <c r="CV716" s="112"/>
      <c r="CW716" s="112"/>
      <c r="CX716" s="112"/>
      <c r="CY716" s="112"/>
      <c r="CZ716" s="112"/>
    </row>
    <row r="717" spans="1:104" s="113" customFormat="1" ht="18" customHeight="1">
      <c r="A717" s="260">
        <v>696</v>
      </c>
      <c r="B717" s="312"/>
      <c r="C717" s="451"/>
      <c r="D717" s="421"/>
      <c r="E717" s="361"/>
      <c r="F717" s="1467"/>
      <c r="G717" s="181"/>
      <c r="H717" s="1557"/>
      <c r="I717" s="130"/>
      <c r="J717" s="1598"/>
      <c r="K717" s="181"/>
      <c r="L717" s="115"/>
      <c r="M717" s="154"/>
      <c r="N717" s="1515"/>
      <c r="O717" s="1448"/>
      <c r="P717" s="1448"/>
      <c r="Q717" s="1448"/>
      <c r="R717" s="1448"/>
      <c r="S717" s="1558"/>
      <c r="T717" s="1457"/>
      <c r="U717" s="141" t="s">
        <v>2444</v>
      </c>
      <c r="V717" s="118">
        <v>1984</v>
      </c>
      <c r="W717" s="118">
        <v>0.06</v>
      </c>
      <c r="X717" s="119" t="s">
        <v>1023</v>
      </c>
      <c r="Y717" s="227"/>
      <c r="Z717" s="165"/>
      <c r="AA717" s="130"/>
      <c r="AB717" s="130"/>
      <c r="AC717" s="131"/>
      <c r="AD717" s="111"/>
      <c r="AE717" s="112"/>
      <c r="AF717" s="112"/>
      <c r="AG717" s="112"/>
      <c r="AH717" s="112"/>
      <c r="AI717" s="112"/>
      <c r="AJ717" s="112"/>
      <c r="AK717" s="112"/>
      <c r="AL717" s="112"/>
      <c r="AM717" s="112"/>
      <c r="AN717" s="112"/>
      <c r="AO717" s="112"/>
      <c r="AP717" s="112"/>
      <c r="AQ717" s="112"/>
      <c r="AR717" s="112"/>
      <c r="AS717" s="112"/>
      <c r="AT717" s="112"/>
      <c r="AU717" s="112"/>
      <c r="AV717" s="112"/>
      <c r="AW717" s="112"/>
      <c r="AX717" s="112"/>
      <c r="AY717" s="112"/>
      <c r="AZ717" s="112"/>
      <c r="BA717" s="112"/>
      <c r="BB717" s="112"/>
      <c r="BC717" s="112"/>
      <c r="BD717" s="112"/>
      <c r="BE717" s="112"/>
      <c r="BF717" s="112"/>
      <c r="BG717" s="112"/>
      <c r="BH717" s="112"/>
      <c r="BI717" s="112"/>
      <c r="BJ717" s="112"/>
      <c r="BK717" s="112"/>
      <c r="BL717" s="112"/>
      <c r="BM717" s="112"/>
      <c r="BN717" s="112"/>
      <c r="BO717" s="112"/>
      <c r="BP717" s="112"/>
      <c r="BQ717" s="112"/>
      <c r="BR717" s="112"/>
      <c r="BS717" s="112"/>
      <c r="BT717" s="112"/>
      <c r="BU717" s="112"/>
      <c r="BV717" s="112"/>
      <c r="BW717" s="112"/>
      <c r="BX717" s="112"/>
      <c r="BY717" s="112"/>
      <c r="BZ717" s="112"/>
      <c r="CA717" s="112"/>
      <c r="CB717" s="112"/>
      <c r="CC717" s="112"/>
      <c r="CD717" s="112"/>
      <c r="CE717" s="112"/>
      <c r="CF717" s="112"/>
      <c r="CG717" s="112"/>
      <c r="CH717" s="112"/>
      <c r="CI717" s="112"/>
      <c r="CJ717" s="112"/>
      <c r="CK717" s="112"/>
      <c r="CL717" s="112"/>
      <c r="CM717" s="112"/>
      <c r="CN717" s="112"/>
      <c r="CO717" s="112"/>
      <c r="CP717" s="112"/>
      <c r="CQ717" s="112"/>
      <c r="CR717" s="112"/>
      <c r="CS717" s="112"/>
      <c r="CT717" s="112"/>
      <c r="CU717" s="112"/>
      <c r="CV717" s="112"/>
      <c r="CW717" s="112"/>
      <c r="CX717" s="112"/>
      <c r="CY717" s="112"/>
      <c r="CZ717" s="112"/>
    </row>
    <row r="718" spans="1:104" s="113" customFormat="1" ht="13.5" thickBot="1">
      <c r="A718" s="284">
        <v>697</v>
      </c>
      <c r="B718" s="833"/>
      <c r="C718" s="671"/>
      <c r="D718" s="672"/>
      <c r="E718" s="438"/>
      <c r="F718" s="1811"/>
      <c r="G718" s="677"/>
      <c r="H718" s="239"/>
      <c r="I718" s="239"/>
      <c r="J718" s="577"/>
      <c r="K718" s="677"/>
      <c r="L718" s="674"/>
      <c r="M718" s="233"/>
      <c r="N718" s="834" t="s">
        <v>2445</v>
      </c>
      <c r="O718" s="235">
        <v>1991</v>
      </c>
      <c r="P718" s="235">
        <v>0.1</v>
      </c>
      <c r="Q718" s="290" t="s">
        <v>2446</v>
      </c>
      <c r="R718" s="235">
        <v>3</v>
      </c>
      <c r="S718" s="291"/>
      <c r="T718" s="285">
        <v>3</v>
      </c>
      <c r="U718" s="675"/>
      <c r="V718" s="235"/>
      <c r="W718" s="235"/>
      <c r="X718" s="236"/>
      <c r="Y718" s="676"/>
      <c r="Z718" s="238"/>
      <c r="AA718" s="239"/>
      <c r="AB718" s="239"/>
      <c r="AC718" s="240"/>
      <c r="AD718" s="111"/>
      <c r="AE718" s="112"/>
      <c r="AF718" s="112"/>
      <c r="AG718" s="112"/>
      <c r="AH718" s="112"/>
      <c r="AI718" s="112"/>
      <c r="AJ718" s="112"/>
      <c r="AK718" s="112"/>
      <c r="AL718" s="112"/>
      <c r="AM718" s="112"/>
      <c r="AN718" s="112"/>
      <c r="AO718" s="112"/>
      <c r="AP718" s="112"/>
      <c r="AQ718" s="112"/>
      <c r="AR718" s="112"/>
      <c r="AS718" s="112"/>
      <c r="AT718" s="112"/>
      <c r="AU718" s="112"/>
      <c r="AV718" s="112"/>
      <c r="AW718" s="112"/>
      <c r="AX718" s="112"/>
      <c r="AY718" s="112"/>
      <c r="AZ718" s="112"/>
      <c r="BA718" s="112"/>
      <c r="BB718" s="112"/>
      <c r="BC718" s="112"/>
      <c r="BD718" s="112"/>
      <c r="BE718" s="112"/>
      <c r="BF718" s="112"/>
      <c r="BG718" s="112"/>
      <c r="BH718" s="112"/>
      <c r="BI718" s="112"/>
      <c r="BJ718" s="112"/>
      <c r="BK718" s="112"/>
      <c r="BL718" s="112"/>
      <c r="BM718" s="112"/>
      <c r="BN718" s="112"/>
      <c r="BO718" s="112"/>
      <c r="BP718" s="112"/>
      <c r="BQ718" s="112"/>
      <c r="BR718" s="112"/>
      <c r="BS718" s="112"/>
      <c r="BT718" s="112"/>
      <c r="BU718" s="112"/>
      <c r="BV718" s="112"/>
      <c r="BW718" s="112"/>
      <c r="BX718" s="112"/>
      <c r="BY718" s="112"/>
      <c r="BZ718" s="112"/>
      <c r="CA718" s="112"/>
      <c r="CB718" s="112"/>
      <c r="CC718" s="112"/>
      <c r="CD718" s="112"/>
      <c r="CE718" s="112"/>
      <c r="CF718" s="112"/>
      <c r="CG718" s="112"/>
      <c r="CH718" s="112"/>
      <c r="CI718" s="112"/>
      <c r="CJ718" s="112"/>
      <c r="CK718" s="112"/>
      <c r="CL718" s="112"/>
      <c r="CM718" s="112"/>
      <c r="CN718" s="112"/>
      <c r="CO718" s="112"/>
      <c r="CP718" s="112"/>
      <c r="CQ718" s="112"/>
      <c r="CR718" s="112"/>
      <c r="CS718" s="112"/>
      <c r="CT718" s="112"/>
      <c r="CU718" s="112"/>
      <c r="CV718" s="112"/>
      <c r="CW718" s="112"/>
      <c r="CX718" s="112"/>
      <c r="CY718" s="112"/>
      <c r="CZ718" s="112"/>
    </row>
    <row r="719" spans="1:104" s="1804" customFormat="1" ht="20.25" customHeight="1" thickBot="1">
      <c r="A719" s="1724"/>
      <c r="B719" s="1725"/>
      <c r="C719" s="1725"/>
      <c r="D719" s="1725"/>
      <c r="E719" s="1725"/>
      <c r="F719" s="1725"/>
      <c r="G719" s="1725"/>
      <c r="H719" s="1725"/>
      <c r="I719" s="1725"/>
      <c r="J719" s="1725"/>
      <c r="K719" s="1725"/>
      <c r="L719" s="1725"/>
      <c r="M719" s="1725"/>
      <c r="N719" s="1725"/>
      <c r="O719" s="1725"/>
      <c r="P719" s="1725"/>
      <c r="Q719" s="1725"/>
      <c r="R719" s="1725"/>
      <c r="S719" s="1725"/>
      <c r="T719" s="1725"/>
      <c r="U719" s="1725"/>
      <c r="V719" s="1725"/>
      <c r="W719" s="1725"/>
      <c r="X719" s="1725"/>
      <c r="Y719" s="1725"/>
      <c r="Z719" s="1725"/>
      <c r="AA719" s="1725"/>
      <c r="AB719" s="1725"/>
      <c r="AC719" s="1725"/>
      <c r="AD719" s="1725"/>
      <c r="AE719" s="1725"/>
      <c r="AF719" s="1725"/>
      <c r="AG719" s="1725"/>
      <c r="AH719" s="1725"/>
      <c r="AI719" s="1725"/>
      <c r="AJ719" s="1725"/>
      <c r="AK719" s="1725"/>
      <c r="AL719" s="1725"/>
      <c r="AM719" s="1725"/>
      <c r="AN719" s="1725"/>
      <c r="AO719" s="1725"/>
      <c r="AP719" s="1725"/>
      <c r="AQ719" s="1725"/>
      <c r="AR719" s="1725"/>
      <c r="AS719" s="1725"/>
      <c r="AT719" s="1725"/>
      <c r="AU719" s="1725"/>
      <c r="AV719" s="1725"/>
      <c r="AW719" s="1725"/>
      <c r="AX719" s="1725"/>
      <c r="AY719" s="1725"/>
      <c r="AZ719" s="1725"/>
      <c r="BA719" s="1725"/>
      <c r="BB719" s="1725"/>
      <c r="BC719" s="1725"/>
      <c r="BD719" s="1725"/>
      <c r="BE719" s="1725"/>
      <c r="BF719" s="1725"/>
    </row>
    <row r="720" spans="1:104" s="113" customFormat="1" ht="43.5" customHeight="1">
      <c r="A720" s="760">
        <v>698</v>
      </c>
      <c r="B720" s="1805" t="s">
        <v>2447</v>
      </c>
      <c r="C720" s="1641"/>
      <c r="D720" s="1642"/>
      <c r="E720" s="1798"/>
      <c r="F720" s="1798"/>
      <c r="G720" s="1741"/>
      <c r="H720" s="1798"/>
      <c r="I720" s="1798"/>
      <c r="J720" s="1812"/>
      <c r="K720" s="835" t="s">
        <v>2448</v>
      </c>
      <c r="L720" s="763">
        <v>1987</v>
      </c>
      <c r="M720" s="764" t="s">
        <v>1027</v>
      </c>
      <c r="N720" s="1803"/>
      <c r="O720" s="1741"/>
      <c r="P720" s="1741"/>
      <c r="Q720" s="1741"/>
      <c r="R720" s="1741"/>
      <c r="S720" s="1798"/>
      <c r="T720" s="1742"/>
      <c r="U720" s="632" t="s">
        <v>2449</v>
      </c>
      <c r="V720" s="108">
        <v>1989</v>
      </c>
      <c r="W720" s="108">
        <v>0.11</v>
      </c>
      <c r="X720" s="109" t="s">
        <v>2450</v>
      </c>
      <c r="Y720" s="1799" t="s">
        <v>2451</v>
      </c>
      <c r="Z720" s="1800"/>
      <c r="AA720" s="303">
        <v>1987</v>
      </c>
      <c r="AB720" s="303">
        <v>0.503</v>
      </c>
      <c r="AC720" s="110" t="s">
        <v>2452</v>
      </c>
      <c r="AD720" s="111"/>
      <c r="AE720" s="112"/>
      <c r="AF720" s="112"/>
      <c r="AG720" s="112"/>
      <c r="AH720" s="112"/>
      <c r="AI720" s="112"/>
      <c r="AJ720" s="112"/>
      <c r="AK720" s="112"/>
      <c r="AL720" s="112"/>
      <c r="AM720" s="112"/>
      <c r="AN720" s="112"/>
      <c r="AO720" s="112"/>
      <c r="AP720" s="112"/>
      <c r="AQ720" s="112"/>
      <c r="AR720" s="112"/>
      <c r="AS720" s="112"/>
      <c r="AT720" s="112"/>
      <c r="AU720" s="112"/>
      <c r="AV720" s="112"/>
      <c r="AW720" s="112"/>
      <c r="AX720" s="112"/>
      <c r="AY720" s="112"/>
      <c r="AZ720" s="112"/>
      <c r="BA720" s="112"/>
      <c r="BB720" s="112"/>
      <c r="BC720" s="112"/>
      <c r="BD720" s="112"/>
      <c r="BE720" s="112"/>
      <c r="BF720" s="112"/>
      <c r="BG720" s="112"/>
      <c r="BH720" s="112"/>
      <c r="BI720" s="112"/>
      <c r="BJ720" s="112"/>
      <c r="BK720" s="112"/>
      <c r="BL720" s="112"/>
      <c r="BM720" s="112"/>
      <c r="BN720" s="112"/>
      <c r="BO720" s="112"/>
      <c r="BP720" s="112"/>
      <c r="BQ720" s="112"/>
      <c r="BR720" s="112"/>
      <c r="BS720" s="112"/>
      <c r="BT720" s="112"/>
      <c r="BU720" s="112"/>
      <c r="BV720" s="112"/>
      <c r="BW720" s="112"/>
      <c r="BX720" s="112"/>
      <c r="BY720" s="112"/>
      <c r="BZ720" s="112"/>
      <c r="CA720" s="112"/>
      <c r="CB720" s="112"/>
      <c r="CC720" s="112"/>
      <c r="CD720" s="112"/>
      <c r="CE720" s="112"/>
      <c r="CF720" s="112"/>
      <c r="CG720" s="112"/>
      <c r="CH720" s="112"/>
      <c r="CI720" s="112"/>
      <c r="CJ720" s="112"/>
      <c r="CK720" s="112"/>
      <c r="CL720" s="112"/>
      <c r="CM720" s="112"/>
      <c r="CN720" s="112"/>
      <c r="CO720" s="112"/>
      <c r="CP720" s="112"/>
      <c r="CQ720" s="112"/>
      <c r="CR720" s="112"/>
      <c r="CS720" s="112"/>
      <c r="CT720" s="112"/>
      <c r="CU720" s="112"/>
      <c r="CV720" s="112"/>
      <c r="CW720" s="112"/>
      <c r="CX720" s="112"/>
      <c r="CY720" s="112"/>
      <c r="CZ720" s="112"/>
    </row>
    <row r="721" spans="1:104" s="113" customFormat="1" ht="18" customHeight="1">
      <c r="A721" s="767">
        <v>699</v>
      </c>
      <c r="B721" s="1806"/>
      <c r="C721" s="1610"/>
      <c r="D721" s="1611"/>
      <c r="E721" s="1557"/>
      <c r="F721" s="1557"/>
      <c r="G721" s="1467"/>
      <c r="H721" s="1557"/>
      <c r="I721" s="1557"/>
      <c r="J721" s="1598"/>
      <c r="K721" s="181" t="s">
        <v>1619</v>
      </c>
      <c r="L721" s="149"/>
      <c r="M721" s="601"/>
      <c r="N721" s="1514"/>
      <c r="O721" s="1467"/>
      <c r="P721" s="1467"/>
      <c r="Q721" s="1467"/>
      <c r="R721" s="1467"/>
      <c r="S721" s="1557"/>
      <c r="T721" s="1512"/>
      <c r="U721" s="141" t="s">
        <v>1010</v>
      </c>
      <c r="V721" s="118">
        <v>1993</v>
      </c>
      <c r="W721" s="118">
        <v>0.11</v>
      </c>
      <c r="X721" s="119" t="s">
        <v>2453</v>
      </c>
      <c r="Y721" s="1801"/>
      <c r="Z721" s="1802"/>
      <c r="AA721" s="139">
        <v>1987</v>
      </c>
      <c r="AB721" s="139">
        <v>0.76700000000000002</v>
      </c>
      <c r="AC721" s="163" t="s">
        <v>1004</v>
      </c>
      <c r="AD721" s="111"/>
      <c r="AE721" s="112"/>
      <c r="AF721" s="112"/>
      <c r="AG721" s="112"/>
      <c r="AH721" s="112"/>
      <c r="AI721" s="112"/>
      <c r="AJ721" s="112"/>
      <c r="AK721" s="112"/>
      <c r="AL721" s="112"/>
      <c r="AM721" s="112"/>
      <c r="AN721" s="112"/>
      <c r="AO721" s="112"/>
      <c r="AP721" s="112"/>
      <c r="AQ721" s="112"/>
      <c r="AR721" s="112"/>
      <c r="AS721" s="112"/>
      <c r="AT721" s="112"/>
      <c r="AU721" s="112"/>
      <c r="AV721" s="112"/>
      <c r="AW721" s="112"/>
      <c r="AX721" s="112"/>
      <c r="AY721" s="112"/>
      <c r="AZ721" s="112"/>
      <c r="BA721" s="112"/>
      <c r="BB721" s="112"/>
      <c r="BC721" s="112"/>
      <c r="BD721" s="112"/>
      <c r="BE721" s="112"/>
      <c r="BF721" s="112"/>
      <c r="BG721" s="112"/>
      <c r="BH721" s="112"/>
      <c r="BI721" s="112"/>
      <c r="BJ721" s="112"/>
      <c r="BK721" s="112"/>
      <c r="BL721" s="112"/>
      <c r="BM721" s="112"/>
      <c r="BN721" s="112"/>
      <c r="BO721" s="112"/>
      <c r="BP721" s="112"/>
      <c r="BQ721" s="112"/>
      <c r="BR721" s="112"/>
      <c r="BS721" s="112"/>
      <c r="BT721" s="112"/>
      <c r="BU721" s="112"/>
      <c r="BV721" s="112"/>
      <c r="BW721" s="112"/>
      <c r="BX721" s="112"/>
      <c r="BY721" s="112"/>
      <c r="BZ721" s="112"/>
      <c r="CA721" s="112"/>
      <c r="CB721" s="112"/>
      <c r="CC721" s="112"/>
      <c r="CD721" s="112"/>
      <c r="CE721" s="112"/>
      <c r="CF721" s="112"/>
      <c r="CG721" s="112"/>
      <c r="CH721" s="112"/>
      <c r="CI721" s="112"/>
      <c r="CJ721" s="112"/>
      <c r="CK721" s="112"/>
      <c r="CL721" s="112"/>
      <c r="CM721" s="112"/>
      <c r="CN721" s="112"/>
      <c r="CO721" s="112"/>
      <c r="CP721" s="112"/>
      <c r="CQ721" s="112"/>
      <c r="CR721" s="112"/>
      <c r="CS721" s="112"/>
      <c r="CT721" s="112"/>
      <c r="CU721" s="112"/>
      <c r="CV721" s="112"/>
      <c r="CW721" s="112"/>
      <c r="CX721" s="112"/>
      <c r="CY721" s="112"/>
      <c r="CZ721" s="112"/>
    </row>
    <row r="722" spans="1:104" s="113" customFormat="1" ht="18" customHeight="1">
      <c r="A722" s="767">
        <v>700</v>
      </c>
      <c r="B722" s="1806"/>
      <c r="C722" s="1610"/>
      <c r="D722" s="1611"/>
      <c r="E722" s="1557"/>
      <c r="F722" s="1557"/>
      <c r="G722" s="1467"/>
      <c r="H722" s="1557"/>
      <c r="I722" s="1557"/>
      <c r="J722" s="1598"/>
      <c r="K722" s="181"/>
      <c r="L722" s="167"/>
      <c r="M722" s="154"/>
      <c r="N722" s="1515"/>
      <c r="O722" s="1448"/>
      <c r="P722" s="1448"/>
      <c r="Q722" s="1448"/>
      <c r="R722" s="1448"/>
      <c r="S722" s="1558"/>
      <c r="T722" s="1457"/>
      <c r="U722" s="660" t="s">
        <v>2454</v>
      </c>
      <c r="V722" s="118">
        <v>2015</v>
      </c>
      <c r="W722" s="118">
        <v>0.23</v>
      </c>
      <c r="X722" s="119" t="s">
        <v>2455</v>
      </c>
      <c r="Y722" s="227"/>
      <c r="Z722" s="165"/>
      <c r="AA722" s="130"/>
      <c r="AB722" s="130"/>
      <c r="AC722" s="131"/>
      <c r="AD722" s="111"/>
      <c r="AE722" s="112"/>
      <c r="AF722" s="112"/>
      <c r="AG722" s="112"/>
      <c r="AH722" s="112"/>
      <c r="AI722" s="112"/>
      <c r="AJ722" s="112"/>
      <c r="AK722" s="112"/>
      <c r="AL722" s="112"/>
      <c r="AM722" s="112"/>
      <c r="AN722" s="112"/>
      <c r="AO722" s="112"/>
      <c r="AP722" s="112"/>
      <c r="AQ722" s="112"/>
      <c r="AR722" s="112"/>
      <c r="AS722" s="112"/>
      <c r="AT722" s="112"/>
      <c r="AU722" s="112"/>
      <c r="AV722" s="112"/>
      <c r="AW722" s="112"/>
      <c r="AX722" s="112"/>
      <c r="AY722" s="112"/>
      <c r="AZ722" s="112"/>
      <c r="BA722" s="112"/>
      <c r="BB722" s="112"/>
      <c r="BC722" s="112"/>
      <c r="BD722" s="112"/>
      <c r="BE722" s="112"/>
      <c r="BF722" s="112"/>
      <c r="BG722" s="112"/>
      <c r="BH722" s="112"/>
      <c r="BI722" s="112"/>
      <c r="BJ722" s="112"/>
      <c r="BK722" s="112"/>
      <c r="BL722" s="112"/>
      <c r="BM722" s="112"/>
      <c r="BN722" s="112"/>
      <c r="BO722" s="112"/>
      <c r="BP722" s="112"/>
      <c r="BQ722" s="112"/>
      <c r="BR722" s="112"/>
      <c r="BS722" s="112"/>
      <c r="BT722" s="112"/>
      <c r="BU722" s="112"/>
      <c r="BV722" s="112"/>
      <c r="BW722" s="112"/>
      <c r="BX722" s="112"/>
      <c r="BY722" s="112"/>
      <c r="BZ722" s="112"/>
      <c r="CA722" s="112"/>
      <c r="CB722" s="112"/>
      <c r="CC722" s="112"/>
      <c r="CD722" s="112"/>
      <c r="CE722" s="112"/>
      <c r="CF722" s="112"/>
      <c r="CG722" s="112"/>
      <c r="CH722" s="112"/>
      <c r="CI722" s="112"/>
      <c r="CJ722" s="112"/>
      <c r="CK722" s="112"/>
      <c r="CL722" s="112"/>
      <c r="CM722" s="112"/>
      <c r="CN722" s="112"/>
      <c r="CO722" s="112"/>
      <c r="CP722" s="112"/>
      <c r="CQ722" s="112"/>
      <c r="CR722" s="112"/>
      <c r="CS722" s="112"/>
      <c r="CT722" s="112"/>
      <c r="CU722" s="112"/>
      <c r="CV722" s="112"/>
      <c r="CW722" s="112"/>
      <c r="CX722" s="112"/>
      <c r="CY722" s="112"/>
      <c r="CZ722" s="112"/>
    </row>
    <row r="723" spans="1:104" s="113" customFormat="1" ht="18" customHeight="1">
      <c r="A723" s="767">
        <v>701</v>
      </c>
      <c r="B723" s="1806"/>
      <c r="C723" s="1610"/>
      <c r="D723" s="1611"/>
      <c r="E723" s="1557"/>
      <c r="F723" s="1557"/>
      <c r="G723" s="1467"/>
      <c r="H723" s="1557"/>
      <c r="I723" s="1557"/>
      <c r="J723" s="1598"/>
      <c r="K723" s="181"/>
      <c r="L723" s="167"/>
      <c r="M723" s="154"/>
      <c r="N723" s="371" t="s">
        <v>2456</v>
      </c>
      <c r="O723" s="118"/>
      <c r="P723" s="118"/>
      <c r="Q723" s="138"/>
      <c r="R723" s="118"/>
      <c r="S723" s="139"/>
      <c r="T723" s="140"/>
      <c r="U723" s="660"/>
      <c r="V723" s="118"/>
      <c r="W723" s="118"/>
      <c r="X723" s="119"/>
      <c r="Y723" s="227"/>
      <c r="Z723" s="165"/>
      <c r="AA723" s="130"/>
      <c r="AB723" s="130"/>
      <c r="AC723" s="131"/>
      <c r="AD723" s="111"/>
      <c r="AE723" s="112"/>
      <c r="AF723" s="112"/>
      <c r="AG723" s="112"/>
      <c r="AH723" s="112"/>
      <c r="AI723" s="112"/>
      <c r="AJ723" s="112"/>
      <c r="AK723" s="112"/>
      <c r="AL723" s="112"/>
      <c r="AM723" s="112"/>
      <c r="AN723" s="112"/>
      <c r="AO723" s="112"/>
      <c r="AP723" s="112"/>
      <c r="AQ723" s="112"/>
      <c r="AR723" s="112"/>
      <c r="AS723" s="112"/>
      <c r="AT723" s="112"/>
      <c r="AU723" s="112"/>
      <c r="AV723" s="112"/>
      <c r="AW723" s="112"/>
      <c r="AX723" s="112"/>
      <c r="AY723" s="112"/>
      <c r="AZ723" s="112"/>
      <c r="BA723" s="112"/>
      <c r="BB723" s="112"/>
      <c r="BC723" s="112"/>
      <c r="BD723" s="112"/>
      <c r="BE723" s="112"/>
      <c r="BF723" s="112"/>
      <c r="BG723" s="112"/>
      <c r="BH723" s="112"/>
      <c r="BI723" s="112"/>
      <c r="BJ723" s="112"/>
      <c r="BK723" s="112"/>
      <c r="BL723" s="112"/>
      <c r="BM723" s="112"/>
      <c r="BN723" s="112"/>
      <c r="BO723" s="112"/>
      <c r="BP723" s="112"/>
      <c r="BQ723" s="112"/>
      <c r="BR723" s="112"/>
      <c r="BS723" s="112"/>
      <c r="BT723" s="112"/>
      <c r="BU723" s="112"/>
      <c r="BV723" s="112"/>
      <c r="BW723" s="112"/>
      <c r="BX723" s="112"/>
      <c r="BY723" s="112"/>
      <c r="BZ723" s="112"/>
      <c r="CA723" s="112"/>
      <c r="CB723" s="112"/>
      <c r="CC723" s="112"/>
      <c r="CD723" s="112"/>
      <c r="CE723" s="112"/>
      <c r="CF723" s="112"/>
      <c r="CG723" s="112"/>
      <c r="CH723" s="112"/>
      <c r="CI723" s="112"/>
      <c r="CJ723" s="112"/>
      <c r="CK723" s="112"/>
      <c r="CL723" s="112"/>
      <c r="CM723" s="112"/>
      <c r="CN723" s="112"/>
      <c r="CO723" s="112"/>
      <c r="CP723" s="112"/>
      <c r="CQ723" s="112"/>
      <c r="CR723" s="112"/>
      <c r="CS723" s="112"/>
      <c r="CT723" s="112"/>
      <c r="CU723" s="112"/>
      <c r="CV723" s="112"/>
      <c r="CW723" s="112"/>
      <c r="CX723" s="112"/>
      <c r="CY723" s="112"/>
      <c r="CZ723" s="112"/>
    </row>
    <row r="724" spans="1:104" s="113" customFormat="1" ht="18" customHeight="1">
      <c r="A724" s="767">
        <v>702</v>
      </c>
      <c r="B724" s="1806"/>
      <c r="C724" s="1610"/>
      <c r="D724" s="1611"/>
      <c r="E724" s="1557"/>
      <c r="F724" s="1557"/>
      <c r="G724" s="1467"/>
      <c r="H724" s="1557"/>
      <c r="I724" s="1557"/>
      <c r="J724" s="1598"/>
      <c r="K724" s="829" t="s">
        <v>2457</v>
      </c>
      <c r="L724" s="159">
        <v>1991</v>
      </c>
      <c r="M724" s="160" t="s">
        <v>996</v>
      </c>
      <c r="N724" s="1513"/>
      <c r="O724" s="1447"/>
      <c r="P724" s="1447"/>
      <c r="Q724" s="1447"/>
      <c r="R724" s="1447"/>
      <c r="S724" s="1556"/>
      <c r="T724" s="1456"/>
      <c r="U724" s="141" t="s">
        <v>2458</v>
      </c>
      <c r="V724" s="118">
        <v>1991</v>
      </c>
      <c r="W724" s="118">
        <v>7.5999999999999998E-2</v>
      </c>
      <c r="X724" s="119" t="s">
        <v>1096</v>
      </c>
      <c r="Y724" s="413" t="s">
        <v>2459</v>
      </c>
      <c r="Z724" s="836"/>
      <c r="AA724" s="118">
        <v>1991</v>
      </c>
      <c r="AB724" s="118">
        <v>0.34499999999999997</v>
      </c>
      <c r="AC724" s="163" t="s">
        <v>2460</v>
      </c>
      <c r="AD724" s="111"/>
      <c r="AE724" s="112"/>
      <c r="AF724" s="112"/>
      <c r="AG724" s="112"/>
      <c r="AH724" s="112"/>
      <c r="AI724" s="112"/>
      <c r="AJ724" s="112"/>
      <c r="AK724" s="112"/>
      <c r="AL724" s="112"/>
      <c r="AM724" s="112"/>
      <c r="AN724" s="112"/>
      <c r="AO724" s="112"/>
      <c r="AP724" s="112"/>
      <c r="AQ724" s="112"/>
      <c r="AR724" s="112"/>
      <c r="AS724" s="112"/>
      <c r="AT724" s="112"/>
      <c r="AU724" s="112"/>
      <c r="AV724" s="112"/>
      <c r="AW724" s="112"/>
      <c r="AX724" s="112"/>
      <c r="AY724" s="112"/>
      <c r="AZ724" s="112"/>
      <c r="BA724" s="112"/>
      <c r="BB724" s="112"/>
      <c r="BC724" s="112"/>
      <c r="BD724" s="112"/>
      <c r="BE724" s="112"/>
      <c r="BF724" s="112"/>
      <c r="BG724" s="112"/>
      <c r="BH724" s="112"/>
      <c r="BI724" s="112"/>
      <c r="BJ724" s="112"/>
      <c r="BK724" s="112"/>
      <c r="BL724" s="112"/>
      <c r="BM724" s="112"/>
      <c r="BN724" s="112"/>
      <c r="BO724" s="112"/>
      <c r="BP724" s="112"/>
      <c r="BQ724" s="112"/>
      <c r="BR724" s="112"/>
      <c r="BS724" s="112"/>
      <c r="BT724" s="112"/>
      <c r="BU724" s="112"/>
      <c r="BV724" s="112"/>
      <c r="BW724" s="112"/>
      <c r="BX724" s="112"/>
      <c r="BY724" s="112"/>
      <c r="BZ724" s="112"/>
      <c r="CA724" s="112"/>
      <c r="CB724" s="112"/>
      <c r="CC724" s="112"/>
      <c r="CD724" s="112"/>
      <c r="CE724" s="112"/>
      <c r="CF724" s="112"/>
      <c r="CG724" s="112"/>
      <c r="CH724" s="112"/>
      <c r="CI724" s="112"/>
      <c r="CJ724" s="112"/>
      <c r="CK724" s="112"/>
      <c r="CL724" s="112"/>
      <c r="CM724" s="112"/>
      <c r="CN724" s="112"/>
      <c r="CO724" s="112"/>
      <c r="CP724" s="112"/>
      <c r="CQ724" s="112"/>
      <c r="CR724" s="112"/>
      <c r="CS724" s="112"/>
      <c r="CT724" s="112"/>
      <c r="CU724" s="112"/>
      <c r="CV724" s="112"/>
      <c r="CW724" s="112"/>
      <c r="CX724" s="112"/>
      <c r="CY724" s="112"/>
      <c r="CZ724" s="112"/>
    </row>
    <row r="725" spans="1:104" s="113" customFormat="1" ht="18" customHeight="1">
      <c r="A725" s="767">
        <v>703</v>
      </c>
      <c r="B725" s="1806"/>
      <c r="C725" s="1610"/>
      <c r="D725" s="1611"/>
      <c r="E725" s="1557"/>
      <c r="F725" s="1557"/>
      <c r="G725" s="1467"/>
      <c r="H725" s="1557"/>
      <c r="I725" s="1557"/>
      <c r="J725" s="1598"/>
      <c r="K725" s="111" t="s">
        <v>2461</v>
      </c>
      <c r="L725" s="115"/>
      <c r="M725" s="154" t="s">
        <v>1027</v>
      </c>
      <c r="N725" s="1514"/>
      <c r="O725" s="1467"/>
      <c r="P725" s="1467"/>
      <c r="Q725" s="1467"/>
      <c r="R725" s="1467"/>
      <c r="S725" s="1557"/>
      <c r="T725" s="1512"/>
      <c r="U725" s="141" t="s">
        <v>2458</v>
      </c>
      <c r="V725" s="118">
        <v>1991</v>
      </c>
      <c r="W725" s="118">
        <v>7.5999999999999998E-2</v>
      </c>
      <c r="X725" s="119" t="s">
        <v>1096</v>
      </c>
      <c r="Y725" s="837"/>
      <c r="Z725" s="199"/>
      <c r="AA725" s="152"/>
      <c r="AB725" s="152"/>
      <c r="AC725" s="131"/>
      <c r="AD725" s="111"/>
      <c r="AE725" s="112"/>
      <c r="AF725" s="112"/>
      <c r="AG725" s="112"/>
      <c r="AH725" s="112"/>
      <c r="AI725" s="112"/>
      <c r="AJ725" s="112"/>
      <c r="AK725" s="112"/>
      <c r="AL725" s="112"/>
      <c r="AM725" s="112"/>
      <c r="AN725" s="112"/>
      <c r="AO725" s="112"/>
      <c r="AP725" s="112"/>
      <c r="AQ725" s="112"/>
      <c r="AR725" s="112"/>
      <c r="AS725" s="112"/>
      <c r="AT725" s="112"/>
      <c r="AU725" s="112"/>
      <c r="AV725" s="112"/>
      <c r="AW725" s="112"/>
      <c r="AX725" s="112"/>
      <c r="AY725" s="112"/>
      <c r="AZ725" s="112"/>
      <c r="BA725" s="112"/>
      <c r="BB725" s="112"/>
      <c r="BC725" s="112"/>
      <c r="BD725" s="112"/>
      <c r="BE725" s="112"/>
      <c r="BF725" s="112"/>
      <c r="BG725" s="112"/>
      <c r="BH725" s="112"/>
      <c r="BI725" s="112"/>
      <c r="BJ725" s="112"/>
      <c r="BK725" s="112"/>
      <c r="BL725" s="112"/>
      <c r="BM725" s="112"/>
      <c r="BN725" s="112"/>
      <c r="BO725" s="112"/>
      <c r="BP725" s="112"/>
      <c r="BQ725" s="112"/>
      <c r="BR725" s="112"/>
      <c r="BS725" s="112"/>
      <c r="BT725" s="112"/>
      <c r="BU725" s="112"/>
      <c r="BV725" s="112"/>
      <c r="BW725" s="112"/>
      <c r="BX725" s="112"/>
      <c r="BY725" s="112"/>
      <c r="BZ725" s="112"/>
      <c r="CA725" s="112"/>
      <c r="CB725" s="112"/>
      <c r="CC725" s="112"/>
      <c r="CD725" s="112"/>
      <c r="CE725" s="112"/>
      <c r="CF725" s="112"/>
      <c r="CG725" s="112"/>
      <c r="CH725" s="112"/>
      <c r="CI725" s="112"/>
      <c r="CJ725" s="112"/>
      <c r="CK725" s="112"/>
      <c r="CL725" s="112"/>
      <c r="CM725" s="112"/>
      <c r="CN725" s="112"/>
      <c r="CO725" s="112"/>
      <c r="CP725" s="112"/>
      <c r="CQ725" s="112"/>
      <c r="CR725" s="112"/>
      <c r="CS725" s="112"/>
      <c r="CT725" s="112"/>
      <c r="CU725" s="112"/>
      <c r="CV725" s="112"/>
      <c r="CW725" s="112"/>
      <c r="CX725" s="112"/>
      <c r="CY725" s="112"/>
      <c r="CZ725" s="112"/>
    </row>
    <row r="726" spans="1:104" s="113" customFormat="1" ht="18" customHeight="1">
      <c r="A726" s="767">
        <v>704</v>
      </c>
      <c r="B726" s="1806"/>
      <c r="C726" s="1610"/>
      <c r="D726" s="1611"/>
      <c r="E726" s="1557"/>
      <c r="F726" s="1557"/>
      <c r="G726" s="1467"/>
      <c r="H726" s="1557"/>
      <c r="I726" s="1557"/>
      <c r="J726" s="1598"/>
      <c r="K726" s="111" t="s">
        <v>2462</v>
      </c>
      <c r="L726" s="115"/>
      <c r="M726" s="154"/>
      <c r="N726" s="1514"/>
      <c r="O726" s="1467"/>
      <c r="P726" s="1467"/>
      <c r="Q726" s="1467"/>
      <c r="R726" s="1467"/>
      <c r="S726" s="1557"/>
      <c r="T726" s="1512"/>
      <c r="U726" s="141" t="s">
        <v>2463</v>
      </c>
      <c r="V726" s="118">
        <v>1993</v>
      </c>
      <c r="W726" s="118">
        <v>0.08</v>
      </c>
      <c r="X726" s="119" t="s">
        <v>2464</v>
      </c>
      <c r="Y726" s="1526" t="s">
        <v>2465</v>
      </c>
      <c r="Z726" s="1527"/>
      <c r="AA726" s="118">
        <v>1991</v>
      </c>
      <c r="AB726" s="118">
        <v>0.34499999999999997</v>
      </c>
      <c r="AC726" s="163" t="s">
        <v>2460</v>
      </c>
      <c r="AD726" s="111"/>
      <c r="AE726" s="112"/>
      <c r="AF726" s="112"/>
      <c r="AG726" s="112"/>
      <c r="AH726" s="112"/>
      <c r="AI726" s="112"/>
      <c r="AJ726" s="112"/>
      <c r="AK726" s="112"/>
      <c r="AL726" s="112"/>
      <c r="AM726" s="112"/>
      <c r="AN726" s="112"/>
      <c r="AO726" s="112"/>
      <c r="AP726" s="112"/>
      <c r="AQ726" s="112"/>
      <c r="AR726" s="112"/>
      <c r="AS726" s="112"/>
      <c r="AT726" s="112"/>
      <c r="AU726" s="112"/>
      <c r="AV726" s="112"/>
      <c r="AW726" s="112"/>
      <c r="AX726" s="112"/>
      <c r="AY726" s="112"/>
      <c r="AZ726" s="112"/>
      <c r="BA726" s="112"/>
      <c r="BB726" s="112"/>
      <c r="BC726" s="112"/>
      <c r="BD726" s="112"/>
      <c r="BE726" s="112"/>
      <c r="BF726" s="112"/>
      <c r="BG726" s="112"/>
      <c r="BH726" s="112"/>
      <c r="BI726" s="112"/>
      <c r="BJ726" s="112"/>
      <c r="BK726" s="112"/>
      <c r="BL726" s="112"/>
      <c r="BM726" s="112"/>
      <c r="BN726" s="112"/>
      <c r="BO726" s="112"/>
      <c r="BP726" s="112"/>
      <c r="BQ726" s="112"/>
      <c r="BR726" s="112"/>
      <c r="BS726" s="112"/>
      <c r="BT726" s="112"/>
      <c r="BU726" s="112"/>
      <c r="BV726" s="112"/>
      <c r="BW726" s="112"/>
      <c r="BX726" s="112"/>
      <c r="BY726" s="112"/>
      <c r="BZ726" s="112"/>
      <c r="CA726" s="112"/>
      <c r="CB726" s="112"/>
      <c r="CC726" s="112"/>
      <c r="CD726" s="112"/>
      <c r="CE726" s="112"/>
      <c r="CF726" s="112"/>
      <c r="CG726" s="112"/>
      <c r="CH726" s="112"/>
      <c r="CI726" s="112"/>
      <c r="CJ726" s="112"/>
      <c r="CK726" s="112"/>
      <c r="CL726" s="112"/>
      <c r="CM726" s="112"/>
      <c r="CN726" s="112"/>
      <c r="CO726" s="112"/>
      <c r="CP726" s="112"/>
      <c r="CQ726" s="112"/>
      <c r="CR726" s="112"/>
      <c r="CS726" s="112"/>
      <c r="CT726" s="112"/>
      <c r="CU726" s="112"/>
      <c r="CV726" s="112"/>
      <c r="CW726" s="112"/>
      <c r="CX726" s="112"/>
      <c r="CY726" s="112"/>
      <c r="CZ726" s="112"/>
    </row>
    <row r="727" spans="1:104" s="113" customFormat="1" ht="18" customHeight="1">
      <c r="A727" s="767">
        <v>705</v>
      </c>
      <c r="B727" s="1806"/>
      <c r="C727" s="1610"/>
      <c r="D727" s="1611"/>
      <c r="E727" s="1557"/>
      <c r="F727" s="1557"/>
      <c r="G727" s="1467"/>
      <c r="H727" s="1557"/>
      <c r="I727" s="1557"/>
      <c r="J727" s="1598"/>
      <c r="K727" s="111" t="s">
        <v>2466</v>
      </c>
      <c r="L727" s="115"/>
      <c r="M727" s="154"/>
      <c r="N727" s="1514"/>
      <c r="O727" s="1467"/>
      <c r="P727" s="1467"/>
      <c r="Q727" s="1467"/>
      <c r="R727" s="1467"/>
      <c r="S727" s="1557"/>
      <c r="T727" s="1512"/>
      <c r="U727" s="141" t="s">
        <v>2467</v>
      </c>
      <c r="V727" s="118">
        <v>1993</v>
      </c>
      <c r="W727" s="118">
        <v>0.14599999999999999</v>
      </c>
      <c r="X727" s="119" t="s">
        <v>2468</v>
      </c>
      <c r="Y727" s="569"/>
      <c r="Z727" s="633"/>
      <c r="AA727" s="152"/>
      <c r="AB727" s="152"/>
      <c r="AC727" s="131"/>
      <c r="AD727" s="111"/>
      <c r="AE727" s="112"/>
      <c r="AF727" s="112"/>
      <c r="AG727" s="112"/>
      <c r="AH727" s="112"/>
      <c r="AI727" s="112"/>
      <c r="AJ727" s="112"/>
      <c r="AK727" s="112"/>
      <c r="AL727" s="112"/>
      <c r="AM727" s="112"/>
      <c r="AN727" s="112"/>
      <c r="AO727" s="112"/>
      <c r="AP727" s="112"/>
      <c r="AQ727" s="112"/>
      <c r="AR727" s="112"/>
      <c r="AS727" s="112"/>
      <c r="AT727" s="112"/>
      <c r="AU727" s="112"/>
      <c r="AV727" s="112"/>
      <c r="AW727" s="112"/>
      <c r="AX727" s="112"/>
      <c r="AY727" s="112"/>
      <c r="AZ727" s="112"/>
      <c r="BA727" s="112"/>
      <c r="BB727" s="112"/>
      <c r="BC727" s="112"/>
      <c r="BD727" s="112"/>
      <c r="BE727" s="112"/>
      <c r="BF727" s="112"/>
      <c r="BG727" s="112"/>
      <c r="BH727" s="112"/>
      <c r="BI727" s="112"/>
      <c r="BJ727" s="112"/>
      <c r="BK727" s="112"/>
      <c r="BL727" s="112"/>
      <c r="BM727" s="112"/>
      <c r="BN727" s="112"/>
      <c r="BO727" s="112"/>
      <c r="BP727" s="112"/>
      <c r="BQ727" s="112"/>
      <c r="BR727" s="112"/>
      <c r="BS727" s="112"/>
      <c r="BT727" s="112"/>
      <c r="BU727" s="112"/>
      <c r="BV727" s="112"/>
      <c r="BW727" s="112"/>
      <c r="BX727" s="112"/>
      <c r="BY727" s="112"/>
      <c r="BZ727" s="112"/>
      <c r="CA727" s="112"/>
      <c r="CB727" s="112"/>
      <c r="CC727" s="112"/>
      <c r="CD727" s="112"/>
      <c r="CE727" s="112"/>
      <c r="CF727" s="112"/>
      <c r="CG727" s="112"/>
      <c r="CH727" s="112"/>
      <c r="CI727" s="112"/>
      <c r="CJ727" s="112"/>
      <c r="CK727" s="112"/>
      <c r="CL727" s="112"/>
      <c r="CM727" s="112"/>
      <c r="CN727" s="112"/>
      <c r="CO727" s="112"/>
      <c r="CP727" s="112"/>
      <c r="CQ727" s="112"/>
      <c r="CR727" s="112"/>
      <c r="CS727" s="112"/>
      <c r="CT727" s="112"/>
      <c r="CU727" s="112"/>
      <c r="CV727" s="112"/>
      <c r="CW727" s="112"/>
      <c r="CX727" s="112"/>
      <c r="CY727" s="112"/>
      <c r="CZ727" s="112"/>
    </row>
    <row r="728" spans="1:104" s="113" customFormat="1" ht="18" customHeight="1">
      <c r="A728" s="767">
        <v>706</v>
      </c>
      <c r="B728" s="1806"/>
      <c r="C728" s="1610"/>
      <c r="D728" s="1611"/>
      <c r="E728" s="1557"/>
      <c r="F728" s="1557"/>
      <c r="G728" s="1467"/>
      <c r="H728" s="1557"/>
      <c r="I728" s="1557"/>
      <c r="J728" s="1598"/>
      <c r="K728" s="111">
        <v>1991</v>
      </c>
      <c r="L728" s="115"/>
      <c r="M728" s="154"/>
      <c r="N728" s="1514"/>
      <c r="O728" s="1467"/>
      <c r="P728" s="1467"/>
      <c r="Q728" s="1467"/>
      <c r="R728" s="1467"/>
      <c r="S728" s="1557"/>
      <c r="T728" s="1512"/>
      <c r="U728" s="141" t="s">
        <v>2469</v>
      </c>
      <c r="V728" s="118">
        <v>1991</v>
      </c>
      <c r="W728" s="118">
        <v>7.0000000000000007E-2</v>
      </c>
      <c r="X728" s="119" t="s">
        <v>2470</v>
      </c>
      <c r="Y728" s="569"/>
      <c r="Z728" s="633"/>
      <c r="AA728" s="152"/>
      <c r="AB728" s="152"/>
      <c r="AC728" s="131"/>
      <c r="AD728" s="111"/>
      <c r="AE728" s="112"/>
      <c r="AF728" s="112"/>
      <c r="AG728" s="112"/>
      <c r="AH728" s="112"/>
      <c r="AI728" s="112"/>
      <c r="AJ728" s="112"/>
      <c r="AK728" s="112"/>
      <c r="AL728" s="112"/>
      <c r="AM728" s="112"/>
      <c r="AN728" s="112"/>
      <c r="AO728" s="112"/>
      <c r="AP728" s="112"/>
      <c r="AQ728" s="112"/>
      <c r="AR728" s="112"/>
      <c r="AS728" s="112"/>
      <c r="AT728" s="112"/>
      <c r="AU728" s="112"/>
      <c r="AV728" s="112"/>
      <c r="AW728" s="112"/>
      <c r="AX728" s="112"/>
      <c r="AY728" s="112"/>
      <c r="AZ728" s="112"/>
      <c r="BA728" s="112"/>
      <c r="BB728" s="112"/>
      <c r="BC728" s="112"/>
      <c r="BD728" s="112"/>
      <c r="BE728" s="112"/>
      <c r="BF728" s="112"/>
      <c r="BG728" s="112"/>
      <c r="BH728" s="112"/>
      <c r="BI728" s="112"/>
      <c r="BJ728" s="112"/>
      <c r="BK728" s="112"/>
      <c r="BL728" s="112"/>
      <c r="BM728" s="112"/>
      <c r="BN728" s="112"/>
      <c r="BO728" s="112"/>
      <c r="BP728" s="112"/>
      <c r="BQ728" s="112"/>
      <c r="BR728" s="112"/>
      <c r="BS728" s="112"/>
      <c r="BT728" s="112"/>
      <c r="BU728" s="112"/>
      <c r="BV728" s="112"/>
      <c r="BW728" s="112"/>
      <c r="BX728" s="112"/>
      <c r="BY728" s="112"/>
      <c r="BZ728" s="112"/>
      <c r="CA728" s="112"/>
      <c r="CB728" s="112"/>
      <c r="CC728" s="112"/>
      <c r="CD728" s="112"/>
      <c r="CE728" s="112"/>
      <c r="CF728" s="112"/>
      <c r="CG728" s="112"/>
      <c r="CH728" s="112"/>
      <c r="CI728" s="112"/>
      <c r="CJ728" s="112"/>
      <c r="CK728" s="112"/>
      <c r="CL728" s="112"/>
      <c r="CM728" s="112"/>
      <c r="CN728" s="112"/>
      <c r="CO728" s="112"/>
      <c r="CP728" s="112"/>
      <c r="CQ728" s="112"/>
      <c r="CR728" s="112"/>
      <c r="CS728" s="112"/>
      <c r="CT728" s="112"/>
      <c r="CU728" s="112"/>
      <c r="CV728" s="112"/>
      <c r="CW728" s="112"/>
      <c r="CX728" s="112"/>
      <c r="CY728" s="112"/>
      <c r="CZ728" s="112"/>
    </row>
    <row r="729" spans="1:104" s="113" customFormat="1" ht="18" customHeight="1">
      <c r="A729" s="767">
        <v>707</v>
      </c>
      <c r="B729" s="1806"/>
      <c r="C729" s="1610"/>
      <c r="D729" s="1611"/>
      <c r="E729" s="1557"/>
      <c r="F729" s="1557"/>
      <c r="G729" s="1467"/>
      <c r="H729" s="1557"/>
      <c r="I729" s="1557"/>
      <c r="J729" s="1598"/>
      <c r="K729" s="112"/>
      <c r="L729" s="115"/>
      <c r="M729" s="154"/>
      <c r="N729" s="1514"/>
      <c r="O729" s="1467"/>
      <c r="P729" s="1467"/>
      <c r="Q729" s="1467"/>
      <c r="R729" s="1467"/>
      <c r="S729" s="1557"/>
      <c r="T729" s="1512"/>
      <c r="U729" s="141" t="s">
        <v>2471</v>
      </c>
      <c r="V729" s="118">
        <v>1997</v>
      </c>
      <c r="W729" s="118">
        <v>0.115</v>
      </c>
      <c r="X729" s="119" t="s">
        <v>2472</v>
      </c>
      <c r="Y729" s="569"/>
      <c r="Z729" s="633"/>
      <c r="AA729" s="152"/>
      <c r="AB729" s="152"/>
      <c r="AC729" s="131"/>
      <c r="AD729" s="111"/>
      <c r="AE729" s="112"/>
      <c r="AF729" s="112"/>
      <c r="AG729" s="112"/>
      <c r="AH729" s="112"/>
      <c r="AI729" s="112"/>
      <c r="AJ729" s="112"/>
      <c r="AK729" s="112"/>
      <c r="AL729" s="112"/>
      <c r="AM729" s="112"/>
      <c r="AN729" s="112"/>
      <c r="AO729" s="112"/>
      <c r="AP729" s="112"/>
      <c r="AQ729" s="112"/>
      <c r="AR729" s="112"/>
      <c r="AS729" s="112"/>
      <c r="AT729" s="112"/>
      <c r="AU729" s="112"/>
      <c r="AV729" s="112"/>
      <c r="AW729" s="112"/>
      <c r="AX729" s="112"/>
      <c r="AY729" s="112"/>
      <c r="AZ729" s="112"/>
      <c r="BA729" s="112"/>
      <c r="BB729" s="112"/>
      <c r="BC729" s="112"/>
      <c r="BD729" s="112"/>
      <c r="BE729" s="112"/>
      <c r="BF729" s="112"/>
      <c r="BG729" s="112"/>
      <c r="BH729" s="112"/>
      <c r="BI729" s="112"/>
      <c r="BJ729" s="112"/>
      <c r="BK729" s="112"/>
      <c r="BL729" s="112"/>
      <c r="BM729" s="112"/>
      <c r="BN729" s="112"/>
      <c r="BO729" s="112"/>
      <c r="BP729" s="112"/>
      <c r="BQ729" s="112"/>
      <c r="BR729" s="112"/>
      <c r="BS729" s="112"/>
      <c r="BT729" s="112"/>
      <c r="BU729" s="112"/>
      <c r="BV729" s="112"/>
      <c r="BW729" s="112"/>
      <c r="BX729" s="112"/>
      <c r="BY729" s="112"/>
      <c r="BZ729" s="112"/>
      <c r="CA729" s="112"/>
      <c r="CB729" s="112"/>
      <c r="CC729" s="112"/>
      <c r="CD729" s="112"/>
      <c r="CE729" s="112"/>
      <c r="CF729" s="112"/>
      <c r="CG729" s="112"/>
      <c r="CH729" s="112"/>
      <c r="CI729" s="112"/>
      <c r="CJ729" s="112"/>
      <c r="CK729" s="112"/>
      <c r="CL729" s="112"/>
      <c r="CM729" s="112"/>
      <c r="CN729" s="112"/>
      <c r="CO729" s="112"/>
      <c r="CP729" s="112"/>
      <c r="CQ729" s="112"/>
      <c r="CR729" s="112"/>
      <c r="CS729" s="112"/>
      <c r="CT729" s="112"/>
      <c r="CU729" s="112"/>
      <c r="CV729" s="112"/>
      <c r="CW729" s="112"/>
      <c r="CX729" s="112"/>
      <c r="CY729" s="112"/>
      <c r="CZ729" s="112"/>
    </row>
    <row r="730" spans="1:104" s="113" customFormat="1" ht="18" customHeight="1">
      <c r="A730" s="767">
        <v>708</v>
      </c>
      <c r="B730" s="1806"/>
      <c r="C730" s="1610"/>
      <c r="D730" s="1611"/>
      <c r="E730" s="1557"/>
      <c r="F730" s="1557"/>
      <c r="G730" s="1467"/>
      <c r="H730" s="1557"/>
      <c r="I730" s="1557"/>
      <c r="J730" s="1598"/>
      <c r="K730" s="111"/>
      <c r="L730" s="115"/>
      <c r="M730" s="154"/>
      <c r="N730" s="1514"/>
      <c r="O730" s="1467"/>
      <c r="P730" s="1467"/>
      <c r="Q730" s="1467"/>
      <c r="R730" s="1467"/>
      <c r="S730" s="1557"/>
      <c r="T730" s="1512"/>
      <c r="U730" s="141" t="s">
        <v>2473</v>
      </c>
      <c r="V730" s="118">
        <v>1997</v>
      </c>
      <c r="W730" s="118">
        <v>0.11600000000000001</v>
      </c>
      <c r="X730" s="119" t="s">
        <v>2472</v>
      </c>
      <c r="Y730" s="569"/>
      <c r="Z730" s="633"/>
      <c r="AA730" s="152"/>
      <c r="AB730" s="152"/>
      <c r="AC730" s="131"/>
      <c r="AD730" s="111"/>
      <c r="AE730" s="112"/>
      <c r="AF730" s="112"/>
      <c r="AG730" s="112"/>
      <c r="AH730" s="112"/>
      <c r="AI730" s="112"/>
      <c r="AJ730" s="112"/>
      <c r="AK730" s="112"/>
      <c r="AL730" s="112"/>
      <c r="AM730" s="112"/>
      <c r="AN730" s="112"/>
      <c r="AO730" s="112"/>
      <c r="AP730" s="112"/>
      <c r="AQ730" s="112"/>
      <c r="AR730" s="112"/>
      <c r="AS730" s="112"/>
      <c r="AT730" s="112"/>
      <c r="AU730" s="112"/>
      <c r="AV730" s="112"/>
      <c r="AW730" s="112"/>
      <c r="AX730" s="112"/>
      <c r="AY730" s="112"/>
      <c r="AZ730" s="112"/>
      <c r="BA730" s="112"/>
      <c r="BB730" s="112"/>
      <c r="BC730" s="112"/>
      <c r="BD730" s="112"/>
      <c r="BE730" s="112"/>
      <c r="BF730" s="112"/>
      <c r="BG730" s="112"/>
      <c r="BH730" s="112"/>
      <c r="BI730" s="112"/>
      <c r="BJ730" s="112"/>
      <c r="BK730" s="112"/>
      <c r="BL730" s="112"/>
      <c r="BM730" s="112"/>
      <c r="BN730" s="112"/>
      <c r="BO730" s="112"/>
      <c r="BP730" s="112"/>
      <c r="BQ730" s="112"/>
      <c r="BR730" s="112"/>
      <c r="BS730" s="112"/>
      <c r="BT730" s="112"/>
      <c r="BU730" s="112"/>
      <c r="BV730" s="112"/>
      <c r="BW730" s="112"/>
      <c r="BX730" s="112"/>
      <c r="BY730" s="112"/>
      <c r="BZ730" s="112"/>
      <c r="CA730" s="112"/>
      <c r="CB730" s="112"/>
      <c r="CC730" s="112"/>
      <c r="CD730" s="112"/>
      <c r="CE730" s="112"/>
      <c r="CF730" s="112"/>
      <c r="CG730" s="112"/>
      <c r="CH730" s="112"/>
      <c r="CI730" s="112"/>
      <c r="CJ730" s="112"/>
      <c r="CK730" s="112"/>
      <c r="CL730" s="112"/>
      <c r="CM730" s="112"/>
      <c r="CN730" s="112"/>
      <c r="CO730" s="112"/>
      <c r="CP730" s="112"/>
      <c r="CQ730" s="112"/>
      <c r="CR730" s="112"/>
      <c r="CS730" s="112"/>
      <c r="CT730" s="112"/>
      <c r="CU730" s="112"/>
      <c r="CV730" s="112"/>
      <c r="CW730" s="112"/>
      <c r="CX730" s="112"/>
      <c r="CY730" s="112"/>
      <c r="CZ730" s="112"/>
    </row>
    <row r="731" spans="1:104" s="113" customFormat="1" ht="18" customHeight="1">
      <c r="A731" s="767">
        <v>709</v>
      </c>
      <c r="B731" s="1806"/>
      <c r="C731" s="1610"/>
      <c r="D731" s="1611"/>
      <c r="E731" s="1557"/>
      <c r="F731" s="1557"/>
      <c r="G731" s="1467"/>
      <c r="H731" s="1557"/>
      <c r="I731" s="1557"/>
      <c r="J731" s="1598"/>
      <c r="K731" s="191"/>
      <c r="L731" s="187"/>
      <c r="M731" s="188"/>
      <c r="N731" s="1515"/>
      <c r="O731" s="1448"/>
      <c r="P731" s="1448"/>
      <c r="Q731" s="1448"/>
      <c r="R731" s="1448"/>
      <c r="S731" s="1558"/>
      <c r="T731" s="1457"/>
      <c r="U731" s="141" t="s">
        <v>2474</v>
      </c>
      <c r="V731" s="118">
        <v>1997</v>
      </c>
      <c r="W731" s="118">
        <v>0.12</v>
      </c>
      <c r="X731" s="119" t="s">
        <v>2475</v>
      </c>
      <c r="Y731" s="569"/>
      <c r="Z731" s="633"/>
      <c r="AA731" s="152"/>
      <c r="AB731" s="152"/>
      <c r="AC731" s="131"/>
      <c r="AD731" s="111"/>
      <c r="AE731" s="112"/>
      <c r="AF731" s="112"/>
      <c r="AG731" s="112"/>
      <c r="AH731" s="112"/>
      <c r="AI731" s="112"/>
      <c r="AJ731" s="112"/>
      <c r="AK731" s="112"/>
      <c r="AL731" s="112"/>
      <c r="AM731" s="112"/>
      <c r="AN731" s="112"/>
      <c r="AO731" s="112"/>
      <c r="AP731" s="112"/>
      <c r="AQ731" s="112"/>
      <c r="AR731" s="112"/>
      <c r="AS731" s="112"/>
      <c r="AT731" s="112"/>
      <c r="AU731" s="112"/>
      <c r="AV731" s="112"/>
      <c r="AW731" s="112"/>
      <c r="AX731" s="112"/>
      <c r="AY731" s="112"/>
      <c r="AZ731" s="112"/>
      <c r="BA731" s="112"/>
      <c r="BB731" s="112"/>
      <c r="BC731" s="112"/>
      <c r="BD731" s="112"/>
      <c r="BE731" s="112"/>
      <c r="BF731" s="112"/>
      <c r="BG731" s="112"/>
      <c r="BH731" s="112"/>
      <c r="BI731" s="112"/>
      <c r="BJ731" s="112"/>
      <c r="BK731" s="112"/>
      <c r="BL731" s="112"/>
      <c r="BM731" s="112"/>
      <c r="BN731" s="112"/>
      <c r="BO731" s="112"/>
      <c r="BP731" s="112"/>
      <c r="BQ731" s="112"/>
      <c r="BR731" s="112"/>
      <c r="BS731" s="112"/>
      <c r="BT731" s="112"/>
      <c r="BU731" s="112"/>
      <c r="BV731" s="112"/>
      <c r="BW731" s="112"/>
      <c r="BX731" s="112"/>
      <c r="BY731" s="112"/>
      <c r="BZ731" s="112"/>
      <c r="CA731" s="112"/>
      <c r="CB731" s="112"/>
      <c r="CC731" s="112"/>
      <c r="CD731" s="112"/>
      <c r="CE731" s="112"/>
      <c r="CF731" s="112"/>
      <c r="CG731" s="112"/>
      <c r="CH731" s="112"/>
      <c r="CI731" s="112"/>
      <c r="CJ731" s="112"/>
      <c r="CK731" s="112"/>
      <c r="CL731" s="112"/>
      <c r="CM731" s="112"/>
      <c r="CN731" s="112"/>
      <c r="CO731" s="112"/>
      <c r="CP731" s="112"/>
      <c r="CQ731" s="112"/>
      <c r="CR731" s="112"/>
      <c r="CS731" s="112"/>
      <c r="CT731" s="112"/>
      <c r="CU731" s="112"/>
      <c r="CV731" s="112"/>
      <c r="CW731" s="112"/>
      <c r="CX731" s="112"/>
      <c r="CY731" s="112"/>
      <c r="CZ731" s="112"/>
    </row>
    <row r="732" spans="1:104" s="113" customFormat="1" ht="18" customHeight="1">
      <c r="A732" s="767">
        <v>710</v>
      </c>
      <c r="B732" s="1806"/>
      <c r="C732" s="1610"/>
      <c r="D732" s="1611"/>
      <c r="E732" s="1557"/>
      <c r="F732" s="1557"/>
      <c r="G732" s="1467"/>
      <c r="H732" s="1557"/>
      <c r="I732" s="1557"/>
      <c r="J732" s="1598"/>
      <c r="K732" s="181"/>
      <c r="L732" s="389"/>
      <c r="M732" s="154"/>
      <c r="N732" s="151"/>
      <c r="O732" s="152"/>
      <c r="P732" s="152"/>
      <c r="Q732" s="153"/>
      <c r="R732" s="152"/>
      <c r="S732" s="130"/>
      <c r="T732" s="154"/>
      <c r="U732" s="838"/>
      <c r="V732" s="152"/>
      <c r="W732" s="152"/>
      <c r="X732" s="420"/>
      <c r="Y732" s="413" t="s">
        <v>2476</v>
      </c>
      <c r="Z732" s="209"/>
      <c r="AA732" s="118">
        <v>1989</v>
      </c>
      <c r="AB732" s="118">
        <v>0.25</v>
      </c>
      <c r="AC732" s="163" t="s">
        <v>2477</v>
      </c>
      <c r="AD732" s="111"/>
      <c r="AE732" s="112"/>
      <c r="AF732" s="112"/>
      <c r="AG732" s="112"/>
      <c r="AH732" s="112"/>
      <c r="AI732" s="112"/>
      <c r="AJ732" s="112"/>
      <c r="AK732" s="112"/>
      <c r="AL732" s="112"/>
      <c r="AM732" s="112"/>
      <c r="AN732" s="112"/>
      <c r="AO732" s="112"/>
      <c r="AP732" s="112"/>
      <c r="AQ732" s="112"/>
      <c r="AR732" s="112"/>
      <c r="AS732" s="112"/>
      <c r="AT732" s="112"/>
      <c r="AU732" s="112"/>
      <c r="AV732" s="112"/>
      <c r="AW732" s="112"/>
      <c r="AX732" s="112"/>
      <c r="AY732" s="112"/>
      <c r="AZ732" s="112"/>
      <c r="BA732" s="112"/>
      <c r="BB732" s="112"/>
      <c r="BC732" s="112"/>
      <c r="BD732" s="112"/>
      <c r="BE732" s="112"/>
      <c r="BF732" s="112"/>
      <c r="BG732" s="112"/>
      <c r="BH732" s="112"/>
      <c r="BI732" s="112"/>
      <c r="BJ732" s="112"/>
      <c r="BK732" s="112"/>
      <c r="BL732" s="112"/>
      <c r="BM732" s="112"/>
      <c r="BN732" s="112"/>
      <c r="BO732" s="112"/>
      <c r="BP732" s="112"/>
      <c r="BQ732" s="112"/>
      <c r="BR732" s="112"/>
      <c r="BS732" s="112"/>
      <c r="BT732" s="112"/>
      <c r="BU732" s="112"/>
      <c r="BV732" s="112"/>
      <c r="BW732" s="112"/>
      <c r="BX732" s="112"/>
      <c r="BY732" s="112"/>
      <c r="BZ732" s="112"/>
      <c r="CA732" s="112"/>
      <c r="CB732" s="112"/>
      <c r="CC732" s="112"/>
      <c r="CD732" s="112"/>
      <c r="CE732" s="112"/>
      <c r="CF732" s="112"/>
      <c r="CG732" s="112"/>
      <c r="CH732" s="112"/>
      <c r="CI732" s="112"/>
      <c r="CJ732" s="112"/>
      <c r="CK732" s="112"/>
      <c r="CL732" s="112"/>
      <c r="CM732" s="112"/>
      <c r="CN732" s="112"/>
      <c r="CO732" s="112"/>
      <c r="CP732" s="112"/>
      <c r="CQ732" s="112"/>
      <c r="CR732" s="112"/>
      <c r="CS732" s="112"/>
      <c r="CT732" s="112"/>
      <c r="CU732" s="112"/>
      <c r="CV732" s="112"/>
      <c r="CW732" s="112"/>
      <c r="CX732" s="112"/>
      <c r="CY732" s="112"/>
      <c r="CZ732" s="112"/>
    </row>
    <row r="733" spans="1:104" s="113" customFormat="1" ht="18" customHeight="1">
      <c r="A733" s="767">
        <v>711</v>
      </c>
      <c r="B733" s="1806"/>
      <c r="C733" s="1610"/>
      <c r="D733" s="1611"/>
      <c r="E733" s="1557"/>
      <c r="F733" s="1557"/>
      <c r="G733" s="1467"/>
      <c r="H733" s="1557"/>
      <c r="I733" s="1557"/>
      <c r="J733" s="1598"/>
      <c r="K733" s="1611"/>
      <c r="L733" s="1615"/>
      <c r="M733" s="1512"/>
      <c r="N733" s="151"/>
      <c r="O733" s="152"/>
      <c r="P733" s="152"/>
      <c r="Q733" s="153"/>
      <c r="R733" s="152"/>
      <c r="S733" s="130"/>
      <c r="T733" s="154"/>
      <c r="U733" s="838"/>
      <c r="V733" s="152"/>
      <c r="W733" s="152"/>
      <c r="X733" s="420"/>
      <c r="Y733" s="658" t="s">
        <v>2478</v>
      </c>
      <c r="Z733" s="413"/>
      <c r="AA733" s="118">
        <v>1990</v>
      </c>
      <c r="AB733" s="118">
        <v>0.22500000000000001</v>
      </c>
      <c r="AC733" s="163" t="s">
        <v>2479</v>
      </c>
      <c r="AD733" s="111"/>
      <c r="AE733" s="112"/>
      <c r="AF733" s="112"/>
      <c r="AG733" s="112"/>
      <c r="AH733" s="112"/>
      <c r="AI733" s="112"/>
      <c r="AJ733" s="112"/>
      <c r="AK733" s="112"/>
      <c r="AL733" s="112"/>
      <c r="AM733" s="112"/>
      <c r="AN733" s="112"/>
      <c r="AO733" s="112"/>
      <c r="AP733" s="112"/>
      <c r="AQ733" s="112"/>
      <c r="AR733" s="112"/>
      <c r="AS733" s="112"/>
      <c r="AT733" s="112"/>
      <c r="AU733" s="112"/>
      <c r="AV733" s="112"/>
      <c r="AW733" s="112"/>
      <c r="AX733" s="112"/>
      <c r="AY733" s="112"/>
      <c r="AZ733" s="112"/>
      <c r="BA733" s="112"/>
      <c r="BB733" s="112"/>
      <c r="BC733" s="112"/>
      <c r="BD733" s="112"/>
      <c r="BE733" s="112"/>
      <c r="BF733" s="112"/>
      <c r="BG733" s="112"/>
      <c r="BH733" s="112"/>
      <c r="BI733" s="112"/>
      <c r="BJ733" s="112"/>
      <c r="BK733" s="112"/>
      <c r="BL733" s="112"/>
      <c r="BM733" s="112"/>
      <c r="BN733" s="112"/>
      <c r="BO733" s="112"/>
      <c r="BP733" s="112"/>
      <c r="BQ733" s="112"/>
      <c r="BR733" s="112"/>
      <c r="BS733" s="112"/>
      <c r="BT733" s="112"/>
      <c r="BU733" s="112"/>
      <c r="BV733" s="112"/>
      <c r="BW733" s="112"/>
      <c r="BX733" s="112"/>
      <c r="BY733" s="112"/>
      <c r="BZ733" s="112"/>
      <c r="CA733" s="112"/>
      <c r="CB733" s="112"/>
      <c r="CC733" s="112"/>
      <c r="CD733" s="112"/>
      <c r="CE733" s="112"/>
      <c r="CF733" s="112"/>
      <c r="CG733" s="112"/>
      <c r="CH733" s="112"/>
      <c r="CI733" s="112"/>
      <c r="CJ733" s="112"/>
      <c r="CK733" s="112"/>
      <c r="CL733" s="112"/>
      <c r="CM733" s="112"/>
      <c r="CN733" s="112"/>
      <c r="CO733" s="112"/>
      <c r="CP733" s="112"/>
      <c r="CQ733" s="112"/>
      <c r="CR733" s="112"/>
      <c r="CS733" s="112"/>
      <c r="CT733" s="112"/>
      <c r="CU733" s="112"/>
      <c r="CV733" s="112"/>
      <c r="CW733" s="112"/>
      <c r="CX733" s="112"/>
      <c r="CY733" s="112"/>
      <c r="CZ733" s="112"/>
    </row>
    <row r="734" spans="1:104" s="113" customFormat="1" ht="18" customHeight="1">
      <c r="A734" s="767">
        <v>712</v>
      </c>
      <c r="B734" s="1806"/>
      <c r="C734" s="1610"/>
      <c r="D734" s="1611"/>
      <c r="E734" s="1557"/>
      <c r="F734" s="1557"/>
      <c r="G734" s="1467"/>
      <c r="H734" s="1557"/>
      <c r="I734" s="1557"/>
      <c r="J734" s="1598"/>
      <c r="K734" s="1611"/>
      <c r="L734" s="1615"/>
      <c r="M734" s="1512"/>
      <c r="N734" s="168"/>
      <c r="O734" s="118"/>
      <c r="P734" s="118"/>
      <c r="Q734" s="138"/>
      <c r="R734" s="118"/>
      <c r="S734" s="139"/>
      <c r="T734" s="140"/>
      <c r="U734" s="117"/>
      <c r="V734" s="118"/>
      <c r="W734" s="118"/>
      <c r="X734" s="119"/>
      <c r="Y734" s="569" t="s">
        <v>2480</v>
      </c>
      <c r="Z734" s="569"/>
      <c r="AA734" s="118">
        <v>1994</v>
      </c>
      <c r="AB734" s="118">
        <v>0.22</v>
      </c>
      <c r="AC734" s="163" t="s">
        <v>1178</v>
      </c>
      <c r="AD734" s="111"/>
      <c r="AE734" s="112"/>
      <c r="AF734" s="112"/>
      <c r="AG734" s="112"/>
      <c r="AH734" s="112"/>
      <c r="AI734" s="112"/>
      <c r="AJ734" s="112"/>
      <c r="AK734" s="112"/>
      <c r="AL734" s="112"/>
      <c r="AM734" s="112"/>
      <c r="AN734" s="112"/>
      <c r="AO734" s="112"/>
      <c r="AP734" s="112"/>
      <c r="AQ734" s="112"/>
      <c r="AR734" s="112"/>
      <c r="AS734" s="112"/>
      <c r="AT734" s="112"/>
      <c r="AU734" s="112"/>
      <c r="AV734" s="112"/>
      <c r="AW734" s="112"/>
      <c r="AX734" s="112"/>
      <c r="AY734" s="112"/>
      <c r="AZ734" s="112"/>
      <c r="BA734" s="112"/>
      <c r="BB734" s="112"/>
      <c r="BC734" s="112"/>
      <c r="BD734" s="112"/>
      <c r="BE734" s="112"/>
      <c r="BF734" s="112"/>
      <c r="BG734" s="112"/>
      <c r="BH734" s="112"/>
      <c r="BI734" s="112"/>
      <c r="BJ734" s="112"/>
      <c r="BK734" s="112"/>
      <c r="BL734" s="112"/>
      <c r="BM734" s="112"/>
      <c r="BN734" s="112"/>
      <c r="BO734" s="112"/>
      <c r="BP734" s="112"/>
      <c r="BQ734" s="112"/>
      <c r="BR734" s="112"/>
      <c r="BS734" s="112"/>
      <c r="BT734" s="112"/>
      <c r="BU734" s="112"/>
      <c r="BV734" s="112"/>
      <c r="BW734" s="112"/>
      <c r="BX734" s="112"/>
      <c r="BY734" s="112"/>
      <c r="BZ734" s="112"/>
      <c r="CA734" s="112"/>
      <c r="CB734" s="112"/>
      <c r="CC734" s="112"/>
      <c r="CD734" s="112"/>
      <c r="CE734" s="112"/>
      <c r="CF734" s="112"/>
      <c r="CG734" s="112"/>
      <c r="CH734" s="112"/>
      <c r="CI734" s="112"/>
      <c r="CJ734" s="112"/>
      <c r="CK734" s="112"/>
      <c r="CL734" s="112"/>
      <c r="CM734" s="112"/>
      <c r="CN734" s="112"/>
      <c r="CO734" s="112"/>
      <c r="CP734" s="112"/>
      <c r="CQ734" s="112"/>
      <c r="CR734" s="112"/>
      <c r="CS734" s="112"/>
      <c r="CT734" s="112"/>
      <c r="CU734" s="112"/>
      <c r="CV734" s="112"/>
      <c r="CW734" s="112"/>
      <c r="CX734" s="112"/>
      <c r="CY734" s="112"/>
      <c r="CZ734" s="112"/>
    </row>
    <row r="735" spans="1:104" s="113" customFormat="1" ht="27.75" customHeight="1">
      <c r="A735" s="767">
        <v>713</v>
      </c>
      <c r="B735" s="1806"/>
      <c r="C735" s="1610"/>
      <c r="D735" s="1611"/>
      <c r="E735" s="1557"/>
      <c r="F735" s="1557"/>
      <c r="G735" s="1467"/>
      <c r="H735" s="1557"/>
      <c r="I735" s="1557"/>
      <c r="J735" s="1598"/>
      <c r="K735" s="1611"/>
      <c r="L735" s="1615"/>
      <c r="M735" s="1512"/>
      <c r="N735" s="839"/>
      <c r="O735" s="120"/>
      <c r="P735" s="120"/>
      <c r="Q735" s="120"/>
      <c r="R735" s="120"/>
      <c r="S735" s="120"/>
      <c r="T735" s="160"/>
      <c r="U735" s="525"/>
      <c r="V735" s="120"/>
      <c r="W735" s="120"/>
      <c r="X735" s="121"/>
      <c r="Y735" s="413" t="s">
        <v>2481</v>
      </c>
      <c r="Z735" s="209"/>
      <c r="AA735" s="118">
        <v>1995</v>
      </c>
      <c r="AB735" s="118">
        <v>0.78</v>
      </c>
      <c r="AC735" s="163" t="s">
        <v>2482</v>
      </c>
      <c r="AD735" s="111"/>
      <c r="AE735" s="112"/>
      <c r="AF735" s="112"/>
      <c r="AG735" s="112"/>
      <c r="AH735" s="112"/>
      <c r="AI735" s="112"/>
      <c r="AJ735" s="112"/>
      <c r="AK735" s="112"/>
      <c r="AL735" s="112"/>
      <c r="AM735" s="112"/>
      <c r="AN735" s="112"/>
      <c r="AO735" s="112"/>
      <c r="AP735" s="112"/>
      <c r="AQ735" s="112"/>
      <c r="AR735" s="112"/>
      <c r="AS735" s="112"/>
      <c r="AT735" s="112"/>
      <c r="AU735" s="112"/>
      <c r="AV735" s="112"/>
      <c r="AW735" s="112"/>
      <c r="AX735" s="112"/>
      <c r="AY735" s="112"/>
      <c r="AZ735" s="112"/>
      <c r="BA735" s="112"/>
      <c r="BB735" s="112"/>
      <c r="BC735" s="112"/>
      <c r="BD735" s="112"/>
      <c r="BE735" s="112"/>
      <c r="BF735" s="112"/>
      <c r="BG735" s="112"/>
      <c r="BH735" s="112"/>
      <c r="BI735" s="112"/>
      <c r="BJ735" s="112"/>
      <c r="BK735" s="112"/>
      <c r="BL735" s="112"/>
      <c r="BM735" s="112"/>
      <c r="BN735" s="112"/>
      <c r="BO735" s="112"/>
      <c r="BP735" s="112"/>
      <c r="BQ735" s="112"/>
      <c r="BR735" s="112"/>
      <c r="BS735" s="112"/>
      <c r="BT735" s="112"/>
      <c r="BU735" s="112"/>
      <c r="BV735" s="112"/>
      <c r="BW735" s="112"/>
      <c r="BX735" s="112"/>
      <c r="BY735" s="112"/>
      <c r="BZ735" s="112"/>
      <c r="CA735" s="112"/>
      <c r="CB735" s="112"/>
      <c r="CC735" s="112"/>
      <c r="CD735" s="112"/>
      <c r="CE735" s="112"/>
      <c r="CF735" s="112"/>
      <c r="CG735" s="112"/>
      <c r="CH735" s="112"/>
      <c r="CI735" s="112"/>
      <c r="CJ735" s="112"/>
      <c r="CK735" s="112"/>
      <c r="CL735" s="112"/>
      <c r="CM735" s="112"/>
      <c r="CN735" s="112"/>
      <c r="CO735" s="112"/>
      <c r="CP735" s="112"/>
      <c r="CQ735" s="112"/>
      <c r="CR735" s="112"/>
      <c r="CS735" s="112"/>
      <c r="CT735" s="112"/>
      <c r="CU735" s="112"/>
      <c r="CV735" s="112"/>
      <c r="CW735" s="112"/>
      <c r="CX735" s="112"/>
      <c r="CY735" s="112"/>
      <c r="CZ735" s="112"/>
    </row>
    <row r="736" spans="1:104" s="113" customFormat="1" ht="27.75" customHeight="1" thickBot="1">
      <c r="A736" s="804">
        <v>714</v>
      </c>
      <c r="B736" s="1807"/>
      <c r="C736" s="1808"/>
      <c r="D736" s="1809"/>
      <c r="E736" s="1810"/>
      <c r="F736" s="1810"/>
      <c r="G736" s="1811"/>
      <c r="H736" s="1810"/>
      <c r="I736" s="1810"/>
      <c r="J736" s="1813"/>
      <c r="K736" s="244"/>
      <c r="L736" s="433"/>
      <c r="M736" s="233"/>
      <c r="N736" s="840"/>
      <c r="O736" s="433"/>
      <c r="P736" s="433"/>
      <c r="Q736" s="433"/>
      <c r="R736" s="433"/>
      <c r="S736" s="433"/>
      <c r="T736" s="233"/>
      <c r="U736" s="673"/>
      <c r="V736" s="433"/>
      <c r="W736" s="433"/>
      <c r="X736" s="240"/>
      <c r="Y736" s="816" t="s">
        <v>2483</v>
      </c>
      <c r="Z736" s="469"/>
      <c r="AA736" s="235">
        <v>1986</v>
      </c>
      <c r="AB736" s="235">
        <v>0.3</v>
      </c>
      <c r="AC736" s="292" t="s">
        <v>1066</v>
      </c>
      <c r="AD736" s="111"/>
      <c r="AE736" s="112"/>
      <c r="AF736" s="112"/>
      <c r="AG736" s="112"/>
      <c r="AH736" s="112"/>
      <c r="AI736" s="112"/>
      <c r="AJ736" s="112"/>
      <c r="AK736" s="112"/>
      <c r="AL736" s="112"/>
      <c r="AM736" s="112"/>
      <c r="AN736" s="112"/>
      <c r="AO736" s="112"/>
      <c r="AP736" s="112"/>
      <c r="AQ736" s="112"/>
      <c r="AR736" s="112"/>
      <c r="AS736" s="112"/>
      <c r="AT736" s="112"/>
      <c r="AU736" s="112"/>
      <c r="AV736" s="112"/>
      <c r="AW736" s="112"/>
      <c r="AX736" s="112"/>
      <c r="AY736" s="112"/>
      <c r="AZ736" s="112"/>
      <c r="BA736" s="112"/>
      <c r="BB736" s="112"/>
      <c r="BC736" s="112"/>
      <c r="BD736" s="112"/>
      <c r="BE736" s="112"/>
      <c r="BF736" s="112"/>
      <c r="BG736" s="112"/>
      <c r="BH736" s="112"/>
      <c r="BI736" s="112"/>
      <c r="BJ736" s="112"/>
      <c r="BK736" s="112"/>
      <c r="BL736" s="112"/>
      <c r="BM736" s="112"/>
      <c r="BN736" s="112"/>
      <c r="BO736" s="112"/>
      <c r="BP736" s="112"/>
      <c r="BQ736" s="112"/>
      <c r="BR736" s="112"/>
      <c r="BS736" s="112"/>
      <c r="BT736" s="112"/>
      <c r="BU736" s="112"/>
      <c r="BV736" s="112"/>
      <c r="BW736" s="112"/>
      <c r="BX736" s="112"/>
      <c r="BY736" s="112"/>
      <c r="BZ736" s="112"/>
      <c r="CA736" s="112"/>
      <c r="CB736" s="112"/>
      <c r="CC736" s="112"/>
      <c r="CD736" s="112"/>
      <c r="CE736" s="112"/>
      <c r="CF736" s="112"/>
      <c r="CG736" s="112"/>
      <c r="CH736" s="112"/>
      <c r="CI736" s="112"/>
      <c r="CJ736" s="112"/>
      <c r="CK736" s="112"/>
      <c r="CL736" s="112"/>
      <c r="CM736" s="112"/>
      <c r="CN736" s="112"/>
      <c r="CO736" s="112"/>
      <c r="CP736" s="112"/>
      <c r="CQ736" s="112"/>
      <c r="CR736" s="112"/>
      <c r="CS736" s="112"/>
      <c r="CT736" s="112"/>
      <c r="CU736" s="112"/>
      <c r="CV736" s="112"/>
      <c r="CW736" s="112"/>
      <c r="CX736" s="112"/>
      <c r="CY736" s="112"/>
      <c r="CZ736" s="112"/>
    </row>
    <row r="737" spans="1:104" s="1753" customFormat="1" ht="20.25" customHeight="1" thickBot="1">
      <c r="A737" s="1795" t="s">
        <v>2484</v>
      </c>
      <c r="B737" s="1752"/>
      <c r="C737" s="1752"/>
      <c r="D737" s="1752"/>
      <c r="E737" s="1752"/>
      <c r="F737" s="1752"/>
      <c r="G737" s="1752"/>
      <c r="H737" s="1752"/>
      <c r="I737" s="1752"/>
      <c r="J737" s="1752"/>
      <c r="K737" s="1752"/>
      <c r="L737" s="1752"/>
      <c r="M737" s="1752"/>
      <c r="N737" s="1752"/>
      <c r="O737" s="1752"/>
      <c r="P737" s="1752"/>
      <c r="Q737" s="1752"/>
      <c r="R737" s="1752"/>
      <c r="S737" s="1752"/>
      <c r="T737" s="1752"/>
      <c r="U737" s="1752"/>
      <c r="V737" s="1752"/>
      <c r="W737" s="1752"/>
      <c r="X737" s="1752"/>
      <c r="Y737" s="1752"/>
      <c r="Z737" s="1752"/>
      <c r="AA737" s="1752"/>
      <c r="AB737" s="1752"/>
      <c r="AC737" s="1752"/>
      <c r="AD737" s="1752"/>
      <c r="AE737" s="1752"/>
      <c r="AF737" s="1752"/>
      <c r="AG737" s="1752"/>
      <c r="AH737" s="1752"/>
      <c r="AI737" s="1752"/>
      <c r="AJ737" s="1752"/>
      <c r="AK737" s="1752"/>
      <c r="AL737" s="1752"/>
      <c r="AM737" s="1752"/>
      <c r="AN737" s="1752"/>
      <c r="AO737" s="1752"/>
      <c r="AP737" s="1752"/>
      <c r="AQ737" s="1752"/>
      <c r="AR737" s="1752"/>
      <c r="AS737" s="1752"/>
      <c r="AT737" s="1752"/>
      <c r="AU737" s="1752"/>
      <c r="AV737" s="1752"/>
      <c r="AW737" s="1752"/>
      <c r="AX737" s="1752"/>
      <c r="AY737" s="1752"/>
      <c r="AZ737" s="1752"/>
      <c r="BA737" s="1752"/>
      <c r="BB737" s="1752"/>
      <c r="BC737" s="1752"/>
      <c r="BD737" s="1752"/>
      <c r="BE737" s="1752"/>
      <c r="BF737" s="1752"/>
    </row>
    <row r="738" spans="1:104" s="113" customFormat="1" ht="51.75" customHeight="1">
      <c r="A738" s="248">
        <v>715</v>
      </c>
      <c r="B738" s="1670" t="s">
        <v>2485</v>
      </c>
      <c r="C738" s="1796" t="s">
        <v>2486</v>
      </c>
      <c r="D738" s="1797"/>
      <c r="E738" s="303"/>
      <c r="F738" s="303"/>
      <c r="G738" s="841" t="s">
        <v>1465</v>
      </c>
      <c r="H738" s="842"/>
      <c r="I738" s="842"/>
      <c r="J738" s="843"/>
      <c r="K738" s="844" t="s">
        <v>2487</v>
      </c>
      <c r="L738" s="763">
        <v>1998</v>
      </c>
      <c r="M738" s="764">
        <v>100</v>
      </c>
      <c r="N738" s="846" t="s">
        <v>2488</v>
      </c>
      <c r="O738" s="108"/>
      <c r="P738" s="108"/>
      <c r="Q738" s="302"/>
      <c r="R738" s="108"/>
      <c r="S738" s="303"/>
      <c r="T738" s="249"/>
      <c r="U738" s="1690"/>
      <c r="V738" s="1682"/>
      <c r="W738" s="1682"/>
      <c r="X738" s="1683"/>
      <c r="Y738" s="1668" t="s">
        <v>2486</v>
      </c>
      <c r="Z738" s="1669"/>
      <c r="AA738" s="250"/>
      <c r="AB738" s="250"/>
      <c r="AC738" s="847" t="s">
        <v>1465</v>
      </c>
      <c r="AD738" s="157"/>
      <c r="AE738" s="112"/>
      <c r="AF738" s="112"/>
      <c r="AG738" s="112"/>
      <c r="AH738" s="112"/>
      <c r="AI738" s="112"/>
      <c r="AJ738" s="112"/>
      <c r="AK738" s="112"/>
      <c r="AL738" s="112"/>
      <c r="AM738" s="112"/>
      <c r="AN738" s="112"/>
      <c r="AO738" s="112"/>
      <c r="AP738" s="112"/>
      <c r="AQ738" s="112"/>
      <c r="AR738" s="112"/>
      <c r="AS738" s="112"/>
      <c r="AT738" s="112"/>
      <c r="AU738" s="112"/>
      <c r="AV738" s="112"/>
      <c r="AW738" s="112"/>
      <c r="AX738" s="112"/>
      <c r="AY738" s="112"/>
      <c r="AZ738" s="112"/>
      <c r="BA738" s="112"/>
      <c r="BB738" s="112"/>
      <c r="BC738" s="112"/>
      <c r="BD738" s="112"/>
      <c r="BE738" s="112"/>
      <c r="BF738" s="112"/>
      <c r="BG738" s="112"/>
      <c r="BH738" s="112"/>
      <c r="BI738" s="112"/>
      <c r="BJ738" s="112"/>
      <c r="BK738" s="112"/>
      <c r="BL738" s="112"/>
      <c r="BM738" s="112"/>
      <c r="BN738" s="112"/>
      <c r="BO738" s="112"/>
      <c r="BP738" s="112"/>
      <c r="BQ738" s="112"/>
      <c r="BR738" s="112"/>
      <c r="BS738" s="112"/>
      <c r="BT738" s="112"/>
      <c r="BU738" s="112"/>
      <c r="BV738" s="112"/>
      <c r="BW738" s="112"/>
      <c r="BX738" s="112"/>
      <c r="BY738" s="112"/>
      <c r="BZ738" s="112"/>
      <c r="CA738" s="112"/>
      <c r="CB738" s="112"/>
      <c r="CC738" s="112"/>
      <c r="CD738" s="112"/>
      <c r="CE738" s="112"/>
      <c r="CF738" s="112"/>
      <c r="CG738" s="112"/>
      <c r="CH738" s="112"/>
      <c r="CI738" s="112"/>
      <c r="CJ738" s="112"/>
      <c r="CK738" s="112"/>
      <c r="CL738" s="112"/>
      <c r="CM738" s="112"/>
      <c r="CN738" s="112"/>
      <c r="CO738" s="112"/>
      <c r="CP738" s="112"/>
      <c r="CQ738" s="112"/>
      <c r="CR738" s="112"/>
      <c r="CS738" s="112"/>
      <c r="CT738" s="112"/>
      <c r="CU738" s="112"/>
      <c r="CV738" s="112"/>
      <c r="CW738" s="112"/>
      <c r="CX738" s="112"/>
      <c r="CY738" s="112"/>
      <c r="CZ738" s="112"/>
    </row>
    <row r="739" spans="1:104" s="113" customFormat="1" ht="71.45" customHeight="1">
      <c r="A739" s="260">
        <v>716</v>
      </c>
      <c r="B739" s="1671"/>
      <c r="C739" s="848"/>
      <c r="D739" s="849"/>
      <c r="E739" s="130"/>
      <c r="F739" s="130"/>
      <c r="G739" s="115"/>
      <c r="H739" s="609"/>
      <c r="I739" s="609"/>
      <c r="J739" s="611"/>
      <c r="K739" s="798"/>
      <c r="L739" s="115"/>
      <c r="M739" s="154"/>
      <c r="N739" s="136" t="s">
        <v>2489</v>
      </c>
      <c r="O739" s="118">
        <v>1983</v>
      </c>
      <c r="P739" s="118">
        <v>0.88600000000000001</v>
      </c>
      <c r="Q739" s="332" t="s">
        <v>2490</v>
      </c>
      <c r="R739" s="118">
        <v>26</v>
      </c>
      <c r="S739" s="139"/>
      <c r="T739" s="140">
        <f>SUM(R739:S739)</f>
        <v>26</v>
      </c>
      <c r="U739" s="1517"/>
      <c r="V739" s="1520"/>
      <c r="W739" s="1520"/>
      <c r="X739" s="1523"/>
      <c r="Y739" s="850"/>
      <c r="Z739" s="849"/>
      <c r="AA739" s="130"/>
      <c r="AB739" s="130"/>
      <c r="AC739" s="741"/>
      <c r="AD739" s="216"/>
      <c r="AE739" s="112"/>
      <c r="AF739" s="112"/>
      <c r="AG739" s="112"/>
      <c r="AH739" s="112"/>
      <c r="AI739" s="112"/>
      <c r="AJ739" s="112"/>
      <c r="AK739" s="112"/>
      <c r="AL739" s="112"/>
      <c r="AM739" s="112"/>
      <c r="AN739" s="112"/>
      <c r="AO739" s="112"/>
      <c r="AP739" s="112"/>
      <c r="AQ739" s="112"/>
      <c r="AR739" s="112"/>
      <c r="AS739" s="112"/>
      <c r="AT739" s="112"/>
      <c r="AU739" s="112"/>
      <c r="AV739" s="112"/>
      <c r="AW739" s="112"/>
      <c r="AX739" s="112"/>
      <c r="AY739" s="112"/>
      <c r="AZ739" s="112"/>
      <c r="BA739" s="112"/>
      <c r="BB739" s="112"/>
      <c r="BC739" s="112"/>
      <c r="BD739" s="112"/>
      <c r="BE739" s="112"/>
      <c r="BF739" s="112"/>
      <c r="BG739" s="112"/>
      <c r="BH739" s="112"/>
      <c r="BI739" s="112"/>
      <c r="BJ739" s="112"/>
      <c r="BK739" s="112"/>
      <c r="BL739" s="112"/>
      <c r="BM739" s="112"/>
      <c r="BN739" s="112"/>
      <c r="BO739" s="112"/>
      <c r="BP739" s="112"/>
      <c r="BQ739" s="112"/>
      <c r="BR739" s="112"/>
      <c r="BS739" s="112"/>
      <c r="BT739" s="112"/>
      <c r="BU739" s="112"/>
      <c r="BV739" s="112"/>
      <c r="BW739" s="112"/>
      <c r="BX739" s="112"/>
      <c r="BY739" s="112"/>
      <c r="BZ739" s="112"/>
      <c r="CA739" s="112"/>
      <c r="CB739" s="112"/>
      <c r="CC739" s="112"/>
      <c r="CD739" s="112"/>
      <c r="CE739" s="112"/>
      <c r="CF739" s="112"/>
      <c r="CG739" s="112"/>
      <c r="CH739" s="112"/>
      <c r="CI739" s="112"/>
      <c r="CJ739" s="112"/>
      <c r="CK739" s="112"/>
      <c r="CL739" s="112"/>
      <c r="CM739" s="112"/>
      <c r="CN739" s="112"/>
      <c r="CO739" s="112"/>
      <c r="CP739" s="112"/>
      <c r="CQ739" s="112"/>
      <c r="CR739" s="112"/>
      <c r="CS739" s="112"/>
      <c r="CT739" s="112"/>
      <c r="CU739" s="112"/>
      <c r="CV739" s="112"/>
      <c r="CW739" s="112"/>
      <c r="CX739" s="112"/>
      <c r="CY739" s="112"/>
      <c r="CZ739" s="112"/>
    </row>
    <row r="740" spans="1:104" s="113" customFormat="1" ht="78" customHeight="1">
      <c r="A740" s="260">
        <v>717</v>
      </c>
      <c r="B740" s="1671"/>
      <c r="C740" s="848"/>
      <c r="D740" s="849"/>
      <c r="E740" s="130"/>
      <c r="F740" s="130"/>
      <c r="G740" s="115"/>
      <c r="H740" s="609"/>
      <c r="I740" s="609"/>
      <c r="J740" s="611"/>
      <c r="K740" s="620"/>
      <c r="L740" s="115"/>
      <c r="M740" s="154"/>
      <c r="N740" s="136" t="s">
        <v>2491</v>
      </c>
      <c r="O740" s="118">
        <v>1998</v>
      </c>
      <c r="P740" s="118">
        <v>0.89300000000000002</v>
      </c>
      <c r="Q740" s="332" t="s">
        <v>2492</v>
      </c>
      <c r="R740" s="118">
        <v>25</v>
      </c>
      <c r="S740" s="139"/>
      <c r="T740" s="140">
        <f>SUM(R740:S740)</f>
        <v>25</v>
      </c>
      <c r="U740" s="1517"/>
      <c r="V740" s="1520"/>
      <c r="W740" s="1520"/>
      <c r="X740" s="1523"/>
      <c r="Y740" s="850"/>
      <c r="Z740" s="849"/>
      <c r="AA740" s="130"/>
      <c r="AB740" s="130"/>
      <c r="AC740" s="741"/>
      <c r="AD740" s="216"/>
      <c r="AE740" s="112"/>
      <c r="AF740" s="112"/>
      <c r="AG740" s="112"/>
      <c r="AH740" s="112"/>
      <c r="AI740" s="112"/>
      <c r="AJ740" s="112"/>
      <c r="AK740" s="112"/>
      <c r="AL740" s="112"/>
      <c r="AM740" s="112"/>
      <c r="AN740" s="112"/>
      <c r="AO740" s="112"/>
      <c r="AP740" s="112"/>
      <c r="AQ740" s="112"/>
      <c r="AR740" s="112"/>
      <c r="AS740" s="112"/>
      <c r="AT740" s="112"/>
      <c r="AU740" s="112"/>
      <c r="AV740" s="112"/>
      <c r="AW740" s="112"/>
      <c r="AX740" s="112"/>
      <c r="AY740" s="112"/>
      <c r="AZ740" s="112"/>
      <c r="BA740" s="112"/>
      <c r="BB740" s="112"/>
      <c r="BC740" s="112"/>
      <c r="BD740" s="112"/>
      <c r="BE740" s="112"/>
      <c r="BF740" s="112"/>
      <c r="BG740" s="112"/>
      <c r="BH740" s="112"/>
      <c r="BI740" s="112"/>
      <c r="BJ740" s="112"/>
      <c r="BK740" s="112"/>
      <c r="BL740" s="112"/>
      <c r="BM740" s="112"/>
      <c r="BN740" s="112"/>
      <c r="BO740" s="112"/>
      <c r="BP740" s="112"/>
      <c r="BQ740" s="112"/>
      <c r="BR740" s="112"/>
      <c r="BS740" s="112"/>
      <c r="BT740" s="112"/>
      <c r="BU740" s="112"/>
      <c r="BV740" s="112"/>
      <c r="BW740" s="112"/>
      <c r="BX740" s="112"/>
      <c r="BY740" s="112"/>
      <c r="BZ740" s="112"/>
      <c r="CA740" s="112"/>
      <c r="CB740" s="112"/>
      <c r="CC740" s="112"/>
      <c r="CD740" s="112"/>
      <c r="CE740" s="112"/>
      <c r="CF740" s="112"/>
      <c r="CG740" s="112"/>
      <c r="CH740" s="112"/>
      <c r="CI740" s="112"/>
      <c r="CJ740" s="112"/>
      <c r="CK740" s="112"/>
      <c r="CL740" s="112"/>
      <c r="CM740" s="112"/>
      <c r="CN740" s="112"/>
      <c r="CO740" s="112"/>
      <c r="CP740" s="112"/>
      <c r="CQ740" s="112"/>
      <c r="CR740" s="112"/>
      <c r="CS740" s="112"/>
      <c r="CT740" s="112"/>
      <c r="CU740" s="112"/>
      <c r="CV740" s="112"/>
      <c r="CW740" s="112"/>
      <c r="CX740" s="112"/>
      <c r="CY740" s="112"/>
      <c r="CZ740" s="112"/>
    </row>
    <row r="741" spans="1:104" s="113" customFormat="1" ht="50.25" customHeight="1">
      <c r="A741" s="260">
        <v>718</v>
      </c>
      <c r="B741" s="1671"/>
      <c r="C741" s="451"/>
      <c r="D741" s="421"/>
      <c r="E741" s="130"/>
      <c r="F741" s="130"/>
      <c r="G741" s="152"/>
      <c r="H741" s="609"/>
      <c r="I741" s="609"/>
      <c r="J741" s="611"/>
      <c r="K741" s="181"/>
      <c r="L741" s="167"/>
      <c r="M741" s="154"/>
      <c r="N741" s="168" t="s">
        <v>2493</v>
      </c>
      <c r="O741" s="118">
        <v>2017</v>
      </c>
      <c r="P741" s="118">
        <v>0.188</v>
      </c>
      <c r="Q741" s="332" t="s">
        <v>2494</v>
      </c>
      <c r="R741" s="118">
        <v>6</v>
      </c>
      <c r="S741" s="139"/>
      <c r="T741" s="140">
        <v>6</v>
      </c>
      <c r="U741" s="1517"/>
      <c r="V741" s="1520"/>
      <c r="W741" s="1520"/>
      <c r="X741" s="1523"/>
      <c r="Y741" s="227"/>
      <c r="Z741" s="165"/>
      <c r="AA741" s="130"/>
      <c r="AB741" s="130"/>
      <c r="AC741" s="131"/>
      <c r="AD741" s="111"/>
      <c r="AE741" s="112"/>
      <c r="AF741" s="112"/>
      <c r="AG741" s="112"/>
      <c r="AH741" s="112"/>
      <c r="AI741" s="112"/>
      <c r="AJ741" s="112"/>
      <c r="AK741" s="112"/>
      <c r="AL741" s="112"/>
      <c r="AM741" s="112"/>
      <c r="AN741" s="112"/>
      <c r="AO741" s="112"/>
      <c r="AP741" s="112"/>
      <c r="AQ741" s="112"/>
      <c r="AR741" s="112"/>
      <c r="AS741" s="112"/>
      <c r="AT741" s="112"/>
      <c r="AU741" s="112"/>
      <c r="AV741" s="112"/>
      <c r="AW741" s="112"/>
      <c r="AX741" s="112"/>
      <c r="AY741" s="112"/>
      <c r="AZ741" s="112"/>
      <c r="BA741" s="112"/>
      <c r="BB741" s="112"/>
      <c r="BC741" s="112"/>
      <c r="BD741" s="112"/>
      <c r="BE741" s="112"/>
      <c r="BF741" s="112"/>
      <c r="BG741" s="112"/>
      <c r="BH741" s="112"/>
      <c r="BI741" s="112"/>
      <c r="BJ741" s="112"/>
      <c r="BK741" s="112"/>
      <c r="BL741" s="112"/>
      <c r="BM741" s="112"/>
      <c r="BN741" s="112"/>
      <c r="BO741" s="112"/>
      <c r="BP741" s="112"/>
      <c r="BQ741" s="112"/>
      <c r="BR741" s="112"/>
      <c r="BS741" s="112"/>
      <c r="BT741" s="112"/>
      <c r="BU741" s="112"/>
      <c r="BV741" s="112"/>
      <c r="BW741" s="112"/>
      <c r="BX741" s="112"/>
      <c r="BY741" s="112"/>
      <c r="BZ741" s="112"/>
      <c r="CA741" s="112"/>
      <c r="CB741" s="112"/>
      <c r="CC741" s="112"/>
      <c r="CD741" s="112"/>
      <c r="CE741" s="112"/>
      <c r="CF741" s="112"/>
      <c r="CG741" s="112"/>
      <c r="CH741" s="112"/>
      <c r="CI741" s="112"/>
      <c r="CJ741" s="112"/>
      <c r="CK741" s="112"/>
      <c r="CL741" s="112"/>
      <c r="CM741" s="112"/>
      <c r="CN741" s="112"/>
      <c r="CO741" s="112"/>
      <c r="CP741" s="112"/>
      <c r="CQ741" s="112"/>
      <c r="CR741" s="112"/>
      <c r="CS741" s="112"/>
      <c r="CT741" s="112"/>
      <c r="CU741" s="112"/>
      <c r="CV741" s="112"/>
      <c r="CW741" s="112"/>
      <c r="CX741" s="112"/>
      <c r="CY741" s="112"/>
      <c r="CZ741" s="112"/>
    </row>
    <row r="742" spans="1:104" s="113" customFormat="1" ht="51.75" customHeight="1">
      <c r="A742" s="260">
        <v>719</v>
      </c>
      <c r="B742" s="1671"/>
      <c r="C742" s="451"/>
      <c r="D742" s="421"/>
      <c r="E742" s="130"/>
      <c r="F742" s="130"/>
      <c r="G742" s="152"/>
      <c r="H742" s="609"/>
      <c r="I742" s="609"/>
      <c r="J742" s="611"/>
      <c r="K742" s="181"/>
      <c r="L742" s="167"/>
      <c r="M742" s="154"/>
      <c r="N742" s="168" t="s">
        <v>2495</v>
      </c>
      <c r="O742" s="118">
        <v>2017</v>
      </c>
      <c r="P742" s="118">
        <v>2.9000000000000001E-2</v>
      </c>
      <c r="Q742" s="332" t="s">
        <v>1563</v>
      </c>
      <c r="R742" s="118">
        <v>1</v>
      </c>
      <c r="S742" s="139"/>
      <c r="T742" s="140">
        <v>1</v>
      </c>
      <c r="U742" s="1518"/>
      <c r="V742" s="1521"/>
      <c r="W742" s="1521"/>
      <c r="X742" s="1524"/>
      <c r="Y742" s="227"/>
      <c r="Z742" s="165"/>
      <c r="AA742" s="130"/>
      <c r="AB742" s="130"/>
      <c r="AC742" s="131"/>
      <c r="AD742" s="111"/>
      <c r="AE742" s="112"/>
      <c r="AF742" s="112"/>
      <c r="AG742" s="112"/>
      <c r="AH742" s="112"/>
      <c r="AI742" s="112"/>
      <c r="AJ742" s="112"/>
      <c r="AK742" s="112"/>
      <c r="AL742" s="112"/>
      <c r="AM742" s="112"/>
      <c r="AN742" s="112"/>
      <c r="AO742" s="112"/>
      <c r="AP742" s="112"/>
      <c r="AQ742" s="112"/>
      <c r="AR742" s="112"/>
      <c r="AS742" s="112"/>
      <c r="AT742" s="112"/>
      <c r="AU742" s="112"/>
      <c r="AV742" s="112"/>
      <c r="AW742" s="112"/>
      <c r="AX742" s="112"/>
      <c r="AY742" s="112"/>
      <c r="AZ742" s="112"/>
      <c r="BA742" s="112"/>
      <c r="BB742" s="112"/>
      <c r="BC742" s="112"/>
      <c r="BD742" s="112"/>
      <c r="BE742" s="112"/>
      <c r="BF742" s="112"/>
      <c r="BG742" s="112"/>
      <c r="BH742" s="112"/>
      <c r="BI742" s="112"/>
      <c r="BJ742" s="112"/>
      <c r="BK742" s="112"/>
      <c r="BL742" s="112"/>
      <c r="BM742" s="112"/>
      <c r="BN742" s="112"/>
      <c r="BO742" s="112"/>
      <c r="BP742" s="112"/>
      <c r="BQ742" s="112"/>
      <c r="BR742" s="112"/>
      <c r="BS742" s="112"/>
      <c r="BT742" s="112"/>
      <c r="BU742" s="112"/>
      <c r="BV742" s="112"/>
      <c r="BW742" s="112"/>
      <c r="BX742" s="112"/>
      <c r="BY742" s="112"/>
      <c r="BZ742" s="112"/>
      <c r="CA742" s="112"/>
      <c r="CB742" s="112"/>
      <c r="CC742" s="112"/>
      <c r="CD742" s="112"/>
      <c r="CE742" s="112"/>
      <c r="CF742" s="112"/>
      <c r="CG742" s="112"/>
      <c r="CH742" s="112"/>
      <c r="CI742" s="112"/>
      <c r="CJ742" s="112"/>
      <c r="CK742" s="112"/>
      <c r="CL742" s="112"/>
      <c r="CM742" s="112"/>
      <c r="CN742" s="112"/>
      <c r="CO742" s="112"/>
      <c r="CP742" s="112"/>
      <c r="CQ742" s="112"/>
      <c r="CR742" s="112"/>
      <c r="CS742" s="112"/>
      <c r="CT742" s="112"/>
      <c r="CU742" s="112"/>
      <c r="CV742" s="112"/>
      <c r="CW742" s="112"/>
      <c r="CX742" s="112"/>
      <c r="CY742" s="112"/>
      <c r="CZ742" s="112"/>
    </row>
    <row r="743" spans="1:104" s="113" customFormat="1" ht="20.25">
      <c r="A743" s="260">
        <v>720</v>
      </c>
      <c r="B743" s="1671"/>
      <c r="C743" s="212" t="s">
        <v>2496</v>
      </c>
      <c r="D743" s="461"/>
      <c r="E743" s="125"/>
      <c r="F743" s="125"/>
      <c r="G743" s="120"/>
      <c r="H743" s="125"/>
      <c r="I743" s="125"/>
      <c r="J743" s="383"/>
      <c r="K743" s="829" t="s">
        <v>2497</v>
      </c>
      <c r="L743" s="159">
        <v>2004</v>
      </c>
      <c r="M743" s="160">
        <v>400</v>
      </c>
      <c r="N743" s="814" t="s">
        <v>2498</v>
      </c>
      <c r="O743" s="118"/>
      <c r="P743" s="118"/>
      <c r="Q743" s="138"/>
      <c r="R743" s="118"/>
      <c r="S743" s="139"/>
      <c r="T743" s="140"/>
      <c r="U743" s="1784"/>
      <c r="V743" s="1787"/>
      <c r="W743" s="1787"/>
      <c r="X743" s="1790"/>
      <c r="Y743" s="226" t="s">
        <v>2496</v>
      </c>
      <c r="Z743" s="213"/>
      <c r="AA743" s="125"/>
      <c r="AB743" s="125"/>
      <c r="AC743" s="121"/>
      <c r="AD743" s="111"/>
      <c r="AE743" s="112"/>
      <c r="AF743" s="112"/>
      <c r="AG743" s="112"/>
      <c r="AH743" s="112"/>
      <c r="AI743" s="112"/>
      <c r="AJ743" s="112"/>
      <c r="AK743" s="112"/>
      <c r="AL743" s="112"/>
      <c r="AM743" s="112"/>
      <c r="AN743" s="112"/>
      <c r="AO743" s="112"/>
      <c r="AP743" s="112"/>
      <c r="AQ743" s="112"/>
      <c r="AR743" s="112"/>
      <c r="AS743" s="112"/>
      <c r="AT743" s="112"/>
      <c r="AU743" s="112"/>
      <c r="AV743" s="112"/>
      <c r="AW743" s="112"/>
      <c r="AX743" s="112"/>
      <c r="AY743" s="112"/>
      <c r="AZ743" s="112"/>
      <c r="BA743" s="112"/>
      <c r="BB743" s="112"/>
      <c r="BC743" s="112"/>
      <c r="BD743" s="112"/>
      <c r="BE743" s="112"/>
      <c r="BF743" s="112"/>
      <c r="BG743" s="112"/>
      <c r="BH743" s="112"/>
      <c r="BI743" s="112"/>
      <c r="BJ743" s="112"/>
      <c r="BK743" s="112"/>
      <c r="BL743" s="112"/>
      <c r="BM743" s="112"/>
      <c r="BN743" s="112"/>
      <c r="BO743" s="112"/>
      <c r="BP743" s="112"/>
      <c r="BQ743" s="112"/>
      <c r="BR743" s="112"/>
      <c r="BS743" s="112"/>
      <c r="BT743" s="112"/>
      <c r="BU743" s="112"/>
      <c r="BV743" s="112"/>
      <c r="BW743" s="112"/>
      <c r="BX743" s="112"/>
      <c r="BY743" s="112"/>
      <c r="BZ743" s="112"/>
      <c r="CA743" s="112"/>
      <c r="CB743" s="112"/>
      <c r="CC743" s="112"/>
      <c r="CD743" s="112"/>
      <c r="CE743" s="112"/>
      <c r="CF743" s="112"/>
      <c r="CG743" s="112"/>
      <c r="CH743" s="112"/>
      <c r="CI743" s="112"/>
      <c r="CJ743" s="112"/>
      <c r="CK743" s="112"/>
      <c r="CL743" s="112"/>
      <c r="CM743" s="112"/>
      <c r="CN743" s="112"/>
      <c r="CO743" s="112"/>
      <c r="CP743" s="112"/>
      <c r="CQ743" s="112"/>
      <c r="CR743" s="112"/>
      <c r="CS743" s="112"/>
      <c r="CT743" s="112"/>
      <c r="CU743" s="112"/>
      <c r="CV743" s="112"/>
      <c r="CW743" s="112"/>
      <c r="CX743" s="112"/>
      <c r="CY743" s="112"/>
      <c r="CZ743" s="112"/>
    </row>
    <row r="744" spans="1:104" s="113" customFormat="1" ht="42.75" customHeight="1">
      <c r="A744" s="260">
        <v>721</v>
      </c>
      <c r="B744" s="1671"/>
      <c r="C744" s="451"/>
      <c r="D744" s="421"/>
      <c r="E744" s="130"/>
      <c r="F744" s="130"/>
      <c r="G744" s="152"/>
      <c r="H744" s="130"/>
      <c r="I744" s="130"/>
      <c r="J744" s="132"/>
      <c r="K744" s="111" t="s">
        <v>2499</v>
      </c>
      <c r="L744" s="115"/>
      <c r="M744" s="154"/>
      <c r="N744" s="814" t="s">
        <v>2500</v>
      </c>
      <c r="O744" s="118"/>
      <c r="P744" s="118">
        <v>0.20799999999999999</v>
      </c>
      <c r="Q744" s="332" t="s">
        <v>2501</v>
      </c>
      <c r="R744" s="118">
        <v>6</v>
      </c>
      <c r="S744" s="139"/>
      <c r="T744" s="140">
        <v>6</v>
      </c>
      <c r="U744" s="1785"/>
      <c r="V744" s="1788"/>
      <c r="W744" s="1788"/>
      <c r="X744" s="1791"/>
      <c r="Y744" s="227"/>
      <c r="Z744" s="165"/>
      <c r="AA744" s="130"/>
      <c r="AB744" s="130"/>
      <c r="AC744" s="131"/>
      <c r="AD744" s="111"/>
      <c r="AE744" s="112"/>
      <c r="AF744" s="112"/>
      <c r="AG744" s="112"/>
      <c r="AH744" s="112"/>
      <c r="AI744" s="112"/>
      <c r="AJ744" s="112"/>
      <c r="AK744" s="112"/>
      <c r="AL744" s="112"/>
      <c r="AM744" s="112"/>
      <c r="AN744" s="112"/>
      <c r="AO744" s="112"/>
      <c r="AP744" s="112"/>
      <c r="AQ744" s="112"/>
      <c r="AR744" s="112"/>
      <c r="AS744" s="112"/>
      <c r="AT744" s="112"/>
      <c r="AU744" s="112"/>
      <c r="AV744" s="112"/>
      <c r="AW744" s="112"/>
      <c r="AX744" s="112"/>
      <c r="AY744" s="112"/>
      <c r="AZ744" s="112"/>
      <c r="BA744" s="112"/>
      <c r="BB744" s="112"/>
      <c r="BC744" s="112"/>
      <c r="BD744" s="112"/>
      <c r="BE744" s="112"/>
      <c r="BF744" s="112"/>
      <c r="BG744" s="112"/>
      <c r="BH744" s="112"/>
      <c r="BI744" s="112"/>
      <c r="BJ744" s="112"/>
      <c r="BK744" s="112"/>
      <c r="BL744" s="112"/>
      <c r="BM744" s="112"/>
      <c r="BN744" s="112"/>
      <c r="BO744" s="112"/>
      <c r="BP744" s="112"/>
      <c r="BQ744" s="112"/>
      <c r="BR744" s="112"/>
      <c r="BS744" s="112"/>
      <c r="BT744" s="112"/>
      <c r="BU744" s="112"/>
      <c r="BV744" s="112"/>
      <c r="BW744" s="112"/>
      <c r="BX744" s="112"/>
      <c r="BY744" s="112"/>
      <c r="BZ744" s="112"/>
      <c r="CA744" s="112"/>
      <c r="CB744" s="112"/>
      <c r="CC744" s="112"/>
      <c r="CD744" s="112"/>
      <c r="CE744" s="112"/>
      <c r="CF744" s="112"/>
      <c r="CG744" s="112"/>
      <c r="CH744" s="112"/>
      <c r="CI744" s="112"/>
      <c r="CJ744" s="112"/>
      <c r="CK744" s="112"/>
      <c r="CL744" s="112"/>
      <c r="CM744" s="112"/>
      <c r="CN744" s="112"/>
      <c r="CO744" s="112"/>
      <c r="CP744" s="112"/>
      <c r="CQ744" s="112"/>
      <c r="CR744" s="112"/>
      <c r="CS744" s="112"/>
      <c r="CT744" s="112"/>
      <c r="CU744" s="112"/>
      <c r="CV744" s="112"/>
      <c r="CW744" s="112"/>
      <c r="CX744" s="112"/>
      <c r="CY744" s="112"/>
      <c r="CZ744" s="112"/>
    </row>
    <row r="745" spans="1:104" s="113" customFormat="1">
      <c r="A745" s="260">
        <v>722</v>
      </c>
      <c r="B745" s="1671"/>
      <c r="C745" s="451"/>
      <c r="D745" s="421"/>
      <c r="E745" s="130"/>
      <c r="F745" s="130"/>
      <c r="G745" s="152"/>
      <c r="H745" s="130"/>
      <c r="I745" s="130"/>
      <c r="J745" s="132"/>
      <c r="K745" s="111"/>
      <c r="L745" s="115"/>
      <c r="M745" s="154"/>
      <c r="N745" s="1793"/>
      <c r="O745" s="1447"/>
      <c r="P745" s="1447"/>
      <c r="Q745" s="1447"/>
      <c r="R745" s="1447"/>
      <c r="S745" s="1556"/>
      <c r="T745" s="1456"/>
      <c r="U745" s="1785"/>
      <c r="V745" s="1788"/>
      <c r="W745" s="1788"/>
      <c r="X745" s="1791"/>
      <c r="Y745" s="227"/>
      <c r="Z745" s="165"/>
      <c r="AA745" s="130"/>
      <c r="AB745" s="130"/>
      <c r="AC745" s="131"/>
      <c r="AD745" s="111"/>
      <c r="AE745" s="112"/>
      <c r="AF745" s="112"/>
      <c r="AG745" s="112"/>
      <c r="AH745" s="112"/>
      <c r="AI745" s="112"/>
      <c r="AJ745" s="112"/>
      <c r="AK745" s="112"/>
      <c r="AL745" s="112"/>
      <c r="AM745" s="112"/>
      <c r="AN745" s="112"/>
      <c r="AO745" s="112"/>
      <c r="AP745" s="112"/>
      <c r="AQ745" s="112"/>
      <c r="AR745" s="112"/>
      <c r="AS745" s="112"/>
      <c r="AT745" s="112"/>
      <c r="AU745" s="112"/>
      <c r="AV745" s="112"/>
      <c r="AW745" s="112"/>
      <c r="AX745" s="112"/>
      <c r="AY745" s="112"/>
      <c r="AZ745" s="112"/>
      <c r="BA745" s="112"/>
      <c r="BB745" s="112"/>
      <c r="BC745" s="112"/>
      <c r="BD745" s="112"/>
      <c r="BE745" s="112"/>
      <c r="BF745" s="112"/>
      <c r="BG745" s="112"/>
      <c r="BH745" s="112"/>
      <c r="BI745" s="112"/>
      <c r="BJ745" s="112"/>
      <c r="BK745" s="112"/>
      <c r="BL745" s="112"/>
      <c r="BM745" s="112"/>
      <c r="BN745" s="112"/>
      <c r="BO745" s="112"/>
      <c r="BP745" s="112"/>
      <c r="BQ745" s="112"/>
      <c r="BR745" s="112"/>
      <c r="BS745" s="112"/>
      <c r="BT745" s="112"/>
      <c r="BU745" s="112"/>
      <c r="BV745" s="112"/>
      <c r="BW745" s="112"/>
      <c r="BX745" s="112"/>
      <c r="BY745" s="112"/>
      <c r="BZ745" s="112"/>
      <c r="CA745" s="112"/>
      <c r="CB745" s="112"/>
      <c r="CC745" s="112"/>
      <c r="CD745" s="112"/>
      <c r="CE745" s="112"/>
      <c r="CF745" s="112"/>
      <c r="CG745" s="112"/>
      <c r="CH745" s="112"/>
      <c r="CI745" s="112"/>
      <c r="CJ745" s="112"/>
      <c r="CK745" s="112"/>
      <c r="CL745" s="112"/>
      <c r="CM745" s="112"/>
      <c r="CN745" s="112"/>
      <c r="CO745" s="112"/>
      <c r="CP745" s="112"/>
      <c r="CQ745" s="112"/>
      <c r="CR745" s="112"/>
      <c r="CS745" s="112"/>
      <c r="CT745" s="112"/>
      <c r="CU745" s="112"/>
      <c r="CV745" s="112"/>
      <c r="CW745" s="112"/>
      <c r="CX745" s="112"/>
      <c r="CY745" s="112"/>
      <c r="CZ745" s="112"/>
    </row>
    <row r="746" spans="1:104" s="113" customFormat="1" ht="22.5" customHeight="1">
      <c r="A746" s="260">
        <v>723</v>
      </c>
      <c r="B746" s="1671"/>
      <c r="C746" s="451"/>
      <c r="D746" s="421"/>
      <c r="E746" s="130"/>
      <c r="F746" s="130"/>
      <c r="G746" s="152"/>
      <c r="H746" s="130"/>
      <c r="I746" s="130"/>
      <c r="J746" s="132"/>
      <c r="K746" s="268"/>
      <c r="L746" s="187"/>
      <c r="M746" s="188"/>
      <c r="N746" s="1794"/>
      <c r="O746" s="1448"/>
      <c r="P746" s="1448"/>
      <c r="Q746" s="1448"/>
      <c r="R746" s="1448"/>
      <c r="S746" s="1558"/>
      <c r="T746" s="1457"/>
      <c r="U746" s="1786"/>
      <c r="V746" s="1789"/>
      <c r="W746" s="1789"/>
      <c r="X746" s="1792"/>
      <c r="Y746" s="227"/>
      <c r="Z746" s="165"/>
      <c r="AA746" s="130"/>
      <c r="AB746" s="130"/>
      <c r="AC746" s="131"/>
      <c r="AD746" s="111"/>
      <c r="AE746" s="112"/>
      <c r="AF746" s="112"/>
      <c r="AG746" s="112"/>
      <c r="AH746" s="112"/>
      <c r="AI746" s="112"/>
      <c r="AJ746" s="112"/>
      <c r="AK746" s="112"/>
      <c r="AL746" s="112"/>
      <c r="AM746" s="112"/>
      <c r="AN746" s="112"/>
      <c r="AO746" s="112"/>
      <c r="AP746" s="112"/>
      <c r="AQ746" s="112"/>
      <c r="AR746" s="112"/>
      <c r="AS746" s="112"/>
      <c r="AT746" s="112"/>
      <c r="AU746" s="112"/>
      <c r="AV746" s="112"/>
      <c r="AW746" s="112"/>
      <c r="AX746" s="112"/>
      <c r="AY746" s="112"/>
      <c r="AZ746" s="112"/>
      <c r="BA746" s="112"/>
      <c r="BB746" s="112"/>
      <c r="BC746" s="112"/>
      <c r="BD746" s="112"/>
      <c r="BE746" s="112"/>
      <c r="BF746" s="112"/>
      <c r="BG746" s="112"/>
      <c r="BH746" s="112"/>
      <c r="BI746" s="112"/>
      <c r="BJ746" s="112"/>
      <c r="BK746" s="112"/>
      <c r="BL746" s="112"/>
      <c r="BM746" s="112"/>
      <c r="BN746" s="112"/>
      <c r="BO746" s="112"/>
      <c r="BP746" s="112"/>
      <c r="BQ746" s="112"/>
      <c r="BR746" s="112"/>
      <c r="BS746" s="112"/>
      <c r="BT746" s="112"/>
      <c r="BU746" s="112"/>
      <c r="BV746" s="112"/>
      <c r="BW746" s="112"/>
      <c r="BX746" s="112"/>
      <c r="BY746" s="112"/>
      <c r="BZ746" s="112"/>
      <c r="CA746" s="112"/>
      <c r="CB746" s="112"/>
      <c r="CC746" s="112"/>
      <c r="CD746" s="112"/>
      <c r="CE746" s="112"/>
      <c r="CF746" s="112"/>
      <c r="CG746" s="112"/>
      <c r="CH746" s="112"/>
      <c r="CI746" s="112"/>
      <c r="CJ746" s="112"/>
      <c r="CK746" s="112"/>
      <c r="CL746" s="112"/>
      <c r="CM746" s="112"/>
      <c r="CN746" s="112"/>
      <c r="CO746" s="112"/>
      <c r="CP746" s="112"/>
      <c r="CQ746" s="112"/>
      <c r="CR746" s="112"/>
      <c r="CS746" s="112"/>
      <c r="CT746" s="112"/>
      <c r="CU746" s="112"/>
      <c r="CV746" s="112"/>
      <c r="CW746" s="112"/>
      <c r="CX746" s="112"/>
      <c r="CY746" s="112"/>
      <c r="CZ746" s="112"/>
    </row>
    <row r="747" spans="1:104" s="113" customFormat="1" ht="27" customHeight="1">
      <c r="A747" s="260">
        <v>724</v>
      </c>
      <c r="B747" s="1671"/>
      <c r="C747" s="1776"/>
      <c r="D747" s="1777"/>
      <c r="E747" s="196"/>
      <c r="F747" s="196"/>
      <c r="G747" s="196"/>
      <c r="H747" s="196"/>
      <c r="I747" s="196"/>
      <c r="J747" s="851"/>
      <c r="K747" s="1780" t="s">
        <v>2502</v>
      </c>
      <c r="L747" s="269">
        <v>2004</v>
      </c>
      <c r="M747" s="605">
        <v>160</v>
      </c>
      <c r="N747" s="1782"/>
      <c r="O747" s="1762"/>
      <c r="P747" s="1762"/>
      <c r="Q747" s="1762"/>
      <c r="R747" s="1762"/>
      <c r="S747" s="1762"/>
      <c r="T747" s="1772"/>
      <c r="U747" s="1774"/>
      <c r="V747" s="1762"/>
      <c r="W747" s="1762"/>
      <c r="X747" s="1764"/>
      <c r="Y747" s="183" t="s">
        <v>2503</v>
      </c>
      <c r="Z747" s="278"/>
      <c r="AA747" s="139"/>
      <c r="AB747" s="139">
        <v>3.7999999999999999E-2</v>
      </c>
      <c r="AC747" s="163" t="s">
        <v>2504</v>
      </c>
      <c r="AD747" s="111"/>
      <c r="AE747" s="112"/>
      <c r="AF747" s="112"/>
      <c r="AG747" s="112"/>
      <c r="AH747" s="112"/>
      <c r="AI747" s="112"/>
      <c r="AJ747" s="112"/>
      <c r="AK747" s="112"/>
      <c r="AL747" s="112"/>
      <c r="AM747" s="112"/>
      <c r="AN747" s="112"/>
      <c r="AO747" s="112"/>
      <c r="AP747" s="112"/>
      <c r="AQ747" s="112"/>
      <c r="AR747" s="112"/>
      <c r="AS747" s="112"/>
      <c r="AT747" s="112"/>
      <c r="AU747" s="112"/>
      <c r="AV747" s="112"/>
      <c r="AW747" s="112"/>
      <c r="AX747" s="112"/>
      <c r="AY747" s="112"/>
      <c r="AZ747" s="112"/>
      <c r="BA747" s="112"/>
      <c r="BB747" s="112"/>
      <c r="BC747" s="112"/>
      <c r="BD747" s="112"/>
      <c r="BE747" s="112"/>
      <c r="BF747" s="112"/>
      <c r="BG747" s="112"/>
      <c r="BH747" s="112"/>
      <c r="BI747" s="112"/>
      <c r="BJ747" s="112"/>
      <c r="BK747" s="112"/>
      <c r="BL747" s="112"/>
      <c r="BM747" s="112"/>
      <c r="BN747" s="112"/>
      <c r="BO747" s="112"/>
      <c r="BP747" s="112"/>
      <c r="BQ747" s="112"/>
      <c r="BR747" s="112"/>
      <c r="BS747" s="112"/>
      <c r="BT747" s="112"/>
      <c r="BU747" s="112"/>
      <c r="BV747" s="112"/>
      <c r="BW747" s="112"/>
      <c r="BX747" s="112"/>
      <c r="BY747" s="112"/>
      <c r="BZ747" s="112"/>
      <c r="CA747" s="112"/>
      <c r="CB747" s="112"/>
      <c r="CC747" s="112"/>
      <c r="CD747" s="112"/>
      <c r="CE747" s="112"/>
      <c r="CF747" s="112"/>
      <c r="CG747" s="112"/>
      <c r="CH747" s="112"/>
      <c r="CI747" s="112"/>
      <c r="CJ747" s="112"/>
      <c r="CK747" s="112"/>
      <c r="CL747" s="112"/>
      <c r="CM747" s="112"/>
      <c r="CN747" s="112"/>
      <c r="CO747" s="112"/>
      <c r="CP747" s="112"/>
      <c r="CQ747" s="112"/>
      <c r="CR747" s="112"/>
      <c r="CS747" s="112"/>
      <c r="CT747" s="112"/>
      <c r="CU747" s="112"/>
      <c r="CV747" s="112"/>
      <c r="CW747" s="112"/>
      <c r="CX747" s="112"/>
      <c r="CY747" s="112"/>
      <c r="CZ747" s="112"/>
    </row>
    <row r="748" spans="1:104" s="113" customFormat="1" ht="37.5" customHeight="1">
      <c r="A748" s="260">
        <v>725</v>
      </c>
      <c r="B748" s="1671"/>
      <c r="C748" s="1778"/>
      <c r="D748" s="1779"/>
      <c r="E748" s="190"/>
      <c r="F748" s="190"/>
      <c r="G748" s="190"/>
      <c r="H748" s="190"/>
      <c r="I748" s="190"/>
      <c r="J748" s="852"/>
      <c r="K748" s="1781"/>
      <c r="L748" s="551"/>
      <c r="M748" s="853"/>
      <c r="N748" s="1783"/>
      <c r="O748" s="1763"/>
      <c r="P748" s="1763"/>
      <c r="Q748" s="1763"/>
      <c r="R748" s="1763"/>
      <c r="S748" s="1763"/>
      <c r="T748" s="1773"/>
      <c r="U748" s="1775"/>
      <c r="V748" s="1763"/>
      <c r="W748" s="1763"/>
      <c r="X748" s="1765"/>
      <c r="Y748" s="854"/>
      <c r="Z748" s="183"/>
      <c r="AA748" s="139"/>
      <c r="AB748" s="139"/>
      <c r="AC748" s="163"/>
      <c r="AD748" s="111"/>
      <c r="AE748" s="112"/>
      <c r="AF748" s="112"/>
      <c r="AG748" s="112"/>
      <c r="AH748" s="112"/>
      <c r="AI748" s="112"/>
      <c r="AJ748" s="112"/>
      <c r="AK748" s="112"/>
      <c r="AL748" s="112"/>
      <c r="AM748" s="112"/>
      <c r="AN748" s="112"/>
      <c r="AO748" s="112"/>
      <c r="AP748" s="112"/>
      <c r="AQ748" s="112"/>
      <c r="AR748" s="112"/>
      <c r="AS748" s="112"/>
      <c r="AT748" s="112"/>
      <c r="AU748" s="112"/>
      <c r="AV748" s="112"/>
      <c r="AW748" s="112"/>
      <c r="AX748" s="112"/>
      <c r="AY748" s="112"/>
      <c r="AZ748" s="112"/>
      <c r="BA748" s="112"/>
      <c r="BB748" s="112"/>
      <c r="BC748" s="112"/>
      <c r="BD748" s="112"/>
      <c r="BE748" s="112"/>
      <c r="BF748" s="112"/>
      <c r="BG748" s="112"/>
      <c r="BH748" s="112"/>
      <c r="BI748" s="112"/>
      <c r="BJ748" s="112"/>
      <c r="BK748" s="112"/>
      <c r="BL748" s="112"/>
      <c r="BM748" s="112"/>
      <c r="BN748" s="112"/>
      <c r="BO748" s="112"/>
      <c r="BP748" s="112"/>
      <c r="BQ748" s="112"/>
      <c r="BR748" s="112"/>
      <c r="BS748" s="112"/>
      <c r="BT748" s="112"/>
      <c r="BU748" s="112"/>
      <c r="BV748" s="112"/>
      <c r="BW748" s="112"/>
      <c r="BX748" s="112"/>
      <c r="BY748" s="112"/>
      <c r="BZ748" s="112"/>
      <c r="CA748" s="112"/>
      <c r="CB748" s="112"/>
      <c r="CC748" s="112"/>
      <c r="CD748" s="112"/>
      <c r="CE748" s="112"/>
      <c r="CF748" s="112"/>
      <c r="CG748" s="112"/>
      <c r="CH748" s="112"/>
      <c r="CI748" s="112"/>
      <c r="CJ748" s="112"/>
      <c r="CK748" s="112"/>
      <c r="CL748" s="112"/>
      <c r="CM748" s="112"/>
      <c r="CN748" s="112"/>
      <c r="CO748" s="112"/>
      <c r="CP748" s="112"/>
      <c r="CQ748" s="112"/>
      <c r="CR748" s="112"/>
      <c r="CS748" s="112"/>
      <c r="CT748" s="112"/>
      <c r="CU748" s="112"/>
      <c r="CV748" s="112"/>
      <c r="CW748" s="112"/>
      <c r="CX748" s="112"/>
      <c r="CY748" s="112"/>
      <c r="CZ748" s="112"/>
    </row>
    <row r="749" spans="1:104" s="113" customFormat="1" ht="52.5" customHeight="1">
      <c r="A749" s="260">
        <v>726</v>
      </c>
      <c r="B749" s="1671"/>
      <c r="C749" s="855" t="s">
        <v>2505</v>
      </c>
      <c r="D749" s="399"/>
      <c r="E749" s="145"/>
      <c r="F749" s="856">
        <v>1</v>
      </c>
      <c r="G749" s="156" t="s">
        <v>34</v>
      </c>
      <c r="H749" s="145">
        <v>13</v>
      </c>
      <c r="I749" s="145"/>
      <c r="J749" s="542">
        <v>13</v>
      </c>
      <c r="K749" s="857" t="s">
        <v>2506</v>
      </c>
      <c r="L749" s="149">
        <v>2004</v>
      </c>
      <c r="M749" s="601">
        <v>160</v>
      </c>
      <c r="N749" s="189" t="s">
        <v>2507</v>
      </c>
      <c r="O749" s="156"/>
      <c r="P749" s="156"/>
      <c r="Q749" s="275"/>
      <c r="R749" s="156"/>
      <c r="S749" s="145"/>
      <c r="T749" s="188"/>
      <c r="U749" s="1766"/>
      <c r="V749" s="1768"/>
      <c r="W749" s="1768"/>
      <c r="X749" s="1770"/>
      <c r="Y749" s="204" t="s">
        <v>2505</v>
      </c>
      <c r="Z749" s="179"/>
      <c r="AA749" s="145"/>
      <c r="AB749" s="856">
        <v>1</v>
      </c>
      <c r="AC749" s="146" t="s">
        <v>34</v>
      </c>
      <c r="AD749" s="111"/>
      <c r="AE749" s="112"/>
      <c r="AF749" s="112"/>
      <c r="AG749" s="112"/>
      <c r="AH749" s="112"/>
      <c r="AI749" s="112"/>
      <c r="AJ749" s="112"/>
      <c r="AK749" s="112"/>
      <c r="AL749" s="112"/>
      <c r="AM749" s="112"/>
      <c r="AN749" s="112"/>
      <c r="AO749" s="112"/>
      <c r="AP749" s="112"/>
      <c r="AQ749" s="112"/>
      <c r="AR749" s="112"/>
      <c r="AS749" s="112"/>
      <c r="AT749" s="112"/>
      <c r="AU749" s="112"/>
      <c r="AV749" s="112"/>
      <c r="AW749" s="112"/>
      <c r="AX749" s="112"/>
      <c r="AY749" s="112"/>
      <c r="AZ749" s="112"/>
      <c r="BA749" s="112"/>
      <c r="BB749" s="112"/>
      <c r="BC749" s="112"/>
      <c r="BD749" s="112"/>
      <c r="BE749" s="112"/>
      <c r="BF749" s="112"/>
      <c r="BG749" s="112"/>
      <c r="BH749" s="112"/>
      <c r="BI749" s="112"/>
      <c r="BJ749" s="112"/>
      <c r="BK749" s="112"/>
      <c r="BL749" s="112"/>
      <c r="BM749" s="112"/>
      <c r="BN749" s="112"/>
      <c r="BO749" s="112"/>
      <c r="BP749" s="112"/>
      <c r="BQ749" s="112"/>
      <c r="BR749" s="112"/>
      <c r="BS749" s="112"/>
      <c r="BT749" s="112"/>
      <c r="BU749" s="112"/>
      <c r="BV749" s="112"/>
      <c r="BW749" s="112"/>
      <c r="BX749" s="112"/>
      <c r="BY749" s="112"/>
      <c r="BZ749" s="112"/>
      <c r="CA749" s="112"/>
      <c r="CB749" s="112"/>
      <c r="CC749" s="112"/>
      <c r="CD749" s="112"/>
      <c r="CE749" s="112"/>
      <c r="CF749" s="112"/>
      <c r="CG749" s="112"/>
      <c r="CH749" s="112"/>
      <c r="CI749" s="112"/>
      <c r="CJ749" s="112"/>
      <c r="CK749" s="112"/>
      <c r="CL749" s="112"/>
      <c r="CM749" s="112"/>
      <c r="CN749" s="112"/>
      <c r="CO749" s="112"/>
      <c r="CP749" s="112"/>
      <c r="CQ749" s="112"/>
      <c r="CR749" s="112"/>
      <c r="CS749" s="112"/>
      <c r="CT749" s="112"/>
      <c r="CU749" s="112"/>
      <c r="CV749" s="112"/>
      <c r="CW749" s="112"/>
      <c r="CX749" s="112"/>
      <c r="CY749" s="112"/>
      <c r="CZ749" s="112"/>
    </row>
    <row r="750" spans="1:104" s="113" customFormat="1">
      <c r="A750" s="260">
        <v>727</v>
      </c>
      <c r="B750" s="1671"/>
      <c r="C750" s="451"/>
      <c r="D750" s="421"/>
      <c r="E750" s="130"/>
      <c r="F750" s="130"/>
      <c r="G750" s="152"/>
      <c r="H750" s="130"/>
      <c r="I750" s="130"/>
      <c r="J750" s="132"/>
      <c r="K750" s="602" t="s">
        <v>2499</v>
      </c>
      <c r="L750" s="115"/>
      <c r="M750" s="154"/>
      <c r="N750" s="136" t="s">
        <v>2508</v>
      </c>
      <c r="O750" s="118"/>
      <c r="P750" s="118">
        <v>0.35299999999999998</v>
      </c>
      <c r="Q750" s="138" t="s">
        <v>1053</v>
      </c>
      <c r="R750" s="118">
        <v>11</v>
      </c>
      <c r="S750" s="139"/>
      <c r="T750" s="140">
        <v>11</v>
      </c>
      <c r="U750" s="1767"/>
      <c r="V750" s="1769"/>
      <c r="W750" s="1769"/>
      <c r="X750" s="1771"/>
      <c r="Y750" s="227"/>
      <c r="Z750" s="165"/>
      <c r="AA750" s="130"/>
      <c r="AB750" s="130"/>
      <c r="AC750" s="131"/>
      <c r="AD750" s="111"/>
      <c r="AE750" s="112"/>
      <c r="AF750" s="112"/>
      <c r="AG750" s="112"/>
      <c r="AH750" s="112"/>
      <c r="AI750" s="112"/>
      <c r="AJ750" s="112"/>
      <c r="AK750" s="112"/>
      <c r="AL750" s="112"/>
      <c r="AM750" s="112"/>
      <c r="AN750" s="112"/>
      <c r="AO750" s="112"/>
      <c r="AP750" s="112"/>
      <c r="AQ750" s="112"/>
      <c r="AR750" s="112"/>
      <c r="AS750" s="112"/>
      <c r="AT750" s="112"/>
      <c r="AU750" s="112"/>
      <c r="AV750" s="112"/>
      <c r="AW750" s="112"/>
      <c r="AX750" s="112"/>
      <c r="AY750" s="112"/>
      <c r="AZ750" s="112"/>
      <c r="BA750" s="112"/>
      <c r="BB750" s="112"/>
      <c r="BC750" s="112"/>
      <c r="BD750" s="112"/>
      <c r="BE750" s="112"/>
      <c r="BF750" s="112"/>
      <c r="BG750" s="112"/>
      <c r="BH750" s="112"/>
      <c r="BI750" s="112"/>
      <c r="BJ750" s="112"/>
      <c r="BK750" s="112"/>
      <c r="BL750" s="112"/>
      <c r="BM750" s="112"/>
      <c r="BN750" s="112"/>
      <c r="BO750" s="112"/>
      <c r="BP750" s="112"/>
      <c r="BQ750" s="112"/>
      <c r="BR750" s="112"/>
      <c r="BS750" s="112"/>
      <c r="BT750" s="112"/>
      <c r="BU750" s="112"/>
      <c r="BV750" s="112"/>
      <c r="BW750" s="112"/>
      <c r="BX750" s="112"/>
      <c r="BY750" s="112"/>
      <c r="BZ750" s="112"/>
      <c r="CA750" s="112"/>
      <c r="CB750" s="112"/>
      <c r="CC750" s="112"/>
      <c r="CD750" s="112"/>
      <c r="CE750" s="112"/>
      <c r="CF750" s="112"/>
      <c r="CG750" s="112"/>
      <c r="CH750" s="112"/>
      <c r="CI750" s="112"/>
      <c r="CJ750" s="112"/>
      <c r="CK750" s="112"/>
      <c r="CL750" s="112"/>
      <c r="CM750" s="112"/>
      <c r="CN750" s="112"/>
      <c r="CO750" s="112"/>
      <c r="CP750" s="112"/>
      <c r="CQ750" s="112"/>
      <c r="CR750" s="112"/>
      <c r="CS750" s="112"/>
      <c r="CT750" s="112"/>
      <c r="CU750" s="112"/>
      <c r="CV750" s="112"/>
      <c r="CW750" s="112"/>
      <c r="CX750" s="112"/>
      <c r="CY750" s="112"/>
      <c r="CZ750" s="112"/>
    </row>
    <row r="751" spans="1:104" s="113" customFormat="1">
      <c r="A751" s="260">
        <v>728</v>
      </c>
      <c r="B751" s="1671"/>
      <c r="C751" s="451"/>
      <c r="D751" s="421"/>
      <c r="E751" s="130"/>
      <c r="F751" s="130"/>
      <c r="G751" s="152"/>
      <c r="H751" s="130"/>
      <c r="I751" s="130"/>
      <c r="J751" s="132"/>
      <c r="K751" s="798"/>
      <c r="L751" s="115"/>
      <c r="M751" s="154"/>
      <c r="N751" s="1513"/>
      <c r="O751" s="1468"/>
      <c r="P751" s="1468"/>
      <c r="Q751" s="1468"/>
      <c r="R751" s="1468"/>
      <c r="S751" s="1468"/>
      <c r="T751" s="1456"/>
      <c r="U751" s="141" t="s">
        <v>2509</v>
      </c>
      <c r="V751" s="118"/>
      <c r="W751" s="118">
        <v>0.08</v>
      </c>
      <c r="X751" s="119" t="s">
        <v>2510</v>
      </c>
      <c r="Y751" s="227"/>
      <c r="Z751" s="165"/>
      <c r="AA751" s="130"/>
      <c r="AB751" s="130"/>
      <c r="AC751" s="131"/>
      <c r="AD751" s="111"/>
      <c r="AE751" s="112"/>
      <c r="AF751" s="112"/>
      <c r="AG751" s="112"/>
      <c r="AH751" s="112"/>
      <c r="AI751" s="112"/>
      <c r="AJ751" s="112"/>
      <c r="AK751" s="112"/>
      <c r="AL751" s="112"/>
      <c r="AM751" s="112"/>
      <c r="AN751" s="112"/>
      <c r="AO751" s="112"/>
      <c r="AP751" s="112"/>
      <c r="AQ751" s="112"/>
      <c r="AR751" s="112"/>
      <c r="AS751" s="112"/>
      <c r="AT751" s="112"/>
      <c r="AU751" s="112"/>
      <c r="AV751" s="112"/>
      <c r="AW751" s="112"/>
      <c r="AX751" s="112"/>
      <c r="AY751" s="112"/>
      <c r="AZ751" s="112"/>
      <c r="BA751" s="112"/>
      <c r="BB751" s="112"/>
      <c r="BC751" s="112"/>
      <c r="BD751" s="112"/>
      <c r="BE751" s="112"/>
      <c r="BF751" s="112"/>
      <c r="BG751" s="112"/>
      <c r="BH751" s="112"/>
      <c r="BI751" s="112"/>
      <c r="BJ751" s="112"/>
      <c r="BK751" s="112"/>
      <c r="BL751" s="112"/>
      <c r="BM751" s="112"/>
      <c r="BN751" s="112"/>
      <c r="BO751" s="112"/>
      <c r="BP751" s="112"/>
      <c r="BQ751" s="112"/>
      <c r="BR751" s="112"/>
      <c r="BS751" s="112"/>
      <c r="BT751" s="112"/>
      <c r="BU751" s="112"/>
      <c r="BV751" s="112"/>
      <c r="BW751" s="112"/>
      <c r="BX751" s="112"/>
      <c r="BY751" s="112"/>
      <c r="BZ751" s="112"/>
      <c r="CA751" s="112"/>
      <c r="CB751" s="112"/>
      <c r="CC751" s="112"/>
      <c r="CD751" s="112"/>
      <c r="CE751" s="112"/>
      <c r="CF751" s="112"/>
      <c r="CG751" s="112"/>
      <c r="CH751" s="112"/>
      <c r="CI751" s="112"/>
      <c r="CJ751" s="112"/>
      <c r="CK751" s="112"/>
      <c r="CL751" s="112"/>
      <c r="CM751" s="112"/>
      <c r="CN751" s="112"/>
      <c r="CO751" s="112"/>
      <c r="CP751" s="112"/>
      <c r="CQ751" s="112"/>
      <c r="CR751" s="112"/>
      <c r="CS751" s="112"/>
      <c r="CT751" s="112"/>
      <c r="CU751" s="112"/>
      <c r="CV751" s="112"/>
      <c r="CW751" s="112"/>
      <c r="CX751" s="112"/>
      <c r="CY751" s="112"/>
      <c r="CZ751" s="112"/>
    </row>
    <row r="752" spans="1:104" s="113" customFormat="1">
      <c r="A752" s="260">
        <v>729</v>
      </c>
      <c r="B752" s="1671"/>
      <c r="C752" s="689"/>
      <c r="D752" s="690"/>
      <c r="E752" s="145"/>
      <c r="F752" s="145"/>
      <c r="G752" s="156"/>
      <c r="H752" s="145"/>
      <c r="I752" s="145"/>
      <c r="J752" s="542"/>
      <c r="K752" s="192"/>
      <c r="L752" s="187"/>
      <c r="M752" s="188"/>
      <c r="N752" s="1515"/>
      <c r="O752" s="1483"/>
      <c r="P752" s="1483"/>
      <c r="Q752" s="1483"/>
      <c r="R752" s="1483"/>
      <c r="S752" s="1483"/>
      <c r="T752" s="1457"/>
      <c r="U752" s="117"/>
      <c r="V752" s="118"/>
      <c r="W752" s="118"/>
      <c r="X752" s="119"/>
      <c r="Y752" s="228"/>
      <c r="Z752" s="204"/>
      <c r="AA752" s="145"/>
      <c r="AB752" s="145"/>
      <c r="AC752" s="146"/>
      <c r="AD752" s="111"/>
      <c r="AE752" s="112"/>
      <c r="AF752" s="112"/>
      <c r="AG752" s="112"/>
      <c r="AH752" s="112"/>
      <c r="AI752" s="112"/>
      <c r="AJ752" s="112"/>
      <c r="AK752" s="112"/>
      <c r="AL752" s="112"/>
      <c r="AM752" s="112"/>
      <c r="AN752" s="112"/>
      <c r="AO752" s="112"/>
      <c r="AP752" s="112"/>
      <c r="AQ752" s="112"/>
      <c r="AR752" s="112"/>
      <c r="AS752" s="112"/>
      <c r="AT752" s="112"/>
      <c r="AU752" s="112"/>
      <c r="AV752" s="112"/>
      <c r="AW752" s="112"/>
      <c r="AX752" s="112"/>
      <c r="AY752" s="112"/>
      <c r="AZ752" s="112"/>
      <c r="BA752" s="112"/>
      <c r="BB752" s="112"/>
      <c r="BC752" s="112"/>
      <c r="BD752" s="112"/>
      <c r="BE752" s="112"/>
      <c r="BF752" s="112"/>
      <c r="BG752" s="112"/>
      <c r="BH752" s="112"/>
      <c r="BI752" s="112"/>
      <c r="BJ752" s="112"/>
      <c r="BK752" s="112"/>
      <c r="BL752" s="112"/>
      <c r="BM752" s="112"/>
      <c r="BN752" s="112"/>
      <c r="BO752" s="112"/>
      <c r="BP752" s="112"/>
      <c r="BQ752" s="112"/>
      <c r="BR752" s="112"/>
      <c r="BS752" s="112"/>
      <c r="BT752" s="112"/>
      <c r="BU752" s="112"/>
      <c r="BV752" s="112"/>
      <c r="BW752" s="112"/>
      <c r="BX752" s="112"/>
      <c r="BY752" s="112"/>
      <c r="BZ752" s="112"/>
      <c r="CA752" s="112"/>
      <c r="CB752" s="112"/>
      <c r="CC752" s="112"/>
      <c r="CD752" s="112"/>
      <c r="CE752" s="112"/>
      <c r="CF752" s="112"/>
      <c r="CG752" s="112"/>
      <c r="CH752" s="112"/>
      <c r="CI752" s="112"/>
      <c r="CJ752" s="112"/>
      <c r="CK752" s="112"/>
      <c r="CL752" s="112"/>
      <c r="CM752" s="112"/>
      <c r="CN752" s="112"/>
      <c r="CO752" s="112"/>
      <c r="CP752" s="112"/>
      <c r="CQ752" s="112"/>
      <c r="CR752" s="112"/>
      <c r="CS752" s="112"/>
      <c r="CT752" s="112"/>
      <c r="CU752" s="112"/>
      <c r="CV752" s="112"/>
      <c r="CW752" s="112"/>
      <c r="CX752" s="112"/>
      <c r="CY752" s="112"/>
      <c r="CZ752" s="112"/>
    </row>
    <row r="753" spans="1:104" s="113" customFormat="1" ht="24">
      <c r="A753" s="260">
        <v>730</v>
      </c>
      <c r="B753" s="1671"/>
      <c r="C753" s="451"/>
      <c r="D753" s="112"/>
      <c r="E753" s="133"/>
      <c r="F753" s="133"/>
      <c r="G753" s="111"/>
      <c r="H753" s="133"/>
      <c r="I753" s="133"/>
      <c r="J753" s="391"/>
      <c r="K753" s="784" t="s">
        <v>2511</v>
      </c>
      <c r="L753" s="161"/>
      <c r="M753" s="219">
        <v>63</v>
      </c>
      <c r="N753" s="168"/>
      <c r="O753" s="118"/>
      <c r="P753" s="118"/>
      <c r="Q753" s="138"/>
      <c r="R753" s="118"/>
      <c r="S753" s="139"/>
      <c r="T753" s="140"/>
      <c r="U753" s="117"/>
      <c r="V753" s="118"/>
      <c r="W753" s="118"/>
      <c r="X753" s="119"/>
      <c r="Y753" s="227"/>
      <c r="Z753" s="227"/>
      <c r="AA753" s="133"/>
      <c r="AB753" s="133"/>
      <c r="AC753" s="360"/>
      <c r="AD753" s="111"/>
      <c r="AE753" s="112"/>
      <c r="AF753" s="112"/>
      <c r="AG753" s="112"/>
      <c r="AH753" s="112"/>
      <c r="AI753" s="112"/>
      <c r="AJ753" s="112"/>
      <c r="AK753" s="112"/>
      <c r="AL753" s="112"/>
      <c r="AM753" s="112"/>
      <c r="AN753" s="112"/>
      <c r="AO753" s="112"/>
      <c r="AP753" s="112"/>
      <c r="AQ753" s="112"/>
      <c r="AR753" s="112"/>
      <c r="AS753" s="112"/>
      <c r="AT753" s="112"/>
      <c r="AU753" s="112"/>
      <c r="AV753" s="112"/>
      <c r="AW753" s="112"/>
      <c r="AX753" s="112"/>
      <c r="AY753" s="112"/>
      <c r="AZ753" s="112"/>
      <c r="BA753" s="112"/>
      <c r="BB753" s="112"/>
      <c r="BC753" s="112"/>
      <c r="BD753" s="112"/>
      <c r="BE753" s="112"/>
      <c r="BF753" s="112"/>
      <c r="BG753" s="112"/>
      <c r="BH753" s="112"/>
      <c r="BI753" s="112"/>
      <c r="BJ753" s="112"/>
      <c r="BK753" s="112"/>
      <c r="BL753" s="112"/>
      <c r="BM753" s="112"/>
      <c r="BN753" s="112"/>
      <c r="BO753" s="112"/>
      <c r="BP753" s="112"/>
      <c r="BQ753" s="112"/>
      <c r="BR753" s="112"/>
      <c r="BS753" s="112"/>
      <c r="BT753" s="112"/>
      <c r="BU753" s="112"/>
      <c r="BV753" s="112"/>
      <c r="BW753" s="112"/>
      <c r="BX753" s="112"/>
      <c r="BY753" s="112"/>
      <c r="BZ753" s="112"/>
      <c r="CA753" s="112"/>
      <c r="CB753" s="112"/>
      <c r="CC753" s="112"/>
      <c r="CD753" s="112"/>
      <c r="CE753" s="112"/>
      <c r="CF753" s="112"/>
      <c r="CG753" s="112"/>
      <c r="CH753" s="112"/>
      <c r="CI753" s="112"/>
      <c r="CJ753" s="112"/>
      <c r="CK753" s="112"/>
      <c r="CL753" s="112"/>
      <c r="CM753" s="112"/>
      <c r="CN753" s="112"/>
      <c r="CO753" s="112"/>
      <c r="CP753" s="112"/>
      <c r="CQ753" s="112"/>
      <c r="CR753" s="112"/>
      <c r="CS753" s="112"/>
      <c r="CT753" s="112"/>
      <c r="CU753" s="112"/>
      <c r="CV753" s="112"/>
      <c r="CW753" s="112"/>
      <c r="CX753" s="112"/>
      <c r="CY753" s="112"/>
      <c r="CZ753" s="112"/>
    </row>
    <row r="754" spans="1:104" s="113" customFormat="1" ht="24.75" thickBot="1">
      <c r="A754" s="284">
        <v>731</v>
      </c>
      <c r="B754" s="1672"/>
      <c r="C754" s="671"/>
      <c r="D754" s="247"/>
      <c r="E754" s="243"/>
      <c r="F754" s="243"/>
      <c r="G754" s="244"/>
      <c r="H754" s="243"/>
      <c r="I754" s="243"/>
      <c r="J754" s="729"/>
      <c r="K754" s="858" t="s">
        <v>2512</v>
      </c>
      <c r="L754" s="286"/>
      <c r="M754" s="470">
        <v>100</v>
      </c>
      <c r="N754" s="582"/>
      <c r="O754" s="235"/>
      <c r="P754" s="235"/>
      <c r="Q754" s="290"/>
      <c r="R754" s="235"/>
      <c r="S754" s="291"/>
      <c r="T754" s="285"/>
      <c r="U754" s="234"/>
      <c r="V754" s="235"/>
      <c r="W754" s="235"/>
      <c r="X754" s="236"/>
      <c r="Y754" s="676"/>
      <c r="Z754" s="676"/>
      <c r="AA754" s="243"/>
      <c r="AB754" s="243"/>
      <c r="AC754" s="859"/>
      <c r="AD754" s="111"/>
      <c r="AE754" s="112"/>
      <c r="AF754" s="112"/>
      <c r="AG754" s="112"/>
      <c r="AH754" s="112"/>
      <c r="AI754" s="112"/>
      <c r="AJ754" s="112"/>
      <c r="AK754" s="112"/>
      <c r="AL754" s="112"/>
      <c r="AM754" s="112"/>
      <c r="AN754" s="112"/>
      <c r="AO754" s="112"/>
      <c r="AP754" s="112"/>
      <c r="AQ754" s="112"/>
      <c r="AR754" s="112"/>
      <c r="AS754" s="112"/>
      <c r="AT754" s="112"/>
      <c r="AU754" s="112"/>
      <c r="AV754" s="112"/>
      <c r="AW754" s="112"/>
      <c r="AX754" s="112"/>
      <c r="AY754" s="112"/>
      <c r="AZ754" s="112"/>
      <c r="BA754" s="112"/>
      <c r="BB754" s="112"/>
      <c r="BC754" s="112"/>
      <c r="BD754" s="112"/>
      <c r="BE754" s="112"/>
      <c r="BF754" s="112"/>
      <c r="BG754" s="112"/>
      <c r="BH754" s="112"/>
      <c r="BI754" s="112"/>
      <c r="BJ754" s="112"/>
      <c r="BK754" s="112"/>
      <c r="BL754" s="112"/>
      <c r="BM754" s="112"/>
      <c r="BN754" s="112"/>
      <c r="BO754" s="112"/>
      <c r="BP754" s="112"/>
      <c r="BQ754" s="112"/>
      <c r="BR754" s="112"/>
      <c r="BS754" s="112"/>
      <c r="BT754" s="112"/>
      <c r="BU754" s="112"/>
      <c r="BV754" s="112"/>
      <c r="BW754" s="112"/>
      <c r="BX754" s="112"/>
      <c r="BY754" s="112"/>
      <c r="BZ754" s="112"/>
      <c r="CA754" s="112"/>
      <c r="CB754" s="112"/>
      <c r="CC754" s="112"/>
      <c r="CD754" s="112"/>
      <c r="CE754" s="112"/>
      <c r="CF754" s="112"/>
      <c r="CG754" s="112"/>
      <c r="CH754" s="112"/>
      <c r="CI754" s="112"/>
      <c r="CJ754" s="112"/>
      <c r="CK754" s="112"/>
      <c r="CL754" s="112"/>
      <c r="CM754" s="112"/>
      <c r="CN754" s="112"/>
      <c r="CO754" s="112"/>
      <c r="CP754" s="112"/>
      <c r="CQ754" s="112"/>
      <c r="CR754" s="112"/>
      <c r="CS754" s="112"/>
      <c r="CT754" s="112"/>
      <c r="CU754" s="112"/>
      <c r="CV754" s="112"/>
      <c r="CW754" s="112"/>
      <c r="CX754" s="112"/>
      <c r="CY754" s="112"/>
      <c r="CZ754" s="112"/>
    </row>
    <row r="755" spans="1:104" s="1753" customFormat="1" ht="20.25" customHeight="1" thickBot="1">
      <c r="A755" s="1751" t="s">
        <v>2513</v>
      </c>
      <c r="B755" s="1752"/>
      <c r="C755" s="1752"/>
      <c r="D755" s="1752"/>
      <c r="E755" s="1752"/>
      <c r="F755" s="1752"/>
      <c r="G755" s="1752"/>
      <c r="H755" s="1752"/>
      <c r="I755" s="1752"/>
      <c r="J755" s="1752"/>
      <c r="K755" s="1752"/>
      <c r="L755" s="1752"/>
      <c r="M755" s="1752"/>
      <c r="N755" s="1752"/>
      <c r="O755" s="1752"/>
      <c r="P755" s="1752"/>
      <c r="Q755" s="1752"/>
      <c r="R755" s="1752"/>
      <c r="S755" s="1752"/>
      <c r="T755" s="1752"/>
      <c r="U755" s="1752"/>
      <c r="V755" s="1752"/>
      <c r="W755" s="1752"/>
      <c r="X755" s="1752"/>
      <c r="Y755" s="1752"/>
      <c r="Z755" s="1752"/>
      <c r="AA755" s="1752"/>
      <c r="AB755" s="1752"/>
      <c r="AC755" s="1752"/>
      <c r="AD755" s="1752"/>
      <c r="AE755" s="1752"/>
      <c r="AF755" s="1752"/>
      <c r="AG755" s="1752"/>
      <c r="AH755" s="1752"/>
      <c r="AI755" s="1752"/>
      <c r="AJ755" s="1752"/>
      <c r="AK755" s="1752"/>
      <c r="AL755" s="1752"/>
      <c r="AM755" s="1752"/>
      <c r="AN755" s="1752"/>
      <c r="AO755" s="1752"/>
      <c r="AP755" s="1752"/>
      <c r="AQ755" s="1752"/>
      <c r="AR755" s="1752"/>
      <c r="AS755" s="1752"/>
      <c r="AT755" s="1752"/>
      <c r="AU755" s="1752"/>
      <c r="AV755" s="1752"/>
      <c r="AW755" s="1752"/>
      <c r="AX755" s="1752"/>
      <c r="AY755" s="1752"/>
      <c r="AZ755" s="1752"/>
      <c r="BA755" s="1752"/>
      <c r="BB755" s="1752"/>
      <c r="BC755" s="1752"/>
      <c r="BD755" s="1752"/>
      <c r="BE755" s="1752"/>
      <c r="BF755" s="1752"/>
    </row>
    <row r="756" spans="1:104" s="113" customFormat="1" ht="28.15" customHeight="1">
      <c r="A756" s="860">
        <v>732</v>
      </c>
      <c r="B756" s="1754" t="s">
        <v>2514</v>
      </c>
      <c r="C756" s="1757"/>
      <c r="D756" s="1758"/>
      <c r="E756" s="1758"/>
      <c r="F756" s="1761"/>
      <c r="G756" s="1758"/>
      <c r="H756" s="1761"/>
      <c r="I756" s="1758"/>
      <c r="J756" s="1761"/>
      <c r="K756" s="631" t="s">
        <v>2515</v>
      </c>
      <c r="L756" s="1747">
        <v>1981</v>
      </c>
      <c r="M756" s="1746"/>
      <c r="N756" s="1749"/>
      <c r="O756" s="1741"/>
      <c r="P756" s="1741"/>
      <c r="Q756" s="1741"/>
      <c r="R756" s="1741"/>
      <c r="S756" s="1741"/>
      <c r="T756" s="1746"/>
      <c r="U756" s="1642"/>
      <c r="V756" s="1741"/>
      <c r="W756" s="1741"/>
      <c r="X756" s="1742"/>
      <c r="Y756" s="1743" t="s">
        <v>2516</v>
      </c>
      <c r="Z756" s="1685"/>
      <c r="AA756" s="108">
        <v>1981</v>
      </c>
      <c r="AB756" s="108">
        <v>2.65</v>
      </c>
      <c r="AC756" s="110" t="s">
        <v>1204</v>
      </c>
      <c r="AD756" s="111"/>
      <c r="AE756" s="112"/>
      <c r="AF756" s="112"/>
      <c r="AG756" s="112"/>
      <c r="AH756" s="112"/>
      <c r="AI756" s="112"/>
      <c r="AJ756" s="112"/>
      <c r="AK756" s="112"/>
      <c r="AL756" s="112"/>
      <c r="AM756" s="112"/>
      <c r="AN756" s="112"/>
      <c r="AO756" s="112"/>
      <c r="AP756" s="112"/>
      <c r="AQ756" s="112"/>
      <c r="AR756" s="112"/>
      <c r="AS756" s="112"/>
      <c r="AT756" s="112"/>
      <c r="AU756" s="112"/>
      <c r="AV756" s="112"/>
      <c r="AW756" s="112"/>
      <c r="AX756" s="112"/>
      <c r="AY756" s="112"/>
      <c r="AZ756" s="112"/>
      <c r="BA756" s="112"/>
      <c r="BB756" s="112"/>
      <c r="BC756" s="112"/>
      <c r="BD756" s="112"/>
      <c r="BE756" s="112"/>
      <c r="BF756" s="112"/>
      <c r="BG756" s="112"/>
      <c r="BH756" s="112"/>
      <c r="BI756" s="112"/>
      <c r="BJ756" s="112"/>
      <c r="BK756" s="112"/>
      <c r="BL756" s="112"/>
      <c r="BM756" s="112"/>
      <c r="BN756" s="112"/>
      <c r="BO756" s="112"/>
      <c r="BP756" s="112"/>
      <c r="BQ756" s="112"/>
      <c r="BR756" s="112"/>
      <c r="BS756" s="112"/>
      <c r="BT756" s="112"/>
      <c r="BU756" s="112"/>
      <c r="BV756" s="112"/>
      <c r="BW756" s="112"/>
      <c r="BX756" s="112"/>
      <c r="BY756" s="112"/>
      <c r="BZ756" s="112"/>
      <c r="CA756" s="112"/>
      <c r="CB756" s="112"/>
      <c r="CC756" s="112"/>
      <c r="CD756" s="112"/>
      <c r="CE756" s="112"/>
      <c r="CF756" s="112"/>
      <c r="CG756" s="112"/>
      <c r="CH756" s="112"/>
      <c r="CI756" s="112"/>
      <c r="CJ756" s="112"/>
      <c r="CK756" s="112"/>
      <c r="CL756" s="112"/>
      <c r="CM756" s="112"/>
      <c r="CN756" s="112"/>
      <c r="CO756" s="112"/>
      <c r="CP756" s="112"/>
      <c r="CQ756" s="112"/>
      <c r="CR756" s="112"/>
      <c r="CS756" s="112"/>
      <c r="CT756" s="112"/>
      <c r="CU756" s="112"/>
      <c r="CV756" s="112"/>
      <c r="CW756" s="112"/>
      <c r="CX756" s="112"/>
      <c r="CY756" s="112"/>
      <c r="CZ756" s="112"/>
    </row>
    <row r="757" spans="1:104" s="113" customFormat="1">
      <c r="A757" s="283">
        <v>733</v>
      </c>
      <c r="B757" s="1755"/>
      <c r="C757" s="1703"/>
      <c r="D757" s="1555"/>
      <c r="E757" s="1555"/>
      <c r="F757" s="1506"/>
      <c r="G757" s="1555"/>
      <c r="H757" s="1506"/>
      <c r="I757" s="1555"/>
      <c r="J757" s="1506"/>
      <c r="K757" s="352" t="s">
        <v>2517</v>
      </c>
      <c r="L757" s="1748"/>
      <c r="M757" s="1442"/>
      <c r="N757" s="1750"/>
      <c r="O757" s="1448"/>
      <c r="P757" s="1448"/>
      <c r="Q757" s="1448"/>
      <c r="R757" s="1448"/>
      <c r="S757" s="1448"/>
      <c r="T757" s="1442"/>
      <c r="U757" s="1613"/>
      <c r="V757" s="1448"/>
      <c r="W757" s="1448"/>
      <c r="X757" s="1457"/>
      <c r="Y757" s="861"/>
      <c r="Z757" s="862"/>
      <c r="AA757" s="152">
        <v>1981</v>
      </c>
      <c r="AB757" s="152">
        <v>0.15</v>
      </c>
      <c r="AC757" s="131" t="s">
        <v>2518</v>
      </c>
      <c r="AD757" s="111"/>
      <c r="AE757" s="112"/>
      <c r="AF757" s="112"/>
      <c r="AG757" s="112"/>
      <c r="AH757" s="112"/>
      <c r="AI757" s="112"/>
      <c r="AJ757" s="112"/>
      <c r="AK757" s="112"/>
      <c r="AL757" s="112"/>
      <c r="AM757" s="112"/>
      <c r="AN757" s="112"/>
      <c r="AO757" s="112"/>
      <c r="AP757" s="112"/>
      <c r="AQ757" s="112"/>
      <c r="AR757" s="112"/>
      <c r="AS757" s="112"/>
      <c r="AT757" s="112"/>
      <c r="AU757" s="112"/>
      <c r="AV757" s="112"/>
      <c r="AW757" s="112"/>
      <c r="AX757" s="112"/>
      <c r="AY757" s="112"/>
      <c r="AZ757" s="112"/>
      <c r="BA757" s="112"/>
      <c r="BB757" s="112"/>
      <c r="BC757" s="112"/>
      <c r="BD757" s="112"/>
      <c r="BE757" s="112"/>
      <c r="BF757" s="112"/>
      <c r="BG757" s="112"/>
      <c r="BH757" s="112"/>
      <c r="BI757" s="112"/>
      <c r="BJ757" s="112"/>
      <c r="BK757" s="112"/>
      <c r="BL757" s="112"/>
      <c r="BM757" s="112"/>
      <c r="BN757" s="112"/>
      <c r="BO757" s="112"/>
      <c r="BP757" s="112"/>
      <c r="BQ757" s="112"/>
      <c r="BR757" s="112"/>
      <c r="BS757" s="112"/>
      <c r="BT757" s="112"/>
      <c r="BU757" s="112"/>
      <c r="BV757" s="112"/>
      <c r="BW757" s="112"/>
      <c r="BX757" s="112"/>
      <c r="BY757" s="112"/>
      <c r="BZ757" s="112"/>
      <c r="CA757" s="112"/>
      <c r="CB757" s="112"/>
      <c r="CC757" s="112"/>
      <c r="CD757" s="112"/>
      <c r="CE757" s="112"/>
      <c r="CF757" s="112"/>
      <c r="CG757" s="112"/>
      <c r="CH757" s="112"/>
      <c r="CI757" s="112"/>
      <c r="CJ757" s="112"/>
      <c r="CK757" s="112"/>
      <c r="CL757" s="112"/>
      <c r="CM757" s="112"/>
      <c r="CN757" s="112"/>
      <c r="CO757" s="112"/>
      <c r="CP757" s="112"/>
      <c r="CQ757" s="112"/>
      <c r="CR757" s="112"/>
      <c r="CS757" s="112"/>
      <c r="CT757" s="112"/>
      <c r="CU757" s="112"/>
      <c r="CV757" s="112"/>
      <c r="CW757" s="112"/>
      <c r="CX757" s="112"/>
      <c r="CY757" s="112"/>
      <c r="CZ757" s="112"/>
    </row>
    <row r="758" spans="1:104" s="113" customFormat="1" ht="56.25" customHeight="1">
      <c r="A758" s="283">
        <v>734</v>
      </c>
      <c r="B758" s="1755"/>
      <c r="C758" s="1703"/>
      <c r="D758" s="1555"/>
      <c r="E758" s="1555"/>
      <c r="F758" s="1506"/>
      <c r="G758" s="1555"/>
      <c r="H758" s="1506"/>
      <c r="I758" s="1555"/>
      <c r="J758" s="1506"/>
      <c r="K758" s="274" t="s">
        <v>2519</v>
      </c>
      <c r="L758" s="161"/>
      <c r="M758" s="280" t="s">
        <v>31</v>
      </c>
      <c r="N758" s="518"/>
      <c r="O758" s="161"/>
      <c r="P758" s="161"/>
      <c r="Q758" s="209"/>
      <c r="R758" s="161"/>
      <c r="S758" s="218"/>
      <c r="T758" s="280"/>
      <c r="U758" s="519" t="s">
        <v>2100</v>
      </c>
      <c r="V758" s="161"/>
      <c r="W758" s="161"/>
      <c r="X758" s="319"/>
      <c r="Y758" s="320" t="s">
        <v>2520</v>
      </c>
      <c r="Z758" s="325"/>
      <c r="AA758" s="118">
        <v>1978</v>
      </c>
      <c r="AB758" s="118">
        <v>0.53</v>
      </c>
      <c r="AC758" s="121" t="s">
        <v>1793</v>
      </c>
      <c r="AD758" s="111"/>
      <c r="AE758" s="112"/>
      <c r="AF758" s="112"/>
      <c r="AG758" s="112"/>
      <c r="AH758" s="112"/>
      <c r="AI758" s="112"/>
      <c r="AJ758" s="112"/>
      <c r="AK758" s="112"/>
      <c r="AL758" s="112"/>
      <c r="AM758" s="112"/>
      <c r="AN758" s="112"/>
      <c r="AO758" s="112"/>
      <c r="AP758" s="112"/>
      <c r="AQ758" s="112"/>
      <c r="AR758" s="112"/>
      <c r="AS758" s="112"/>
      <c r="AT758" s="112"/>
      <c r="AU758" s="112"/>
      <c r="AV758" s="112"/>
      <c r="AW758" s="112"/>
      <c r="AX758" s="112"/>
      <c r="AY758" s="112"/>
      <c r="AZ758" s="112"/>
      <c r="BA758" s="112"/>
      <c r="BB758" s="112"/>
      <c r="BC758" s="112"/>
      <c r="BD758" s="112"/>
      <c r="BE758" s="112"/>
      <c r="BF758" s="112"/>
      <c r="BG758" s="112"/>
      <c r="BH758" s="112"/>
      <c r="BI758" s="112"/>
      <c r="BJ758" s="112"/>
      <c r="BK758" s="112"/>
      <c r="BL758" s="112"/>
      <c r="BM758" s="112"/>
      <c r="BN758" s="112"/>
      <c r="BO758" s="112"/>
      <c r="BP758" s="112"/>
      <c r="BQ758" s="112"/>
      <c r="BR758" s="112"/>
      <c r="BS758" s="112"/>
      <c r="BT758" s="112"/>
      <c r="BU758" s="112"/>
      <c r="BV758" s="112"/>
      <c r="BW758" s="112"/>
      <c r="BX758" s="112"/>
      <c r="BY758" s="112"/>
      <c r="BZ758" s="112"/>
      <c r="CA758" s="112"/>
      <c r="CB758" s="112"/>
      <c r="CC758" s="112"/>
      <c r="CD758" s="112"/>
      <c r="CE758" s="112"/>
      <c r="CF758" s="112"/>
      <c r="CG758" s="112"/>
      <c r="CH758" s="112"/>
      <c r="CI758" s="112"/>
      <c r="CJ758" s="112"/>
      <c r="CK758" s="112"/>
      <c r="CL758" s="112"/>
      <c r="CM758" s="112"/>
      <c r="CN758" s="112"/>
      <c r="CO758" s="112"/>
      <c r="CP758" s="112"/>
      <c r="CQ758" s="112"/>
      <c r="CR758" s="112"/>
      <c r="CS758" s="112"/>
      <c r="CT758" s="112"/>
      <c r="CU758" s="112"/>
      <c r="CV758" s="112"/>
      <c r="CW758" s="112"/>
      <c r="CX758" s="112"/>
      <c r="CY758" s="112"/>
      <c r="CZ758" s="112"/>
    </row>
    <row r="759" spans="1:104" s="113" customFormat="1" ht="26.45" customHeight="1">
      <c r="A759" s="283">
        <v>735</v>
      </c>
      <c r="B759" s="1755"/>
      <c r="C759" s="1703"/>
      <c r="D759" s="1555"/>
      <c r="E759" s="1555"/>
      <c r="F759" s="1506"/>
      <c r="G759" s="1555"/>
      <c r="H759" s="1506"/>
      <c r="I759" s="1555"/>
      <c r="J759" s="1506"/>
      <c r="K759" s="267" t="s">
        <v>2521</v>
      </c>
      <c r="L759" s="161"/>
      <c r="M759" s="280" t="s">
        <v>2522</v>
      </c>
      <c r="N759" s="309"/>
      <c r="O759" s="118"/>
      <c r="P759" s="118"/>
      <c r="Q759" s="138"/>
      <c r="R759" s="118"/>
      <c r="S759" s="139"/>
      <c r="T759" s="163"/>
      <c r="U759" s="310"/>
      <c r="V759" s="118"/>
      <c r="W759" s="118"/>
      <c r="X759" s="311"/>
      <c r="Y759" s="1744" t="s">
        <v>2523</v>
      </c>
      <c r="Z759" s="1745"/>
      <c r="AA759" s="831"/>
      <c r="AB759" s="831"/>
      <c r="AC759" s="566" t="s">
        <v>2524</v>
      </c>
      <c r="AD759" s="487"/>
      <c r="AE759" s="112"/>
      <c r="AF759" s="112"/>
      <c r="AG759" s="112"/>
      <c r="AH759" s="112"/>
      <c r="AI759" s="112"/>
      <c r="AJ759" s="112"/>
      <c r="AK759" s="112"/>
      <c r="AL759" s="112"/>
      <c r="AM759" s="112"/>
      <c r="AN759" s="112"/>
      <c r="AO759" s="112"/>
      <c r="AP759" s="112"/>
      <c r="AQ759" s="112"/>
      <c r="AR759" s="112"/>
      <c r="AS759" s="112"/>
      <c r="AT759" s="112"/>
      <c r="AU759" s="112"/>
      <c r="AV759" s="112"/>
      <c r="AW759" s="112"/>
      <c r="AX759" s="112"/>
      <c r="AY759" s="112"/>
      <c r="AZ759" s="112"/>
      <c r="BA759" s="112"/>
      <c r="BB759" s="112"/>
      <c r="BC759" s="112"/>
      <c r="BD759" s="112"/>
      <c r="BE759" s="112"/>
      <c r="BF759" s="112"/>
      <c r="BG759" s="112"/>
      <c r="BH759" s="112"/>
      <c r="BI759" s="112"/>
      <c r="BJ759" s="112"/>
      <c r="BK759" s="112"/>
      <c r="BL759" s="112"/>
      <c r="BM759" s="112"/>
      <c r="BN759" s="112"/>
      <c r="BO759" s="112"/>
      <c r="BP759" s="112"/>
      <c r="BQ759" s="112"/>
      <c r="BR759" s="112"/>
      <c r="BS759" s="112"/>
      <c r="BT759" s="112"/>
      <c r="BU759" s="112"/>
      <c r="BV759" s="112"/>
      <c r="BW759" s="112"/>
      <c r="BX759" s="112"/>
      <c r="BY759" s="112"/>
      <c r="BZ759" s="112"/>
      <c r="CA759" s="112"/>
      <c r="CB759" s="112"/>
      <c r="CC759" s="112"/>
      <c r="CD759" s="112"/>
      <c r="CE759" s="112"/>
      <c r="CF759" s="112"/>
      <c r="CG759" s="112"/>
      <c r="CH759" s="112"/>
      <c r="CI759" s="112"/>
      <c r="CJ759" s="112"/>
      <c r="CK759" s="112"/>
      <c r="CL759" s="112"/>
      <c r="CM759" s="112"/>
      <c r="CN759" s="112"/>
      <c r="CO759" s="112"/>
      <c r="CP759" s="112"/>
      <c r="CQ759" s="112"/>
      <c r="CR759" s="112"/>
      <c r="CS759" s="112"/>
      <c r="CT759" s="112"/>
      <c r="CU759" s="112"/>
      <c r="CV759" s="112"/>
      <c r="CW759" s="112"/>
      <c r="CX759" s="112"/>
      <c r="CY759" s="112"/>
      <c r="CZ759" s="112"/>
    </row>
    <row r="760" spans="1:104" s="324" customFormat="1" ht="31.5" customHeight="1">
      <c r="A760" s="283">
        <v>736</v>
      </c>
      <c r="B760" s="1755"/>
      <c r="C760" s="1703"/>
      <c r="D760" s="1555"/>
      <c r="E760" s="1555"/>
      <c r="F760" s="1506"/>
      <c r="G760" s="1555"/>
      <c r="H760" s="1506"/>
      <c r="I760" s="1555"/>
      <c r="J760" s="1506"/>
      <c r="K760" s="267" t="s">
        <v>2525</v>
      </c>
      <c r="L760" s="161"/>
      <c r="M760" s="280">
        <v>250</v>
      </c>
      <c r="N760" s="518"/>
      <c r="O760" s="161"/>
      <c r="P760" s="161"/>
      <c r="Q760" s="209"/>
      <c r="R760" s="863"/>
      <c r="S760" s="863"/>
      <c r="T760" s="193"/>
      <c r="U760" s="519" t="s">
        <v>2100</v>
      </c>
      <c r="V760" s="161"/>
      <c r="W760" s="161"/>
      <c r="X760" s="319"/>
      <c r="Y760" s="208" t="s">
        <v>2526</v>
      </c>
      <c r="Z760" s="209"/>
      <c r="AA760" s="161">
        <v>2001</v>
      </c>
      <c r="AB760" s="161"/>
      <c r="AC760" s="486" t="s">
        <v>2527</v>
      </c>
      <c r="AD760" s="487"/>
      <c r="AE760" s="227"/>
      <c r="AF760" s="227"/>
      <c r="AG760" s="227"/>
      <c r="AH760" s="227"/>
      <c r="AI760" s="227"/>
      <c r="AJ760" s="227"/>
      <c r="AK760" s="227"/>
      <c r="AL760" s="227"/>
      <c r="AM760" s="227"/>
      <c r="AN760" s="227"/>
      <c r="AO760" s="227"/>
      <c r="AP760" s="227"/>
      <c r="AQ760" s="227"/>
      <c r="AR760" s="227"/>
      <c r="AS760" s="227"/>
      <c r="AT760" s="227"/>
      <c r="AU760" s="227"/>
      <c r="AV760" s="227"/>
      <c r="AW760" s="227"/>
      <c r="AX760" s="227"/>
      <c r="AY760" s="227"/>
      <c r="AZ760" s="227"/>
      <c r="BA760" s="227"/>
      <c r="BB760" s="227"/>
      <c r="BC760" s="227"/>
      <c r="BD760" s="227"/>
      <c r="BE760" s="227"/>
      <c r="BF760" s="227"/>
      <c r="BG760" s="227"/>
      <c r="BH760" s="227"/>
      <c r="BI760" s="227"/>
      <c r="BJ760" s="227"/>
      <c r="BK760" s="227"/>
      <c r="BL760" s="227"/>
      <c r="BM760" s="227"/>
      <c r="BN760" s="227"/>
      <c r="BO760" s="227"/>
      <c r="BP760" s="227"/>
      <c r="BQ760" s="227"/>
      <c r="BR760" s="227"/>
      <c r="BS760" s="227"/>
      <c r="BT760" s="227"/>
      <c r="BU760" s="227"/>
      <c r="BV760" s="227"/>
      <c r="BW760" s="227"/>
      <c r="BX760" s="227"/>
      <c r="BY760" s="227"/>
      <c r="BZ760" s="227"/>
      <c r="CA760" s="227"/>
      <c r="CB760" s="227"/>
      <c r="CC760" s="227"/>
      <c r="CD760" s="227"/>
      <c r="CE760" s="227"/>
      <c r="CF760" s="227"/>
      <c r="CG760" s="227"/>
      <c r="CH760" s="227"/>
      <c r="CI760" s="227"/>
      <c r="CJ760" s="227"/>
      <c r="CK760" s="227"/>
      <c r="CL760" s="227"/>
      <c r="CM760" s="227"/>
      <c r="CN760" s="227"/>
      <c r="CO760" s="227"/>
      <c r="CP760" s="227"/>
      <c r="CQ760" s="227"/>
      <c r="CR760" s="227"/>
      <c r="CS760" s="227"/>
      <c r="CT760" s="227"/>
      <c r="CU760" s="227"/>
      <c r="CV760" s="227"/>
      <c r="CW760" s="227"/>
      <c r="CX760" s="227"/>
      <c r="CY760" s="227"/>
      <c r="CZ760" s="227"/>
    </row>
    <row r="761" spans="1:104" s="113" customFormat="1" ht="30.75" customHeight="1">
      <c r="A761" s="283">
        <v>737</v>
      </c>
      <c r="B761" s="1755"/>
      <c r="C761" s="1703"/>
      <c r="D761" s="1555"/>
      <c r="E761" s="1555"/>
      <c r="F761" s="1506"/>
      <c r="G761" s="1555"/>
      <c r="H761" s="1506"/>
      <c r="I761" s="1555"/>
      <c r="J761" s="1506"/>
      <c r="K761" s="158" t="s">
        <v>2528</v>
      </c>
      <c r="L761" s="269">
        <v>1979</v>
      </c>
      <c r="M761" s="509">
        <v>160</v>
      </c>
      <c r="N761" s="1702"/>
      <c r="O761" s="1468"/>
      <c r="P761" s="1468"/>
      <c r="Q761" s="1468"/>
      <c r="R761" s="1468"/>
      <c r="S761" s="1468"/>
      <c r="T761" s="1462"/>
      <c r="U761" s="310" t="s">
        <v>2529</v>
      </c>
      <c r="V761" s="118">
        <v>1978</v>
      </c>
      <c r="W761" s="118">
        <v>7.4999999999999997E-2</v>
      </c>
      <c r="X761" s="311" t="s">
        <v>2530</v>
      </c>
      <c r="Y761" s="201" t="s">
        <v>2531</v>
      </c>
      <c r="Z761" s="658"/>
      <c r="AA761" s="140">
        <v>1981</v>
      </c>
      <c r="AB761" s="140">
        <v>0.3</v>
      </c>
      <c r="AC761" s="163" t="s">
        <v>1793</v>
      </c>
      <c r="AD761" s="111"/>
      <c r="AE761" s="112"/>
      <c r="AF761" s="112"/>
      <c r="AG761" s="112"/>
      <c r="AH761" s="112"/>
      <c r="AI761" s="112"/>
      <c r="AJ761" s="112"/>
      <c r="AK761" s="112"/>
      <c r="AL761" s="112"/>
      <c r="AM761" s="112"/>
      <c r="AN761" s="112"/>
      <c r="AO761" s="112"/>
      <c r="AP761" s="112"/>
      <c r="AQ761" s="112"/>
      <c r="AR761" s="112"/>
      <c r="AS761" s="112"/>
      <c r="AT761" s="112"/>
      <c r="AU761" s="112"/>
      <c r="AV761" s="112"/>
      <c r="AW761" s="112"/>
      <c r="AX761" s="112"/>
      <c r="AY761" s="112"/>
      <c r="AZ761" s="112"/>
      <c r="BA761" s="112"/>
      <c r="BB761" s="112"/>
      <c r="BC761" s="112"/>
      <c r="BD761" s="112"/>
      <c r="BE761" s="112"/>
      <c r="BF761" s="112"/>
      <c r="BG761" s="112"/>
      <c r="BH761" s="112"/>
      <c r="BI761" s="112"/>
      <c r="BJ761" s="112"/>
      <c r="BK761" s="112"/>
      <c r="BL761" s="112"/>
      <c r="BM761" s="112"/>
      <c r="BN761" s="112"/>
      <c r="BO761" s="112"/>
      <c r="BP761" s="112"/>
      <c r="BQ761" s="112"/>
      <c r="BR761" s="112"/>
      <c r="BS761" s="112"/>
      <c r="BT761" s="112"/>
      <c r="BU761" s="112"/>
      <c r="BV761" s="112"/>
      <c r="BW761" s="112"/>
      <c r="BX761" s="112"/>
      <c r="BY761" s="112"/>
      <c r="BZ761" s="112"/>
      <c r="CA761" s="112"/>
      <c r="CB761" s="112"/>
      <c r="CC761" s="112"/>
      <c r="CD761" s="112"/>
      <c r="CE761" s="112"/>
      <c r="CF761" s="112"/>
      <c r="CG761" s="112"/>
      <c r="CH761" s="112"/>
      <c r="CI761" s="112"/>
      <c r="CJ761" s="112"/>
      <c r="CK761" s="112"/>
      <c r="CL761" s="112"/>
      <c r="CM761" s="112"/>
      <c r="CN761" s="112"/>
      <c r="CO761" s="112"/>
      <c r="CP761" s="112"/>
      <c r="CQ761" s="112"/>
      <c r="CR761" s="112"/>
      <c r="CS761" s="112"/>
      <c r="CT761" s="112"/>
      <c r="CU761" s="112"/>
      <c r="CV761" s="112"/>
      <c r="CW761" s="112"/>
      <c r="CX761" s="112"/>
      <c r="CY761" s="112"/>
      <c r="CZ761" s="112"/>
    </row>
    <row r="762" spans="1:104" s="113" customFormat="1" ht="17.25" customHeight="1">
      <c r="A762" s="283">
        <v>738</v>
      </c>
      <c r="B762" s="1755"/>
      <c r="C762" s="1703"/>
      <c r="D762" s="1555"/>
      <c r="E762" s="1555"/>
      <c r="F762" s="1506"/>
      <c r="G762" s="1555"/>
      <c r="H762" s="1506"/>
      <c r="I762" s="1555"/>
      <c r="J762" s="1506"/>
      <c r="K762" s="202" t="s">
        <v>1794</v>
      </c>
      <c r="L762" s="115"/>
      <c r="M762" s="131"/>
      <c r="N762" s="1703"/>
      <c r="O762" s="1469"/>
      <c r="P762" s="1469"/>
      <c r="Q762" s="1469"/>
      <c r="R762" s="1469"/>
      <c r="S762" s="1469"/>
      <c r="T762" s="1463"/>
      <c r="U762" s="310" t="s">
        <v>2532</v>
      </c>
      <c r="V762" s="118">
        <v>1981</v>
      </c>
      <c r="W762" s="118">
        <v>0.08</v>
      </c>
      <c r="X762" s="311" t="s">
        <v>2533</v>
      </c>
      <c r="Y762" s="164"/>
      <c r="Z762" s="227"/>
      <c r="AA762" s="355"/>
      <c r="AB762" s="355"/>
      <c r="AC762" s="131"/>
      <c r="AD762" s="111"/>
      <c r="AE762" s="112"/>
      <c r="AF762" s="112"/>
      <c r="AG762" s="112"/>
      <c r="AH762" s="112"/>
      <c r="AI762" s="112"/>
      <c r="AJ762" s="112"/>
      <c r="AK762" s="112"/>
      <c r="AL762" s="112"/>
      <c r="AM762" s="112"/>
      <c r="AN762" s="112"/>
      <c r="AO762" s="112"/>
      <c r="AP762" s="112"/>
      <c r="AQ762" s="112"/>
      <c r="AR762" s="112"/>
      <c r="AS762" s="112"/>
      <c r="AT762" s="112"/>
      <c r="AU762" s="112"/>
      <c r="AV762" s="112"/>
      <c r="AW762" s="112"/>
      <c r="AX762" s="112"/>
      <c r="AY762" s="112"/>
      <c r="AZ762" s="112"/>
      <c r="BA762" s="112"/>
      <c r="BB762" s="112"/>
      <c r="BC762" s="112"/>
      <c r="BD762" s="112"/>
      <c r="BE762" s="112"/>
      <c r="BF762" s="112"/>
      <c r="BG762" s="112"/>
      <c r="BH762" s="112"/>
      <c r="BI762" s="112"/>
      <c r="BJ762" s="112"/>
      <c r="BK762" s="112"/>
      <c r="BL762" s="112"/>
      <c r="BM762" s="112"/>
      <c r="BN762" s="112"/>
      <c r="BO762" s="112"/>
      <c r="BP762" s="112"/>
      <c r="BQ762" s="112"/>
      <c r="BR762" s="112"/>
      <c r="BS762" s="112"/>
      <c r="BT762" s="112"/>
      <c r="BU762" s="112"/>
      <c r="BV762" s="112"/>
      <c r="BW762" s="112"/>
      <c r="BX762" s="112"/>
      <c r="BY762" s="112"/>
      <c r="BZ762" s="112"/>
      <c r="CA762" s="112"/>
      <c r="CB762" s="112"/>
      <c r="CC762" s="112"/>
      <c r="CD762" s="112"/>
      <c r="CE762" s="112"/>
      <c r="CF762" s="112"/>
      <c r="CG762" s="112"/>
      <c r="CH762" s="112"/>
      <c r="CI762" s="112"/>
      <c r="CJ762" s="112"/>
      <c r="CK762" s="112"/>
      <c r="CL762" s="112"/>
      <c r="CM762" s="112"/>
      <c r="CN762" s="112"/>
      <c r="CO762" s="112"/>
      <c r="CP762" s="112"/>
      <c r="CQ762" s="112"/>
      <c r="CR762" s="112"/>
      <c r="CS762" s="112"/>
      <c r="CT762" s="112"/>
      <c r="CU762" s="112"/>
      <c r="CV762" s="112"/>
      <c r="CW762" s="112"/>
      <c r="CX762" s="112"/>
      <c r="CY762" s="112"/>
      <c r="CZ762" s="112"/>
    </row>
    <row r="763" spans="1:104" s="113" customFormat="1" ht="17.25" customHeight="1">
      <c r="A763" s="283">
        <v>739</v>
      </c>
      <c r="B763" s="1755"/>
      <c r="C763" s="1703"/>
      <c r="D763" s="1555"/>
      <c r="E763" s="1555"/>
      <c r="F763" s="1506"/>
      <c r="G763" s="1555"/>
      <c r="H763" s="1506"/>
      <c r="I763" s="1555"/>
      <c r="J763" s="1506"/>
      <c r="K763" s="202"/>
      <c r="L763" s="115"/>
      <c r="M763" s="131"/>
      <c r="N763" s="1703"/>
      <c r="O763" s="1469"/>
      <c r="P763" s="1469"/>
      <c r="Q763" s="1469"/>
      <c r="R763" s="1469"/>
      <c r="S763" s="1469"/>
      <c r="T763" s="1463"/>
      <c r="U763" s="310" t="s">
        <v>2534</v>
      </c>
      <c r="V763" s="118">
        <v>1982</v>
      </c>
      <c r="W763" s="118">
        <v>2.5000000000000001E-2</v>
      </c>
      <c r="X763" s="311" t="s">
        <v>1632</v>
      </c>
      <c r="Y763" s="164"/>
      <c r="Z763" s="227"/>
      <c r="AA763" s="355"/>
      <c r="AB763" s="355"/>
      <c r="AC763" s="131"/>
      <c r="AD763" s="111"/>
      <c r="AE763" s="112"/>
      <c r="AF763" s="112"/>
      <c r="AG763" s="112"/>
      <c r="AH763" s="112"/>
      <c r="AI763" s="112"/>
      <c r="AJ763" s="112"/>
      <c r="AK763" s="112"/>
      <c r="AL763" s="112"/>
      <c r="AM763" s="112"/>
      <c r="AN763" s="112"/>
      <c r="AO763" s="112"/>
      <c r="AP763" s="112"/>
      <c r="AQ763" s="112"/>
      <c r="AR763" s="112"/>
      <c r="AS763" s="112"/>
      <c r="AT763" s="112"/>
      <c r="AU763" s="112"/>
      <c r="AV763" s="112"/>
      <c r="AW763" s="112"/>
      <c r="AX763" s="112"/>
      <c r="AY763" s="112"/>
      <c r="AZ763" s="112"/>
      <c r="BA763" s="112"/>
      <c r="BB763" s="112"/>
      <c r="BC763" s="112"/>
      <c r="BD763" s="112"/>
      <c r="BE763" s="112"/>
      <c r="BF763" s="112"/>
      <c r="BG763" s="112"/>
      <c r="BH763" s="112"/>
      <c r="BI763" s="112"/>
      <c r="BJ763" s="112"/>
      <c r="BK763" s="112"/>
      <c r="BL763" s="112"/>
      <c r="BM763" s="112"/>
      <c r="BN763" s="112"/>
      <c r="BO763" s="112"/>
      <c r="BP763" s="112"/>
      <c r="BQ763" s="112"/>
      <c r="BR763" s="112"/>
      <c r="BS763" s="112"/>
      <c r="BT763" s="112"/>
      <c r="BU763" s="112"/>
      <c r="BV763" s="112"/>
      <c r="BW763" s="112"/>
      <c r="BX763" s="112"/>
      <c r="BY763" s="112"/>
      <c r="BZ763" s="112"/>
      <c r="CA763" s="112"/>
      <c r="CB763" s="112"/>
      <c r="CC763" s="112"/>
      <c r="CD763" s="112"/>
      <c r="CE763" s="112"/>
      <c r="CF763" s="112"/>
      <c r="CG763" s="112"/>
      <c r="CH763" s="112"/>
      <c r="CI763" s="112"/>
      <c r="CJ763" s="112"/>
      <c r="CK763" s="112"/>
      <c r="CL763" s="112"/>
      <c r="CM763" s="112"/>
      <c r="CN763" s="112"/>
      <c r="CO763" s="112"/>
      <c r="CP763" s="112"/>
      <c r="CQ763" s="112"/>
      <c r="CR763" s="112"/>
      <c r="CS763" s="112"/>
      <c r="CT763" s="112"/>
      <c r="CU763" s="112"/>
      <c r="CV763" s="112"/>
      <c r="CW763" s="112"/>
      <c r="CX763" s="112"/>
      <c r="CY763" s="112"/>
      <c r="CZ763" s="112"/>
    </row>
    <row r="764" spans="1:104" s="113" customFormat="1" ht="17.25" customHeight="1">
      <c r="A764" s="283">
        <v>740</v>
      </c>
      <c r="B764" s="1755"/>
      <c r="C764" s="1703"/>
      <c r="D764" s="1555"/>
      <c r="E764" s="1555"/>
      <c r="F764" s="1506"/>
      <c r="G764" s="1555"/>
      <c r="H764" s="1506"/>
      <c r="I764" s="1555"/>
      <c r="J764" s="1506"/>
      <c r="K764" s="202"/>
      <c r="L764" s="115"/>
      <c r="M764" s="131"/>
      <c r="N764" s="1703"/>
      <c r="O764" s="1469"/>
      <c r="P764" s="1469"/>
      <c r="Q764" s="1469"/>
      <c r="R764" s="1469"/>
      <c r="S764" s="1469"/>
      <c r="T764" s="1463"/>
      <c r="U764" s="310" t="s">
        <v>2535</v>
      </c>
      <c r="V764" s="118">
        <v>1979</v>
      </c>
      <c r="W764" s="118">
        <v>0.12</v>
      </c>
      <c r="X764" s="311" t="s">
        <v>2536</v>
      </c>
      <c r="Y764" s="164"/>
      <c r="Z764" s="227"/>
      <c r="AA764" s="355"/>
      <c r="AB764" s="355"/>
      <c r="AC764" s="131"/>
      <c r="AD764" s="111"/>
      <c r="AE764" s="112"/>
      <c r="AF764" s="112"/>
      <c r="AG764" s="112"/>
      <c r="AH764" s="112"/>
      <c r="AI764" s="112"/>
      <c r="AJ764" s="112"/>
      <c r="AK764" s="112"/>
      <c r="AL764" s="112"/>
      <c r="AM764" s="112"/>
      <c r="AN764" s="112"/>
      <c r="AO764" s="112"/>
      <c r="AP764" s="112"/>
      <c r="AQ764" s="112"/>
      <c r="AR764" s="112"/>
      <c r="AS764" s="112"/>
      <c r="AT764" s="112"/>
      <c r="AU764" s="112"/>
      <c r="AV764" s="112"/>
      <c r="AW764" s="112"/>
      <c r="AX764" s="112"/>
      <c r="AY764" s="112"/>
      <c r="AZ764" s="112"/>
      <c r="BA764" s="112"/>
      <c r="BB764" s="112"/>
      <c r="BC764" s="112"/>
      <c r="BD764" s="112"/>
      <c r="BE764" s="112"/>
      <c r="BF764" s="112"/>
      <c r="BG764" s="112"/>
      <c r="BH764" s="112"/>
      <c r="BI764" s="112"/>
      <c r="BJ764" s="112"/>
      <c r="BK764" s="112"/>
      <c r="BL764" s="112"/>
      <c r="BM764" s="112"/>
      <c r="BN764" s="112"/>
      <c r="BO764" s="112"/>
      <c r="BP764" s="112"/>
      <c r="BQ764" s="112"/>
      <c r="BR764" s="112"/>
      <c r="BS764" s="112"/>
      <c r="BT764" s="112"/>
      <c r="BU764" s="112"/>
      <c r="BV764" s="112"/>
      <c r="BW764" s="112"/>
      <c r="BX764" s="112"/>
      <c r="BY764" s="112"/>
      <c r="BZ764" s="112"/>
      <c r="CA764" s="112"/>
      <c r="CB764" s="112"/>
      <c r="CC764" s="112"/>
      <c r="CD764" s="112"/>
      <c r="CE764" s="112"/>
      <c r="CF764" s="112"/>
      <c r="CG764" s="112"/>
      <c r="CH764" s="112"/>
      <c r="CI764" s="112"/>
      <c r="CJ764" s="112"/>
      <c r="CK764" s="112"/>
      <c r="CL764" s="112"/>
      <c r="CM764" s="112"/>
      <c r="CN764" s="112"/>
      <c r="CO764" s="112"/>
      <c r="CP764" s="112"/>
      <c r="CQ764" s="112"/>
      <c r="CR764" s="112"/>
      <c r="CS764" s="112"/>
      <c r="CT764" s="112"/>
      <c r="CU764" s="112"/>
      <c r="CV764" s="112"/>
      <c r="CW764" s="112"/>
      <c r="CX764" s="112"/>
      <c r="CY764" s="112"/>
      <c r="CZ764" s="112"/>
    </row>
    <row r="765" spans="1:104" s="113" customFormat="1" ht="17.25" customHeight="1">
      <c r="A765" s="283">
        <v>741</v>
      </c>
      <c r="B765" s="1755"/>
      <c r="C765" s="1703"/>
      <c r="D765" s="1555"/>
      <c r="E765" s="1555"/>
      <c r="F765" s="1506"/>
      <c r="G765" s="1555"/>
      <c r="H765" s="1506"/>
      <c r="I765" s="1555"/>
      <c r="J765" s="1506"/>
      <c r="K765" s="202"/>
      <c r="L765" s="115"/>
      <c r="M765" s="131"/>
      <c r="N765" s="1703"/>
      <c r="O765" s="1469"/>
      <c r="P765" s="1469"/>
      <c r="Q765" s="1469"/>
      <c r="R765" s="1469"/>
      <c r="S765" s="1469"/>
      <c r="T765" s="1463"/>
      <c r="U765" s="310" t="s">
        <v>2537</v>
      </c>
      <c r="V765" s="118">
        <v>1979</v>
      </c>
      <c r="W765" s="118">
        <v>0.3</v>
      </c>
      <c r="X765" s="311" t="s">
        <v>2538</v>
      </c>
      <c r="Y765" s="164"/>
      <c r="Z765" s="227"/>
      <c r="AA765" s="355"/>
      <c r="AB765" s="355"/>
      <c r="AC765" s="131"/>
      <c r="AD765" s="111"/>
      <c r="AE765" s="112"/>
      <c r="AF765" s="112"/>
      <c r="AG765" s="112"/>
      <c r="AH765" s="112"/>
      <c r="AI765" s="112"/>
      <c r="AJ765" s="112"/>
      <c r="AK765" s="112"/>
      <c r="AL765" s="112"/>
      <c r="AM765" s="112"/>
      <c r="AN765" s="112"/>
      <c r="AO765" s="112"/>
      <c r="AP765" s="112"/>
      <c r="AQ765" s="112"/>
      <c r="AR765" s="112"/>
      <c r="AS765" s="112"/>
      <c r="AT765" s="112"/>
      <c r="AU765" s="112"/>
      <c r="AV765" s="112"/>
      <c r="AW765" s="112"/>
      <c r="AX765" s="112"/>
      <c r="AY765" s="112"/>
      <c r="AZ765" s="112"/>
      <c r="BA765" s="112"/>
      <c r="BB765" s="112"/>
      <c r="BC765" s="112"/>
      <c r="BD765" s="112"/>
      <c r="BE765" s="112"/>
      <c r="BF765" s="112"/>
      <c r="BG765" s="112"/>
      <c r="BH765" s="112"/>
      <c r="BI765" s="112"/>
      <c r="BJ765" s="112"/>
      <c r="BK765" s="112"/>
      <c r="BL765" s="112"/>
      <c r="BM765" s="112"/>
      <c r="BN765" s="112"/>
      <c r="BO765" s="112"/>
      <c r="BP765" s="112"/>
      <c r="BQ765" s="112"/>
      <c r="BR765" s="112"/>
      <c r="BS765" s="112"/>
      <c r="BT765" s="112"/>
      <c r="BU765" s="112"/>
      <c r="BV765" s="112"/>
      <c r="BW765" s="112"/>
      <c r="BX765" s="112"/>
      <c r="BY765" s="112"/>
      <c r="BZ765" s="112"/>
      <c r="CA765" s="112"/>
      <c r="CB765" s="112"/>
      <c r="CC765" s="112"/>
      <c r="CD765" s="112"/>
      <c r="CE765" s="112"/>
      <c r="CF765" s="112"/>
      <c r="CG765" s="112"/>
      <c r="CH765" s="112"/>
      <c r="CI765" s="112"/>
      <c r="CJ765" s="112"/>
      <c r="CK765" s="112"/>
      <c r="CL765" s="112"/>
      <c r="CM765" s="112"/>
      <c r="CN765" s="112"/>
      <c r="CO765" s="112"/>
      <c r="CP765" s="112"/>
      <c r="CQ765" s="112"/>
      <c r="CR765" s="112"/>
      <c r="CS765" s="112"/>
      <c r="CT765" s="112"/>
      <c r="CU765" s="112"/>
      <c r="CV765" s="112"/>
      <c r="CW765" s="112"/>
      <c r="CX765" s="112"/>
      <c r="CY765" s="112"/>
      <c r="CZ765" s="112"/>
    </row>
    <row r="766" spans="1:104" s="113" customFormat="1" ht="17.25" customHeight="1">
      <c r="A766" s="283">
        <v>742</v>
      </c>
      <c r="B766" s="1755"/>
      <c r="C766" s="1703"/>
      <c r="D766" s="1555"/>
      <c r="E766" s="1555"/>
      <c r="F766" s="1506"/>
      <c r="G766" s="1555"/>
      <c r="H766" s="1506"/>
      <c r="I766" s="1555"/>
      <c r="J766" s="1506"/>
      <c r="K766" s="162"/>
      <c r="L766" s="115"/>
      <c r="M766" s="131"/>
      <c r="N766" s="1703"/>
      <c r="O766" s="1469"/>
      <c r="P766" s="1469"/>
      <c r="Q766" s="1469"/>
      <c r="R766" s="1469"/>
      <c r="S766" s="1469"/>
      <c r="T766" s="1463"/>
      <c r="U766" s="310" t="s">
        <v>2539</v>
      </c>
      <c r="V766" s="118">
        <v>1978</v>
      </c>
      <c r="W766" s="118">
        <v>0.1</v>
      </c>
      <c r="X766" s="311" t="s">
        <v>2530</v>
      </c>
      <c r="Y766" s="164"/>
      <c r="Z766" s="227"/>
      <c r="AA766" s="355"/>
      <c r="AB766" s="355"/>
      <c r="AC766" s="131"/>
      <c r="AD766" s="111"/>
      <c r="AE766" s="112"/>
      <c r="AF766" s="112"/>
      <c r="AG766" s="112"/>
      <c r="AH766" s="112"/>
      <c r="AI766" s="112"/>
      <c r="AJ766" s="112"/>
      <c r="AK766" s="112"/>
      <c r="AL766" s="112"/>
      <c r="AM766" s="112"/>
      <c r="AN766" s="112"/>
      <c r="AO766" s="112"/>
      <c r="AP766" s="112"/>
      <c r="AQ766" s="112"/>
      <c r="AR766" s="112"/>
      <c r="AS766" s="112"/>
      <c r="AT766" s="112"/>
      <c r="AU766" s="112"/>
      <c r="AV766" s="112"/>
      <c r="AW766" s="112"/>
      <c r="AX766" s="112"/>
      <c r="AY766" s="112"/>
      <c r="AZ766" s="112"/>
      <c r="BA766" s="112"/>
      <c r="BB766" s="112"/>
      <c r="BC766" s="112"/>
      <c r="BD766" s="112"/>
      <c r="BE766" s="112"/>
      <c r="BF766" s="112"/>
      <c r="BG766" s="112"/>
      <c r="BH766" s="112"/>
      <c r="BI766" s="112"/>
      <c r="BJ766" s="112"/>
      <c r="BK766" s="112"/>
      <c r="BL766" s="112"/>
      <c r="BM766" s="112"/>
      <c r="BN766" s="112"/>
      <c r="BO766" s="112"/>
      <c r="BP766" s="112"/>
      <c r="BQ766" s="112"/>
      <c r="BR766" s="112"/>
      <c r="BS766" s="112"/>
      <c r="BT766" s="112"/>
      <c r="BU766" s="112"/>
      <c r="BV766" s="112"/>
      <c r="BW766" s="112"/>
      <c r="BX766" s="112"/>
      <c r="BY766" s="112"/>
      <c r="BZ766" s="112"/>
      <c r="CA766" s="112"/>
      <c r="CB766" s="112"/>
      <c r="CC766" s="112"/>
      <c r="CD766" s="112"/>
      <c r="CE766" s="112"/>
      <c r="CF766" s="112"/>
      <c r="CG766" s="112"/>
      <c r="CH766" s="112"/>
      <c r="CI766" s="112"/>
      <c r="CJ766" s="112"/>
      <c r="CK766" s="112"/>
      <c r="CL766" s="112"/>
      <c r="CM766" s="112"/>
      <c r="CN766" s="112"/>
      <c r="CO766" s="112"/>
      <c r="CP766" s="112"/>
      <c r="CQ766" s="112"/>
      <c r="CR766" s="112"/>
      <c r="CS766" s="112"/>
      <c r="CT766" s="112"/>
      <c r="CU766" s="112"/>
      <c r="CV766" s="112"/>
      <c r="CW766" s="112"/>
      <c r="CX766" s="112"/>
      <c r="CY766" s="112"/>
      <c r="CZ766" s="112"/>
    </row>
    <row r="767" spans="1:104" s="113" customFormat="1" ht="17.25" customHeight="1">
      <c r="A767" s="283">
        <v>743</v>
      </c>
      <c r="B767" s="1755"/>
      <c r="C767" s="1703"/>
      <c r="D767" s="1555"/>
      <c r="E767" s="1555"/>
      <c r="F767" s="1506"/>
      <c r="G767" s="1555"/>
      <c r="H767" s="1506"/>
      <c r="I767" s="1555"/>
      <c r="J767" s="1506"/>
      <c r="K767" s="186"/>
      <c r="L767" s="115"/>
      <c r="M767" s="131"/>
      <c r="N767" s="1704"/>
      <c r="O767" s="1483"/>
      <c r="P767" s="1483"/>
      <c r="Q767" s="1483"/>
      <c r="R767" s="1483"/>
      <c r="S767" s="1483"/>
      <c r="T767" s="1464"/>
      <c r="U767" s="310" t="s">
        <v>2540</v>
      </c>
      <c r="V767" s="118">
        <v>1982</v>
      </c>
      <c r="W767" s="118">
        <v>0.115</v>
      </c>
      <c r="X767" s="311" t="s">
        <v>1632</v>
      </c>
      <c r="Y767" s="164"/>
      <c r="Z767" s="227"/>
      <c r="AA767" s="355"/>
      <c r="AB767" s="355"/>
      <c r="AC767" s="131"/>
      <c r="AD767" s="111"/>
      <c r="AE767" s="112"/>
      <c r="AF767" s="112"/>
      <c r="AG767" s="112"/>
      <c r="AH767" s="112"/>
      <c r="AI767" s="112"/>
      <c r="AJ767" s="112"/>
      <c r="AK767" s="112"/>
      <c r="AL767" s="112"/>
      <c r="AM767" s="112"/>
      <c r="AN767" s="112"/>
      <c r="AO767" s="112"/>
      <c r="AP767" s="112"/>
      <c r="AQ767" s="112"/>
      <c r="AR767" s="112"/>
      <c r="AS767" s="112"/>
      <c r="AT767" s="112"/>
      <c r="AU767" s="112"/>
      <c r="AV767" s="112"/>
      <c r="AW767" s="112"/>
      <c r="AX767" s="112"/>
      <c r="AY767" s="112"/>
      <c r="AZ767" s="112"/>
      <c r="BA767" s="112"/>
      <c r="BB767" s="112"/>
      <c r="BC767" s="112"/>
      <c r="BD767" s="112"/>
      <c r="BE767" s="112"/>
      <c r="BF767" s="112"/>
      <c r="BG767" s="112"/>
      <c r="BH767" s="112"/>
      <c r="BI767" s="112"/>
      <c r="BJ767" s="112"/>
      <c r="BK767" s="112"/>
      <c r="BL767" s="112"/>
      <c r="BM767" s="112"/>
      <c r="BN767" s="112"/>
      <c r="BO767" s="112"/>
      <c r="BP767" s="112"/>
      <c r="BQ767" s="112"/>
      <c r="BR767" s="112"/>
      <c r="BS767" s="112"/>
      <c r="BT767" s="112"/>
      <c r="BU767" s="112"/>
      <c r="BV767" s="112"/>
      <c r="BW767" s="112"/>
      <c r="BX767" s="112"/>
      <c r="BY767" s="112"/>
      <c r="BZ767" s="112"/>
      <c r="CA767" s="112"/>
      <c r="CB767" s="112"/>
      <c r="CC767" s="112"/>
      <c r="CD767" s="112"/>
      <c r="CE767" s="112"/>
      <c r="CF767" s="112"/>
      <c r="CG767" s="112"/>
      <c r="CH767" s="112"/>
      <c r="CI767" s="112"/>
      <c r="CJ767" s="112"/>
      <c r="CK767" s="112"/>
      <c r="CL767" s="112"/>
      <c r="CM767" s="112"/>
      <c r="CN767" s="112"/>
      <c r="CO767" s="112"/>
      <c r="CP767" s="112"/>
      <c r="CQ767" s="112"/>
      <c r="CR767" s="112"/>
      <c r="CS767" s="112"/>
      <c r="CT767" s="112"/>
      <c r="CU767" s="112"/>
      <c r="CV767" s="112"/>
      <c r="CW767" s="112"/>
      <c r="CX767" s="112"/>
      <c r="CY767" s="112"/>
      <c r="CZ767" s="112"/>
    </row>
    <row r="768" spans="1:104" s="113" customFormat="1" ht="28.5" customHeight="1">
      <c r="A768" s="283">
        <v>744</v>
      </c>
      <c r="B768" s="1755"/>
      <c r="C768" s="1703"/>
      <c r="D768" s="1555"/>
      <c r="E768" s="1555"/>
      <c r="F768" s="1506"/>
      <c r="G768" s="1555"/>
      <c r="H768" s="1506"/>
      <c r="I768" s="1555"/>
      <c r="J768" s="1506"/>
      <c r="K768" s="158" t="s">
        <v>2541</v>
      </c>
      <c r="L768" s="269">
        <v>1972</v>
      </c>
      <c r="M768" s="509">
        <v>250</v>
      </c>
      <c r="N768" s="1702"/>
      <c r="O768" s="1468"/>
      <c r="P768" s="1468"/>
      <c r="Q768" s="1468"/>
      <c r="R768" s="1468"/>
      <c r="S768" s="1468"/>
      <c r="T768" s="1462"/>
      <c r="U768" s="310" t="s">
        <v>2542</v>
      </c>
      <c r="V768" s="118">
        <v>1969</v>
      </c>
      <c r="W768" s="118">
        <v>0.114</v>
      </c>
      <c r="X768" s="311" t="s">
        <v>2543</v>
      </c>
      <c r="Y768" s="201" t="s">
        <v>2544</v>
      </c>
      <c r="Z768" s="413"/>
      <c r="AA768" s="118">
        <v>1980</v>
      </c>
      <c r="AB768" s="118">
        <v>0.19</v>
      </c>
      <c r="AC768" s="163" t="s">
        <v>1793</v>
      </c>
      <c r="AD768" s="111"/>
      <c r="AE768" s="112"/>
      <c r="AF768" s="112"/>
      <c r="AG768" s="112"/>
      <c r="AH768" s="112"/>
      <c r="AI768" s="112"/>
      <c r="AJ768" s="112"/>
      <c r="AK768" s="112"/>
      <c r="AL768" s="112"/>
      <c r="AM768" s="112"/>
      <c r="AN768" s="112"/>
      <c r="AO768" s="112"/>
      <c r="AP768" s="112"/>
      <c r="AQ768" s="112"/>
      <c r="AR768" s="112"/>
      <c r="AS768" s="112"/>
      <c r="AT768" s="112"/>
      <c r="AU768" s="112"/>
      <c r="AV768" s="112"/>
      <c r="AW768" s="112"/>
      <c r="AX768" s="112"/>
      <c r="AY768" s="112"/>
      <c r="AZ768" s="112"/>
      <c r="BA768" s="112"/>
      <c r="BB768" s="112"/>
      <c r="BC768" s="112"/>
      <c r="BD768" s="112"/>
      <c r="BE768" s="112"/>
      <c r="BF768" s="112"/>
      <c r="BG768" s="112"/>
      <c r="BH768" s="112"/>
      <c r="BI768" s="112"/>
      <c r="BJ768" s="112"/>
      <c r="BK768" s="112"/>
      <c r="BL768" s="112"/>
      <c r="BM768" s="112"/>
      <c r="BN768" s="112"/>
      <c r="BO768" s="112"/>
      <c r="BP768" s="112"/>
      <c r="BQ768" s="112"/>
      <c r="BR768" s="112"/>
      <c r="BS768" s="112"/>
      <c r="BT768" s="112"/>
      <c r="BU768" s="112"/>
      <c r="BV768" s="112"/>
      <c r="BW768" s="112"/>
      <c r="BX768" s="112"/>
      <c r="BY768" s="112"/>
      <c r="BZ768" s="112"/>
      <c r="CA768" s="112"/>
      <c r="CB768" s="112"/>
      <c r="CC768" s="112"/>
      <c r="CD768" s="112"/>
      <c r="CE768" s="112"/>
      <c r="CF768" s="112"/>
      <c r="CG768" s="112"/>
      <c r="CH768" s="112"/>
      <c r="CI768" s="112"/>
      <c r="CJ768" s="112"/>
      <c r="CK768" s="112"/>
      <c r="CL768" s="112"/>
      <c r="CM768" s="112"/>
      <c r="CN768" s="112"/>
      <c r="CO768" s="112"/>
      <c r="CP768" s="112"/>
      <c r="CQ768" s="112"/>
      <c r="CR768" s="112"/>
      <c r="CS768" s="112"/>
      <c r="CT768" s="112"/>
      <c r="CU768" s="112"/>
      <c r="CV768" s="112"/>
      <c r="CW768" s="112"/>
      <c r="CX768" s="112"/>
      <c r="CY768" s="112"/>
      <c r="CZ768" s="112"/>
    </row>
    <row r="769" spans="1:104" s="113" customFormat="1">
      <c r="A769" s="283">
        <v>745</v>
      </c>
      <c r="B769" s="1755"/>
      <c r="C769" s="1703"/>
      <c r="D769" s="1555"/>
      <c r="E769" s="1555"/>
      <c r="F769" s="1506"/>
      <c r="G769" s="1555"/>
      <c r="H769" s="1506"/>
      <c r="I769" s="1555"/>
      <c r="J769" s="1506"/>
      <c r="K769" s="202" t="s">
        <v>2545</v>
      </c>
      <c r="L769" s="115"/>
      <c r="M769" s="131"/>
      <c r="N769" s="1703"/>
      <c r="O769" s="1469"/>
      <c r="P769" s="1469"/>
      <c r="Q769" s="1469"/>
      <c r="R769" s="1469"/>
      <c r="S769" s="1469"/>
      <c r="T769" s="1463"/>
      <c r="U769" s="310" t="s">
        <v>2546</v>
      </c>
      <c r="V769" s="118">
        <v>1970</v>
      </c>
      <c r="W769" s="118">
        <v>0.05</v>
      </c>
      <c r="X769" s="311" t="s">
        <v>2547</v>
      </c>
      <c r="Y769" s="182"/>
      <c r="Z769" s="183"/>
      <c r="AA769" s="139"/>
      <c r="AB769" s="139"/>
      <c r="AC769" s="163"/>
      <c r="AD769" s="111"/>
      <c r="AE769" s="112"/>
      <c r="AF769" s="112"/>
      <c r="AG769" s="112"/>
      <c r="AH769" s="112"/>
      <c r="AI769" s="112"/>
      <c r="AJ769" s="112"/>
      <c r="AK769" s="112"/>
      <c r="AL769" s="112"/>
      <c r="AM769" s="112"/>
      <c r="AN769" s="112"/>
      <c r="AO769" s="112"/>
      <c r="AP769" s="112"/>
      <c r="AQ769" s="112"/>
      <c r="AR769" s="112"/>
      <c r="AS769" s="112"/>
      <c r="AT769" s="112"/>
      <c r="AU769" s="112"/>
      <c r="AV769" s="112"/>
      <c r="AW769" s="112"/>
      <c r="AX769" s="112"/>
      <c r="AY769" s="112"/>
      <c r="AZ769" s="112"/>
      <c r="BA769" s="112"/>
      <c r="BB769" s="112"/>
      <c r="BC769" s="112"/>
      <c r="BD769" s="112"/>
      <c r="BE769" s="112"/>
      <c r="BF769" s="112"/>
      <c r="BG769" s="112"/>
      <c r="BH769" s="112"/>
      <c r="BI769" s="112"/>
      <c r="BJ769" s="112"/>
      <c r="BK769" s="112"/>
      <c r="BL769" s="112"/>
      <c r="BM769" s="112"/>
      <c r="BN769" s="112"/>
      <c r="BO769" s="112"/>
      <c r="BP769" s="112"/>
      <c r="BQ769" s="112"/>
      <c r="BR769" s="112"/>
      <c r="BS769" s="112"/>
      <c r="BT769" s="112"/>
      <c r="BU769" s="112"/>
      <c r="BV769" s="112"/>
      <c r="BW769" s="112"/>
      <c r="BX769" s="112"/>
      <c r="BY769" s="112"/>
      <c r="BZ769" s="112"/>
      <c r="CA769" s="112"/>
      <c r="CB769" s="112"/>
      <c r="CC769" s="112"/>
      <c r="CD769" s="112"/>
      <c r="CE769" s="112"/>
      <c r="CF769" s="112"/>
      <c r="CG769" s="112"/>
      <c r="CH769" s="112"/>
      <c r="CI769" s="112"/>
      <c r="CJ769" s="112"/>
      <c r="CK769" s="112"/>
      <c r="CL769" s="112"/>
      <c r="CM769" s="112"/>
      <c r="CN769" s="112"/>
      <c r="CO769" s="112"/>
      <c r="CP769" s="112"/>
      <c r="CQ769" s="112"/>
      <c r="CR769" s="112"/>
      <c r="CS769" s="112"/>
      <c r="CT769" s="112"/>
      <c r="CU769" s="112"/>
      <c r="CV769" s="112"/>
      <c r="CW769" s="112"/>
      <c r="CX769" s="112"/>
      <c r="CY769" s="112"/>
      <c r="CZ769" s="112"/>
    </row>
    <row r="770" spans="1:104" s="113" customFormat="1">
      <c r="A770" s="283">
        <v>746</v>
      </c>
      <c r="B770" s="1755"/>
      <c r="C770" s="1703"/>
      <c r="D770" s="1555"/>
      <c r="E770" s="1555"/>
      <c r="F770" s="1506"/>
      <c r="G770" s="1555"/>
      <c r="H770" s="1506"/>
      <c r="I770" s="1555"/>
      <c r="J770" s="1506"/>
      <c r="K770" s="162"/>
      <c r="L770" s="115"/>
      <c r="M770" s="131"/>
      <c r="N770" s="1703"/>
      <c r="O770" s="1469"/>
      <c r="P770" s="1469"/>
      <c r="Q770" s="1469"/>
      <c r="R770" s="1469"/>
      <c r="S770" s="1469"/>
      <c r="T770" s="1463"/>
      <c r="U770" s="310" t="s">
        <v>2548</v>
      </c>
      <c r="V770" s="118">
        <v>1979</v>
      </c>
      <c r="W770" s="118">
        <v>0.06</v>
      </c>
      <c r="X770" s="311" t="s">
        <v>1623</v>
      </c>
      <c r="Y770" s="203" t="s">
        <v>2549</v>
      </c>
      <c r="Z770" s="204"/>
      <c r="AA770" s="145">
        <v>1965</v>
      </c>
      <c r="AB770" s="145">
        <v>0.42</v>
      </c>
      <c r="AC770" s="146" t="s">
        <v>1488</v>
      </c>
      <c r="AD770" s="111"/>
      <c r="AE770" s="112"/>
      <c r="AF770" s="112"/>
      <c r="AG770" s="112"/>
      <c r="AH770" s="112"/>
      <c r="AI770" s="112"/>
      <c r="AJ770" s="112"/>
      <c r="AK770" s="112"/>
      <c r="AL770" s="112"/>
      <c r="AM770" s="112"/>
      <c r="AN770" s="112"/>
      <c r="AO770" s="112"/>
      <c r="AP770" s="112"/>
      <c r="AQ770" s="112"/>
      <c r="AR770" s="112"/>
      <c r="AS770" s="112"/>
      <c r="AT770" s="112"/>
      <c r="AU770" s="112"/>
      <c r="AV770" s="112"/>
      <c r="AW770" s="112"/>
      <c r="AX770" s="112"/>
      <c r="AY770" s="112"/>
      <c r="AZ770" s="112"/>
      <c r="BA770" s="112"/>
      <c r="BB770" s="112"/>
      <c r="BC770" s="112"/>
      <c r="BD770" s="112"/>
      <c r="BE770" s="112"/>
      <c r="BF770" s="112"/>
      <c r="BG770" s="112"/>
      <c r="BH770" s="112"/>
      <c r="BI770" s="112"/>
      <c r="BJ770" s="112"/>
      <c r="BK770" s="112"/>
      <c r="BL770" s="112"/>
      <c r="BM770" s="112"/>
      <c r="BN770" s="112"/>
      <c r="BO770" s="112"/>
      <c r="BP770" s="112"/>
      <c r="BQ770" s="112"/>
      <c r="BR770" s="112"/>
      <c r="BS770" s="112"/>
      <c r="BT770" s="112"/>
      <c r="BU770" s="112"/>
      <c r="BV770" s="112"/>
      <c r="BW770" s="112"/>
      <c r="BX770" s="112"/>
      <c r="BY770" s="112"/>
      <c r="BZ770" s="112"/>
      <c r="CA770" s="112"/>
      <c r="CB770" s="112"/>
      <c r="CC770" s="112"/>
      <c r="CD770" s="112"/>
      <c r="CE770" s="112"/>
      <c r="CF770" s="112"/>
      <c r="CG770" s="112"/>
      <c r="CH770" s="112"/>
      <c r="CI770" s="112"/>
      <c r="CJ770" s="112"/>
      <c r="CK770" s="112"/>
      <c r="CL770" s="112"/>
      <c r="CM770" s="112"/>
      <c r="CN770" s="112"/>
      <c r="CO770" s="112"/>
      <c r="CP770" s="112"/>
      <c r="CQ770" s="112"/>
      <c r="CR770" s="112"/>
      <c r="CS770" s="112"/>
      <c r="CT770" s="112"/>
      <c r="CU770" s="112"/>
      <c r="CV770" s="112"/>
      <c r="CW770" s="112"/>
      <c r="CX770" s="112"/>
      <c r="CY770" s="112"/>
      <c r="CZ770" s="112"/>
    </row>
    <row r="771" spans="1:104" s="113" customFormat="1">
      <c r="A771" s="283">
        <v>747</v>
      </c>
      <c r="B771" s="1755"/>
      <c r="C771" s="1703"/>
      <c r="D771" s="1555"/>
      <c r="E771" s="1555"/>
      <c r="F771" s="1506"/>
      <c r="G771" s="1555"/>
      <c r="H771" s="1506"/>
      <c r="I771" s="1555"/>
      <c r="J771" s="1506"/>
      <c r="K771" s="162"/>
      <c r="L771" s="115"/>
      <c r="M771" s="131"/>
      <c r="N771" s="1703"/>
      <c r="O771" s="1469"/>
      <c r="P771" s="1469"/>
      <c r="Q771" s="1469"/>
      <c r="R771" s="1469"/>
      <c r="S771" s="1469"/>
      <c r="T771" s="1463"/>
      <c r="U771" s="310" t="s">
        <v>2550</v>
      </c>
      <c r="V771" s="118">
        <v>1979</v>
      </c>
      <c r="W771" s="118">
        <v>0.14000000000000001</v>
      </c>
      <c r="X771" s="311" t="s">
        <v>2551</v>
      </c>
      <c r="Y771" s="164"/>
      <c r="Z771" s="165"/>
      <c r="AA771" s="130"/>
      <c r="AB771" s="130"/>
      <c r="AC771" s="131"/>
      <c r="AD771" s="111"/>
      <c r="AE771" s="112"/>
      <c r="AF771" s="112"/>
      <c r="AG771" s="112"/>
      <c r="AH771" s="112"/>
      <c r="AI771" s="112"/>
      <c r="AJ771" s="112"/>
      <c r="AK771" s="112"/>
      <c r="AL771" s="112"/>
      <c r="AM771" s="112"/>
      <c r="AN771" s="112"/>
      <c r="AO771" s="112"/>
      <c r="AP771" s="112"/>
      <c r="AQ771" s="112"/>
      <c r="AR771" s="112"/>
      <c r="AS771" s="112"/>
      <c r="AT771" s="112"/>
      <c r="AU771" s="112"/>
      <c r="AV771" s="112"/>
      <c r="AW771" s="112"/>
      <c r="AX771" s="112"/>
      <c r="AY771" s="112"/>
      <c r="AZ771" s="112"/>
      <c r="BA771" s="112"/>
      <c r="BB771" s="112"/>
      <c r="BC771" s="112"/>
      <c r="BD771" s="112"/>
      <c r="BE771" s="112"/>
      <c r="BF771" s="112"/>
      <c r="BG771" s="112"/>
      <c r="BH771" s="112"/>
      <c r="BI771" s="112"/>
      <c r="BJ771" s="112"/>
      <c r="BK771" s="112"/>
      <c r="BL771" s="112"/>
      <c r="BM771" s="112"/>
      <c r="BN771" s="112"/>
      <c r="BO771" s="112"/>
      <c r="BP771" s="112"/>
      <c r="BQ771" s="112"/>
      <c r="BR771" s="112"/>
      <c r="BS771" s="112"/>
      <c r="BT771" s="112"/>
      <c r="BU771" s="112"/>
      <c r="BV771" s="112"/>
      <c r="BW771" s="112"/>
      <c r="BX771" s="112"/>
      <c r="BY771" s="112"/>
      <c r="BZ771" s="112"/>
      <c r="CA771" s="112"/>
      <c r="CB771" s="112"/>
      <c r="CC771" s="112"/>
      <c r="CD771" s="112"/>
      <c r="CE771" s="112"/>
      <c r="CF771" s="112"/>
      <c r="CG771" s="112"/>
      <c r="CH771" s="112"/>
      <c r="CI771" s="112"/>
      <c r="CJ771" s="112"/>
      <c r="CK771" s="112"/>
      <c r="CL771" s="112"/>
      <c r="CM771" s="112"/>
      <c r="CN771" s="112"/>
      <c r="CO771" s="112"/>
      <c r="CP771" s="112"/>
      <c r="CQ771" s="112"/>
      <c r="CR771" s="112"/>
      <c r="CS771" s="112"/>
      <c r="CT771" s="112"/>
      <c r="CU771" s="112"/>
      <c r="CV771" s="112"/>
      <c r="CW771" s="112"/>
      <c r="CX771" s="112"/>
      <c r="CY771" s="112"/>
      <c r="CZ771" s="112"/>
    </row>
    <row r="772" spans="1:104" s="113" customFormat="1">
      <c r="A772" s="283">
        <v>748</v>
      </c>
      <c r="B772" s="1755"/>
      <c r="C772" s="1703"/>
      <c r="D772" s="1555"/>
      <c r="E772" s="1555"/>
      <c r="F772" s="1506"/>
      <c r="G772" s="1555"/>
      <c r="H772" s="1506"/>
      <c r="I772" s="1555"/>
      <c r="J772" s="1506"/>
      <c r="K772" s="162"/>
      <c r="L772" s="115"/>
      <c r="M772" s="131"/>
      <c r="N772" s="1704"/>
      <c r="O772" s="1483"/>
      <c r="P772" s="1483"/>
      <c r="Q772" s="1483"/>
      <c r="R772" s="1483"/>
      <c r="S772" s="1483"/>
      <c r="T772" s="1464"/>
      <c r="U772" s="310" t="s">
        <v>2552</v>
      </c>
      <c r="V772" s="118">
        <v>1979</v>
      </c>
      <c r="W772" s="118">
        <v>0.09</v>
      </c>
      <c r="X772" s="311" t="s">
        <v>2553</v>
      </c>
      <c r="Y772" s="164"/>
      <c r="Z772" s="165"/>
      <c r="AA772" s="130"/>
      <c r="AB772" s="130"/>
      <c r="AC772" s="131"/>
      <c r="AD772" s="111"/>
      <c r="AE772" s="112"/>
      <c r="AF772" s="112"/>
      <c r="AG772" s="112"/>
      <c r="AH772" s="112"/>
      <c r="AI772" s="112"/>
      <c r="AJ772" s="112"/>
      <c r="AK772" s="112"/>
      <c r="AL772" s="112"/>
      <c r="AM772" s="112"/>
      <c r="AN772" s="112"/>
      <c r="AO772" s="112"/>
      <c r="AP772" s="112"/>
      <c r="AQ772" s="112"/>
      <c r="AR772" s="112"/>
      <c r="AS772" s="112"/>
      <c r="AT772" s="112"/>
      <c r="AU772" s="112"/>
      <c r="AV772" s="112"/>
      <c r="AW772" s="112"/>
      <c r="AX772" s="112"/>
      <c r="AY772" s="112"/>
      <c r="AZ772" s="112"/>
      <c r="BA772" s="112"/>
      <c r="BB772" s="112"/>
      <c r="BC772" s="112"/>
      <c r="BD772" s="112"/>
      <c r="BE772" s="112"/>
      <c r="BF772" s="112"/>
      <c r="BG772" s="112"/>
      <c r="BH772" s="112"/>
      <c r="BI772" s="112"/>
      <c r="BJ772" s="112"/>
      <c r="BK772" s="112"/>
      <c r="BL772" s="112"/>
      <c r="BM772" s="112"/>
      <c r="BN772" s="112"/>
      <c r="BO772" s="112"/>
      <c r="BP772" s="112"/>
      <c r="BQ772" s="112"/>
      <c r="BR772" s="112"/>
      <c r="BS772" s="112"/>
      <c r="BT772" s="112"/>
      <c r="BU772" s="112"/>
      <c r="BV772" s="112"/>
      <c r="BW772" s="112"/>
      <c r="BX772" s="112"/>
      <c r="BY772" s="112"/>
      <c r="BZ772" s="112"/>
      <c r="CA772" s="112"/>
      <c r="CB772" s="112"/>
      <c r="CC772" s="112"/>
      <c r="CD772" s="112"/>
      <c r="CE772" s="112"/>
      <c r="CF772" s="112"/>
      <c r="CG772" s="112"/>
      <c r="CH772" s="112"/>
      <c r="CI772" s="112"/>
      <c r="CJ772" s="112"/>
      <c r="CK772" s="112"/>
      <c r="CL772" s="112"/>
      <c r="CM772" s="112"/>
      <c r="CN772" s="112"/>
      <c r="CO772" s="112"/>
      <c r="CP772" s="112"/>
      <c r="CQ772" s="112"/>
      <c r="CR772" s="112"/>
      <c r="CS772" s="112"/>
      <c r="CT772" s="112"/>
      <c r="CU772" s="112"/>
      <c r="CV772" s="112"/>
      <c r="CW772" s="112"/>
      <c r="CX772" s="112"/>
      <c r="CY772" s="112"/>
      <c r="CZ772" s="112"/>
    </row>
    <row r="773" spans="1:104" s="113" customFormat="1" ht="35.25" customHeight="1">
      <c r="A773" s="283">
        <v>749</v>
      </c>
      <c r="B773" s="1755"/>
      <c r="C773" s="1703"/>
      <c r="D773" s="1555"/>
      <c r="E773" s="1555"/>
      <c r="F773" s="1506"/>
      <c r="G773" s="1555"/>
      <c r="H773" s="1506"/>
      <c r="I773" s="1555"/>
      <c r="J773" s="1506"/>
      <c r="K773" s="158" t="s">
        <v>2554</v>
      </c>
      <c r="L773" s="269">
        <v>1965</v>
      </c>
      <c r="M773" s="509">
        <v>400</v>
      </c>
      <c r="N773" s="1702"/>
      <c r="O773" s="1468"/>
      <c r="P773" s="1468"/>
      <c r="Q773" s="1468"/>
      <c r="R773" s="1468"/>
      <c r="S773" s="1468"/>
      <c r="T773" s="1462"/>
      <c r="U773" s="310" t="s">
        <v>2555</v>
      </c>
      <c r="V773" s="118">
        <v>1966</v>
      </c>
      <c r="W773" s="118">
        <v>0.03</v>
      </c>
      <c r="X773" s="311" t="s">
        <v>1772</v>
      </c>
      <c r="Y773" s="201" t="s">
        <v>2556</v>
      </c>
      <c r="Z773" s="413"/>
      <c r="AA773" s="118">
        <v>1965</v>
      </c>
      <c r="AB773" s="118">
        <v>0.31</v>
      </c>
      <c r="AC773" s="163" t="s">
        <v>2096</v>
      </c>
      <c r="AD773" s="111"/>
      <c r="AE773" s="112"/>
      <c r="AF773" s="112"/>
      <c r="AG773" s="112"/>
      <c r="AH773" s="112"/>
      <c r="AI773" s="112"/>
      <c r="AJ773" s="112"/>
      <c r="AK773" s="112"/>
      <c r="AL773" s="112"/>
      <c r="AM773" s="112"/>
      <c r="AN773" s="112"/>
      <c r="AO773" s="112"/>
      <c r="AP773" s="112"/>
      <c r="AQ773" s="112"/>
      <c r="AR773" s="112"/>
      <c r="AS773" s="112"/>
      <c r="AT773" s="112"/>
      <c r="AU773" s="112"/>
      <c r="AV773" s="112"/>
      <c r="AW773" s="112"/>
      <c r="AX773" s="112"/>
      <c r="AY773" s="112"/>
      <c r="AZ773" s="112"/>
      <c r="BA773" s="112"/>
      <c r="BB773" s="112"/>
      <c r="BC773" s="112"/>
      <c r="BD773" s="112"/>
      <c r="BE773" s="112"/>
      <c r="BF773" s="112"/>
      <c r="BG773" s="112"/>
      <c r="BH773" s="112"/>
      <c r="BI773" s="112"/>
      <c r="BJ773" s="112"/>
      <c r="BK773" s="112"/>
      <c r="BL773" s="112"/>
      <c r="BM773" s="112"/>
      <c r="BN773" s="112"/>
      <c r="BO773" s="112"/>
      <c r="BP773" s="112"/>
      <c r="BQ773" s="112"/>
      <c r="BR773" s="112"/>
      <c r="BS773" s="112"/>
      <c r="BT773" s="112"/>
      <c r="BU773" s="112"/>
      <c r="BV773" s="112"/>
      <c r="BW773" s="112"/>
      <c r="BX773" s="112"/>
      <c r="BY773" s="112"/>
      <c r="BZ773" s="112"/>
      <c r="CA773" s="112"/>
      <c r="CB773" s="112"/>
      <c r="CC773" s="112"/>
      <c r="CD773" s="112"/>
      <c r="CE773" s="112"/>
      <c r="CF773" s="112"/>
      <c r="CG773" s="112"/>
      <c r="CH773" s="112"/>
      <c r="CI773" s="112"/>
      <c r="CJ773" s="112"/>
      <c r="CK773" s="112"/>
      <c r="CL773" s="112"/>
      <c r="CM773" s="112"/>
      <c r="CN773" s="112"/>
      <c r="CO773" s="112"/>
      <c r="CP773" s="112"/>
      <c r="CQ773" s="112"/>
      <c r="CR773" s="112"/>
      <c r="CS773" s="112"/>
      <c r="CT773" s="112"/>
      <c r="CU773" s="112"/>
      <c r="CV773" s="112"/>
      <c r="CW773" s="112"/>
      <c r="CX773" s="112"/>
      <c r="CY773" s="112"/>
      <c r="CZ773" s="112"/>
    </row>
    <row r="774" spans="1:104" s="113" customFormat="1" ht="17.25" customHeight="1">
      <c r="A774" s="283">
        <v>750</v>
      </c>
      <c r="B774" s="1755"/>
      <c r="C774" s="1703"/>
      <c r="D774" s="1555"/>
      <c r="E774" s="1555"/>
      <c r="F774" s="1506"/>
      <c r="G774" s="1555"/>
      <c r="H774" s="1506"/>
      <c r="I774" s="1555"/>
      <c r="J774" s="1506"/>
      <c r="K774" s="202" t="s">
        <v>2545</v>
      </c>
      <c r="L774" s="149"/>
      <c r="M774" s="448"/>
      <c r="N774" s="1703"/>
      <c r="O774" s="1469"/>
      <c r="P774" s="1469"/>
      <c r="Q774" s="1469"/>
      <c r="R774" s="1469"/>
      <c r="S774" s="1469"/>
      <c r="T774" s="1463"/>
      <c r="U774" s="310" t="s">
        <v>2557</v>
      </c>
      <c r="V774" s="118">
        <v>1966</v>
      </c>
      <c r="W774" s="118">
        <v>9.5000000000000001E-2</v>
      </c>
      <c r="X774" s="311" t="s">
        <v>2558</v>
      </c>
      <c r="Y774" s="768"/>
      <c r="Z774" s="633"/>
      <c r="AA774" s="152"/>
      <c r="AB774" s="152"/>
      <c r="AC774" s="131"/>
      <c r="AD774" s="111"/>
      <c r="AE774" s="112"/>
      <c r="AF774" s="112"/>
      <c r="AG774" s="112"/>
      <c r="AH774" s="112"/>
      <c r="AI774" s="112"/>
      <c r="AJ774" s="112"/>
      <c r="AK774" s="112"/>
      <c r="AL774" s="112"/>
      <c r="AM774" s="112"/>
      <c r="AN774" s="112"/>
      <c r="AO774" s="112"/>
      <c r="AP774" s="112"/>
      <c r="AQ774" s="112"/>
      <c r="AR774" s="112"/>
      <c r="AS774" s="112"/>
      <c r="AT774" s="112"/>
      <c r="AU774" s="112"/>
      <c r="AV774" s="112"/>
      <c r="AW774" s="112"/>
      <c r="AX774" s="112"/>
      <c r="AY774" s="112"/>
      <c r="AZ774" s="112"/>
      <c r="BA774" s="112"/>
      <c r="BB774" s="112"/>
      <c r="BC774" s="112"/>
      <c r="BD774" s="112"/>
      <c r="BE774" s="112"/>
      <c r="BF774" s="112"/>
      <c r="BG774" s="112"/>
      <c r="BH774" s="112"/>
      <c r="BI774" s="112"/>
      <c r="BJ774" s="112"/>
      <c r="BK774" s="112"/>
      <c r="BL774" s="112"/>
      <c r="BM774" s="112"/>
      <c r="BN774" s="112"/>
      <c r="BO774" s="112"/>
      <c r="BP774" s="112"/>
      <c r="BQ774" s="112"/>
      <c r="BR774" s="112"/>
      <c r="BS774" s="112"/>
      <c r="BT774" s="112"/>
      <c r="BU774" s="112"/>
      <c r="BV774" s="112"/>
      <c r="BW774" s="112"/>
      <c r="BX774" s="112"/>
      <c r="BY774" s="112"/>
      <c r="BZ774" s="112"/>
      <c r="CA774" s="112"/>
      <c r="CB774" s="112"/>
      <c r="CC774" s="112"/>
      <c r="CD774" s="112"/>
      <c r="CE774" s="112"/>
      <c r="CF774" s="112"/>
      <c r="CG774" s="112"/>
      <c r="CH774" s="112"/>
      <c r="CI774" s="112"/>
      <c r="CJ774" s="112"/>
      <c r="CK774" s="112"/>
      <c r="CL774" s="112"/>
      <c r="CM774" s="112"/>
      <c r="CN774" s="112"/>
      <c r="CO774" s="112"/>
      <c r="CP774" s="112"/>
      <c r="CQ774" s="112"/>
      <c r="CR774" s="112"/>
      <c r="CS774" s="112"/>
      <c r="CT774" s="112"/>
      <c r="CU774" s="112"/>
      <c r="CV774" s="112"/>
      <c r="CW774" s="112"/>
      <c r="CX774" s="112"/>
      <c r="CY774" s="112"/>
      <c r="CZ774" s="112"/>
    </row>
    <row r="775" spans="1:104" s="113" customFormat="1" ht="31.5" customHeight="1">
      <c r="A775" s="283">
        <v>751</v>
      </c>
      <c r="B775" s="1755"/>
      <c r="C775" s="1703"/>
      <c r="D775" s="1555"/>
      <c r="E775" s="1555"/>
      <c r="F775" s="1506"/>
      <c r="G775" s="1555"/>
      <c r="H775" s="1506"/>
      <c r="I775" s="1555"/>
      <c r="J775" s="1506"/>
      <c r="K775" s="126"/>
      <c r="L775" s="115"/>
      <c r="M775" s="131"/>
      <c r="N775" s="1703"/>
      <c r="O775" s="1469"/>
      <c r="P775" s="1469"/>
      <c r="Q775" s="1469"/>
      <c r="R775" s="1469"/>
      <c r="S775" s="1469"/>
      <c r="T775" s="1463"/>
      <c r="U775" s="310" t="s">
        <v>2559</v>
      </c>
      <c r="V775" s="118">
        <v>1968</v>
      </c>
      <c r="W775" s="118">
        <v>3.5000000000000003E-2</v>
      </c>
      <c r="X775" s="311" t="s">
        <v>998</v>
      </c>
      <c r="Y775" s="201" t="s">
        <v>2560</v>
      </c>
      <c r="Z775" s="413"/>
      <c r="AA775" s="118">
        <v>2003</v>
      </c>
      <c r="AB775" s="118">
        <v>0.42599999999999999</v>
      </c>
      <c r="AC775" s="333" t="s">
        <v>2561</v>
      </c>
      <c r="AD775" s="268"/>
      <c r="AE775" s="112"/>
      <c r="AF775" s="112"/>
      <c r="AG775" s="112"/>
      <c r="AH775" s="112"/>
      <c r="AI775" s="112"/>
      <c r="AJ775" s="112"/>
      <c r="AK775" s="112"/>
      <c r="AL775" s="112"/>
      <c r="AM775" s="112"/>
      <c r="AN775" s="112"/>
      <c r="AO775" s="112"/>
      <c r="AP775" s="112"/>
      <c r="AQ775" s="112"/>
      <c r="AR775" s="112"/>
      <c r="AS775" s="112"/>
      <c r="AT775" s="112"/>
      <c r="AU775" s="112"/>
      <c r="AV775" s="112"/>
      <c r="AW775" s="112"/>
      <c r="AX775" s="112"/>
      <c r="AY775" s="112"/>
      <c r="AZ775" s="112"/>
      <c r="BA775" s="112"/>
      <c r="BB775" s="112"/>
      <c r="BC775" s="112"/>
      <c r="BD775" s="112"/>
      <c r="BE775" s="112"/>
      <c r="BF775" s="112"/>
      <c r="BG775" s="112"/>
      <c r="BH775" s="112"/>
      <c r="BI775" s="112"/>
      <c r="BJ775" s="112"/>
      <c r="BK775" s="112"/>
      <c r="BL775" s="112"/>
      <c r="BM775" s="112"/>
      <c r="BN775" s="112"/>
      <c r="BO775" s="112"/>
      <c r="BP775" s="112"/>
      <c r="BQ775" s="112"/>
      <c r="BR775" s="112"/>
      <c r="BS775" s="112"/>
      <c r="BT775" s="112"/>
      <c r="BU775" s="112"/>
      <c r="BV775" s="112"/>
      <c r="BW775" s="112"/>
      <c r="BX775" s="112"/>
      <c r="BY775" s="112"/>
      <c r="BZ775" s="112"/>
      <c r="CA775" s="112"/>
      <c r="CB775" s="112"/>
      <c r="CC775" s="112"/>
      <c r="CD775" s="112"/>
      <c r="CE775" s="112"/>
      <c r="CF775" s="112"/>
      <c r="CG775" s="112"/>
      <c r="CH775" s="112"/>
      <c r="CI775" s="112"/>
      <c r="CJ775" s="112"/>
      <c r="CK775" s="112"/>
      <c r="CL775" s="112"/>
      <c r="CM775" s="112"/>
      <c r="CN775" s="112"/>
      <c r="CO775" s="112"/>
      <c r="CP775" s="112"/>
      <c r="CQ775" s="112"/>
      <c r="CR775" s="112"/>
      <c r="CS775" s="112"/>
      <c r="CT775" s="112"/>
      <c r="CU775" s="112"/>
      <c r="CV775" s="112"/>
      <c r="CW775" s="112"/>
      <c r="CX775" s="112"/>
      <c r="CY775" s="112"/>
      <c r="CZ775" s="112"/>
    </row>
    <row r="776" spans="1:104" s="113" customFormat="1" ht="18" customHeight="1">
      <c r="A776" s="283">
        <v>752</v>
      </c>
      <c r="B776" s="1755"/>
      <c r="C776" s="1703"/>
      <c r="D776" s="1555"/>
      <c r="E776" s="1555"/>
      <c r="F776" s="1506"/>
      <c r="G776" s="1555"/>
      <c r="H776" s="1506"/>
      <c r="I776" s="1555"/>
      <c r="J776" s="1506"/>
      <c r="K776" s="162"/>
      <c r="L776" s="115"/>
      <c r="M776" s="131"/>
      <c r="N776" s="1703"/>
      <c r="O776" s="1469"/>
      <c r="P776" s="1469"/>
      <c r="Q776" s="1469"/>
      <c r="R776" s="1469"/>
      <c r="S776" s="1469"/>
      <c r="T776" s="1463"/>
      <c r="U776" s="310" t="s">
        <v>2562</v>
      </c>
      <c r="V776" s="118">
        <v>1971</v>
      </c>
      <c r="W776" s="118">
        <v>0.04</v>
      </c>
      <c r="X776" s="311" t="s">
        <v>1343</v>
      </c>
      <c r="Y776" s="164"/>
      <c r="Z776" s="165"/>
      <c r="AA776" s="130"/>
      <c r="AB776" s="130"/>
      <c r="AC776" s="131"/>
      <c r="AD776" s="111"/>
      <c r="AE776" s="112"/>
      <c r="AF776" s="112"/>
      <c r="AG776" s="112"/>
      <c r="AH776" s="112"/>
      <c r="AI776" s="112"/>
      <c r="AJ776" s="112"/>
      <c r="AK776" s="112"/>
      <c r="AL776" s="112"/>
      <c r="AM776" s="112"/>
      <c r="AN776" s="112"/>
      <c r="AO776" s="112"/>
      <c r="AP776" s="112"/>
      <c r="AQ776" s="112"/>
      <c r="AR776" s="112"/>
      <c r="AS776" s="112"/>
      <c r="AT776" s="112"/>
      <c r="AU776" s="112"/>
      <c r="AV776" s="112"/>
      <c r="AW776" s="112"/>
      <c r="AX776" s="112"/>
      <c r="AY776" s="112"/>
      <c r="AZ776" s="112"/>
      <c r="BA776" s="112"/>
      <c r="BB776" s="112"/>
      <c r="BC776" s="112"/>
      <c r="BD776" s="112"/>
      <c r="BE776" s="112"/>
      <c r="BF776" s="112"/>
      <c r="BG776" s="112"/>
      <c r="BH776" s="112"/>
      <c r="BI776" s="112"/>
      <c r="BJ776" s="112"/>
      <c r="BK776" s="112"/>
      <c r="BL776" s="112"/>
      <c r="BM776" s="112"/>
      <c r="BN776" s="112"/>
      <c r="BO776" s="112"/>
      <c r="BP776" s="112"/>
      <c r="BQ776" s="112"/>
      <c r="BR776" s="112"/>
      <c r="BS776" s="112"/>
      <c r="BT776" s="112"/>
      <c r="BU776" s="112"/>
      <c r="BV776" s="112"/>
      <c r="BW776" s="112"/>
      <c r="BX776" s="112"/>
      <c r="BY776" s="112"/>
      <c r="BZ776" s="112"/>
      <c r="CA776" s="112"/>
      <c r="CB776" s="112"/>
      <c r="CC776" s="112"/>
      <c r="CD776" s="112"/>
      <c r="CE776" s="112"/>
      <c r="CF776" s="112"/>
      <c r="CG776" s="112"/>
      <c r="CH776" s="112"/>
      <c r="CI776" s="112"/>
      <c r="CJ776" s="112"/>
      <c r="CK776" s="112"/>
      <c r="CL776" s="112"/>
      <c r="CM776" s="112"/>
      <c r="CN776" s="112"/>
      <c r="CO776" s="112"/>
      <c r="CP776" s="112"/>
      <c r="CQ776" s="112"/>
      <c r="CR776" s="112"/>
      <c r="CS776" s="112"/>
      <c r="CT776" s="112"/>
      <c r="CU776" s="112"/>
      <c r="CV776" s="112"/>
      <c r="CW776" s="112"/>
      <c r="CX776" s="112"/>
      <c r="CY776" s="112"/>
      <c r="CZ776" s="112"/>
    </row>
    <row r="777" spans="1:104" s="113" customFormat="1" ht="18" customHeight="1">
      <c r="A777" s="283">
        <v>753</v>
      </c>
      <c r="B777" s="1755"/>
      <c r="C777" s="1703"/>
      <c r="D777" s="1555"/>
      <c r="E777" s="1555"/>
      <c r="F777" s="1506"/>
      <c r="G777" s="1555"/>
      <c r="H777" s="1506"/>
      <c r="I777" s="1555"/>
      <c r="J777" s="1506"/>
      <c r="K777" s="864"/>
      <c r="L777" s="865"/>
      <c r="M777" s="131"/>
      <c r="N777" s="1703"/>
      <c r="O777" s="1469"/>
      <c r="P777" s="1469"/>
      <c r="Q777" s="1469"/>
      <c r="R777" s="1469"/>
      <c r="S777" s="1469"/>
      <c r="T777" s="1463"/>
      <c r="U777" s="310" t="s">
        <v>2563</v>
      </c>
      <c r="V777" s="118">
        <v>2020</v>
      </c>
      <c r="W777" s="118">
        <v>4.1000000000000002E-2</v>
      </c>
      <c r="X777" s="311" t="s">
        <v>50</v>
      </c>
      <c r="Y777" s="164"/>
      <c r="Z777" s="165"/>
      <c r="AA777" s="130"/>
      <c r="AB777" s="130"/>
      <c r="AC777" s="131"/>
      <c r="AD777" s="111"/>
      <c r="AE777" s="112"/>
      <c r="AF777" s="112"/>
      <c r="AG777" s="112"/>
      <c r="AH777" s="112"/>
      <c r="AI777" s="112"/>
      <c r="AJ777" s="112"/>
      <c r="AK777" s="112"/>
      <c r="AL777" s="112"/>
      <c r="AM777" s="112"/>
      <c r="AN777" s="112"/>
      <c r="AO777" s="112"/>
      <c r="AP777" s="112"/>
      <c r="AQ777" s="112"/>
      <c r="AR777" s="112"/>
      <c r="AS777" s="112"/>
      <c r="AT777" s="112"/>
      <c r="AU777" s="112"/>
      <c r="AV777" s="112"/>
      <c r="AW777" s="112"/>
      <c r="AX777" s="112"/>
      <c r="AY777" s="112"/>
      <c r="AZ777" s="112"/>
      <c r="BA777" s="112"/>
      <c r="BB777" s="112"/>
      <c r="BC777" s="112"/>
      <c r="BD777" s="112"/>
      <c r="BE777" s="112"/>
      <c r="BF777" s="112"/>
      <c r="BG777" s="112"/>
      <c r="BH777" s="112"/>
      <c r="BI777" s="112"/>
      <c r="BJ777" s="112"/>
      <c r="BK777" s="112"/>
      <c r="BL777" s="112"/>
      <c r="BM777" s="112"/>
      <c r="BN777" s="112"/>
      <c r="BO777" s="112"/>
      <c r="BP777" s="112"/>
      <c r="BQ777" s="112"/>
      <c r="BR777" s="112"/>
      <c r="BS777" s="112"/>
      <c r="BT777" s="112"/>
      <c r="BU777" s="112"/>
      <c r="BV777" s="112"/>
      <c r="BW777" s="112"/>
      <c r="BX777" s="112"/>
      <c r="BY777" s="112"/>
      <c r="BZ777" s="112"/>
      <c r="CA777" s="112"/>
      <c r="CB777" s="112"/>
      <c r="CC777" s="112"/>
      <c r="CD777" s="112"/>
      <c r="CE777" s="112"/>
      <c r="CF777" s="112"/>
      <c r="CG777" s="112"/>
      <c r="CH777" s="112"/>
      <c r="CI777" s="112"/>
      <c r="CJ777" s="112"/>
      <c r="CK777" s="112"/>
      <c r="CL777" s="112"/>
      <c r="CM777" s="112"/>
      <c r="CN777" s="112"/>
      <c r="CO777" s="112"/>
      <c r="CP777" s="112"/>
      <c r="CQ777" s="112"/>
      <c r="CR777" s="112"/>
      <c r="CS777" s="112"/>
      <c r="CT777" s="112"/>
      <c r="CU777" s="112"/>
      <c r="CV777" s="112"/>
      <c r="CW777" s="112"/>
      <c r="CX777" s="112"/>
      <c r="CY777" s="112"/>
      <c r="CZ777" s="112"/>
    </row>
    <row r="778" spans="1:104" s="113" customFormat="1" ht="18" customHeight="1">
      <c r="A778" s="283">
        <v>754</v>
      </c>
      <c r="B778" s="1755"/>
      <c r="C778" s="1703"/>
      <c r="D778" s="1555"/>
      <c r="E778" s="1555"/>
      <c r="F778" s="1506"/>
      <c r="G778" s="1555"/>
      <c r="H778" s="1506"/>
      <c r="I778" s="1555"/>
      <c r="J778" s="1506"/>
      <c r="K778" s="162"/>
      <c r="L778" s="115"/>
      <c r="M778" s="131"/>
      <c r="N778" s="1703"/>
      <c r="O778" s="1469"/>
      <c r="P778" s="1469"/>
      <c r="Q778" s="1469"/>
      <c r="R778" s="1469"/>
      <c r="S778" s="1469"/>
      <c r="T778" s="1463"/>
      <c r="U778" s="310" t="s">
        <v>2564</v>
      </c>
      <c r="V778" s="118">
        <v>1968</v>
      </c>
      <c r="W778" s="118">
        <v>0.09</v>
      </c>
      <c r="X778" s="311" t="s">
        <v>1412</v>
      </c>
      <c r="Y778" s="164"/>
      <c r="Z778" s="165"/>
      <c r="AA778" s="130"/>
      <c r="AB778" s="130"/>
      <c r="AC778" s="131"/>
      <c r="AD778" s="111"/>
      <c r="AE778" s="112"/>
      <c r="AF778" s="112"/>
      <c r="AG778" s="112"/>
      <c r="AH778" s="112"/>
      <c r="AI778" s="112"/>
      <c r="AJ778" s="112"/>
      <c r="AK778" s="112"/>
      <c r="AL778" s="112"/>
      <c r="AM778" s="112"/>
      <c r="AN778" s="112"/>
      <c r="AO778" s="112"/>
      <c r="AP778" s="112"/>
      <c r="AQ778" s="112"/>
      <c r="AR778" s="112"/>
      <c r="AS778" s="112"/>
      <c r="AT778" s="112"/>
      <c r="AU778" s="112"/>
      <c r="AV778" s="112"/>
      <c r="AW778" s="112"/>
      <c r="AX778" s="112"/>
      <c r="AY778" s="112"/>
      <c r="AZ778" s="112"/>
      <c r="BA778" s="112"/>
      <c r="BB778" s="112"/>
      <c r="BC778" s="112"/>
      <c r="BD778" s="112"/>
      <c r="BE778" s="112"/>
      <c r="BF778" s="112"/>
      <c r="BG778" s="112"/>
      <c r="BH778" s="112"/>
      <c r="BI778" s="112"/>
      <c r="BJ778" s="112"/>
      <c r="BK778" s="112"/>
      <c r="BL778" s="112"/>
      <c r="BM778" s="112"/>
      <c r="BN778" s="112"/>
      <c r="BO778" s="112"/>
      <c r="BP778" s="112"/>
      <c r="BQ778" s="112"/>
      <c r="BR778" s="112"/>
      <c r="BS778" s="112"/>
      <c r="BT778" s="112"/>
      <c r="BU778" s="112"/>
      <c r="BV778" s="112"/>
      <c r="BW778" s="112"/>
      <c r="BX778" s="112"/>
      <c r="BY778" s="112"/>
      <c r="BZ778" s="112"/>
      <c r="CA778" s="112"/>
      <c r="CB778" s="112"/>
      <c r="CC778" s="112"/>
      <c r="CD778" s="112"/>
      <c r="CE778" s="112"/>
      <c r="CF778" s="112"/>
      <c r="CG778" s="112"/>
      <c r="CH778" s="112"/>
      <c r="CI778" s="112"/>
      <c r="CJ778" s="112"/>
      <c r="CK778" s="112"/>
      <c r="CL778" s="112"/>
      <c r="CM778" s="112"/>
      <c r="CN778" s="112"/>
      <c r="CO778" s="112"/>
      <c r="CP778" s="112"/>
      <c r="CQ778" s="112"/>
      <c r="CR778" s="112"/>
      <c r="CS778" s="112"/>
      <c r="CT778" s="112"/>
      <c r="CU778" s="112"/>
      <c r="CV778" s="112"/>
      <c r="CW778" s="112"/>
      <c r="CX778" s="112"/>
      <c r="CY778" s="112"/>
      <c r="CZ778" s="112"/>
    </row>
    <row r="779" spans="1:104" s="113" customFormat="1" ht="18" customHeight="1">
      <c r="A779" s="283">
        <v>755</v>
      </c>
      <c r="B779" s="1755"/>
      <c r="C779" s="1703"/>
      <c r="D779" s="1555"/>
      <c r="E779" s="1555"/>
      <c r="F779" s="1506"/>
      <c r="G779" s="1555"/>
      <c r="H779" s="1506"/>
      <c r="I779" s="1555"/>
      <c r="J779" s="1506"/>
      <c r="K779" s="162"/>
      <c r="L779" s="115"/>
      <c r="M779" s="131"/>
      <c r="N779" s="1703"/>
      <c r="O779" s="1469"/>
      <c r="P779" s="1469"/>
      <c r="Q779" s="1469"/>
      <c r="R779" s="1469"/>
      <c r="S779" s="1469"/>
      <c r="T779" s="1463"/>
      <c r="U779" s="310" t="s">
        <v>2565</v>
      </c>
      <c r="V779" s="118">
        <v>1968</v>
      </c>
      <c r="W779" s="118">
        <v>0.03</v>
      </c>
      <c r="X779" s="311" t="s">
        <v>2566</v>
      </c>
      <c r="Y779" s="164"/>
      <c r="Z779" s="165"/>
      <c r="AA779" s="130"/>
      <c r="AB779" s="130"/>
      <c r="AC779" s="131"/>
      <c r="AD779" s="111"/>
      <c r="AE779" s="112"/>
      <c r="AF779" s="112"/>
      <c r="AG779" s="112"/>
      <c r="AH779" s="112"/>
      <c r="AI779" s="112"/>
      <c r="AJ779" s="112"/>
      <c r="AK779" s="112"/>
      <c r="AL779" s="112"/>
      <c r="AM779" s="112"/>
      <c r="AN779" s="112"/>
      <c r="AO779" s="112"/>
      <c r="AP779" s="112"/>
      <c r="AQ779" s="112"/>
      <c r="AR779" s="112"/>
      <c r="AS779" s="112"/>
      <c r="AT779" s="112"/>
      <c r="AU779" s="112"/>
      <c r="AV779" s="112"/>
      <c r="AW779" s="112"/>
      <c r="AX779" s="112"/>
      <c r="AY779" s="112"/>
      <c r="AZ779" s="112"/>
      <c r="BA779" s="112"/>
      <c r="BB779" s="112"/>
      <c r="BC779" s="112"/>
      <c r="BD779" s="112"/>
      <c r="BE779" s="112"/>
      <c r="BF779" s="112"/>
      <c r="BG779" s="112"/>
      <c r="BH779" s="112"/>
      <c r="BI779" s="112"/>
      <c r="BJ779" s="112"/>
      <c r="BK779" s="112"/>
      <c r="BL779" s="112"/>
      <c r="BM779" s="112"/>
      <c r="BN779" s="112"/>
      <c r="BO779" s="112"/>
      <c r="BP779" s="112"/>
      <c r="BQ779" s="112"/>
      <c r="BR779" s="112"/>
      <c r="BS779" s="112"/>
      <c r="BT779" s="112"/>
      <c r="BU779" s="112"/>
      <c r="BV779" s="112"/>
      <c r="BW779" s="112"/>
      <c r="BX779" s="112"/>
      <c r="BY779" s="112"/>
      <c r="BZ779" s="112"/>
      <c r="CA779" s="112"/>
      <c r="CB779" s="112"/>
      <c r="CC779" s="112"/>
      <c r="CD779" s="112"/>
      <c r="CE779" s="112"/>
      <c r="CF779" s="112"/>
      <c r="CG779" s="112"/>
      <c r="CH779" s="112"/>
      <c r="CI779" s="112"/>
      <c r="CJ779" s="112"/>
      <c r="CK779" s="112"/>
      <c r="CL779" s="112"/>
      <c r="CM779" s="112"/>
      <c r="CN779" s="112"/>
      <c r="CO779" s="112"/>
      <c r="CP779" s="112"/>
      <c r="CQ779" s="112"/>
      <c r="CR779" s="112"/>
      <c r="CS779" s="112"/>
      <c r="CT779" s="112"/>
      <c r="CU779" s="112"/>
      <c r="CV779" s="112"/>
      <c r="CW779" s="112"/>
      <c r="CX779" s="112"/>
      <c r="CY779" s="112"/>
      <c r="CZ779" s="112"/>
    </row>
    <row r="780" spans="1:104" s="113" customFormat="1" ht="18" customHeight="1">
      <c r="A780" s="283">
        <v>756</v>
      </c>
      <c r="B780" s="1755"/>
      <c r="C780" s="1703"/>
      <c r="D780" s="1555"/>
      <c r="E780" s="1555"/>
      <c r="F780" s="1506"/>
      <c r="G780" s="1555"/>
      <c r="H780" s="1506"/>
      <c r="I780" s="1555"/>
      <c r="J780" s="1506"/>
      <c r="K780" s="162"/>
      <c r="L780" s="115"/>
      <c r="M780" s="131"/>
      <c r="N780" s="1703"/>
      <c r="O780" s="1469"/>
      <c r="P780" s="1469"/>
      <c r="Q780" s="1469"/>
      <c r="R780" s="1469"/>
      <c r="S780" s="1469"/>
      <c r="T780" s="1463"/>
      <c r="U780" s="310" t="s">
        <v>2567</v>
      </c>
      <c r="V780" s="118">
        <v>1968</v>
      </c>
      <c r="W780" s="118">
        <v>0.11</v>
      </c>
      <c r="X780" s="311" t="s">
        <v>1412</v>
      </c>
      <c r="Y780" s="164"/>
      <c r="Z780" s="165"/>
      <c r="AA780" s="130"/>
      <c r="AB780" s="130"/>
      <c r="AC780" s="131"/>
      <c r="AD780" s="111"/>
      <c r="AE780" s="112"/>
      <c r="AF780" s="112"/>
      <c r="AG780" s="112"/>
      <c r="AH780" s="112"/>
      <c r="AI780" s="112"/>
      <c r="AJ780" s="112"/>
      <c r="AK780" s="112"/>
      <c r="AL780" s="112"/>
      <c r="AM780" s="112"/>
      <c r="AN780" s="112"/>
      <c r="AO780" s="112"/>
      <c r="AP780" s="112"/>
      <c r="AQ780" s="112"/>
      <c r="AR780" s="112"/>
      <c r="AS780" s="112"/>
      <c r="AT780" s="112"/>
      <c r="AU780" s="112"/>
      <c r="AV780" s="112"/>
      <c r="AW780" s="112"/>
      <c r="AX780" s="112"/>
      <c r="AY780" s="112"/>
      <c r="AZ780" s="112"/>
      <c r="BA780" s="112"/>
      <c r="BB780" s="112"/>
      <c r="BC780" s="112"/>
      <c r="BD780" s="112"/>
      <c r="BE780" s="112"/>
      <c r="BF780" s="112"/>
      <c r="BG780" s="112"/>
      <c r="BH780" s="112"/>
      <c r="BI780" s="112"/>
      <c r="BJ780" s="112"/>
      <c r="BK780" s="112"/>
      <c r="BL780" s="112"/>
      <c r="BM780" s="112"/>
      <c r="BN780" s="112"/>
      <c r="BO780" s="112"/>
      <c r="BP780" s="112"/>
      <c r="BQ780" s="112"/>
      <c r="BR780" s="112"/>
      <c r="BS780" s="112"/>
      <c r="BT780" s="112"/>
      <c r="BU780" s="112"/>
      <c r="BV780" s="112"/>
      <c r="BW780" s="112"/>
      <c r="BX780" s="112"/>
      <c r="BY780" s="112"/>
      <c r="BZ780" s="112"/>
      <c r="CA780" s="112"/>
      <c r="CB780" s="112"/>
      <c r="CC780" s="112"/>
      <c r="CD780" s="112"/>
      <c r="CE780" s="112"/>
      <c r="CF780" s="112"/>
      <c r="CG780" s="112"/>
      <c r="CH780" s="112"/>
      <c r="CI780" s="112"/>
      <c r="CJ780" s="112"/>
      <c r="CK780" s="112"/>
      <c r="CL780" s="112"/>
      <c r="CM780" s="112"/>
      <c r="CN780" s="112"/>
      <c r="CO780" s="112"/>
      <c r="CP780" s="112"/>
      <c r="CQ780" s="112"/>
      <c r="CR780" s="112"/>
      <c r="CS780" s="112"/>
      <c r="CT780" s="112"/>
      <c r="CU780" s="112"/>
      <c r="CV780" s="112"/>
      <c r="CW780" s="112"/>
      <c r="CX780" s="112"/>
      <c r="CY780" s="112"/>
      <c r="CZ780" s="112"/>
    </row>
    <row r="781" spans="1:104" s="113" customFormat="1" ht="18" customHeight="1">
      <c r="A781" s="283">
        <v>757</v>
      </c>
      <c r="B781" s="1755"/>
      <c r="C781" s="1703"/>
      <c r="D781" s="1555"/>
      <c r="E781" s="1555"/>
      <c r="F781" s="1506"/>
      <c r="G781" s="1555"/>
      <c r="H781" s="1506"/>
      <c r="I781" s="1555"/>
      <c r="J781" s="1506"/>
      <c r="K781" s="162"/>
      <c r="L781" s="115"/>
      <c r="M781" s="131"/>
      <c r="N781" s="1703"/>
      <c r="O781" s="1469"/>
      <c r="P781" s="1469"/>
      <c r="Q781" s="1469"/>
      <c r="R781" s="1469"/>
      <c r="S781" s="1469"/>
      <c r="T781" s="1463"/>
      <c r="U781" s="310" t="s">
        <v>2568</v>
      </c>
      <c r="V781" s="118">
        <v>1968</v>
      </c>
      <c r="W781" s="118">
        <v>0.08</v>
      </c>
      <c r="X781" s="311" t="s">
        <v>2240</v>
      </c>
      <c r="Y781" s="164"/>
      <c r="Z781" s="165"/>
      <c r="AA781" s="130"/>
      <c r="AB781" s="130"/>
      <c r="AC781" s="131"/>
      <c r="AD781" s="111"/>
      <c r="AE781" s="112"/>
      <c r="AF781" s="112"/>
      <c r="AG781" s="112"/>
      <c r="AH781" s="112"/>
      <c r="AI781" s="112"/>
      <c r="AJ781" s="112"/>
      <c r="AK781" s="112"/>
      <c r="AL781" s="112"/>
      <c r="AM781" s="112"/>
      <c r="AN781" s="112"/>
      <c r="AO781" s="112"/>
      <c r="AP781" s="112"/>
      <c r="AQ781" s="112"/>
      <c r="AR781" s="112"/>
      <c r="AS781" s="112"/>
      <c r="AT781" s="112"/>
      <c r="AU781" s="112"/>
      <c r="AV781" s="112"/>
      <c r="AW781" s="112"/>
      <c r="AX781" s="112"/>
      <c r="AY781" s="112"/>
      <c r="AZ781" s="112"/>
      <c r="BA781" s="112"/>
      <c r="BB781" s="112"/>
      <c r="BC781" s="112"/>
      <c r="BD781" s="112"/>
      <c r="BE781" s="112"/>
      <c r="BF781" s="112"/>
      <c r="BG781" s="112"/>
      <c r="BH781" s="112"/>
      <c r="BI781" s="112"/>
      <c r="BJ781" s="112"/>
      <c r="BK781" s="112"/>
      <c r="BL781" s="112"/>
      <c r="BM781" s="112"/>
      <c r="BN781" s="112"/>
      <c r="BO781" s="112"/>
      <c r="BP781" s="112"/>
      <c r="BQ781" s="112"/>
      <c r="BR781" s="112"/>
      <c r="BS781" s="112"/>
      <c r="BT781" s="112"/>
      <c r="BU781" s="112"/>
      <c r="BV781" s="112"/>
      <c r="BW781" s="112"/>
      <c r="BX781" s="112"/>
      <c r="BY781" s="112"/>
      <c r="BZ781" s="112"/>
      <c r="CA781" s="112"/>
      <c r="CB781" s="112"/>
      <c r="CC781" s="112"/>
      <c r="CD781" s="112"/>
      <c r="CE781" s="112"/>
      <c r="CF781" s="112"/>
      <c r="CG781" s="112"/>
      <c r="CH781" s="112"/>
      <c r="CI781" s="112"/>
      <c r="CJ781" s="112"/>
      <c r="CK781" s="112"/>
      <c r="CL781" s="112"/>
      <c r="CM781" s="112"/>
      <c r="CN781" s="112"/>
      <c r="CO781" s="112"/>
      <c r="CP781" s="112"/>
      <c r="CQ781" s="112"/>
      <c r="CR781" s="112"/>
      <c r="CS781" s="112"/>
      <c r="CT781" s="112"/>
      <c r="CU781" s="112"/>
      <c r="CV781" s="112"/>
      <c r="CW781" s="112"/>
      <c r="CX781" s="112"/>
      <c r="CY781" s="112"/>
      <c r="CZ781" s="112"/>
    </row>
    <row r="782" spans="1:104" ht="18" customHeight="1">
      <c r="A782" s="283">
        <v>758</v>
      </c>
      <c r="B782" s="1755"/>
      <c r="C782" s="1703"/>
      <c r="D782" s="1555"/>
      <c r="E782" s="1555"/>
      <c r="F782" s="1506"/>
      <c r="G782" s="1555"/>
      <c r="H782" s="1506"/>
      <c r="I782" s="1555"/>
      <c r="J782" s="1506"/>
      <c r="K782" s="162"/>
      <c r="L782" s="115"/>
      <c r="M782" s="1011"/>
      <c r="N782" s="1703"/>
      <c r="O782" s="1469"/>
      <c r="P782" s="1469"/>
      <c r="Q782" s="1469"/>
      <c r="R782" s="1469"/>
      <c r="S782" s="1469"/>
      <c r="T782" s="1463"/>
      <c r="U782" s="1705" t="s">
        <v>2569</v>
      </c>
      <c r="V782" s="118">
        <v>1968</v>
      </c>
      <c r="W782" s="118">
        <v>0.09</v>
      </c>
      <c r="X782" s="311" t="s">
        <v>1672</v>
      </c>
      <c r="Y782" s="402"/>
      <c r="Z782" s="403"/>
      <c r="AA782" s="1015"/>
      <c r="AB782" s="1015"/>
      <c r="AC782" s="1011"/>
    </row>
    <row r="783" spans="1:104" ht="18" customHeight="1">
      <c r="A783" s="283">
        <v>759</v>
      </c>
      <c r="B783" s="1755"/>
      <c r="C783" s="1703"/>
      <c r="D783" s="1555"/>
      <c r="E783" s="1555"/>
      <c r="F783" s="1506"/>
      <c r="G783" s="1555"/>
      <c r="H783" s="1506"/>
      <c r="I783" s="1555"/>
      <c r="J783" s="1506"/>
      <c r="K783" s="162"/>
      <c r="L783" s="115"/>
      <c r="M783" s="1011"/>
      <c r="N783" s="1703"/>
      <c r="O783" s="1469"/>
      <c r="P783" s="1469"/>
      <c r="Q783" s="1469"/>
      <c r="R783" s="1469"/>
      <c r="S783" s="1469"/>
      <c r="T783" s="1463"/>
      <c r="U783" s="1706"/>
      <c r="V783" s="118">
        <v>1968</v>
      </c>
      <c r="W783" s="118">
        <v>0.105</v>
      </c>
      <c r="X783" s="311" t="s">
        <v>2570</v>
      </c>
      <c r="Y783" s="402"/>
      <c r="Z783" s="403"/>
      <c r="AA783" s="1015"/>
      <c r="AB783" s="1015"/>
      <c r="AC783" s="1011"/>
    </row>
    <row r="784" spans="1:104" ht="18" customHeight="1">
      <c r="A784" s="283">
        <v>760</v>
      </c>
      <c r="B784" s="1755"/>
      <c r="C784" s="1703"/>
      <c r="D784" s="1555"/>
      <c r="E784" s="1555"/>
      <c r="F784" s="1506"/>
      <c r="G784" s="1555"/>
      <c r="H784" s="1506"/>
      <c r="I784" s="1555"/>
      <c r="J784" s="1506"/>
      <c r="K784" s="162"/>
      <c r="L784" s="115"/>
      <c r="M784" s="1011"/>
      <c r="N784" s="1703"/>
      <c r="O784" s="1469"/>
      <c r="P784" s="1469"/>
      <c r="Q784" s="1469"/>
      <c r="R784" s="1469"/>
      <c r="S784" s="1469"/>
      <c r="T784" s="1463"/>
      <c r="U784" s="310" t="s">
        <v>2571</v>
      </c>
      <c r="V784" s="118">
        <v>1968</v>
      </c>
      <c r="W784" s="118">
        <v>0.15</v>
      </c>
      <c r="X784" s="311" t="s">
        <v>1412</v>
      </c>
      <c r="Y784" s="402"/>
      <c r="Z784" s="403"/>
      <c r="AA784" s="1015"/>
      <c r="AB784" s="1015"/>
      <c r="AC784" s="1011"/>
    </row>
    <row r="785" spans="1:104" ht="18" customHeight="1">
      <c r="A785" s="283">
        <v>761</v>
      </c>
      <c r="B785" s="1755"/>
      <c r="C785" s="1703"/>
      <c r="D785" s="1555"/>
      <c r="E785" s="1555"/>
      <c r="F785" s="1506"/>
      <c r="G785" s="1555"/>
      <c r="H785" s="1506"/>
      <c r="I785" s="1555"/>
      <c r="J785" s="1506"/>
      <c r="K785" s="162"/>
      <c r="L785" s="115"/>
      <c r="M785" s="1011"/>
      <c r="N785" s="1703"/>
      <c r="O785" s="1469"/>
      <c r="P785" s="1469"/>
      <c r="Q785" s="1469"/>
      <c r="R785" s="1469"/>
      <c r="S785" s="1469"/>
      <c r="T785" s="1463"/>
      <c r="U785" s="310" t="s">
        <v>2572</v>
      </c>
      <c r="V785" s="118">
        <v>1968</v>
      </c>
      <c r="W785" s="118">
        <v>0.1</v>
      </c>
      <c r="X785" s="311" t="s">
        <v>2240</v>
      </c>
      <c r="Y785" s="402"/>
      <c r="Z785" s="403"/>
      <c r="AA785" s="1015"/>
      <c r="AB785" s="1015"/>
      <c r="AC785" s="1011"/>
    </row>
    <row r="786" spans="1:104" ht="18" customHeight="1">
      <c r="A786" s="283">
        <v>762</v>
      </c>
      <c r="B786" s="1755"/>
      <c r="C786" s="1703"/>
      <c r="D786" s="1555"/>
      <c r="E786" s="1555"/>
      <c r="F786" s="1506"/>
      <c r="G786" s="1555"/>
      <c r="H786" s="1506"/>
      <c r="I786" s="1555"/>
      <c r="J786" s="1506"/>
      <c r="K786" s="162"/>
      <c r="L786" s="115"/>
      <c r="M786" s="1011"/>
      <c r="N786" s="1703"/>
      <c r="O786" s="1469"/>
      <c r="P786" s="1469"/>
      <c r="Q786" s="1469"/>
      <c r="R786" s="1469"/>
      <c r="S786" s="1469"/>
      <c r="T786" s="1463"/>
      <c r="U786" s="310" t="s">
        <v>2573</v>
      </c>
      <c r="V786" s="118">
        <v>1968</v>
      </c>
      <c r="W786" s="118">
        <v>0.05</v>
      </c>
      <c r="X786" s="311" t="s">
        <v>29</v>
      </c>
      <c r="Y786" s="402"/>
      <c r="Z786" s="403"/>
      <c r="AA786" s="1015"/>
      <c r="AB786" s="1015"/>
      <c r="AC786" s="1011"/>
    </row>
    <row r="787" spans="1:104" ht="18" customHeight="1">
      <c r="A787" s="283">
        <v>763</v>
      </c>
      <c r="B787" s="1755"/>
      <c r="C787" s="1703"/>
      <c r="D787" s="1555"/>
      <c r="E787" s="1555"/>
      <c r="F787" s="1506"/>
      <c r="G787" s="1555"/>
      <c r="H787" s="1506"/>
      <c r="I787" s="1555"/>
      <c r="J787" s="1506"/>
      <c r="K787" s="162"/>
      <c r="L787" s="115"/>
      <c r="M787" s="1011"/>
      <c r="N787" s="1703"/>
      <c r="O787" s="1469"/>
      <c r="P787" s="1469"/>
      <c r="Q787" s="1469"/>
      <c r="R787" s="1469"/>
      <c r="S787" s="1469"/>
      <c r="T787" s="1463"/>
      <c r="U787" s="310" t="s">
        <v>2574</v>
      </c>
      <c r="V787" s="118">
        <v>1968</v>
      </c>
      <c r="W787" s="118">
        <v>0.05</v>
      </c>
      <c r="X787" s="311" t="s">
        <v>29</v>
      </c>
      <c r="Y787" s="402"/>
      <c r="Z787" s="403"/>
      <c r="AA787" s="1015"/>
      <c r="AB787" s="1015"/>
      <c r="AC787" s="1011"/>
    </row>
    <row r="788" spans="1:104" ht="18" customHeight="1">
      <c r="A788" s="283">
        <v>764</v>
      </c>
      <c r="B788" s="1755"/>
      <c r="C788" s="1703"/>
      <c r="D788" s="1555"/>
      <c r="E788" s="1555"/>
      <c r="F788" s="1506"/>
      <c r="G788" s="1555"/>
      <c r="H788" s="1506"/>
      <c r="I788" s="1555"/>
      <c r="J788" s="1506"/>
      <c r="K788" s="162"/>
      <c r="L788" s="115"/>
      <c r="M788" s="1011"/>
      <c r="N788" s="1704"/>
      <c r="O788" s="1483"/>
      <c r="P788" s="1483"/>
      <c r="Q788" s="1483"/>
      <c r="R788" s="1483"/>
      <c r="S788" s="1483"/>
      <c r="T788" s="1464"/>
      <c r="U788" s="310" t="s">
        <v>2575</v>
      </c>
      <c r="V788" s="118">
        <v>1968</v>
      </c>
      <c r="W788" s="118">
        <v>0.06</v>
      </c>
      <c r="X788" s="311" t="s">
        <v>29</v>
      </c>
      <c r="Y788" s="402"/>
      <c r="Z788" s="403"/>
      <c r="AA788" s="1015"/>
      <c r="AB788" s="1015"/>
      <c r="AC788" s="1011"/>
    </row>
    <row r="789" spans="1:104" ht="30" customHeight="1">
      <c r="A789" s="283">
        <v>765</v>
      </c>
      <c r="B789" s="1755"/>
      <c r="C789" s="1703"/>
      <c r="D789" s="1555"/>
      <c r="E789" s="1555"/>
      <c r="F789" s="1506"/>
      <c r="G789" s="1555"/>
      <c r="H789" s="1506"/>
      <c r="I789" s="1555"/>
      <c r="J789" s="1506"/>
      <c r="K789" s="186"/>
      <c r="L789" s="115"/>
      <c r="M789" s="1011"/>
      <c r="N789" s="309" t="s">
        <v>2576</v>
      </c>
      <c r="O789" s="118">
        <v>2016</v>
      </c>
      <c r="P789" s="118">
        <v>0.214</v>
      </c>
      <c r="Q789" s="138" t="s">
        <v>2577</v>
      </c>
      <c r="R789" s="118"/>
      <c r="S789" s="139"/>
      <c r="T789" s="163"/>
      <c r="U789" s="310"/>
      <c r="V789" s="118"/>
      <c r="W789" s="118"/>
      <c r="X789" s="311"/>
      <c r="Y789" s="402"/>
      <c r="Z789" s="403"/>
      <c r="AA789" s="1015"/>
      <c r="AB789" s="1015"/>
      <c r="AC789" s="1011"/>
    </row>
    <row r="790" spans="1:104" s="113" customFormat="1" ht="25.5" customHeight="1">
      <c r="A790" s="283">
        <v>766</v>
      </c>
      <c r="B790" s="1755"/>
      <c r="C790" s="1703"/>
      <c r="D790" s="1555"/>
      <c r="E790" s="1555"/>
      <c r="F790" s="1506"/>
      <c r="G790" s="1555"/>
      <c r="H790" s="1506"/>
      <c r="I790" s="1555"/>
      <c r="J790" s="1506"/>
      <c r="K790" s="158" t="s">
        <v>2578</v>
      </c>
      <c r="L790" s="269">
        <v>1976</v>
      </c>
      <c r="M790" s="509">
        <v>400</v>
      </c>
      <c r="N790" s="1702"/>
      <c r="O790" s="1453"/>
      <c r="P790" s="1453"/>
      <c r="Q790" s="1453"/>
      <c r="R790" s="1453"/>
      <c r="S790" s="1453"/>
      <c r="T790" s="1591"/>
      <c r="U790" s="310" t="s">
        <v>2579</v>
      </c>
      <c r="V790" s="118">
        <v>1979</v>
      </c>
      <c r="W790" s="118">
        <v>0.08</v>
      </c>
      <c r="X790" s="311" t="s">
        <v>1672</v>
      </c>
      <c r="Y790" s="201" t="s">
        <v>2580</v>
      </c>
      <c r="Z790" s="413"/>
      <c r="AA790" s="118">
        <v>1975</v>
      </c>
      <c r="AB790" s="118">
        <v>0.23</v>
      </c>
      <c r="AC790" s="163" t="s">
        <v>2581</v>
      </c>
      <c r="AD790" s="111"/>
      <c r="AE790" s="112"/>
      <c r="AF790" s="112"/>
      <c r="AG790" s="112"/>
      <c r="AH790" s="112"/>
      <c r="AI790" s="112"/>
      <c r="AJ790" s="112"/>
      <c r="AK790" s="112"/>
      <c r="AL790" s="112"/>
      <c r="AM790" s="112"/>
      <c r="AN790" s="112"/>
      <c r="AO790" s="112"/>
      <c r="AP790" s="112"/>
      <c r="AQ790" s="112"/>
      <c r="AR790" s="112"/>
      <c r="AS790" s="112"/>
      <c r="AT790" s="112"/>
      <c r="AU790" s="112"/>
      <c r="AV790" s="112"/>
      <c r="AW790" s="112"/>
      <c r="AX790" s="112"/>
      <c r="AY790" s="112"/>
      <c r="AZ790" s="112"/>
      <c r="BA790" s="112"/>
      <c r="BB790" s="112"/>
      <c r="BC790" s="112"/>
      <c r="BD790" s="112"/>
      <c r="BE790" s="112"/>
      <c r="BF790" s="112"/>
      <c r="BG790" s="112"/>
      <c r="BH790" s="112"/>
      <c r="BI790" s="112"/>
      <c r="BJ790" s="112"/>
      <c r="BK790" s="112"/>
      <c r="BL790" s="112"/>
      <c r="BM790" s="112"/>
      <c r="BN790" s="112"/>
      <c r="BO790" s="112"/>
      <c r="BP790" s="112"/>
      <c r="BQ790" s="112"/>
      <c r="BR790" s="112"/>
      <c r="BS790" s="112"/>
      <c r="BT790" s="112"/>
      <c r="BU790" s="112"/>
      <c r="BV790" s="112"/>
      <c r="BW790" s="112"/>
      <c r="BX790" s="112"/>
      <c r="BY790" s="112"/>
      <c r="BZ790" s="112"/>
      <c r="CA790" s="112"/>
      <c r="CB790" s="112"/>
      <c r="CC790" s="112"/>
      <c r="CD790" s="112"/>
      <c r="CE790" s="112"/>
      <c r="CF790" s="112"/>
      <c r="CG790" s="112"/>
      <c r="CH790" s="112"/>
      <c r="CI790" s="112"/>
      <c r="CJ790" s="112"/>
      <c r="CK790" s="112"/>
      <c r="CL790" s="112"/>
      <c r="CM790" s="112"/>
      <c r="CN790" s="112"/>
      <c r="CO790" s="112"/>
      <c r="CP790" s="112"/>
      <c r="CQ790" s="112"/>
      <c r="CR790" s="112"/>
      <c r="CS790" s="112"/>
      <c r="CT790" s="112"/>
      <c r="CU790" s="112"/>
      <c r="CV790" s="112"/>
      <c r="CW790" s="112"/>
      <c r="CX790" s="112"/>
      <c r="CY790" s="112"/>
      <c r="CZ790" s="112"/>
    </row>
    <row r="791" spans="1:104" s="113" customFormat="1">
      <c r="A791" s="283">
        <v>767</v>
      </c>
      <c r="B791" s="1755"/>
      <c r="C791" s="1703"/>
      <c r="D791" s="1555"/>
      <c r="E791" s="1555"/>
      <c r="F791" s="1506"/>
      <c r="G791" s="1555"/>
      <c r="H791" s="1506"/>
      <c r="I791" s="1555"/>
      <c r="J791" s="1506"/>
      <c r="K791" s="162" t="s">
        <v>2582</v>
      </c>
      <c r="L791" s="149"/>
      <c r="M791" s="448"/>
      <c r="N791" s="1703"/>
      <c r="O791" s="1555"/>
      <c r="P791" s="1555"/>
      <c r="Q791" s="1555"/>
      <c r="R791" s="1555"/>
      <c r="S791" s="1555"/>
      <c r="T791" s="1592"/>
      <c r="U791" s="310" t="s">
        <v>2583</v>
      </c>
      <c r="V791" s="118">
        <v>1979</v>
      </c>
      <c r="W791" s="118">
        <v>0.16</v>
      </c>
      <c r="X791" s="311" t="s">
        <v>2584</v>
      </c>
      <c r="Y791" s="164"/>
      <c r="Z791" s="165"/>
      <c r="AA791" s="130"/>
      <c r="AB791" s="130"/>
      <c r="AC791" s="131"/>
      <c r="AD791" s="111"/>
      <c r="AE791" s="112"/>
      <c r="AF791" s="112"/>
      <c r="AG791" s="112"/>
      <c r="AH791" s="112"/>
      <c r="AI791" s="112"/>
      <c r="AJ791" s="112"/>
      <c r="AK791" s="112"/>
      <c r="AL791" s="112"/>
      <c r="AM791" s="112"/>
      <c r="AN791" s="112"/>
      <c r="AO791" s="112"/>
      <c r="AP791" s="112"/>
      <c r="AQ791" s="112"/>
      <c r="AR791" s="112"/>
      <c r="AS791" s="112"/>
      <c r="AT791" s="112"/>
      <c r="AU791" s="112"/>
      <c r="AV791" s="112"/>
      <c r="AW791" s="112"/>
      <c r="AX791" s="112"/>
      <c r="AY791" s="112"/>
      <c r="AZ791" s="112"/>
      <c r="BA791" s="112"/>
      <c r="BB791" s="112"/>
      <c r="BC791" s="112"/>
      <c r="BD791" s="112"/>
      <c r="BE791" s="112"/>
      <c r="BF791" s="112"/>
      <c r="BG791" s="112"/>
      <c r="BH791" s="112"/>
      <c r="BI791" s="112"/>
      <c r="BJ791" s="112"/>
      <c r="BK791" s="112"/>
      <c r="BL791" s="112"/>
      <c r="BM791" s="112"/>
      <c r="BN791" s="112"/>
      <c r="BO791" s="112"/>
      <c r="BP791" s="112"/>
      <c r="BQ791" s="112"/>
      <c r="BR791" s="112"/>
      <c r="BS791" s="112"/>
      <c r="BT791" s="112"/>
      <c r="BU791" s="112"/>
      <c r="BV791" s="112"/>
      <c r="BW791" s="112"/>
      <c r="BX791" s="112"/>
      <c r="BY791" s="112"/>
      <c r="BZ791" s="112"/>
      <c r="CA791" s="112"/>
      <c r="CB791" s="112"/>
      <c r="CC791" s="112"/>
      <c r="CD791" s="112"/>
      <c r="CE791" s="112"/>
      <c r="CF791" s="112"/>
      <c r="CG791" s="112"/>
      <c r="CH791" s="112"/>
      <c r="CI791" s="112"/>
      <c r="CJ791" s="112"/>
      <c r="CK791" s="112"/>
      <c r="CL791" s="112"/>
      <c r="CM791" s="112"/>
      <c r="CN791" s="112"/>
      <c r="CO791" s="112"/>
      <c r="CP791" s="112"/>
      <c r="CQ791" s="112"/>
      <c r="CR791" s="112"/>
      <c r="CS791" s="112"/>
      <c r="CT791" s="112"/>
      <c r="CU791" s="112"/>
      <c r="CV791" s="112"/>
      <c r="CW791" s="112"/>
      <c r="CX791" s="112"/>
      <c r="CY791" s="112"/>
      <c r="CZ791" s="112"/>
    </row>
    <row r="792" spans="1:104" s="113" customFormat="1">
      <c r="A792" s="283">
        <v>768</v>
      </c>
      <c r="B792" s="1755"/>
      <c r="C792" s="1703"/>
      <c r="D792" s="1555"/>
      <c r="E792" s="1555"/>
      <c r="F792" s="1506"/>
      <c r="G792" s="1555"/>
      <c r="H792" s="1506"/>
      <c r="I792" s="1555"/>
      <c r="J792" s="1506"/>
      <c r="K792" s="162"/>
      <c r="L792" s="389"/>
      <c r="M792" s="131"/>
      <c r="N792" s="1703"/>
      <c r="O792" s="1555"/>
      <c r="P792" s="1555"/>
      <c r="Q792" s="1555"/>
      <c r="R792" s="1555"/>
      <c r="S792" s="1555"/>
      <c r="T792" s="1592"/>
      <c r="U792" s="310" t="s">
        <v>2585</v>
      </c>
      <c r="V792" s="118">
        <v>1981</v>
      </c>
      <c r="W792" s="118">
        <v>0.03</v>
      </c>
      <c r="X792" s="311" t="s">
        <v>25</v>
      </c>
      <c r="Y792" s="164"/>
      <c r="Z792" s="165"/>
      <c r="AA792" s="130"/>
      <c r="AB792" s="130"/>
      <c r="AC792" s="131"/>
      <c r="AD792" s="111"/>
      <c r="AE792" s="112"/>
      <c r="AF792" s="112"/>
      <c r="AG792" s="112"/>
      <c r="AH792" s="112"/>
      <c r="AI792" s="112"/>
      <c r="AJ792" s="112"/>
      <c r="AK792" s="112"/>
      <c r="AL792" s="112"/>
      <c r="AM792" s="112"/>
      <c r="AN792" s="112"/>
      <c r="AO792" s="112"/>
      <c r="AP792" s="112"/>
      <c r="AQ792" s="112"/>
      <c r="AR792" s="112"/>
      <c r="AS792" s="112"/>
      <c r="AT792" s="112"/>
      <c r="AU792" s="112"/>
      <c r="AV792" s="112"/>
      <c r="AW792" s="112"/>
      <c r="AX792" s="112"/>
      <c r="AY792" s="112"/>
      <c r="AZ792" s="112"/>
      <c r="BA792" s="112"/>
      <c r="BB792" s="112"/>
      <c r="BC792" s="112"/>
      <c r="BD792" s="112"/>
      <c r="BE792" s="112"/>
      <c r="BF792" s="112"/>
      <c r="BG792" s="112"/>
      <c r="BH792" s="112"/>
      <c r="BI792" s="112"/>
      <c r="BJ792" s="112"/>
      <c r="BK792" s="112"/>
      <c r="BL792" s="112"/>
      <c r="BM792" s="112"/>
      <c r="BN792" s="112"/>
      <c r="BO792" s="112"/>
      <c r="BP792" s="112"/>
      <c r="BQ792" s="112"/>
      <c r="BR792" s="112"/>
      <c r="BS792" s="112"/>
      <c r="BT792" s="112"/>
      <c r="BU792" s="112"/>
      <c r="BV792" s="112"/>
      <c r="BW792" s="112"/>
      <c r="BX792" s="112"/>
      <c r="BY792" s="112"/>
      <c r="BZ792" s="112"/>
      <c r="CA792" s="112"/>
      <c r="CB792" s="112"/>
      <c r="CC792" s="112"/>
      <c r="CD792" s="112"/>
      <c r="CE792" s="112"/>
      <c r="CF792" s="112"/>
      <c r="CG792" s="112"/>
      <c r="CH792" s="112"/>
      <c r="CI792" s="112"/>
      <c r="CJ792" s="112"/>
      <c r="CK792" s="112"/>
      <c r="CL792" s="112"/>
      <c r="CM792" s="112"/>
      <c r="CN792" s="112"/>
      <c r="CO792" s="112"/>
      <c r="CP792" s="112"/>
      <c r="CQ792" s="112"/>
      <c r="CR792" s="112"/>
      <c r="CS792" s="112"/>
      <c r="CT792" s="112"/>
      <c r="CU792" s="112"/>
      <c r="CV792" s="112"/>
      <c r="CW792" s="112"/>
      <c r="CX792" s="112"/>
      <c r="CY792" s="112"/>
      <c r="CZ792" s="112"/>
    </row>
    <row r="793" spans="1:104" s="113" customFormat="1">
      <c r="A793" s="283">
        <v>769</v>
      </c>
      <c r="B793" s="1755"/>
      <c r="C793" s="1703"/>
      <c r="D793" s="1555"/>
      <c r="E793" s="1555"/>
      <c r="F793" s="1506"/>
      <c r="G793" s="1555"/>
      <c r="H793" s="1506"/>
      <c r="I793" s="1555"/>
      <c r="J793" s="1506"/>
      <c r="K793" s="126"/>
      <c r="L793" s="389"/>
      <c r="M793" s="131"/>
      <c r="N793" s="1703"/>
      <c r="O793" s="1555"/>
      <c r="P793" s="1555"/>
      <c r="Q793" s="1555"/>
      <c r="R793" s="1555"/>
      <c r="S793" s="1555"/>
      <c r="T793" s="1592"/>
      <c r="U793" s="310" t="s">
        <v>2586</v>
      </c>
      <c r="V793" s="118">
        <v>1981</v>
      </c>
      <c r="W793" s="118">
        <v>0.11</v>
      </c>
      <c r="X793" s="311" t="s">
        <v>25</v>
      </c>
      <c r="Y793" s="164"/>
      <c r="Z793" s="165"/>
      <c r="AA793" s="130"/>
      <c r="AB793" s="130"/>
      <c r="AC793" s="131"/>
      <c r="AD793" s="111"/>
      <c r="AE793" s="112"/>
      <c r="AF793" s="112"/>
      <c r="AG793" s="112"/>
      <c r="AH793" s="112"/>
      <c r="AI793" s="112"/>
      <c r="AJ793" s="112"/>
      <c r="AK793" s="112"/>
      <c r="AL793" s="112"/>
      <c r="AM793" s="112"/>
      <c r="AN793" s="112"/>
      <c r="AO793" s="112"/>
      <c r="AP793" s="112"/>
      <c r="AQ793" s="112"/>
      <c r="AR793" s="112"/>
      <c r="AS793" s="112"/>
      <c r="AT793" s="112"/>
      <c r="AU793" s="112"/>
      <c r="AV793" s="112"/>
      <c r="AW793" s="112"/>
      <c r="AX793" s="112"/>
      <c r="AY793" s="112"/>
      <c r="AZ793" s="112"/>
      <c r="BA793" s="112"/>
      <c r="BB793" s="112"/>
      <c r="BC793" s="112"/>
      <c r="BD793" s="112"/>
      <c r="BE793" s="112"/>
      <c r="BF793" s="112"/>
      <c r="BG793" s="112"/>
      <c r="BH793" s="112"/>
      <c r="BI793" s="112"/>
      <c r="BJ793" s="112"/>
      <c r="BK793" s="112"/>
      <c r="BL793" s="112"/>
      <c r="BM793" s="112"/>
      <c r="BN793" s="112"/>
      <c r="BO793" s="112"/>
      <c r="BP793" s="112"/>
      <c r="BQ793" s="112"/>
      <c r="BR793" s="112"/>
      <c r="BS793" s="112"/>
      <c r="BT793" s="112"/>
      <c r="BU793" s="112"/>
      <c r="BV793" s="112"/>
      <c r="BW793" s="112"/>
      <c r="BX793" s="112"/>
      <c r="BY793" s="112"/>
      <c r="BZ793" s="112"/>
      <c r="CA793" s="112"/>
      <c r="CB793" s="112"/>
      <c r="CC793" s="112"/>
      <c r="CD793" s="112"/>
      <c r="CE793" s="112"/>
      <c r="CF793" s="112"/>
      <c r="CG793" s="112"/>
      <c r="CH793" s="112"/>
      <c r="CI793" s="112"/>
      <c r="CJ793" s="112"/>
      <c r="CK793" s="112"/>
      <c r="CL793" s="112"/>
      <c r="CM793" s="112"/>
      <c r="CN793" s="112"/>
      <c r="CO793" s="112"/>
      <c r="CP793" s="112"/>
      <c r="CQ793" s="112"/>
      <c r="CR793" s="112"/>
      <c r="CS793" s="112"/>
      <c r="CT793" s="112"/>
      <c r="CU793" s="112"/>
      <c r="CV793" s="112"/>
      <c r="CW793" s="112"/>
      <c r="CX793" s="112"/>
      <c r="CY793" s="112"/>
      <c r="CZ793" s="112"/>
    </row>
    <row r="794" spans="1:104" s="113" customFormat="1" ht="18" customHeight="1">
      <c r="A794" s="283">
        <v>770</v>
      </c>
      <c r="B794" s="1755"/>
      <c r="C794" s="1703"/>
      <c r="D794" s="1555"/>
      <c r="E794" s="1555"/>
      <c r="F794" s="1506"/>
      <c r="G794" s="1555"/>
      <c r="H794" s="1506"/>
      <c r="I794" s="1555"/>
      <c r="J794" s="1506"/>
      <c r="K794" s="162"/>
      <c r="L794" s="115"/>
      <c r="M794" s="131"/>
      <c r="N794" s="1703"/>
      <c r="O794" s="1555"/>
      <c r="P794" s="1555"/>
      <c r="Q794" s="1555"/>
      <c r="R794" s="1555"/>
      <c r="S794" s="1555"/>
      <c r="T794" s="1592"/>
      <c r="U794" s="310" t="s">
        <v>2587</v>
      </c>
      <c r="V794" s="118"/>
      <c r="W794" s="118"/>
      <c r="X794" s="311" t="s">
        <v>2588</v>
      </c>
      <c r="Y794" s="164"/>
      <c r="Z794" s="165"/>
      <c r="AA794" s="130"/>
      <c r="AB794" s="130"/>
      <c r="AC794" s="131"/>
      <c r="AD794" s="111"/>
      <c r="AE794" s="112"/>
      <c r="AF794" s="112"/>
      <c r="AG794" s="112"/>
      <c r="AH794" s="112"/>
      <c r="AI794" s="112"/>
      <c r="AJ794" s="112"/>
      <c r="AK794" s="112"/>
      <c r="AL794" s="112"/>
      <c r="AM794" s="112"/>
      <c r="AN794" s="112"/>
      <c r="AO794" s="112"/>
      <c r="AP794" s="112"/>
      <c r="AQ794" s="112"/>
      <c r="AR794" s="112"/>
      <c r="AS794" s="112"/>
      <c r="AT794" s="112"/>
      <c r="AU794" s="112"/>
      <c r="AV794" s="112"/>
      <c r="AW794" s="112"/>
      <c r="AX794" s="112"/>
      <c r="AY794" s="112"/>
      <c r="AZ794" s="112"/>
      <c r="BA794" s="112"/>
      <c r="BB794" s="112"/>
      <c r="BC794" s="112"/>
      <c r="BD794" s="112"/>
      <c r="BE794" s="112"/>
      <c r="BF794" s="112"/>
      <c r="BG794" s="112"/>
      <c r="BH794" s="112"/>
      <c r="BI794" s="112"/>
      <c r="BJ794" s="112"/>
      <c r="BK794" s="112"/>
      <c r="BL794" s="112"/>
      <c r="BM794" s="112"/>
      <c r="BN794" s="112"/>
      <c r="BO794" s="112"/>
      <c r="BP794" s="112"/>
      <c r="BQ794" s="112"/>
      <c r="BR794" s="112"/>
      <c r="BS794" s="112"/>
      <c r="BT794" s="112"/>
      <c r="BU794" s="112"/>
      <c r="BV794" s="112"/>
      <c r="BW794" s="112"/>
      <c r="BX794" s="112"/>
      <c r="BY794" s="112"/>
      <c r="BZ794" s="112"/>
      <c r="CA794" s="112"/>
      <c r="CB794" s="112"/>
      <c r="CC794" s="112"/>
      <c r="CD794" s="112"/>
      <c r="CE794" s="112"/>
      <c r="CF794" s="112"/>
      <c r="CG794" s="112"/>
      <c r="CH794" s="112"/>
      <c r="CI794" s="112"/>
      <c r="CJ794" s="112"/>
      <c r="CK794" s="112"/>
      <c r="CL794" s="112"/>
      <c r="CM794" s="112"/>
      <c r="CN794" s="112"/>
      <c r="CO794" s="112"/>
      <c r="CP794" s="112"/>
      <c r="CQ794" s="112"/>
      <c r="CR794" s="112"/>
      <c r="CS794" s="112"/>
      <c r="CT794" s="112"/>
      <c r="CU794" s="112"/>
      <c r="CV794" s="112"/>
      <c r="CW794" s="112"/>
      <c r="CX794" s="112"/>
      <c r="CY794" s="112"/>
      <c r="CZ794" s="112"/>
    </row>
    <row r="795" spans="1:104" s="113" customFormat="1" ht="18" customHeight="1">
      <c r="A795" s="283">
        <v>771</v>
      </c>
      <c r="B795" s="1755"/>
      <c r="C795" s="1703"/>
      <c r="D795" s="1555"/>
      <c r="E795" s="1555"/>
      <c r="F795" s="1506"/>
      <c r="G795" s="1555"/>
      <c r="H795" s="1506"/>
      <c r="I795" s="1555"/>
      <c r="J795" s="1506"/>
      <c r="K795" s="162"/>
      <c r="L795" s="115"/>
      <c r="M795" s="131"/>
      <c r="N795" s="1703"/>
      <c r="O795" s="1555"/>
      <c r="P795" s="1555"/>
      <c r="Q795" s="1555"/>
      <c r="R795" s="1555"/>
      <c r="S795" s="1555"/>
      <c r="T795" s="1592"/>
      <c r="U795" s="310" t="s">
        <v>2589</v>
      </c>
      <c r="V795" s="118"/>
      <c r="W795" s="118"/>
      <c r="X795" s="311" t="s">
        <v>2590</v>
      </c>
      <c r="Y795" s="164"/>
      <c r="Z795" s="165"/>
      <c r="AA795" s="130"/>
      <c r="AB795" s="130"/>
      <c r="AC795" s="131"/>
      <c r="AD795" s="111"/>
      <c r="AE795" s="112"/>
      <c r="AF795" s="112"/>
      <c r="AG795" s="112"/>
      <c r="AH795" s="112"/>
      <c r="AI795" s="112"/>
      <c r="AJ795" s="112"/>
      <c r="AK795" s="112"/>
      <c r="AL795" s="112"/>
      <c r="AM795" s="112"/>
      <c r="AN795" s="112"/>
      <c r="AO795" s="112"/>
      <c r="AP795" s="112"/>
      <c r="AQ795" s="112"/>
      <c r="AR795" s="112"/>
      <c r="AS795" s="112"/>
      <c r="AT795" s="112"/>
      <c r="AU795" s="112"/>
      <c r="AV795" s="112"/>
      <c r="AW795" s="112"/>
      <c r="AX795" s="112"/>
      <c r="AY795" s="112"/>
      <c r="AZ795" s="112"/>
      <c r="BA795" s="112"/>
      <c r="BB795" s="112"/>
      <c r="BC795" s="112"/>
      <c r="BD795" s="112"/>
      <c r="BE795" s="112"/>
      <c r="BF795" s="112"/>
      <c r="BG795" s="112"/>
      <c r="BH795" s="112"/>
      <c r="BI795" s="112"/>
      <c r="BJ795" s="112"/>
      <c r="BK795" s="112"/>
      <c r="BL795" s="112"/>
      <c r="BM795" s="112"/>
      <c r="BN795" s="112"/>
      <c r="BO795" s="112"/>
      <c r="BP795" s="112"/>
      <c r="BQ795" s="112"/>
      <c r="BR795" s="112"/>
      <c r="BS795" s="112"/>
      <c r="BT795" s="112"/>
      <c r="BU795" s="112"/>
      <c r="BV795" s="112"/>
      <c r="BW795" s="112"/>
      <c r="BX795" s="112"/>
      <c r="BY795" s="112"/>
      <c r="BZ795" s="112"/>
      <c r="CA795" s="112"/>
      <c r="CB795" s="112"/>
      <c r="CC795" s="112"/>
      <c r="CD795" s="112"/>
      <c r="CE795" s="112"/>
      <c r="CF795" s="112"/>
      <c r="CG795" s="112"/>
      <c r="CH795" s="112"/>
      <c r="CI795" s="112"/>
      <c r="CJ795" s="112"/>
      <c r="CK795" s="112"/>
      <c r="CL795" s="112"/>
      <c r="CM795" s="112"/>
      <c r="CN795" s="112"/>
      <c r="CO795" s="112"/>
      <c r="CP795" s="112"/>
      <c r="CQ795" s="112"/>
      <c r="CR795" s="112"/>
      <c r="CS795" s="112"/>
      <c r="CT795" s="112"/>
      <c r="CU795" s="112"/>
      <c r="CV795" s="112"/>
      <c r="CW795" s="112"/>
      <c r="CX795" s="112"/>
      <c r="CY795" s="112"/>
      <c r="CZ795" s="112"/>
    </row>
    <row r="796" spans="1:104" s="113" customFormat="1" ht="18" customHeight="1">
      <c r="A796" s="283">
        <v>772</v>
      </c>
      <c r="B796" s="1755"/>
      <c r="C796" s="1703"/>
      <c r="D796" s="1555"/>
      <c r="E796" s="1555"/>
      <c r="F796" s="1506"/>
      <c r="G796" s="1555"/>
      <c r="H796" s="1506"/>
      <c r="I796" s="1555"/>
      <c r="J796" s="1506"/>
      <c r="K796" s="162"/>
      <c r="L796" s="115"/>
      <c r="M796" s="131"/>
      <c r="N796" s="1703"/>
      <c r="O796" s="1555"/>
      <c r="P796" s="1555"/>
      <c r="Q796" s="1555"/>
      <c r="R796" s="1555"/>
      <c r="S796" s="1555"/>
      <c r="T796" s="1592"/>
      <c r="U796" s="310" t="s">
        <v>2591</v>
      </c>
      <c r="V796" s="118">
        <v>1981</v>
      </c>
      <c r="W796" s="118">
        <v>0.11</v>
      </c>
      <c r="X796" s="311" t="s">
        <v>1672</v>
      </c>
      <c r="Y796" s="164"/>
      <c r="Z796" s="165"/>
      <c r="AA796" s="130"/>
      <c r="AB796" s="130"/>
      <c r="AC796" s="131"/>
      <c r="AD796" s="111"/>
      <c r="AE796" s="112"/>
      <c r="AF796" s="112"/>
      <c r="AG796" s="112"/>
      <c r="AH796" s="112"/>
      <c r="AI796" s="112"/>
      <c r="AJ796" s="112"/>
      <c r="AK796" s="112"/>
      <c r="AL796" s="112"/>
      <c r="AM796" s="112"/>
      <c r="AN796" s="112"/>
      <c r="AO796" s="112"/>
      <c r="AP796" s="112"/>
      <c r="AQ796" s="112"/>
      <c r="AR796" s="112"/>
      <c r="AS796" s="112"/>
      <c r="AT796" s="112"/>
      <c r="AU796" s="112"/>
      <c r="AV796" s="112"/>
      <c r="AW796" s="112"/>
      <c r="AX796" s="112"/>
      <c r="AY796" s="112"/>
      <c r="AZ796" s="112"/>
      <c r="BA796" s="112"/>
      <c r="BB796" s="112"/>
      <c r="BC796" s="112"/>
      <c r="BD796" s="112"/>
      <c r="BE796" s="112"/>
      <c r="BF796" s="112"/>
      <c r="BG796" s="112"/>
      <c r="BH796" s="112"/>
      <c r="BI796" s="112"/>
      <c r="BJ796" s="112"/>
      <c r="BK796" s="112"/>
      <c r="BL796" s="112"/>
      <c r="BM796" s="112"/>
      <c r="BN796" s="112"/>
      <c r="BO796" s="112"/>
      <c r="BP796" s="112"/>
      <c r="BQ796" s="112"/>
      <c r="BR796" s="112"/>
      <c r="BS796" s="112"/>
      <c r="BT796" s="112"/>
      <c r="BU796" s="112"/>
      <c r="BV796" s="112"/>
      <c r="BW796" s="112"/>
      <c r="BX796" s="112"/>
      <c r="BY796" s="112"/>
      <c r="BZ796" s="112"/>
      <c r="CA796" s="112"/>
      <c r="CB796" s="112"/>
      <c r="CC796" s="112"/>
      <c r="CD796" s="112"/>
      <c r="CE796" s="112"/>
      <c r="CF796" s="112"/>
      <c r="CG796" s="112"/>
      <c r="CH796" s="112"/>
      <c r="CI796" s="112"/>
      <c r="CJ796" s="112"/>
      <c r="CK796" s="112"/>
      <c r="CL796" s="112"/>
      <c r="CM796" s="112"/>
      <c r="CN796" s="112"/>
      <c r="CO796" s="112"/>
      <c r="CP796" s="112"/>
      <c r="CQ796" s="112"/>
      <c r="CR796" s="112"/>
      <c r="CS796" s="112"/>
      <c r="CT796" s="112"/>
      <c r="CU796" s="112"/>
      <c r="CV796" s="112"/>
      <c r="CW796" s="112"/>
      <c r="CX796" s="112"/>
      <c r="CY796" s="112"/>
      <c r="CZ796" s="112"/>
    </row>
    <row r="797" spans="1:104" s="113" customFormat="1" ht="24" customHeight="1">
      <c r="A797" s="283">
        <v>773</v>
      </c>
      <c r="B797" s="1755"/>
      <c r="C797" s="1703"/>
      <c r="D797" s="1555"/>
      <c r="E797" s="1555"/>
      <c r="F797" s="1506"/>
      <c r="G797" s="1555"/>
      <c r="H797" s="1506"/>
      <c r="I797" s="1555"/>
      <c r="J797" s="1506"/>
      <c r="K797" s="162"/>
      <c r="L797" s="115"/>
      <c r="M797" s="131"/>
      <c r="N797" s="1703"/>
      <c r="O797" s="1555"/>
      <c r="P797" s="1555"/>
      <c r="Q797" s="1555"/>
      <c r="R797" s="1555"/>
      <c r="S797" s="1555"/>
      <c r="T797" s="1592"/>
      <c r="U797" s="310" t="s">
        <v>2592</v>
      </c>
      <c r="V797" s="118">
        <v>1982</v>
      </c>
      <c r="W797" s="118">
        <v>0.13500000000000001</v>
      </c>
      <c r="X797" s="311" t="s">
        <v>2593</v>
      </c>
      <c r="Y797" s="164"/>
      <c r="Z797" s="165"/>
      <c r="AA797" s="130"/>
      <c r="AB797" s="130"/>
      <c r="AC797" s="131"/>
      <c r="AD797" s="111"/>
      <c r="AE797" s="112"/>
      <c r="AF797" s="112"/>
      <c r="AG797" s="112"/>
      <c r="AH797" s="112"/>
      <c r="AI797" s="112"/>
      <c r="AJ797" s="112"/>
      <c r="AK797" s="112"/>
      <c r="AL797" s="112"/>
      <c r="AM797" s="112"/>
      <c r="AN797" s="112"/>
      <c r="AO797" s="112"/>
      <c r="AP797" s="112"/>
      <c r="AQ797" s="112"/>
      <c r="AR797" s="112"/>
      <c r="AS797" s="112"/>
      <c r="AT797" s="112"/>
      <c r="AU797" s="112"/>
      <c r="AV797" s="112"/>
      <c r="AW797" s="112"/>
      <c r="AX797" s="112"/>
      <c r="AY797" s="112"/>
      <c r="AZ797" s="112"/>
      <c r="BA797" s="112"/>
      <c r="BB797" s="112"/>
      <c r="BC797" s="112"/>
      <c r="BD797" s="112"/>
      <c r="BE797" s="112"/>
      <c r="BF797" s="112"/>
      <c r="BG797" s="112"/>
      <c r="BH797" s="112"/>
      <c r="BI797" s="112"/>
      <c r="BJ797" s="112"/>
      <c r="BK797" s="112"/>
      <c r="BL797" s="112"/>
      <c r="BM797" s="112"/>
      <c r="BN797" s="112"/>
      <c r="BO797" s="112"/>
      <c r="BP797" s="112"/>
      <c r="BQ797" s="112"/>
      <c r="BR797" s="112"/>
      <c r="BS797" s="112"/>
      <c r="BT797" s="112"/>
      <c r="BU797" s="112"/>
      <c r="BV797" s="112"/>
      <c r="BW797" s="112"/>
      <c r="BX797" s="112"/>
      <c r="BY797" s="112"/>
      <c r="BZ797" s="112"/>
      <c r="CA797" s="112"/>
      <c r="CB797" s="112"/>
      <c r="CC797" s="112"/>
      <c r="CD797" s="112"/>
      <c r="CE797" s="112"/>
      <c r="CF797" s="112"/>
      <c r="CG797" s="112"/>
      <c r="CH797" s="112"/>
      <c r="CI797" s="112"/>
      <c r="CJ797" s="112"/>
      <c r="CK797" s="112"/>
      <c r="CL797" s="112"/>
      <c r="CM797" s="112"/>
      <c r="CN797" s="112"/>
      <c r="CO797" s="112"/>
      <c r="CP797" s="112"/>
      <c r="CQ797" s="112"/>
      <c r="CR797" s="112"/>
      <c r="CS797" s="112"/>
      <c r="CT797" s="112"/>
      <c r="CU797" s="112"/>
      <c r="CV797" s="112"/>
      <c r="CW797" s="112"/>
      <c r="CX797" s="112"/>
      <c r="CY797" s="112"/>
      <c r="CZ797" s="112"/>
    </row>
    <row r="798" spans="1:104" s="113" customFormat="1" ht="17.25" customHeight="1">
      <c r="A798" s="283">
        <v>774</v>
      </c>
      <c r="B798" s="1755"/>
      <c r="C798" s="1703"/>
      <c r="D798" s="1555"/>
      <c r="E798" s="1555"/>
      <c r="F798" s="1506"/>
      <c r="G798" s="1555"/>
      <c r="H798" s="1506"/>
      <c r="I798" s="1555"/>
      <c r="J798" s="1506"/>
      <c r="K798" s="162"/>
      <c r="L798" s="115"/>
      <c r="M798" s="131"/>
      <c r="N798" s="1703"/>
      <c r="O798" s="1555"/>
      <c r="P798" s="1555"/>
      <c r="Q798" s="1555"/>
      <c r="R798" s="1555"/>
      <c r="S798" s="1555"/>
      <c r="T798" s="1592"/>
      <c r="U798" s="310" t="s">
        <v>2594</v>
      </c>
      <c r="V798" s="118"/>
      <c r="W798" s="118"/>
      <c r="X798" s="311" t="s">
        <v>2595</v>
      </c>
      <c r="Y798" s="164"/>
      <c r="Z798" s="165"/>
      <c r="AA798" s="130"/>
      <c r="AB798" s="130"/>
      <c r="AC798" s="131"/>
      <c r="AD798" s="111"/>
      <c r="AE798" s="112"/>
      <c r="AF798" s="112"/>
      <c r="AG798" s="112"/>
      <c r="AH798" s="112"/>
      <c r="AI798" s="112"/>
      <c r="AJ798" s="112"/>
      <c r="AK798" s="112"/>
      <c r="AL798" s="112"/>
      <c r="AM798" s="112"/>
      <c r="AN798" s="112"/>
      <c r="AO798" s="112"/>
      <c r="AP798" s="112"/>
      <c r="AQ798" s="112"/>
      <c r="AR798" s="112"/>
      <c r="AS798" s="112"/>
      <c r="AT798" s="112"/>
      <c r="AU798" s="112"/>
      <c r="AV798" s="112"/>
      <c r="AW798" s="112"/>
      <c r="AX798" s="112"/>
      <c r="AY798" s="112"/>
      <c r="AZ798" s="112"/>
      <c r="BA798" s="112"/>
      <c r="BB798" s="112"/>
      <c r="BC798" s="112"/>
      <c r="BD798" s="112"/>
      <c r="BE798" s="112"/>
      <c r="BF798" s="112"/>
      <c r="BG798" s="112"/>
      <c r="BH798" s="112"/>
      <c r="BI798" s="112"/>
      <c r="BJ798" s="112"/>
      <c r="BK798" s="112"/>
      <c r="BL798" s="112"/>
      <c r="BM798" s="112"/>
      <c r="BN798" s="112"/>
      <c r="BO798" s="112"/>
      <c r="BP798" s="112"/>
      <c r="BQ798" s="112"/>
      <c r="BR798" s="112"/>
      <c r="BS798" s="112"/>
      <c r="BT798" s="112"/>
      <c r="BU798" s="112"/>
      <c r="BV798" s="112"/>
      <c r="BW798" s="112"/>
      <c r="BX798" s="112"/>
      <c r="BY798" s="112"/>
      <c r="BZ798" s="112"/>
      <c r="CA798" s="112"/>
      <c r="CB798" s="112"/>
      <c r="CC798" s="112"/>
      <c r="CD798" s="112"/>
      <c r="CE798" s="112"/>
      <c r="CF798" s="112"/>
      <c r="CG798" s="112"/>
      <c r="CH798" s="112"/>
      <c r="CI798" s="112"/>
      <c r="CJ798" s="112"/>
      <c r="CK798" s="112"/>
      <c r="CL798" s="112"/>
      <c r="CM798" s="112"/>
      <c r="CN798" s="112"/>
      <c r="CO798" s="112"/>
      <c r="CP798" s="112"/>
      <c r="CQ798" s="112"/>
      <c r="CR798" s="112"/>
      <c r="CS798" s="112"/>
      <c r="CT798" s="112"/>
      <c r="CU798" s="112"/>
      <c r="CV798" s="112"/>
      <c r="CW798" s="112"/>
      <c r="CX798" s="112"/>
      <c r="CY798" s="112"/>
      <c r="CZ798" s="112"/>
    </row>
    <row r="799" spans="1:104" s="113" customFormat="1" ht="17.25" customHeight="1">
      <c r="A799" s="283">
        <v>775</v>
      </c>
      <c r="B799" s="1755"/>
      <c r="C799" s="1703"/>
      <c r="D799" s="1555"/>
      <c r="E799" s="1555"/>
      <c r="F799" s="1506"/>
      <c r="G799" s="1555"/>
      <c r="H799" s="1506"/>
      <c r="I799" s="1555"/>
      <c r="J799" s="1506"/>
      <c r="K799" s="162"/>
      <c r="L799" s="115"/>
      <c r="M799" s="131"/>
      <c r="N799" s="1703"/>
      <c r="O799" s="1555"/>
      <c r="P799" s="1555"/>
      <c r="Q799" s="1555"/>
      <c r="R799" s="1555"/>
      <c r="S799" s="1555"/>
      <c r="T799" s="1592"/>
      <c r="U799" s="310" t="s">
        <v>2596</v>
      </c>
      <c r="V799" s="118">
        <v>1981</v>
      </c>
      <c r="W799" s="118">
        <v>7.0000000000000007E-2</v>
      </c>
      <c r="X799" s="311" t="s">
        <v>2533</v>
      </c>
      <c r="Y799" s="164"/>
      <c r="Z799" s="165"/>
      <c r="AA799" s="130"/>
      <c r="AB799" s="130"/>
      <c r="AC799" s="131"/>
      <c r="AD799" s="111"/>
      <c r="AE799" s="112"/>
      <c r="AF799" s="112"/>
      <c r="AG799" s="112"/>
      <c r="AH799" s="112"/>
      <c r="AI799" s="112"/>
      <c r="AJ799" s="112"/>
      <c r="AK799" s="112"/>
      <c r="AL799" s="112"/>
      <c r="AM799" s="112"/>
      <c r="AN799" s="112"/>
      <c r="AO799" s="112"/>
      <c r="AP799" s="112"/>
      <c r="AQ799" s="112"/>
      <c r="AR799" s="112"/>
      <c r="AS799" s="112"/>
      <c r="AT799" s="112"/>
      <c r="AU799" s="112"/>
      <c r="AV799" s="112"/>
      <c r="AW799" s="112"/>
      <c r="AX799" s="112"/>
      <c r="AY799" s="112"/>
      <c r="AZ799" s="112"/>
      <c r="BA799" s="112"/>
      <c r="BB799" s="112"/>
      <c r="BC799" s="112"/>
      <c r="BD799" s="112"/>
      <c r="BE799" s="112"/>
      <c r="BF799" s="112"/>
      <c r="BG799" s="112"/>
      <c r="BH799" s="112"/>
      <c r="BI799" s="112"/>
      <c r="BJ799" s="112"/>
      <c r="BK799" s="112"/>
      <c r="BL799" s="112"/>
      <c r="BM799" s="112"/>
      <c r="BN799" s="112"/>
      <c r="BO799" s="112"/>
      <c r="BP799" s="112"/>
      <c r="BQ799" s="112"/>
      <c r="BR799" s="112"/>
      <c r="BS799" s="112"/>
      <c r="BT799" s="112"/>
      <c r="BU799" s="112"/>
      <c r="BV799" s="112"/>
      <c r="BW799" s="112"/>
      <c r="BX799" s="112"/>
      <c r="BY799" s="112"/>
      <c r="BZ799" s="112"/>
      <c r="CA799" s="112"/>
      <c r="CB799" s="112"/>
      <c r="CC799" s="112"/>
      <c r="CD799" s="112"/>
      <c r="CE799" s="112"/>
      <c r="CF799" s="112"/>
      <c r="CG799" s="112"/>
      <c r="CH799" s="112"/>
      <c r="CI799" s="112"/>
      <c r="CJ799" s="112"/>
      <c r="CK799" s="112"/>
      <c r="CL799" s="112"/>
      <c r="CM799" s="112"/>
      <c r="CN799" s="112"/>
      <c r="CO799" s="112"/>
      <c r="CP799" s="112"/>
      <c r="CQ799" s="112"/>
      <c r="CR799" s="112"/>
      <c r="CS799" s="112"/>
      <c r="CT799" s="112"/>
      <c r="CU799" s="112"/>
      <c r="CV799" s="112"/>
      <c r="CW799" s="112"/>
      <c r="CX799" s="112"/>
      <c r="CY799" s="112"/>
      <c r="CZ799" s="112"/>
    </row>
    <row r="800" spans="1:104" s="113" customFormat="1" ht="17.25" customHeight="1">
      <c r="A800" s="283">
        <v>776</v>
      </c>
      <c r="B800" s="1755"/>
      <c r="C800" s="1703"/>
      <c r="D800" s="1555"/>
      <c r="E800" s="1555"/>
      <c r="F800" s="1506"/>
      <c r="G800" s="1555"/>
      <c r="H800" s="1506"/>
      <c r="I800" s="1555"/>
      <c r="J800" s="1506"/>
      <c r="K800" s="162"/>
      <c r="L800" s="115"/>
      <c r="M800" s="131"/>
      <c r="N800" s="1703"/>
      <c r="O800" s="1555"/>
      <c r="P800" s="1555"/>
      <c r="Q800" s="1555"/>
      <c r="R800" s="1555"/>
      <c r="S800" s="1555"/>
      <c r="T800" s="1592"/>
      <c r="U800" s="310" t="s">
        <v>2597</v>
      </c>
      <c r="V800" s="118">
        <v>1981</v>
      </c>
      <c r="W800" s="118">
        <v>7.0000000000000007E-2</v>
      </c>
      <c r="X800" s="311" t="s">
        <v>2533</v>
      </c>
      <c r="Y800" s="164"/>
      <c r="Z800" s="165"/>
      <c r="AA800" s="130"/>
      <c r="AB800" s="130"/>
      <c r="AC800" s="131"/>
      <c r="AD800" s="111"/>
      <c r="AE800" s="112"/>
      <c r="AF800" s="112"/>
      <c r="AG800" s="112"/>
      <c r="AH800" s="112"/>
      <c r="AI800" s="112"/>
      <c r="AJ800" s="112"/>
      <c r="AK800" s="112"/>
      <c r="AL800" s="112"/>
      <c r="AM800" s="112"/>
      <c r="AN800" s="112"/>
      <c r="AO800" s="112"/>
      <c r="AP800" s="112"/>
      <c r="AQ800" s="112"/>
      <c r="AR800" s="112"/>
      <c r="AS800" s="112"/>
      <c r="AT800" s="112"/>
      <c r="AU800" s="112"/>
      <c r="AV800" s="112"/>
      <c r="AW800" s="112"/>
      <c r="AX800" s="112"/>
      <c r="AY800" s="112"/>
      <c r="AZ800" s="112"/>
      <c r="BA800" s="112"/>
      <c r="BB800" s="112"/>
      <c r="BC800" s="112"/>
      <c r="BD800" s="112"/>
      <c r="BE800" s="112"/>
      <c r="BF800" s="112"/>
      <c r="BG800" s="112"/>
      <c r="BH800" s="112"/>
      <c r="BI800" s="112"/>
      <c r="BJ800" s="112"/>
      <c r="BK800" s="112"/>
      <c r="BL800" s="112"/>
      <c r="BM800" s="112"/>
      <c r="BN800" s="112"/>
      <c r="BO800" s="112"/>
      <c r="BP800" s="112"/>
      <c r="BQ800" s="112"/>
      <c r="BR800" s="112"/>
      <c r="BS800" s="112"/>
      <c r="BT800" s="112"/>
      <c r="BU800" s="112"/>
      <c r="BV800" s="112"/>
      <c r="BW800" s="112"/>
      <c r="BX800" s="112"/>
      <c r="BY800" s="112"/>
      <c r="BZ800" s="112"/>
      <c r="CA800" s="112"/>
      <c r="CB800" s="112"/>
      <c r="CC800" s="112"/>
      <c r="CD800" s="112"/>
      <c r="CE800" s="112"/>
      <c r="CF800" s="112"/>
      <c r="CG800" s="112"/>
      <c r="CH800" s="112"/>
      <c r="CI800" s="112"/>
      <c r="CJ800" s="112"/>
      <c r="CK800" s="112"/>
      <c r="CL800" s="112"/>
      <c r="CM800" s="112"/>
      <c r="CN800" s="112"/>
      <c r="CO800" s="112"/>
      <c r="CP800" s="112"/>
      <c r="CQ800" s="112"/>
      <c r="CR800" s="112"/>
      <c r="CS800" s="112"/>
      <c r="CT800" s="112"/>
      <c r="CU800" s="112"/>
      <c r="CV800" s="112"/>
      <c r="CW800" s="112"/>
      <c r="CX800" s="112"/>
      <c r="CY800" s="112"/>
      <c r="CZ800" s="112"/>
    </row>
    <row r="801" spans="1:104" s="113" customFormat="1" ht="17.25" customHeight="1">
      <c r="A801" s="283">
        <v>777</v>
      </c>
      <c r="B801" s="1755"/>
      <c r="C801" s="1703"/>
      <c r="D801" s="1555"/>
      <c r="E801" s="1555"/>
      <c r="F801" s="1506"/>
      <c r="G801" s="1555"/>
      <c r="H801" s="1506"/>
      <c r="I801" s="1555"/>
      <c r="J801" s="1506"/>
      <c r="K801" s="162"/>
      <c r="L801" s="115"/>
      <c r="M801" s="131"/>
      <c r="N801" s="1703"/>
      <c r="O801" s="1555"/>
      <c r="P801" s="1555"/>
      <c r="Q801" s="1555"/>
      <c r="R801" s="1555"/>
      <c r="S801" s="1555"/>
      <c r="T801" s="1592"/>
      <c r="U801" s="310" t="s">
        <v>2598</v>
      </c>
      <c r="V801" s="118">
        <v>1981</v>
      </c>
      <c r="W801" s="118">
        <v>0.14000000000000001</v>
      </c>
      <c r="X801" s="311" t="s">
        <v>1672</v>
      </c>
      <c r="Y801" s="164"/>
      <c r="Z801" s="165"/>
      <c r="AA801" s="130"/>
      <c r="AB801" s="130"/>
      <c r="AC801" s="131"/>
      <c r="AD801" s="111"/>
      <c r="AE801" s="112"/>
      <c r="AF801" s="112"/>
      <c r="AG801" s="112"/>
      <c r="AH801" s="112"/>
      <c r="AI801" s="112"/>
      <c r="AJ801" s="112"/>
      <c r="AK801" s="112"/>
      <c r="AL801" s="112"/>
      <c r="AM801" s="112"/>
      <c r="AN801" s="112"/>
      <c r="AO801" s="112"/>
      <c r="AP801" s="112"/>
      <c r="AQ801" s="112"/>
      <c r="AR801" s="112"/>
      <c r="AS801" s="112"/>
      <c r="AT801" s="112"/>
      <c r="AU801" s="112"/>
      <c r="AV801" s="112"/>
      <c r="AW801" s="112"/>
      <c r="AX801" s="112"/>
      <c r="AY801" s="112"/>
      <c r="AZ801" s="112"/>
      <c r="BA801" s="112"/>
      <c r="BB801" s="112"/>
      <c r="BC801" s="112"/>
      <c r="BD801" s="112"/>
      <c r="BE801" s="112"/>
      <c r="BF801" s="112"/>
      <c r="BG801" s="112"/>
      <c r="BH801" s="112"/>
      <c r="BI801" s="112"/>
      <c r="BJ801" s="112"/>
      <c r="BK801" s="112"/>
      <c r="BL801" s="112"/>
      <c r="BM801" s="112"/>
      <c r="BN801" s="112"/>
      <c r="BO801" s="112"/>
      <c r="BP801" s="112"/>
      <c r="BQ801" s="112"/>
      <c r="BR801" s="112"/>
      <c r="BS801" s="112"/>
      <c r="BT801" s="112"/>
      <c r="BU801" s="112"/>
      <c r="BV801" s="112"/>
      <c r="BW801" s="112"/>
      <c r="BX801" s="112"/>
      <c r="BY801" s="112"/>
      <c r="BZ801" s="112"/>
      <c r="CA801" s="112"/>
      <c r="CB801" s="112"/>
      <c r="CC801" s="112"/>
      <c r="CD801" s="112"/>
      <c r="CE801" s="112"/>
      <c r="CF801" s="112"/>
      <c r="CG801" s="112"/>
      <c r="CH801" s="112"/>
      <c r="CI801" s="112"/>
      <c r="CJ801" s="112"/>
      <c r="CK801" s="112"/>
      <c r="CL801" s="112"/>
      <c r="CM801" s="112"/>
      <c r="CN801" s="112"/>
      <c r="CO801" s="112"/>
      <c r="CP801" s="112"/>
      <c r="CQ801" s="112"/>
      <c r="CR801" s="112"/>
      <c r="CS801" s="112"/>
      <c r="CT801" s="112"/>
      <c r="CU801" s="112"/>
      <c r="CV801" s="112"/>
      <c r="CW801" s="112"/>
      <c r="CX801" s="112"/>
      <c r="CY801" s="112"/>
      <c r="CZ801" s="112"/>
    </row>
    <row r="802" spans="1:104" s="113" customFormat="1" ht="32.25" customHeight="1">
      <c r="A802" s="283">
        <v>778</v>
      </c>
      <c r="B802" s="1755"/>
      <c r="C802" s="1703"/>
      <c r="D802" s="1555"/>
      <c r="E802" s="1555"/>
      <c r="F802" s="1506"/>
      <c r="G802" s="1555"/>
      <c r="H802" s="1506"/>
      <c r="I802" s="1555"/>
      <c r="J802" s="1506"/>
      <c r="K802" s="162"/>
      <c r="L802" s="115"/>
      <c r="M802" s="131"/>
      <c r="N802" s="1703"/>
      <c r="O802" s="1555"/>
      <c r="P802" s="1555"/>
      <c r="Q802" s="1555"/>
      <c r="R802" s="1555"/>
      <c r="S802" s="1555"/>
      <c r="T802" s="1592"/>
      <c r="U802" s="310" t="s">
        <v>2599</v>
      </c>
      <c r="V802" s="118">
        <v>1979</v>
      </c>
      <c r="W802" s="118">
        <v>0.08</v>
      </c>
      <c r="X802" s="311" t="s">
        <v>2600</v>
      </c>
      <c r="Y802" s="164"/>
      <c r="Z802" s="165"/>
      <c r="AA802" s="130"/>
      <c r="AB802" s="130"/>
      <c r="AC802" s="131"/>
      <c r="AD802" s="111"/>
      <c r="AE802" s="112"/>
      <c r="AF802" s="112"/>
      <c r="AG802" s="112"/>
      <c r="AH802" s="112"/>
      <c r="AI802" s="112"/>
      <c r="AJ802" s="112"/>
      <c r="AK802" s="112"/>
      <c r="AL802" s="112"/>
      <c r="AM802" s="112"/>
      <c r="AN802" s="112"/>
      <c r="AO802" s="112"/>
      <c r="AP802" s="112"/>
      <c r="AQ802" s="112"/>
      <c r="AR802" s="112"/>
      <c r="AS802" s="112"/>
      <c r="AT802" s="112"/>
      <c r="AU802" s="112"/>
      <c r="AV802" s="112"/>
      <c r="AW802" s="112"/>
      <c r="AX802" s="112"/>
      <c r="AY802" s="112"/>
      <c r="AZ802" s="112"/>
      <c r="BA802" s="112"/>
      <c r="BB802" s="112"/>
      <c r="BC802" s="112"/>
      <c r="BD802" s="112"/>
      <c r="BE802" s="112"/>
      <c r="BF802" s="112"/>
      <c r="BG802" s="112"/>
      <c r="BH802" s="112"/>
      <c r="BI802" s="112"/>
      <c r="BJ802" s="112"/>
      <c r="BK802" s="112"/>
      <c r="BL802" s="112"/>
      <c r="BM802" s="112"/>
      <c r="BN802" s="112"/>
      <c r="BO802" s="112"/>
      <c r="BP802" s="112"/>
      <c r="BQ802" s="112"/>
      <c r="BR802" s="112"/>
      <c r="BS802" s="112"/>
      <c r="BT802" s="112"/>
      <c r="BU802" s="112"/>
      <c r="BV802" s="112"/>
      <c r="BW802" s="112"/>
      <c r="BX802" s="112"/>
      <c r="BY802" s="112"/>
      <c r="BZ802" s="112"/>
      <c r="CA802" s="112"/>
      <c r="CB802" s="112"/>
      <c r="CC802" s="112"/>
      <c r="CD802" s="112"/>
      <c r="CE802" s="112"/>
      <c r="CF802" s="112"/>
      <c r="CG802" s="112"/>
      <c r="CH802" s="112"/>
      <c r="CI802" s="112"/>
      <c r="CJ802" s="112"/>
      <c r="CK802" s="112"/>
      <c r="CL802" s="112"/>
      <c r="CM802" s="112"/>
      <c r="CN802" s="112"/>
      <c r="CO802" s="112"/>
      <c r="CP802" s="112"/>
      <c r="CQ802" s="112"/>
      <c r="CR802" s="112"/>
      <c r="CS802" s="112"/>
      <c r="CT802" s="112"/>
      <c r="CU802" s="112"/>
      <c r="CV802" s="112"/>
      <c r="CW802" s="112"/>
      <c r="CX802" s="112"/>
      <c r="CY802" s="112"/>
      <c r="CZ802" s="112"/>
    </row>
    <row r="803" spans="1:104" s="113" customFormat="1" ht="39" customHeight="1">
      <c r="A803" s="283">
        <v>779</v>
      </c>
      <c r="B803" s="1755"/>
      <c r="C803" s="1703"/>
      <c r="D803" s="1555"/>
      <c r="E803" s="1555"/>
      <c r="F803" s="1506"/>
      <c r="G803" s="1555"/>
      <c r="H803" s="1506"/>
      <c r="I803" s="1555"/>
      <c r="J803" s="1506"/>
      <c r="K803" s="162"/>
      <c r="L803" s="115"/>
      <c r="M803" s="131"/>
      <c r="N803" s="1703"/>
      <c r="O803" s="1555"/>
      <c r="P803" s="1555"/>
      <c r="Q803" s="1555"/>
      <c r="R803" s="1555"/>
      <c r="S803" s="1555"/>
      <c r="T803" s="1592"/>
      <c r="U803" s="310" t="s">
        <v>2601</v>
      </c>
      <c r="V803" s="118">
        <v>1979</v>
      </c>
      <c r="W803" s="118">
        <v>0.04</v>
      </c>
      <c r="X803" s="311" t="s">
        <v>1650</v>
      </c>
      <c r="Y803" s="164"/>
      <c r="Z803" s="165"/>
      <c r="AA803" s="130"/>
      <c r="AB803" s="130"/>
      <c r="AC803" s="131"/>
      <c r="AD803" s="111"/>
      <c r="AE803" s="112"/>
      <c r="AF803" s="112"/>
      <c r="AG803" s="112"/>
      <c r="AH803" s="112"/>
      <c r="AI803" s="112"/>
      <c r="AJ803" s="112"/>
      <c r="AK803" s="112"/>
      <c r="AL803" s="112"/>
      <c r="AM803" s="112"/>
      <c r="AN803" s="112"/>
      <c r="AO803" s="112"/>
      <c r="AP803" s="112"/>
      <c r="AQ803" s="112"/>
      <c r="AR803" s="112"/>
      <c r="AS803" s="112"/>
      <c r="AT803" s="112"/>
      <c r="AU803" s="112"/>
      <c r="AV803" s="112"/>
      <c r="AW803" s="112"/>
      <c r="AX803" s="112"/>
      <c r="AY803" s="112"/>
      <c r="AZ803" s="112"/>
      <c r="BA803" s="112"/>
      <c r="BB803" s="112"/>
      <c r="BC803" s="112"/>
      <c r="BD803" s="112"/>
      <c r="BE803" s="112"/>
      <c r="BF803" s="112"/>
      <c r="BG803" s="112"/>
      <c r="BH803" s="112"/>
      <c r="BI803" s="112"/>
      <c r="BJ803" s="112"/>
      <c r="BK803" s="112"/>
      <c r="BL803" s="112"/>
      <c r="BM803" s="112"/>
      <c r="BN803" s="112"/>
      <c r="BO803" s="112"/>
      <c r="BP803" s="112"/>
      <c r="BQ803" s="112"/>
      <c r="BR803" s="112"/>
      <c r="BS803" s="112"/>
      <c r="BT803" s="112"/>
      <c r="BU803" s="112"/>
      <c r="BV803" s="112"/>
      <c r="BW803" s="112"/>
      <c r="BX803" s="112"/>
      <c r="BY803" s="112"/>
      <c r="BZ803" s="112"/>
      <c r="CA803" s="112"/>
      <c r="CB803" s="112"/>
      <c r="CC803" s="112"/>
      <c r="CD803" s="112"/>
      <c r="CE803" s="112"/>
      <c r="CF803" s="112"/>
      <c r="CG803" s="112"/>
      <c r="CH803" s="112"/>
      <c r="CI803" s="112"/>
      <c r="CJ803" s="112"/>
      <c r="CK803" s="112"/>
      <c r="CL803" s="112"/>
      <c r="CM803" s="112"/>
      <c r="CN803" s="112"/>
      <c r="CO803" s="112"/>
      <c r="CP803" s="112"/>
      <c r="CQ803" s="112"/>
      <c r="CR803" s="112"/>
      <c r="CS803" s="112"/>
      <c r="CT803" s="112"/>
      <c r="CU803" s="112"/>
      <c r="CV803" s="112"/>
      <c r="CW803" s="112"/>
      <c r="CX803" s="112"/>
      <c r="CY803" s="112"/>
      <c r="CZ803" s="112"/>
    </row>
    <row r="804" spans="1:104" s="113" customFormat="1" ht="17.25" customHeight="1">
      <c r="A804" s="283">
        <v>780</v>
      </c>
      <c r="B804" s="1755"/>
      <c r="C804" s="1703"/>
      <c r="D804" s="1555"/>
      <c r="E804" s="1555"/>
      <c r="F804" s="1506"/>
      <c r="G804" s="1555"/>
      <c r="H804" s="1506"/>
      <c r="I804" s="1555"/>
      <c r="J804" s="1506"/>
      <c r="K804" s="162"/>
      <c r="L804" s="115"/>
      <c r="M804" s="131"/>
      <c r="N804" s="1703"/>
      <c r="O804" s="1555"/>
      <c r="P804" s="1555"/>
      <c r="Q804" s="1555"/>
      <c r="R804" s="1555"/>
      <c r="S804" s="1555"/>
      <c r="T804" s="1592"/>
      <c r="U804" s="310" t="s">
        <v>2602</v>
      </c>
      <c r="V804" s="118">
        <v>1979</v>
      </c>
      <c r="W804" s="118">
        <v>7.0000000000000007E-2</v>
      </c>
      <c r="X804" s="311" t="s">
        <v>25</v>
      </c>
      <c r="Y804" s="164"/>
      <c r="Z804" s="165"/>
      <c r="AA804" s="130"/>
      <c r="AB804" s="130"/>
      <c r="AC804" s="131"/>
      <c r="AD804" s="111"/>
      <c r="AE804" s="112"/>
      <c r="AF804" s="112"/>
      <c r="AG804" s="112"/>
      <c r="AH804" s="112"/>
      <c r="AI804" s="112"/>
      <c r="AJ804" s="112"/>
      <c r="AK804" s="112"/>
      <c r="AL804" s="112"/>
      <c r="AM804" s="112"/>
      <c r="AN804" s="112"/>
      <c r="AO804" s="112"/>
      <c r="AP804" s="112"/>
      <c r="AQ804" s="112"/>
      <c r="AR804" s="112"/>
      <c r="AS804" s="112"/>
      <c r="AT804" s="112"/>
      <c r="AU804" s="112"/>
      <c r="AV804" s="112"/>
      <c r="AW804" s="112"/>
      <c r="AX804" s="112"/>
      <c r="AY804" s="112"/>
      <c r="AZ804" s="112"/>
      <c r="BA804" s="112"/>
      <c r="BB804" s="112"/>
      <c r="BC804" s="112"/>
      <c r="BD804" s="112"/>
      <c r="BE804" s="112"/>
      <c r="BF804" s="112"/>
      <c r="BG804" s="112"/>
      <c r="BH804" s="112"/>
      <c r="BI804" s="112"/>
      <c r="BJ804" s="112"/>
      <c r="BK804" s="112"/>
      <c r="BL804" s="112"/>
      <c r="BM804" s="112"/>
      <c r="BN804" s="112"/>
      <c r="BO804" s="112"/>
      <c r="BP804" s="112"/>
      <c r="BQ804" s="112"/>
      <c r="BR804" s="112"/>
      <c r="BS804" s="112"/>
      <c r="BT804" s="112"/>
      <c r="BU804" s="112"/>
      <c r="BV804" s="112"/>
      <c r="BW804" s="112"/>
      <c r="BX804" s="112"/>
      <c r="BY804" s="112"/>
      <c r="BZ804" s="112"/>
      <c r="CA804" s="112"/>
      <c r="CB804" s="112"/>
      <c r="CC804" s="112"/>
      <c r="CD804" s="112"/>
      <c r="CE804" s="112"/>
      <c r="CF804" s="112"/>
      <c r="CG804" s="112"/>
      <c r="CH804" s="112"/>
      <c r="CI804" s="112"/>
      <c r="CJ804" s="112"/>
      <c r="CK804" s="112"/>
      <c r="CL804" s="112"/>
      <c r="CM804" s="112"/>
      <c r="CN804" s="112"/>
      <c r="CO804" s="112"/>
      <c r="CP804" s="112"/>
      <c r="CQ804" s="112"/>
      <c r="CR804" s="112"/>
      <c r="CS804" s="112"/>
      <c r="CT804" s="112"/>
      <c r="CU804" s="112"/>
      <c r="CV804" s="112"/>
      <c r="CW804" s="112"/>
      <c r="CX804" s="112"/>
      <c r="CY804" s="112"/>
      <c r="CZ804" s="112"/>
    </row>
    <row r="805" spans="1:104" s="113" customFormat="1" ht="17.25" customHeight="1">
      <c r="A805" s="283">
        <v>781</v>
      </c>
      <c r="B805" s="1755"/>
      <c r="C805" s="1703"/>
      <c r="D805" s="1555"/>
      <c r="E805" s="1555"/>
      <c r="F805" s="1506"/>
      <c r="G805" s="1555"/>
      <c r="H805" s="1506"/>
      <c r="I805" s="1555"/>
      <c r="J805" s="1506"/>
      <c r="K805" s="162"/>
      <c r="L805" s="115"/>
      <c r="M805" s="146"/>
      <c r="N805" s="1704"/>
      <c r="O805" s="1455"/>
      <c r="P805" s="1455"/>
      <c r="Q805" s="1455"/>
      <c r="R805" s="1455"/>
      <c r="S805" s="1455"/>
      <c r="T805" s="1593"/>
      <c r="U805" s="310" t="s">
        <v>2603</v>
      </c>
      <c r="V805" s="118">
        <v>1975</v>
      </c>
      <c r="W805" s="118">
        <v>0.08</v>
      </c>
      <c r="X805" s="311" t="s">
        <v>25</v>
      </c>
      <c r="Y805" s="164"/>
      <c r="Z805" s="165"/>
      <c r="AA805" s="130"/>
      <c r="AB805" s="130"/>
      <c r="AC805" s="131"/>
      <c r="AD805" s="111"/>
      <c r="AE805" s="112"/>
      <c r="AF805" s="112"/>
      <c r="AG805" s="112"/>
      <c r="AH805" s="112"/>
      <c r="AI805" s="112"/>
      <c r="AJ805" s="112"/>
      <c r="AK805" s="112"/>
      <c r="AL805" s="112"/>
      <c r="AM805" s="112"/>
      <c r="AN805" s="112"/>
      <c r="AO805" s="112"/>
      <c r="AP805" s="112"/>
      <c r="AQ805" s="112"/>
      <c r="AR805" s="112"/>
      <c r="AS805" s="112"/>
      <c r="AT805" s="112"/>
      <c r="AU805" s="112"/>
      <c r="AV805" s="112"/>
      <c r="AW805" s="112"/>
      <c r="AX805" s="112"/>
      <c r="AY805" s="112"/>
      <c r="AZ805" s="112"/>
      <c r="BA805" s="112"/>
      <c r="BB805" s="112"/>
      <c r="BC805" s="112"/>
      <c r="BD805" s="112"/>
      <c r="BE805" s="112"/>
      <c r="BF805" s="112"/>
      <c r="BG805" s="112"/>
      <c r="BH805" s="112"/>
      <c r="BI805" s="112"/>
      <c r="BJ805" s="112"/>
      <c r="BK805" s="112"/>
      <c r="BL805" s="112"/>
      <c r="BM805" s="112"/>
      <c r="BN805" s="112"/>
      <c r="BO805" s="112"/>
      <c r="BP805" s="112"/>
      <c r="BQ805" s="112"/>
      <c r="BR805" s="112"/>
      <c r="BS805" s="112"/>
      <c r="BT805" s="112"/>
      <c r="BU805" s="112"/>
      <c r="BV805" s="112"/>
      <c r="BW805" s="112"/>
      <c r="BX805" s="112"/>
      <c r="BY805" s="112"/>
      <c r="BZ805" s="112"/>
      <c r="CA805" s="112"/>
      <c r="CB805" s="112"/>
      <c r="CC805" s="112"/>
      <c r="CD805" s="112"/>
      <c r="CE805" s="112"/>
      <c r="CF805" s="112"/>
      <c r="CG805" s="112"/>
      <c r="CH805" s="112"/>
      <c r="CI805" s="112"/>
      <c r="CJ805" s="112"/>
      <c r="CK805" s="112"/>
      <c r="CL805" s="112"/>
      <c r="CM805" s="112"/>
      <c r="CN805" s="112"/>
      <c r="CO805" s="112"/>
      <c r="CP805" s="112"/>
      <c r="CQ805" s="112"/>
      <c r="CR805" s="112"/>
      <c r="CS805" s="112"/>
      <c r="CT805" s="112"/>
      <c r="CU805" s="112"/>
      <c r="CV805" s="112"/>
      <c r="CW805" s="112"/>
      <c r="CX805" s="112"/>
      <c r="CY805" s="112"/>
      <c r="CZ805" s="112"/>
    </row>
    <row r="806" spans="1:104" s="113" customFormat="1" ht="27.75" customHeight="1">
      <c r="A806" s="283">
        <v>782</v>
      </c>
      <c r="B806" s="1755"/>
      <c r="C806" s="1703"/>
      <c r="D806" s="1555"/>
      <c r="E806" s="1555"/>
      <c r="F806" s="1506"/>
      <c r="G806" s="1555"/>
      <c r="H806" s="1506"/>
      <c r="I806" s="1555"/>
      <c r="J806" s="1506"/>
      <c r="K806" s="158" t="s">
        <v>2604</v>
      </c>
      <c r="L806" s="269">
        <v>1975</v>
      </c>
      <c r="M806" s="509">
        <v>400</v>
      </c>
      <c r="N806" s="1702"/>
      <c r="O806" s="1468"/>
      <c r="P806" s="1468"/>
      <c r="Q806" s="1468"/>
      <c r="R806" s="1468"/>
      <c r="S806" s="1468"/>
      <c r="T806" s="1462"/>
      <c r="U806" s="310" t="s">
        <v>2605</v>
      </c>
      <c r="V806" s="118">
        <v>1975</v>
      </c>
      <c r="W806" s="118">
        <v>7.0000000000000007E-2</v>
      </c>
      <c r="X806" s="311" t="s">
        <v>1623</v>
      </c>
      <c r="Y806" s="208" t="s">
        <v>2606</v>
      </c>
      <c r="Z806" s="209"/>
      <c r="AA806" s="118">
        <v>1979</v>
      </c>
      <c r="AB806" s="118">
        <v>0.2</v>
      </c>
      <c r="AC806" s="163" t="s">
        <v>1793</v>
      </c>
      <c r="AD806" s="111"/>
      <c r="AE806" s="112"/>
      <c r="AF806" s="112"/>
      <c r="AG806" s="112"/>
      <c r="AH806" s="112"/>
      <c r="AI806" s="112"/>
      <c r="AJ806" s="112"/>
      <c r="AK806" s="112"/>
      <c r="AL806" s="112"/>
      <c r="AM806" s="112"/>
      <c r="AN806" s="112"/>
      <c r="AO806" s="112"/>
      <c r="AP806" s="112"/>
      <c r="AQ806" s="112"/>
      <c r="AR806" s="112"/>
      <c r="AS806" s="112"/>
      <c r="AT806" s="112"/>
      <c r="AU806" s="112"/>
      <c r="AV806" s="112"/>
      <c r="AW806" s="112"/>
      <c r="AX806" s="112"/>
      <c r="AY806" s="112"/>
      <c r="AZ806" s="112"/>
      <c r="BA806" s="112"/>
      <c r="BB806" s="112"/>
      <c r="BC806" s="112"/>
      <c r="BD806" s="112"/>
      <c r="BE806" s="112"/>
      <c r="BF806" s="112"/>
      <c r="BG806" s="112"/>
      <c r="BH806" s="112"/>
      <c r="BI806" s="112"/>
      <c r="BJ806" s="112"/>
      <c r="BK806" s="112"/>
      <c r="BL806" s="112"/>
      <c r="BM806" s="112"/>
      <c r="BN806" s="112"/>
      <c r="BO806" s="112"/>
      <c r="BP806" s="112"/>
      <c r="BQ806" s="112"/>
      <c r="BR806" s="112"/>
      <c r="BS806" s="112"/>
      <c r="BT806" s="112"/>
      <c r="BU806" s="112"/>
      <c r="BV806" s="112"/>
      <c r="BW806" s="112"/>
      <c r="BX806" s="112"/>
      <c r="BY806" s="112"/>
      <c r="BZ806" s="112"/>
      <c r="CA806" s="112"/>
      <c r="CB806" s="112"/>
      <c r="CC806" s="112"/>
      <c r="CD806" s="112"/>
      <c r="CE806" s="112"/>
      <c r="CF806" s="112"/>
      <c r="CG806" s="112"/>
      <c r="CH806" s="112"/>
      <c r="CI806" s="112"/>
      <c r="CJ806" s="112"/>
      <c r="CK806" s="112"/>
      <c r="CL806" s="112"/>
      <c r="CM806" s="112"/>
      <c r="CN806" s="112"/>
      <c r="CO806" s="112"/>
      <c r="CP806" s="112"/>
      <c r="CQ806" s="112"/>
      <c r="CR806" s="112"/>
      <c r="CS806" s="112"/>
      <c r="CT806" s="112"/>
      <c r="CU806" s="112"/>
      <c r="CV806" s="112"/>
      <c r="CW806" s="112"/>
      <c r="CX806" s="112"/>
      <c r="CY806" s="112"/>
      <c r="CZ806" s="112"/>
    </row>
    <row r="807" spans="1:104" s="113" customFormat="1" ht="26.25" customHeight="1">
      <c r="A807" s="283">
        <v>783</v>
      </c>
      <c r="B807" s="1755"/>
      <c r="C807" s="1703"/>
      <c r="D807" s="1555"/>
      <c r="E807" s="1555"/>
      <c r="F807" s="1506"/>
      <c r="G807" s="1555"/>
      <c r="H807" s="1506"/>
      <c r="I807" s="1555"/>
      <c r="J807" s="1506"/>
      <c r="K807" s="202" t="s">
        <v>2607</v>
      </c>
      <c r="L807" s="149"/>
      <c r="M807" s="448"/>
      <c r="N807" s="1703"/>
      <c r="O807" s="1469"/>
      <c r="P807" s="1469"/>
      <c r="Q807" s="1469"/>
      <c r="R807" s="1469"/>
      <c r="S807" s="1469"/>
      <c r="T807" s="1463"/>
      <c r="U807" s="310" t="s">
        <v>2608</v>
      </c>
      <c r="V807" s="118">
        <v>1970</v>
      </c>
      <c r="W807" s="118">
        <v>0.11</v>
      </c>
      <c r="X807" s="311" t="s">
        <v>2609</v>
      </c>
      <c r="Y807" s="320"/>
      <c r="Z807" s="321"/>
      <c r="AA807" s="120"/>
      <c r="AB807" s="120"/>
      <c r="AC807" s="163"/>
      <c r="AD807" s="111"/>
      <c r="AE807" s="112"/>
      <c r="AF807" s="112"/>
      <c r="AG807" s="112"/>
      <c r="AH807" s="112"/>
      <c r="AI807" s="112"/>
      <c r="AJ807" s="112"/>
      <c r="AK807" s="112"/>
      <c r="AL807" s="112"/>
      <c r="AM807" s="112"/>
      <c r="AN807" s="112"/>
      <c r="AO807" s="112"/>
      <c r="AP807" s="112"/>
      <c r="AQ807" s="112"/>
      <c r="AR807" s="112"/>
      <c r="AS807" s="112"/>
      <c r="AT807" s="112"/>
      <c r="AU807" s="112"/>
      <c r="AV807" s="112"/>
      <c r="AW807" s="112"/>
      <c r="AX807" s="112"/>
      <c r="AY807" s="112"/>
      <c r="AZ807" s="112"/>
      <c r="BA807" s="112"/>
      <c r="BB807" s="112"/>
      <c r="BC807" s="112"/>
      <c r="BD807" s="112"/>
      <c r="BE807" s="112"/>
      <c r="BF807" s="112"/>
      <c r="BG807" s="112"/>
      <c r="BH807" s="112"/>
      <c r="BI807" s="112"/>
      <c r="BJ807" s="112"/>
      <c r="BK807" s="112"/>
      <c r="BL807" s="112"/>
      <c r="BM807" s="112"/>
      <c r="BN807" s="112"/>
      <c r="BO807" s="112"/>
      <c r="BP807" s="112"/>
      <c r="BQ807" s="112"/>
      <c r="BR807" s="112"/>
      <c r="BS807" s="112"/>
      <c r="BT807" s="112"/>
      <c r="BU807" s="112"/>
      <c r="BV807" s="112"/>
      <c r="BW807" s="112"/>
      <c r="BX807" s="112"/>
      <c r="BY807" s="112"/>
      <c r="BZ807" s="112"/>
      <c r="CA807" s="112"/>
      <c r="CB807" s="112"/>
      <c r="CC807" s="112"/>
      <c r="CD807" s="112"/>
      <c r="CE807" s="112"/>
      <c r="CF807" s="112"/>
      <c r="CG807" s="112"/>
      <c r="CH807" s="112"/>
      <c r="CI807" s="112"/>
      <c r="CJ807" s="112"/>
      <c r="CK807" s="112"/>
      <c r="CL807" s="112"/>
      <c r="CM807" s="112"/>
      <c r="CN807" s="112"/>
      <c r="CO807" s="112"/>
      <c r="CP807" s="112"/>
      <c r="CQ807" s="112"/>
      <c r="CR807" s="112"/>
      <c r="CS807" s="112"/>
      <c r="CT807" s="112"/>
      <c r="CU807" s="112"/>
      <c r="CV807" s="112"/>
      <c r="CW807" s="112"/>
      <c r="CX807" s="112"/>
      <c r="CY807" s="112"/>
      <c r="CZ807" s="112"/>
    </row>
    <row r="808" spans="1:104" s="113" customFormat="1" ht="27" customHeight="1">
      <c r="A808" s="283">
        <v>784</v>
      </c>
      <c r="B808" s="1755"/>
      <c r="C808" s="1703"/>
      <c r="D808" s="1555"/>
      <c r="E808" s="1555"/>
      <c r="F808" s="1506"/>
      <c r="G808" s="1555"/>
      <c r="H808" s="1506"/>
      <c r="I808" s="1555"/>
      <c r="J808" s="1506"/>
      <c r="K808" s="202"/>
      <c r="L808" s="115"/>
      <c r="M808" s="131"/>
      <c r="N808" s="1703"/>
      <c r="O808" s="1469"/>
      <c r="P808" s="1469"/>
      <c r="Q808" s="1469"/>
      <c r="R808" s="1469"/>
      <c r="S808" s="1469"/>
      <c r="T808" s="1463"/>
      <c r="U808" s="310" t="s">
        <v>2610</v>
      </c>
      <c r="V808" s="118">
        <v>1982</v>
      </c>
      <c r="W808" s="118">
        <v>7.4999999999999997E-2</v>
      </c>
      <c r="X808" s="311" t="s">
        <v>2593</v>
      </c>
      <c r="Y808" s="208" t="s">
        <v>2611</v>
      </c>
      <c r="Z808" s="209"/>
      <c r="AA808" s="118">
        <v>1975</v>
      </c>
      <c r="AB808" s="118">
        <v>0.2</v>
      </c>
      <c r="AC808" s="146" t="s">
        <v>2612</v>
      </c>
      <c r="AD808" s="111"/>
      <c r="AE808" s="112"/>
      <c r="AF808" s="112"/>
      <c r="AG808" s="112"/>
      <c r="AH808" s="112"/>
      <c r="AI808" s="112"/>
      <c r="AJ808" s="112"/>
      <c r="AK808" s="112"/>
      <c r="AL808" s="112"/>
      <c r="AM808" s="112"/>
      <c r="AN808" s="112"/>
      <c r="AO808" s="112"/>
      <c r="AP808" s="112"/>
      <c r="AQ808" s="112"/>
      <c r="AR808" s="112"/>
      <c r="AS808" s="112"/>
      <c r="AT808" s="112"/>
      <c r="AU808" s="112"/>
      <c r="AV808" s="112"/>
      <c r="AW808" s="112"/>
      <c r="AX808" s="112"/>
      <c r="AY808" s="112"/>
      <c r="AZ808" s="112"/>
      <c r="BA808" s="112"/>
      <c r="BB808" s="112"/>
      <c r="BC808" s="112"/>
      <c r="BD808" s="112"/>
      <c r="BE808" s="112"/>
      <c r="BF808" s="112"/>
      <c r="BG808" s="112"/>
      <c r="BH808" s="112"/>
      <c r="BI808" s="112"/>
      <c r="BJ808" s="112"/>
      <c r="BK808" s="112"/>
      <c r="BL808" s="112"/>
      <c r="BM808" s="112"/>
      <c r="BN808" s="112"/>
      <c r="BO808" s="112"/>
      <c r="BP808" s="112"/>
      <c r="BQ808" s="112"/>
      <c r="BR808" s="112"/>
      <c r="BS808" s="112"/>
      <c r="BT808" s="112"/>
      <c r="BU808" s="112"/>
      <c r="BV808" s="112"/>
      <c r="BW808" s="112"/>
      <c r="BX808" s="112"/>
      <c r="BY808" s="112"/>
      <c r="BZ808" s="112"/>
      <c r="CA808" s="112"/>
      <c r="CB808" s="112"/>
      <c r="CC808" s="112"/>
      <c r="CD808" s="112"/>
      <c r="CE808" s="112"/>
      <c r="CF808" s="112"/>
      <c r="CG808" s="112"/>
      <c r="CH808" s="112"/>
      <c r="CI808" s="112"/>
      <c r="CJ808" s="112"/>
      <c r="CK808" s="112"/>
      <c r="CL808" s="112"/>
      <c r="CM808" s="112"/>
      <c r="CN808" s="112"/>
      <c r="CO808" s="112"/>
      <c r="CP808" s="112"/>
      <c r="CQ808" s="112"/>
      <c r="CR808" s="112"/>
      <c r="CS808" s="112"/>
      <c r="CT808" s="112"/>
      <c r="CU808" s="112"/>
      <c r="CV808" s="112"/>
      <c r="CW808" s="112"/>
      <c r="CX808" s="112"/>
      <c r="CY808" s="112"/>
      <c r="CZ808" s="112"/>
    </row>
    <row r="809" spans="1:104" s="113" customFormat="1" ht="17.25" customHeight="1">
      <c r="A809" s="283">
        <v>785</v>
      </c>
      <c r="B809" s="1755"/>
      <c r="C809" s="1703"/>
      <c r="D809" s="1555"/>
      <c r="E809" s="1555"/>
      <c r="F809" s="1506"/>
      <c r="G809" s="1555"/>
      <c r="H809" s="1506"/>
      <c r="I809" s="1555"/>
      <c r="J809" s="1506"/>
      <c r="K809" s="162"/>
      <c r="L809" s="115"/>
      <c r="M809" s="131"/>
      <c r="N809" s="1703"/>
      <c r="O809" s="1469"/>
      <c r="P809" s="1469"/>
      <c r="Q809" s="1469"/>
      <c r="R809" s="1469"/>
      <c r="S809" s="1469"/>
      <c r="T809" s="1463"/>
      <c r="U809" s="310" t="s">
        <v>2613</v>
      </c>
      <c r="V809" s="118"/>
      <c r="W809" s="118"/>
      <c r="X809" s="311" t="s">
        <v>2614</v>
      </c>
      <c r="Y809" s="164"/>
      <c r="Z809" s="165"/>
      <c r="AA809" s="130"/>
      <c r="AB809" s="130"/>
      <c r="AC809" s="131"/>
      <c r="AD809" s="111"/>
      <c r="AE809" s="112"/>
      <c r="AF809" s="112"/>
      <c r="AG809" s="112"/>
      <c r="AH809" s="112"/>
      <c r="AI809" s="112"/>
      <c r="AJ809" s="112"/>
      <c r="AK809" s="112"/>
      <c r="AL809" s="112"/>
      <c r="AM809" s="112"/>
      <c r="AN809" s="112"/>
      <c r="AO809" s="112"/>
      <c r="AP809" s="112"/>
      <c r="AQ809" s="112"/>
      <c r="AR809" s="112"/>
      <c r="AS809" s="112"/>
      <c r="AT809" s="112"/>
      <c r="AU809" s="112"/>
      <c r="AV809" s="112"/>
      <c r="AW809" s="112"/>
      <c r="AX809" s="112"/>
      <c r="AY809" s="112"/>
      <c r="AZ809" s="112"/>
      <c r="BA809" s="112"/>
      <c r="BB809" s="112"/>
      <c r="BC809" s="112"/>
      <c r="BD809" s="112"/>
      <c r="BE809" s="112"/>
      <c r="BF809" s="112"/>
      <c r="BG809" s="112"/>
      <c r="BH809" s="112"/>
      <c r="BI809" s="112"/>
      <c r="BJ809" s="112"/>
      <c r="BK809" s="112"/>
      <c r="BL809" s="112"/>
      <c r="BM809" s="112"/>
      <c r="BN809" s="112"/>
      <c r="BO809" s="112"/>
      <c r="BP809" s="112"/>
      <c r="BQ809" s="112"/>
      <c r="BR809" s="112"/>
      <c r="BS809" s="112"/>
      <c r="BT809" s="112"/>
      <c r="BU809" s="112"/>
      <c r="BV809" s="112"/>
      <c r="BW809" s="112"/>
      <c r="BX809" s="112"/>
      <c r="BY809" s="112"/>
      <c r="BZ809" s="112"/>
      <c r="CA809" s="112"/>
      <c r="CB809" s="112"/>
      <c r="CC809" s="112"/>
      <c r="CD809" s="112"/>
      <c r="CE809" s="112"/>
      <c r="CF809" s="112"/>
      <c r="CG809" s="112"/>
      <c r="CH809" s="112"/>
      <c r="CI809" s="112"/>
      <c r="CJ809" s="112"/>
      <c r="CK809" s="112"/>
      <c r="CL809" s="112"/>
      <c r="CM809" s="112"/>
      <c r="CN809" s="112"/>
      <c r="CO809" s="112"/>
      <c r="CP809" s="112"/>
      <c r="CQ809" s="112"/>
      <c r="CR809" s="112"/>
      <c r="CS809" s="112"/>
      <c r="CT809" s="112"/>
      <c r="CU809" s="112"/>
      <c r="CV809" s="112"/>
      <c r="CW809" s="112"/>
      <c r="CX809" s="112"/>
      <c r="CY809" s="112"/>
      <c r="CZ809" s="112"/>
    </row>
    <row r="810" spans="1:104" s="113" customFormat="1" ht="17.25" customHeight="1">
      <c r="A810" s="283">
        <v>786</v>
      </c>
      <c r="B810" s="1755"/>
      <c r="C810" s="1703"/>
      <c r="D810" s="1555"/>
      <c r="E810" s="1555"/>
      <c r="F810" s="1506"/>
      <c r="G810" s="1555"/>
      <c r="H810" s="1506"/>
      <c r="I810" s="1555"/>
      <c r="J810" s="1506"/>
      <c r="K810" s="162"/>
      <c r="L810" s="115"/>
      <c r="M810" s="131"/>
      <c r="N810" s="1703"/>
      <c r="O810" s="1469"/>
      <c r="P810" s="1469"/>
      <c r="Q810" s="1469"/>
      <c r="R810" s="1469"/>
      <c r="S810" s="1469"/>
      <c r="T810" s="1463"/>
      <c r="U810" s="310" t="s">
        <v>2615</v>
      </c>
      <c r="V810" s="118">
        <v>1979</v>
      </c>
      <c r="W810" s="118">
        <v>0.08</v>
      </c>
      <c r="X810" s="311" t="s">
        <v>2616</v>
      </c>
      <c r="Y810" s="164"/>
      <c r="Z810" s="165"/>
      <c r="AA810" s="130"/>
      <c r="AB810" s="130"/>
      <c r="AC810" s="131"/>
      <c r="AD810" s="111"/>
      <c r="AE810" s="112"/>
      <c r="AF810" s="112"/>
      <c r="AG810" s="112"/>
      <c r="AH810" s="112"/>
      <c r="AI810" s="112"/>
      <c r="AJ810" s="112"/>
      <c r="AK810" s="112"/>
      <c r="AL810" s="112"/>
      <c r="AM810" s="112"/>
      <c r="AN810" s="112"/>
      <c r="AO810" s="112"/>
      <c r="AP810" s="112"/>
      <c r="AQ810" s="112"/>
      <c r="AR810" s="112"/>
      <c r="AS810" s="112"/>
      <c r="AT810" s="112"/>
      <c r="AU810" s="112"/>
      <c r="AV810" s="112"/>
      <c r="AW810" s="112"/>
      <c r="AX810" s="112"/>
      <c r="AY810" s="112"/>
      <c r="AZ810" s="112"/>
      <c r="BA810" s="112"/>
      <c r="BB810" s="112"/>
      <c r="BC810" s="112"/>
      <c r="BD810" s="112"/>
      <c r="BE810" s="112"/>
      <c r="BF810" s="112"/>
      <c r="BG810" s="112"/>
      <c r="BH810" s="112"/>
      <c r="BI810" s="112"/>
      <c r="BJ810" s="112"/>
      <c r="BK810" s="112"/>
      <c r="BL810" s="112"/>
      <c r="BM810" s="112"/>
      <c r="BN810" s="112"/>
      <c r="BO810" s="112"/>
      <c r="BP810" s="112"/>
      <c r="BQ810" s="112"/>
      <c r="BR810" s="112"/>
      <c r="BS810" s="112"/>
      <c r="BT810" s="112"/>
      <c r="BU810" s="112"/>
      <c r="BV810" s="112"/>
      <c r="BW810" s="112"/>
      <c r="BX810" s="112"/>
      <c r="BY810" s="112"/>
      <c r="BZ810" s="112"/>
      <c r="CA810" s="112"/>
      <c r="CB810" s="112"/>
      <c r="CC810" s="112"/>
      <c r="CD810" s="112"/>
      <c r="CE810" s="112"/>
      <c r="CF810" s="112"/>
      <c r="CG810" s="112"/>
      <c r="CH810" s="112"/>
      <c r="CI810" s="112"/>
      <c r="CJ810" s="112"/>
      <c r="CK810" s="112"/>
      <c r="CL810" s="112"/>
      <c r="CM810" s="112"/>
      <c r="CN810" s="112"/>
      <c r="CO810" s="112"/>
      <c r="CP810" s="112"/>
      <c r="CQ810" s="112"/>
      <c r="CR810" s="112"/>
      <c r="CS810" s="112"/>
      <c r="CT810" s="112"/>
      <c r="CU810" s="112"/>
      <c r="CV810" s="112"/>
      <c r="CW810" s="112"/>
      <c r="CX810" s="112"/>
      <c r="CY810" s="112"/>
      <c r="CZ810" s="112"/>
    </row>
    <row r="811" spans="1:104" s="113" customFormat="1" ht="17.25" customHeight="1">
      <c r="A811" s="283">
        <v>787</v>
      </c>
      <c r="B811" s="1755"/>
      <c r="C811" s="1703"/>
      <c r="D811" s="1555"/>
      <c r="E811" s="1555"/>
      <c r="F811" s="1506"/>
      <c r="G811" s="1555"/>
      <c r="H811" s="1506"/>
      <c r="I811" s="1555"/>
      <c r="J811" s="1506"/>
      <c r="K811" s="162"/>
      <c r="L811" s="115"/>
      <c r="M811" s="131"/>
      <c r="N811" s="1703"/>
      <c r="O811" s="1469"/>
      <c r="P811" s="1469"/>
      <c r="Q811" s="1469"/>
      <c r="R811" s="1469"/>
      <c r="S811" s="1469"/>
      <c r="T811" s="1463"/>
      <c r="U811" s="310" t="s">
        <v>2617</v>
      </c>
      <c r="V811" s="118"/>
      <c r="W811" s="118"/>
      <c r="X811" s="311" t="s">
        <v>2618</v>
      </c>
      <c r="Y811" s="164"/>
      <c r="Z811" s="165"/>
      <c r="AA811" s="130"/>
      <c r="AB811" s="130"/>
      <c r="AC811" s="131"/>
      <c r="AD811" s="111"/>
      <c r="AE811" s="112"/>
      <c r="AF811" s="112"/>
      <c r="AG811" s="112"/>
      <c r="AH811" s="112"/>
      <c r="AI811" s="112"/>
      <c r="AJ811" s="112"/>
      <c r="AK811" s="112"/>
      <c r="AL811" s="112"/>
      <c r="AM811" s="112"/>
      <c r="AN811" s="112"/>
      <c r="AO811" s="112"/>
      <c r="AP811" s="112"/>
      <c r="AQ811" s="112"/>
      <c r="AR811" s="112"/>
      <c r="AS811" s="112"/>
      <c r="AT811" s="112"/>
      <c r="AU811" s="112"/>
      <c r="AV811" s="112"/>
      <c r="AW811" s="112"/>
      <c r="AX811" s="112"/>
      <c r="AY811" s="112"/>
      <c r="AZ811" s="112"/>
      <c r="BA811" s="112"/>
      <c r="BB811" s="112"/>
      <c r="BC811" s="112"/>
      <c r="BD811" s="112"/>
      <c r="BE811" s="112"/>
      <c r="BF811" s="112"/>
      <c r="BG811" s="112"/>
      <c r="BH811" s="112"/>
      <c r="BI811" s="112"/>
      <c r="BJ811" s="112"/>
      <c r="BK811" s="112"/>
      <c r="BL811" s="112"/>
      <c r="BM811" s="112"/>
      <c r="BN811" s="112"/>
      <c r="BO811" s="112"/>
      <c r="BP811" s="112"/>
      <c r="BQ811" s="112"/>
      <c r="BR811" s="112"/>
      <c r="BS811" s="112"/>
      <c r="BT811" s="112"/>
      <c r="BU811" s="112"/>
      <c r="BV811" s="112"/>
      <c r="BW811" s="112"/>
      <c r="BX811" s="112"/>
      <c r="BY811" s="112"/>
      <c r="BZ811" s="112"/>
      <c r="CA811" s="112"/>
      <c r="CB811" s="112"/>
      <c r="CC811" s="112"/>
      <c r="CD811" s="112"/>
      <c r="CE811" s="112"/>
      <c r="CF811" s="112"/>
      <c r="CG811" s="112"/>
      <c r="CH811" s="112"/>
      <c r="CI811" s="112"/>
      <c r="CJ811" s="112"/>
      <c r="CK811" s="112"/>
      <c r="CL811" s="112"/>
      <c r="CM811" s="112"/>
      <c r="CN811" s="112"/>
      <c r="CO811" s="112"/>
      <c r="CP811" s="112"/>
      <c r="CQ811" s="112"/>
      <c r="CR811" s="112"/>
      <c r="CS811" s="112"/>
      <c r="CT811" s="112"/>
      <c r="CU811" s="112"/>
      <c r="CV811" s="112"/>
      <c r="CW811" s="112"/>
      <c r="CX811" s="112"/>
      <c r="CY811" s="112"/>
      <c r="CZ811" s="112"/>
    </row>
    <row r="812" spans="1:104" s="113" customFormat="1" ht="17.25" customHeight="1">
      <c r="A812" s="283">
        <v>788</v>
      </c>
      <c r="B812" s="1755"/>
      <c r="C812" s="1703"/>
      <c r="D812" s="1555"/>
      <c r="E812" s="1555"/>
      <c r="F812" s="1506"/>
      <c r="G812" s="1555"/>
      <c r="H812" s="1506"/>
      <c r="I812" s="1555"/>
      <c r="J812" s="1506"/>
      <c r="K812" s="162"/>
      <c r="L812" s="115"/>
      <c r="M812" s="131"/>
      <c r="N812" s="1703"/>
      <c r="O812" s="1469"/>
      <c r="P812" s="1469"/>
      <c r="Q812" s="1469"/>
      <c r="R812" s="1469"/>
      <c r="S812" s="1469"/>
      <c r="T812" s="1463"/>
      <c r="U812" s="310" t="s">
        <v>2617</v>
      </c>
      <c r="V812" s="118"/>
      <c r="W812" s="118"/>
      <c r="X812" s="311" t="s">
        <v>2619</v>
      </c>
      <c r="Y812" s="164"/>
      <c r="Z812" s="165"/>
      <c r="AA812" s="130"/>
      <c r="AB812" s="130"/>
      <c r="AC812" s="131"/>
      <c r="AD812" s="111"/>
      <c r="AE812" s="112"/>
      <c r="AF812" s="112"/>
      <c r="AG812" s="112"/>
      <c r="AH812" s="112"/>
      <c r="AI812" s="112"/>
      <c r="AJ812" s="112"/>
      <c r="AK812" s="112"/>
      <c r="AL812" s="112"/>
      <c r="AM812" s="112"/>
      <c r="AN812" s="112"/>
      <c r="AO812" s="112"/>
      <c r="AP812" s="112"/>
      <c r="AQ812" s="112"/>
      <c r="AR812" s="112"/>
      <c r="AS812" s="112"/>
      <c r="AT812" s="112"/>
      <c r="AU812" s="112"/>
      <c r="AV812" s="112"/>
      <c r="AW812" s="112"/>
      <c r="AX812" s="112"/>
      <c r="AY812" s="112"/>
      <c r="AZ812" s="112"/>
      <c r="BA812" s="112"/>
      <c r="BB812" s="112"/>
      <c r="BC812" s="112"/>
      <c r="BD812" s="112"/>
      <c r="BE812" s="112"/>
      <c r="BF812" s="112"/>
      <c r="BG812" s="112"/>
      <c r="BH812" s="112"/>
      <c r="BI812" s="112"/>
      <c r="BJ812" s="112"/>
      <c r="BK812" s="112"/>
      <c r="BL812" s="112"/>
      <c r="BM812" s="112"/>
      <c r="BN812" s="112"/>
      <c r="BO812" s="112"/>
      <c r="BP812" s="112"/>
      <c r="BQ812" s="112"/>
      <c r="BR812" s="112"/>
      <c r="BS812" s="112"/>
      <c r="BT812" s="112"/>
      <c r="BU812" s="112"/>
      <c r="BV812" s="112"/>
      <c r="BW812" s="112"/>
      <c r="BX812" s="112"/>
      <c r="BY812" s="112"/>
      <c r="BZ812" s="112"/>
      <c r="CA812" s="112"/>
      <c r="CB812" s="112"/>
      <c r="CC812" s="112"/>
      <c r="CD812" s="112"/>
      <c r="CE812" s="112"/>
      <c r="CF812" s="112"/>
      <c r="CG812" s="112"/>
      <c r="CH812" s="112"/>
      <c r="CI812" s="112"/>
      <c r="CJ812" s="112"/>
      <c r="CK812" s="112"/>
      <c r="CL812" s="112"/>
      <c r="CM812" s="112"/>
      <c r="CN812" s="112"/>
      <c r="CO812" s="112"/>
      <c r="CP812" s="112"/>
      <c r="CQ812" s="112"/>
      <c r="CR812" s="112"/>
      <c r="CS812" s="112"/>
      <c r="CT812" s="112"/>
      <c r="CU812" s="112"/>
      <c r="CV812" s="112"/>
      <c r="CW812" s="112"/>
      <c r="CX812" s="112"/>
      <c r="CY812" s="112"/>
      <c r="CZ812" s="112"/>
    </row>
    <row r="813" spans="1:104" s="113" customFormat="1" ht="17.25" customHeight="1">
      <c r="A813" s="283">
        <v>789</v>
      </c>
      <c r="B813" s="1755"/>
      <c r="C813" s="1703"/>
      <c r="D813" s="1555"/>
      <c r="E813" s="1555"/>
      <c r="F813" s="1506"/>
      <c r="G813" s="1555"/>
      <c r="H813" s="1506"/>
      <c r="I813" s="1555"/>
      <c r="J813" s="1506"/>
      <c r="K813" s="162"/>
      <c r="L813" s="115"/>
      <c r="M813" s="131"/>
      <c r="N813" s="1703"/>
      <c r="O813" s="1469"/>
      <c r="P813" s="1469"/>
      <c r="Q813" s="1469"/>
      <c r="R813" s="1469"/>
      <c r="S813" s="1469"/>
      <c r="T813" s="1463"/>
      <c r="U813" s="310" t="s">
        <v>2620</v>
      </c>
      <c r="V813" s="118">
        <v>1979</v>
      </c>
      <c r="W813" s="118">
        <v>0.155</v>
      </c>
      <c r="X813" s="311" t="s">
        <v>2593</v>
      </c>
      <c r="Y813" s="164"/>
      <c r="Z813" s="165"/>
      <c r="AA813" s="130"/>
      <c r="AB813" s="130"/>
      <c r="AC813" s="131"/>
      <c r="AD813" s="111"/>
      <c r="AE813" s="112"/>
      <c r="AF813" s="112"/>
      <c r="AG813" s="112"/>
      <c r="AH813" s="112"/>
      <c r="AI813" s="112"/>
      <c r="AJ813" s="112"/>
      <c r="AK813" s="112"/>
      <c r="AL813" s="112"/>
      <c r="AM813" s="112"/>
      <c r="AN813" s="112"/>
      <c r="AO813" s="112"/>
      <c r="AP813" s="112"/>
      <c r="AQ813" s="112"/>
      <c r="AR813" s="112"/>
      <c r="AS813" s="112"/>
      <c r="AT813" s="112"/>
      <c r="AU813" s="112"/>
      <c r="AV813" s="112"/>
      <c r="AW813" s="112"/>
      <c r="AX813" s="112"/>
      <c r="AY813" s="112"/>
      <c r="AZ813" s="112"/>
      <c r="BA813" s="112"/>
      <c r="BB813" s="112"/>
      <c r="BC813" s="112"/>
      <c r="BD813" s="112"/>
      <c r="BE813" s="112"/>
      <c r="BF813" s="112"/>
      <c r="BG813" s="112"/>
      <c r="BH813" s="112"/>
      <c r="BI813" s="112"/>
      <c r="BJ813" s="112"/>
      <c r="BK813" s="112"/>
      <c r="BL813" s="112"/>
      <c r="BM813" s="112"/>
      <c r="BN813" s="112"/>
      <c r="BO813" s="112"/>
      <c r="BP813" s="112"/>
      <c r="BQ813" s="112"/>
      <c r="BR813" s="112"/>
      <c r="BS813" s="112"/>
      <c r="BT813" s="112"/>
      <c r="BU813" s="112"/>
      <c r="BV813" s="112"/>
      <c r="BW813" s="112"/>
      <c r="BX813" s="112"/>
      <c r="BY813" s="112"/>
      <c r="BZ813" s="112"/>
      <c r="CA813" s="112"/>
      <c r="CB813" s="112"/>
      <c r="CC813" s="112"/>
      <c r="CD813" s="112"/>
      <c r="CE813" s="112"/>
      <c r="CF813" s="112"/>
      <c r="CG813" s="112"/>
      <c r="CH813" s="112"/>
      <c r="CI813" s="112"/>
      <c r="CJ813" s="112"/>
      <c r="CK813" s="112"/>
      <c r="CL813" s="112"/>
      <c r="CM813" s="112"/>
      <c r="CN813" s="112"/>
      <c r="CO813" s="112"/>
      <c r="CP813" s="112"/>
      <c r="CQ813" s="112"/>
      <c r="CR813" s="112"/>
      <c r="CS813" s="112"/>
      <c r="CT813" s="112"/>
      <c r="CU813" s="112"/>
      <c r="CV813" s="112"/>
      <c r="CW813" s="112"/>
      <c r="CX813" s="112"/>
      <c r="CY813" s="112"/>
      <c r="CZ813" s="112"/>
    </row>
    <row r="814" spans="1:104" s="113" customFormat="1" ht="17.25" customHeight="1">
      <c r="A814" s="283">
        <v>790</v>
      </c>
      <c r="B814" s="1755"/>
      <c r="C814" s="1703"/>
      <c r="D814" s="1555"/>
      <c r="E814" s="1555"/>
      <c r="F814" s="1506"/>
      <c r="G814" s="1555"/>
      <c r="H814" s="1506"/>
      <c r="I814" s="1555"/>
      <c r="J814" s="1506"/>
      <c r="K814" s="162"/>
      <c r="L814" s="115"/>
      <c r="M814" s="131"/>
      <c r="N814" s="1703"/>
      <c r="O814" s="1469"/>
      <c r="P814" s="1469"/>
      <c r="Q814" s="1469"/>
      <c r="R814" s="1469"/>
      <c r="S814" s="1469"/>
      <c r="T814" s="1463"/>
      <c r="U814" s="310" t="s">
        <v>2621</v>
      </c>
      <c r="V814" s="118">
        <v>1970</v>
      </c>
      <c r="W814" s="118">
        <v>0.09</v>
      </c>
      <c r="X814" s="311" t="s">
        <v>1752</v>
      </c>
      <c r="Y814" s="164"/>
      <c r="Z814" s="165"/>
      <c r="AA814" s="130"/>
      <c r="AB814" s="130"/>
      <c r="AC814" s="131"/>
      <c r="AD814" s="111"/>
      <c r="AE814" s="112"/>
      <c r="AF814" s="112"/>
      <c r="AG814" s="112"/>
      <c r="AH814" s="112"/>
      <c r="AI814" s="112"/>
      <c r="AJ814" s="112"/>
      <c r="AK814" s="112"/>
      <c r="AL814" s="112"/>
      <c r="AM814" s="112"/>
      <c r="AN814" s="112"/>
      <c r="AO814" s="112"/>
      <c r="AP814" s="112"/>
      <c r="AQ814" s="112"/>
      <c r="AR814" s="112"/>
      <c r="AS814" s="112"/>
      <c r="AT814" s="112"/>
      <c r="AU814" s="112"/>
      <c r="AV814" s="112"/>
      <c r="AW814" s="112"/>
      <c r="AX814" s="112"/>
      <c r="AY814" s="112"/>
      <c r="AZ814" s="112"/>
      <c r="BA814" s="112"/>
      <c r="BB814" s="112"/>
      <c r="BC814" s="112"/>
      <c r="BD814" s="112"/>
      <c r="BE814" s="112"/>
      <c r="BF814" s="112"/>
      <c r="BG814" s="112"/>
      <c r="BH814" s="112"/>
      <c r="BI814" s="112"/>
      <c r="BJ814" s="112"/>
      <c r="BK814" s="112"/>
      <c r="BL814" s="112"/>
      <c r="BM814" s="112"/>
      <c r="BN814" s="112"/>
      <c r="BO814" s="112"/>
      <c r="BP814" s="112"/>
      <c r="BQ814" s="112"/>
      <c r="BR814" s="112"/>
      <c r="BS814" s="112"/>
      <c r="BT814" s="112"/>
      <c r="BU814" s="112"/>
      <c r="BV814" s="112"/>
      <c r="BW814" s="112"/>
      <c r="BX814" s="112"/>
      <c r="BY814" s="112"/>
      <c r="BZ814" s="112"/>
      <c r="CA814" s="112"/>
      <c r="CB814" s="112"/>
      <c r="CC814" s="112"/>
      <c r="CD814" s="112"/>
      <c r="CE814" s="112"/>
      <c r="CF814" s="112"/>
      <c r="CG814" s="112"/>
      <c r="CH814" s="112"/>
      <c r="CI814" s="112"/>
      <c r="CJ814" s="112"/>
      <c r="CK814" s="112"/>
      <c r="CL814" s="112"/>
      <c r="CM814" s="112"/>
      <c r="CN814" s="112"/>
      <c r="CO814" s="112"/>
      <c r="CP814" s="112"/>
      <c r="CQ814" s="112"/>
      <c r="CR814" s="112"/>
      <c r="CS814" s="112"/>
      <c r="CT814" s="112"/>
      <c r="CU814" s="112"/>
      <c r="CV814" s="112"/>
      <c r="CW814" s="112"/>
      <c r="CX814" s="112"/>
      <c r="CY814" s="112"/>
      <c r="CZ814" s="112"/>
    </row>
    <row r="815" spans="1:104" s="113" customFormat="1" ht="17.25" customHeight="1">
      <c r="A815" s="283">
        <v>791</v>
      </c>
      <c r="B815" s="1755"/>
      <c r="C815" s="1703"/>
      <c r="D815" s="1555"/>
      <c r="E815" s="1555"/>
      <c r="F815" s="1506"/>
      <c r="G815" s="1555"/>
      <c r="H815" s="1506"/>
      <c r="I815" s="1555"/>
      <c r="J815" s="1506"/>
      <c r="K815" s="162"/>
      <c r="L815" s="115"/>
      <c r="M815" s="131"/>
      <c r="N815" s="1703"/>
      <c r="O815" s="1469"/>
      <c r="P815" s="1469"/>
      <c r="Q815" s="1469"/>
      <c r="R815" s="1469"/>
      <c r="S815" s="1469"/>
      <c r="T815" s="1463"/>
      <c r="U815" s="310" t="s">
        <v>2622</v>
      </c>
      <c r="V815" s="118">
        <v>1975</v>
      </c>
      <c r="W815" s="118">
        <v>0.05</v>
      </c>
      <c r="X815" s="311" t="s">
        <v>1364</v>
      </c>
      <c r="Y815" s="164"/>
      <c r="Z815" s="165"/>
      <c r="AA815" s="130"/>
      <c r="AB815" s="130"/>
      <c r="AC815" s="131"/>
      <c r="AD815" s="111"/>
      <c r="AE815" s="112"/>
      <c r="AF815" s="112"/>
      <c r="AG815" s="112"/>
      <c r="AH815" s="112"/>
      <c r="AI815" s="112"/>
      <c r="AJ815" s="112"/>
      <c r="AK815" s="112"/>
      <c r="AL815" s="112"/>
      <c r="AM815" s="112"/>
      <c r="AN815" s="112"/>
      <c r="AO815" s="112"/>
      <c r="AP815" s="112"/>
      <c r="AQ815" s="112"/>
      <c r="AR815" s="112"/>
      <c r="AS815" s="112"/>
      <c r="AT815" s="112"/>
      <c r="AU815" s="112"/>
      <c r="AV815" s="112"/>
      <c r="AW815" s="112"/>
      <c r="AX815" s="112"/>
      <c r="AY815" s="112"/>
      <c r="AZ815" s="112"/>
      <c r="BA815" s="112"/>
      <c r="BB815" s="112"/>
      <c r="BC815" s="112"/>
      <c r="BD815" s="112"/>
      <c r="BE815" s="112"/>
      <c r="BF815" s="112"/>
      <c r="BG815" s="112"/>
      <c r="BH815" s="112"/>
      <c r="BI815" s="112"/>
      <c r="BJ815" s="112"/>
      <c r="BK815" s="112"/>
      <c r="BL815" s="112"/>
      <c r="BM815" s="112"/>
      <c r="BN815" s="112"/>
      <c r="BO815" s="112"/>
      <c r="BP815" s="112"/>
      <c r="BQ815" s="112"/>
      <c r="BR815" s="112"/>
      <c r="BS815" s="112"/>
      <c r="BT815" s="112"/>
      <c r="BU815" s="112"/>
      <c r="BV815" s="112"/>
      <c r="BW815" s="112"/>
      <c r="BX815" s="112"/>
      <c r="BY815" s="112"/>
      <c r="BZ815" s="112"/>
      <c r="CA815" s="112"/>
      <c r="CB815" s="112"/>
      <c r="CC815" s="112"/>
      <c r="CD815" s="112"/>
      <c r="CE815" s="112"/>
      <c r="CF815" s="112"/>
      <c r="CG815" s="112"/>
      <c r="CH815" s="112"/>
      <c r="CI815" s="112"/>
      <c r="CJ815" s="112"/>
      <c r="CK815" s="112"/>
      <c r="CL815" s="112"/>
      <c r="CM815" s="112"/>
      <c r="CN815" s="112"/>
      <c r="CO815" s="112"/>
      <c r="CP815" s="112"/>
      <c r="CQ815" s="112"/>
      <c r="CR815" s="112"/>
      <c r="CS815" s="112"/>
      <c r="CT815" s="112"/>
      <c r="CU815" s="112"/>
      <c r="CV815" s="112"/>
      <c r="CW815" s="112"/>
      <c r="CX815" s="112"/>
      <c r="CY815" s="112"/>
      <c r="CZ815" s="112"/>
    </row>
    <row r="816" spans="1:104" s="113" customFormat="1" ht="17.25" customHeight="1">
      <c r="A816" s="283">
        <v>792</v>
      </c>
      <c r="B816" s="1755"/>
      <c r="C816" s="1703"/>
      <c r="D816" s="1555"/>
      <c r="E816" s="1555"/>
      <c r="F816" s="1506"/>
      <c r="G816" s="1555"/>
      <c r="H816" s="1506"/>
      <c r="I816" s="1555"/>
      <c r="J816" s="1506"/>
      <c r="K816" s="162"/>
      <c r="L816" s="115"/>
      <c r="M816" s="131"/>
      <c r="N816" s="1704"/>
      <c r="O816" s="1483"/>
      <c r="P816" s="1483"/>
      <c r="Q816" s="1483"/>
      <c r="R816" s="1483"/>
      <c r="S816" s="1483"/>
      <c r="T816" s="1464"/>
      <c r="U816" s="310" t="s">
        <v>2623</v>
      </c>
      <c r="V816" s="118">
        <v>1975</v>
      </c>
      <c r="W816" s="118">
        <v>0.08</v>
      </c>
      <c r="X816" s="311" t="s">
        <v>2624</v>
      </c>
      <c r="Y816" s="164"/>
      <c r="Z816" s="165"/>
      <c r="AA816" s="130"/>
      <c r="AB816" s="130"/>
      <c r="AC816" s="131"/>
      <c r="AD816" s="111"/>
      <c r="AE816" s="112"/>
      <c r="AF816" s="112"/>
      <c r="AG816" s="112"/>
      <c r="AH816" s="112"/>
      <c r="AI816" s="112"/>
      <c r="AJ816" s="112"/>
      <c r="AK816" s="112"/>
      <c r="AL816" s="112"/>
      <c r="AM816" s="112"/>
      <c r="AN816" s="112"/>
      <c r="AO816" s="112"/>
      <c r="AP816" s="112"/>
      <c r="AQ816" s="112"/>
      <c r="AR816" s="112"/>
      <c r="AS816" s="112"/>
      <c r="AT816" s="112"/>
      <c r="AU816" s="112"/>
      <c r="AV816" s="112"/>
      <c r="AW816" s="112"/>
      <c r="AX816" s="112"/>
      <c r="AY816" s="112"/>
      <c r="AZ816" s="112"/>
      <c r="BA816" s="112"/>
      <c r="BB816" s="112"/>
      <c r="BC816" s="112"/>
      <c r="BD816" s="112"/>
      <c r="BE816" s="112"/>
      <c r="BF816" s="112"/>
      <c r="BG816" s="112"/>
      <c r="BH816" s="112"/>
      <c r="BI816" s="112"/>
      <c r="BJ816" s="112"/>
      <c r="BK816" s="112"/>
      <c r="BL816" s="112"/>
      <c r="BM816" s="112"/>
      <c r="BN816" s="112"/>
      <c r="BO816" s="112"/>
      <c r="BP816" s="112"/>
      <c r="BQ816" s="112"/>
      <c r="BR816" s="112"/>
      <c r="BS816" s="112"/>
      <c r="BT816" s="112"/>
      <c r="BU816" s="112"/>
      <c r="BV816" s="112"/>
      <c r="BW816" s="112"/>
      <c r="BX816" s="112"/>
      <c r="BY816" s="112"/>
      <c r="BZ816" s="112"/>
      <c r="CA816" s="112"/>
      <c r="CB816" s="112"/>
      <c r="CC816" s="112"/>
      <c r="CD816" s="112"/>
      <c r="CE816" s="112"/>
      <c r="CF816" s="112"/>
      <c r="CG816" s="112"/>
      <c r="CH816" s="112"/>
      <c r="CI816" s="112"/>
      <c r="CJ816" s="112"/>
      <c r="CK816" s="112"/>
      <c r="CL816" s="112"/>
      <c r="CM816" s="112"/>
      <c r="CN816" s="112"/>
      <c r="CO816" s="112"/>
      <c r="CP816" s="112"/>
      <c r="CQ816" s="112"/>
      <c r="CR816" s="112"/>
      <c r="CS816" s="112"/>
      <c r="CT816" s="112"/>
      <c r="CU816" s="112"/>
      <c r="CV816" s="112"/>
      <c r="CW816" s="112"/>
      <c r="CX816" s="112"/>
      <c r="CY816" s="112"/>
      <c r="CZ816" s="112"/>
    </row>
    <row r="817" spans="1:104" s="113" customFormat="1" ht="24" customHeight="1">
      <c r="A817" s="283">
        <v>793</v>
      </c>
      <c r="B817" s="1755"/>
      <c r="C817" s="1703"/>
      <c r="D817" s="1555"/>
      <c r="E817" s="1555"/>
      <c r="F817" s="1506"/>
      <c r="G817" s="1555"/>
      <c r="H817" s="1506"/>
      <c r="I817" s="1555"/>
      <c r="J817" s="1506"/>
      <c r="K817" s="158" t="s">
        <v>2625</v>
      </c>
      <c r="L817" s="269">
        <v>1999</v>
      </c>
      <c r="M817" s="546" t="s">
        <v>2626</v>
      </c>
      <c r="N817" s="1702"/>
      <c r="O817" s="1468"/>
      <c r="P817" s="1468"/>
      <c r="Q817" s="1468"/>
      <c r="R817" s="1468"/>
      <c r="S817" s="1468"/>
      <c r="T817" s="1462"/>
      <c r="U817" s="310" t="s">
        <v>2627</v>
      </c>
      <c r="V817" s="118">
        <v>1997</v>
      </c>
      <c r="W817" s="118">
        <v>0.12</v>
      </c>
      <c r="X817" s="311" t="s">
        <v>2628</v>
      </c>
      <c r="Y817" s="201" t="s">
        <v>2629</v>
      </c>
      <c r="Z817" s="413"/>
      <c r="AA817" s="118">
        <v>1992</v>
      </c>
      <c r="AB817" s="118">
        <v>0.63</v>
      </c>
      <c r="AC817" s="163" t="s">
        <v>2630</v>
      </c>
      <c r="AD817" s="111"/>
      <c r="AE817" s="112"/>
      <c r="AF817" s="112"/>
      <c r="AG817" s="112"/>
      <c r="AH817" s="112"/>
      <c r="AI817" s="112"/>
      <c r="AJ817" s="112"/>
      <c r="AK817" s="112"/>
      <c r="AL817" s="112"/>
      <c r="AM817" s="112"/>
      <c r="AN817" s="112"/>
      <c r="AO817" s="112"/>
      <c r="AP817" s="112"/>
      <c r="AQ817" s="112"/>
      <c r="AR817" s="112"/>
      <c r="AS817" s="112"/>
      <c r="AT817" s="112"/>
      <c r="AU817" s="112"/>
      <c r="AV817" s="112"/>
      <c r="AW817" s="112"/>
      <c r="AX817" s="112"/>
      <c r="AY817" s="112"/>
      <c r="AZ817" s="112"/>
      <c r="BA817" s="112"/>
      <c r="BB817" s="112"/>
      <c r="BC817" s="112"/>
      <c r="BD817" s="112"/>
      <c r="BE817" s="112"/>
      <c r="BF817" s="112"/>
      <c r="BG817" s="112"/>
      <c r="BH817" s="112"/>
      <c r="BI817" s="112"/>
      <c r="BJ817" s="112"/>
      <c r="BK817" s="112"/>
      <c r="BL817" s="112"/>
      <c r="BM817" s="112"/>
      <c r="BN817" s="112"/>
      <c r="BO817" s="112"/>
      <c r="BP817" s="112"/>
      <c r="BQ817" s="112"/>
      <c r="BR817" s="112"/>
      <c r="BS817" s="112"/>
      <c r="BT817" s="112"/>
      <c r="BU817" s="112"/>
      <c r="BV817" s="112"/>
      <c r="BW817" s="112"/>
      <c r="BX817" s="112"/>
      <c r="BY817" s="112"/>
      <c r="BZ817" s="112"/>
      <c r="CA817" s="112"/>
      <c r="CB817" s="112"/>
      <c r="CC817" s="112"/>
      <c r="CD817" s="112"/>
      <c r="CE817" s="112"/>
      <c r="CF817" s="112"/>
      <c r="CG817" s="112"/>
      <c r="CH817" s="112"/>
      <c r="CI817" s="112"/>
      <c r="CJ817" s="112"/>
      <c r="CK817" s="112"/>
      <c r="CL817" s="112"/>
      <c r="CM817" s="112"/>
      <c r="CN817" s="112"/>
      <c r="CO817" s="112"/>
      <c r="CP817" s="112"/>
      <c r="CQ817" s="112"/>
      <c r="CR817" s="112"/>
      <c r="CS817" s="112"/>
      <c r="CT817" s="112"/>
      <c r="CU817" s="112"/>
      <c r="CV817" s="112"/>
      <c r="CW817" s="112"/>
      <c r="CX817" s="112"/>
      <c r="CY817" s="112"/>
      <c r="CZ817" s="112"/>
    </row>
    <row r="818" spans="1:104" s="113" customFormat="1" ht="17.25" customHeight="1">
      <c r="A818" s="283">
        <v>794</v>
      </c>
      <c r="B818" s="1755"/>
      <c r="C818" s="1703"/>
      <c r="D818" s="1555"/>
      <c r="E818" s="1555"/>
      <c r="F818" s="1506"/>
      <c r="G818" s="1555"/>
      <c r="H818" s="1506"/>
      <c r="I818" s="1555"/>
      <c r="J818" s="1506"/>
      <c r="K818" s="162" t="s">
        <v>2631</v>
      </c>
      <c r="L818" s="1615"/>
      <c r="M818" s="1740"/>
      <c r="N818" s="1703"/>
      <c r="O818" s="1469"/>
      <c r="P818" s="1469"/>
      <c r="Q818" s="1469"/>
      <c r="R818" s="1469"/>
      <c r="S818" s="1469"/>
      <c r="T818" s="1463"/>
      <c r="U818" s="310" t="s">
        <v>2632</v>
      </c>
      <c r="V818" s="118">
        <v>1997</v>
      </c>
      <c r="W818" s="118">
        <v>0.12</v>
      </c>
      <c r="X818" s="311" t="s">
        <v>2633</v>
      </c>
      <c r="Y818" s="164"/>
      <c r="Z818" s="165"/>
      <c r="AA818" s="130"/>
      <c r="AB818" s="130"/>
      <c r="AC818" s="131"/>
      <c r="AD818" s="111"/>
      <c r="AE818" s="112"/>
      <c r="AF818" s="112"/>
      <c r="AG818" s="112"/>
      <c r="AH818" s="112"/>
      <c r="AI818" s="112"/>
      <c r="AJ818" s="112"/>
      <c r="AK818" s="112"/>
      <c r="AL818" s="112"/>
      <c r="AM818" s="112"/>
      <c r="AN818" s="112"/>
      <c r="AO818" s="112"/>
      <c r="AP818" s="112"/>
      <c r="AQ818" s="112"/>
      <c r="AR818" s="112"/>
      <c r="AS818" s="112"/>
      <c r="AT818" s="112"/>
      <c r="AU818" s="112"/>
      <c r="AV818" s="112"/>
      <c r="AW818" s="112"/>
      <c r="AX818" s="112"/>
      <c r="AY818" s="112"/>
      <c r="AZ818" s="112"/>
      <c r="BA818" s="112"/>
      <c r="BB818" s="112"/>
      <c r="BC818" s="112"/>
      <c r="BD818" s="112"/>
      <c r="BE818" s="112"/>
      <c r="BF818" s="112"/>
      <c r="BG818" s="112"/>
      <c r="BH818" s="112"/>
      <c r="BI818" s="112"/>
      <c r="BJ818" s="112"/>
      <c r="BK818" s="112"/>
      <c r="BL818" s="112"/>
      <c r="BM818" s="112"/>
      <c r="BN818" s="112"/>
      <c r="BO818" s="112"/>
      <c r="BP818" s="112"/>
      <c r="BQ818" s="112"/>
      <c r="BR818" s="112"/>
      <c r="BS818" s="112"/>
      <c r="BT818" s="112"/>
      <c r="BU818" s="112"/>
      <c r="BV818" s="112"/>
      <c r="BW818" s="112"/>
      <c r="BX818" s="112"/>
      <c r="BY818" s="112"/>
      <c r="BZ818" s="112"/>
      <c r="CA818" s="112"/>
      <c r="CB818" s="112"/>
      <c r="CC818" s="112"/>
      <c r="CD818" s="112"/>
      <c r="CE818" s="112"/>
      <c r="CF818" s="112"/>
      <c r="CG818" s="112"/>
      <c r="CH818" s="112"/>
      <c r="CI818" s="112"/>
      <c r="CJ818" s="112"/>
      <c r="CK818" s="112"/>
      <c r="CL818" s="112"/>
      <c r="CM818" s="112"/>
      <c r="CN818" s="112"/>
      <c r="CO818" s="112"/>
      <c r="CP818" s="112"/>
      <c r="CQ818" s="112"/>
      <c r="CR818" s="112"/>
      <c r="CS818" s="112"/>
      <c r="CT818" s="112"/>
      <c r="CU818" s="112"/>
      <c r="CV818" s="112"/>
      <c r="CW818" s="112"/>
      <c r="CX818" s="112"/>
      <c r="CY818" s="112"/>
      <c r="CZ818" s="112"/>
    </row>
    <row r="819" spans="1:104" s="113" customFormat="1" ht="17.25" customHeight="1">
      <c r="A819" s="283">
        <v>795</v>
      </c>
      <c r="B819" s="1755"/>
      <c r="C819" s="1703"/>
      <c r="D819" s="1555"/>
      <c r="E819" s="1555"/>
      <c r="F819" s="1506"/>
      <c r="G819" s="1555"/>
      <c r="H819" s="1506"/>
      <c r="I819" s="1555"/>
      <c r="J819" s="1506"/>
      <c r="K819" s="162"/>
      <c r="L819" s="1615"/>
      <c r="M819" s="1740"/>
      <c r="N819" s="1703"/>
      <c r="O819" s="1469"/>
      <c r="P819" s="1469"/>
      <c r="Q819" s="1469"/>
      <c r="R819" s="1469"/>
      <c r="S819" s="1469"/>
      <c r="T819" s="1463"/>
      <c r="U819" s="310" t="s">
        <v>2634</v>
      </c>
      <c r="V819" s="118">
        <v>1997</v>
      </c>
      <c r="W819" s="118"/>
      <c r="X819" s="311" t="s">
        <v>2635</v>
      </c>
      <c r="Y819" s="164"/>
      <c r="Z819" s="165"/>
      <c r="AA819" s="130"/>
      <c r="AB819" s="130"/>
      <c r="AC819" s="131"/>
      <c r="AD819" s="111"/>
      <c r="AE819" s="112"/>
      <c r="AF819" s="112"/>
      <c r="AG819" s="112"/>
      <c r="AH819" s="112"/>
      <c r="AI819" s="112"/>
      <c r="AJ819" s="112"/>
      <c r="AK819" s="112"/>
      <c r="AL819" s="112"/>
      <c r="AM819" s="112"/>
      <c r="AN819" s="112"/>
      <c r="AO819" s="112"/>
      <c r="AP819" s="112"/>
      <c r="AQ819" s="112"/>
      <c r="AR819" s="112"/>
      <c r="AS819" s="112"/>
      <c r="AT819" s="112"/>
      <c r="AU819" s="112"/>
      <c r="AV819" s="112"/>
      <c r="AW819" s="112"/>
      <c r="AX819" s="112"/>
      <c r="AY819" s="112"/>
      <c r="AZ819" s="112"/>
      <c r="BA819" s="112"/>
      <c r="BB819" s="112"/>
      <c r="BC819" s="112"/>
      <c r="BD819" s="112"/>
      <c r="BE819" s="112"/>
      <c r="BF819" s="112"/>
      <c r="BG819" s="112"/>
      <c r="BH819" s="112"/>
      <c r="BI819" s="112"/>
      <c r="BJ819" s="112"/>
      <c r="BK819" s="112"/>
      <c r="BL819" s="112"/>
      <c r="BM819" s="112"/>
      <c r="BN819" s="112"/>
      <c r="BO819" s="112"/>
      <c r="BP819" s="112"/>
      <c r="BQ819" s="112"/>
      <c r="BR819" s="112"/>
      <c r="BS819" s="112"/>
      <c r="BT819" s="112"/>
      <c r="BU819" s="112"/>
      <c r="BV819" s="112"/>
      <c r="BW819" s="112"/>
      <c r="BX819" s="112"/>
      <c r="BY819" s="112"/>
      <c r="BZ819" s="112"/>
      <c r="CA819" s="112"/>
      <c r="CB819" s="112"/>
      <c r="CC819" s="112"/>
      <c r="CD819" s="112"/>
      <c r="CE819" s="112"/>
      <c r="CF819" s="112"/>
      <c r="CG819" s="112"/>
      <c r="CH819" s="112"/>
      <c r="CI819" s="112"/>
      <c r="CJ819" s="112"/>
      <c r="CK819" s="112"/>
      <c r="CL819" s="112"/>
      <c r="CM819" s="112"/>
      <c r="CN819" s="112"/>
      <c r="CO819" s="112"/>
      <c r="CP819" s="112"/>
      <c r="CQ819" s="112"/>
      <c r="CR819" s="112"/>
      <c r="CS819" s="112"/>
      <c r="CT819" s="112"/>
      <c r="CU819" s="112"/>
      <c r="CV819" s="112"/>
      <c r="CW819" s="112"/>
      <c r="CX819" s="112"/>
      <c r="CY819" s="112"/>
      <c r="CZ819" s="112"/>
    </row>
    <row r="820" spans="1:104" s="113" customFormat="1" ht="51.75" customHeight="1">
      <c r="A820" s="283">
        <v>796</v>
      </c>
      <c r="B820" s="1755"/>
      <c r="C820" s="1703"/>
      <c r="D820" s="1555"/>
      <c r="E820" s="1555"/>
      <c r="F820" s="1506"/>
      <c r="G820" s="1555"/>
      <c r="H820" s="1506"/>
      <c r="I820" s="1555"/>
      <c r="J820" s="1506"/>
      <c r="K820" s="126"/>
      <c r="L820" s="1615"/>
      <c r="M820" s="131"/>
      <c r="N820" s="1704"/>
      <c r="O820" s="1483"/>
      <c r="P820" s="1483"/>
      <c r="Q820" s="1483"/>
      <c r="R820" s="1483"/>
      <c r="S820" s="1483"/>
      <c r="T820" s="1464"/>
      <c r="U820" s="310" t="s">
        <v>2636</v>
      </c>
      <c r="V820" s="118">
        <v>2013</v>
      </c>
      <c r="W820" s="118">
        <v>0.38</v>
      </c>
      <c r="X820" s="311" t="s">
        <v>2637</v>
      </c>
      <c r="Y820" s="164"/>
      <c r="Z820" s="165"/>
      <c r="AA820" s="130"/>
      <c r="AB820" s="130"/>
      <c r="AC820" s="131"/>
      <c r="AD820" s="111"/>
      <c r="AE820" s="112"/>
      <c r="AF820" s="112"/>
      <c r="AG820" s="112"/>
      <c r="AH820" s="112"/>
      <c r="AI820" s="112"/>
      <c r="AJ820" s="112"/>
      <c r="AK820" s="112"/>
      <c r="AL820" s="112"/>
      <c r="AM820" s="112"/>
      <c r="AN820" s="112"/>
      <c r="AO820" s="112"/>
      <c r="AP820" s="112"/>
      <c r="AQ820" s="112"/>
      <c r="AR820" s="112"/>
      <c r="AS820" s="112"/>
      <c r="AT820" s="112"/>
      <c r="AU820" s="112"/>
      <c r="AV820" s="112"/>
      <c r="AW820" s="112"/>
      <c r="AX820" s="112"/>
      <c r="AY820" s="112"/>
      <c r="AZ820" s="112"/>
      <c r="BA820" s="112"/>
      <c r="BB820" s="112"/>
      <c r="BC820" s="112"/>
      <c r="BD820" s="112"/>
      <c r="BE820" s="112"/>
      <c r="BF820" s="112"/>
      <c r="BG820" s="112"/>
      <c r="BH820" s="112"/>
      <c r="BI820" s="112"/>
      <c r="BJ820" s="112"/>
      <c r="BK820" s="112"/>
      <c r="BL820" s="112"/>
      <c r="BM820" s="112"/>
      <c r="BN820" s="112"/>
      <c r="BO820" s="112"/>
      <c r="BP820" s="112"/>
      <c r="BQ820" s="112"/>
      <c r="BR820" s="112"/>
      <c r="BS820" s="112"/>
      <c r="BT820" s="112"/>
      <c r="BU820" s="112"/>
      <c r="BV820" s="112"/>
      <c r="BW820" s="112"/>
      <c r="BX820" s="112"/>
      <c r="BY820" s="112"/>
      <c r="BZ820" s="112"/>
      <c r="CA820" s="112"/>
      <c r="CB820" s="112"/>
      <c r="CC820" s="112"/>
      <c r="CD820" s="112"/>
      <c r="CE820" s="112"/>
      <c r="CF820" s="112"/>
      <c r="CG820" s="112"/>
      <c r="CH820" s="112"/>
      <c r="CI820" s="112"/>
      <c r="CJ820" s="112"/>
      <c r="CK820" s="112"/>
      <c r="CL820" s="112"/>
      <c r="CM820" s="112"/>
      <c r="CN820" s="112"/>
      <c r="CO820" s="112"/>
      <c r="CP820" s="112"/>
      <c r="CQ820" s="112"/>
      <c r="CR820" s="112"/>
      <c r="CS820" s="112"/>
      <c r="CT820" s="112"/>
      <c r="CU820" s="112"/>
      <c r="CV820" s="112"/>
      <c r="CW820" s="112"/>
      <c r="CX820" s="112"/>
      <c r="CY820" s="112"/>
      <c r="CZ820" s="112"/>
    </row>
    <row r="821" spans="1:104" s="113" customFormat="1" ht="57" customHeight="1">
      <c r="A821" s="283">
        <v>797</v>
      </c>
      <c r="B821" s="1755"/>
      <c r="C821" s="1703"/>
      <c r="D821" s="1555"/>
      <c r="E821" s="1555"/>
      <c r="F821" s="1506"/>
      <c r="G821" s="1555"/>
      <c r="H821" s="1506"/>
      <c r="I821" s="1555"/>
      <c r="J821" s="1506"/>
      <c r="K821" s="162"/>
      <c r="L821" s="115"/>
      <c r="M821" s="131"/>
      <c r="N821" s="309" t="s">
        <v>2638</v>
      </c>
      <c r="O821" s="118">
        <v>1947</v>
      </c>
      <c r="P821" s="118">
        <v>0.373</v>
      </c>
      <c r="Q821" s="332" t="s">
        <v>2639</v>
      </c>
      <c r="R821" s="118">
        <v>12</v>
      </c>
      <c r="S821" s="139" t="s">
        <v>1191</v>
      </c>
      <c r="T821" s="163">
        <v>12</v>
      </c>
      <c r="U821" s="1453"/>
      <c r="V821" s="1468"/>
      <c r="W821" s="1468"/>
      <c r="X821" s="1505"/>
      <c r="Y821" s="164"/>
      <c r="Z821" s="165"/>
      <c r="AA821" s="130"/>
      <c r="AB821" s="130"/>
      <c r="AC821" s="131"/>
      <c r="AD821" s="111"/>
      <c r="AE821" s="112"/>
      <c r="AF821" s="112"/>
      <c r="AG821" s="112"/>
      <c r="AH821" s="112"/>
      <c r="AI821" s="112"/>
      <c r="AJ821" s="112"/>
      <c r="AK821" s="112"/>
      <c r="AL821" s="112"/>
      <c r="AM821" s="112"/>
      <c r="AN821" s="112"/>
      <c r="AO821" s="112"/>
      <c r="AP821" s="112"/>
      <c r="AQ821" s="112"/>
      <c r="AR821" s="112"/>
      <c r="AS821" s="112"/>
      <c r="AT821" s="112"/>
      <c r="AU821" s="112"/>
      <c r="AV821" s="112"/>
      <c r="AW821" s="112"/>
      <c r="AX821" s="112"/>
      <c r="AY821" s="112"/>
      <c r="AZ821" s="112"/>
      <c r="BA821" s="112"/>
      <c r="BB821" s="112"/>
      <c r="BC821" s="112"/>
      <c r="BD821" s="112"/>
      <c r="BE821" s="112"/>
      <c r="BF821" s="112"/>
      <c r="BG821" s="112"/>
      <c r="BH821" s="112"/>
      <c r="BI821" s="112"/>
      <c r="BJ821" s="112"/>
      <c r="BK821" s="112"/>
      <c r="BL821" s="112"/>
      <c r="BM821" s="112"/>
      <c r="BN821" s="112"/>
      <c r="BO821" s="112"/>
      <c r="BP821" s="112"/>
      <c r="BQ821" s="112"/>
      <c r="BR821" s="112"/>
      <c r="BS821" s="112"/>
      <c r="BT821" s="112"/>
      <c r="BU821" s="112"/>
      <c r="BV821" s="112"/>
      <c r="BW821" s="112"/>
      <c r="BX821" s="112"/>
      <c r="BY821" s="112"/>
      <c r="BZ821" s="112"/>
      <c r="CA821" s="112"/>
      <c r="CB821" s="112"/>
      <c r="CC821" s="112"/>
      <c r="CD821" s="112"/>
      <c r="CE821" s="112"/>
      <c r="CF821" s="112"/>
      <c r="CG821" s="112"/>
      <c r="CH821" s="112"/>
      <c r="CI821" s="112"/>
      <c r="CJ821" s="112"/>
      <c r="CK821" s="112"/>
      <c r="CL821" s="112"/>
      <c r="CM821" s="112"/>
      <c r="CN821" s="112"/>
      <c r="CO821" s="112"/>
      <c r="CP821" s="112"/>
      <c r="CQ821" s="112"/>
      <c r="CR821" s="112"/>
      <c r="CS821" s="112"/>
      <c r="CT821" s="112"/>
      <c r="CU821" s="112"/>
      <c r="CV821" s="112"/>
      <c r="CW821" s="112"/>
      <c r="CX821" s="112"/>
      <c r="CY821" s="112"/>
      <c r="CZ821" s="112"/>
    </row>
    <row r="822" spans="1:104" s="113" customFormat="1" ht="54" customHeight="1">
      <c r="A822" s="283">
        <v>798</v>
      </c>
      <c r="B822" s="1755"/>
      <c r="C822" s="1703"/>
      <c r="D822" s="1555"/>
      <c r="E822" s="1555"/>
      <c r="F822" s="1506"/>
      <c r="G822" s="1555"/>
      <c r="H822" s="1506"/>
      <c r="I822" s="1555"/>
      <c r="J822" s="1506"/>
      <c r="K822" s="162"/>
      <c r="L822" s="167"/>
      <c r="M822" s="131"/>
      <c r="N822" s="309" t="s">
        <v>2640</v>
      </c>
      <c r="O822" s="118">
        <v>2017</v>
      </c>
      <c r="P822" s="118">
        <v>0.434</v>
      </c>
      <c r="Q822" s="332" t="s">
        <v>3210</v>
      </c>
      <c r="R822" s="118">
        <v>10</v>
      </c>
      <c r="S822" s="139"/>
      <c r="T822" s="163">
        <v>10</v>
      </c>
      <c r="U822" s="1555"/>
      <c r="V822" s="1469"/>
      <c r="W822" s="1469"/>
      <c r="X822" s="1506"/>
      <c r="Y822" s="164"/>
      <c r="Z822" s="165"/>
      <c r="AA822" s="130"/>
      <c r="AB822" s="130"/>
      <c r="AC822" s="131"/>
      <c r="AD822" s="111"/>
      <c r="AE822" s="112"/>
      <c r="AF822" s="112"/>
      <c r="AG822" s="112"/>
      <c r="AH822" s="112"/>
      <c r="AI822" s="112"/>
      <c r="AJ822" s="112"/>
      <c r="AK822" s="112"/>
      <c r="AL822" s="112"/>
      <c r="AM822" s="112"/>
      <c r="AN822" s="112"/>
      <c r="AO822" s="112"/>
      <c r="AP822" s="112"/>
      <c r="AQ822" s="112"/>
      <c r="AR822" s="112"/>
      <c r="AS822" s="112"/>
      <c r="AT822" s="112"/>
      <c r="AU822" s="112"/>
      <c r="AV822" s="112"/>
      <c r="AW822" s="112"/>
      <c r="AX822" s="112"/>
      <c r="AY822" s="112"/>
      <c r="AZ822" s="112"/>
      <c r="BA822" s="112"/>
      <c r="BB822" s="112"/>
      <c r="BC822" s="112"/>
      <c r="BD822" s="112"/>
      <c r="BE822" s="112"/>
      <c r="BF822" s="112"/>
      <c r="BG822" s="112"/>
      <c r="BH822" s="112"/>
      <c r="BI822" s="112"/>
      <c r="BJ822" s="112"/>
      <c r="BK822" s="112"/>
      <c r="BL822" s="112"/>
      <c r="BM822" s="112"/>
      <c r="BN822" s="112"/>
      <c r="BO822" s="112"/>
      <c r="BP822" s="112"/>
      <c r="BQ822" s="112"/>
      <c r="BR822" s="112"/>
      <c r="BS822" s="112"/>
      <c r="BT822" s="112"/>
      <c r="BU822" s="112"/>
      <c r="BV822" s="112"/>
      <c r="BW822" s="112"/>
      <c r="BX822" s="112"/>
      <c r="BY822" s="112"/>
      <c r="BZ822" s="112"/>
      <c r="CA822" s="112"/>
      <c r="CB822" s="112"/>
      <c r="CC822" s="112"/>
      <c r="CD822" s="112"/>
      <c r="CE822" s="112"/>
      <c r="CF822" s="112"/>
      <c r="CG822" s="112"/>
      <c r="CH822" s="112"/>
      <c r="CI822" s="112"/>
      <c r="CJ822" s="112"/>
      <c r="CK822" s="112"/>
      <c r="CL822" s="112"/>
      <c r="CM822" s="112"/>
      <c r="CN822" s="112"/>
      <c r="CO822" s="112"/>
      <c r="CP822" s="112"/>
      <c r="CQ822" s="112"/>
      <c r="CR822" s="112"/>
      <c r="CS822" s="112"/>
      <c r="CT822" s="112"/>
      <c r="CU822" s="112"/>
      <c r="CV822" s="112"/>
      <c r="CW822" s="112"/>
      <c r="CX822" s="112"/>
      <c r="CY822" s="112"/>
      <c r="CZ822" s="112"/>
    </row>
    <row r="823" spans="1:104" s="113" customFormat="1" ht="61.5" customHeight="1">
      <c r="A823" s="283">
        <v>799</v>
      </c>
      <c r="B823" s="1755"/>
      <c r="C823" s="1703"/>
      <c r="D823" s="1555"/>
      <c r="E823" s="1555"/>
      <c r="F823" s="1506"/>
      <c r="G823" s="1555"/>
      <c r="H823" s="1506"/>
      <c r="I823" s="1555"/>
      <c r="J823" s="1506"/>
      <c r="K823" s="162"/>
      <c r="L823" s="167"/>
      <c r="M823" s="131"/>
      <c r="N823" s="309" t="s">
        <v>2641</v>
      </c>
      <c r="O823" s="118">
        <v>2019</v>
      </c>
      <c r="P823" s="118">
        <v>0.46200000000000002</v>
      </c>
      <c r="Q823" s="332" t="s">
        <v>2642</v>
      </c>
      <c r="R823" s="118">
        <v>2</v>
      </c>
      <c r="S823" s="139"/>
      <c r="T823" s="163">
        <v>2</v>
      </c>
      <c r="U823" s="1455"/>
      <c r="V823" s="1483"/>
      <c r="W823" s="1483"/>
      <c r="X823" s="1507"/>
      <c r="Y823" s="164"/>
      <c r="Z823" s="165"/>
      <c r="AA823" s="130"/>
      <c r="AB823" s="130"/>
      <c r="AC823" s="131"/>
      <c r="AD823" s="111"/>
      <c r="AE823" s="112"/>
      <c r="AF823" s="112"/>
      <c r="AG823" s="112"/>
      <c r="AH823" s="112"/>
      <c r="AI823" s="112"/>
      <c r="AJ823" s="112"/>
      <c r="AK823" s="112"/>
      <c r="AL823" s="112"/>
      <c r="AM823" s="112"/>
      <c r="AN823" s="112"/>
      <c r="AO823" s="112"/>
      <c r="AP823" s="112"/>
      <c r="AQ823" s="112"/>
      <c r="AR823" s="112"/>
      <c r="AS823" s="112"/>
      <c r="AT823" s="112"/>
      <c r="AU823" s="112"/>
      <c r="AV823" s="112"/>
      <c r="AW823" s="112"/>
      <c r="AX823" s="112"/>
      <c r="AY823" s="112"/>
      <c r="AZ823" s="112"/>
      <c r="BA823" s="112"/>
      <c r="BB823" s="112"/>
      <c r="BC823" s="112"/>
      <c r="BD823" s="112"/>
      <c r="BE823" s="112"/>
      <c r="BF823" s="112"/>
      <c r="BG823" s="112"/>
      <c r="BH823" s="112"/>
      <c r="BI823" s="112"/>
      <c r="BJ823" s="112"/>
      <c r="BK823" s="112"/>
      <c r="BL823" s="112"/>
      <c r="BM823" s="112"/>
      <c r="BN823" s="112"/>
      <c r="BO823" s="112"/>
      <c r="BP823" s="112"/>
      <c r="BQ823" s="112"/>
      <c r="BR823" s="112"/>
      <c r="BS823" s="112"/>
      <c r="BT823" s="112"/>
      <c r="BU823" s="112"/>
      <c r="BV823" s="112"/>
      <c r="BW823" s="112"/>
      <c r="BX823" s="112"/>
      <c r="BY823" s="112"/>
      <c r="BZ823" s="112"/>
      <c r="CA823" s="112"/>
      <c r="CB823" s="112"/>
      <c r="CC823" s="112"/>
      <c r="CD823" s="112"/>
      <c r="CE823" s="112"/>
      <c r="CF823" s="112"/>
      <c r="CG823" s="112"/>
      <c r="CH823" s="112"/>
      <c r="CI823" s="112"/>
      <c r="CJ823" s="112"/>
      <c r="CK823" s="112"/>
      <c r="CL823" s="112"/>
      <c r="CM823" s="112"/>
      <c r="CN823" s="112"/>
      <c r="CO823" s="112"/>
      <c r="CP823" s="112"/>
      <c r="CQ823" s="112"/>
      <c r="CR823" s="112"/>
      <c r="CS823" s="112"/>
      <c r="CT823" s="112"/>
      <c r="CU823" s="112"/>
      <c r="CV823" s="112"/>
      <c r="CW823" s="112"/>
      <c r="CX823" s="112"/>
      <c r="CY823" s="112"/>
      <c r="CZ823" s="112"/>
    </row>
    <row r="824" spans="1:104" s="113" customFormat="1" ht="35.25" customHeight="1" thickBot="1">
      <c r="A824" s="296">
        <v>800</v>
      </c>
      <c r="B824" s="1756"/>
      <c r="C824" s="1759"/>
      <c r="D824" s="1760"/>
      <c r="E824" s="1760"/>
      <c r="F824" s="1679"/>
      <c r="G824" s="1760"/>
      <c r="H824" s="1679"/>
      <c r="I824" s="1760"/>
      <c r="J824" s="1679"/>
      <c r="K824" s="866" t="s">
        <v>2643</v>
      </c>
      <c r="L824" s="235"/>
      <c r="M824" s="626" t="s">
        <v>2626</v>
      </c>
      <c r="N824" s="867"/>
      <c r="O824" s="286"/>
      <c r="P824" s="286"/>
      <c r="Q824" s="469"/>
      <c r="R824" s="286"/>
      <c r="S824" s="466"/>
      <c r="T824" s="287"/>
      <c r="U824" s="868" t="s">
        <v>2100</v>
      </c>
      <c r="V824" s="286"/>
      <c r="W824" s="286"/>
      <c r="X824" s="869"/>
      <c r="Y824" s="1738" t="s">
        <v>2644</v>
      </c>
      <c r="Z824" s="1739"/>
      <c r="AA824" s="235">
        <v>1996</v>
      </c>
      <c r="AB824" s="235"/>
      <c r="AC824" s="626" t="s">
        <v>2645</v>
      </c>
      <c r="AD824" s="268"/>
      <c r="AE824" s="112"/>
      <c r="AF824" s="112"/>
      <c r="AG824" s="112"/>
      <c r="AH824" s="112"/>
      <c r="AI824" s="112"/>
      <c r="AJ824" s="112"/>
      <c r="AK824" s="112"/>
      <c r="AL824" s="112"/>
      <c r="AM824" s="112"/>
      <c r="AN824" s="112"/>
      <c r="AO824" s="112"/>
      <c r="AP824" s="112"/>
      <c r="AQ824" s="112"/>
      <c r="AR824" s="112"/>
      <c r="AS824" s="112"/>
      <c r="AT824" s="112"/>
      <c r="AU824" s="112"/>
      <c r="AV824" s="112"/>
      <c r="AW824" s="112"/>
      <c r="AX824" s="112"/>
      <c r="AY824" s="112"/>
      <c r="AZ824" s="112"/>
      <c r="BA824" s="112"/>
      <c r="BB824" s="112"/>
      <c r="BC824" s="112"/>
      <c r="BD824" s="112"/>
      <c r="BE824" s="112"/>
      <c r="BF824" s="112"/>
      <c r="BG824" s="112"/>
      <c r="BH824" s="112"/>
      <c r="BI824" s="112"/>
      <c r="BJ824" s="112"/>
      <c r="BK824" s="112"/>
      <c r="BL824" s="112"/>
      <c r="BM824" s="112"/>
      <c r="BN824" s="112"/>
      <c r="BO824" s="112"/>
      <c r="BP824" s="112"/>
      <c r="BQ824" s="112"/>
      <c r="BR824" s="112"/>
      <c r="BS824" s="112"/>
      <c r="BT824" s="112"/>
      <c r="BU824" s="112"/>
      <c r="BV824" s="112"/>
      <c r="BW824" s="112"/>
      <c r="BX824" s="112"/>
      <c r="BY824" s="112"/>
      <c r="BZ824" s="112"/>
      <c r="CA824" s="112"/>
      <c r="CB824" s="112"/>
      <c r="CC824" s="112"/>
      <c r="CD824" s="112"/>
      <c r="CE824" s="112"/>
      <c r="CF824" s="112"/>
      <c r="CG824" s="112"/>
      <c r="CH824" s="112"/>
      <c r="CI824" s="112"/>
      <c r="CJ824" s="112"/>
      <c r="CK824" s="112"/>
      <c r="CL824" s="112"/>
      <c r="CM824" s="112"/>
      <c r="CN824" s="112"/>
      <c r="CO824" s="112"/>
      <c r="CP824" s="112"/>
      <c r="CQ824" s="112"/>
      <c r="CR824" s="112"/>
      <c r="CS824" s="112"/>
      <c r="CT824" s="112"/>
      <c r="CU824" s="112"/>
      <c r="CV824" s="112"/>
      <c r="CW824" s="112"/>
      <c r="CX824" s="112"/>
      <c r="CY824" s="112"/>
      <c r="CZ824" s="112"/>
    </row>
    <row r="825" spans="1:104" s="1726" customFormat="1" ht="20.25" customHeight="1" thickBot="1">
      <c r="A825" s="1724"/>
      <c r="B825" s="1725"/>
      <c r="C825" s="1725"/>
      <c r="D825" s="1725"/>
      <c r="E825" s="1725"/>
      <c r="F825" s="1725"/>
      <c r="G825" s="1725"/>
      <c r="H825" s="1725"/>
      <c r="I825" s="1725"/>
      <c r="J825" s="1725"/>
      <c r="K825" s="1725"/>
      <c r="L825" s="1725"/>
      <c r="M825" s="1725"/>
      <c r="N825" s="1725"/>
      <c r="O825" s="1725"/>
      <c r="P825" s="1725"/>
      <c r="Q825" s="1725"/>
      <c r="R825" s="1725"/>
      <c r="S825" s="1725"/>
      <c r="T825" s="1725"/>
      <c r="U825" s="1725"/>
      <c r="V825" s="1725"/>
      <c r="W825" s="1725"/>
      <c r="X825" s="1725"/>
      <c r="Y825" s="1725"/>
      <c r="Z825" s="1725"/>
      <c r="AA825" s="1725"/>
      <c r="AB825" s="1725"/>
      <c r="AC825" s="1725"/>
      <c r="AD825" s="1725"/>
      <c r="AE825" s="1725"/>
      <c r="AF825" s="1725"/>
      <c r="AG825" s="1725"/>
      <c r="AH825" s="1725"/>
      <c r="AI825" s="1725"/>
      <c r="AJ825" s="1725"/>
      <c r="AK825" s="1725"/>
      <c r="AL825" s="1725"/>
      <c r="AM825" s="1725"/>
      <c r="AN825" s="1725"/>
      <c r="AO825" s="1725"/>
      <c r="AP825" s="1725"/>
      <c r="AQ825" s="1725"/>
      <c r="AR825" s="1725"/>
      <c r="AS825" s="1725"/>
      <c r="AT825" s="1725"/>
      <c r="AU825" s="1725"/>
      <c r="AV825" s="1725"/>
      <c r="AW825" s="1725"/>
      <c r="AX825" s="1725"/>
      <c r="AY825" s="1725"/>
      <c r="AZ825" s="1725"/>
      <c r="BA825" s="1725"/>
      <c r="BB825" s="1725"/>
      <c r="BC825" s="1725"/>
      <c r="BD825" s="1725"/>
      <c r="BE825" s="1725"/>
      <c r="BF825" s="1725"/>
    </row>
    <row r="826" spans="1:104" s="113" customFormat="1" ht="32.450000000000003" customHeight="1">
      <c r="A826" s="248">
        <v>801</v>
      </c>
      <c r="B826" s="1727" t="s">
        <v>2646</v>
      </c>
      <c r="C826" s="1730" t="s">
        <v>2647</v>
      </c>
      <c r="D826" s="1731"/>
      <c r="E826" s="108">
        <v>2006</v>
      </c>
      <c r="F826" s="870">
        <v>1.405</v>
      </c>
      <c r="G826" s="108" t="s">
        <v>1463</v>
      </c>
      <c r="H826" s="256">
        <v>27</v>
      </c>
      <c r="I826" s="256"/>
      <c r="J826" s="105">
        <v>27</v>
      </c>
      <c r="K826" s="1732"/>
      <c r="L826" s="250"/>
      <c r="M826" s="251"/>
      <c r="N826" s="588"/>
      <c r="O826" s="250"/>
      <c r="P826" s="250"/>
      <c r="Q826" s="250"/>
      <c r="R826" s="250"/>
      <c r="S826" s="250"/>
      <c r="T826" s="251"/>
      <c r="U826" s="871"/>
      <c r="V826" s="250"/>
      <c r="W826" s="250"/>
      <c r="X826" s="300"/>
      <c r="Y826" s="1733" t="s">
        <v>2647</v>
      </c>
      <c r="Z826" s="1734"/>
      <c r="AA826" s="108"/>
      <c r="AB826" s="870"/>
      <c r="AC826" s="110"/>
      <c r="AD826" s="111"/>
      <c r="AE826" s="112"/>
      <c r="AF826" s="112"/>
      <c r="AG826" s="112"/>
      <c r="AH826" s="112"/>
      <c r="AI826" s="112"/>
      <c r="AJ826" s="112"/>
      <c r="AK826" s="112"/>
      <c r="AL826" s="112"/>
      <c r="AM826" s="112"/>
      <c r="AN826" s="112"/>
      <c r="AO826" s="112"/>
      <c r="AP826" s="112"/>
      <c r="AQ826" s="112"/>
      <c r="AR826" s="112"/>
      <c r="AS826" s="112"/>
      <c r="AT826" s="112"/>
      <c r="AU826" s="112"/>
      <c r="AV826" s="112"/>
      <c r="AW826" s="112"/>
      <c r="AX826" s="112"/>
      <c r="AY826" s="112"/>
      <c r="AZ826" s="112"/>
      <c r="BA826" s="112"/>
      <c r="BB826" s="112"/>
      <c r="BC826" s="112"/>
      <c r="BD826" s="112"/>
      <c r="BE826" s="112"/>
      <c r="BF826" s="112"/>
      <c r="BG826" s="112"/>
      <c r="BH826" s="112"/>
      <c r="BI826" s="112"/>
      <c r="BJ826" s="112"/>
      <c r="BK826" s="112"/>
      <c r="BL826" s="112"/>
      <c r="BM826" s="112"/>
      <c r="BN826" s="112"/>
      <c r="BO826" s="112"/>
      <c r="BP826" s="112"/>
      <c r="BQ826" s="112"/>
      <c r="BR826" s="112"/>
      <c r="BS826" s="112"/>
      <c r="BT826" s="112"/>
      <c r="BU826" s="112"/>
      <c r="BV826" s="112"/>
      <c r="BW826" s="112"/>
      <c r="BX826" s="112"/>
      <c r="BY826" s="112"/>
      <c r="BZ826" s="112"/>
      <c r="CA826" s="112"/>
      <c r="CB826" s="112"/>
      <c r="CC826" s="112"/>
      <c r="CD826" s="112"/>
      <c r="CE826" s="112"/>
      <c r="CF826" s="112"/>
      <c r="CG826" s="112"/>
      <c r="CH826" s="112"/>
      <c r="CI826" s="112"/>
      <c r="CJ826" s="112"/>
      <c r="CK826" s="112"/>
      <c r="CL826" s="112"/>
      <c r="CM826" s="112"/>
      <c r="CN826" s="112"/>
      <c r="CO826" s="112"/>
      <c r="CP826" s="112"/>
      <c r="CQ826" s="112"/>
      <c r="CR826" s="112"/>
      <c r="CS826" s="112"/>
      <c r="CT826" s="112"/>
      <c r="CU826" s="112"/>
      <c r="CV826" s="112"/>
      <c r="CW826" s="112"/>
      <c r="CX826" s="112"/>
      <c r="CY826" s="112"/>
      <c r="CZ826" s="112"/>
    </row>
    <row r="827" spans="1:104" s="113" customFormat="1" ht="17.25" customHeight="1">
      <c r="A827" s="260">
        <v>802</v>
      </c>
      <c r="B827" s="1728"/>
      <c r="C827" s="1735" t="s">
        <v>2648</v>
      </c>
      <c r="D827" s="1736"/>
      <c r="E827" s="120"/>
      <c r="F827" s="172"/>
      <c r="G827" s="160"/>
      <c r="H827" s="118"/>
      <c r="I827" s="118"/>
      <c r="J827" s="140"/>
      <c r="K827" s="1619"/>
      <c r="L827" s="130"/>
      <c r="M827" s="132"/>
      <c r="N827" s="133"/>
      <c r="O827" s="130"/>
      <c r="P827" s="130"/>
      <c r="Q827" s="130"/>
      <c r="R827" s="130"/>
      <c r="S827" s="130"/>
      <c r="T827" s="132"/>
      <c r="U827" s="361"/>
      <c r="V827" s="130"/>
      <c r="W827" s="130"/>
      <c r="X827" s="355"/>
      <c r="Y827" s="1737" t="s">
        <v>2648</v>
      </c>
      <c r="Z827" s="1736"/>
      <c r="AA827" s="120">
        <v>2006</v>
      </c>
      <c r="AB827" s="172">
        <v>7.4999999999999997E-2</v>
      </c>
      <c r="AC827" s="121" t="s">
        <v>2649</v>
      </c>
      <c r="AD827" s="111"/>
      <c r="AE827" s="112"/>
      <c r="AF827" s="112"/>
      <c r="AG827" s="112"/>
      <c r="AH827" s="112"/>
      <c r="AI827" s="112"/>
      <c r="AJ827" s="112"/>
      <c r="AK827" s="112"/>
      <c r="AL827" s="112"/>
      <c r="AM827" s="112"/>
      <c r="AN827" s="112"/>
      <c r="AO827" s="112"/>
      <c r="AP827" s="112"/>
      <c r="AQ827" s="112"/>
      <c r="AR827" s="112"/>
      <c r="AS827" s="112"/>
      <c r="AT827" s="112"/>
      <c r="AU827" s="112"/>
      <c r="AV827" s="112"/>
      <c r="AW827" s="112"/>
      <c r="AX827" s="112"/>
      <c r="AY827" s="112"/>
      <c r="AZ827" s="112"/>
      <c r="BA827" s="112"/>
      <c r="BB827" s="112"/>
      <c r="BC827" s="112"/>
      <c r="BD827" s="112"/>
      <c r="BE827" s="112"/>
      <c r="BF827" s="112"/>
      <c r="BG827" s="112"/>
      <c r="BH827" s="112"/>
      <c r="BI827" s="112"/>
      <c r="BJ827" s="112"/>
      <c r="BK827" s="112"/>
      <c r="BL827" s="112"/>
      <c r="BM827" s="112"/>
      <c r="BN827" s="112"/>
      <c r="BO827" s="112"/>
      <c r="BP827" s="112"/>
      <c r="BQ827" s="112"/>
      <c r="BR827" s="112"/>
      <c r="BS827" s="112"/>
      <c r="BT827" s="112"/>
      <c r="BU827" s="112"/>
      <c r="BV827" s="112"/>
      <c r="BW827" s="112"/>
      <c r="BX827" s="112"/>
      <c r="BY827" s="112"/>
      <c r="BZ827" s="112"/>
      <c r="CA827" s="112"/>
      <c r="CB827" s="112"/>
      <c r="CC827" s="112"/>
      <c r="CD827" s="112"/>
      <c r="CE827" s="112"/>
      <c r="CF827" s="112"/>
      <c r="CG827" s="112"/>
      <c r="CH827" s="112"/>
      <c r="CI827" s="112"/>
      <c r="CJ827" s="112"/>
      <c r="CK827" s="112"/>
      <c r="CL827" s="112"/>
      <c r="CM827" s="112"/>
      <c r="CN827" s="112"/>
      <c r="CO827" s="112"/>
      <c r="CP827" s="112"/>
      <c r="CQ827" s="112"/>
      <c r="CR827" s="112"/>
      <c r="CS827" s="112"/>
      <c r="CT827" s="112"/>
      <c r="CU827" s="112"/>
      <c r="CV827" s="112"/>
      <c r="CW827" s="112"/>
      <c r="CX827" s="112"/>
      <c r="CY827" s="112"/>
      <c r="CZ827" s="112"/>
    </row>
    <row r="828" spans="1:104" s="113" customFormat="1" ht="17.25" customHeight="1">
      <c r="A828" s="260">
        <v>803</v>
      </c>
      <c r="B828" s="1728"/>
      <c r="C828" s="397"/>
      <c r="D828" s="447"/>
      <c r="E828" s="118"/>
      <c r="F828" s="365"/>
      <c r="G828" s="140"/>
      <c r="H828" s="118"/>
      <c r="I828" s="118"/>
      <c r="J828" s="140"/>
      <c r="K828" s="1459"/>
      <c r="L828" s="145"/>
      <c r="M828" s="542"/>
      <c r="N828" s="596"/>
      <c r="O828" s="145"/>
      <c r="P828" s="145"/>
      <c r="Q828" s="145"/>
      <c r="R828" s="145"/>
      <c r="S828" s="145"/>
      <c r="T828" s="542"/>
      <c r="U828" s="180"/>
      <c r="V828" s="145"/>
      <c r="W828" s="145"/>
      <c r="X828" s="697"/>
      <c r="Y828" s="861"/>
      <c r="Z828" s="615"/>
      <c r="AA828" s="118">
        <v>2006</v>
      </c>
      <c r="AB828" s="365">
        <v>0.04</v>
      </c>
      <c r="AC828" s="163" t="s">
        <v>2650</v>
      </c>
      <c r="AD828" s="111"/>
      <c r="AE828" s="112"/>
      <c r="AF828" s="112"/>
      <c r="AG828" s="112"/>
      <c r="AH828" s="112"/>
      <c r="AI828" s="112"/>
      <c r="AJ828" s="112"/>
      <c r="AK828" s="112"/>
      <c r="AL828" s="112"/>
      <c r="AM828" s="112"/>
      <c r="AN828" s="112"/>
      <c r="AO828" s="112"/>
      <c r="AP828" s="112"/>
      <c r="AQ828" s="112"/>
      <c r="AR828" s="112"/>
      <c r="AS828" s="112"/>
      <c r="AT828" s="112"/>
      <c r="AU828" s="112"/>
      <c r="AV828" s="112"/>
      <c r="AW828" s="112"/>
      <c r="AX828" s="112"/>
      <c r="AY828" s="112"/>
      <c r="AZ828" s="112"/>
      <c r="BA828" s="112"/>
      <c r="BB828" s="112"/>
      <c r="BC828" s="112"/>
      <c r="BD828" s="112"/>
      <c r="BE828" s="112"/>
      <c r="BF828" s="112"/>
      <c r="BG828" s="112"/>
      <c r="BH828" s="112"/>
      <c r="BI828" s="112"/>
      <c r="BJ828" s="112"/>
      <c r="BK828" s="112"/>
      <c r="BL828" s="112"/>
      <c r="BM828" s="112"/>
      <c r="BN828" s="112"/>
      <c r="BO828" s="112"/>
      <c r="BP828" s="112"/>
      <c r="BQ828" s="112"/>
      <c r="BR828" s="112"/>
      <c r="BS828" s="112"/>
      <c r="BT828" s="112"/>
      <c r="BU828" s="112"/>
      <c r="BV828" s="112"/>
      <c r="BW828" s="112"/>
      <c r="BX828" s="112"/>
      <c r="BY828" s="112"/>
      <c r="BZ828" s="112"/>
      <c r="CA828" s="112"/>
      <c r="CB828" s="112"/>
      <c r="CC828" s="112"/>
      <c r="CD828" s="112"/>
      <c r="CE828" s="112"/>
      <c r="CF828" s="112"/>
      <c r="CG828" s="112"/>
      <c r="CH828" s="112"/>
      <c r="CI828" s="112"/>
      <c r="CJ828" s="112"/>
      <c r="CK828" s="112"/>
      <c r="CL828" s="112"/>
      <c r="CM828" s="112"/>
      <c r="CN828" s="112"/>
      <c r="CO828" s="112"/>
      <c r="CP828" s="112"/>
      <c r="CQ828" s="112"/>
      <c r="CR828" s="112"/>
      <c r="CS828" s="112"/>
      <c r="CT828" s="112"/>
      <c r="CU828" s="112"/>
      <c r="CV828" s="112"/>
      <c r="CW828" s="112"/>
      <c r="CX828" s="112"/>
      <c r="CY828" s="112"/>
      <c r="CZ828" s="112"/>
    </row>
    <row r="829" spans="1:104" s="113" customFormat="1" ht="31.5" customHeight="1">
      <c r="A829" s="260">
        <v>804</v>
      </c>
      <c r="B829" s="1728"/>
      <c r="C829" s="1456"/>
      <c r="D829" s="1609"/>
      <c r="E829" s="1721"/>
      <c r="F829" s="1721"/>
      <c r="G829" s="1721"/>
      <c r="H829" s="1721"/>
      <c r="I829" s="1721"/>
      <c r="J829" s="1722"/>
      <c r="K829" s="872" t="s">
        <v>2651</v>
      </c>
      <c r="L829" s="149">
        <v>2020</v>
      </c>
      <c r="M829" s="132"/>
      <c r="N829" s="133"/>
      <c r="O829" s="130"/>
      <c r="P829" s="130"/>
      <c r="Q829" s="130"/>
      <c r="R829" s="130"/>
      <c r="S829" s="130"/>
      <c r="T829" s="132"/>
      <c r="U829" s="361"/>
      <c r="V829" s="130"/>
      <c r="W829" s="130"/>
      <c r="X829" s="355"/>
      <c r="Y829" s="861"/>
      <c r="Z829" s="615"/>
      <c r="AA829" s="156"/>
      <c r="AB829" s="192"/>
      <c r="AC829" s="146"/>
      <c r="AD829" s="111"/>
      <c r="AE829" s="112"/>
      <c r="AF829" s="112"/>
      <c r="AG829" s="112"/>
      <c r="AH829" s="112"/>
      <c r="AI829" s="112"/>
      <c r="AJ829" s="112"/>
      <c r="AK829" s="112"/>
      <c r="AL829" s="112"/>
      <c r="AM829" s="112"/>
      <c r="AN829" s="112"/>
      <c r="AO829" s="112"/>
      <c r="AP829" s="112"/>
      <c r="AQ829" s="112"/>
      <c r="AR829" s="112"/>
      <c r="AS829" s="112"/>
      <c r="AT829" s="112"/>
      <c r="AU829" s="112"/>
      <c r="AV829" s="112"/>
      <c r="AW829" s="112"/>
      <c r="AX829" s="112"/>
      <c r="AY829" s="112"/>
      <c r="AZ829" s="112"/>
      <c r="BA829" s="112"/>
      <c r="BB829" s="112"/>
      <c r="BC829" s="112"/>
      <c r="BD829" s="112"/>
      <c r="BE829" s="112"/>
      <c r="BF829" s="112"/>
      <c r="BG829" s="112"/>
      <c r="BH829" s="112"/>
      <c r="BI829" s="112"/>
      <c r="BJ829" s="112"/>
      <c r="BK829" s="112"/>
      <c r="BL829" s="112"/>
      <c r="BM829" s="112"/>
      <c r="BN829" s="112"/>
      <c r="BO829" s="112"/>
      <c r="BP829" s="112"/>
      <c r="BQ829" s="112"/>
      <c r="BR829" s="112"/>
      <c r="BS829" s="112"/>
      <c r="BT829" s="112"/>
      <c r="BU829" s="112"/>
      <c r="BV829" s="112"/>
      <c r="BW829" s="112"/>
      <c r="BX829" s="112"/>
      <c r="BY829" s="112"/>
      <c r="BZ829" s="112"/>
      <c r="CA829" s="112"/>
      <c r="CB829" s="112"/>
      <c r="CC829" s="112"/>
      <c r="CD829" s="112"/>
      <c r="CE829" s="112"/>
      <c r="CF829" s="112"/>
      <c r="CG829" s="112"/>
      <c r="CH829" s="112"/>
      <c r="CI829" s="112"/>
      <c r="CJ829" s="112"/>
      <c r="CK829" s="112"/>
      <c r="CL829" s="112"/>
      <c r="CM829" s="112"/>
      <c r="CN829" s="112"/>
      <c r="CO829" s="112"/>
      <c r="CP829" s="112"/>
      <c r="CQ829" s="112"/>
      <c r="CR829" s="112"/>
      <c r="CS829" s="112"/>
      <c r="CT829" s="112"/>
      <c r="CU829" s="112"/>
      <c r="CV829" s="112"/>
      <c r="CW829" s="112"/>
      <c r="CX829" s="112"/>
      <c r="CY829" s="112"/>
      <c r="CZ829" s="112"/>
    </row>
    <row r="830" spans="1:104" s="113" customFormat="1" ht="17.25" customHeight="1">
      <c r="A830" s="260">
        <v>805</v>
      </c>
      <c r="B830" s="1728"/>
      <c r="C830" s="1457"/>
      <c r="D830" s="1613"/>
      <c r="E830" s="1662"/>
      <c r="F830" s="1662"/>
      <c r="G830" s="1662"/>
      <c r="H830" s="1662"/>
      <c r="I830" s="1662"/>
      <c r="J830" s="1723"/>
      <c r="K830" s="224"/>
      <c r="L830" s="130"/>
      <c r="M830" s="132"/>
      <c r="N830" s="133"/>
      <c r="O830" s="130"/>
      <c r="P830" s="130"/>
      <c r="Q830" s="130"/>
      <c r="R830" s="130"/>
      <c r="S830" s="130"/>
      <c r="T830" s="132"/>
      <c r="U830" s="361"/>
      <c r="V830" s="130"/>
      <c r="W830" s="130"/>
      <c r="X830" s="355"/>
      <c r="Y830" s="1716" t="s">
        <v>2652</v>
      </c>
      <c r="Z830" s="1544"/>
      <c r="AA830" s="156">
        <v>2020</v>
      </c>
      <c r="AB830" s="806">
        <v>1.1000000000000001</v>
      </c>
      <c r="AC830" s="163" t="s">
        <v>2653</v>
      </c>
      <c r="AD830" s="111"/>
      <c r="AE830" s="112"/>
      <c r="AF830" s="112"/>
      <c r="AG830" s="112"/>
      <c r="AH830" s="112"/>
      <c r="AI830" s="112"/>
      <c r="AJ830" s="112"/>
      <c r="AK830" s="112"/>
      <c r="AL830" s="112"/>
      <c r="AM830" s="112"/>
      <c r="AN830" s="112"/>
      <c r="AO830" s="112"/>
      <c r="AP830" s="112"/>
      <c r="AQ830" s="112"/>
      <c r="AR830" s="112"/>
      <c r="AS830" s="112"/>
      <c r="AT830" s="112"/>
      <c r="AU830" s="112"/>
      <c r="AV830" s="112"/>
      <c r="AW830" s="112"/>
      <c r="AX830" s="112"/>
      <c r="AY830" s="112"/>
      <c r="AZ830" s="112"/>
      <c r="BA830" s="112"/>
      <c r="BB830" s="112"/>
      <c r="BC830" s="112"/>
      <c r="BD830" s="112"/>
      <c r="BE830" s="112"/>
      <c r="BF830" s="112"/>
      <c r="BG830" s="112"/>
      <c r="BH830" s="112"/>
      <c r="BI830" s="112"/>
      <c r="BJ830" s="112"/>
      <c r="BK830" s="112"/>
      <c r="BL830" s="112"/>
      <c r="BM830" s="112"/>
      <c r="BN830" s="112"/>
      <c r="BO830" s="112"/>
      <c r="BP830" s="112"/>
      <c r="BQ830" s="112"/>
      <c r="BR830" s="112"/>
      <c r="BS830" s="112"/>
      <c r="BT830" s="112"/>
      <c r="BU830" s="112"/>
      <c r="BV830" s="112"/>
      <c r="BW830" s="112"/>
      <c r="BX830" s="112"/>
      <c r="BY830" s="112"/>
      <c r="BZ830" s="112"/>
      <c r="CA830" s="112"/>
      <c r="CB830" s="112"/>
      <c r="CC830" s="112"/>
      <c r="CD830" s="112"/>
      <c r="CE830" s="112"/>
      <c r="CF830" s="112"/>
      <c r="CG830" s="112"/>
      <c r="CH830" s="112"/>
      <c r="CI830" s="112"/>
      <c r="CJ830" s="112"/>
      <c r="CK830" s="112"/>
      <c r="CL830" s="112"/>
      <c r="CM830" s="112"/>
      <c r="CN830" s="112"/>
      <c r="CO830" s="112"/>
      <c r="CP830" s="112"/>
      <c r="CQ830" s="112"/>
      <c r="CR830" s="112"/>
      <c r="CS830" s="112"/>
      <c r="CT830" s="112"/>
      <c r="CU830" s="112"/>
      <c r="CV830" s="112"/>
      <c r="CW830" s="112"/>
      <c r="CX830" s="112"/>
      <c r="CY830" s="112"/>
      <c r="CZ830" s="112"/>
    </row>
    <row r="831" spans="1:104" s="113" customFormat="1" ht="27.75" customHeight="1">
      <c r="A831" s="260">
        <v>806</v>
      </c>
      <c r="B831" s="1728"/>
      <c r="C831" s="1717" t="s">
        <v>2654</v>
      </c>
      <c r="D831" s="1629"/>
      <c r="E831" s="156">
        <v>2020</v>
      </c>
      <c r="F831" s="806">
        <v>0.151</v>
      </c>
      <c r="G831" s="156" t="s">
        <v>2655</v>
      </c>
      <c r="H831" s="118">
        <v>2</v>
      </c>
      <c r="I831" s="118"/>
      <c r="J831" s="140">
        <v>2</v>
      </c>
      <c r="K831" s="1718"/>
      <c r="L831" s="130"/>
      <c r="M831" s="132"/>
      <c r="N831" s="133"/>
      <c r="O831" s="130"/>
      <c r="P831" s="130"/>
      <c r="Q831" s="130"/>
      <c r="R831" s="130"/>
      <c r="S831" s="130"/>
      <c r="T831" s="132"/>
      <c r="U831" s="361"/>
      <c r="V831" s="130"/>
      <c r="W831" s="130"/>
      <c r="X831" s="355"/>
      <c r="Y831" s="1716"/>
      <c r="Z831" s="1544"/>
      <c r="AA831" s="156"/>
      <c r="AB831" s="806"/>
      <c r="AC831" s="146"/>
      <c r="AD831" s="111"/>
      <c r="AE831" s="112"/>
      <c r="AF831" s="112"/>
      <c r="AG831" s="112"/>
      <c r="AH831" s="112"/>
      <c r="AI831" s="112"/>
      <c r="AJ831" s="112"/>
      <c r="AK831" s="112"/>
      <c r="AL831" s="112"/>
      <c r="AM831" s="112"/>
      <c r="AN831" s="112"/>
      <c r="AO831" s="112"/>
      <c r="AP831" s="112"/>
      <c r="AQ831" s="112"/>
      <c r="AR831" s="112"/>
      <c r="AS831" s="112"/>
      <c r="AT831" s="112"/>
      <c r="AU831" s="112"/>
      <c r="AV831" s="112"/>
      <c r="AW831" s="112"/>
      <c r="AX831" s="112"/>
      <c r="AY831" s="112"/>
      <c r="AZ831" s="112"/>
      <c r="BA831" s="112"/>
      <c r="BB831" s="112"/>
      <c r="BC831" s="112"/>
      <c r="BD831" s="112"/>
      <c r="BE831" s="112"/>
      <c r="BF831" s="112"/>
      <c r="BG831" s="112"/>
      <c r="BH831" s="112"/>
      <c r="BI831" s="112"/>
      <c r="BJ831" s="112"/>
      <c r="BK831" s="112"/>
      <c r="BL831" s="112"/>
      <c r="BM831" s="112"/>
      <c r="BN831" s="112"/>
      <c r="BO831" s="112"/>
      <c r="BP831" s="112"/>
      <c r="BQ831" s="112"/>
      <c r="BR831" s="112"/>
      <c r="BS831" s="112"/>
      <c r="BT831" s="112"/>
      <c r="BU831" s="112"/>
      <c r="BV831" s="112"/>
      <c r="BW831" s="112"/>
      <c r="BX831" s="112"/>
      <c r="BY831" s="112"/>
      <c r="BZ831" s="112"/>
      <c r="CA831" s="112"/>
      <c r="CB831" s="112"/>
      <c r="CC831" s="112"/>
      <c r="CD831" s="112"/>
      <c r="CE831" s="112"/>
      <c r="CF831" s="112"/>
      <c r="CG831" s="112"/>
      <c r="CH831" s="112"/>
      <c r="CI831" s="112"/>
      <c r="CJ831" s="112"/>
      <c r="CK831" s="112"/>
      <c r="CL831" s="112"/>
      <c r="CM831" s="112"/>
      <c r="CN831" s="112"/>
      <c r="CO831" s="112"/>
      <c r="CP831" s="112"/>
      <c r="CQ831" s="112"/>
      <c r="CR831" s="112"/>
      <c r="CS831" s="112"/>
      <c r="CT831" s="112"/>
      <c r="CU831" s="112"/>
      <c r="CV831" s="112"/>
      <c r="CW831" s="112"/>
      <c r="CX831" s="112"/>
      <c r="CY831" s="112"/>
      <c r="CZ831" s="112"/>
    </row>
    <row r="832" spans="1:104" s="113" customFormat="1" ht="17.25" customHeight="1">
      <c r="A832" s="260">
        <v>807</v>
      </c>
      <c r="B832" s="1728"/>
      <c r="C832" s="1720"/>
      <c r="D832" s="1479"/>
      <c r="E832" s="156"/>
      <c r="F832" s="806"/>
      <c r="G832" s="156"/>
      <c r="H832" s="118"/>
      <c r="I832" s="118"/>
      <c r="J832" s="140"/>
      <c r="K832" s="1719"/>
      <c r="L832" s="145"/>
      <c r="M832" s="542"/>
      <c r="N832" s="596"/>
      <c r="O832" s="145"/>
      <c r="P832" s="145"/>
      <c r="Q832" s="145"/>
      <c r="R832" s="145"/>
      <c r="S832" s="145"/>
      <c r="T832" s="542"/>
      <c r="U832" s="180"/>
      <c r="V832" s="145"/>
      <c r="W832" s="145"/>
      <c r="X832" s="697"/>
      <c r="Y832" s="1643" t="s">
        <v>2656</v>
      </c>
      <c r="Z832" s="1542"/>
      <c r="AA832" s="156">
        <v>2020</v>
      </c>
      <c r="AB832" s="806">
        <v>3.1</v>
      </c>
      <c r="AC832" s="146" t="s">
        <v>2653</v>
      </c>
      <c r="AD832" s="111"/>
      <c r="AE832" s="112"/>
      <c r="AF832" s="112"/>
      <c r="AG832" s="112"/>
      <c r="AH832" s="112"/>
      <c r="AI832" s="112"/>
      <c r="AJ832" s="112"/>
      <c r="AK832" s="112"/>
      <c r="AL832" s="112"/>
      <c r="AM832" s="112"/>
      <c r="AN832" s="112"/>
      <c r="AO832" s="112"/>
      <c r="AP832" s="112"/>
      <c r="AQ832" s="112"/>
      <c r="AR832" s="112"/>
      <c r="AS832" s="112"/>
      <c r="AT832" s="112"/>
      <c r="AU832" s="112"/>
      <c r="AV832" s="112"/>
      <c r="AW832" s="112"/>
      <c r="AX832" s="112"/>
      <c r="AY832" s="112"/>
      <c r="AZ832" s="112"/>
      <c r="BA832" s="112"/>
      <c r="BB832" s="112"/>
      <c r="BC832" s="112"/>
      <c r="BD832" s="112"/>
      <c r="BE832" s="112"/>
      <c r="BF832" s="112"/>
      <c r="BG832" s="112"/>
      <c r="BH832" s="112"/>
      <c r="BI832" s="112"/>
      <c r="BJ832" s="112"/>
      <c r="BK832" s="112"/>
      <c r="BL832" s="112"/>
      <c r="BM832" s="112"/>
      <c r="BN832" s="112"/>
      <c r="BO832" s="112"/>
      <c r="BP832" s="112"/>
      <c r="BQ832" s="112"/>
      <c r="BR832" s="112"/>
      <c r="BS832" s="112"/>
      <c r="BT832" s="112"/>
      <c r="BU832" s="112"/>
      <c r="BV832" s="112"/>
      <c r="BW832" s="112"/>
      <c r="BX832" s="112"/>
      <c r="BY832" s="112"/>
      <c r="BZ832" s="112"/>
      <c r="CA832" s="112"/>
      <c r="CB832" s="112"/>
      <c r="CC832" s="112"/>
      <c r="CD832" s="112"/>
      <c r="CE832" s="112"/>
      <c r="CF832" s="112"/>
      <c r="CG832" s="112"/>
      <c r="CH832" s="112"/>
      <c r="CI832" s="112"/>
      <c r="CJ832" s="112"/>
      <c r="CK832" s="112"/>
      <c r="CL832" s="112"/>
      <c r="CM832" s="112"/>
      <c r="CN832" s="112"/>
      <c r="CO832" s="112"/>
      <c r="CP832" s="112"/>
      <c r="CQ832" s="112"/>
      <c r="CR832" s="112"/>
      <c r="CS832" s="112"/>
      <c r="CT832" s="112"/>
      <c r="CU832" s="112"/>
      <c r="CV832" s="112"/>
      <c r="CW832" s="112"/>
      <c r="CX832" s="112"/>
      <c r="CY832" s="112"/>
      <c r="CZ832" s="112"/>
    </row>
    <row r="833" spans="1:104" s="113" customFormat="1" ht="105.75" customHeight="1">
      <c r="A833" s="260">
        <v>808</v>
      </c>
      <c r="B833" s="1728"/>
      <c r="C833" s="1456"/>
      <c r="D833" s="1609"/>
      <c r="E833" s="1614"/>
      <c r="F833" s="1614"/>
      <c r="G833" s="1614"/>
      <c r="H833" s="1614"/>
      <c r="I833" s="1614"/>
      <c r="J833" s="1535"/>
      <c r="K833" s="637" t="s">
        <v>2657</v>
      </c>
      <c r="L833" s="149">
        <v>1947</v>
      </c>
      <c r="M833" s="873">
        <v>400</v>
      </c>
      <c r="N833" s="422" t="s">
        <v>2658</v>
      </c>
      <c r="O833" s="156"/>
      <c r="P833" s="192">
        <v>0.93300000000000005</v>
      </c>
      <c r="Q833" s="368" t="s">
        <v>2659</v>
      </c>
      <c r="R833" s="156">
        <v>32</v>
      </c>
      <c r="S833" s="145"/>
      <c r="T833" s="146">
        <v>32</v>
      </c>
      <c r="U833" s="1453"/>
      <c r="V833" s="1468"/>
      <c r="W833" s="1468"/>
      <c r="X833" s="1505"/>
      <c r="Y833" s="1709" t="s">
        <v>2660</v>
      </c>
      <c r="Z833" s="1527"/>
      <c r="AA833" s="156">
        <v>1974</v>
      </c>
      <c r="AB833" s="156">
        <v>0.4</v>
      </c>
      <c r="AC833" s="146" t="s">
        <v>1488</v>
      </c>
      <c r="AD833" s="111"/>
      <c r="AE833" s="112"/>
      <c r="AF833" s="112"/>
      <c r="AG833" s="112"/>
      <c r="AH833" s="112"/>
      <c r="AI833" s="112"/>
      <c r="AJ833" s="112"/>
      <c r="AK833" s="112"/>
      <c r="AL833" s="112"/>
      <c r="AM833" s="112"/>
      <c r="AN833" s="112"/>
      <c r="AO833" s="112"/>
      <c r="AP833" s="112"/>
      <c r="AQ833" s="112"/>
      <c r="AR833" s="112"/>
      <c r="AS833" s="112"/>
      <c r="AT833" s="112"/>
      <c r="AU833" s="112"/>
      <c r="AV833" s="112"/>
      <c r="AW833" s="112"/>
      <c r="AX833" s="112"/>
      <c r="AY833" s="112"/>
      <c r="AZ833" s="112"/>
      <c r="BA833" s="112"/>
      <c r="BB833" s="112"/>
      <c r="BC833" s="112"/>
      <c r="BD833" s="112"/>
      <c r="BE833" s="112"/>
      <c r="BF833" s="112"/>
      <c r="BG833" s="112"/>
      <c r="BH833" s="112"/>
      <c r="BI833" s="112"/>
      <c r="BJ833" s="112"/>
      <c r="BK833" s="112"/>
      <c r="BL833" s="112"/>
      <c r="BM833" s="112"/>
      <c r="BN833" s="112"/>
      <c r="BO833" s="112"/>
      <c r="BP833" s="112"/>
      <c r="BQ833" s="112"/>
      <c r="BR833" s="112"/>
      <c r="BS833" s="112"/>
      <c r="BT833" s="112"/>
      <c r="BU833" s="112"/>
      <c r="BV833" s="112"/>
      <c r="BW833" s="112"/>
      <c r="BX833" s="112"/>
      <c r="BY833" s="112"/>
      <c r="BZ833" s="112"/>
      <c r="CA833" s="112"/>
      <c r="CB833" s="112"/>
      <c r="CC833" s="112"/>
      <c r="CD833" s="112"/>
      <c r="CE833" s="112"/>
      <c r="CF833" s="112"/>
      <c r="CG833" s="112"/>
      <c r="CH833" s="112"/>
      <c r="CI833" s="112"/>
      <c r="CJ833" s="112"/>
      <c r="CK833" s="112"/>
      <c r="CL833" s="112"/>
      <c r="CM833" s="112"/>
      <c r="CN833" s="112"/>
      <c r="CO833" s="112"/>
      <c r="CP833" s="112"/>
      <c r="CQ833" s="112"/>
      <c r="CR833" s="112"/>
      <c r="CS833" s="112"/>
      <c r="CT833" s="112"/>
      <c r="CU833" s="112"/>
      <c r="CV833" s="112"/>
      <c r="CW833" s="112"/>
      <c r="CX833" s="112"/>
      <c r="CY833" s="112"/>
      <c r="CZ833" s="112"/>
    </row>
    <row r="834" spans="1:104" s="113" customFormat="1" ht="34.5" customHeight="1">
      <c r="A834" s="260">
        <v>809</v>
      </c>
      <c r="B834" s="1728"/>
      <c r="C834" s="1512"/>
      <c r="D834" s="1611"/>
      <c r="E834" s="1615"/>
      <c r="F834" s="1615"/>
      <c r="G834" s="1615"/>
      <c r="H834" s="1615"/>
      <c r="I834" s="1615"/>
      <c r="J834" s="1536"/>
      <c r="K834" s="362" t="s">
        <v>2661</v>
      </c>
      <c r="L834" s="167"/>
      <c r="M834" s="132"/>
      <c r="N834" s="422" t="s">
        <v>2662</v>
      </c>
      <c r="O834" s="156">
        <v>2022</v>
      </c>
      <c r="P834" s="192">
        <v>8.5999999999999993E-2</v>
      </c>
      <c r="Q834" s="368" t="s">
        <v>1193</v>
      </c>
      <c r="R834" s="156">
        <v>4</v>
      </c>
      <c r="S834" s="145"/>
      <c r="T834" s="146">
        <v>4</v>
      </c>
      <c r="U834" s="1555"/>
      <c r="V834" s="1469"/>
      <c r="W834" s="1469"/>
      <c r="X834" s="1506"/>
      <c r="Y834" s="874"/>
      <c r="Z834" s="875"/>
      <c r="AA834" s="152"/>
      <c r="AB834" s="152"/>
      <c r="AC834" s="131"/>
      <c r="AD834" s="111"/>
      <c r="AE834" s="112"/>
      <c r="AF834" s="112"/>
      <c r="AG834" s="112"/>
      <c r="AH834" s="112"/>
      <c r="AI834" s="112"/>
      <c r="AJ834" s="112"/>
      <c r="AK834" s="112"/>
      <c r="AL834" s="112"/>
      <c r="AM834" s="112"/>
      <c r="AN834" s="112"/>
      <c r="AO834" s="112"/>
      <c r="AP834" s="112"/>
      <c r="AQ834" s="112"/>
      <c r="AR834" s="112"/>
      <c r="AS834" s="112"/>
      <c r="AT834" s="112"/>
      <c r="AU834" s="112"/>
      <c r="AV834" s="112"/>
      <c r="AW834" s="112"/>
      <c r="AX834" s="112"/>
      <c r="AY834" s="112"/>
      <c r="AZ834" s="112"/>
      <c r="BA834" s="112"/>
      <c r="BB834" s="112"/>
      <c r="BC834" s="112"/>
      <c r="BD834" s="112"/>
      <c r="BE834" s="112"/>
      <c r="BF834" s="112"/>
      <c r="BG834" s="112"/>
      <c r="BH834" s="112"/>
      <c r="BI834" s="112"/>
      <c r="BJ834" s="112"/>
      <c r="BK834" s="112"/>
      <c r="BL834" s="112"/>
      <c r="BM834" s="112"/>
      <c r="BN834" s="112"/>
      <c r="BO834" s="112"/>
      <c r="BP834" s="112"/>
      <c r="BQ834" s="112"/>
      <c r="BR834" s="112"/>
      <c r="BS834" s="112"/>
      <c r="BT834" s="112"/>
      <c r="BU834" s="112"/>
      <c r="BV834" s="112"/>
      <c r="BW834" s="112"/>
      <c r="BX834" s="112"/>
      <c r="BY834" s="112"/>
      <c r="BZ834" s="112"/>
      <c r="CA834" s="112"/>
      <c r="CB834" s="112"/>
      <c r="CC834" s="112"/>
      <c r="CD834" s="112"/>
      <c r="CE834" s="112"/>
      <c r="CF834" s="112"/>
      <c r="CG834" s="112"/>
      <c r="CH834" s="112"/>
      <c r="CI834" s="112"/>
      <c r="CJ834" s="112"/>
      <c r="CK834" s="112"/>
      <c r="CL834" s="112"/>
      <c r="CM834" s="112"/>
      <c r="CN834" s="112"/>
      <c r="CO834" s="112"/>
      <c r="CP834" s="112"/>
      <c r="CQ834" s="112"/>
      <c r="CR834" s="112"/>
      <c r="CS834" s="112"/>
      <c r="CT834" s="112"/>
      <c r="CU834" s="112"/>
      <c r="CV834" s="112"/>
      <c r="CW834" s="112"/>
      <c r="CX834" s="112"/>
      <c r="CY834" s="112"/>
      <c r="CZ834" s="112"/>
    </row>
    <row r="835" spans="1:104" s="113" customFormat="1" ht="43.5" customHeight="1">
      <c r="A835" s="260">
        <v>810</v>
      </c>
      <c r="B835" s="1728"/>
      <c r="C835" s="1512"/>
      <c r="D835" s="1611"/>
      <c r="E835" s="1615"/>
      <c r="F835" s="1615"/>
      <c r="G835" s="1615"/>
      <c r="H835" s="1615"/>
      <c r="I835" s="1615"/>
      <c r="J835" s="1536"/>
      <c r="K835" s="1710"/>
      <c r="L835" s="115"/>
      <c r="M835" s="132"/>
      <c r="N835" s="309" t="s">
        <v>2663</v>
      </c>
      <c r="O835" s="118">
        <v>2014</v>
      </c>
      <c r="P835" s="365">
        <v>0.34599999999999997</v>
      </c>
      <c r="Q835" s="332" t="s">
        <v>2664</v>
      </c>
      <c r="R835" s="156">
        <v>11</v>
      </c>
      <c r="S835" s="145"/>
      <c r="T835" s="146">
        <v>11</v>
      </c>
      <c r="U835" s="1555"/>
      <c r="V835" s="1469"/>
      <c r="W835" s="1469"/>
      <c r="X835" s="1506"/>
      <c r="Y835" s="164"/>
      <c r="Z835" s="165"/>
      <c r="AA835" s="130"/>
      <c r="AB835" s="130"/>
      <c r="AC835" s="132"/>
      <c r="AD835" s="133"/>
      <c r="AE835" s="112"/>
      <c r="AF835" s="112"/>
      <c r="AG835" s="112"/>
      <c r="AH835" s="112"/>
      <c r="AI835" s="112"/>
      <c r="AJ835" s="112"/>
      <c r="AK835" s="112"/>
      <c r="AL835" s="112"/>
      <c r="AM835" s="112"/>
      <c r="AN835" s="112"/>
      <c r="AO835" s="112"/>
      <c r="AP835" s="112"/>
      <c r="AQ835" s="112"/>
      <c r="AR835" s="112"/>
      <c r="AS835" s="112"/>
      <c r="AT835" s="112"/>
      <c r="AU835" s="112"/>
      <c r="AV835" s="112"/>
      <c r="AW835" s="112"/>
      <c r="AX835" s="112"/>
      <c r="AY835" s="112"/>
      <c r="AZ835" s="112"/>
      <c r="BA835" s="112"/>
      <c r="BB835" s="112"/>
      <c r="BC835" s="112"/>
      <c r="BD835" s="112"/>
      <c r="BE835" s="112"/>
      <c r="BF835" s="112"/>
      <c r="BG835" s="112"/>
      <c r="BH835" s="112"/>
      <c r="BI835" s="112"/>
      <c r="BJ835" s="112"/>
      <c r="BK835" s="112"/>
      <c r="BL835" s="112"/>
      <c r="BM835" s="112"/>
      <c r="BN835" s="112"/>
      <c r="BO835" s="112"/>
      <c r="BP835" s="112"/>
      <c r="BQ835" s="112"/>
      <c r="BR835" s="112"/>
      <c r="BS835" s="112"/>
      <c r="BT835" s="112"/>
      <c r="BU835" s="112"/>
      <c r="BV835" s="112"/>
      <c r="BW835" s="112"/>
      <c r="BX835" s="112"/>
      <c r="BY835" s="112"/>
      <c r="BZ835" s="112"/>
      <c r="CA835" s="112"/>
      <c r="CB835" s="112"/>
      <c r="CC835" s="112"/>
      <c r="CD835" s="112"/>
      <c r="CE835" s="112"/>
      <c r="CF835" s="112"/>
      <c r="CG835" s="112"/>
      <c r="CH835" s="112"/>
      <c r="CI835" s="112"/>
      <c r="CJ835" s="112"/>
      <c r="CK835" s="112"/>
      <c r="CL835" s="112"/>
      <c r="CM835" s="112"/>
      <c r="CN835" s="112"/>
      <c r="CO835" s="112"/>
      <c r="CP835" s="112"/>
      <c r="CQ835" s="112"/>
      <c r="CR835" s="112"/>
      <c r="CS835" s="112"/>
      <c r="CT835" s="112"/>
      <c r="CU835" s="112"/>
      <c r="CV835" s="112"/>
      <c r="CW835" s="112"/>
      <c r="CX835" s="112"/>
      <c r="CY835" s="112"/>
      <c r="CZ835" s="112"/>
    </row>
    <row r="836" spans="1:104" s="113" customFormat="1" ht="30" customHeight="1">
      <c r="A836" s="260">
        <v>811</v>
      </c>
      <c r="B836" s="1728"/>
      <c r="C836" s="1512"/>
      <c r="D836" s="1611"/>
      <c r="E836" s="1615"/>
      <c r="F836" s="1615"/>
      <c r="G836" s="1615"/>
      <c r="H836" s="1615"/>
      <c r="I836" s="1615"/>
      <c r="J836" s="1536"/>
      <c r="K836" s="1710"/>
      <c r="L836" s="115"/>
      <c r="M836" s="132"/>
      <c r="N836" s="309" t="s">
        <v>2665</v>
      </c>
      <c r="O836" s="156">
        <v>2014</v>
      </c>
      <c r="P836" s="192">
        <v>0.28999999999999998</v>
      </c>
      <c r="Q836" s="368" t="s">
        <v>2666</v>
      </c>
      <c r="R836" s="156">
        <v>8</v>
      </c>
      <c r="S836" s="145"/>
      <c r="T836" s="146">
        <v>8</v>
      </c>
      <c r="U836" s="1555"/>
      <c r="V836" s="1469"/>
      <c r="W836" s="1469"/>
      <c r="X836" s="1506"/>
      <c r="Y836" s="164"/>
      <c r="Z836" s="165"/>
      <c r="AA836" s="130"/>
      <c r="AB836" s="130"/>
      <c r="AC836" s="132"/>
      <c r="AD836" s="133"/>
      <c r="AE836" s="112"/>
      <c r="AF836" s="112"/>
      <c r="AG836" s="112"/>
      <c r="AH836" s="112"/>
      <c r="AI836" s="112"/>
      <c r="AJ836" s="112"/>
      <c r="AK836" s="112"/>
      <c r="AL836" s="112"/>
      <c r="AM836" s="112"/>
      <c r="AN836" s="112"/>
      <c r="AO836" s="112"/>
      <c r="AP836" s="112"/>
      <c r="AQ836" s="112"/>
      <c r="AR836" s="112"/>
      <c r="AS836" s="112"/>
      <c r="AT836" s="112"/>
      <c r="AU836" s="112"/>
      <c r="AV836" s="112"/>
      <c r="AW836" s="112"/>
      <c r="AX836" s="112"/>
      <c r="AY836" s="112"/>
      <c r="AZ836" s="112"/>
      <c r="BA836" s="112"/>
      <c r="BB836" s="112"/>
      <c r="BC836" s="112"/>
      <c r="BD836" s="112"/>
      <c r="BE836" s="112"/>
      <c r="BF836" s="112"/>
      <c r="BG836" s="112"/>
      <c r="BH836" s="112"/>
      <c r="BI836" s="112"/>
      <c r="BJ836" s="112"/>
      <c r="BK836" s="112"/>
      <c r="BL836" s="112"/>
      <c r="BM836" s="112"/>
      <c r="BN836" s="112"/>
      <c r="BO836" s="112"/>
      <c r="BP836" s="112"/>
      <c r="BQ836" s="112"/>
      <c r="BR836" s="112"/>
      <c r="BS836" s="112"/>
      <c r="BT836" s="112"/>
      <c r="BU836" s="112"/>
      <c r="BV836" s="112"/>
      <c r="BW836" s="112"/>
      <c r="BX836" s="112"/>
      <c r="BY836" s="112"/>
      <c r="BZ836" s="112"/>
      <c r="CA836" s="112"/>
      <c r="CB836" s="112"/>
      <c r="CC836" s="112"/>
      <c r="CD836" s="112"/>
      <c r="CE836" s="112"/>
      <c r="CF836" s="112"/>
      <c r="CG836" s="112"/>
      <c r="CH836" s="112"/>
      <c r="CI836" s="112"/>
      <c r="CJ836" s="112"/>
      <c r="CK836" s="112"/>
      <c r="CL836" s="112"/>
      <c r="CM836" s="112"/>
      <c r="CN836" s="112"/>
      <c r="CO836" s="112"/>
      <c r="CP836" s="112"/>
      <c r="CQ836" s="112"/>
      <c r="CR836" s="112"/>
      <c r="CS836" s="112"/>
      <c r="CT836" s="112"/>
      <c r="CU836" s="112"/>
      <c r="CV836" s="112"/>
      <c r="CW836" s="112"/>
      <c r="CX836" s="112"/>
      <c r="CY836" s="112"/>
      <c r="CZ836" s="112"/>
    </row>
    <row r="837" spans="1:104" s="113" customFormat="1" ht="30.75" customHeight="1">
      <c r="A837" s="260">
        <v>812</v>
      </c>
      <c r="B837" s="1728"/>
      <c r="C837" s="1512"/>
      <c r="D837" s="1611"/>
      <c r="E837" s="1615"/>
      <c r="F837" s="1615"/>
      <c r="G837" s="1615"/>
      <c r="H837" s="1615"/>
      <c r="I837" s="1615"/>
      <c r="J837" s="1536"/>
      <c r="K837" s="1711"/>
      <c r="L837" s="155"/>
      <c r="M837" s="876"/>
      <c r="N837" s="309" t="s">
        <v>2667</v>
      </c>
      <c r="O837" s="156">
        <v>2016</v>
      </c>
      <c r="P837" s="192">
        <v>7.5999999999999998E-2</v>
      </c>
      <c r="Q837" s="368" t="s">
        <v>2668</v>
      </c>
      <c r="R837" s="156">
        <v>3</v>
      </c>
      <c r="S837" s="145"/>
      <c r="T837" s="146">
        <v>3</v>
      </c>
      <c r="U837" s="1455"/>
      <c r="V837" s="1483"/>
      <c r="W837" s="1483"/>
      <c r="X837" s="1507"/>
      <c r="Y837" s="164"/>
      <c r="Z837" s="165"/>
      <c r="AA837" s="130"/>
      <c r="AB837" s="130"/>
      <c r="AC837" s="132"/>
      <c r="AD837" s="133"/>
      <c r="AE837" s="112"/>
      <c r="AF837" s="112"/>
      <c r="AG837" s="112"/>
      <c r="AH837" s="112"/>
      <c r="AI837" s="112"/>
      <c r="AJ837" s="112"/>
      <c r="AK837" s="112"/>
      <c r="AL837" s="112"/>
      <c r="AM837" s="112"/>
      <c r="AN837" s="112"/>
      <c r="AO837" s="112"/>
      <c r="AP837" s="112"/>
      <c r="AQ837" s="112"/>
      <c r="AR837" s="112"/>
      <c r="AS837" s="112"/>
      <c r="AT837" s="112"/>
      <c r="AU837" s="112"/>
      <c r="AV837" s="112"/>
      <c r="AW837" s="112"/>
      <c r="AX837" s="112"/>
      <c r="AY837" s="112"/>
      <c r="AZ837" s="112"/>
      <c r="BA837" s="112"/>
      <c r="BB837" s="112"/>
      <c r="BC837" s="112"/>
      <c r="BD837" s="112"/>
      <c r="BE837" s="112"/>
      <c r="BF837" s="112"/>
      <c r="BG837" s="112"/>
      <c r="BH837" s="112"/>
      <c r="BI837" s="112"/>
      <c r="BJ837" s="112"/>
      <c r="BK837" s="112"/>
      <c r="BL837" s="112"/>
      <c r="BM837" s="112"/>
      <c r="BN837" s="112"/>
      <c r="BO837" s="112"/>
      <c r="BP837" s="112"/>
      <c r="BQ837" s="112"/>
      <c r="BR837" s="112"/>
      <c r="BS837" s="112"/>
      <c r="BT837" s="112"/>
      <c r="BU837" s="112"/>
      <c r="BV837" s="112"/>
      <c r="BW837" s="112"/>
      <c r="BX837" s="112"/>
      <c r="BY837" s="112"/>
      <c r="BZ837" s="112"/>
      <c r="CA837" s="112"/>
      <c r="CB837" s="112"/>
      <c r="CC837" s="112"/>
      <c r="CD837" s="112"/>
      <c r="CE837" s="112"/>
      <c r="CF837" s="112"/>
      <c r="CG837" s="112"/>
      <c r="CH837" s="112"/>
      <c r="CI837" s="112"/>
      <c r="CJ837" s="112"/>
      <c r="CK837" s="112"/>
      <c r="CL837" s="112"/>
      <c r="CM837" s="112"/>
      <c r="CN837" s="112"/>
      <c r="CO837" s="112"/>
      <c r="CP837" s="112"/>
      <c r="CQ837" s="112"/>
      <c r="CR837" s="112"/>
      <c r="CS837" s="112"/>
      <c r="CT837" s="112"/>
      <c r="CU837" s="112"/>
      <c r="CV837" s="112"/>
      <c r="CW837" s="112"/>
      <c r="CX837" s="112"/>
      <c r="CY837" s="112"/>
      <c r="CZ837" s="112"/>
    </row>
    <row r="838" spans="1:104" s="113" customFormat="1" ht="18.75" customHeight="1">
      <c r="A838" s="260">
        <v>813</v>
      </c>
      <c r="B838" s="1728"/>
      <c r="C838" s="1512"/>
      <c r="D838" s="1611"/>
      <c r="E838" s="1615"/>
      <c r="F838" s="1615"/>
      <c r="G838" s="1615"/>
      <c r="H838" s="1615"/>
      <c r="I838" s="1615"/>
      <c r="J838" s="1536"/>
      <c r="K838" s="210"/>
      <c r="L838" s="216"/>
      <c r="M838" s="360"/>
      <c r="N838" s="255"/>
      <c r="O838" s="111"/>
      <c r="P838" s="111"/>
      <c r="Q838" s="595"/>
      <c r="R838" s="111"/>
      <c r="S838" s="133"/>
      <c r="T838" s="360"/>
      <c r="U838" s="255"/>
      <c r="V838" s="111"/>
      <c r="W838" s="111"/>
      <c r="X838" s="595"/>
      <c r="Y838" s="1712" t="s">
        <v>2669</v>
      </c>
      <c r="Z838" s="1713"/>
      <c r="AA838" s="118">
        <v>1970</v>
      </c>
      <c r="AB838" s="118">
        <v>0.78</v>
      </c>
      <c r="AC838" s="163" t="s">
        <v>1793</v>
      </c>
      <c r="AD838" s="111"/>
      <c r="AE838" s="112"/>
      <c r="AF838" s="112"/>
      <c r="AG838" s="112"/>
      <c r="AH838" s="112"/>
      <c r="AI838" s="112"/>
      <c r="AJ838" s="112"/>
      <c r="AK838" s="112"/>
      <c r="AL838" s="112"/>
      <c r="AM838" s="112"/>
      <c r="AN838" s="112"/>
      <c r="AO838" s="112"/>
      <c r="AP838" s="112"/>
      <c r="AQ838" s="112"/>
      <c r="AR838" s="112"/>
      <c r="AS838" s="112"/>
      <c r="AT838" s="112"/>
      <c r="AU838" s="112"/>
      <c r="AV838" s="112"/>
      <c r="AW838" s="112"/>
      <c r="AX838" s="112"/>
      <c r="AY838" s="112"/>
      <c r="AZ838" s="112"/>
      <c r="BA838" s="112"/>
      <c r="BB838" s="112"/>
      <c r="BC838" s="112"/>
      <c r="BD838" s="112"/>
      <c r="BE838" s="112"/>
      <c r="BF838" s="112"/>
      <c r="BG838" s="112"/>
      <c r="BH838" s="112"/>
      <c r="BI838" s="112"/>
      <c r="BJ838" s="112"/>
      <c r="BK838" s="112"/>
      <c r="BL838" s="112"/>
      <c r="BM838" s="112"/>
      <c r="BN838" s="112"/>
      <c r="BO838" s="112"/>
      <c r="BP838" s="112"/>
      <c r="BQ838" s="112"/>
      <c r="BR838" s="112"/>
      <c r="BS838" s="112"/>
      <c r="BT838" s="112"/>
      <c r="BU838" s="112"/>
      <c r="BV838" s="112"/>
      <c r="BW838" s="112"/>
      <c r="BX838" s="112"/>
      <c r="BY838" s="112"/>
      <c r="BZ838" s="112"/>
      <c r="CA838" s="112"/>
      <c r="CB838" s="112"/>
      <c r="CC838" s="112"/>
      <c r="CD838" s="112"/>
      <c r="CE838" s="112"/>
      <c r="CF838" s="112"/>
      <c r="CG838" s="112"/>
      <c r="CH838" s="112"/>
      <c r="CI838" s="112"/>
      <c r="CJ838" s="112"/>
      <c r="CK838" s="112"/>
      <c r="CL838" s="112"/>
      <c r="CM838" s="112"/>
      <c r="CN838" s="112"/>
      <c r="CO838" s="112"/>
      <c r="CP838" s="112"/>
      <c r="CQ838" s="112"/>
      <c r="CR838" s="112"/>
      <c r="CS838" s="112"/>
      <c r="CT838" s="112"/>
      <c r="CU838" s="112"/>
      <c r="CV838" s="112"/>
      <c r="CW838" s="112"/>
      <c r="CX838" s="112"/>
      <c r="CY838" s="112"/>
      <c r="CZ838" s="112"/>
    </row>
    <row r="839" spans="1:104" s="113" customFormat="1" ht="33" customHeight="1">
      <c r="A839" s="260">
        <v>814</v>
      </c>
      <c r="B839" s="1728"/>
      <c r="C839" s="1512"/>
      <c r="D839" s="1611"/>
      <c r="E839" s="1615"/>
      <c r="F839" s="1615"/>
      <c r="G839" s="1615"/>
      <c r="H839" s="1615"/>
      <c r="I839" s="1615"/>
      <c r="J839" s="1536"/>
      <c r="K839" s="158" t="s">
        <v>2670</v>
      </c>
      <c r="L839" s="877" t="s">
        <v>2129</v>
      </c>
      <c r="M839" s="509" t="s">
        <v>996</v>
      </c>
      <c r="N839" s="309" t="s">
        <v>2671</v>
      </c>
      <c r="O839" s="118">
        <v>1955</v>
      </c>
      <c r="P839" s="118">
        <v>0.24099999999999999</v>
      </c>
      <c r="Q839" s="138" t="s">
        <v>2672</v>
      </c>
      <c r="R839" s="140">
        <v>5</v>
      </c>
      <c r="S839" s="140"/>
      <c r="T839" s="163">
        <v>5</v>
      </c>
      <c r="U839" s="309"/>
      <c r="V839" s="118"/>
      <c r="W839" s="140"/>
      <c r="X839" s="423"/>
      <c r="Y839" s="208" t="s">
        <v>2673</v>
      </c>
      <c r="Z839" s="209"/>
      <c r="AA839" s="118">
        <v>1948</v>
      </c>
      <c r="AB839" s="118">
        <v>0.21</v>
      </c>
      <c r="AC839" s="163" t="s">
        <v>1793</v>
      </c>
      <c r="AD839" s="111"/>
      <c r="AE839" s="112"/>
      <c r="AF839" s="112"/>
      <c r="AG839" s="112"/>
      <c r="AH839" s="112"/>
      <c r="AI839" s="112"/>
      <c r="AJ839" s="112"/>
      <c r="AK839" s="112"/>
      <c r="AL839" s="112"/>
      <c r="AM839" s="112"/>
      <c r="AN839" s="112"/>
      <c r="AO839" s="112"/>
      <c r="AP839" s="112"/>
      <c r="AQ839" s="112"/>
      <c r="AR839" s="112"/>
      <c r="AS839" s="112"/>
      <c r="AT839" s="112"/>
      <c r="AU839" s="112"/>
      <c r="AV839" s="112"/>
      <c r="AW839" s="112"/>
      <c r="AX839" s="112"/>
      <c r="AY839" s="112"/>
      <c r="AZ839" s="112"/>
      <c r="BA839" s="112"/>
      <c r="BB839" s="112"/>
      <c r="BC839" s="112"/>
      <c r="BD839" s="112"/>
      <c r="BE839" s="112"/>
      <c r="BF839" s="112"/>
      <c r="BG839" s="112"/>
      <c r="BH839" s="112"/>
      <c r="BI839" s="112"/>
      <c r="BJ839" s="112"/>
      <c r="BK839" s="112"/>
      <c r="BL839" s="112"/>
      <c r="BM839" s="112"/>
      <c r="BN839" s="112"/>
      <c r="BO839" s="112"/>
      <c r="BP839" s="112"/>
      <c r="BQ839" s="112"/>
      <c r="BR839" s="112"/>
      <c r="BS839" s="112"/>
      <c r="BT839" s="112"/>
      <c r="BU839" s="112"/>
      <c r="BV839" s="112"/>
      <c r="BW839" s="112"/>
      <c r="BX839" s="112"/>
      <c r="BY839" s="112"/>
      <c r="BZ839" s="112"/>
      <c r="CA839" s="112"/>
      <c r="CB839" s="112"/>
      <c r="CC839" s="112"/>
      <c r="CD839" s="112"/>
      <c r="CE839" s="112"/>
      <c r="CF839" s="112"/>
      <c r="CG839" s="112"/>
      <c r="CH839" s="112"/>
      <c r="CI839" s="112"/>
      <c r="CJ839" s="112"/>
      <c r="CK839" s="112"/>
      <c r="CL839" s="112"/>
      <c r="CM839" s="112"/>
      <c r="CN839" s="112"/>
      <c r="CO839" s="112"/>
      <c r="CP839" s="112"/>
      <c r="CQ839" s="112"/>
      <c r="CR839" s="112"/>
      <c r="CS839" s="112"/>
      <c r="CT839" s="112"/>
      <c r="CU839" s="112"/>
      <c r="CV839" s="112"/>
      <c r="CW839" s="112"/>
      <c r="CX839" s="112"/>
      <c r="CY839" s="112"/>
      <c r="CZ839" s="112"/>
    </row>
    <row r="840" spans="1:104" s="113" customFormat="1" ht="18" customHeight="1">
      <c r="A840" s="260">
        <v>815</v>
      </c>
      <c r="B840" s="1728"/>
      <c r="C840" s="1512"/>
      <c r="D840" s="1611"/>
      <c r="E840" s="1615"/>
      <c r="F840" s="1615"/>
      <c r="G840" s="1615"/>
      <c r="H840" s="1615"/>
      <c r="I840" s="1615"/>
      <c r="J840" s="1536"/>
      <c r="K840" s="162" t="s">
        <v>2674</v>
      </c>
      <c r="L840" s="668" t="s">
        <v>2675</v>
      </c>
      <c r="M840" s="448" t="s">
        <v>1180</v>
      </c>
      <c r="N840" s="661"/>
      <c r="O840" s="152"/>
      <c r="P840" s="118"/>
      <c r="Q840" s="138"/>
      <c r="R840" s="154"/>
      <c r="S840" s="355"/>
      <c r="T840" s="131"/>
      <c r="U840" s="661"/>
      <c r="V840" s="152"/>
      <c r="W840" s="154"/>
      <c r="X840" s="506"/>
      <c r="Y840" s="208" t="s">
        <v>2676</v>
      </c>
      <c r="Z840" s="209"/>
      <c r="AA840" s="118">
        <v>1948</v>
      </c>
      <c r="AB840" s="118">
        <v>0.55000000000000004</v>
      </c>
      <c r="AC840" s="163" t="s">
        <v>2154</v>
      </c>
      <c r="AD840" s="111"/>
      <c r="AE840" s="112"/>
      <c r="AF840" s="112"/>
      <c r="AG840" s="112"/>
      <c r="AH840" s="112"/>
      <c r="AI840" s="112"/>
      <c r="AJ840" s="112"/>
      <c r="AK840" s="112"/>
      <c r="AL840" s="112"/>
      <c r="AM840" s="112"/>
      <c r="AN840" s="112"/>
      <c r="AO840" s="112"/>
      <c r="AP840" s="112"/>
      <c r="AQ840" s="112"/>
      <c r="AR840" s="112"/>
      <c r="AS840" s="112"/>
      <c r="AT840" s="112"/>
      <c r="AU840" s="112"/>
      <c r="AV840" s="112"/>
      <c r="AW840" s="112"/>
      <c r="AX840" s="112"/>
      <c r="AY840" s="112"/>
      <c r="AZ840" s="112"/>
      <c r="BA840" s="112"/>
      <c r="BB840" s="112"/>
      <c r="BC840" s="112"/>
      <c r="BD840" s="112"/>
      <c r="BE840" s="112"/>
      <c r="BF840" s="112"/>
      <c r="BG840" s="112"/>
      <c r="BH840" s="112"/>
      <c r="BI840" s="112"/>
      <c r="BJ840" s="112"/>
      <c r="BK840" s="112"/>
      <c r="BL840" s="112"/>
      <c r="BM840" s="112"/>
      <c r="BN840" s="112"/>
      <c r="BO840" s="112"/>
      <c r="BP840" s="112"/>
      <c r="BQ840" s="112"/>
      <c r="BR840" s="112"/>
      <c r="BS840" s="112"/>
      <c r="BT840" s="112"/>
      <c r="BU840" s="112"/>
      <c r="BV840" s="112"/>
      <c r="BW840" s="112"/>
      <c r="BX840" s="112"/>
      <c r="BY840" s="112"/>
      <c r="BZ840" s="112"/>
      <c r="CA840" s="112"/>
      <c r="CB840" s="112"/>
      <c r="CC840" s="112"/>
      <c r="CD840" s="112"/>
      <c r="CE840" s="112"/>
      <c r="CF840" s="112"/>
      <c r="CG840" s="112"/>
      <c r="CH840" s="112"/>
      <c r="CI840" s="112"/>
      <c r="CJ840" s="112"/>
      <c r="CK840" s="112"/>
      <c r="CL840" s="112"/>
      <c r="CM840" s="112"/>
      <c r="CN840" s="112"/>
      <c r="CO840" s="112"/>
      <c r="CP840" s="112"/>
      <c r="CQ840" s="112"/>
      <c r="CR840" s="112"/>
      <c r="CS840" s="112"/>
      <c r="CT840" s="112"/>
      <c r="CU840" s="112"/>
      <c r="CV840" s="112"/>
      <c r="CW840" s="112"/>
      <c r="CX840" s="112"/>
      <c r="CY840" s="112"/>
      <c r="CZ840" s="112"/>
    </row>
    <row r="841" spans="1:104" s="113" customFormat="1" ht="25.5" customHeight="1">
      <c r="A841" s="260">
        <v>816</v>
      </c>
      <c r="B841" s="1728"/>
      <c r="C841" s="1512"/>
      <c r="D841" s="1611"/>
      <c r="E841" s="1615"/>
      <c r="F841" s="1615"/>
      <c r="G841" s="1615"/>
      <c r="H841" s="1615"/>
      <c r="I841" s="1615"/>
      <c r="J841" s="1536"/>
      <c r="K841" s="126"/>
      <c r="L841" s="668"/>
      <c r="M841" s="448"/>
      <c r="N841" s="309" t="s">
        <v>2677</v>
      </c>
      <c r="O841" s="118">
        <v>2012</v>
      </c>
      <c r="P841" s="118">
        <v>0.04</v>
      </c>
      <c r="Q841" s="138" t="s">
        <v>2678</v>
      </c>
      <c r="R841" s="140">
        <v>2</v>
      </c>
      <c r="S841" s="748"/>
      <c r="T841" s="163">
        <v>2</v>
      </c>
      <c r="U841" s="310"/>
      <c r="V841" s="118"/>
      <c r="W841" s="140"/>
      <c r="X841" s="423"/>
      <c r="Y841" s="164"/>
      <c r="Z841" s="165"/>
      <c r="AA841" s="130"/>
      <c r="AB841" s="130"/>
      <c r="AC841" s="131"/>
      <c r="AD841" s="111"/>
      <c r="AE841" s="112"/>
      <c r="AF841" s="112"/>
      <c r="AG841" s="112"/>
      <c r="AH841" s="112"/>
      <c r="AI841" s="112"/>
      <c r="AJ841" s="112"/>
      <c r="AK841" s="112"/>
      <c r="AL841" s="112"/>
      <c r="AM841" s="112"/>
      <c r="AN841" s="112"/>
      <c r="AO841" s="112"/>
      <c r="AP841" s="112"/>
      <c r="AQ841" s="112"/>
      <c r="AR841" s="112"/>
      <c r="AS841" s="112"/>
      <c r="AT841" s="112"/>
      <c r="AU841" s="112"/>
      <c r="AV841" s="112"/>
      <c r="AW841" s="112"/>
      <c r="AX841" s="112"/>
      <c r="AY841" s="112"/>
      <c r="AZ841" s="112"/>
      <c r="BA841" s="112"/>
      <c r="BB841" s="112"/>
      <c r="BC841" s="112"/>
      <c r="BD841" s="112"/>
      <c r="BE841" s="112"/>
      <c r="BF841" s="112"/>
      <c r="BG841" s="112"/>
      <c r="BH841" s="112"/>
      <c r="BI841" s="112"/>
      <c r="BJ841" s="112"/>
      <c r="BK841" s="112"/>
      <c r="BL841" s="112"/>
      <c r="BM841" s="112"/>
      <c r="BN841" s="112"/>
      <c r="BO841" s="112"/>
      <c r="BP841" s="112"/>
      <c r="BQ841" s="112"/>
      <c r="BR841" s="112"/>
      <c r="BS841" s="112"/>
      <c r="BT841" s="112"/>
      <c r="BU841" s="112"/>
      <c r="BV841" s="112"/>
      <c r="BW841" s="112"/>
      <c r="BX841" s="112"/>
      <c r="BY841" s="112"/>
      <c r="BZ841" s="112"/>
      <c r="CA841" s="112"/>
      <c r="CB841" s="112"/>
      <c r="CC841" s="112"/>
      <c r="CD841" s="112"/>
      <c r="CE841" s="112"/>
      <c r="CF841" s="112"/>
      <c r="CG841" s="112"/>
      <c r="CH841" s="112"/>
      <c r="CI841" s="112"/>
      <c r="CJ841" s="112"/>
      <c r="CK841" s="112"/>
      <c r="CL841" s="112"/>
      <c r="CM841" s="112"/>
      <c r="CN841" s="112"/>
      <c r="CO841" s="112"/>
      <c r="CP841" s="112"/>
      <c r="CQ841" s="112"/>
      <c r="CR841" s="112"/>
      <c r="CS841" s="112"/>
      <c r="CT841" s="112"/>
      <c r="CU841" s="112"/>
      <c r="CV841" s="112"/>
      <c r="CW841" s="112"/>
      <c r="CX841" s="112"/>
      <c r="CY841" s="112"/>
      <c r="CZ841" s="112"/>
    </row>
    <row r="842" spans="1:104" s="113" customFormat="1" ht="36.75" customHeight="1">
      <c r="A842" s="260">
        <v>817</v>
      </c>
      <c r="B842" s="1728"/>
      <c r="C842" s="1512"/>
      <c r="D842" s="1611"/>
      <c r="E842" s="1615"/>
      <c r="F842" s="1615"/>
      <c r="G842" s="1615"/>
      <c r="H842" s="1615"/>
      <c r="I842" s="1615"/>
      <c r="J842" s="1536"/>
      <c r="K842" s="126"/>
      <c r="L842" s="389"/>
      <c r="M842" s="131"/>
      <c r="N842" s="309" t="s">
        <v>2679</v>
      </c>
      <c r="O842" s="156"/>
      <c r="P842" s="118"/>
      <c r="Q842" s="138"/>
      <c r="R842" s="188"/>
      <c r="S842" s="697"/>
      <c r="T842" s="146"/>
      <c r="U842" s="310"/>
      <c r="V842" s="156"/>
      <c r="W842" s="188"/>
      <c r="X842" s="423"/>
      <c r="Y842" s="164"/>
      <c r="Z842" s="165"/>
      <c r="AA842" s="130"/>
      <c r="AB842" s="130"/>
      <c r="AC842" s="131"/>
      <c r="AD842" s="111"/>
      <c r="AE842" s="112"/>
      <c r="AF842" s="112"/>
      <c r="AG842" s="112"/>
      <c r="AH842" s="112"/>
      <c r="AI842" s="112"/>
      <c r="AJ842" s="112"/>
      <c r="AK842" s="112"/>
      <c r="AL842" s="112"/>
      <c r="AM842" s="112"/>
      <c r="AN842" s="112"/>
      <c r="AO842" s="112"/>
      <c r="AP842" s="112"/>
      <c r="AQ842" s="112"/>
      <c r="AR842" s="112"/>
      <c r="AS842" s="112"/>
      <c r="AT842" s="112"/>
      <c r="AU842" s="112"/>
      <c r="AV842" s="112"/>
      <c r="AW842" s="112"/>
      <c r="AX842" s="112"/>
      <c r="AY842" s="112"/>
      <c r="AZ842" s="112"/>
      <c r="BA842" s="112"/>
      <c r="BB842" s="112"/>
      <c r="BC842" s="112"/>
      <c r="BD842" s="112"/>
      <c r="BE842" s="112"/>
      <c r="BF842" s="112"/>
      <c r="BG842" s="112"/>
      <c r="BH842" s="112"/>
      <c r="BI842" s="112"/>
      <c r="BJ842" s="112"/>
      <c r="BK842" s="112"/>
      <c r="BL842" s="112"/>
      <c r="BM842" s="112"/>
      <c r="BN842" s="112"/>
      <c r="BO842" s="112"/>
      <c r="BP842" s="112"/>
      <c r="BQ842" s="112"/>
      <c r="BR842" s="112"/>
      <c r="BS842" s="112"/>
      <c r="BT842" s="112"/>
      <c r="BU842" s="112"/>
      <c r="BV842" s="112"/>
      <c r="BW842" s="112"/>
      <c r="BX842" s="112"/>
      <c r="BY842" s="112"/>
      <c r="BZ842" s="112"/>
      <c r="CA842" s="112"/>
      <c r="CB842" s="112"/>
      <c r="CC842" s="112"/>
      <c r="CD842" s="112"/>
      <c r="CE842" s="112"/>
      <c r="CF842" s="112"/>
      <c r="CG842" s="112"/>
      <c r="CH842" s="112"/>
      <c r="CI842" s="112"/>
      <c r="CJ842" s="112"/>
      <c r="CK842" s="112"/>
      <c r="CL842" s="112"/>
      <c r="CM842" s="112"/>
      <c r="CN842" s="112"/>
      <c r="CO842" s="112"/>
      <c r="CP842" s="112"/>
      <c r="CQ842" s="112"/>
      <c r="CR842" s="112"/>
      <c r="CS842" s="112"/>
      <c r="CT842" s="112"/>
      <c r="CU842" s="112"/>
      <c r="CV842" s="112"/>
      <c r="CW842" s="112"/>
      <c r="CX842" s="112"/>
      <c r="CY842" s="112"/>
      <c r="CZ842" s="112"/>
    </row>
    <row r="843" spans="1:104" s="113" customFormat="1" ht="69.75" customHeight="1">
      <c r="A843" s="260">
        <v>818</v>
      </c>
      <c r="B843" s="1728"/>
      <c r="C843" s="1512"/>
      <c r="D843" s="1611"/>
      <c r="E843" s="1615"/>
      <c r="F843" s="1615"/>
      <c r="G843" s="1615"/>
      <c r="H843" s="1615"/>
      <c r="I843" s="1615"/>
      <c r="J843" s="1536"/>
      <c r="K843" s="162"/>
      <c r="L843" s="389"/>
      <c r="M843" s="131"/>
      <c r="N843" s="309" t="s">
        <v>2680</v>
      </c>
      <c r="O843" s="156"/>
      <c r="P843" s="118">
        <v>0.32400000000000001</v>
      </c>
      <c r="Q843" s="332" t="s">
        <v>2681</v>
      </c>
      <c r="R843" s="188">
        <v>10</v>
      </c>
      <c r="S843" s="697"/>
      <c r="T843" s="146">
        <v>10</v>
      </c>
      <c r="U843" s="310"/>
      <c r="V843" s="156"/>
      <c r="W843" s="188"/>
      <c r="X843" s="309"/>
      <c r="Y843" s="164"/>
      <c r="Z843" s="165"/>
      <c r="AA843" s="130"/>
      <c r="AB843" s="130"/>
      <c r="AC843" s="131"/>
      <c r="AD843" s="111"/>
      <c r="AE843" s="112"/>
      <c r="AF843" s="112"/>
      <c r="AG843" s="112"/>
      <c r="AH843" s="112"/>
      <c r="AI843" s="112"/>
      <c r="AJ843" s="112"/>
      <c r="AK843" s="112"/>
      <c r="AL843" s="112"/>
      <c r="AM843" s="112"/>
      <c r="AN843" s="112"/>
      <c r="AO843" s="112"/>
      <c r="AP843" s="112"/>
      <c r="AQ843" s="112"/>
      <c r="AR843" s="112"/>
      <c r="AS843" s="112"/>
      <c r="AT843" s="112"/>
      <c r="AU843" s="112"/>
      <c r="AV843" s="112"/>
      <c r="AW843" s="112"/>
      <c r="AX843" s="112"/>
      <c r="AY843" s="112"/>
      <c r="AZ843" s="112"/>
      <c r="BA843" s="112"/>
      <c r="BB843" s="112"/>
      <c r="BC843" s="112"/>
      <c r="BD843" s="112"/>
      <c r="BE843" s="112"/>
      <c r="BF843" s="112"/>
      <c r="BG843" s="112"/>
      <c r="BH843" s="112"/>
      <c r="BI843" s="112"/>
      <c r="BJ843" s="112"/>
      <c r="BK843" s="112"/>
      <c r="BL843" s="112"/>
      <c r="BM843" s="112"/>
      <c r="BN843" s="112"/>
      <c r="BO843" s="112"/>
      <c r="BP843" s="112"/>
      <c r="BQ843" s="112"/>
      <c r="BR843" s="112"/>
      <c r="BS843" s="112"/>
      <c r="BT843" s="112"/>
      <c r="BU843" s="112"/>
      <c r="BV843" s="112"/>
      <c r="BW843" s="112"/>
      <c r="BX843" s="112"/>
      <c r="BY843" s="112"/>
      <c r="BZ843" s="112"/>
      <c r="CA843" s="112"/>
      <c r="CB843" s="112"/>
      <c r="CC843" s="112"/>
      <c r="CD843" s="112"/>
      <c r="CE843" s="112"/>
      <c r="CF843" s="112"/>
      <c r="CG843" s="112"/>
      <c r="CH843" s="112"/>
      <c r="CI843" s="112"/>
      <c r="CJ843" s="112"/>
      <c r="CK843" s="112"/>
      <c r="CL843" s="112"/>
      <c r="CM843" s="112"/>
      <c r="CN843" s="112"/>
      <c r="CO843" s="112"/>
      <c r="CP843" s="112"/>
      <c r="CQ843" s="112"/>
      <c r="CR843" s="112"/>
      <c r="CS843" s="112"/>
      <c r="CT843" s="112"/>
      <c r="CU843" s="112"/>
      <c r="CV843" s="112"/>
      <c r="CW843" s="112"/>
      <c r="CX843" s="112"/>
      <c r="CY843" s="112"/>
      <c r="CZ843" s="112"/>
    </row>
    <row r="844" spans="1:104" s="113" customFormat="1" ht="18" customHeight="1">
      <c r="A844" s="260">
        <v>819</v>
      </c>
      <c r="B844" s="1728"/>
      <c r="C844" s="1512"/>
      <c r="D844" s="1611"/>
      <c r="E844" s="1615"/>
      <c r="F844" s="1615"/>
      <c r="G844" s="1615"/>
      <c r="H844" s="1615"/>
      <c r="I844" s="1615"/>
      <c r="J844" s="1536"/>
      <c r="K844" s="162"/>
      <c r="L844" s="115"/>
      <c r="M844" s="131"/>
      <c r="N844" s="1702"/>
      <c r="O844" s="1468"/>
      <c r="P844" s="1468"/>
      <c r="Q844" s="1468"/>
      <c r="R844" s="1468"/>
      <c r="S844" s="1468"/>
      <c r="T844" s="1462"/>
      <c r="U844" s="310" t="s">
        <v>2682</v>
      </c>
      <c r="V844" s="156">
        <v>1968</v>
      </c>
      <c r="W844" s="156">
        <v>0.13</v>
      </c>
      <c r="X844" s="311" t="s">
        <v>2683</v>
      </c>
      <c r="Y844" s="164"/>
      <c r="Z844" s="165"/>
      <c r="AA844" s="130"/>
      <c r="AB844" s="130"/>
      <c r="AC844" s="131"/>
      <c r="AD844" s="111"/>
      <c r="AE844" s="112"/>
      <c r="AF844" s="112"/>
      <c r="AG844" s="112"/>
      <c r="AH844" s="112"/>
      <c r="AI844" s="112"/>
      <c r="AJ844" s="112"/>
      <c r="AK844" s="112"/>
      <c r="AL844" s="112"/>
      <c r="AM844" s="112"/>
      <c r="AN844" s="112"/>
      <c r="AO844" s="112"/>
      <c r="AP844" s="112"/>
      <c r="AQ844" s="112"/>
      <c r="AR844" s="112"/>
      <c r="AS844" s="112"/>
      <c r="AT844" s="112"/>
      <c r="AU844" s="112"/>
      <c r="AV844" s="112"/>
      <c r="AW844" s="112"/>
      <c r="AX844" s="112"/>
      <c r="AY844" s="112"/>
      <c r="AZ844" s="112"/>
      <c r="BA844" s="112"/>
      <c r="BB844" s="112"/>
      <c r="BC844" s="112"/>
      <c r="BD844" s="112"/>
      <c r="BE844" s="112"/>
      <c r="BF844" s="112"/>
      <c r="BG844" s="112"/>
      <c r="BH844" s="112"/>
      <c r="BI844" s="112"/>
      <c r="BJ844" s="112"/>
      <c r="BK844" s="112"/>
      <c r="BL844" s="112"/>
      <c r="BM844" s="112"/>
      <c r="BN844" s="112"/>
      <c r="BO844" s="112"/>
      <c r="BP844" s="112"/>
      <c r="BQ844" s="112"/>
      <c r="BR844" s="112"/>
      <c r="BS844" s="112"/>
      <c r="BT844" s="112"/>
      <c r="BU844" s="112"/>
      <c r="BV844" s="112"/>
      <c r="BW844" s="112"/>
      <c r="BX844" s="112"/>
      <c r="BY844" s="112"/>
      <c r="BZ844" s="112"/>
      <c r="CA844" s="112"/>
      <c r="CB844" s="112"/>
      <c r="CC844" s="112"/>
      <c r="CD844" s="112"/>
      <c r="CE844" s="112"/>
      <c r="CF844" s="112"/>
      <c r="CG844" s="112"/>
      <c r="CH844" s="112"/>
      <c r="CI844" s="112"/>
      <c r="CJ844" s="112"/>
      <c r="CK844" s="112"/>
      <c r="CL844" s="112"/>
      <c r="CM844" s="112"/>
      <c r="CN844" s="112"/>
      <c r="CO844" s="112"/>
      <c r="CP844" s="112"/>
      <c r="CQ844" s="112"/>
      <c r="CR844" s="112"/>
      <c r="CS844" s="112"/>
      <c r="CT844" s="112"/>
      <c r="CU844" s="112"/>
      <c r="CV844" s="112"/>
      <c r="CW844" s="112"/>
      <c r="CX844" s="112"/>
      <c r="CY844" s="112"/>
      <c r="CZ844" s="112"/>
    </row>
    <row r="845" spans="1:104" s="113" customFormat="1" ht="18" customHeight="1">
      <c r="A845" s="260">
        <v>820</v>
      </c>
      <c r="B845" s="1728"/>
      <c r="C845" s="1512"/>
      <c r="D845" s="1611"/>
      <c r="E845" s="1615"/>
      <c r="F845" s="1615"/>
      <c r="G845" s="1615"/>
      <c r="H845" s="1615"/>
      <c r="I845" s="1615"/>
      <c r="J845" s="1536"/>
      <c r="K845" s="162"/>
      <c r="L845" s="115"/>
      <c r="M845" s="131"/>
      <c r="N845" s="1703"/>
      <c r="O845" s="1469"/>
      <c r="P845" s="1469"/>
      <c r="Q845" s="1469"/>
      <c r="R845" s="1469"/>
      <c r="S845" s="1469"/>
      <c r="T845" s="1463"/>
      <c r="U845" s="310" t="s">
        <v>2684</v>
      </c>
      <c r="V845" s="118">
        <v>1968</v>
      </c>
      <c r="W845" s="118">
        <v>0.12</v>
      </c>
      <c r="X845" s="311" t="s">
        <v>51</v>
      </c>
      <c r="Y845" s="164"/>
      <c r="Z845" s="165"/>
      <c r="AA845" s="130"/>
      <c r="AB845" s="130"/>
      <c r="AC845" s="131"/>
      <c r="AD845" s="111"/>
      <c r="AE845" s="112"/>
      <c r="AF845" s="112"/>
      <c r="AG845" s="112"/>
      <c r="AH845" s="112"/>
      <c r="AI845" s="112"/>
      <c r="AJ845" s="112"/>
      <c r="AK845" s="112"/>
      <c r="AL845" s="112"/>
      <c r="AM845" s="112"/>
      <c r="AN845" s="112"/>
      <c r="AO845" s="112"/>
      <c r="AP845" s="112"/>
      <c r="AQ845" s="112"/>
      <c r="AR845" s="112"/>
      <c r="AS845" s="112"/>
      <c r="AT845" s="112"/>
      <c r="AU845" s="112"/>
      <c r="AV845" s="112"/>
      <c r="AW845" s="112"/>
      <c r="AX845" s="112"/>
      <c r="AY845" s="112"/>
      <c r="AZ845" s="112"/>
      <c r="BA845" s="112"/>
      <c r="BB845" s="112"/>
      <c r="BC845" s="112"/>
      <c r="BD845" s="112"/>
      <c r="BE845" s="112"/>
      <c r="BF845" s="112"/>
      <c r="BG845" s="112"/>
      <c r="BH845" s="112"/>
      <c r="BI845" s="112"/>
      <c r="BJ845" s="112"/>
      <c r="BK845" s="112"/>
      <c r="BL845" s="112"/>
      <c r="BM845" s="112"/>
      <c r="BN845" s="112"/>
      <c r="BO845" s="112"/>
      <c r="BP845" s="112"/>
      <c r="BQ845" s="112"/>
      <c r="BR845" s="112"/>
      <c r="BS845" s="112"/>
      <c r="BT845" s="112"/>
      <c r="BU845" s="112"/>
      <c r="BV845" s="112"/>
      <c r="BW845" s="112"/>
      <c r="BX845" s="112"/>
      <c r="BY845" s="112"/>
      <c r="BZ845" s="112"/>
      <c r="CA845" s="112"/>
      <c r="CB845" s="112"/>
      <c r="CC845" s="112"/>
      <c r="CD845" s="112"/>
      <c r="CE845" s="112"/>
      <c r="CF845" s="112"/>
      <c r="CG845" s="112"/>
      <c r="CH845" s="112"/>
      <c r="CI845" s="112"/>
      <c r="CJ845" s="112"/>
      <c r="CK845" s="112"/>
      <c r="CL845" s="112"/>
      <c r="CM845" s="112"/>
      <c r="CN845" s="112"/>
      <c r="CO845" s="112"/>
      <c r="CP845" s="112"/>
      <c r="CQ845" s="112"/>
      <c r="CR845" s="112"/>
      <c r="CS845" s="112"/>
      <c r="CT845" s="112"/>
      <c r="CU845" s="112"/>
      <c r="CV845" s="112"/>
      <c r="CW845" s="112"/>
      <c r="CX845" s="112"/>
      <c r="CY845" s="112"/>
      <c r="CZ845" s="112"/>
    </row>
    <row r="846" spans="1:104" s="113" customFormat="1" ht="18" customHeight="1">
      <c r="A846" s="260">
        <v>821</v>
      </c>
      <c r="B846" s="1728"/>
      <c r="C846" s="1512"/>
      <c r="D846" s="1611"/>
      <c r="E846" s="1615"/>
      <c r="F846" s="1615"/>
      <c r="G846" s="1615"/>
      <c r="H846" s="1615"/>
      <c r="I846" s="1615"/>
      <c r="J846" s="1536"/>
      <c r="K846" s="162"/>
      <c r="L846" s="115"/>
      <c r="M846" s="131"/>
      <c r="N846" s="1703"/>
      <c r="O846" s="1469"/>
      <c r="P846" s="1469"/>
      <c r="Q846" s="1469"/>
      <c r="R846" s="1469"/>
      <c r="S846" s="1469"/>
      <c r="T846" s="1463"/>
      <c r="U846" s="310" t="s">
        <v>2685</v>
      </c>
      <c r="V846" s="118">
        <v>1968</v>
      </c>
      <c r="W846" s="118">
        <v>0.01</v>
      </c>
      <c r="X846" s="311" t="s">
        <v>1395</v>
      </c>
      <c r="Y846" s="164"/>
      <c r="Z846" s="165"/>
      <c r="AA846" s="130"/>
      <c r="AB846" s="130"/>
      <c r="AC846" s="131"/>
      <c r="AD846" s="111"/>
      <c r="AE846" s="112"/>
      <c r="AF846" s="112"/>
      <c r="AG846" s="112"/>
      <c r="AH846" s="112"/>
      <c r="AI846" s="112"/>
      <c r="AJ846" s="112"/>
      <c r="AK846" s="112"/>
      <c r="AL846" s="112"/>
      <c r="AM846" s="112"/>
      <c r="AN846" s="112"/>
      <c r="AO846" s="112"/>
      <c r="AP846" s="112"/>
      <c r="AQ846" s="112"/>
      <c r="AR846" s="112"/>
      <c r="AS846" s="112"/>
      <c r="AT846" s="112"/>
      <c r="AU846" s="112"/>
      <c r="AV846" s="112"/>
      <c r="AW846" s="112"/>
      <c r="AX846" s="112"/>
      <c r="AY846" s="112"/>
      <c r="AZ846" s="112"/>
      <c r="BA846" s="112"/>
      <c r="BB846" s="112"/>
      <c r="BC846" s="112"/>
      <c r="BD846" s="112"/>
      <c r="BE846" s="112"/>
      <c r="BF846" s="112"/>
      <c r="BG846" s="112"/>
      <c r="BH846" s="112"/>
      <c r="BI846" s="112"/>
      <c r="BJ846" s="112"/>
      <c r="BK846" s="112"/>
      <c r="BL846" s="112"/>
      <c r="BM846" s="112"/>
      <c r="BN846" s="112"/>
      <c r="BO846" s="112"/>
      <c r="BP846" s="112"/>
      <c r="BQ846" s="112"/>
      <c r="BR846" s="112"/>
      <c r="BS846" s="112"/>
      <c r="BT846" s="112"/>
      <c r="BU846" s="112"/>
      <c r="BV846" s="112"/>
      <c r="BW846" s="112"/>
      <c r="BX846" s="112"/>
      <c r="BY846" s="112"/>
      <c r="BZ846" s="112"/>
      <c r="CA846" s="112"/>
      <c r="CB846" s="112"/>
      <c r="CC846" s="112"/>
      <c r="CD846" s="112"/>
      <c r="CE846" s="112"/>
      <c r="CF846" s="112"/>
      <c r="CG846" s="112"/>
      <c r="CH846" s="112"/>
      <c r="CI846" s="112"/>
      <c r="CJ846" s="112"/>
      <c r="CK846" s="112"/>
      <c r="CL846" s="112"/>
      <c r="CM846" s="112"/>
      <c r="CN846" s="112"/>
      <c r="CO846" s="112"/>
      <c r="CP846" s="112"/>
      <c r="CQ846" s="112"/>
      <c r="CR846" s="112"/>
      <c r="CS846" s="112"/>
      <c r="CT846" s="112"/>
      <c r="CU846" s="112"/>
      <c r="CV846" s="112"/>
      <c r="CW846" s="112"/>
      <c r="CX846" s="112"/>
      <c r="CY846" s="112"/>
      <c r="CZ846" s="112"/>
    </row>
    <row r="847" spans="1:104" s="113" customFormat="1" ht="18" customHeight="1">
      <c r="A847" s="260">
        <v>822</v>
      </c>
      <c r="B847" s="1728"/>
      <c r="C847" s="1512"/>
      <c r="D847" s="1611"/>
      <c r="E847" s="1615"/>
      <c r="F847" s="1615"/>
      <c r="G847" s="1615"/>
      <c r="H847" s="1615"/>
      <c r="I847" s="1615"/>
      <c r="J847" s="1536"/>
      <c r="K847" s="162"/>
      <c r="L847" s="115"/>
      <c r="M847" s="131"/>
      <c r="N847" s="1703"/>
      <c r="O847" s="1469"/>
      <c r="P847" s="1469"/>
      <c r="Q847" s="1469"/>
      <c r="R847" s="1469"/>
      <c r="S847" s="1469"/>
      <c r="T847" s="1463"/>
      <c r="U847" s="310" t="s">
        <v>2686</v>
      </c>
      <c r="V847" s="118">
        <v>1968</v>
      </c>
      <c r="W847" s="118">
        <v>0.08</v>
      </c>
      <c r="X847" s="311" t="s">
        <v>29</v>
      </c>
      <c r="Y847" s="164"/>
      <c r="Z847" s="165"/>
      <c r="AA847" s="130"/>
      <c r="AB847" s="130"/>
      <c r="AC847" s="131"/>
      <c r="AD847" s="111"/>
      <c r="AE847" s="112"/>
      <c r="AF847" s="112"/>
      <c r="AG847" s="112"/>
      <c r="AH847" s="112"/>
      <c r="AI847" s="112"/>
      <c r="AJ847" s="112"/>
      <c r="AK847" s="112"/>
      <c r="AL847" s="112"/>
      <c r="AM847" s="112"/>
      <c r="AN847" s="112"/>
      <c r="AO847" s="112"/>
      <c r="AP847" s="112"/>
      <c r="AQ847" s="112"/>
      <c r="AR847" s="112"/>
      <c r="AS847" s="112"/>
      <c r="AT847" s="112"/>
      <c r="AU847" s="112"/>
      <c r="AV847" s="112"/>
      <c r="AW847" s="112"/>
      <c r="AX847" s="112"/>
      <c r="AY847" s="112"/>
      <c r="AZ847" s="112"/>
      <c r="BA847" s="112"/>
      <c r="BB847" s="112"/>
      <c r="BC847" s="112"/>
      <c r="BD847" s="112"/>
      <c r="BE847" s="112"/>
      <c r="BF847" s="112"/>
      <c r="BG847" s="112"/>
      <c r="BH847" s="112"/>
      <c r="BI847" s="112"/>
      <c r="BJ847" s="112"/>
      <c r="BK847" s="112"/>
      <c r="BL847" s="112"/>
      <c r="BM847" s="112"/>
      <c r="BN847" s="112"/>
      <c r="BO847" s="112"/>
      <c r="BP847" s="112"/>
      <c r="BQ847" s="112"/>
      <c r="BR847" s="112"/>
      <c r="BS847" s="112"/>
      <c r="BT847" s="112"/>
      <c r="BU847" s="112"/>
      <c r="BV847" s="112"/>
      <c r="BW847" s="112"/>
      <c r="BX847" s="112"/>
      <c r="BY847" s="112"/>
      <c r="BZ847" s="112"/>
      <c r="CA847" s="112"/>
      <c r="CB847" s="112"/>
      <c r="CC847" s="112"/>
      <c r="CD847" s="112"/>
      <c r="CE847" s="112"/>
      <c r="CF847" s="112"/>
      <c r="CG847" s="112"/>
      <c r="CH847" s="112"/>
      <c r="CI847" s="112"/>
      <c r="CJ847" s="112"/>
      <c r="CK847" s="112"/>
      <c r="CL847" s="112"/>
      <c r="CM847" s="112"/>
      <c r="CN847" s="112"/>
      <c r="CO847" s="112"/>
      <c r="CP847" s="112"/>
      <c r="CQ847" s="112"/>
      <c r="CR847" s="112"/>
      <c r="CS847" s="112"/>
      <c r="CT847" s="112"/>
      <c r="CU847" s="112"/>
      <c r="CV847" s="112"/>
      <c r="CW847" s="112"/>
      <c r="CX847" s="112"/>
      <c r="CY847" s="112"/>
      <c r="CZ847" s="112"/>
    </row>
    <row r="848" spans="1:104" s="113" customFormat="1" ht="18" customHeight="1">
      <c r="A848" s="260">
        <v>823</v>
      </c>
      <c r="B848" s="1728"/>
      <c r="C848" s="1512"/>
      <c r="D848" s="1611"/>
      <c r="E848" s="1615"/>
      <c r="F848" s="1615"/>
      <c r="G848" s="1615"/>
      <c r="H848" s="1615"/>
      <c r="I848" s="1615"/>
      <c r="J848" s="1536"/>
      <c r="K848" s="162"/>
      <c r="L848" s="115"/>
      <c r="M848" s="131"/>
      <c r="N848" s="1703"/>
      <c r="O848" s="1469"/>
      <c r="P848" s="1469"/>
      <c r="Q848" s="1469"/>
      <c r="R848" s="1469"/>
      <c r="S848" s="1469"/>
      <c r="T848" s="1463"/>
      <c r="U848" s="1705" t="s">
        <v>2687</v>
      </c>
      <c r="V848" s="118">
        <v>1968</v>
      </c>
      <c r="W848" s="118">
        <v>0.03</v>
      </c>
      <c r="X848" s="311" t="s">
        <v>3211</v>
      </c>
      <c r="Y848" s="164"/>
      <c r="Z848" s="165"/>
      <c r="AA848" s="130"/>
      <c r="AB848" s="130"/>
      <c r="AC848" s="131"/>
      <c r="AD848" s="111"/>
      <c r="AE848" s="112"/>
      <c r="AF848" s="112"/>
      <c r="AG848" s="112"/>
      <c r="AH848" s="112"/>
      <c r="AI848" s="112"/>
      <c r="AJ848" s="112"/>
      <c r="AK848" s="112"/>
      <c r="AL848" s="112"/>
      <c r="AM848" s="112"/>
      <c r="AN848" s="112"/>
      <c r="AO848" s="112"/>
      <c r="AP848" s="112"/>
      <c r="AQ848" s="112"/>
      <c r="AR848" s="112"/>
      <c r="AS848" s="112"/>
      <c r="AT848" s="112"/>
      <c r="AU848" s="112"/>
      <c r="AV848" s="112"/>
      <c r="AW848" s="112"/>
      <c r="AX848" s="112"/>
      <c r="AY848" s="112"/>
      <c r="AZ848" s="112"/>
      <c r="BA848" s="112"/>
      <c r="BB848" s="112"/>
      <c r="BC848" s="112"/>
      <c r="BD848" s="112"/>
      <c r="BE848" s="112"/>
      <c r="BF848" s="112"/>
      <c r="BG848" s="112"/>
      <c r="BH848" s="112"/>
      <c r="BI848" s="112"/>
      <c r="BJ848" s="112"/>
      <c r="BK848" s="112"/>
      <c r="BL848" s="112"/>
      <c r="BM848" s="112"/>
      <c r="BN848" s="112"/>
      <c r="BO848" s="112"/>
      <c r="BP848" s="112"/>
      <c r="BQ848" s="112"/>
      <c r="BR848" s="112"/>
      <c r="BS848" s="112"/>
      <c r="BT848" s="112"/>
      <c r="BU848" s="112"/>
      <c r="BV848" s="112"/>
      <c r="BW848" s="112"/>
      <c r="BX848" s="112"/>
      <c r="BY848" s="112"/>
      <c r="BZ848" s="112"/>
      <c r="CA848" s="112"/>
      <c r="CB848" s="112"/>
      <c r="CC848" s="112"/>
      <c r="CD848" s="112"/>
      <c r="CE848" s="112"/>
      <c r="CF848" s="112"/>
      <c r="CG848" s="112"/>
      <c r="CH848" s="112"/>
      <c r="CI848" s="112"/>
      <c r="CJ848" s="112"/>
      <c r="CK848" s="112"/>
      <c r="CL848" s="112"/>
      <c r="CM848" s="112"/>
      <c r="CN848" s="112"/>
      <c r="CO848" s="112"/>
      <c r="CP848" s="112"/>
      <c r="CQ848" s="112"/>
      <c r="CR848" s="112"/>
      <c r="CS848" s="112"/>
      <c r="CT848" s="112"/>
      <c r="CU848" s="112"/>
      <c r="CV848" s="112"/>
      <c r="CW848" s="112"/>
      <c r="CX848" s="112"/>
      <c r="CY848" s="112"/>
      <c r="CZ848" s="112"/>
    </row>
    <row r="849" spans="1:104" s="113" customFormat="1" ht="18" customHeight="1">
      <c r="A849" s="260">
        <v>824</v>
      </c>
      <c r="B849" s="1728"/>
      <c r="C849" s="1512"/>
      <c r="D849" s="1611"/>
      <c r="E849" s="1615"/>
      <c r="F849" s="1615"/>
      <c r="G849" s="1615"/>
      <c r="H849" s="1615"/>
      <c r="I849" s="1615"/>
      <c r="J849" s="1536"/>
      <c r="K849" s="162"/>
      <c r="L849" s="115"/>
      <c r="M849" s="131"/>
      <c r="N849" s="1703"/>
      <c r="O849" s="1469"/>
      <c r="P849" s="1469"/>
      <c r="Q849" s="1469"/>
      <c r="R849" s="1469"/>
      <c r="S849" s="1469"/>
      <c r="T849" s="1463"/>
      <c r="U849" s="1706"/>
      <c r="V849" s="118">
        <v>1968</v>
      </c>
      <c r="W849" s="118">
        <v>0.03</v>
      </c>
      <c r="X849" s="311" t="s">
        <v>2688</v>
      </c>
      <c r="Y849" s="164"/>
      <c r="Z849" s="165"/>
      <c r="AA849" s="130"/>
      <c r="AB849" s="130"/>
      <c r="AC849" s="131"/>
      <c r="AD849" s="111"/>
      <c r="AE849" s="112"/>
      <c r="AF849" s="112"/>
      <c r="AG849" s="112"/>
      <c r="AH849" s="112"/>
      <c r="AI849" s="112"/>
      <c r="AJ849" s="112"/>
      <c r="AK849" s="112"/>
      <c r="AL849" s="112"/>
      <c r="AM849" s="112"/>
      <c r="AN849" s="112"/>
      <c r="AO849" s="112"/>
      <c r="AP849" s="112"/>
      <c r="AQ849" s="112"/>
      <c r="AR849" s="112"/>
      <c r="AS849" s="112"/>
      <c r="AT849" s="112"/>
      <c r="AU849" s="112"/>
      <c r="AV849" s="112"/>
      <c r="AW849" s="112"/>
      <c r="AX849" s="112"/>
      <c r="AY849" s="112"/>
      <c r="AZ849" s="112"/>
      <c r="BA849" s="112"/>
      <c r="BB849" s="112"/>
      <c r="BC849" s="112"/>
      <c r="BD849" s="112"/>
      <c r="BE849" s="112"/>
      <c r="BF849" s="112"/>
      <c r="BG849" s="112"/>
      <c r="BH849" s="112"/>
      <c r="BI849" s="112"/>
      <c r="BJ849" s="112"/>
      <c r="BK849" s="112"/>
      <c r="BL849" s="112"/>
      <c r="BM849" s="112"/>
      <c r="BN849" s="112"/>
      <c r="BO849" s="112"/>
      <c r="BP849" s="112"/>
      <c r="BQ849" s="112"/>
      <c r="BR849" s="112"/>
      <c r="BS849" s="112"/>
      <c r="BT849" s="112"/>
      <c r="BU849" s="112"/>
      <c r="BV849" s="112"/>
      <c r="BW849" s="112"/>
      <c r="BX849" s="112"/>
      <c r="BY849" s="112"/>
      <c r="BZ849" s="112"/>
      <c r="CA849" s="112"/>
      <c r="CB849" s="112"/>
      <c r="CC849" s="112"/>
      <c r="CD849" s="112"/>
      <c r="CE849" s="112"/>
      <c r="CF849" s="112"/>
      <c r="CG849" s="112"/>
      <c r="CH849" s="112"/>
      <c r="CI849" s="112"/>
      <c r="CJ849" s="112"/>
      <c r="CK849" s="112"/>
      <c r="CL849" s="112"/>
      <c r="CM849" s="112"/>
      <c r="CN849" s="112"/>
      <c r="CO849" s="112"/>
      <c r="CP849" s="112"/>
      <c r="CQ849" s="112"/>
      <c r="CR849" s="112"/>
      <c r="CS849" s="112"/>
      <c r="CT849" s="112"/>
      <c r="CU849" s="112"/>
      <c r="CV849" s="112"/>
      <c r="CW849" s="112"/>
      <c r="CX849" s="112"/>
      <c r="CY849" s="112"/>
      <c r="CZ849" s="112"/>
    </row>
    <row r="850" spans="1:104" s="113" customFormat="1" ht="18" customHeight="1">
      <c r="A850" s="260">
        <v>825</v>
      </c>
      <c r="B850" s="1728"/>
      <c r="C850" s="1512"/>
      <c r="D850" s="1611"/>
      <c r="E850" s="1615"/>
      <c r="F850" s="1615"/>
      <c r="G850" s="1615"/>
      <c r="H850" s="1615"/>
      <c r="I850" s="1615"/>
      <c r="J850" s="1536"/>
      <c r="K850" s="162"/>
      <c r="L850" s="115"/>
      <c r="M850" s="131"/>
      <c r="N850" s="1703"/>
      <c r="O850" s="1469"/>
      <c r="P850" s="1469"/>
      <c r="Q850" s="1469"/>
      <c r="R850" s="1469"/>
      <c r="S850" s="1469"/>
      <c r="T850" s="1463"/>
      <c r="U850" s="310" t="s">
        <v>2689</v>
      </c>
      <c r="V850" s="118">
        <v>1968</v>
      </c>
      <c r="W850" s="118">
        <v>0.16500000000000001</v>
      </c>
      <c r="X850" s="311" t="s">
        <v>2683</v>
      </c>
      <c r="Y850" s="164"/>
      <c r="Z850" s="165"/>
      <c r="AA850" s="130"/>
      <c r="AB850" s="130"/>
      <c r="AC850" s="131"/>
      <c r="AD850" s="111"/>
      <c r="AE850" s="112"/>
      <c r="AF850" s="112"/>
      <c r="AG850" s="112"/>
      <c r="AH850" s="112"/>
      <c r="AI850" s="112"/>
      <c r="AJ850" s="112"/>
      <c r="AK850" s="112"/>
      <c r="AL850" s="112"/>
      <c r="AM850" s="112"/>
      <c r="AN850" s="112"/>
      <c r="AO850" s="112"/>
      <c r="AP850" s="112"/>
      <c r="AQ850" s="112"/>
      <c r="AR850" s="112"/>
      <c r="AS850" s="112"/>
      <c r="AT850" s="112"/>
      <c r="AU850" s="112"/>
      <c r="AV850" s="112"/>
      <c r="AW850" s="112"/>
      <c r="AX850" s="112"/>
      <c r="AY850" s="112"/>
      <c r="AZ850" s="112"/>
      <c r="BA850" s="112"/>
      <c r="BB850" s="112"/>
      <c r="BC850" s="112"/>
      <c r="BD850" s="112"/>
      <c r="BE850" s="112"/>
      <c r="BF850" s="112"/>
      <c r="BG850" s="112"/>
      <c r="BH850" s="112"/>
      <c r="BI850" s="112"/>
      <c r="BJ850" s="112"/>
      <c r="BK850" s="112"/>
      <c r="BL850" s="112"/>
      <c r="BM850" s="112"/>
      <c r="BN850" s="112"/>
      <c r="BO850" s="112"/>
      <c r="BP850" s="112"/>
      <c r="BQ850" s="112"/>
      <c r="BR850" s="112"/>
      <c r="BS850" s="112"/>
      <c r="BT850" s="112"/>
      <c r="BU850" s="112"/>
      <c r="BV850" s="112"/>
      <c r="BW850" s="112"/>
      <c r="BX850" s="112"/>
      <c r="BY850" s="112"/>
      <c r="BZ850" s="112"/>
      <c r="CA850" s="112"/>
      <c r="CB850" s="112"/>
      <c r="CC850" s="112"/>
      <c r="CD850" s="112"/>
      <c r="CE850" s="112"/>
      <c r="CF850" s="112"/>
      <c r="CG850" s="112"/>
      <c r="CH850" s="112"/>
      <c r="CI850" s="112"/>
      <c r="CJ850" s="112"/>
      <c r="CK850" s="112"/>
      <c r="CL850" s="112"/>
      <c r="CM850" s="112"/>
      <c r="CN850" s="112"/>
      <c r="CO850" s="112"/>
      <c r="CP850" s="112"/>
      <c r="CQ850" s="112"/>
      <c r="CR850" s="112"/>
      <c r="CS850" s="112"/>
      <c r="CT850" s="112"/>
      <c r="CU850" s="112"/>
      <c r="CV850" s="112"/>
      <c r="CW850" s="112"/>
      <c r="CX850" s="112"/>
      <c r="CY850" s="112"/>
      <c r="CZ850" s="112"/>
    </row>
    <row r="851" spans="1:104" s="113" customFormat="1" ht="18" customHeight="1">
      <c r="A851" s="260">
        <v>826</v>
      </c>
      <c r="B851" s="1728"/>
      <c r="C851" s="1512"/>
      <c r="D851" s="1611"/>
      <c r="E851" s="1615"/>
      <c r="F851" s="1615"/>
      <c r="G851" s="1615"/>
      <c r="H851" s="1615"/>
      <c r="I851" s="1615"/>
      <c r="J851" s="1536"/>
      <c r="K851" s="162"/>
      <c r="L851" s="115"/>
      <c r="M851" s="131"/>
      <c r="N851" s="1703"/>
      <c r="O851" s="1469"/>
      <c r="P851" s="1469"/>
      <c r="Q851" s="1469"/>
      <c r="R851" s="1469"/>
      <c r="S851" s="1469"/>
      <c r="T851" s="1463"/>
      <c r="U851" s="310" t="s">
        <v>2690</v>
      </c>
      <c r="V851" s="118">
        <v>1968</v>
      </c>
      <c r="W851" s="118">
        <v>0.06</v>
      </c>
      <c r="X851" s="311" t="s">
        <v>28</v>
      </c>
      <c r="Y851" s="164"/>
      <c r="Z851" s="165"/>
      <c r="AA851" s="130"/>
      <c r="AB851" s="130"/>
      <c r="AC851" s="131"/>
      <c r="AD851" s="111"/>
      <c r="AE851" s="112"/>
      <c r="AF851" s="112"/>
      <c r="AG851" s="112"/>
      <c r="AH851" s="112"/>
      <c r="AI851" s="112"/>
      <c r="AJ851" s="112"/>
      <c r="AK851" s="112"/>
      <c r="AL851" s="112"/>
      <c r="AM851" s="112"/>
      <c r="AN851" s="112"/>
      <c r="AO851" s="112"/>
      <c r="AP851" s="112"/>
      <c r="AQ851" s="112"/>
      <c r="AR851" s="112"/>
      <c r="AS851" s="112"/>
      <c r="AT851" s="112"/>
      <c r="AU851" s="112"/>
      <c r="AV851" s="112"/>
      <c r="AW851" s="112"/>
      <c r="AX851" s="112"/>
      <c r="AY851" s="112"/>
      <c r="AZ851" s="112"/>
      <c r="BA851" s="112"/>
      <c r="BB851" s="112"/>
      <c r="BC851" s="112"/>
      <c r="BD851" s="112"/>
      <c r="BE851" s="112"/>
      <c r="BF851" s="112"/>
      <c r="BG851" s="112"/>
      <c r="BH851" s="112"/>
      <c r="BI851" s="112"/>
      <c r="BJ851" s="112"/>
      <c r="BK851" s="112"/>
      <c r="BL851" s="112"/>
      <c r="BM851" s="112"/>
      <c r="BN851" s="112"/>
      <c r="BO851" s="112"/>
      <c r="BP851" s="112"/>
      <c r="BQ851" s="112"/>
      <c r="BR851" s="112"/>
      <c r="BS851" s="112"/>
      <c r="BT851" s="112"/>
      <c r="BU851" s="112"/>
      <c r="BV851" s="112"/>
      <c r="BW851" s="112"/>
      <c r="BX851" s="112"/>
      <c r="BY851" s="112"/>
      <c r="BZ851" s="112"/>
      <c r="CA851" s="112"/>
      <c r="CB851" s="112"/>
      <c r="CC851" s="112"/>
      <c r="CD851" s="112"/>
      <c r="CE851" s="112"/>
      <c r="CF851" s="112"/>
      <c r="CG851" s="112"/>
      <c r="CH851" s="112"/>
      <c r="CI851" s="112"/>
      <c r="CJ851" s="112"/>
      <c r="CK851" s="112"/>
      <c r="CL851" s="112"/>
      <c r="CM851" s="112"/>
      <c r="CN851" s="112"/>
      <c r="CO851" s="112"/>
      <c r="CP851" s="112"/>
      <c r="CQ851" s="112"/>
      <c r="CR851" s="112"/>
      <c r="CS851" s="112"/>
      <c r="CT851" s="112"/>
      <c r="CU851" s="112"/>
      <c r="CV851" s="112"/>
      <c r="CW851" s="112"/>
      <c r="CX851" s="112"/>
      <c r="CY851" s="112"/>
      <c r="CZ851" s="112"/>
    </row>
    <row r="852" spans="1:104" s="113" customFormat="1" ht="18" customHeight="1">
      <c r="A852" s="260">
        <v>827</v>
      </c>
      <c r="B852" s="1728"/>
      <c r="C852" s="1512"/>
      <c r="D852" s="1611"/>
      <c r="E852" s="1615"/>
      <c r="F852" s="1615"/>
      <c r="G852" s="1615"/>
      <c r="H852" s="1615"/>
      <c r="I852" s="1615"/>
      <c r="J852" s="1536"/>
      <c r="K852" s="162"/>
      <c r="L852" s="115"/>
      <c r="M852" s="131"/>
      <c r="N852" s="1703"/>
      <c r="O852" s="1469"/>
      <c r="P852" s="1469"/>
      <c r="Q852" s="1469"/>
      <c r="R852" s="1469"/>
      <c r="S852" s="1469"/>
      <c r="T852" s="1463"/>
      <c r="U852" s="310" t="s">
        <v>2691</v>
      </c>
      <c r="V852" s="118">
        <v>1968</v>
      </c>
      <c r="W852" s="118">
        <v>3.5000000000000003E-2</v>
      </c>
      <c r="X852" s="311" t="s">
        <v>28</v>
      </c>
      <c r="Y852" s="164"/>
      <c r="Z852" s="165"/>
      <c r="AA852" s="130"/>
      <c r="AB852" s="130"/>
      <c r="AC852" s="131"/>
      <c r="AD852" s="111"/>
      <c r="AE852" s="112"/>
      <c r="AF852" s="112"/>
      <c r="AG852" s="112"/>
      <c r="AH852" s="112"/>
      <c r="AI852" s="112"/>
      <c r="AJ852" s="112"/>
      <c r="AK852" s="112"/>
      <c r="AL852" s="112"/>
      <c r="AM852" s="112"/>
      <c r="AN852" s="112"/>
      <c r="AO852" s="112"/>
      <c r="AP852" s="112"/>
      <c r="AQ852" s="112"/>
      <c r="AR852" s="112"/>
      <c r="AS852" s="112"/>
      <c r="AT852" s="112"/>
      <c r="AU852" s="112"/>
      <c r="AV852" s="112"/>
      <c r="AW852" s="112"/>
      <c r="AX852" s="112"/>
      <c r="AY852" s="112"/>
      <c r="AZ852" s="112"/>
      <c r="BA852" s="112"/>
      <c r="BB852" s="112"/>
      <c r="BC852" s="112"/>
      <c r="BD852" s="112"/>
      <c r="BE852" s="112"/>
      <c r="BF852" s="112"/>
      <c r="BG852" s="112"/>
      <c r="BH852" s="112"/>
      <c r="BI852" s="112"/>
      <c r="BJ852" s="112"/>
      <c r="BK852" s="112"/>
      <c r="BL852" s="112"/>
      <c r="BM852" s="112"/>
      <c r="BN852" s="112"/>
      <c r="BO852" s="112"/>
      <c r="BP852" s="112"/>
      <c r="BQ852" s="112"/>
      <c r="BR852" s="112"/>
      <c r="BS852" s="112"/>
      <c r="BT852" s="112"/>
      <c r="BU852" s="112"/>
      <c r="BV852" s="112"/>
      <c r="BW852" s="112"/>
      <c r="BX852" s="112"/>
      <c r="BY852" s="112"/>
      <c r="BZ852" s="112"/>
      <c r="CA852" s="112"/>
      <c r="CB852" s="112"/>
      <c r="CC852" s="112"/>
      <c r="CD852" s="112"/>
      <c r="CE852" s="112"/>
      <c r="CF852" s="112"/>
      <c r="CG852" s="112"/>
      <c r="CH852" s="112"/>
      <c r="CI852" s="112"/>
      <c r="CJ852" s="112"/>
      <c r="CK852" s="112"/>
      <c r="CL852" s="112"/>
      <c r="CM852" s="112"/>
      <c r="CN852" s="112"/>
      <c r="CO852" s="112"/>
      <c r="CP852" s="112"/>
      <c r="CQ852" s="112"/>
      <c r="CR852" s="112"/>
      <c r="CS852" s="112"/>
      <c r="CT852" s="112"/>
      <c r="CU852" s="112"/>
      <c r="CV852" s="112"/>
      <c r="CW852" s="112"/>
      <c r="CX852" s="112"/>
      <c r="CY852" s="112"/>
      <c r="CZ852" s="112"/>
    </row>
    <row r="853" spans="1:104" s="113" customFormat="1" ht="18" customHeight="1">
      <c r="A853" s="260">
        <v>828</v>
      </c>
      <c r="B853" s="1728"/>
      <c r="C853" s="1512"/>
      <c r="D853" s="1611"/>
      <c r="E853" s="1615"/>
      <c r="F853" s="1615"/>
      <c r="G853" s="1615"/>
      <c r="H853" s="1615"/>
      <c r="I853" s="1615"/>
      <c r="J853" s="1536"/>
      <c r="K853" s="162"/>
      <c r="L853" s="115"/>
      <c r="M853" s="131"/>
      <c r="N853" s="1703"/>
      <c r="O853" s="1469"/>
      <c r="P853" s="1469"/>
      <c r="Q853" s="1469"/>
      <c r="R853" s="1469"/>
      <c r="S853" s="1469"/>
      <c r="T853" s="1463"/>
      <c r="U853" s="310" t="s">
        <v>2692</v>
      </c>
      <c r="V853" s="118">
        <v>1968</v>
      </c>
      <c r="W853" s="118">
        <v>0.05</v>
      </c>
      <c r="X853" s="311" t="s">
        <v>28</v>
      </c>
      <c r="Y853" s="164"/>
      <c r="Z853" s="165"/>
      <c r="AA853" s="130"/>
      <c r="AB853" s="130"/>
      <c r="AC853" s="131"/>
      <c r="AD853" s="111"/>
      <c r="AE853" s="112"/>
      <c r="AF853" s="112"/>
      <c r="AG853" s="112"/>
      <c r="AH853" s="112"/>
      <c r="AI853" s="112"/>
      <c r="AJ853" s="112"/>
      <c r="AK853" s="112"/>
      <c r="AL853" s="112"/>
      <c r="AM853" s="112"/>
      <c r="AN853" s="112"/>
      <c r="AO853" s="112"/>
      <c r="AP853" s="112"/>
      <c r="AQ853" s="112"/>
      <c r="AR853" s="112"/>
      <c r="AS853" s="112"/>
      <c r="AT853" s="112"/>
      <c r="AU853" s="112"/>
      <c r="AV853" s="112"/>
      <c r="AW853" s="112"/>
      <c r="AX853" s="112"/>
      <c r="AY853" s="112"/>
      <c r="AZ853" s="112"/>
      <c r="BA853" s="112"/>
      <c r="BB853" s="112"/>
      <c r="BC853" s="112"/>
      <c r="BD853" s="112"/>
      <c r="BE853" s="112"/>
      <c r="BF853" s="112"/>
      <c r="BG853" s="112"/>
      <c r="BH853" s="112"/>
      <c r="BI853" s="112"/>
      <c r="BJ853" s="112"/>
      <c r="BK853" s="112"/>
      <c r="BL853" s="112"/>
      <c r="BM853" s="112"/>
      <c r="BN853" s="112"/>
      <c r="BO853" s="112"/>
      <c r="BP853" s="112"/>
      <c r="BQ853" s="112"/>
      <c r="BR853" s="112"/>
      <c r="BS853" s="112"/>
      <c r="BT853" s="112"/>
      <c r="BU853" s="112"/>
      <c r="BV853" s="112"/>
      <c r="BW853" s="112"/>
      <c r="BX853" s="112"/>
      <c r="BY853" s="112"/>
      <c r="BZ853" s="112"/>
      <c r="CA853" s="112"/>
      <c r="CB853" s="112"/>
      <c r="CC853" s="112"/>
      <c r="CD853" s="112"/>
      <c r="CE853" s="112"/>
      <c r="CF853" s="112"/>
      <c r="CG853" s="112"/>
      <c r="CH853" s="112"/>
      <c r="CI853" s="112"/>
      <c r="CJ853" s="112"/>
      <c r="CK853" s="112"/>
      <c r="CL853" s="112"/>
      <c r="CM853" s="112"/>
      <c r="CN853" s="112"/>
      <c r="CO853" s="112"/>
      <c r="CP853" s="112"/>
      <c r="CQ853" s="112"/>
      <c r="CR853" s="112"/>
      <c r="CS853" s="112"/>
      <c r="CT853" s="112"/>
      <c r="CU853" s="112"/>
      <c r="CV853" s="112"/>
      <c r="CW853" s="112"/>
      <c r="CX853" s="112"/>
      <c r="CY853" s="112"/>
      <c r="CZ853" s="112"/>
    </row>
    <row r="854" spans="1:104" s="113" customFormat="1" ht="18" customHeight="1">
      <c r="A854" s="260">
        <v>829</v>
      </c>
      <c r="B854" s="1728"/>
      <c r="C854" s="1512"/>
      <c r="D854" s="1611"/>
      <c r="E854" s="1615"/>
      <c r="F854" s="1615"/>
      <c r="G854" s="1615"/>
      <c r="H854" s="1615"/>
      <c r="I854" s="1615"/>
      <c r="J854" s="1536"/>
      <c r="K854" s="162"/>
      <c r="L854" s="115"/>
      <c r="M854" s="131"/>
      <c r="N854" s="1703"/>
      <c r="O854" s="1469"/>
      <c r="P854" s="1469"/>
      <c r="Q854" s="1469"/>
      <c r="R854" s="1469"/>
      <c r="S854" s="1469"/>
      <c r="T854" s="1463"/>
      <c r="U854" s="310" t="s">
        <v>2693</v>
      </c>
      <c r="V854" s="118">
        <v>1968</v>
      </c>
      <c r="W854" s="118">
        <v>0.04</v>
      </c>
      <c r="X854" s="311" t="s">
        <v>28</v>
      </c>
      <c r="Y854" s="164"/>
      <c r="Z854" s="165"/>
      <c r="AA854" s="130"/>
      <c r="AB854" s="130"/>
      <c r="AC854" s="131"/>
      <c r="AD854" s="111"/>
      <c r="AE854" s="112"/>
      <c r="AF854" s="112"/>
      <c r="AG854" s="112"/>
      <c r="AH854" s="112"/>
      <c r="AI854" s="112"/>
      <c r="AJ854" s="112"/>
      <c r="AK854" s="112"/>
      <c r="AL854" s="112"/>
      <c r="AM854" s="112"/>
      <c r="AN854" s="112"/>
      <c r="AO854" s="112"/>
      <c r="AP854" s="112"/>
      <c r="AQ854" s="112"/>
      <c r="AR854" s="112"/>
      <c r="AS854" s="112"/>
      <c r="AT854" s="112"/>
      <c r="AU854" s="112"/>
      <c r="AV854" s="112"/>
      <c r="AW854" s="112"/>
      <c r="AX854" s="112"/>
      <c r="AY854" s="112"/>
      <c r="AZ854" s="112"/>
      <c r="BA854" s="112"/>
      <c r="BB854" s="112"/>
      <c r="BC854" s="112"/>
      <c r="BD854" s="112"/>
      <c r="BE854" s="112"/>
      <c r="BF854" s="112"/>
      <c r="BG854" s="112"/>
      <c r="BH854" s="112"/>
      <c r="BI854" s="112"/>
      <c r="BJ854" s="112"/>
      <c r="BK854" s="112"/>
      <c r="BL854" s="112"/>
      <c r="BM854" s="112"/>
      <c r="BN854" s="112"/>
      <c r="BO854" s="112"/>
      <c r="BP854" s="112"/>
      <c r="BQ854" s="112"/>
      <c r="BR854" s="112"/>
      <c r="BS854" s="112"/>
      <c r="BT854" s="112"/>
      <c r="BU854" s="112"/>
      <c r="BV854" s="112"/>
      <c r="BW854" s="112"/>
      <c r="BX854" s="112"/>
      <c r="BY854" s="112"/>
      <c r="BZ854" s="112"/>
      <c r="CA854" s="112"/>
      <c r="CB854" s="112"/>
      <c r="CC854" s="112"/>
      <c r="CD854" s="112"/>
      <c r="CE854" s="112"/>
      <c r="CF854" s="112"/>
      <c r="CG854" s="112"/>
      <c r="CH854" s="112"/>
      <c r="CI854" s="112"/>
      <c r="CJ854" s="112"/>
      <c r="CK854" s="112"/>
      <c r="CL854" s="112"/>
      <c r="CM854" s="112"/>
      <c r="CN854" s="112"/>
      <c r="CO854" s="112"/>
      <c r="CP854" s="112"/>
      <c r="CQ854" s="112"/>
      <c r="CR854" s="112"/>
      <c r="CS854" s="112"/>
      <c r="CT854" s="112"/>
      <c r="CU854" s="112"/>
      <c r="CV854" s="112"/>
      <c r="CW854" s="112"/>
      <c r="CX854" s="112"/>
      <c r="CY854" s="112"/>
      <c r="CZ854" s="112"/>
    </row>
    <row r="855" spans="1:104" s="113" customFormat="1" ht="18" customHeight="1">
      <c r="A855" s="260">
        <v>830</v>
      </c>
      <c r="B855" s="1728"/>
      <c r="C855" s="1512"/>
      <c r="D855" s="1611"/>
      <c r="E855" s="1615"/>
      <c r="F855" s="1615"/>
      <c r="G855" s="1615"/>
      <c r="H855" s="1615"/>
      <c r="I855" s="1615"/>
      <c r="J855" s="1536"/>
      <c r="K855" s="162"/>
      <c r="L855" s="115"/>
      <c r="M855" s="131"/>
      <c r="N855" s="1703"/>
      <c r="O855" s="1469"/>
      <c r="P855" s="1469"/>
      <c r="Q855" s="1469"/>
      <c r="R855" s="1469"/>
      <c r="S855" s="1469"/>
      <c r="T855" s="1463"/>
      <c r="U855" s="310" t="s">
        <v>2694</v>
      </c>
      <c r="V855" s="118">
        <v>1968</v>
      </c>
      <c r="W855" s="118">
        <v>0.03</v>
      </c>
      <c r="X855" s="311" t="s">
        <v>1894</v>
      </c>
      <c r="Y855" s="164"/>
      <c r="Z855" s="165"/>
      <c r="AA855" s="130"/>
      <c r="AB855" s="130"/>
      <c r="AC855" s="131"/>
      <c r="AD855" s="111"/>
      <c r="AE855" s="112"/>
      <c r="AF855" s="112"/>
      <c r="AG855" s="112"/>
      <c r="AH855" s="112"/>
      <c r="AI855" s="112"/>
      <c r="AJ855" s="112"/>
      <c r="AK855" s="112"/>
      <c r="AL855" s="112"/>
      <c r="AM855" s="112"/>
      <c r="AN855" s="112"/>
      <c r="AO855" s="112"/>
      <c r="AP855" s="112"/>
      <c r="AQ855" s="112"/>
      <c r="AR855" s="112"/>
      <c r="AS855" s="112"/>
      <c r="AT855" s="112"/>
      <c r="AU855" s="112"/>
      <c r="AV855" s="112"/>
      <c r="AW855" s="112"/>
      <c r="AX855" s="112"/>
      <c r="AY855" s="112"/>
      <c r="AZ855" s="112"/>
      <c r="BA855" s="112"/>
      <c r="BB855" s="112"/>
      <c r="BC855" s="112"/>
      <c r="BD855" s="112"/>
      <c r="BE855" s="112"/>
      <c r="BF855" s="112"/>
      <c r="BG855" s="112"/>
      <c r="BH855" s="112"/>
      <c r="BI855" s="112"/>
      <c r="BJ855" s="112"/>
      <c r="BK855" s="112"/>
      <c r="BL855" s="112"/>
      <c r="BM855" s="112"/>
      <c r="BN855" s="112"/>
      <c r="BO855" s="112"/>
      <c r="BP855" s="112"/>
      <c r="BQ855" s="112"/>
      <c r="BR855" s="112"/>
      <c r="BS855" s="112"/>
      <c r="BT855" s="112"/>
      <c r="BU855" s="112"/>
      <c r="BV855" s="112"/>
      <c r="BW855" s="112"/>
      <c r="BX855" s="112"/>
      <c r="BY855" s="112"/>
      <c r="BZ855" s="112"/>
      <c r="CA855" s="112"/>
      <c r="CB855" s="112"/>
      <c r="CC855" s="112"/>
      <c r="CD855" s="112"/>
      <c r="CE855" s="112"/>
      <c r="CF855" s="112"/>
      <c r="CG855" s="112"/>
      <c r="CH855" s="112"/>
      <c r="CI855" s="112"/>
      <c r="CJ855" s="112"/>
      <c r="CK855" s="112"/>
      <c r="CL855" s="112"/>
      <c r="CM855" s="112"/>
      <c r="CN855" s="112"/>
      <c r="CO855" s="112"/>
      <c r="CP855" s="112"/>
      <c r="CQ855" s="112"/>
      <c r="CR855" s="112"/>
      <c r="CS855" s="112"/>
      <c r="CT855" s="112"/>
      <c r="CU855" s="112"/>
      <c r="CV855" s="112"/>
      <c r="CW855" s="112"/>
      <c r="CX855" s="112"/>
      <c r="CY855" s="112"/>
      <c r="CZ855" s="112"/>
    </row>
    <row r="856" spans="1:104" s="113" customFormat="1" ht="29.45" customHeight="1">
      <c r="A856" s="260">
        <v>831</v>
      </c>
      <c r="B856" s="1728"/>
      <c r="C856" s="1512"/>
      <c r="D856" s="1611"/>
      <c r="E856" s="1615"/>
      <c r="F856" s="1615"/>
      <c r="G856" s="1615"/>
      <c r="H856" s="1615"/>
      <c r="I856" s="1615"/>
      <c r="J856" s="1536"/>
      <c r="K856" s="162"/>
      <c r="L856" s="115"/>
      <c r="M856" s="131"/>
      <c r="N856" s="1703"/>
      <c r="O856" s="1469"/>
      <c r="P856" s="1469"/>
      <c r="Q856" s="1469"/>
      <c r="R856" s="1469"/>
      <c r="S856" s="1469"/>
      <c r="T856" s="1463"/>
      <c r="U856" s="310" t="s">
        <v>2695</v>
      </c>
      <c r="V856" s="118">
        <v>2002</v>
      </c>
      <c r="W856" s="118">
        <v>0.16</v>
      </c>
      <c r="X856" s="375" t="s">
        <v>2696</v>
      </c>
      <c r="Y856" s="164"/>
      <c r="Z856" s="165"/>
      <c r="AA856" s="130"/>
      <c r="AB856" s="130"/>
      <c r="AC856" s="131"/>
      <c r="AD856" s="111"/>
      <c r="AE856" s="112"/>
      <c r="AF856" s="112"/>
      <c r="AG856" s="112"/>
      <c r="AH856" s="112"/>
      <c r="AI856" s="112"/>
      <c r="AJ856" s="112"/>
      <c r="AK856" s="112"/>
      <c r="AL856" s="112"/>
      <c r="AM856" s="112"/>
      <c r="AN856" s="112"/>
      <c r="AO856" s="112"/>
      <c r="AP856" s="112"/>
      <c r="AQ856" s="112"/>
      <c r="AR856" s="112"/>
      <c r="AS856" s="112"/>
      <c r="AT856" s="112"/>
      <c r="AU856" s="112"/>
      <c r="AV856" s="112"/>
      <c r="AW856" s="112"/>
      <c r="AX856" s="112"/>
      <c r="AY856" s="112"/>
      <c r="AZ856" s="112"/>
      <c r="BA856" s="112"/>
      <c r="BB856" s="112"/>
      <c r="BC856" s="112"/>
      <c r="BD856" s="112"/>
      <c r="BE856" s="112"/>
      <c r="BF856" s="112"/>
      <c r="BG856" s="112"/>
      <c r="BH856" s="112"/>
      <c r="BI856" s="112"/>
      <c r="BJ856" s="112"/>
      <c r="BK856" s="112"/>
      <c r="BL856" s="112"/>
      <c r="BM856" s="112"/>
      <c r="BN856" s="112"/>
      <c r="BO856" s="112"/>
      <c r="BP856" s="112"/>
      <c r="BQ856" s="112"/>
      <c r="BR856" s="112"/>
      <c r="BS856" s="112"/>
      <c r="BT856" s="112"/>
      <c r="BU856" s="112"/>
      <c r="BV856" s="112"/>
      <c r="BW856" s="112"/>
      <c r="BX856" s="112"/>
      <c r="BY856" s="112"/>
      <c r="BZ856" s="112"/>
      <c r="CA856" s="112"/>
      <c r="CB856" s="112"/>
      <c r="CC856" s="112"/>
      <c r="CD856" s="112"/>
      <c r="CE856" s="112"/>
      <c r="CF856" s="112"/>
      <c r="CG856" s="112"/>
      <c r="CH856" s="112"/>
      <c r="CI856" s="112"/>
      <c r="CJ856" s="112"/>
      <c r="CK856" s="112"/>
      <c r="CL856" s="112"/>
      <c r="CM856" s="112"/>
      <c r="CN856" s="112"/>
      <c r="CO856" s="112"/>
      <c r="CP856" s="112"/>
      <c r="CQ856" s="112"/>
      <c r="CR856" s="112"/>
      <c r="CS856" s="112"/>
      <c r="CT856" s="112"/>
      <c r="CU856" s="112"/>
      <c r="CV856" s="112"/>
      <c r="CW856" s="112"/>
      <c r="CX856" s="112"/>
      <c r="CY856" s="112"/>
      <c r="CZ856" s="112"/>
    </row>
    <row r="857" spans="1:104" s="113" customFormat="1" ht="17.25" customHeight="1">
      <c r="A857" s="260">
        <v>832</v>
      </c>
      <c r="B857" s="1728"/>
      <c r="C857" s="1512"/>
      <c r="D857" s="1611"/>
      <c r="E857" s="1615"/>
      <c r="F857" s="1615"/>
      <c r="G857" s="1615"/>
      <c r="H857" s="1615"/>
      <c r="I857" s="1615"/>
      <c r="J857" s="1536"/>
      <c r="K857" s="162"/>
      <c r="L857" s="115"/>
      <c r="M857" s="131"/>
      <c r="N857" s="1703"/>
      <c r="O857" s="1469"/>
      <c r="P857" s="1469"/>
      <c r="Q857" s="1469"/>
      <c r="R857" s="1469"/>
      <c r="S857" s="1469"/>
      <c r="T857" s="1463"/>
      <c r="U857" s="310" t="s">
        <v>2697</v>
      </c>
      <c r="V857" s="118">
        <v>1992</v>
      </c>
      <c r="W857" s="118">
        <v>0.17</v>
      </c>
      <c r="X857" s="311" t="s">
        <v>2698</v>
      </c>
      <c r="Y857" s="164"/>
      <c r="Z857" s="165"/>
      <c r="AA857" s="130"/>
      <c r="AB857" s="130"/>
      <c r="AC857" s="131"/>
      <c r="AD857" s="111"/>
      <c r="AE857" s="112"/>
      <c r="AF857" s="112"/>
      <c r="AG857" s="112"/>
      <c r="AH857" s="112"/>
      <c r="AI857" s="112"/>
      <c r="AJ857" s="112"/>
      <c r="AK857" s="112"/>
      <c r="AL857" s="112"/>
      <c r="AM857" s="112"/>
      <c r="AN857" s="112"/>
      <c r="AO857" s="112"/>
      <c r="AP857" s="112"/>
      <c r="AQ857" s="112"/>
      <c r="AR857" s="112"/>
      <c r="AS857" s="112"/>
      <c r="AT857" s="112"/>
      <c r="AU857" s="112"/>
      <c r="AV857" s="112"/>
      <c r="AW857" s="112"/>
      <c r="AX857" s="112"/>
      <c r="AY857" s="112"/>
      <c r="AZ857" s="112"/>
      <c r="BA857" s="112"/>
      <c r="BB857" s="112"/>
      <c r="BC857" s="112"/>
      <c r="BD857" s="112"/>
      <c r="BE857" s="112"/>
      <c r="BF857" s="112"/>
      <c r="BG857" s="112"/>
      <c r="BH857" s="112"/>
      <c r="BI857" s="112"/>
      <c r="BJ857" s="112"/>
      <c r="BK857" s="112"/>
      <c r="BL857" s="112"/>
      <c r="BM857" s="112"/>
      <c r="BN857" s="112"/>
      <c r="BO857" s="112"/>
      <c r="BP857" s="112"/>
      <c r="BQ857" s="112"/>
      <c r="BR857" s="112"/>
      <c r="BS857" s="112"/>
      <c r="BT857" s="112"/>
      <c r="BU857" s="112"/>
      <c r="BV857" s="112"/>
      <c r="BW857" s="112"/>
      <c r="BX857" s="112"/>
      <c r="BY857" s="112"/>
      <c r="BZ857" s="112"/>
      <c r="CA857" s="112"/>
      <c r="CB857" s="112"/>
      <c r="CC857" s="112"/>
      <c r="CD857" s="112"/>
      <c r="CE857" s="112"/>
      <c r="CF857" s="112"/>
      <c r="CG857" s="112"/>
      <c r="CH857" s="112"/>
      <c r="CI857" s="112"/>
      <c r="CJ857" s="112"/>
      <c r="CK857" s="112"/>
      <c r="CL857" s="112"/>
      <c r="CM857" s="112"/>
      <c r="CN857" s="112"/>
      <c r="CO857" s="112"/>
      <c r="CP857" s="112"/>
      <c r="CQ857" s="112"/>
      <c r="CR857" s="112"/>
      <c r="CS857" s="112"/>
      <c r="CT857" s="112"/>
      <c r="CU857" s="112"/>
      <c r="CV857" s="112"/>
      <c r="CW857" s="112"/>
      <c r="CX857" s="112"/>
      <c r="CY857" s="112"/>
      <c r="CZ857" s="112"/>
    </row>
    <row r="858" spans="1:104" s="113" customFormat="1" ht="17.25" customHeight="1">
      <c r="A858" s="260">
        <v>833</v>
      </c>
      <c r="B858" s="1728"/>
      <c r="C858" s="1512"/>
      <c r="D858" s="1611"/>
      <c r="E858" s="1615"/>
      <c r="F858" s="1615"/>
      <c r="G858" s="1615"/>
      <c r="H858" s="1615"/>
      <c r="I858" s="1615"/>
      <c r="J858" s="1536"/>
      <c r="K858" s="162"/>
      <c r="L858" s="115"/>
      <c r="M858" s="1528"/>
      <c r="N858" s="1703"/>
      <c r="O858" s="1469"/>
      <c r="P858" s="1469"/>
      <c r="Q858" s="1469"/>
      <c r="R858" s="1469"/>
      <c r="S858" s="1469"/>
      <c r="T858" s="1463"/>
      <c r="U858" s="310" t="s">
        <v>2699</v>
      </c>
      <c r="V858" s="118">
        <v>1971</v>
      </c>
      <c r="W858" s="118"/>
      <c r="X858" s="311" t="s">
        <v>2700</v>
      </c>
      <c r="Y858" s="164"/>
      <c r="Z858" s="165"/>
      <c r="AA858" s="130"/>
      <c r="AB858" s="130"/>
      <c r="AC858" s="131"/>
      <c r="AD858" s="111"/>
      <c r="AE858" s="112"/>
      <c r="AF858" s="112"/>
      <c r="AG858" s="112"/>
      <c r="AH858" s="112"/>
      <c r="AI858" s="112"/>
      <c r="AJ858" s="112"/>
      <c r="AK858" s="112"/>
      <c r="AL858" s="112"/>
      <c r="AM858" s="112"/>
      <c r="AN858" s="112"/>
      <c r="AO858" s="112"/>
      <c r="AP858" s="112"/>
      <c r="AQ858" s="112"/>
      <c r="AR858" s="112"/>
      <c r="AS858" s="112"/>
      <c r="AT858" s="112"/>
      <c r="AU858" s="112"/>
      <c r="AV858" s="112"/>
      <c r="AW858" s="112"/>
      <c r="AX858" s="112"/>
      <c r="AY858" s="112"/>
      <c r="AZ858" s="112"/>
      <c r="BA858" s="112"/>
      <c r="BB858" s="112"/>
      <c r="BC858" s="112"/>
      <c r="BD858" s="112"/>
      <c r="BE858" s="112"/>
      <c r="BF858" s="112"/>
      <c r="BG858" s="112"/>
      <c r="BH858" s="112"/>
      <c r="BI858" s="112"/>
      <c r="BJ858" s="112"/>
      <c r="BK858" s="112"/>
      <c r="BL858" s="112"/>
      <c r="BM858" s="112"/>
      <c r="BN858" s="112"/>
      <c r="BO858" s="112"/>
      <c r="BP858" s="112"/>
      <c r="BQ858" s="112"/>
      <c r="BR858" s="112"/>
      <c r="BS858" s="112"/>
      <c r="BT858" s="112"/>
      <c r="BU858" s="112"/>
      <c r="BV858" s="112"/>
      <c r="BW858" s="112"/>
      <c r="BX858" s="112"/>
      <c r="BY858" s="112"/>
      <c r="BZ858" s="112"/>
      <c r="CA858" s="112"/>
      <c r="CB858" s="112"/>
      <c r="CC858" s="112"/>
      <c r="CD858" s="112"/>
      <c r="CE858" s="112"/>
      <c r="CF858" s="112"/>
      <c r="CG858" s="112"/>
      <c r="CH858" s="112"/>
      <c r="CI858" s="112"/>
      <c r="CJ858" s="112"/>
      <c r="CK858" s="112"/>
      <c r="CL858" s="112"/>
      <c r="CM858" s="112"/>
      <c r="CN858" s="112"/>
      <c r="CO858" s="112"/>
      <c r="CP858" s="112"/>
      <c r="CQ858" s="112"/>
      <c r="CR858" s="112"/>
      <c r="CS858" s="112"/>
      <c r="CT858" s="112"/>
      <c r="CU858" s="112"/>
      <c r="CV858" s="112"/>
      <c r="CW858" s="112"/>
      <c r="CX858" s="112"/>
      <c r="CY858" s="112"/>
      <c r="CZ858" s="112"/>
    </row>
    <row r="859" spans="1:104" s="113" customFormat="1" ht="17.25" customHeight="1">
      <c r="A859" s="260">
        <v>834</v>
      </c>
      <c r="B859" s="1728"/>
      <c r="C859" s="1512"/>
      <c r="D859" s="1611"/>
      <c r="E859" s="1615"/>
      <c r="F859" s="1615"/>
      <c r="G859" s="1615"/>
      <c r="H859" s="1615"/>
      <c r="I859" s="1615"/>
      <c r="J859" s="1536"/>
      <c r="K859" s="162"/>
      <c r="L859" s="115"/>
      <c r="M859" s="1528"/>
      <c r="N859" s="1703"/>
      <c r="O859" s="1469"/>
      <c r="P859" s="1469"/>
      <c r="Q859" s="1469"/>
      <c r="R859" s="1469"/>
      <c r="S859" s="1469"/>
      <c r="T859" s="1463"/>
      <c r="U859" s="177" t="s">
        <v>2701</v>
      </c>
      <c r="V859" s="118">
        <v>1979</v>
      </c>
      <c r="W859" s="118">
        <v>0.13</v>
      </c>
      <c r="X859" s="311" t="s">
        <v>19</v>
      </c>
      <c r="Y859" s="164"/>
      <c r="Z859" s="165"/>
      <c r="AA859" s="130"/>
      <c r="AB859" s="130"/>
      <c r="AC859" s="131"/>
      <c r="AD859" s="111"/>
      <c r="AE859" s="112"/>
      <c r="AF859" s="112"/>
      <c r="AG859" s="112"/>
      <c r="AH859" s="112"/>
      <c r="AI859" s="112"/>
      <c r="AJ859" s="112"/>
      <c r="AK859" s="112"/>
      <c r="AL859" s="112"/>
      <c r="AM859" s="112"/>
      <c r="AN859" s="112"/>
      <c r="AO859" s="112"/>
      <c r="AP859" s="112"/>
      <c r="AQ859" s="112"/>
      <c r="AR859" s="112"/>
      <c r="AS859" s="112"/>
      <c r="AT859" s="112"/>
      <c r="AU859" s="112"/>
      <c r="AV859" s="112"/>
      <c r="AW859" s="112"/>
      <c r="AX859" s="112"/>
      <c r="AY859" s="112"/>
      <c r="AZ859" s="112"/>
      <c r="BA859" s="112"/>
      <c r="BB859" s="112"/>
      <c r="BC859" s="112"/>
      <c r="BD859" s="112"/>
      <c r="BE859" s="112"/>
      <c r="BF859" s="112"/>
      <c r="BG859" s="112"/>
      <c r="BH859" s="112"/>
      <c r="BI859" s="112"/>
      <c r="BJ859" s="112"/>
      <c r="BK859" s="112"/>
      <c r="BL859" s="112"/>
      <c r="BM859" s="112"/>
      <c r="BN859" s="112"/>
      <c r="BO859" s="112"/>
      <c r="BP859" s="112"/>
      <c r="BQ859" s="112"/>
      <c r="BR859" s="112"/>
      <c r="BS859" s="112"/>
      <c r="BT859" s="112"/>
      <c r="BU859" s="112"/>
      <c r="BV859" s="112"/>
      <c r="BW859" s="112"/>
      <c r="BX859" s="112"/>
      <c r="BY859" s="112"/>
      <c r="BZ859" s="112"/>
      <c r="CA859" s="112"/>
      <c r="CB859" s="112"/>
      <c r="CC859" s="112"/>
      <c r="CD859" s="112"/>
      <c r="CE859" s="112"/>
      <c r="CF859" s="112"/>
      <c r="CG859" s="112"/>
      <c r="CH859" s="112"/>
      <c r="CI859" s="112"/>
      <c r="CJ859" s="112"/>
      <c r="CK859" s="112"/>
      <c r="CL859" s="112"/>
      <c r="CM859" s="112"/>
      <c r="CN859" s="112"/>
      <c r="CO859" s="112"/>
      <c r="CP859" s="112"/>
      <c r="CQ859" s="112"/>
      <c r="CR859" s="112"/>
      <c r="CS859" s="112"/>
      <c r="CT859" s="112"/>
      <c r="CU859" s="112"/>
      <c r="CV859" s="112"/>
      <c r="CW859" s="112"/>
      <c r="CX859" s="112"/>
      <c r="CY859" s="112"/>
      <c r="CZ859" s="112"/>
    </row>
    <row r="860" spans="1:104" s="113" customFormat="1" ht="17.25" customHeight="1">
      <c r="A860" s="260">
        <v>835</v>
      </c>
      <c r="B860" s="1728"/>
      <c r="C860" s="1512"/>
      <c r="D860" s="1611"/>
      <c r="E860" s="1615"/>
      <c r="F860" s="1615"/>
      <c r="G860" s="1615"/>
      <c r="H860" s="1615"/>
      <c r="I860" s="1615"/>
      <c r="J860" s="1536"/>
      <c r="K860" s="162"/>
      <c r="L860" s="115"/>
      <c r="M860" s="1528"/>
      <c r="N860" s="1703"/>
      <c r="O860" s="1469"/>
      <c r="P860" s="1469"/>
      <c r="Q860" s="1469"/>
      <c r="R860" s="1469"/>
      <c r="S860" s="1469"/>
      <c r="T860" s="1463"/>
      <c r="U860" s="177" t="s">
        <v>2702</v>
      </c>
      <c r="V860" s="118">
        <v>1979</v>
      </c>
      <c r="W860" s="118">
        <v>0.105</v>
      </c>
      <c r="X860" s="311" t="s">
        <v>1752</v>
      </c>
      <c r="Y860" s="164"/>
      <c r="Z860" s="165"/>
      <c r="AA860" s="130"/>
      <c r="AB860" s="130"/>
      <c r="AC860" s="131"/>
      <c r="AD860" s="111"/>
      <c r="AE860" s="112"/>
      <c r="AF860" s="112"/>
      <c r="AG860" s="112"/>
      <c r="AH860" s="112"/>
      <c r="AI860" s="112"/>
      <c r="AJ860" s="112"/>
      <c r="AK860" s="112"/>
      <c r="AL860" s="112"/>
      <c r="AM860" s="112"/>
      <c r="AN860" s="112"/>
      <c r="AO860" s="112"/>
      <c r="AP860" s="112"/>
      <c r="AQ860" s="112"/>
      <c r="AR860" s="112"/>
      <c r="AS860" s="112"/>
      <c r="AT860" s="112"/>
      <c r="AU860" s="112"/>
      <c r="AV860" s="112"/>
      <c r="AW860" s="112"/>
      <c r="AX860" s="112"/>
      <c r="AY860" s="112"/>
      <c r="AZ860" s="112"/>
      <c r="BA860" s="112"/>
      <c r="BB860" s="112"/>
      <c r="BC860" s="112"/>
      <c r="BD860" s="112"/>
      <c r="BE860" s="112"/>
      <c r="BF860" s="112"/>
      <c r="BG860" s="112"/>
      <c r="BH860" s="112"/>
      <c r="BI860" s="112"/>
      <c r="BJ860" s="112"/>
      <c r="BK860" s="112"/>
      <c r="BL860" s="112"/>
      <c r="BM860" s="112"/>
      <c r="BN860" s="112"/>
      <c r="BO860" s="112"/>
      <c r="BP860" s="112"/>
      <c r="BQ860" s="112"/>
      <c r="BR860" s="112"/>
      <c r="BS860" s="112"/>
      <c r="BT860" s="112"/>
      <c r="BU860" s="112"/>
      <c r="BV860" s="112"/>
      <c r="BW860" s="112"/>
      <c r="BX860" s="112"/>
      <c r="BY860" s="112"/>
      <c r="BZ860" s="112"/>
      <c r="CA860" s="112"/>
      <c r="CB860" s="112"/>
      <c r="CC860" s="112"/>
      <c r="CD860" s="112"/>
      <c r="CE860" s="112"/>
      <c r="CF860" s="112"/>
      <c r="CG860" s="112"/>
      <c r="CH860" s="112"/>
      <c r="CI860" s="112"/>
      <c r="CJ860" s="112"/>
      <c r="CK860" s="112"/>
      <c r="CL860" s="112"/>
      <c r="CM860" s="112"/>
      <c r="CN860" s="112"/>
      <c r="CO860" s="112"/>
      <c r="CP860" s="112"/>
      <c r="CQ860" s="112"/>
      <c r="CR860" s="112"/>
      <c r="CS860" s="112"/>
      <c r="CT860" s="112"/>
      <c r="CU860" s="112"/>
      <c r="CV860" s="112"/>
      <c r="CW860" s="112"/>
      <c r="CX860" s="112"/>
      <c r="CY860" s="112"/>
      <c r="CZ860" s="112"/>
    </row>
    <row r="861" spans="1:104" s="113" customFormat="1" ht="17.25" customHeight="1">
      <c r="A861" s="260">
        <v>836</v>
      </c>
      <c r="B861" s="1728"/>
      <c r="C861" s="1512"/>
      <c r="D861" s="1611"/>
      <c r="E861" s="1615"/>
      <c r="F861" s="1615"/>
      <c r="G861" s="1615"/>
      <c r="H861" s="1615"/>
      <c r="I861" s="1615"/>
      <c r="J861" s="1536"/>
      <c r="K861" s="162"/>
      <c r="L861" s="115"/>
      <c r="M861" s="1528"/>
      <c r="N861" s="1703"/>
      <c r="O861" s="1469"/>
      <c r="P861" s="1469"/>
      <c r="Q861" s="1469"/>
      <c r="R861" s="1469"/>
      <c r="S861" s="1469"/>
      <c r="T861" s="1463"/>
      <c r="U861" s="177" t="s">
        <v>2703</v>
      </c>
      <c r="V861" s="118">
        <v>1968</v>
      </c>
      <c r="W861" s="118">
        <v>0.16</v>
      </c>
      <c r="X861" s="311" t="s">
        <v>2704</v>
      </c>
      <c r="Y861" s="164"/>
      <c r="Z861" s="165"/>
      <c r="AA861" s="130"/>
      <c r="AB861" s="130"/>
      <c r="AC861" s="131"/>
      <c r="AD861" s="111"/>
      <c r="AE861" s="112"/>
      <c r="AF861" s="112"/>
      <c r="AG861" s="112"/>
      <c r="AH861" s="112"/>
      <c r="AI861" s="112"/>
      <c r="AJ861" s="112"/>
      <c r="AK861" s="112"/>
      <c r="AL861" s="112"/>
      <c r="AM861" s="112"/>
      <c r="AN861" s="112"/>
      <c r="AO861" s="112"/>
      <c r="AP861" s="112"/>
      <c r="AQ861" s="112"/>
      <c r="AR861" s="112"/>
      <c r="AS861" s="112"/>
      <c r="AT861" s="112"/>
      <c r="AU861" s="112"/>
      <c r="AV861" s="112"/>
      <c r="AW861" s="112"/>
      <c r="AX861" s="112"/>
      <c r="AY861" s="112"/>
      <c r="AZ861" s="112"/>
      <c r="BA861" s="112"/>
      <c r="BB861" s="112"/>
      <c r="BC861" s="112"/>
      <c r="BD861" s="112"/>
      <c r="BE861" s="112"/>
      <c r="BF861" s="112"/>
      <c r="BG861" s="112"/>
      <c r="BH861" s="112"/>
      <c r="BI861" s="112"/>
      <c r="BJ861" s="112"/>
      <c r="BK861" s="112"/>
      <c r="BL861" s="112"/>
      <c r="BM861" s="112"/>
      <c r="BN861" s="112"/>
      <c r="BO861" s="112"/>
      <c r="BP861" s="112"/>
      <c r="BQ861" s="112"/>
      <c r="BR861" s="112"/>
      <c r="BS861" s="112"/>
      <c r="BT861" s="112"/>
      <c r="BU861" s="112"/>
      <c r="BV861" s="112"/>
      <c r="BW861" s="112"/>
      <c r="BX861" s="112"/>
      <c r="BY861" s="112"/>
      <c r="BZ861" s="112"/>
      <c r="CA861" s="112"/>
      <c r="CB861" s="112"/>
      <c r="CC861" s="112"/>
      <c r="CD861" s="112"/>
      <c r="CE861" s="112"/>
      <c r="CF861" s="112"/>
      <c r="CG861" s="112"/>
      <c r="CH861" s="112"/>
      <c r="CI861" s="112"/>
      <c r="CJ861" s="112"/>
      <c r="CK861" s="112"/>
      <c r="CL861" s="112"/>
      <c r="CM861" s="112"/>
      <c r="CN861" s="112"/>
      <c r="CO861" s="112"/>
      <c r="CP861" s="112"/>
      <c r="CQ861" s="112"/>
      <c r="CR861" s="112"/>
      <c r="CS861" s="112"/>
      <c r="CT861" s="112"/>
      <c r="CU861" s="112"/>
      <c r="CV861" s="112"/>
      <c r="CW861" s="112"/>
      <c r="CX861" s="112"/>
      <c r="CY861" s="112"/>
      <c r="CZ861" s="112"/>
    </row>
    <row r="862" spans="1:104" s="113" customFormat="1" ht="17.25" customHeight="1">
      <c r="A862" s="260">
        <v>837</v>
      </c>
      <c r="B862" s="1728"/>
      <c r="C862" s="1512"/>
      <c r="D862" s="1611"/>
      <c r="E862" s="1615"/>
      <c r="F862" s="1615"/>
      <c r="G862" s="1615"/>
      <c r="H862" s="1615"/>
      <c r="I862" s="1615"/>
      <c r="J862" s="1536"/>
      <c r="K862" s="162"/>
      <c r="L862" s="115"/>
      <c r="M862" s="1528"/>
      <c r="N862" s="1703"/>
      <c r="O862" s="1469"/>
      <c r="P862" s="1469"/>
      <c r="Q862" s="1469"/>
      <c r="R862" s="1469"/>
      <c r="S862" s="1469"/>
      <c r="T862" s="1463"/>
      <c r="U862" s="177" t="s">
        <v>2705</v>
      </c>
      <c r="V862" s="118">
        <v>1968</v>
      </c>
      <c r="W862" s="118">
        <v>0.08</v>
      </c>
      <c r="X862" s="311" t="s">
        <v>2683</v>
      </c>
      <c r="Y862" s="164"/>
      <c r="Z862" s="165"/>
      <c r="AA862" s="130"/>
      <c r="AB862" s="130"/>
      <c r="AC862" s="131"/>
      <c r="AD862" s="111"/>
      <c r="AE862" s="112"/>
      <c r="AF862" s="112"/>
      <c r="AG862" s="112"/>
      <c r="AH862" s="112"/>
      <c r="AI862" s="112"/>
      <c r="AJ862" s="112"/>
      <c r="AK862" s="112"/>
      <c r="AL862" s="112"/>
      <c r="AM862" s="112"/>
      <c r="AN862" s="112"/>
      <c r="AO862" s="112"/>
      <c r="AP862" s="112"/>
      <c r="AQ862" s="112"/>
      <c r="AR862" s="112"/>
      <c r="AS862" s="112"/>
      <c r="AT862" s="112"/>
      <c r="AU862" s="112"/>
      <c r="AV862" s="112"/>
      <c r="AW862" s="112"/>
      <c r="AX862" s="112"/>
      <c r="AY862" s="112"/>
      <c r="AZ862" s="112"/>
      <c r="BA862" s="112"/>
      <c r="BB862" s="112"/>
      <c r="BC862" s="112"/>
      <c r="BD862" s="112"/>
      <c r="BE862" s="112"/>
      <c r="BF862" s="112"/>
      <c r="BG862" s="112"/>
      <c r="BH862" s="112"/>
      <c r="BI862" s="112"/>
      <c r="BJ862" s="112"/>
      <c r="BK862" s="112"/>
      <c r="BL862" s="112"/>
      <c r="BM862" s="112"/>
      <c r="BN862" s="112"/>
      <c r="BO862" s="112"/>
      <c r="BP862" s="112"/>
      <c r="BQ862" s="112"/>
      <c r="BR862" s="112"/>
      <c r="BS862" s="112"/>
      <c r="BT862" s="112"/>
      <c r="BU862" s="112"/>
      <c r="BV862" s="112"/>
      <c r="BW862" s="112"/>
      <c r="BX862" s="112"/>
      <c r="BY862" s="112"/>
      <c r="BZ862" s="112"/>
      <c r="CA862" s="112"/>
      <c r="CB862" s="112"/>
      <c r="CC862" s="112"/>
      <c r="CD862" s="112"/>
      <c r="CE862" s="112"/>
      <c r="CF862" s="112"/>
      <c r="CG862" s="112"/>
      <c r="CH862" s="112"/>
      <c r="CI862" s="112"/>
      <c r="CJ862" s="112"/>
      <c r="CK862" s="112"/>
      <c r="CL862" s="112"/>
      <c r="CM862" s="112"/>
      <c r="CN862" s="112"/>
      <c r="CO862" s="112"/>
      <c r="CP862" s="112"/>
      <c r="CQ862" s="112"/>
      <c r="CR862" s="112"/>
      <c r="CS862" s="112"/>
      <c r="CT862" s="112"/>
      <c r="CU862" s="112"/>
      <c r="CV862" s="112"/>
      <c r="CW862" s="112"/>
      <c r="CX862" s="112"/>
      <c r="CY862" s="112"/>
      <c r="CZ862" s="112"/>
    </row>
    <row r="863" spans="1:104" s="113" customFormat="1" ht="17.25" customHeight="1">
      <c r="A863" s="260">
        <v>838</v>
      </c>
      <c r="B863" s="1728"/>
      <c r="C863" s="1512"/>
      <c r="D863" s="1611"/>
      <c r="E863" s="1615"/>
      <c r="F863" s="1615"/>
      <c r="G863" s="1615"/>
      <c r="H863" s="1615"/>
      <c r="I863" s="1615"/>
      <c r="J863" s="1536"/>
      <c r="K863" s="162"/>
      <c r="L863" s="115"/>
      <c r="M863" s="1528"/>
      <c r="N863" s="1703"/>
      <c r="O863" s="1469"/>
      <c r="P863" s="1469"/>
      <c r="Q863" s="1469"/>
      <c r="R863" s="1469"/>
      <c r="S863" s="1469"/>
      <c r="T863" s="1463"/>
      <c r="U863" s="177" t="s">
        <v>2706</v>
      </c>
      <c r="V863" s="118">
        <v>1968</v>
      </c>
      <c r="W863" s="118">
        <v>5.5E-2</v>
      </c>
      <c r="X863" s="311" t="s">
        <v>2683</v>
      </c>
      <c r="Y863" s="164"/>
      <c r="Z863" s="165"/>
      <c r="AA863" s="130"/>
      <c r="AB863" s="130"/>
      <c r="AC863" s="131"/>
      <c r="AD863" s="111"/>
      <c r="AE863" s="112"/>
      <c r="AF863" s="112"/>
      <c r="AG863" s="112"/>
      <c r="AH863" s="112"/>
      <c r="AI863" s="112"/>
      <c r="AJ863" s="112"/>
      <c r="AK863" s="112"/>
      <c r="AL863" s="112"/>
      <c r="AM863" s="112"/>
      <c r="AN863" s="112"/>
      <c r="AO863" s="112"/>
      <c r="AP863" s="112"/>
      <c r="AQ863" s="112"/>
      <c r="AR863" s="112"/>
      <c r="AS863" s="112"/>
      <c r="AT863" s="112"/>
      <c r="AU863" s="112"/>
      <c r="AV863" s="112"/>
      <c r="AW863" s="112"/>
      <c r="AX863" s="112"/>
      <c r="AY863" s="112"/>
      <c r="AZ863" s="112"/>
      <c r="BA863" s="112"/>
      <c r="BB863" s="112"/>
      <c r="BC863" s="112"/>
      <c r="BD863" s="112"/>
      <c r="BE863" s="112"/>
      <c r="BF863" s="112"/>
      <c r="BG863" s="112"/>
      <c r="BH863" s="112"/>
      <c r="BI863" s="112"/>
      <c r="BJ863" s="112"/>
      <c r="BK863" s="112"/>
      <c r="BL863" s="112"/>
      <c r="BM863" s="112"/>
      <c r="BN863" s="112"/>
      <c r="BO863" s="112"/>
      <c r="BP863" s="112"/>
      <c r="BQ863" s="112"/>
      <c r="BR863" s="112"/>
      <c r="BS863" s="112"/>
      <c r="BT863" s="112"/>
      <c r="BU863" s="112"/>
      <c r="BV863" s="112"/>
      <c r="BW863" s="112"/>
      <c r="BX863" s="112"/>
      <c r="BY863" s="112"/>
      <c r="BZ863" s="112"/>
      <c r="CA863" s="112"/>
      <c r="CB863" s="112"/>
      <c r="CC863" s="112"/>
      <c r="CD863" s="112"/>
      <c r="CE863" s="112"/>
      <c r="CF863" s="112"/>
      <c r="CG863" s="112"/>
      <c r="CH863" s="112"/>
      <c r="CI863" s="112"/>
      <c r="CJ863" s="112"/>
      <c r="CK863" s="112"/>
      <c r="CL863" s="112"/>
      <c r="CM863" s="112"/>
      <c r="CN863" s="112"/>
      <c r="CO863" s="112"/>
      <c r="CP863" s="112"/>
      <c r="CQ863" s="112"/>
      <c r="CR863" s="112"/>
      <c r="CS863" s="112"/>
      <c r="CT863" s="112"/>
      <c r="CU863" s="112"/>
      <c r="CV863" s="112"/>
      <c r="CW863" s="112"/>
      <c r="CX863" s="112"/>
      <c r="CY863" s="112"/>
      <c r="CZ863" s="112"/>
    </row>
    <row r="864" spans="1:104" s="113" customFormat="1" ht="17.25" customHeight="1">
      <c r="A864" s="260">
        <v>839</v>
      </c>
      <c r="B864" s="1728"/>
      <c r="C864" s="1512"/>
      <c r="D864" s="1611"/>
      <c r="E864" s="1615"/>
      <c r="F864" s="1615"/>
      <c r="G864" s="1615"/>
      <c r="H864" s="1615"/>
      <c r="I864" s="1615"/>
      <c r="J864" s="1536"/>
      <c r="K864" s="162"/>
      <c r="L864" s="115"/>
      <c r="M864" s="1528"/>
      <c r="N864" s="1703"/>
      <c r="O864" s="1469"/>
      <c r="P864" s="1469"/>
      <c r="Q864" s="1469"/>
      <c r="R864" s="1469"/>
      <c r="S864" s="1469"/>
      <c r="T864" s="1463"/>
      <c r="U864" s="177" t="s">
        <v>2707</v>
      </c>
      <c r="V864" s="118">
        <v>1968</v>
      </c>
      <c r="W864" s="118">
        <v>2.5000000000000001E-2</v>
      </c>
      <c r="X864" s="311" t="s">
        <v>1629</v>
      </c>
      <c r="Y864" s="164"/>
      <c r="Z864" s="165"/>
      <c r="AA864" s="130"/>
      <c r="AB864" s="130"/>
      <c r="AC864" s="131"/>
      <c r="AD864" s="111"/>
      <c r="AE864" s="112"/>
      <c r="AF864" s="112"/>
      <c r="AG864" s="112"/>
      <c r="AH864" s="112"/>
      <c r="AI864" s="112"/>
      <c r="AJ864" s="112"/>
      <c r="AK864" s="112"/>
      <c r="AL864" s="112"/>
      <c r="AM864" s="112"/>
      <c r="AN864" s="112"/>
      <c r="AO864" s="112"/>
      <c r="AP864" s="112"/>
      <c r="AQ864" s="112"/>
      <c r="AR864" s="112"/>
      <c r="AS864" s="112"/>
      <c r="AT864" s="112"/>
      <c r="AU864" s="112"/>
      <c r="AV864" s="112"/>
      <c r="AW864" s="112"/>
      <c r="AX864" s="112"/>
      <c r="AY864" s="112"/>
      <c r="AZ864" s="112"/>
      <c r="BA864" s="112"/>
      <c r="BB864" s="112"/>
      <c r="BC864" s="112"/>
      <c r="BD864" s="112"/>
      <c r="BE864" s="112"/>
      <c r="BF864" s="112"/>
      <c r="BG864" s="112"/>
      <c r="BH864" s="112"/>
      <c r="BI864" s="112"/>
      <c r="BJ864" s="112"/>
      <c r="BK864" s="112"/>
      <c r="BL864" s="112"/>
      <c r="BM864" s="112"/>
      <c r="BN864" s="112"/>
      <c r="BO864" s="112"/>
      <c r="BP864" s="112"/>
      <c r="BQ864" s="112"/>
      <c r="BR864" s="112"/>
      <c r="BS864" s="112"/>
      <c r="BT864" s="112"/>
      <c r="BU864" s="112"/>
      <c r="BV864" s="112"/>
      <c r="BW864" s="112"/>
      <c r="BX864" s="112"/>
      <c r="BY864" s="112"/>
      <c r="BZ864" s="112"/>
      <c r="CA864" s="112"/>
      <c r="CB864" s="112"/>
      <c r="CC864" s="112"/>
      <c r="CD864" s="112"/>
      <c r="CE864" s="112"/>
      <c r="CF864" s="112"/>
      <c r="CG864" s="112"/>
      <c r="CH864" s="112"/>
      <c r="CI864" s="112"/>
      <c r="CJ864" s="112"/>
      <c r="CK864" s="112"/>
      <c r="CL864" s="112"/>
      <c r="CM864" s="112"/>
      <c r="CN864" s="112"/>
      <c r="CO864" s="112"/>
      <c r="CP864" s="112"/>
      <c r="CQ864" s="112"/>
      <c r="CR864" s="112"/>
      <c r="CS864" s="112"/>
      <c r="CT864" s="112"/>
      <c r="CU864" s="112"/>
      <c r="CV864" s="112"/>
      <c r="CW864" s="112"/>
      <c r="CX864" s="112"/>
      <c r="CY864" s="112"/>
      <c r="CZ864" s="112"/>
    </row>
    <row r="865" spans="1:104" s="113" customFormat="1" ht="17.25" customHeight="1">
      <c r="A865" s="260">
        <v>840</v>
      </c>
      <c r="B865" s="1728"/>
      <c r="C865" s="1512"/>
      <c r="D865" s="1611"/>
      <c r="E865" s="1615"/>
      <c r="F865" s="1615"/>
      <c r="G865" s="1615"/>
      <c r="H865" s="1615"/>
      <c r="I865" s="1615"/>
      <c r="J865" s="1536"/>
      <c r="K865" s="162"/>
      <c r="L865" s="115"/>
      <c r="M865" s="1528"/>
      <c r="N865" s="1703"/>
      <c r="O865" s="1469"/>
      <c r="P865" s="1469"/>
      <c r="Q865" s="1469"/>
      <c r="R865" s="1469"/>
      <c r="S865" s="1469"/>
      <c r="T865" s="1463"/>
      <c r="U865" s="177" t="s">
        <v>2708</v>
      </c>
      <c r="V865" s="118">
        <v>2001</v>
      </c>
      <c r="W865" s="118">
        <v>0.04</v>
      </c>
      <c r="X865" s="311" t="s">
        <v>2206</v>
      </c>
      <c r="Y865" s="164"/>
      <c r="Z865" s="165"/>
      <c r="AA865" s="130"/>
      <c r="AB865" s="130"/>
      <c r="AC865" s="131"/>
      <c r="AD865" s="111"/>
      <c r="AE865" s="112"/>
      <c r="AF865" s="112"/>
      <c r="AG865" s="112"/>
      <c r="AH865" s="112"/>
      <c r="AI865" s="112"/>
      <c r="AJ865" s="112"/>
      <c r="AK865" s="112"/>
      <c r="AL865" s="112"/>
      <c r="AM865" s="112"/>
      <c r="AN865" s="112"/>
      <c r="AO865" s="112"/>
      <c r="AP865" s="112"/>
      <c r="AQ865" s="112"/>
      <c r="AR865" s="112"/>
      <c r="AS865" s="112"/>
      <c r="AT865" s="112"/>
      <c r="AU865" s="112"/>
      <c r="AV865" s="112"/>
      <c r="AW865" s="112"/>
      <c r="AX865" s="112"/>
      <c r="AY865" s="112"/>
      <c r="AZ865" s="112"/>
      <c r="BA865" s="112"/>
      <c r="BB865" s="112"/>
      <c r="BC865" s="112"/>
      <c r="BD865" s="112"/>
      <c r="BE865" s="112"/>
      <c r="BF865" s="112"/>
      <c r="BG865" s="112"/>
      <c r="BH865" s="112"/>
      <c r="BI865" s="112"/>
      <c r="BJ865" s="112"/>
      <c r="BK865" s="112"/>
      <c r="BL865" s="112"/>
      <c r="BM865" s="112"/>
      <c r="BN865" s="112"/>
      <c r="BO865" s="112"/>
      <c r="BP865" s="112"/>
      <c r="BQ865" s="112"/>
      <c r="BR865" s="112"/>
      <c r="BS865" s="112"/>
      <c r="BT865" s="112"/>
      <c r="BU865" s="112"/>
      <c r="BV865" s="112"/>
      <c r="BW865" s="112"/>
      <c r="BX865" s="112"/>
      <c r="BY865" s="112"/>
      <c r="BZ865" s="112"/>
      <c r="CA865" s="112"/>
      <c r="CB865" s="112"/>
      <c r="CC865" s="112"/>
      <c r="CD865" s="112"/>
      <c r="CE865" s="112"/>
      <c r="CF865" s="112"/>
      <c r="CG865" s="112"/>
      <c r="CH865" s="112"/>
      <c r="CI865" s="112"/>
      <c r="CJ865" s="112"/>
      <c r="CK865" s="112"/>
      <c r="CL865" s="112"/>
      <c r="CM865" s="112"/>
      <c r="CN865" s="112"/>
      <c r="CO865" s="112"/>
      <c r="CP865" s="112"/>
      <c r="CQ865" s="112"/>
      <c r="CR865" s="112"/>
      <c r="CS865" s="112"/>
      <c r="CT865" s="112"/>
      <c r="CU865" s="112"/>
      <c r="CV865" s="112"/>
      <c r="CW865" s="112"/>
      <c r="CX865" s="112"/>
      <c r="CY865" s="112"/>
      <c r="CZ865" s="112"/>
    </row>
    <row r="866" spans="1:104" s="113" customFormat="1" ht="17.25" customHeight="1">
      <c r="A866" s="260">
        <v>841</v>
      </c>
      <c r="B866" s="1728"/>
      <c r="C866" s="1512"/>
      <c r="D866" s="1611"/>
      <c r="E866" s="1615"/>
      <c r="F866" s="1615"/>
      <c r="G866" s="1615"/>
      <c r="H866" s="1615"/>
      <c r="I866" s="1615"/>
      <c r="J866" s="1536"/>
      <c r="K866" s="162"/>
      <c r="L866" s="115"/>
      <c r="M866" s="1528"/>
      <c r="N866" s="1703"/>
      <c r="O866" s="1469"/>
      <c r="P866" s="1469"/>
      <c r="Q866" s="1469"/>
      <c r="R866" s="1469"/>
      <c r="S866" s="1469"/>
      <c r="T866" s="1463"/>
      <c r="U866" s="177" t="s">
        <v>2709</v>
      </c>
      <c r="V866" s="118">
        <v>1970</v>
      </c>
      <c r="W866" s="118">
        <v>0.2</v>
      </c>
      <c r="X866" s="311" t="s">
        <v>2710</v>
      </c>
      <c r="Y866" s="164"/>
      <c r="Z866" s="165"/>
      <c r="AA866" s="130"/>
      <c r="AB866" s="130"/>
      <c r="AC866" s="131"/>
      <c r="AD866" s="111"/>
      <c r="AE866" s="112"/>
      <c r="AF866" s="112"/>
      <c r="AG866" s="112"/>
      <c r="AH866" s="112"/>
      <c r="AI866" s="112"/>
      <c r="AJ866" s="112"/>
      <c r="AK866" s="112"/>
      <c r="AL866" s="112"/>
      <c r="AM866" s="112"/>
      <c r="AN866" s="112"/>
      <c r="AO866" s="112"/>
      <c r="AP866" s="112"/>
      <c r="AQ866" s="112"/>
      <c r="AR866" s="112"/>
      <c r="AS866" s="112"/>
      <c r="AT866" s="112"/>
      <c r="AU866" s="112"/>
      <c r="AV866" s="112"/>
      <c r="AW866" s="112"/>
      <c r="AX866" s="112"/>
      <c r="AY866" s="112"/>
      <c r="AZ866" s="112"/>
      <c r="BA866" s="112"/>
      <c r="BB866" s="112"/>
      <c r="BC866" s="112"/>
      <c r="BD866" s="112"/>
      <c r="BE866" s="112"/>
      <c r="BF866" s="112"/>
      <c r="BG866" s="112"/>
      <c r="BH866" s="112"/>
      <c r="BI866" s="112"/>
      <c r="BJ866" s="112"/>
      <c r="BK866" s="112"/>
      <c r="BL866" s="112"/>
      <c r="BM866" s="112"/>
      <c r="BN866" s="112"/>
      <c r="BO866" s="112"/>
      <c r="BP866" s="112"/>
      <c r="BQ866" s="112"/>
      <c r="BR866" s="112"/>
      <c r="BS866" s="112"/>
      <c r="BT866" s="112"/>
      <c r="BU866" s="112"/>
      <c r="BV866" s="112"/>
      <c r="BW866" s="112"/>
      <c r="BX866" s="112"/>
      <c r="BY866" s="112"/>
      <c r="BZ866" s="112"/>
      <c r="CA866" s="112"/>
      <c r="CB866" s="112"/>
      <c r="CC866" s="112"/>
      <c r="CD866" s="112"/>
      <c r="CE866" s="112"/>
      <c r="CF866" s="112"/>
      <c r="CG866" s="112"/>
      <c r="CH866" s="112"/>
      <c r="CI866" s="112"/>
      <c r="CJ866" s="112"/>
      <c r="CK866" s="112"/>
      <c r="CL866" s="112"/>
      <c r="CM866" s="112"/>
      <c r="CN866" s="112"/>
      <c r="CO866" s="112"/>
      <c r="CP866" s="112"/>
      <c r="CQ866" s="112"/>
      <c r="CR866" s="112"/>
      <c r="CS866" s="112"/>
      <c r="CT866" s="112"/>
      <c r="CU866" s="112"/>
      <c r="CV866" s="112"/>
      <c r="CW866" s="112"/>
      <c r="CX866" s="112"/>
      <c r="CY866" s="112"/>
      <c r="CZ866" s="112"/>
    </row>
    <row r="867" spans="1:104" s="113" customFormat="1" ht="17.25" customHeight="1">
      <c r="A867" s="260">
        <v>842</v>
      </c>
      <c r="B867" s="1728"/>
      <c r="C867" s="1512"/>
      <c r="D867" s="1611"/>
      <c r="E867" s="1615"/>
      <c r="F867" s="1615"/>
      <c r="G867" s="1615"/>
      <c r="H867" s="1615"/>
      <c r="I867" s="1615"/>
      <c r="J867" s="1536"/>
      <c r="K867" s="162"/>
      <c r="L867" s="115"/>
      <c r="M867" s="1528"/>
      <c r="N867" s="1703"/>
      <c r="O867" s="1469"/>
      <c r="P867" s="1469"/>
      <c r="Q867" s="1469"/>
      <c r="R867" s="1469"/>
      <c r="S867" s="1469"/>
      <c r="T867" s="1463"/>
      <c r="U867" s="177" t="s">
        <v>2711</v>
      </c>
      <c r="V867" s="118">
        <v>1963</v>
      </c>
      <c r="W867" s="118">
        <v>8.6999999999999994E-2</v>
      </c>
      <c r="X867" s="311" t="s">
        <v>1368</v>
      </c>
      <c r="Y867" s="164"/>
      <c r="Z867" s="165"/>
      <c r="AA867" s="130"/>
      <c r="AB867" s="130"/>
      <c r="AC867" s="131"/>
      <c r="AD867" s="111"/>
      <c r="AE867" s="112"/>
      <c r="AF867" s="112"/>
      <c r="AG867" s="112"/>
      <c r="AH867" s="112"/>
      <c r="AI867" s="112"/>
      <c r="AJ867" s="112"/>
      <c r="AK867" s="112"/>
      <c r="AL867" s="112"/>
      <c r="AM867" s="112"/>
      <c r="AN867" s="112"/>
      <c r="AO867" s="112"/>
      <c r="AP867" s="112"/>
      <c r="AQ867" s="112"/>
      <c r="AR867" s="112"/>
      <c r="AS867" s="112"/>
      <c r="AT867" s="112"/>
      <c r="AU867" s="112"/>
      <c r="AV867" s="112"/>
      <c r="AW867" s="112"/>
      <c r="AX867" s="112"/>
      <c r="AY867" s="112"/>
      <c r="AZ867" s="112"/>
      <c r="BA867" s="112"/>
      <c r="BB867" s="112"/>
      <c r="BC867" s="112"/>
      <c r="BD867" s="112"/>
      <c r="BE867" s="112"/>
      <c r="BF867" s="112"/>
      <c r="BG867" s="112"/>
      <c r="BH867" s="112"/>
      <c r="BI867" s="112"/>
      <c r="BJ867" s="112"/>
      <c r="BK867" s="112"/>
      <c r="BL867" s="112"/>
      <c r="BM867" s="112"/>
      <c r="BN867" s="112"/>
      <c r="BO867" s="112"/>
      <c r="BP867" s="112"/>
      <c r="BQ867" s="112"/>
      <c r="BR867" s="112"/>
      <c r="BS867" s="112"/>
      <c r="BT867" s="112"/>
      <c r="BU867" s="112"/>
      <c r="BV867" s="112"/>
      <c r="BW867" s="112"/>
      <c r="BX867" s="112"/>
      <c r="BY867" s="112"/>
      <c r="BZ867" s="112"/>
      <c r="CA867" s="112"/>
      <c r="CB867" s="112"/>
      <c r="CC867" s="112"/>
      <c r="CD867" s="112"/>
      <c r="CE867" s="112"/>
      <c r="CF867" s="112"/>
      <c r="CG867" s="112"/>
      <c r="CH867" s="112"/>
      <c r="CI867" s="112"/>
      <c r="CJ867" s="112"/>
      <c r="CK867" s="112"/>
      <c r="CL867" s="112"/>
      <c r="CM867" s="112"/>
      <c r="CN867" s="112"/>
      <c r="CO867" s="112"/>
      <c r="CP867" s="112"/>
      <c r="CQ867" s="112"/>
      <c r="CR867" s="112"/>
      <c r="CS867" s="112"/>
      <c r="CT867" s="112"/>
      <c r="CU867" s="112"/>
      <c r="CV867" s="112"/>
      <c r="CW867" s="112"/>
      <c r="CX867" s="112"/>
      <c r="CY867" s="112"/>
      <c r="CZ867" s="112"/>
    </row>
    <row r="868" spans="1:104" s="113" customFormat="1" ht="17.25" customHeight="1">
      <c r="A868" s="260">
        <v>843</v>
      </c>
      <c r="B868" s="1728"/>
      <c r="C868" s="1512"/>
      <c r="D868" s="1611"/>
      <c r="E868" s="1615"/>
      <c r="F868" s="1615"/>
      <c r="G868" s="1615"/>
      <c r="H868" s="1615"/>
      <c r="I868" s="1615"/>
      <c r="J868" s="1536"/>
      <c r="K868" s="162"/>
      <c r="L868" s="115"/>
      <c r="M868" s="1528"/>
      <c r="N868" s="1704"/>
      <c r="O868" s="1483"/>
      <c r="P868" s="1483"/>
      <c r="Q868" s="1483"/>
      <c r="R868" s="1483"/>
      <c r="S868" s="1483"/>
      <c r="T868" s="1464"/>
      <c r="U868" s="177" t="s">
        <v>2712</v>
      </c>
      <c r="V868" s="118">
        <v>1974</v>
      </c>
      <c r="W868" s="118">
        <v>8.5000000000000006E-2</v>
      </c>
      <c r="X868" s="311" t="s">
        <v>21</v>
      </c>
      <c r="Y868" s="164"/>
      <c r="Z868" s="165"/>
      <c r="AA868" s="130"/>
      <c r="AB868" s="130"/>
      <c r="AC868" s="131"/>
      <c r="AD868" s="111"/>
      <c r="AE868" s="112"/>
      <c r="AF868" s="112"/>
      <c r="AG868" s="112"/>
      <c r="AH868" s="112"/>
      <c r="AI868" s="112"/>
      <c r="AJ868" s="112"/>
      <c r="AK868" s="112"/>
      <c r="AL868" s="112"/>
      <c r="AM868" s="112"/>
      <c r="AN868" s="112"/>
      <c r="AO868" s="112"/>
      <c r="AP868" s="112"/>
      <c r="AQ868" s="112"/>
      <c r="AR868" s="112"/>
      <c r="AS868" s="112"/>
      <c r="AT868" s="112"/>
      <c r="AU868" s="112"/>
      <c r="AV868" s="112"/>
      <c r="AW868" s="112"/>
      <c r="AX868" s="112"/>
      <c r="AY868" s="112"/>
      <c r="AZ868" s="112"/>
      <c r="BA868" s="112"/>
      <c r="BB868" s="112"/>
      <c r="BC868" s="112"/>
      <c r="BD868" s="112"/>
      <c r="BE868" s="112"/>
      <c r="BF868" s="112"/>
      <c r="BG868" s="112"/>
      <c r="BH868" s="112"/>
      <c r="BI868" s="112"/>
      <c r="BJ868" s="112"/>
      <c r="BK868" s="112"/>
      <c r="BL868" s="112"/>
      <c r="BM868" s="112"/>
      <c r="BN868" s="112"/>
      <c r="BO868" s="112"/>
      <c r="BP868" s="112"/>
      <c r="BQ868" s="112"/>
      <c r="BR868" s="112"/>
      <c r="BS868" s="112"/>
      <c r="BT868" s="112"/>
      <c r="BU868" s="112"/>
      <c r="BV868" s="112"/>
      <c r="BW868" s="112"/>
      <c r="BX868" s="112"/>
      <c r="BY868" s="112"/>
      <c r="BZ868" s="112"/>
      <c r="CA868" s="112"/>
      <c r="CB868" s="112"/>
      <c r="CC868" s="112"/>
      <c r="CD868" s="112"/>
      <c r="CE868" s="112"/>
      <c r="CF868" s="112"/>
      <c r="CG868" s="112"/>
      <c r="CH868" s="112"/>
      <c r="CI868" s="112"/>
      <c r="CJ868" s="112"/>
      <c r="CK868" s="112"/>
      <c r="CL868" s="112"/>
      <c r="CM868" s="112"/>
      <c r="CN868" s="112"/>
      <c r="CO868" s="112"/>
      <c r="CP868" s="112"/>
      <c r="CQ868" s="112"/>
      <c r="CR868" s="112"/>
      <c r="CS868" s="112"/>
      <c r="CT868" s="112"/>
      <c r="CU868" s="112"/>
      <c r="CV868" s="112"/>
      <c r="CW868" s="112"/>
      <c r="CX868" s="112"/>
      <c r="CY868" s="112"/>
      <c r="CZ868" s="112"/>
    </row>
    <row r="869" spans="1:104" s="113" customFormat="1" ht="20.25" customHeight="1">
      <c r="A869" s="260">
        <v>844</v>
      </c>
      <c r="B869" s="1728"/>
      <c r="C869" s="1512"/>
      <c r="D869" s="1611"/>
      <c r="E869" s="1615"/>
      <c r="F869" s="1615"/>
      <c r="G869" s="1615"/>
      <c r="H869" s="1615"/>
      <c r="I869" s="1615"/>
      <c r="J869" s="1536"/>
      <c r="K869" s="162"/>
      <c r="L869" s="167"/>
      <c r="M869" s="1528"/>
      <c r="N869" s="1707" t="s">
        <v>2713</v>
      </c>
      <c r="O869" s="1447">
        <v>2021</v>
      </c>
      <c r="P869" s="1447"/>
      <c r="Q869" s="1447"/>
      <c r="R869" s="1447"/>
      <c r="S869" s="1447"/>
      <c r="T869" s="1441"/>
      <c r="U869" s="1609" t="s">
        <v>2713</v>
      </c>
      <c r="V869" s="1447">
        <v>2021</v>
      </c>
      <c r="W869" s="1447">
        <v>0.04</v>
      </c>
      <c r="X869" s="1456" t="s">
        <v>2714</v>
      </c>
      <c r="Y869" s="164"/>
      <c r="Z869" s="165"/>
      <c r="AA869" s="130"/>
      <c r="AB869" s="130"/>
      <c r="AC869" s="131"/>
      <c r="AD869" s="111"/>
      <c r="AE869" s="112"/>
      <c r="AF869" s="112"/>
      <c r="AG869" s="112"/>
      <c r="AH869" s="112"/>
      <c r="AI869" s="112"/>
      <c r="AJ869" s="112"/>
      <c r="AK869" s="112"/>
      <c r="AL869" s="112"/>
      <c r="AM869" s="112"/>
      <c r="AN869" s="112"/>
      <c r="AO869" s="112"/>
      <c r="AP869" s="112"/>
      <c r="AQ869" s="112"/>
      <c r="AR869" s="112"/>
      <c r="AS869" s="112"/>
      <c r="AT869" s="112"/>
      <c r="AU869" s="112"/>
      <c r="AV869" s="112"/>
      <c r="AW869" s="112"/>
      <c r="AX869" s="112"/>
      <c r="AY869" s="112"/>
      <c r="AZ869" s="112"/>
      <c r="BA869" s="112"/>
      <c r="BB869" s="112"/>
      <c r="BC869" s="112"/>
      <c r="BD869" s="112"/>
      <c r="BE869" s="112"/>
      <c r="BF869" s="112"/>
      <c r="BG869" s="112"/>
      <c r="BH869" s="112"/>
      <c r="BI869" s="112"/>
      <c r="BJ869" s="112"/>
      <c r="BK869" s="112"/>
      <c r="BL869" s="112"/>
      <c r="BM869" s="112"/>
      <c r="BN869" s="112"/>
      <c r="BO869" s="112"/>
      <c r="BP869" s="112"/>
      <c r="BQ869" s="112"/>
      <c r="BR869" s="112"/>
      <c r="BS869" s="112"/>
      <c r="BT869" s="112"/>
      <c r="BU869" s="112"/>
      <c r="BV869" s="112"/>
      <c r="BW869" s="112"/>
      <c r="BX869" s="112"/>
      <c r="BY869" s="112"/>
      <c r="BZ869" s="112"/>
      <c r="CA869" s="112"/>
      <c r="CB869" s="112"/>
      <c r="CC869" s="112"/>
      <c r="CD869" s="112"/>
      <c r="CE869" s="112"/>
      <c r="CF869" s="112"/>
      <c r="CG869" s="112"/>
      <c r="CH869" s="112"/>
      <c r="CI869" s="112"/>
      <c r="CJ869" s="112"/>
      <c r="CK869" s="112"/>
      <c r="CL869" s="112"/>
      <c r="CM869" s="112"/>
      <c r="CN869" s="112"/>
      <c r="CO869" s="112"/>
      <c r="CP869" s="112"/>
      <c r="CQ869" s="112"/>
      <c r="CR869" s="112"/>
      <c r="CS869" s="112"/>
      <c r="CT869" s="112"/>
      <c r="CU869" s="112"/>
      <c r="CV869" s="112"/>
      <c r="CW869" s="112"/>
      <c r="CX869" s="112"/>
      <c r="CY869" s="112"/>
      <c r="CZ869" s="112"/>
    </row>
    <row r="870" spans="1:104" s="113" customFormat="1" ht="15" customHeight="1">
      <c r="A870" s="260">
        <v>845</v>
      </c>
      <c r="B870" s="1728"/>
      <c r="C870" s="1512"/>
      <c r="D870" s="1611"/>
      <c r="E870" s="1615"/>
      <c r="F870" s="1615"/>
      <c r="G870" s="1615"/>
      <c r="H870" s="1615"/>
      <c r="I870" s="1615"/>
      <c r="J870" s="1536"/>
      <c r="K870" s="162"/>
      <c r="L870" s="167"/>
      <c r="M870" s="131"/>
      <c r="N870" s="1708"/>
      <c r="O870" s="1448"/>
      <c r="P870" s="1448">
        <v>0.17899999999999999</v>
      </c>
      <c r="Q870" s="1448" t="s">
        <v>1060</v>
      </c>
      <c r="R870" s="1448">
        <v>3</v>
      </c>
      <c r="S870" s="1448"/>
      <c r="T870" s="1442">
        <v>3</v>
      </c>
      <c r="U870" s="1613"/>
      <c r="V870" s="1448"/>
      <c r="W870" s="1448"/>
      <c r="X870" s="1457"/>
      <c r="Y870" s="203"/>
      <c r="Z870" s="204"/>
      <c r="AA870" s="130"/>
      <c r="AB870" s="130"/>
      <c r="AC870" s="131"/>
      <c r="AD870" s="111"/>
      <c r="AE870" s="112"/>
      <c r="AF870" s="112"/>
      <c r="AG870" s="112"/>
      <c r="AH870" s="112"/>
      <c r="AI870" s="112"/>
      <c r="AJ870" s="112"/>
      <c r="AK870" s="112"/>
      <c r="AL870" s="112"/>
      <c r="AM870" s="112"/>
      <c r="AN870" s="112"/>
      <c r="AO870" s="112"/>
      <c r="AP870" s="112"/>
      <c r="AQ870" s="112"/>
      <c r="AR870" s="112"/>
      <c r="AS870" s="112"/>
      <c r="AT870" s="112"/>
      <c r="AU870" s="112"/>
      <c r="AV870" s="112"/>
      <c r="AW870" s="112"/>
      <c r="AX870" s="112"/>
      <c r="AY870" s="112"/>
      <c r="AZ870" s="112"/>
      <c r="BA870" s="112"/>
      <c r="BB870" s="112"/>
      <c r="BC870" s="112"/>
      <c r="BD870" s="112"/>
      <c r="BE870" s="112"/>
      <c r="BF870" s="112"/>
      <c r="BG870" s="112"/>
      <c r="BH870" s="112"/>
      <c r="BI870" s="112"/>
      <c r="BJ870" s="112"/>
      <c r="BK870" s="112"/>
      <c r="BL870" s="112"/>
      <c r="BM870" s="112"/>
      <c r="BN870" s="112"/>
      <c r="BO870" s="112"/>
      <c r="BP870" s="112"/>
      <c r="BQ870" s="112"/>
      <c r="BR870" s="112"/>
      <c r="BS870" s="112"/>
      <c r="BT870" s="112"/>
      <c r="BU870" s="112"/>
      <c r="BV870" s="112"/>
      <c r="BW870" s="112"/>
      <c r="BX870" s="112"/>
      <c r="BY870" s="112"/>
      <c r="BZ870" s="112"/>
      <c r="CA870" s="112"/>
      <c r="CB870" s="112"/>
      <c r="CC870" s="112"/>
      <c r="CD870" s="112"/>
      <c r="CE870" s="112"/>
      <c r="CF870" s="112"/>
      <c r="CG870" s="112"/>
      <c r="CH870" s="112"/>
      <c r="CI870" s="112"/>
      <c r="CJ870" s="112"/>
      <c r="CK870" s="112"/>
      <c r="CL870" s="112"/>
      <c r="CM870" s="112"/>
      <c r="CN870" s="112"/>
      <c r="CO870" s="112"/>
      <c r="CP870" s="112"/>
      <c r="CQ870" s="112"/>
      <c r="CR870" s="112"/>
      <c r="CS870" s="112"/>
      <c r="CT870" s="112"/>
      <c r="CU870" s="112"/>
      <c r="CV870" s="112"/>
      <c r="CW870" s="112"/>
      <c r="CX870" s="112"/>
      <c r="CY870" s="112"/>
      <c r="CZ870" s="112"/>
    </row>
    <row r="871" spans="1:104" s="113" customFormat="1" ht="29.25" customHeight="1">
      <c r="A871" s="260">
        <v>846</v>
      </c>
      <c r="B871" s="1728"/>
      <c r="C871" s="1512"/>
      <c r="D871" s="1611"/>
      <c r="E871" s="1615"/>
      <c r="F871" s="1615"/>
      <c r="G871" s="1615"/>
      <c r="H871" s="1615"/>
      <c r="I871" s="1615"/>
      <c r="J871" s="1536"/>
      <c r="K871" s="158" t="s">
        <v>2715</v>
      </c>
      <c r="L871" s="269">
        <v>1965</v>
      </c>
      <c r="M871" s="509">
        <v>400</v>
      </c>
      <c r="N871" s="1702"/>
      <c r="O871" s="1468"/>
      <c r="P871" s="1468"/>
      <c r="Q871" s="1468"/>
      <c r="R871" s="1468"/>
      <c r="S871" s="1468"/>
      <c r="T871" s="1462"/>
      <c r="U871" s="427" t="s">
        <v>2716</v>
      </c>
      <c r="V871" s="118">
        <v>1965</v>
      </c>
      <c r="W871" s="118">
        <v>0.05</v>
      </c>
      <c r="X871" s="311" t="s">
        <v>2717</v>
      </c>
      <c r="Y871" s="861" t="s">
        <v>2718</v>
      </c>
      <c r="Z871" s="615"/>
      <c r="AA871" s="118">
        <v>1971</v>
      </c>
      <c r="AB871" s="118">
        <v>0.2</v>
      </c>
      <c r="AC871" s="163" t="s">
        <v>2096</v>
      </c>
      <c r="AD871" s="111"/>
      <c r="AE871" s="112"/>
      <c r="AF871" s="112"/>
      <c r="AG871" s="112"/>
      <c r="AH871" s="112"/>
      <c r="AI871" s="112"/>
      <c r="AJ871" s="112"/>
      <c r="AK871" s="112"/>
      <c r="AL871" s="112"/>
      <c r="AM871" s="112"/>
      <c r="AN871" s="112"/>
      <c r="AO871" s="112"/>
      <c r="AP871" s="112"/>
      <c r="AQ871" s="112"/>
      <c r="AR871" s="112"/>
      <c r="AS871" s="112"/>
      <c r="AT871" s="112"/>
      <c r="AU871" s="112"/>
      <c r="AV871" s="112"/>
      <c r="AW871" s="112"/>
      <c r="AX871" s="112"/>
      <c r="AY871" s="112"/>
      <c r="AZ871" s="112"/>
      <c r="BA871" s="112"/>
      <c r="BB871" s="112"/>
      <c r="BC871" s="112"/>
      <c r="BD871" s="112"/>
      <c r="BE871" s="112"/>
      <c r="BF871" s="112"/>
      <c r="BG871" s="112"/>
      <c r="BH871" s="112"/>
      <c r="BI871" s="112"/>
      <c r="BJ871" s="112"/>
      <c r="BK871" s="112"/>
      <c r="BL871" s="112"/>
      <c r="BM871" s="112"/>
      <c r="BN871" s="112"/>
      <c r="BO871" s="112"/>
      <c r="BP871" s="112"/>
      <c r="BQ871" s="112"/>
      <c r="BR871" s="112"/>
      <c r="BS871" s="112"/>
      <c r="BT871" s="112"/>
      <c r="BU871" s="112"/>
      <c r="BV871" s="112"/>
      <c r="BW871" s="112"/>
      <c r="BX871" s="112"/>
      <c r="BY871" s="112"/>
      <c r="BZ871" s="112"/>
      <c r="CA871" s="112"/>
      <c r="CB871" s="112"/>
      <c r="CC871" s="112"/>
      <c r="CD871" s="112"/>
      <c r="CE871" s="112"/>
      <c r="CF871" s="112"/>
      <c r="CG871" s="112"/>
      <c r="CH871" s="112"/>
      <c r="CI871" s="112"/>
      <c r="CJ871" s="112"/>
      <c r="CK871" s="112"/>
      <c r="CL871" s="112"/>
      <c r="CM871" s="112"/>
      <c r="CN871" s="112"/>
      <c r="CO871" s="112"/>
      <c r="CP871" s="112"/>
      <c r="CQ871" s="112"/>
      <c r="CR871" s="112"/>
      <c r="CS871" s="112"/>
      <c r="CT871" s="112"/>
      <c r="CU871" s="112"/>
      <c r="CV871" s="112"/>
      <c r="CW871" s="112"/>
      <c r="CX871" s="112"/>
      <c r="CY871" s="112"/>
      <c r="CZ871" s="112"/>
    </row>
    <row r="872" spans="1:104" s="113" customFormat="1" ht="17.25" customHeight="1">
      <c r="A872" s="260">
        <v>847</v>
      </c>
      <c r="B872" s="1728"/>
      <c r="C872" s="1512"/>
      <c r="D872" s="1611"/>
      <c r="E872" s="1615"/>
      <c r="F872" s="1615"/>
      <c r="G872" s="1615"/>
      <c r="H872" s="1615"/>
      <c r="I872" s="1615"/>
      <c r="J872" s="1536"/>
      <c r="K872" s="162" t="s">
        <v>1794</v>
      </c>
      <c r="L872" s="115"/>
      <c r="M872" s="131"/>
      <c r="N872" s="1703"/>
      <c r="O872" s="1469"/>
      <c r="P872" s="1469"/>
      <c r="Q872" s="1469"/>
      <c r="R872" s="1469"/>
      <c r="S872" s="1469"/>
      <c r="T872" s="1463"/>
      <c r="U872" s="427" t="s">
        <v>2719</v>
      </c>
      <c r="V872" s="118" t="s">
        <v>2720</v>
      </c>
      <c r="W872" s="118">
        <v>2.5000000000000001E-2</v>
      </c>
      <c r="X872" s="311" t="s">
        <v>1623</v>
      </c>
      <c r="Y872" s="768"/>
      <c r="Z872" s="633"/>
      <c r="AA872" s="152"/>
      <c r="AB872" s="152"/>
      <c r="AC872" s="163"/>
      <c r="AD872" s="111"/>
      <c r="AE872" s="112"/>
      <c r="AF872" s="112"/>
      <c r="AG872" s="112"/>
      <c r="AH872" s="112"/>
      <c r="AI872" s="112"/>
      <c r="AJ872" s="112"/>
      <c r="AK872" s="112"/>
      <c r="AL872" s="112"/>
      <c r="AM872" s="112"/>
      <c r="AN872" s="112"/>
      <c r="AO872" s="112"/>
      <c r="AP872" s="112"/>
      <c r="AQ872" s="112"/>
      <c r="AR872" s="112"/>
      <c r="AS872" s="112"/>
      <c r="AT872" s="112"/>
      <c r="AU872" s="112"/>
      <c r="AV872" s="112"/>
      <c r="AW872" s="112"/>
      <c r="AX872" s="112"/>
      <c r="AY872" s="112"/>
      <c r="AZ872" s="112"/>
      <c r="BA872" s="112"/>
      <c r="BB872" s="112"/>
      <c r="BC872" s="112"/>
      <c r="BD872" s="112"/>
      <c r="BE872" s="112"/>
      <c r="BF872" s="112"/>
      <c r="BG872" s="112"/>
      <c r="BH872" s="112"/>
      <c r="BI872" s="112"/>
      <c r="BJ872" s="112"/>
      <c r="BK872" s="112"/>
      <c r="BL872" s="112"/>
      <c r="BM872" s="112"/>
      <c r="BN872" s="112"/>
      <c r="BO872" s="112"/>
      <c r="BP872" s="112"/>
      <c r="BQ872" s="112"/>
      <c r="BR872" s="112"/>
      <c r="BS872" s="112"/>
      <c r="BT872" s="112"/>
      <c r="BU872" s="112"/>
      <c r="BV872" s="112"/>
      <c r="BW872" s="112"/>
      <c r="BX872" s="112"/>
      <c r="BY872" s="112"/>
      <c r="BZ872" s="112"/>
      <c r="CA872" s="112"/>
      <c r="CB872" s="112"/>
      <c r="CC872" s="112"/>
      <c r="CD872" s="112"/>
      <c r="CE872" s="112"/>
      <c r="CF872" s="112"/>
      <c r="CG872" s="112"/>
      <c r="CH872" s="112"/>
      <c r="CI872" s="112"/>
      <c r="CJ872" s="112"/>
      <c r="CK872" s="112"/>
      <c r="CL872" s="112"/>
      <c r="CM872" s="112"/>
      <c r="CN872" s="112"/>
      <c r="CO872" s="112"/>
      <c r="CP872" s="112"/>
      <c r="CQ872" s="112"/>
      <c r="CR872" s="112"/>
      <c r="CS872" s="112"/>
      <c r="CT872" s="112"/>
      <c r="CU872" s="112"/>
      <c r="CV872" s="112"/>
      <c r="CW872" s="112"/>
      <c r="CX872" s="112"/>
      <c r="CY872" s="112"/>
      <c r="CZ872" s="112"/>
    </row>
    <row r="873" spans="1:104" s="113" customFormat="1" ht="17.25" customHeight="1">
      <c r="A873" s="260">
        <v>848</v>
      </c>
      <c r="B873" s="1728"/>
      <c r="C873" s="1512"/>
      <c r="D873" s="1611"/>
      <c r="E873" s="1615"/>
      <c r="F873" s="1615"/>
      <c r="G873" s="1615"/>
      <c r="H873" s="1615"/>
      <c r="I873" s="1615"/>
      <c r="J873" s="1536"/>
      <c r="K873" s="162"/>
      <c r="L873" s="115"/>
      <c r="M873" s="131"/>
      <c r="N873" s="1703"/>
      <c r="O873" s="1469"/>
      <c r="P873" s="1469"/>
      <c r="Q873" s="1469"/>
      <c r="R873" s="1469"/>
      <c r="S873" s="1469"/>
      <c r="T873" s="1463"/>
      <c r="U873" s="310" t="s">
        <v>2721</v>
      </c>
      <c r="V873" s="118" t="s">
        <v>2720</v>
      </c>
      <c r="W873" s="140">
        <v>0.26</v>
      </c>
      <c r="X873" s="311" t="s">
        <v>1772</v>
      </c>
      <c r="Y873" s="208" t="s">
        <v>2722</v>
      </c>
      <c r="Z873" s="209"/>
      <c r="AA873" s="118">
        <v>1976</v>
      </c>
      <c r="AB873" s="118">
        <v>0.4</v>
      </c>
      <c r="AC873" s="146" t="s">
        <v>1512</v>
      </c>
      <c r="AD873" s="111"/>
      <c r="AE873" s="112"/>
      <c r="AF873" s="112"/>
      <c r="AG873" s="112"/>
      <c r="AH873" s="112"/>
      <c r="AI873" s="112"/>
      <c r="AJ873" s="112"/>
      <c r="AK873" s="112"/>
      <c r="AL873" s="112"/>
      <c r="AM873" s="112"/>
      <c r="AN873" s="112"/>
      <c r="AO873" s="112"/>
      <c r="AP873" s="112"/>
      <c r="AQ873" s="112"/>
      <c r="AR873" s="112"/>
      <c r="AS873" s="112"/>
      <c r="AT873" s="112"/>
      <c r="AU873" s="112"/>
      <c r="AV873" s="112"/>
      <c r="AW873" s="112"/>
      <c r="AX873" s="112"/>
      <c r="AY873" s="112"/>
      <c r="AZ873" s="112"/>
      <c r="BA873" s="112"/>
      <c r="BB873" s="112"/>
      <c r="BC873" s="112"/>
      <c r="BD873" s="112"/>
      <c r="BE873" s="112"/>
      <c r="BF873" s="112"/>
      <c r="BG873" s="112"/>
      <c r="BH873" s="112"/>
      <c r="BI873" s="112"/>
      <c r="BJ873" s="112"/>
      <c r="BK873" s="112"/>
      <c r="BL873" s="112"/>
      <c r="BM873" s="112"/>
      <c r="BN873" s="112"/>
      <c r="BO873" s="112"/>
      <c r="BP873" s="112"/>
      <c r="BQ873" s="112"/>
      <c r="BR873" s="112"/>
      <c r="BS873" s="112"/>
      <c r="BT873" s="112"/>
      <c r="BU873" s="112"/>
      <c r="BV873" s="112"/>
      <c r="BW873" s="112"/>
      <c r="BX873" s="112"/>
      <c r="BY873" s="112"/>
      <c r="BZ873" s="112"/>
      <c r="CA873" s="112"/>
      <c r="CB873" s="112"/>
      <c r="CC873" s="112"/>
      <c r="CD873" s="112"/>
      <c r="CE873" s="112"/>
      <c r="CF873" s="112"/>
      <c r="CG873" s="112"/>
      <c r="CH873" s="112"/>
      <c r="CI873" s="112"/>
      <c r="CJ873" s="112"/>
      <c r="CK873" s="112"/>
      <c r="CL873" s="112"/>
      <c r="CM873" s="112"/>
      <c r="CN873" s="112"/>
      <c r="CO873" s="112"/>
      <c r="CP873" s="112"/>
      <c r="CQ873" s="112"/>
      <c r="CR873" s="112"/>
      <c r="CS873" s="112"/>
      <c r="CT873" s="112"/>
      <c r="CU873" s="112"/>
      <c r="CV873" s="112"/>
      <c r="CW873" s="112"/>
      <c r="CX873" s="112"/>
      <c r="CY873" s="112"/>
      <c r="CZ873" s="112"/>
    </row>
    <row r="874" spans="1:104" s="113" customFormat="1" ht="17.25" customHeight="1">
      <c r="A874" s="260">
        <v>849</v>
      </c>
      <c r="B874" s="1728"/>
      <c r="C874" s="1512"/>
      <c r="D874" s="1611"/>
      <c r="E874" s="1615"/>
      <c r="F874" s="1615"/>
      <c r="G874" s="1615"/>
      <c r="H874" s="1615"/>
      <c r="I874" s="1615"/>
      <c r="J874" s="1536"/>
      <c r="K874" s="162"/>
      <c r="L874" s="115"/>
      <c r="M874" s="131"/>
      <c r="N874" s="1703"/>
      <c r="O874" s="1469"/>
      <c r="P874" s="1469"/>
      <c r="Q874" s="1469"/>
      <c r="R874" s="1469"/>
      <c r="S874" s="1469"/>
      <c r="T874" s="1463"/>
      <c r="U874" s="310" t="s">
        <v>2723</v>
      </c>
      <c r="V874" s="118">
        <v>1968</v>
      </c>
      <c r="W874" s="140">
        <v>0.16</v>
      </c>
      <c r="X874" s="311" t="s">
        <v>1656</v>
      </c>
      <c r="Y874" s="164"/>
      <c r="Z874" s="165"/>
      <c r="AA874" s="130"/>
      <c r="AB874" s="130"/>
      <c r="AC874" s="131"/>
      <c r="AD874" s="111"/>
      <c r="AE874" s="112"/>
      <c r="AF874" s="112"/>
      <c r="AG874" s="112"/>
      <c r="AH874" s="112"/>
      <c r="AI874" s="112"/>
      <c r="AJ874" s="112"/>
      <c r="AK874" s="112"/>
      <c r="AL874" s="112"/>
      <c r="AM874" s="112"/>
      <c r="AN874" s="112"/>
      <c r="AO874" s="112"/>
      <c r="AP874" s="112"/>
      <c r="AQ874" s="112"/>
      <c r="AR874" s="112"/>
      <c r="AS874" s="112"/>
      <c r="AT874" s="112"/>
      <c r="AU874" s="112"/>
      <c r="AV874" s="112"/>
      <c r="AW874" s="112"/>
      <c r="AX874" s="112"/>
      <c r="AY874" s="112"/>
      <c r="AZ874" s="112"/>
      <c r="BA874" s="112"/>
      <c r="BB874" s="112"/>
      <c r="BC874" s="112"/>
      <c r="BD874" s="112"/>
      <c r="BE874" s="112"/>
      <c r="BF874" s="112"/>
      <c r="BG874" s="112"/>
      <c r="BH874" s="112"/>
      <c r="BI874" s="112"/>
      <c r="BJ874" s="112"/>
      <c r="BK874" s="112"/>
      <c r="BL874" s="112"/>
      <c r="BM874" s="112"/>
      <c r="BN874" s="112"/>
      <c r="BO874" s="112"/>
      <c r="BP874" s="112"/>
      <c r="BQ874" s="112"/>
      <c r="BR874" s="112"/>
      <c r="BS874" s="112"/>
      <c r="BT874" s="112"/>
      <c r="BU874" s="112"/>
      <c r="BV874" s="112"/>
      <c r="BW874" s="112"/>
      <c r="BX874" s="112"/>
      <c r="BY874" s="112"/>
      <c r="BZ874" s="112"/>
      <c r="CA874" s="112"/>
      <c r="CB874" s="112"/>
      <c r="CC874" s="112"/>
      <c r="CD874" s="112"/>
      <c r="CE874" s="112"/>
      <c r="CF874" s="112"/>
      <c r="CG874" s="112"/>
      <c r="CH874" s="112"/>
      <c r="CI874" s="112"/>
      <c r="CJ874" s="112"/>
      <c r="CK874" s="112"/>
      <c r="CL874" s="112"/>
      <c r="CM874" s="112"/>
      <c r="CN874" s="112"/>
      <c r="CO874" s="112"/>
      <c r="CP874" s="112"/>
      <c r="CQ874" s="112"/>
      <c r="CR874" s="112"/>
      <c r="CS874" s="112"/>
      <c r="CT874" s="112"/>
      <c r="CU874" s="112"/>
      <c r="CV874" s="112"/>
      <c r="CW874" s="112"/>
      <c r="CX874" s="112"/>
      <c r="CY874" s="112"/>
      <c r="CZ874" s="112"/>
    </row>
    <row r="875" spans="1:104" s="113" customFormat="1" ht="17.25" customHeight="1">
      <c r="A875" s="260">
        <v>850</v>
      </c>
      <c r="B875" s="1728"/>
      <c r="C875" s="1512"/>
      <c r="D875" s="1611"/>
      <c r="E875" s="1615"/>
      <c r="F875" s="1615"/>
      <c r="G875" s="1615"/>
      <c r="H875" s="1615"/>
      <c r="I875" s="1615"/>
      <c r="J875" s="1536"/>
      <c r="K875" s="162"/>
      <c r="L875" s="115"/>
      <c r="M875" s="131"/>
      <c r="N875" s="1703"/>
      <c r="O875" s="1469"/>
      <c r="P875" s="1469"/>
      <c r="Q875" s="1469"/>
      <c r="R875" s="1469"/>
      <c r="S875" s="1469"/>
      <c r="T875" s="1463"/>
      <c r="U875" s="661" t="s">
        <v>2724</v>
      </c>
      <c r="V875" s="118">
        <v>1980</v>
      </c>
      <c r="W875" s="118">
        <v>0.15</v>
      </c>
      <c r="X875" s="311" t="s">
        <v>2593</v>
      </c>
      <c r="Y875" s="164"/>
      <c r="Z875" s="165"/>
      <c r="AA875" s="130"/>
      <c r="AB875" s="130"/>
      <c r="AC875" s="131"/>
      <c r="AD875" s="111"/>
      <c r="AE875" s="112"/>
      <c r="AF875" s="112"/>
      <c r="AG875" s="112"/>
      <c r="AH875" s="112"/>
      <c r="AI875" s="112"/>
      <c r="AJ875" s="112"/>
      <c r="AK875" s="112"/>
      <c r="AL875" s="112"/>
      <c r="AM875" s="112"/>
      <c r="AN875" s="112"/>
      <c r="AO875" s="112"/>
      <c r="AP875" s="112"/>
      <c r="AQ875" s="112"/>
      <c r="AR875" s="112"/>
      <c r="AS875" s="112"/>
      <c r="AT875" s="112"/>
      <c r="AU875" s="112"/>
      <c r="AV875" s="112"/>
      <c r="AW875" s="112"/>
      <c r="AX875" s="112"/>
      <c r="AY875" s="112"/>
      <c r="AZ875" s="112"/>
      <c r="BA875" s="112"/>
      <c r="BB875" s="112"/>
      <c r="BC875" s="112"/>
      <c r="BD875" s="112"/>
      <c r="BE875" s="112"/>
      <c r="BF875" s="112"/>
      <c r="BG875" s="112"/>
      <c r="BH875" s="112"/>
      <c r="BI875" s="112"/>
      <c r="BJ875" s="112"/>
      <c r="BK875" s="112"/>
      <c r="BL875" s="112"/>
      <c r="BM875" s="112"/>
      <c r="BN875" s="112"/>
      <c r="BO875" s="112"/>
      <c r="BP875" s="112"/>
      <c r="BQ875" s="112"/>
      <c r="BR875" s="112"/>
      <c r="BS875" s="112"/>
      <c r="BT875" s="112"/>
      <c r="BU875" s="112"/>
      <c r="BV875" s="112"/>
      <c r="BW875" s="112"/>
      <c r="BX875" s="112"/>
      <c r="BY875" s="112"/>
      <c r="BZ875" s="112"/>
      <c r="CA875" s="112"/>
      <c r="CB875" s="112"/>
      <c r="CC875" s="112"/>
      <c r="CD875" s="112"/>
      <c r="CE875" s="112"/>
      <c r="CF875" s="112"/>
      <c r="CG875" s="112"/>
      <c r="CH875" s="112"/>
      <c r="CI875" s="112"/>
      <c r="CJ875" s="112"/>
      <c r="CK875" s="112"/>
      <c r="CL875" s="112"/>
      <c r="CM875" s="112"/>
      <c r="CN875" s="112"/>
      <c r="CO875" s="112"/>
      <c r="CP875" s="112"/>
      <c r="CQ875" s="112"/>
      <c r="CR875" s="112"/>
      <c r="CS875" s="112"/>
      <c r="CT875" s="112"/>
      <c r="CU875" s="112"/>
      <c r="CV875" s="112"/>
      <c r="CW875" s="112"/>
      <c r="CX875" s="112"/>
      <c r="CY875" s="112"/>
      <c r="CZ875" s="112"/>
    </row>
    <row r="876" spans="1:104" s="113" customFormat="1" ht="17.25" customHeight="1">
      <c r="A876" s="260">
        <v>851</v>
      </c>
      <c r="B876" s="1728"/>
      <c r="C876" s="1512"/>
      <c r="D876" s="1611"/>
      <c r="E876" s="1615"/>
      <c r="F876" s="1615"/>
      <c r="G876" s="1615"/>
      <c r="H876" s="1615"/>
      <c r="I876" s="1615"/>
      <c r="J876" s="1536"/>
      <c r="K876" s="162"/>
      <c r="L876" s="115"/>
      <c r="M876" s="131"/>
      <c r="N876" s="1703"/>
      <c r="O876" s="1469"/>
      <c r="P876" s="1469"/>
      <c r="Q876" s="1469"/>
      <c r="R876" s="1469"/>
      <c r="S876" s="1469"/>
      <c r="T876" s="1463"/>
      <c r="U876" s="365" t="s">
        <v>2720</v>
      </c>
      <c r="V876" s="118" t="s">
        <v>2720</v>
      </c>
      <c r="W876" s="118">
        <v>0.15</v>
      </c>
      <c r="X876" s="311" t="s">
        <v>1767</v>
      </c>
      <c r="Y876" s="164"/>
      <c r="Z876" s="165"/>
      <c r="AA876" s="130"/>
      <c r="AB876" s="130"/>
      <c r="AC876" s="131"/>
      <c r="AD876" s="111"/>
      <c r="AE876" s="112"/>
      <c r="AF876" s="112"/>
      <c r="AG876" s="112"/>
      <c r="AH876" s="112"/>
      <c r="AI876" s="112"/>
      <c r="AJ876" s="112"/>
      <c r="AK876" s="112"/>
      <c r="AL876" s="112"/>
      <c r="AM876" s="112"/>
      <c r="AN876" s="112"/>
      <c r="AO876" s="112"/>
      <c r="AP876" s="112"/>
      <c r="AQ876" s="112"/>
      <c r="AR876" s="112"/>
      <c r="AS876" s="112"/>
      <c r="AT876" s="112"/>
      <c r="AU876" s="112"/>
      <c r="AV876" s="112"/>
      <c r="AW876" s="112"/>
      <c r="AX876" s="112"/>
      <c r="AY876" s="112"/>
      <c r="AZ876" s="112"/>
      <c r="BA876" s="112"/>
      <c r="BB876" s="112"/>
      <c r="BC876" s="112"/>
      <c r="BD876" s="112"/>
      <c r="BE876" s="112"/>
      <c r="BF876" s="112"/>
      <c r="BG876" s="112"/>
      <c r="BH876" s="112"/>
      <c r="BI876" s="112"/>
      <c r="BJ876" s="112"/>
      <c r="BK876" s="112"/>
      <c r="BL876" s="112"/>
      <c r="BM876" s="112"/>
      <c r="BN876" s="112"/>
      <c r="BO876" s="112"/>
      <c r="BP876" s="112"/>
      <c r="BQ876" s="112"/>
      <c r="BR876" s="112"/>
      <c r="BS876" s="112"/>
      <c r="BT876" s="112"/>
      <c r="BU876" s="112"/>
      <c r="BV876" s="112"/>
      <c r="BW876" s="112"/>
      <c r="BX876" s="112"/>
      <c r="BY876" s="112"/>
      <c r="BZ876" s="112"/>
      <c r="CA876" s="112"/>
      <c r="CB876" s="112"/>
      <c r="CC876" s="112"/>
      <c r="CD876" s="112"/>
      <c r="CE876" s="112"/>
      <c r="CF876" s="112"/>
      <c r="CG876" s="112"/>
      <c r="CH876" s="112"/>
      <c r="CI876" s="112"/>
      <c r="CJ876" s="112"/>
      <c r="CK876" s="112"/>
      <c r="CL876" s="112"/>
      <c r="CM876" s="112"/>
      <c r="CN876" s="112"/>
      <c r="CO876" s="112"/>
      <c r="CP876" s="112"/>
      <c r="CQ876" s="112"/>
      <c r="CR876" s="112"/>
      <c r="CS876" s="112"/>
      <c r="CT876" s="112"/>
      <c r="CU876" s="112"/>
      <c r="CV876" s="112"/>
      <c r="CW876" s="112"/>
      <c r="CX876" s="112"/>
      <c r="CY876" s="112"/>
      <c r="CZ876" s="112"/>
    </row>
    <row r="877" spans="1:104" s="113" customFormat="1" ht="17.25" customHeight="1">
      <c r="A877" s="260">
        <v>852</v>
      </c>
      <c r="B877" s="1728"/>
      <c r="C877" s="1512"/>
      <c r="D877" s="1611"/>
      <c r="E877" s="1615"/>
      <c r="F877" s="1615"/>
      <c r="G877" s="1615"/>
      <c r="H877" s="1615"/>
      <c r="I877" s="1615"/>
      <c r="J877" s="1536"/>
      <c r="K877" s="162"/>
      <c r="L877" s="115"/>
      <c r="M877" s="131"/>
      <c r="N877" s="1703"/>
      <c r="O877" s="1469"/>
      <c r="P877" s="1469"/>
      <c r="Q877" s="1469"/>
      <c r="R877" s="1469"/>
      <c r="S877" s="1469"/>
      <c r="T877" s="1463"/>
      <c r="U877" s="310" t="s">
        <v>2725</v>
      </c>
      <c r="V877" s="118">
        <v>1969</v>
      </c>
      <c r="W877" s="118">
        <v>0.125</v>
      </c>
      <c r="X877" s="311" t="s">
        <v>25</v>
      </c>
      <c r="Y877" s="164"/>
      <c r="Z877" s="165"/>
      <c r="AA877" s="130"/>
      <c r="AB877" s="130"/>
      <c r="AC877" s="131"/>
      <c r="AD877" s="111"/>
      <c r="AE877" s="112"/>
      <c r="AF877" s="112"/>
      <c r="AG877" s="112"/>
      <c r="AH877" s="112"/>
      <c r="AI877" s="112"/>
      <c r="AJ877" s="112"/>
      <c r="AK877" s="112"/>
      <c r="AL877" s="112"/>
      <c r="AM877" s="112"/>
      <c r="AN877" s="112"/>
      <c r="AO877" s="112"/>
      <c r="AP877" s="112"/>
      <c r="AQ877" s="112"/>
      <c r="AR877" s="112"/>
      <c r="AS877" s="112"/>
      <c r="AT877" s="112"/>
      <c r="AU877" s="112"/>
      <c r="AV877" s="112"/>
      <c r="AW877" s="112"/>
      <c r="AX877" s="112"/>
      <c r="AY877" s="112"/>
      <c r="AZ877" s="112"/>
      <c r="BA877" s="112"/>
      <c r="BB877" s="112"/>
      <c r="BC877" s="112"/>
      <c r="BD877" s="112"/>
      <c r="BE877" s="112"/>
      <c r="BF877" s="112"/>
      <c r="BG877" s="112"/>
      <c r="BH877" s="112"/>
      <c r="BI877" s="112"/>
      <c r="BJ877" s="112"/>
      <c r="BK877" s="112"/>
      <c r="BL877" s="112"/>
      <c r="BM877" s="112"/>
      <c r="BN877" s="112"/>
      <c r="BO877" s="112"/>
      <c r="BP877" s="112"/>
      <c r="BQ877" s="112"/>
      <c r="BR877" s="112"/>
      <c r="BS877" s="112"/>
      <c r="BT877" s="112"/>
      <c r="BU877" s="112"/>
      <c r="BV877" s="112"/>
      <c r="BW877" s="112"/>
      <c r="BX877" s="112"/>
      <c r="BY877" s="112"/>
      <c r="BZ877" s="112"/>
      <c r="CA877" s="112"/>
      <c r="CB877" s="112"/>
      <c r="CC877" s="112"/>
      <c r="CD877" s="112"/>
      <c r="CE877" s="112"/>
      <c r="CF877" s="112"/>
      <c r="CG877" s="112"/>
      <c r="CH877" s="112"/>
      <c r="CI877" s="112"/>
      <c r="CJ877" s="112"/>
      <c r="CK877" s="112"/>
      <c r="CL877" s="112"/>
      <c r="CM877" s="112"/>
      <c r="CN877" s="112"/>
      <c r="CO877" s="112"/>
      <c r="CP877" s="112"/>
      <c r="CQ877" s="112"/>
      <c r="CR877" s="112"/>
      <c r="CS877" s="112"/>
      <c r="CT877" s="112"/>
      <c r="CU877" s="112"/>
      <c r="CV877" s="112"/>
      <c r="CW877" s="112"/>
      <c r="CX877" s="112"/>
      <c r="CY877" s="112"/>
      <c r="CZ877" s="112"/>
    </row>
    <row r="878" spans="1:104" s="113" customFormat="1" ht="17.25" customHeight="1">
      <c r="A878" s="260">
        <v>853</v>
      </c>
      <c r="B878" s="1728"/>
      <c r="C878" s="1512"/>
      <c r="D878" s="1611"/>
      <c r="E878" s="1615"/>
      <c r="F878" s="1615"/>
      <c r="G878" s="1615"/>
      <c r="H878" s="1615"/>
      <c r="I878" s="1615"/>
      <c r="J878" s="1536"/>
      <c r="K878" s="162"/>
      <c r="L878" s="115"/>
      <c r="M878" s="131"/>
      <c r="N878" s="1703"/>
      <c r="O878" s="1469"/>
      <c r="P878" s="1469"/>
      <c r="Q878" s="1469"/>
      <c r="R878" s="1469"/>
      <c r="S878" s="1469"/>
      <c r="T878" s="1463"/>
      <c r="U878" s="310" t="s">
        <v>2726</v>
      </c>
      <c r="V878" s="118">
        <v>1969</v>
      </c>
      <c r="W878" s="118">
        <v>0.08</v>
      </c>
      <c r="X878" s="311" t="s">
        <v>2593</v>
      </c>
      <c r="Y878" s="164"/>
      <c r="Z878" s="165"/>
      <c r="AA878" s="130"/>
      <c r="AB878" s="130"/>
      <c r="AC878" s="131"/>
      <c r="AD878" s="111"/>
      <c r="AE878" s="112"/>
      <c r="AF878" s="112"/>
      <c r="AG878" s="112"/>
      <c r="AH878" s="112"/>
      <c r="AI878" s="112"/>
      <c r="AJ878" s="112"/>
      <c r="AK878" s="112"/>
      <c r="AL878" s="112"/>
      <c r="AM878" s="112"/>
      <c r="AN878" s="112"/>
      <c r="AO878" s="112"/>
      <c r="AP878" s="112"/>
      <c r="AQ878" s="112"/>
      <c r="AR878" s="112"/>
      <c r="AS878" s="112"/>
      <c r="AT878" s="112"/>
      <c r="AU878" s="112"/>
      <c r="AV878" s="112"/>
      <c r="AW878" s="112"/>
      <c r="AX878" s="112"/>
      <c r="AY878" s="112"/>
      <c r="AZ878" s="112"/>
      <c r="BA878" s="112"/>
      <c r="BB878" s="112"/>
      <c r="BC878" s="112"/>
      <c r="BD878" s="112"/>
      <c r="BE878" s="112"/>
      <c r="BF878" s="112"/>
      <c r="BG878" s="112"/>
      <c r="BH878" s="112"/>
      <c r="BI878" s="112"/>
      <c r="BJ878" s="112"/>
      <c r="BK878" s="112"/>
      <c r="BL878" s="112"/>
      <c r="BM878" s="112"/>
      <c r="BN878" s="112"/>
      <c r="BO878" s="112"/>
      <c r="BP878" s="112"/>
      <c r="BQ878" s="112"/>
      <c r="BR878" s="112"/>
      <c r="BS878" s="112"/>
      <c r="BT878" s="112"/>
      <c r="BU878" s="112"/>
      <c r="BV878" s="112"/>
      <c r="BW878" s="112"/>
      <c r="BX878" s="112"/>
      <c r="BY878" s="112"/>
      <c r="BZ878" s="112"/>
      <c r="CA878" s="112"/>
      <c r="CB878" s="112"/>
      <c r="CC878" s="112"/>
      <c r="CD878" s="112"/>
      <c r="CE878" s="112"/>
      <c r="CF878" s="112"/>
      <c r="CG878" s="112"/>
      <c r="CH878" s="112"/>
      <c r="CI878" s="112"/>
      <c r="CJ878" s="112"/>
      <c r="CK878" s="112"/>
      <c r="CL878" s="112"/>
      <c r="CM878" s="112"/>
      <c r="CN878" s="112"/>
      <c r="CO878" s="112"/>
      <c r="CP878" s="112"/>
      <c r="CQ878" s="112"/>
      <c r="CR878" s="112"/>
      <c r="CS878" s="112"/>
      <c r="CT878" s="112"/>
      <c r="CU878" s="112"/>
      <c r="CV878" s="112"/>
      <c r="CW878" s="112"/>
      <c r="CX878" s="112"/>
      <c r="CY878" s="112"/>
      <c r="CZ878" s="112"/>
    </row>
    <row r="879" spans="1:104" s="113" customFormat="1" ht="17.25" customHeight="1">
      <c r="A879" s="260">
        <v>854</v>
      </c>
      <c r="B879" s="1728"/>
      <c r="C879" s="1512"/>
      <c r="D879" s="1611"/>
      <c r="E879" s="1615"/>
      <c r="F879" s="1615"/>
      <c r="G879" s="1615"/>
      <c r="H879" s="1615"/>
      <c r="I879" s="1615"/>
      <c r="J879" s="1536"/>
      <c r="K879" s="162"/>
      <c r="L879" s="115"/>
      <c r="M879" s="131"/>
      <c r="N879" s="1703"/>
      <c r="O879" s="1469"/>
      <c r="P879" s="1469"/>
      <c r="Q879" s="1469"/>
      <c r="R879" s="1469"/>
      <c r="S879" s="1469"/>
      <c r="T879" s="1463"/>
      <c r="U879" s="310" t="s">
        <v>2727</v>
      </c>
      <c r="V879" s="118"/>
      <c r="W879" s="118"/>
      <c r="X879" s="311" t="s">
        <v>2728</v>
      </c>
      <c r="Y879" s="164"/>
      <c r="Z879" s="165"/>
      <c r="AA879" s="130"/>
      <c r="AB879" s="130"/>
      <c r="AC879" s="131"/>
      <c r="AD879" s="111"/>
      <c r="AE879" s="112"/>
      <c r="AF879" s="112"/>
      <c r="AG879" s="112"/>
      <c r="AH879" s="112"/>
      <c r="AI879" s="112"/>
      <c r="AJ879" s="112"/>
      <c r="AK879" s="112"/>
      <c r="AL879" s="112"/>
      <c r="AM879" s="112"/>
      <c r="AN879" s="112"/>
      <c r="AO879" s="112"/>
      <c r="AP879" s="112"/>
      <c r="AQ879" s="112"/>
      <c r="AR879" s="112"/>
      <c r="AS879" s="112"/>
      <c r="AT879" s="112"/>
      <c r="AU879" s="112"/>
      <c r="AV879" s="112"/>
      <c r="AW879" s="112"/>
      <c r="AX879" s="112"/>
      <c r="AY879" s="112"/>
      <c r="AZ879" s="112"/>
      <c r="BA879" s="112"/>
      <c r="BB879" s="112"/>
      <c r="BC879" s="112"/>
      <c r="BD879" s="112"/>
      <c r="BE879" s="112"/>
      <c r="BF879" s="112"/>
      <c r="BG879" s="112"/>
      <c r="BH879" s="112"/>
      <c r="BI879" s="112"/>
      <c r="BJ879" s="112"/>
      <c r="BK879" s="112"/>
      <c r="BL879" s="112"/>
      <c r="BM879" s="112"/>
      <c r="BN879" s="112"/>
      <c r="BO879" s="112"/>
      <c r="BP879" s="112"/>
      <c r="BQ879" s="112"/>
      <c r="BR879" s="112"/>
      <c r="BS879" s="112"/>
      <c r="BT879" s="112"/>
      <c r="BU879" s="112"/>
      <c r="BV879" s="112"/>
      <c r="BW879" s="112"/>
      <c r="BX879" s="112"/>
      <c r="BY879" s="112"/>
      <c r="BZ879" s="112"/>
      <c r="CA879" s="112"/>
      <c r="CB879" s="112"/>
      <c r="CC879" s="112"/>
      <c r="CD879" s="112"/>
      <c r="CE879" s="112"/>
      <c r="CF879" s="112"/>
      <c r="CG879" s="112"/>
      <c r="CH879" s="112"/>
      <c r="CI879" s="112"/>
      <c r="CJ879" s="112"/>
      <c r="CK879" s="112"/>
      <c r="CL879" s="112"/>
      <c r="CM879" s="112"/>
      <c r="CN879" s="112"/>
      <c r="CO879" s="112"/>
      <c r="CP879" s="112"/>
      <c r="CQ879" s="112"/>
      <c r="CR879" s="112"/>
      <c r="CS879" s="112"/>
      <c r="CT879" s="112"/>
      <c r="CU879" s="112"/>
      <c r="CV879" s="112"/>
      <c r="CW879" s="112"/>
      <c r="CX879" s="112"/>
      <c r="CY879" s="112"/>
      <c r="CZ879" s="112"/>
    </row>
    <row r="880" spans="1:104" s="113" customFormat="1" ht="17.25" customHeight="1">
      <c r="A880" s="260">
        <v>855</v>
      </c>
      <c r="B880" s="1728"/>
      <c r="C880" s="1512"/>
      <c r="D880" s="1611"/>
      <c r="E880" s="1615"/>
      <c r="F880" s="1615"/>
      <c r="G880" s="1615"/>
      <c r="H880" s="1615"/>
      <c r="I880" s="1615"/>
      <c r="J880" s="1536"/>
      <c r="K880" s="162"/>
      <c r="L880" s="115"/>
      <c r="M880" s="131"/>
      <c r="N880" s="1703"/>
      <c r="O880" s="1469"/>
      <c r="P880" s="1469"/>
      <c r="Q880" s="1469"/>
      <c r="R880" s="1469"/>
      <c r="S880" s="1469"/>
      <c r="T880" s="1463"/>
      <c r="U880" s="310" t="s">
        <v>2729</v>
      </c>
      <c r="V880" s="118">
        <v>1977</v>
      </c>
      <c r="W880" s="118">
        <v>0.1</v>
      </c>
      <c r="X880" s="311" t="s">
        <v>30</v>
      </c>
      <c r="Y880" s="164"/>
      <c r="Z880" s="165"/>
      <c r="AA880" s="130"/>
      <c r="AB880" s="130"/>
      <c r="AC880" s="131"/>
      <c r="AD880" s="111"/>
      <c r="AE880" s="112"/>
      <c r="AF880" s="112"/>
      <c r="AG880" s="112"/>
      <c r="AH880" s="112"/>
      <c r="AI880" s="112"/>
      <c r="AJ880" s="112"/>
      <c r="AK880" s="112"/>
      <c r="AL880" s="112"/>
      <c r="AM880" s="112"/>
      <c r="AN880" s="112"/>
      <c r="AO880" s="112"/>
      <c r="AP880" s="112"/>
      <c r="AQ880" s="112"/>
      <c r="AR880" s="112"/>
      <c r="AS880" s="112"/>
      <c r="AT880" s="112"/>
      <c r="AU880" s="112"/>
      <c r="AV880" s="112"/>
      <c r="AW880" s="112"/>
      <c r="AX880" s="112"/>
      <c r="AY880" s="112"/>
      <c r="AZ880" s="112"/>
      <c r="BA880" s="112"/>
      <c r="BB880" s="112"/>
      <c r="BC880" s="112"/>
      <c r="BD880" s="112"/>
      <c r="BE880" s="112"/>
      <c r="BF880" s="112"/>
      <c r="BG880" s="112"/>
      <c r="BH880" s="112"/>
      <c r="BI880" s="112"/>
      <c r="BJ880" s="112"/>
      <c r="BK880" s="112"/>
      <c r="BL880" s="112"/>
      <c r="BM880" s="112"/>
      <c r="BN880" s="112"/>
      <c r="BO880" s="112"/>
      <c r="BP880" s="112"/>
      <c r="BQ880" s="112"/>
      <c r="BR880" s="112"/>
      <c r="BS880" s="112"/>
      <c r="BT880" s="112"/>
      <c r="BU880" s="112"/>
      <c r="BV880" s="112"/>
      <c r="BW880" s="112"/>
      <c r="BX880" s="112"/>
      <c r="BY880" s="112"/>
      <c r="BZ880" s="112"/>
      <c r="CA880" s="112"/>
      <c r="CB880" s="112"/>
      <c r="CC880" s="112"/>
      <c r="CD880" s="112"/>
      <c r="CE880" s="112"/>
      <c r="CF880" s="112"/>
      <c r="CG880" s="112"/>
      <c r="CH880" s="112"/>
      <c r="CI880" s="112"/>
      <c r="CJ880" s="112"/>
      <c r="CK880" s="112"/>
      <c r="CL880" s="112"/>
      <c r="CM880" s="112"/>
      <c r="CN880" s="112"/>
      <c r="CO880" s="112"/>
      <c r="CP880" s="112"/>
      <c r="CQ880" s="112"/>
      <c r="CR880" s="112"/>
      <c r="CS880" s="112"/>
      <c r="CT880" s="112"/>
      <c r="CU880" s="112"/>
      <c r="CV880" s="112"/>
      <c r="CW880" s="112"/>
      <c r="CX880" s="112"/>
      <c r="CY880" s="112"/>
      <c r="CZ880" s="112"/>
    </row>
    <row r="881" spans="1:104" s="113" customFormat="1" ht="17.25" customHeight="1">
      <c r="A881" s="260">
        <v>856</v>
      </c>
      <c r="B881" s="1728"/>
      <c r="C881" s="1512"/>
      <c r="D881" s="1611"/>
      <c r="E881" s="1615"/>
      <c r="F881" s="1615"/>
      <c r="G881" s="1615"/>
      <c r="H881" s="1615"/>
      <c r="I881" s="1615"/>
      <c r="J881" s="1536"/>
      <c r="K881" s="162"/>
      <c r="L881" s="115"/>
      <c r="M881" s="131"/>
      <c r="N881" s="1703"/>
      <c r="O881" s="1469"/>
      <c r="P881" s="1469"/>
      <c r="Q881" s="1469"/>
      <c r="R881" s="1469"/>
      <c r="S881" s="1469"/>
      <c r="T881" s="1463"/>
      <c r="U881" s="310" t="s">
        <v>2730</v>
      </c>
      <c r="V881" s="118">
        <v>1977</v>
      </c>
      <c r="W881" s="118">
        <v>0.08</v>
      </c>
      <c r="X881" s="311" t="s">
        <v>1412</v>
      </c>
      <c r="Y881" s="164"/>
      <c r="Z881" s="165"/>
      <c r="AA881" s="130"/>
      <c r="AB881" s="130"/>
      <c r="AC881" s="131"/>
      <c r="AD881" s="111"/>
      <c r="AE881" s="112"/>
      <c r="AF881" s="112"/>
      <c r="AG881" s="112"/>
      <c r="AH881" s="112"/>
      <c r="AI881" s="112"/>
      <c r="AJ881" s="112"/>
      <c r="AK881" s="112"/>
      <c r="AL881" s="112"/>
      <c r="AM881" s="112"/>
      <c r="AN881" s="112"/>
      <c r="AO881" s="112"/>
      <c r="AP881" s="112"/>
      <c r="AQ881" s="112"/>
      <c r="AR881" s="112"/>
      <c r="AS881" s="112"/>
      <c r="AT881" s="112"/>
      <c r="AU881" s="112"/>
      <c r="AV881" s="112"/>
      <c r="AW881" s="112"/>
      <c r="AX881" s="112"/>
      <c r="AY881" s="112"/>
      <c r="AZ881" s="112"/>
      <c r="BA881" s="112"/>
      <c r="BB881" s="112"/>
      <c r="BC881" s="112"/>
      <c r="BD881" s="112"/>
      <c r="BE881" s="112"/>
      <c r="BF881" s="112"/>
      <c r="BG881" s="112"/>
      <c r="BH881" s="112"/>
      <c r="BI881" s="112"/>
      <c r="BJ881" s="112"/>
      <c r="BK881" s="112"/>
      <c r="BL881" s="112"/>
      <c r="BM881" s="112"/>
      <c r="BN881" s="112"/>
      <c r="BO881" s="112"/>
      <c r="BP881" s="112"/>
      <c r="BQ881" s="112"/>
      <c r="BR881" s="112"/>
      <c r="BS881" s="112"/>
      <c r="BT881" s="112"/>
      <c r="BU881" s="112"/>
      <c r="BV881" s="112"/>
      <c r="BW881" s="112"/>
      <c r="BX881" s="112"/>
      <c r="BY881" s="112"/>
      <c r="BZ881" s="112"/>
      <c r="CA881" s="112"/>
      <c r="CB881" s="112"/>
      <c r="CC881" s="112"/>
      <c r="CD881" s="112"/>
      <c r="CE881" s="112"/>
      <c r="CF881" s="112"/>
      <c r="CG881" s="112"/>
      <c r="CH881" s="112"/>
      <c r="CI881" s="112"/>
      <c r="CJ881" s="112"/>
      <c r="CK881" s="112"/>
      <c r="CL881" s="112"/>
      <c r="CM881" s="112"/>
      <c r="CN881" s="112"/>
      <c r="CO881" s="112"/>
      <c r="CP881" s="112"/>
      <c r="CQ881" s="112"/>
      <c r="CR881" s="112"/>
      <c r="CS881" s="112"/>
      <c r="CT881" s="112"/>
      <c r="CU881" s="112"/>
      <c r="CV881" s="112"/>
      <c r="CW881" s="112"/>
      <c r="CX881" s="112"/>
      <c r="CY881" s="112"/>
      <c r="CZ881" s="112"/>
    </row>
    <row r="882" spans="1:104" s="113" customFormat="1" ht="17.25" customHeight="1">
      <c r="A882" s="260">
        <v>857</v>
      </c>
      <c r="B882" s="1728"/>
      <c r="C882" s="1512"/>
      <c r="D882" s="1611"/>
      <c r="E882" s="1615"/>
      <c r="F882" s="1615"/>
      <c r="G882" s="1615"/>
      <c r="H882" s="1615"/>
      <c r="I882" s="1615"/>
      <c r="J882" s="1536"/>
      <c r="K882" s="162"/>
      <c r="L882" s="115"/>
      <c r="M882" s="131"/>
      <c r="N882" s="1703"/>
      <c r="O882" s="1469"/>
      <c r="P882" s="1469"/>
      <c r="Q882" s="1469"/>
      <c r="R882" s="1469"/>
      <c r="S882" s="1469"/>
      <c r="T882" s="1463"/>
      <c r="U882" s="310" t="s">
        <v>2731</v>
      </c>
      <c r="V882" s="118">
        <v>1969</v>
      </c>
      <c r="W882" s="118">
        <v>0.06</v>
      </c>
      <c r="X882" s="311" t="s">
        <v>2593</v>
      </c>
      <c r="Y882" s="164"/>
      <c r="Z882" s="165"/>
      <c r="AA882" s="130"/>
      <c r="AB882" s="130"/>
      <c r="AC882" s="131"/>
      <c r="AD882" s="111"/>
      <c r="AE882" s="112"/>
      <c r="AF882" s="112"/>
      <c r="AG882" s="112"/>
      <c r="AH882" s="112"/>
      <c r="AI882" s="112"/>
      <c r="AJ882" s="112"/>
      <c r="AK882" s="112"/>
      <c r="AL882" s="112"/>
      <c r="AM882" s="112"/>
      <c r="AN882" s="112"/>
      <c r="AO882" s="112"/>
      <c r="AP882" s="112"/>
      <c r="AQ882" s="112"/>
      <c r="AR882" s="112"/>
      <c r="AS882" s="112"/>
      <c r="AT882" s="112"/>
      <c r="AU882" s="112"/>
      <c r="AV882" s="112"/>
      <c r="AW882" s="112"/>
      <c r="AX882" s="112"/>
      <c r="AY882" s="112"/>
      <c r="AZ882" s="112"/>
      <c r="BA882" s="112"/>
      <c r="BB882" s="112"/>
      <c r="BC882" s="112"/>
      <c r="BD882" s="112"/>
      <c r="BE882" s="112"/>
      <c r="BF882" s="112"/>
      <c r="BG882" s="112"/>
      <c r="BH882" s="112"/>
      <c r="BI882" s="112"/>
      <c r="BJ882" s="112"/>
      <c r="BK882" s="112"/>
      <c r="BL882" s="112"/>
      <c r="BM882" s="112"/>
      <c r="BN882" s="112"/>
      <c r="BO882" s="112"/>
      <c r="BP882" s="112"/>
      <c r="BQ882" s="112"/>
      <c r="BR882" s="112"/>
      <c r="BS882" s="112"/>
      <c r="BT882" s="112"/>
      <c r="BU882" s="112"/>
      <c r="BV882" s="112"/>
      <c r="BW882" s="112"/>
      <c r="BX882" s="112"/>
      <c r="BY882" s="112"/>
      <c r="BZ882" s="112"/>
      <c r="CA882" s="112"/>
      <c r="CB882" s="112"/>
      <c r="CC882" s="112"/>
      <c r="CD882" s="112"/>
      <c r="CE882" s="112"/>
      <c r="CF882" s="112"/>
      <c r="CG882" s="112"/>
      <c r="CH882" s="112"/>
      <c r="CI882" s="112"/>
      <c r="CJ882" s="112"/>
      <c r="CK882" s="112"/>
      <c r="CL882" s="112"/>
      <c r="CM882" s="112"/>
      <c r="CN882" s="112"/>
      <c r="CO882" s="112"/>
      <c r="CP882" s="112"/>
      <c r="CQ882" s="112"/>
      <c r="CR882" s="112"/>
      <c r="CS882" s="112"/>
      <c r="CT882" s="112"/>
      <c r="CU882" s="112"/>
      <c r="CV882" s="112"/>
      <c r="CW882" s="112"/>
      <c r="CX882" s="112"/>
      <c r="CY882" s="112"/>
      <c r="CZ882" s="112"/>
    </row>
    <row r="883" spans="1:104" s="113" customFormat="1" ht="17.25" customHeight="1">
      <c r="A883" s="260">
        <v>858</v>
      </c>
      <c r="B883" s="1728"/>
      <c r="C883" s="1512"/>
      <c r="D883" s="1611"/>
      <c r="E883" s="1615"/>
      <c r="F883" s="1615"/>
      <c r="G883" s="1615"/>
      <c r="H883" s="1615"/>
      <c r="I883" s="1615"/>
      <c r="J883" s="1536"/>
      <c r="K883" s="162"/>
      <c r="L883" s="115"/>
      <c r="M883" s="131"/>
      <c r="N883" s="1703"/>
      <c r="O883" s="1469"/>
      <c r="P883" s="1469"/>
      <c r="Q883" s="1469"/>
      <c r="R883" s="1469"/>
      <c r="S883" s="1469"/>
      <c r="T883" s="1463"/>
      <c r="U883" s="310" t="s">
        <v>2732</v>
      </c>
      <c r="V883" s="118"/>
      <c r="W883" s="118"/>
      <c r="X883" s="311" t="s">
        <v>2733</v>
      </c>
      <c r="Y883" s="164"/>
      <c r="Z883" s="165"/>
      <c r="AA883" s="130"/>
      <c r="AB883" s="130"/>
      <c r="AC883" s="131"/>
      <c r="AD883" s="111"/>
      <c r="AE883" s="112"/>
      <c r="AF883" s="112"/>
      <c r="AG883" s="112"/>
      <c r="AH883" s="112"/>
      <c r="AI883" s="112"/>
      <c r="AJ883" s="112"/>
      <c r="AK883" s="112"/>
      <c r="AL883" s="112"/>
      <c r="AM883" s="112"/>
      <c r="AN883" s="112"/>
      <c r="AO883" s="112"/>
      <c r="AP883" s="112"/>
      <c r="AQ883" s="112"/>
      <c r="AR883" s="112"/>
      <c r="AS883" s="112"/>
      <c r="AT883" s="112"/>
      <c r="AU883" s="112"/>
      <c r="AV883" s="112"/>
      <c r="AW883" s="112"/>
      <c r="AX883" s="112"/>
      <c r="AY883" s="112"/>
      <c r="AZ883" s="112"/>
      <c r="BA883" s="112"/>
      <c r="BB883" s="112"/>
      <c r="BC883" s="112"/>
      <c r="BD883" s="112"/>
      <c r="BE883" s="112"/>
      <c r="BF883" s="112"/>
      <c r="BG883" s="112"/>
      <c r="BH883" s="112"/>
      <c r="BI883" s="112"/>
      <c r="BJ883" s="112"/>
      <c r="BK883" s="112"/>
      <c r="BL883" s="112"/>
      <c r="BM883" s="112"/>
      <c r="BN883" s="112"/>
      <c r="BO883" s="112"/>
      <c r="BP883" s="112"/>
      <c r="BQ883" s="112"/>
      <c r="BR883" s="112"/>
      <c r="BS883" s="112"/>
      <c r="BT883" s="112"/>
      <c r="BU883" s="112"/>
      <c r="BV883" s="112"/>
      <c r="BW883" s="112"/>
      <c r="BX883" s="112"/>
      <c r="BY883" s="112"/>
      <c r="BZ883" s="112"/>
      <c r="CA883" s="112"/>
      <c r="CB883" s="112"/>
      <c r="CC883" s="112"/>
      <c r="CD883" s="112"/>
      <c r="CE883" s="112"/>
      <c r="CF883" s="112"/>
      <c r="CG883" s="112"/>
      <c r="CH883" s="112"/>
      <c r="CI883" s="112"/>
      <c r="CJ883" s="112"/>
      <c r="CK883" s="112"/>
      <c r="CL883" s="112"/>
      <c r="CM883" s="112"/>
      <c r="CN883" s="112"/>
      <c r="CO883" s="112"/>
      <c r="CP883" s="112"/>
      <c r="CQ883" s="112"/>
      <c r="CR883" s="112"/>
      <c r="CS883" s="112"/>
      <c r="CT883" s="112"/>
      <c r="CU883" s="112"/>
      <c r="CV883" s="112"/>
      <c r="CW883" s="112"/>
      <c r="CX883" s="112"/>
      <c r="CY883" s="112"/>
      <c r="CZ883" s="112"/>
    </row>
    <row r="884" spans="1:104" s="113" customFormat="1" ht="25.5">
      <c r="A884" s="260">
        <v>859</v>
      </c>
      <c r="B884" s="1728"/>
      <c r="C884" s="1512"/>
      <c r="D884" s="1611"/>
      <c r="E884" s="1615"/>
      <c r="F884" s="1615"/>
      <c r="G884" s="1615"/>
      <c r="H884" s="1615"/>
      <c r="I884" s="1615"/>
      <c r="J884" s="1536"/>
      <c r="K884" s="1619"/>
      <c r="L884" s="1701"/>
      <c r="M884" s="1528"/>
      <c r="N884" s="1704"/>
      <c r="O884" s="1483"/>
      <c r="P884" s="1483"/>
      <c r="Q884" s="1483"/>
      <c r="R884" s="1483"/>
      <c r="S884" s="1483"/>
      <c r="T884" s="1464"/>
      <c r="U884" s="310" t="s">
        <v>2734</v>
      </c>
      <c r="V884" s="118">
        <v>2017</v>
      </c>
      <c r="W884" s="118">
        <v>0.06</v>
      </c>
      <c r="X884" s="311" t="s">
        <v>2735</v>
      </c>
      <c r="Y884" s="203"/>
      <c r="Z884" s="204"/>
      <c r="AA884" s="145"/>
      <c r="AB884" s="145"/>
      <c r="AC884" s="146"/>
      <c r="AD884" s="111"/>
      <c r="AE884" s="112"/>
      <c r="AF884" s="112"/>
      <c r="AG884" s="112"/>
      <c r="AH884" s="112"/>
      <c r="AI884" s="112"/>
      <c r="AJ884" s="112"/>
      <c r="AK884" s="112"/>
      <c r="AL884" s="112"/>
      <c r="AM884" s="112"/>
      <c r="AN884" s="112"/>
      <c r="AO884" s="112"/>
      <c r="AP884" s="112"/>
      <c r="AQ884" s="112"/>
      <c r="AR884" s="112"/>
      <c r="AS884" s="112"/>
      <c r="AT884" s="112"/>
      <c r="AU884" s="112"/>
      <c r="AV884" s="112"/>
      <c r="AW884" s="112"/>
      <c r="AX884" s="112"/>
      <c r="AY884" s="112"/>
      <c r="AZ884" s="112"/>
      <c r="BA884" s="112"/>
      <c r="BB884" s="112"/>
      <c r="BC884" s="112"/>
      <c r="BD884" s="112"/>
      <c r="BE884" s="112"/>
      <c r="BF884" s="112"/>
      <c r="BG884" s="112"/>
      <c r="BH884" s="112"/>
      <c r="BI884" s="112"/>
      <c r="BJ884" s="112"/>
      <c r="BK884" s="112"/>
      <c r="BL884" s="112"/>
      <c r="BM884" s="112"/>
      <c r="BN884" s="112"/>
      <c r="BO884" s="112"/>
      <c r="BP884" s="112"/>
      <c r="BQ884" s="112"/>
      <c r="BR884" s="112"/>
      <c r="BS884" s="112"/>
      <c r="BT884" s="112"/>
      <c r="BU884" s="112"/>
      <c r="BV884" s="112"/>
      <c r="BW884" s="112"/>
      <c r="BX884" s="112"/>
      <c r="BY884" s="112"/>
      <c r="BZ884" s="112"/>
      <c r="CA884" s="112"/>
      <c r="CB884" s="112"/>
      <c r="CC884" s="112"/>
      <c r="CD884" s="112"/>
      <c r="CE884" s="112"/>
      <c r="CF884" s="112"/>
      <c r="CG884" s="112"/>
      <c r="CH884" s="112"/>
      <c r="CI884" s="112"/>
      <c r="CJ884" s="112"/>
      <c r="CK884" s="112"/>
      <c r="CL884" s="112"/>
      <c r="CM884" s="112"/>
      <c r="CN884" s="112"/>
      <c r="CO884" s="112"/>
      <c r="CP884" s="112"/>
      <c r="CQ884" s="112"/>
      <c r="CR884" s="112"/>
      <c r="CS884" s="112"/>
      <c r="CT884" s="112"/>
      <c r="CU884" s="112"/>
      <c r="CV884" s="112"/>
      <c r="CW884" s="112"/>
      <c r="CX884" s="112"/>
      <c r="CY884" s="112"/>
      <c r="CZ884" s="112"/>
    </row>
    <row r="885" spans="1:104" s="113" customFormat="1" ht="25.5" customHeight="1">
      <c r="A885" s="260">
        <v>860</v>
      </c>
      <c r="B885" s="1728"/>
      <c r="C885" s="1512"/>
      <c r="D885" s="1611"/>
      <c r="E885" s="1615"/>
      <c r="F885" s="1615"/>
      <c r="G885" s="1615"/>
      <c r="H885" s="1615"/>
      <c r="I885" s="1615"/>
      <c r="J885" s="1536"/>
      <c r="K885" s="1459"/>
      <c r="L885" s="1687"/>
      <c r="M885" s="1442"/>
      <c r="N885" s="422" t="s">
        <v>2736</v>
      </c>
      <c r="O885" s="156">
        <v>2020</v>
      </c>
      <c r="P885" s="156">
        <v>4.5999999999999999E-2</v>
      </c>
      <c r="Q885" s="275" t="s">
        <v>1563</v>
      </c>
      <c r="R885" s="156">
        <v>1</v>
      </c>
      <c r="S885" s="145"/>
      <c r="T885" s="146">
        <v>1</v>
      </c>
      <c r="U885" s="407"/>
      <c r="V885" s="156"/>
      <c r="W885" s="156"/>
      <c r="X885" s="397"/>
      <c r="Y885" s="203"/>
      <c r="Z885" s="204"/>
      <c r="AA885" s="145"/>
      <c r="AB885" s="145"/>
      <c r="AC885" s="146"/>
      <c r="AD885" s="111"/>
      <c r="AE885" s="112"/>
      <c r="AF885" s="112"/>
      <c r="AG885" s="112"/>
      <c r="AH885" s="112"/>
      <c r="AI885" s="112"/>
      <c r="AJ885" s="112"/>
      <c r="AK885" s="112"/>
      <c r="AL885" s="112"/>
      <c r="AM885" s="112"/>
      <c r="AN885" s="112"/>
      <c r="AO885" s="112"/>
      <c r="AP885" s="112"/>
      <c r="AQ885" s="112"/>
      <c r="AR885" s="112"/>
      <c r="AS885" s="112"/>
      <c r="AT885" s="112"/>
      <c r="AU885" s="112"/>
      <c r="AV885" s="112"/>
      <c r="AW885" s="112"/>
      <c r="AX885" s="112"/>
      <c r="AY885" s="112"/>
      <c r="AZ885" s="112"/>
      <c r="BA885" s="112"/>
      <c r="BB885" s="112"/>
      <c r="BC885" s="112"/>
      <c r="BD885" s="112"/>
      <c r="BE885" s="112"/>
      <c r="BF885" s="112"/>
      <c r="BG885" s="112"/>
      <c r="BH885" s="112"/>
      <c r="BI885" s="112"/>
      <c r="BJ885" s="112"/>
      <c r="BK885" s="112"/>
      <c r="BL885" s="112"/>
      <c r="BM885" s="112"/>
      <c r="BN885" s="112"/>
      <c r="BO885" s="112"/>
      <c r="BP885" s="112"/>
      <c r="BQ885" s="112"/>
      <c r="BR885" s="112"/>
      <c r="BS885" s="112"/>
      <c r="BT885" s="112"/>
      <c r="BU885" s="112"/>
      <c r="BV885" s="112"/>
      <c r="BW885" s="112"/>
      <c r="BX885" s="112"/>
      <c r="BY885" s="112"/>
      <c r="BZ885" s="112"/>
      <c r="CA885" s="112"/>
      <c r="CB885" s="112"/>
      <c r="CC885" s="112"/>
      <c r="CD885" s="112"/>
      <c r="CE885" s="112"/>
      <c r="CF885" s="112"/>
      <c r="CG885" s="112"/>
      <c r="CH885" s="112"/>
      <c r="CI885" s="112"/>
      <c r="CJ885" s="112"/>
      <c r="CK885" s="112"/>
      <c r="CL885" s="112"/>
      <c r="CM885" s="112"/>
      <c r="CN885" s="112"/>
      <c r="CO885" s="112"/>
      <c r="CP885" s="112"/>
      <c r="CQ885" s="112"/>
      <c r="CR885" s="112"/>
      <c r="CS885" s="112"/>
      <c r="CT885" s="112"/>
      <c r="CU885" s="112"/>
      <c r="CV885" s="112"/>
      <c r="CW885" s="112"/>
      <c r="CX885" s="112"/>
      <c r="CY885" s="112"/>
      <c r="CZ885" s="112"/>
    </row>
    <row r="886" spans="1:104" s="113" customFormat="1" ht="20.25">
      <c r="A886" s="260">
        <v>861</v>
      </c>
      <c r="B886" s="1728"/>
      <c r="C886" s="1512"/>
      <c r="D886" s="1611"/>
      <c r="E886" s="1615"/>
      <c r="F886" s="1615"/>
      <c r="G886" s="1615"/>
      <c r="H886" s="1615"/>
      <c r="I886" s="1615"/>
      <c r="J886" s="1536"/>
      <c r="K886" s="385" t="s">
        <v>2737</v>
      </c>
      <c r="L886" s="149">
        <v>1971</v>
      </c>
      <c r="M886" s="448">
        <v>400</v>
      </c>
      <c r="N886" s="1702"/>
      <c r="O886" s="1468"/>
      <c r="P886" s="1468"/>
      <c r="Q886" s="1468"/>
      <c r="R886" s="1468"/>
      <c r="S886" s="1468"/>
      <c r="T886" s="1462"/>
      <c r="U886" s="407" t="s">
        <v>2738</v>
      </c>
      <c r="V886" s="156">
        <v>1980</v>
      </c>
      <c r="W886" s="156">
        <v>0.16</v>
      </c>
      <c r="X886" s="397" t="s">
        <v>2593</v>
      </c>
      <c r="Y886" s="208" t="s">
        <v>2739</v>
      </c>
      <c r="Z886" s="209"/>
      <c r="AA886" s="118">
        <v>1975</v>
      </c>
      <c r="AB886" s="118">
        <v>0.55000000000000004</v>
      </c>
      <c r="AC886" s="163" t="s">
        <v>2612</v>
      </c>
      <c r="AD886" s="111"/>
      <c r="AE886" s="112"/>
      <c r="AF886" s="112"/>
      <c r="AG886" s="112"/>
      <c r="AH886" s="112"/>
      <c r="AI886" s="112"/>
      <c r="AJ886" s="112"/>
      <c r="AK886" s="112"/>
      <c r="AL886" s="112"/>
      <c r="AM886" s="112"/>
      <c r="AN886" s="112"/>
      <c r="AO886" s="112"/>
      <c r="AP886" s="112"/>
      <c r="AQ886" s="112"/>
      <c r="AR886" s="112"/>
      <c r="AS886" s="112"/>
      <c r="AT886" s="112"/>
      <c r="AU886" s="112"/>
      <c r="AV886" s="112"/>
      <c r="AW886" s="112"/>
      <c r="AX886" s="112"/>
      <c r="AY886" s="112"/>
      <c r="AZ886" s="112"/>
      <c r="BA886" s="112"/>
      <c r="BB886" s="112"/>
      <c r="BC886" s="112"/>
      <c r="BD886" s="112"/>
      <c r="BE886" s="112"/>
      <c r="BF886" s="112"/>
      <c r="BG886" s="112"/>
      <c r="BH886" s="112"/>
      <c r="BI886" s="112"/>
      <c r="BJ886" s="112"/>
      <c r="BK886" s="112"/>
      <c r="BL886" s="112"/>
      <c r="BM886" s="112"/>
      <c r="BN886" s="112"/>
      <c r="BO886" s="112"/>
      <c r="BP886" s="112"/>
      <c r="BQ886" s="112"/>
      <c r="BR886" s="112"/>
      <c r="BS886" s="112"/>
      <c r="BT886" s="112"/>
      <c r="BU886" s="112"/>
      <c r="BV886" s="112"/>
      <c r="BW886" s="112"/>
      <c r="BX886" s="112"/>
      <c r="BY886" s="112"/>
      <c r="BZ886" s="112"/>
      <c r="CA886" s="112"/>
      <c r="CB886" s="112"/>
      <c r="CC886" s="112"/>
      <c r="CD886" s="112"/>
      <c r="CE886" s="112"/>
      <c r="CF886" s="112"/>
      <c r="CG886" s="112"/>
      <c r="CH886" s="112"/>
      <c r="CI886" s="112"/>
      <c r="CJ886" s="112"/>
      <c r="CK886" s="112"/>
      <c r="CL886" s="112"/>
      <c r="CM886" s="112"/>
      <c r="CN886" s="112"/>
      <c r="CO886" s="112"/>
      <c r="CP886" s="112"/>
      <c r="CQ886" s="112"/>
      <c r="CR886" s="112"/>
      <c r="CS886" s="112"/>
      <c r="CT886" s="112"/>
      <c r="CU886" s="112"/>
      <c r="CV886" s="112"/>
      <c r="CW886" s="112"/>
      <c r="CX886" s="112"/>
      <c r="CY886" s="112"/>
      <c r="CZ886" s="112"/>
    </row>
    <row r="887" spans="1:104" s="113" customFormat="1" ht="17.25" customHeight="1">
      <c r="A887" s="260">
        <v>862</v>
      </c>
      <c r="B887" s="1728"/>
      <c r="C887" s="1512"/>
      <c r="D887" s="1611"/>
      <c r="E887" s="1615"/>
      <c r="F887" s="1615"/>
      <c r="G887" s="1615"/>
      <c r="H887" s="1615"/>
      <c r="I887" s="1615"/>
      <c r="J887" s="1536"/>
      <c r="K887" s="162" t="s">
        <v>2607</v>
      </c>
      <c r="L887" s="115"/>
      <c r="M887" s="131"/>
      <c r="N887" s="1703"/>
      <c r="O887" s="1469"/>
      <c r="P887" s="1469"/>
      <c r="Q887" s="1469"/>
      <c r="R887" s="1469"/>
      <c r="S887" s="1469"/>
      <c r="T887" s="1463"/>
      <c r="U887" s="365" t="s">
        <v>2720</v>
      </c>
      <c r="V887" s="118">
        <v>1980</v>
      </c>
      <c r="W887" s="118">
        <v>0.16</v>
      </c>
      <c r="X887" s="311" t="s">
        <v>1767</v>
      </c>
      <c r="Y887" s="164"/>
      <c r="Z887" s="165"/>
      <c r="AA887" s="130"/>
      <c r="AB887" s="130"/>
      <c r="AC887" s="131"/>
      <c r="AD887" s="111"/>
      <c r="AE887" s="112"/>
      <c r="AF887" s="112"/>
      <c r="AG887" s="112"/>
      <c r="AH887" s="112"/>
      <c r="AI887" s="112"/>
      <c r="AJ887" s="112"/>
      <c r="AK887" s="112"/>
      <c r="AL887" s="112"/>
      <c r="AM887" s="112"/>
      <c r="AN887" s="112"/>
      <c r="AO887" s="112"/>
      <c r="AP887" s="112"/>
      <c r="AQ887" s="112"/>
      <c r="AR887" s="112"/>
      <c r="AS887" s="112"/>
      <c r="AT887" s="112"/>
      <c r="AU887" s="112"/>
      <c r="AV887" s="112"/>
      <c r="AW887" s="112"/>
      <c r="AX887" s="112"/>
      <c r="AY887" s="112"/>
      <c r="AZ887" s="112"/>
      <c r="BA887" s="112"/>
      <c r="BB887" s="112"/>
      <c r="BC887" s="112"/>
      <c r="BD887" s="112"/>
      <c r="BE887" s="112"/>
      <c r="BF887" s="112"/>
      <c r="BG887" s="112"/>
      <c r="BH887" s="112"/>
      <c r="BI887" s="112"/>
      <c r="BJ887" s="112"/>
      <c r="BK887" s="112"/>
      <c r="BL887" s="112"/>
      <c r="BM887" s="112"/>
      <c r="BN887" s="112"/>
      <c r="BO887" s="112"/>
      <c r="BP887" s="112"/>
      <c r="BQ887" s="112"/>
      <c r="BR887" s="112"/>
      <c r="BS887" s="112"/>
      <c r="BT887" s="112"/>
      <c r="BU887" s="112"/>
      <c r="BV887" s="112"/>
      <c r="BW887" s="112"/>
      <c r="BX887" s="112"/>
      <c r="BY887" s="112"/>
      <c r="BZ887" s="112"/>
      <c r="CA887" s="112"/>
      <c r="CB887" s="112"/>
      <c r="CC887" s="112"/>
      <c r="CD887" s="112"/>
      <c r="CE887" s="112"/>
      <c r="CF887" s="112"/>
      <c r="CG887" s="112"/>
      <c r="CH887" s="112"/>
      <c r="CI887" s="112"/>
      <c r="CJ887" s="112"/>
      <c r="CK887" s="112"/>
      <c r="CL887" s="112"/>
      <c r="CM887" s="112"/>
      <c r="CN887" s="112"/>
      <c r="CO887" s="112"/>
      <c r="CP887" s="112"/>
      <c r="CQ887" s="112"/>
      <c r="CR887" s="112"/>
      <c r="CS887" s="112"/>
      <c r="CT887" s="112"/>
      <c r="CU887" s="112"/>
      <c r="CV887" s="112"/>
      <c r="CW887" s="112"/>
      <c r="CX887" s="112"/>
      <c r="CY887" s="112"/>
      <c r="CZ887" s="112"/>
    </row>
    <row r="888" spans="1:104" s="113" customFormat="1" ht="29.25" customHeight="1">
      <c r="A888" s="260">
        <v>863</v>
      </c>
      <c r="B888" s="1728"/>
      <c r="C888" s="1512"/>
      <c r="D888" s="1611"/>
      <c r="E888" s="1615"/>
      <c r="F888" s="1615"/>
      <c r="G888" s="1615"/>
      <c r="H888" s="1615"/>
      <c r="I888" s="1615"/>
      <c r="J888" s="1536"/>
      <c r="K888" s="126"/>
      <c r="L888" s="115"/>
      <c r="M888" s="131"/>
      <c r="N888" s="1703"/>
      <c r="O888" s="1469"/>
      <c r="P888" s="1469"/>
      <c r="Q888" s="1469"/>
      <c r="R888" s="1469"/>
      <c r="S888" s="1469"/>
      <c r="T888" s="1463"/>
      <c r="U888" s="310" t="s">
        <v>2740</v>
      </c>
      <c r="V888" s="118">
        <v>1971</v>
      </c>
      <c r="W888" s="118">
        <v>0.125</v>
      </c>
      <c r="X888" s="311" t="s">
        <v>25</v>
      </c>
      <c r="Y888" s="164"/>
      <c r="Z888" s="165"/>
      <c r="AA888" s="130"/>
      <c r="AB888" s="130"/>
      <c r="AC888" s="131"/>
      <c r="AD888" s="111"/>
      <c r="AE888" s="112"/>
      <c r="AF888" s="112"/>
      <c r="AG888" s="112"/>
      <c r="AH888" s="112"/>
      <c r="AI888" s="112"/>
      <c r="AJ888" s="112"/>
      <c r="AK888" s="112"/>
      <c r="AL888" s="112"/>
      <c r="AM888" s="112"/>
      <c r="AN888" s="112"/>
      <c r="AO888" s="112"/>
      <c r="AP888" s="112"/>
      <c r="AQ888" s="112"/>
      <c r="AR888" s="112"/>
      <c r="AS888" s="112"/>
      <c r="AT888" s="112"/>
      <c r="AU888" s="112"/>
      <c r="AV888" s="112"/>
      <c r="AW888" s="112"/>
      <c r="AX888" s="112"/>
      <c r="AY888" s="112"/>
      <c r="AZ888" s="112"/>
      <c r="BA888" s="112"/>
      <c r="BB888" s="112"/>
      <c r="BC888" s="112"/>
      <c r="BD888" s="112"/>
      <c r="BE888" s="112"/>
      <c r="BF888" s="112"/>
      <c r="BG888" s="112"/>
      <c r="BH888" s="112"/>
      <c r="BI888" s="112"/>
      <c r="BJ888" s="112"/>
      <c r="BK888" s="112"/>
      <c r="BL888" s="112"/>
      <c r="BM888" s="112"/>
      <c r="BN888" s="112"/>
      <c r="BO888" s="112"/>
      <c r="BP888" s="112"/>
      <c r="BQ888" s="112"/>
      <c r="BR888" s="112"/>
      <c r="BS888" s="112"/>
      <c r="BT888" s="112"/>
      <c r="BU888" s="112"/>
      <c r="BV888" s="112"/>
      <c r="BW888" s="112"/>
      <c r="BX888" s="112"/>
      <c r="BY888" s="112"/>
      <c r="BZ888" s="112"/>
      <c r="CA888" s="112"/>
      <c r="CB888" s="112"/>
      <c r="CC888" s="112"/>
      <c r="CD888" s="112"/>
      <c r="CE888" s="112"/>
      <c r="CF888" s="112"/>
      <c r="CG888" s="112"/>
      <c r="CH888" s="112"/>
      <c r="CI888" s="112"/>
      <c r="CJ888" s="112"/>
      <c r="CK888" s="112"/>
      <c r="CL888" s="112"/>
      <c r="CM888" s="112"/>
      <c r="CN888" s="112"/>
      <c r="CO888" s="112"/>
      <c r="CP888" s="112"/>
      <c r="CQ888" s="112"/>
      <c r="CR888" s="112"/>
      <c r="CS888" s="112"/>
      <c r="CT888" s="112"/>
      <c r="CU888" s="112"/>
      <c r="CV888" s="112"/>
      <c r="CW888" s="112"/>
      <c r="CX888" s="112"/>
      <c r="CY888" s="112"/>
      <c r="CZ888" s="112"/>
    </row>
    <row r="889" spans="1:104" s="113" customFormat="1" ht="17.25" customHeight="1">
      <c r="A889" s="260">
        <v>864</v>
      </c>
      <c r="B889" s="1728"/>
      <c r="C889" s="1512"/>
      <c r="D889" s="1611"/>
      <c r="E889" s="1615"/>
      <c r="F889" s="1615"/>
      <c r="G889" s="1615"/>
      <c r="H889" s="1615"/>
      <c r="I889" s="1615"/>
      <c r="J889" s="1536"/>
      <c r="K889" s="162"/>
      <c r="L889" s="115"/>
      <c r="M889" s="131"/>
      <c r="N889" s="1703"/>
      <c r="O889" s="1469"/>
      <c r="P889" s="1469"/>
      <c r="Q889" s="1469"/>
      <c r="R889" s="1469"/>
      <c r="S889" s="1469"/>
      <c r="T889" s="1463"/>
      <c r="U889" s="310" t="s">
        <v>2741</v>
      </c>
      <c r="V889" s="118">
        <v>1971</v>
      </c>
      <c r="W889" s="118">
        <v>0.155</v>
      </c>
      <c r="X889" s="311" t="s">
        <v>25</v>
      </c>
      <c r="Y889" s="164"/>
      <c r="Z889" s="165"/>
      <c r="AA889" s="130"/>
      <c r="AB889" s="130"/>
      <c r="AC889" s="131"/>
      <c r="AD889" s="111"/>
      <c r="AE889" s="112"/>
      <c r="AF889" s="112"/>
      <c r="AG889" s="112"/>
      <c r="AH889" s="112"/>
      <c r="AI889" s="112"/>
      <c r="AJ889" s="112"/>
      <c r="AK889" s="112"/>
      <c r="AL889" s="112"/>
      <c r="AM889" s="112"/>
      <c r="AN889" s="112"/>
      <c r="AO889" s="112"/>
      <c r="AP889" s="112"/>
      <c r="AQ889" s="112"/>
      <c r="AR889" s="112"/>
      <c r="AS889" s="112"/>
      <c r="AT889" s="112"/>
      <c r="AU889" s="112"/>
      <c r="AV889" s="112"/>
      <c r="AW889" s="112"/>
      <c r="AX889" s="112"/>
      <c r="AY889" s="112"/>
      <c r="AZ889" s="112"/>
      <c r="BA889" s="112"/>
      <c r="BB889" s="112"/>
      <c r="BC889" s="112"/>
      <c r="BD889" s="112"/>
      <c r="BE889" s="112"/>
      <c r="BF889" s="112"/>
      <c r="BG889" s="112"/>
      <c r="BH889" s="112"/>
      <c r="BI889" s="112"/>
      <c r="BJ889" s="112"/>
      <c r="BK889" s="112"/>
      <c r="BL889" s="112"/>
      <c r="BM889" s="112"/>
      <c r="BN889" s="112"/>
      <c r="BO889" s="112"/>
      <c r="BP889" s="112"/>
      <c r="BQ889" s="112"/>
      <c r="BR889" s="112"/>
      <c r="BS889" s="112"/>
      <c r="BT889" s="112"/>
      <c r="BU889" s="112"/>
      <c r="BV889" s="112"/>
      <c r="BW889" s="112"/>
      <c r="BX889" s="112"/>
      <c r="BY889" s="112"/>
      <c r="BZ889" s="112"/>
      <c r="CA889" s="112"/>
      <c r="CB889" s="112"/>
      <c r="CC889" s="112"/>
      <c r="CD889" s="112"/>
      <c r="CE889" s="112"/>
      <c r="CF889" s="112"/>
      <c r="CG889" s="112"/>
      <c r="CH889" s="112"/>
      <c r="CI889" s="112"/>
      <c r="CJ889" s="112"/>
      <c r="CK889" s="112"/>
      <c r="CL889" s="112"/>
      <c r="CM889" s="112"/>
      <c r="CN889" s="112"/>
      <c r="CO889" s="112"/>
      <c r="CP889" s="112"/>
      <c r="CQ889" s="112"/>
      <c r="CR889" s="112"/>
      <c r="CS889" s="112"/>
      <c r="CT889" s="112"/>
      <c r="CU889" s="112"/>
      <c r="CV889" s="112"/>
      <c r="CW889" s="112"/>
      <c r="CX889" s="112"/>
      <c r="CY889" s="112"/>
      <c r="CZ889" s="112"/>
    </row>
    <row r="890" spans="1:104" s="113" customFormat="1" ht="28.5" customHeight="1">
      <c r="A890" s="260">
        <v>865</v>
      </c>
      <c r="B890" s="1728"/>
      <c r="C890" s="1512"/>
      <c r="D890" s="1611"/>
      <c r="E890" s="1615"/>
      <c r="F890" s="1615"/>
      <c r="G890" s="1615"/>
      <c r="H890" s="1615"/>
      <c r="I890" s="1615"/>
      <c r="J890" s="1536"/>
      <c r="K890" s="864"/>
      <c r="L890" s="115"/>
      <c r="M890" s="131"/>
      <c r="N890" s="1703"/>
      <c r="O890" s="1469"/>
      <c r="P890" s="1469"/>
      <c r="Q890" s="1469"/>
      <c r="R890" s="1469"/>
      <c r="S890" s="1469"/>
      <c r="T890" s="1463"/>
      <c r="U890" s="310" t="s">
        <v>2742</v>
      </c>
      <c r="V890" s="118">
        <v>1980</v>
      </c>
      <c r="W890" s="118">
        <v>0.16</v>
      </c>
      <c r="X890" s="311" t="s">
        <v>2743</v>
      </c>
      <c r="Y890" s="164"/>
      <c r="Z890" s="165"/>
      <c r="AA890" s="130"/>
      <c r="AB890" s="130"/>
      <c r="AC890" s="131"/>
      <c r="AD890" s="111"/>
      <c r="AE890" s="112"/>
      <c r="AF890" s="112"/>
      <c r="AG890" s="112"/>
      <c r="AH890" s="112"/>
      <c r="AI890" s="112"/>
      <c r="AJ890" s="112"/>
      <c r="AK890" s="112"/>
      <c r="AL890" s="112"/>
      <c r="AM890" s="112"/>
      <c r="AN890" s="112"/>
      <c r="AO890" s="112"/>
      <c r="AP890" s="112"/>
      <c r="AQ890" s="112"/>
      <c r="AR890" s="112"/>
      <c r="AS890" s="112"/>
      <c r="AT890" s="112"/>
      <c r="AU890" s="112"/>
      <c r="AV890" s="112"/>
      <c r="AW890" s="112"/>
      <c r="AX890" s="112"/>
      <c r="AY890" s="112"/>
      <c r="AZ890" s="112"/>
      <c r="BA890" s="112"/>
      <c r="BB890" s="112"/>
      <c r="BC890" s="112"/>
      <c r="BD890" s="112"/>
      <c r="BE890" s="112"/>
      <c r="BF890" s="112"/>
      <c r="BG890" s="112"/>
      <c r="BH890" s="112"/>
      <c r="BI890" s="112"/>
      <c r="BJ890" s="112"/>
      <c r="BK890" s="112"/>
      <c r="BL890" s="112"/>
      <c r="BM890" s="112"/>
      <c r="BN890" s="112"/>
      <c r="BO890" s="112"/>
      <c r="BP890" s="112"/>
      <c r="BQ890" s="112"/>
      <c r="BR890" s="112"/>
      <c r="BS890" s="112"/>
      <c r="BT890" s="112"/>
      <c r="BU890" s="112"/>
      <c r="BV890" s="112"/>
      <c r="BW890" s="112"/>
      <c r="BX890" s="112"/>
      <c r="BY890" s="112"/>
      <c r="BZ890" s="112"/>
      <c r="CA890" s="112"/>
      <c r="CB890" s="112"/>
      <c r="CC890" s="112"/>
      <c r="CD890" s="112"/>
      <c r="CE890" s="112"/>
      <c r="CF890" s="112"/>
      <c r="CG890" s="112"/>
      <c r="CH890" s="112"/>
      <c r="CI890" s="112"/>
      <c r="CJ890" s="112"/>
      <c r="CK890" s="112"/>
      <c r="CL890" s="112"/>
      <c r="CM890" s="112"/>
      <c r="CN890" s="112"/>
      <c r="CO890" s="112"/>
      <c r="CP890" s="112"/>
      <c r="CQ890" s="112"/>
      <c r="CR890" s="112"/>
      <c r="CS890" s="112"/>
      <c r="CT890" s="112"/>
      <c r="CU890" s="112"/>
      <c r="CV890" s="112"/>
      <c r="CW890" s="112"/>
      <c r="CX890" s="112"/>
      <c r="CY890" s="112"/>
      <c r="CZ890" s="112"/>
    </row>
    <row r="891" spans="1:104" s="113" customFormat="1" ht="54.75" customHeight="1">
      <c r="A891" s="260">
        <v>866</v>
      </c>
      <c r="B891" s="1728"/>
      <c r="C891" s="610"/>
      <c r="D891" s="421"/>
      <c r="E891" s="1615"/>
      <c r="F891" s="1615"/>
      <c r="G891" s="1615"/>
      <c r="H891" s="1615"/>
      <c r="I891" s="1615"/>
      <c r="J891" s="1536"/>
      <c r="K891" s="162"/>
      <c r="L891" s="167"/>
      <c r="M891" s="131"/>
      <c r="N891" s="1704"/>
      <c r="O891" s="1483"/>
      <c r="P891" s="1483"/>
      <c r="Q891" s="1483"/>
      <c r="R891" s="1483"/>
      <c r="S891" s="1483"/>
      <c r="T891" s="1464"/>
      <c r="U891" s="310" t="s">
        <v>2744</v>
      </c>
      <c r="V891" s="118">
        <v>2013</v>
      </c>
      <c r="W891" s="118">
        <v>0.25</v>
      </c>
      <c r="X891" s="311" t="s">
        <v>2637</v>
      </c>
      <c r="Y891" s="164"/>
      <c r="Z891" s="165"/>
      <c r="AA891" s="130"/>
      <c r="AB891" s="130"/>
      <c r="AC891" s="131"/>
      <c r="AD891" s="111"/>
      <c r="AE891" s="112"/>
      <c r="AF891" s="112"/>
      <c r="AG891" s="112"/>
      <c r="AH891" s="112"/>
      <c r="AI891" s="112"/>
      <c r="AJ891" s="112"/>
      <c r="AK891" s="112"/>
      <c r="AL891" s="112"/>
      <c r="AM891" s="112"/>
      <c r="AN891" s="112"/>
      <c r="AO891" s="112"/>
      <c r="AP891" s="112"/>
      <c r="AQ891" s="112"/>
      <c r="AR891" s="112"/>
      <c r="AS891" s="112"/>
      <c r="AT891" s="112"/>
      <c r="AU891" s="112"/>
      <c r="AV891" s="112"/>
      <c r="AW891" s="112"/>
      <c r="AX891" s="112"/>
      <c r="AY891" s="112"/>
      <c r="AZ891" s="112"/>
      <c r="BA891" s="112"/>
      <c r="BB891" s="112"/>
      <c r="BC891" s="112"/>
      <c r="BD891" s="112"/>
      <c r="BE891" s="112"/>
      <c r="BF891" s="112"/>
      <c r="BG891" s="112"/>
      <c r="BH891" s="112"/>
      <c r="BI891" s="112"/>
      <c r="BJ891" s="112"/>
      <c r="BK891" s="112"/>
      <c r="BL891" s="112"/>
      <c r="BM891" s="112"/>
      <c r="BN891" s="112"/>
      <c r="BO891" s="112"/>
      <c r="BP891" s="112"/>
      <c r="BQ891" s="112"/>
      <c r="BR891" s="112"/>
      <c r="BS891" s="112"/>
      <c r="BT891" s="112"/>
      <c r="BU891" s="112"/>
      <c r="BV891" s="112"/>
      <c r="BW891" s="112"/>
      <c r="BX891" s="112"/>
      <c r="BY891" s="112"/>
      <c r="BZ891" s="112"/>
      <c r="CA891" s="112"/>
      <c r="CB891" s="112"/>
      <c r="CC891" s="112"/>
      <c r="CD891" s="112"/>
      <c r="CE891" s="112"/>
      <c r="CF891" s="112"/>
      <c r="CG891" s="112"/>
      <c r="CH891" s="112"/>
      <c r="CI891" s="112"/>
      <c r="CJ891" s="112"/>
      <c r="CK891" s="112"/>
      <c r="CL891" s="112"/>
      <c r="CM891" s="112"/>
      <c r="CN891" s="112"/>
      <c r="CO891" s="112"/>
      <c r="CP891" s="112"/>
      <c r="CQ891" s="112"/>
      <c r="CR891" s="112"/>
      <c r="CS891" s="112"/>
      <c r="CT891" s="112"/>
      <c r="CU891" s="112"/>
      <c r="CV891" s="112"/>
      <c r="CW891" s="112"/>
      <c r="CX891" s="112"/>
      <c r="CY891" s="112"/>
      <c r="CZ891" s="112"/>
    </row>
    <row r="892" spans="1:104" s="113" customFormat="1" ht="43.9" customHeight="1" thickBot="1">
      <c r="A892" s="284">
        <v>867</v>
      </c>
      <c r="B892" s="1729"/>
      <c r="C892" s="878"/>
      <c r="D892" s="672"/>
      <c r="E892" s="1714"/>
      <c r="F892" s="1714"/>
      <c r="G892" s="1714"/>
      <c r="H892" s="1714"/>
      <c r="I892" s="1714"/>
      <c r="J892" s="1715"/>
      <c r="K892" s="673"/>
      <c r="L892" s="674"/>
      <c r="M892" s="240"/>
      <c r="N892" s="867" t="s">
        <v>2745</v>
      </c>
      <c r="O892" s="235">
        <v>2012</v>
      </c>
      <c r="P892" s="235">
        <v>5.8000000000000003E-2</v>
      </c>
      <c r="Q892" s="290" t="s">
        <v>1348</v>
      </c>
      <c r="R892" s="235">
        <v>1</v>
      </c>
      <c r="S892" s="291"/>
      <c r="T892" s="292">
        <v>1</v>
      </c>
      <c r="U892" s="868"/>
      <c r="V892" s="235"/>
      <c r="W892" s="235"/>
      <c r="X892" s="879"/>
      <c r="Y892" s="237"/>
      <c r="Z892" s="238"/>
      <c r="AA892" s="239"/>
      <c r="AB892" s="239"/>
      <c r="AC892" s="240"/>
      <c r="AD892" s="111"/>
      <c r="AE892" s="112"/>
      <c r="AF892" s="112"/>
      <c r="AG892" s="112"/>
      <c r="AH892" s="112"/>
      <c r="AI892" s="112"/>
      <c r="AJ892" s="112"/>
      <c r="AK892" s="112"/>
      <c r="AL892" s="112"/>
      <c r="AM892" s="112"/>
      <c r="AN892" s="112"/>
      <c r="AO892" s="112"/>
      <c r="AP892" s="112"/>
      <c r="AQ892" s="112"/>
      <c r="AR892" s="112"/>
      <c r="AS892" s="112"/>
      <c r="AT892" s="112"/>
      <c r="AU892" s="112"/>
      <c r="AV892" s="112"/>
      <c r="AW892" s="112"/>
      <c r="AX892" s="112"/>
      <c r="AY892" s="112"/>
      <c r="AZ892" s="112"/>
      <c r="BA892" s="112"/>
      <c r="BB892" s="112"/>
      <c r="BC892" s="112"/>
      <c r="BD892" s="112"/>
      <c r="BE892" s="112"/>
      <c r="BF892" s="112"/>
      <c r="BG892" s="112"/>
      <c r="BH892" s="112"/>
      <c r="BI892" s="112"/>
      <c r="BJ892" s="112"/>
      <c r="BK892" s="112"/>
      <c r="BL892" s="112"/>
      <c r="BM892" s="112"/>
      <c r="BN892" s="112"/>
      <c r="BO892" s="112"/>
      <c r="BP892" s="112"/>
      <c r="BQ892" s="112"/>
      <c r="BR892" s="112"/>
      <c r="BS892" s="112"/>
      <c r="BT892" s="112"/>
      <c r="BU892" s="112"/>
      <c r="BV892" s="112"/>
      <c r="BW892" s="112"/>
      <c r="BX892" s="112"/>
      <c r="BY892" s="112"/>
      <c r="BZ892" s="112"/>
      <c r="CA892" s="112"/>
      <c r="CB892" s="112"/>
      <c r="CC892" s="112"/>
      <c r="CD892" s="112"/>
      <c r="CE892" s="112"/>
      <c r="CF892" s="112"/>
      <c r="CG892" s="112"/>
      <c r="CH892" s="112"/>
      <c r="CI892" s="112"/>
      <c r="CJ892" s="112"/>
      <c r="CK892" s="112"/>
      <c r="CL892" s="112"/>
      <c r="CM892" s="112"/>
      <c r="CN892" s="112"/>
      <c r="CO892" s="112"/>
      <c r="CP892" s="112"/>
      <c r="CQ892" s="112"/>
      <c r="CR892" s="112"/>
      <c r="CS892" s="112"/>
      <c r="CT892" s="112"/>
      <c r="CU892" s="112"/>
      <c r="CV892" s="112"/>
      <c r="CW892" s="112"/>
      <c r="CX892" s="112"/>
      <c r="CY892" s="112"/>
      <c r="CZ892" s="112"/>
    </row>
    <row r="893" spans="1:104" s="113" customFormat="1" ht="20.25" customHeight="1" thickBot="1">
      <c r="A893" s="241"/>
      <c r="B893" s="880"/>
      <c r="C893" s="1691"/>
      <c r="D893" s="1692"/>
      <c r="E893" s="111"/>
      <c r="F893" s="133"/>
      <c r="G893" s="133"/>
      <c r="H893" s="111"/>
      <c r="I893" s="133"/>
      <c r="J893" s="133"/>
      <c r="K893" s="111"/>
      <c r="L893" s="216"/>
      <c r="M893" s="111"/>
      <c r="N893" s="255"/>
      <c r="O893" s="111"/>
      <c r="P893" s="111"/>
      <c r="Q893" s="506"/>
      <c r="R893" s="111"/>
      <c r="S893" s="133"/>
      <c r="T893" s="111"/>
      <c r="U893" s="255"/>
      <c r="V893" s="111"/>
      <c r="W893" s="111"/>
      <c r="X893" s="506"/>
      <c r="Y893" s="1693"/>
      <c r="Z893" s="1694"/>
      <c r="AA893" s="1694"/>
      <c r="AB893" s="1694"/>
      <c r="AC893" s="1695"/>
      <c r="AD893" s="133"/>
      <c r="AE893" s="112"/>
      <c r="AF893" s="112"/>
      <c r="AG893" s="112"/>
      <c r="AH893" s="112"/>
      <c r="AI893" s="112"/>
      <c r="AJ893" s="112"/>
      <c r="AK893" s="112"/>
      <c r="AL893" s="112"/>
      <c r="AM893" s="112"/>
      <c r="AN893" s="112"/>
      <c r="AO893" s="112"/>
      <c r="AP893" s="112"/>
      <c r="AQ893" s="112"/>
      <c r="AR893" s="112"/>
      <c r="AS893" s="112"/>
      <c r="AT893" s="112"/>
      <c r="AU893" s="112"/>
      <c r="AV893" s="112"/>
      <c r="AW893" s="112"/>
      <c r="AX893" s="112"/>
      <c r="AY893" s="112"/>
      <c r="AZ893" s="112"/>
      <c r="BA893" s="112"/>
      <c r="BB893" s="112"/>
      <c r="BC893" s="112"/>
      <c r="BD893" s="112"/>
      <c r="BE893" s="112"/>
      <c r="BF893" s="112"/>
      <c r="BG893" s="112"/>
      <c r="BH893" s="112"/>
      <c r="BI893" s="112"/>
      <c r="BJ893" s="112"/>
      <c r="BK893" s="112"/>
      <c r="BL893" s="112"/>
      <c r="BM893" s="112"/>
      <c r="BN893" s="112"/>
      <c r="BO893" s="112"/>
      <c r="BP893" s="112"/>
      <c r="BQ893" s="112"/>
      <c r="BR893" s="112"/>
      <c r="BS893" s="112"/>
      <c r="BT893" s="112"/>
      <c r="BU893" s="112"/>
      <c r="BV893" s="112"/>
      <c r="BW893" s="112"/>
      <c r="BX893" s="112"/>
      <c r="BY893" s="112"/>
      <c r="BZ893" s="112"/>
      <c r="CA893" s="112"/>
      <c r="CB893" s="112"/>
      <c r="CC893" s="112"/>
      <c r="CD893" s="112"/>
      <c r="CE893" s="112"/>
      <c r="CF893" s="112"/>
      <c r="CG893" s="112"/>
      <c r="CH893" s="112"/>
      <c r="CI893" s="112"/>
      <c r="CJ893" s="112"/>
      <c r="CK893" s="112"/>
      <c r="CL893" s="112"/>
      <c r="CM893" s="112"/>
      <c r="CN893" s="112"/>
      <c r="CO893" s="112"/>
      <c r="CP893" s="112"/>
      <c r="CQ893" s="112"/>
      <c r="CR893" s="112"/>
      <c r="CS893" s="112"/>
      <c r="CT893" s="112"/>
      <c r="CU893" s="112"/>
      <c r="CV893" s="112"/>
      <c r="CW893" s="112"/>
      <c r="CX893" s="112"/>
      <c r="CY893" s="112"/>
      <c r="CZ893" s="112"/>
    </row>
    <row r="894" spans="1:104" s="113" customFormat="1" ht="28.15" customHeight="1">
      <c r="A894" s="881">
        <v>868</v>
      </c>
      <c r="B894" s="1696" t="s">
        <v>2746</v>
      </c>
      <c r="C894" s="1699" t="s">
        <v>2747</v>
      </c>
      <c r="D894" s="1700"/>
      <c r="E894" s="1686">
        <v>2006</v>
      </c>
      <c r="F894" s="1686">
        <v>1.1299999999999999</v>
      </c>
      <c r="G894" s="1686" t="s">
        <v>1463</v>
      </c>
      <c r="H894" s="1686">
        <v>22</v>
      </c>
      <c r="I894" s="1686"/>
      <c r="J894" s="1688">
        <v>22</v>
      </c>
      <c r="K894" s="882" t="s">
        <v>2748</v>
      </c>
      <c r="L894" s="253">
        <v>1974</v>
      </c>
      <c r="M894" s="249" t="s">
        <v>2749</v>
      </c>
      <c r="N894" s="846" t="s">
        <v>2750</v>
      </c>
      <c r="O894" s="108"/>
      <c r="P894" s="870"/>
      <c r="Q894" s="883"/>
      <c r="R894" s="108"/>
      <c r="S894" s="303"/>
      <c r="T894" s="249"/>
      <c r="U894" s="1690"/>
      <c r="V894" s="1682"/>
      <c r="W894" s="1682"/>
      <c r="X894" s="1683"/>
      <c r="Y894" s="1684" t="s">
        <v>2747</v>
      </c>
      <c r="Z894" s="1685"/>
      <c r="AA894" s="108"/>
      <c r="AB894" s="108"/>
      <c r="AC894" s="110"/>
      <c r="AD894" s="111"/>
      <c r="AE894" s="112"/>
      <c r="AF894" s="112"/>
      <c r="AG894" s="112"/>
      <c r="AH894" s="112"/>
      <c r="AI894" s="112"/>
      <c r="AJ894" s="112"/>
      <c r="AK894" s="112"/>
      <c r="AL894" s="112"/>
      <c r="AM894" s="112"/>
      <c r="AN894" s="112"/>
      <c r="AO894" s="112"/>
      <c r="AP894" s="112"/>
      <c r="AQ894" s="112"/>
      <c r="AR894" s="112"/>
      <c r="AS894" s="112"/>
      <c r="AT894" s="112"/>
      <c r="AU894" s="112"/>
      <c r="AV894" s="112"/>
      <c r="AW894" s="112"/>
      <c r="AX894" s="112"/>
      <c r="AY894" s="112"/>
      <c r="AZ894" s="112"/>
      <c r="BA894" s="112"/>
      <c r="BB894" s="112"/>
      <c r="BC894" s="112"/>
      <c r="BD894" s="112"/>
      <c r="BE894" s="112"/>
      <c r="BF894" s="112"/>
      <c r="BG894" s="112"/>
      <c r="BH894" s="112"/>
      <c r="BI894" s="112"/>
      <c r="BJ894" s="112"/>
      <c r="BK894" s="112"/>
      <c r="BL894" s="112"/>
      <c r="BM894" s="112"/>
      <c r="BN894" s="112"/>
      <c r="BO894" s="112"/>
      <c r="BP894" s="112"/>
      <c r="BQ894" s="112"/>
      <c r="BR894" s="112"/>
      <c r="BS894" s="112"/>
      <c r="BT894" s="112"/>
      <c r="BU894" s="112"/>
      <c r="BV894" s="112"/>
      <c r="BW894" s="112"/>
      <c r="BX894" s="112"/>
      <c r="BY894" s="112"/>
      <c r="BZ894" s="112"/>
      <c r="CA894" s="112"/>
      <c r="CB894" s="112"/>
      <c r="CC894" s="112"/>
      <c r="CD894" s="112"/>
      <c r="CE894" s="112"/>
      <c r="CF894" s="112"/>
      <c r="CG894" s="112"/>
      <c r="CH894" s="112"/>
      <c r="CI894" s="112"/>
      <c r="CJ894" s="112"/>
      <c r="CK894" s="112"/>
      <c r="CL894" s="112"/>
      <c r="CM894" s="112"/>
      <c r="CN894" s="112"/>
      <c r="CO894" s="112"/>
      <c r="CP894" s="112"/>
      <c r="CQ894" s="112"/>
      <c r="CR894" s="112"/>
      <c r="CS894" s="112"/>
      <c r="CT894" s="112"/>
      <c r="CU894" s="112"/>
      <c r="CV894" s="112"/>
      <c r="CW894" s="112"/>
      <c r="CX894" s="112"/>
      <c r="CY894" s="112"/>
      <c r="CZ894" s="112"/>
    </row>
    <row r="895" spans="1:104" s="113" customFormat="1" ht="18" customHeight="1">
      <c r="A895" s="884">
        <v>869</v>
      </c>
      <c r="B895" s="1697"/>
      <c r="C895" s="1643" t="s">
        <v>2751</v>
      </c>
      <c r="D895" s="1542"/>
      <c r="E895" s="1687"/>
      <c r="F895" s="1687"/>
      <c r="G895" s="1687"/>
      <c r="H895" s="1687"/>
      <c r="I895" s="1687"/>
      <c r="J895" s="1689"/>
      <c r="K895" s="181" t="s">
        <v>2752</v>
      </c>
      <c r="L895" s="115"/>
      <c r="M895" s="140" t="s">
        <v>2753</v>
      </c>
      <c r="N895" s="1585" t="s">
        <v>2754</v>
      </c>
      <c r="O895" s="1447">
        <v>1983</v>
      </c>
      <c r="P895" s="1447">
        <v>1.087</v>
      </c>
      <c r="Q895" s="1468" t="s">
        <v>2755</v>
      </c>
      <c r="R895" s="1447">
        <v>33</v>
      </c>
      <c r="S895" s="1556"/>
      <c r="T895" s="1456">
        <v>33</v>
      </c>
      <c r="U895" s="1517"/>
      <c r="V895" s="1520"/>
      <c r="W895" s="1520"/>
      <c r="X895" s="1523"/>
      <c r="Y895" s="1541" t="s">
        <v>2751</v>
      </c>
      <c r="Z895" s="1542"/>
      <c r="AA895" s="120">
        <v>2006</v>
      </c>
      <c r="AB895" s="120">
        <v>9.5000000000000001E-2</v>
      </c>
      <c r="AC895" s="121" t="s">
        <v>2649</v>
      </c>
      <c r="AD895" s="111"/>
      <c r="AE895" s="112"/>
      <c r="AF895" s="112"/>
      <c r="AG895" s="112"/>
      <c r="AH895" s="112"/>
      <c r="AI895" s="112"/>
      <c r="AJ895" s="112"/>
      <c r="AK895" s="112"/>
      <c r="AL895" s="112"/>
      <c r="AM895" s="112"/>
      <c r="AN895" s="112"/>
      <c r="AO895" s="112"/>
      <c r="AP895" s="112"/>
      <c r="AQ895" s="112"/>
      <c r="AR895" s="112"/>
      <c r="AS895" s="112"/>
      <c r="AT895" s="112"/>
      <c r="AU895" s="112"/>
      <c r="AV895" s="112"/>
      <c r="AW895" s="112"/>
      <c r="AX895" s="112"/>
      <c r="AY895" s="112"/>
      <c r="AZ895" s="112"/>
      <c r="BA895" s="112"/>
      <c r="BB895" s="112"/>
      <c r="BC895" s="112"/>
      <c r="BD895" s="112"/>
      <c r="BE895" s="112"/>
      <c r="BF895" s="112"/>
      <c r="BG895" s="112"/>
      <c r="BH895" s="112"/>
      <c r="BI895" s="112"/>
      <c r="BJ895" s="112"/>
      <c r="BK895" s="112"/>
      <c r="BL895" s="112"/>
      <c r="BM895" s="112"/>
      <c r="BN895" s="112"/>
      <c r="BO895" s="112"/>
      <c r="BP895" s="112"/>
      <c r="BQ895" s="112"/>
      <c r="BR895" s="112"/>
      <c r="BS895" s="112"/>
      <c r="BT895" s="112"/>
      <c r="BU895" s="112"/>
      <c r="BV895" s="112"/>
      <c r="BW895" s="112"/>
      <c r="BX895" s="112"/>
      <c r="BY895" s="112"/>
      <c r="BZ895" s="112"/>
      <c r="CA895" s="112"/>
      <c r="CB895" s="112"/>
      <c r="CC895" s="112"/>
      <c r="CD895" s="112"/>
      <c r="CE895" s="112"/>
      <c r="CF895" s="112"/>
      <c r="CG895" s="112"/>
      <c r="CH895" s="112"/>
      <c r="CI895" s="112"/>
      <c r="CJ895" s="112"/>
      <c r="CK895" s="112"/>
      <c r="CL895" s="112"/>
      <c r="CM895" s="112"/>
      <c r="CN895" s="112"/>
      <c r="CO895" s="112"/>
      <c r="CP895" s="112"/>
      <c r="CQ895" s="112"/>
      <c r="CR895" s="112"/>
      <c r="CS895" s="112"/>
      <c r="CT895" s="112"/>
      <c r="CU895" s="112"/>
      <c r="CV895" s="112"/>
      <c r="CW895" s="112"/>
      <c r="CX895" s="112"/>
      <c r="CY895" s="112"/>
      <c r="CZ895" s="112"/>
    </row>
    <row r="896" spans="1:104" s="113" customFormat="1" ht="51" customHeight="1">
      <c r="A896" s="884">
        <v>870</v>
      </c>
      <c r="B896" s="1697"/>
      <c r="C896" s="885"/>
      <c r="D896" s="427"/>
      <c r="E896" s="1614"/>
      <c r="F896" s="1614"/>
      <c r="G896" s="1614"/>
      <c r="H896" s="1614"/>
      <c r="I896" s="1614"/>
      <c r="J896" s="1538"/>
      <c r="K896" s="445"/>
      <c r="L896" s="115"/>
      <c r="M896" s="393"/>
      <c r="N896" s="1587"/>
      <c r="O896" s="1448"/>
      <c r="P896" s="1448"/>
      <c r="Q896" s="1483"/>
      <c r="R896" s="1448"/>
      <c r="S896" s="1558"/>
      <c r="T896" s="1457"/>
      <c r="U896" s="1517"/>
      <c r="V896" s="1520"/>
      <c r="W896" s="1520"/>
      <c r="X896" s="1523"/>
      <c r="Y896" s="886"/>
      <c r="Z896" s="887"/>
      <c r="AA896" s="703">
        <v>2006</v>
      </c>
      <c r="AB896" s="513">
        <v>0.08</v>
      </c>
      <c r="AC896" s="514" t="s">
        <v>2650</v>
      </c>
      <c r="AD896" s="506"/>
      <c r="AE896" s="112"/>
      <c r="AF896" s="112"/>
      <c r="AG896" s="112"/>
      <c r="AH896" s="112"/>
      <c r="AI896" s="112"/>
      <c r="AJ896" s="112"/>
      <c r="AK896" s="112"/>
      <c r="AL896" s="112"/>
      <c r="AM896" s="112"/>
      <c r="AN896" s="112"/>
      <c r="AO896" s="112"/>
      <c r="AP896" s="112"/>
      <c r="AQ896" s="112"/>
      <c r="AR896" s="112"/>
      <c r="AS896" s="112"/>
      <c r="AT896" s="112"/>
      <c r="AU896" s="112"/>
      <c r="AV896" s="112"/>
      <c r="AW896" s="112"/>
      <c r="AX896" s="112"/>
      <c r="AY896" s="112"/>
      <c r="AZ896" s="112"/>
      <c r="BA896" s="112"/>
      <c r="BB896" s="112"/>
      <c r="BC896" s="112"/>
      <c r="BD896" s="112"/>
      <c r="BE896" s="112"/>
      <c r="BF896" s="112"/>
      <c r="BG896" s="112"/>
      <c r="BH896" s="112"/>
      <c r="BI896" s="112"/>
      <c r="BJ896" s="112"/>
      <c r="BK896" s="112"/>
      <c r="BL896" s="112"/>
      <c r="BM896" s="112"/>
      <c r="BN896" s="112"/>
      <c r="BO896" s="112"/>
      <c r="BP896" s="112"/>
      <c r="BQ896" s="112"/>
      <c r="BR896" s="112"/>
      <c r="BS896" s="112"/>
      <c r="BT896" s="112"/>
      <c r="BU896" s="112"/>
      <c r="BV896" s="112"/>
      <c r="BW896" s="112"/>
      <c r="BX896" s="112"/>
      <c r="BY896" s="112"/>
      <c r="BZ896" s="112"/>
      <c r="CA896" s="112"/>
      <c r="CB896" s="112"/>
      <c r="CC896" s="112"/>
      <c r="CD896" s="112"/>
      <c r="CE896" s="112"/>
      <c r="CF896" s="112"/>
      <c r="CG896" s="112"/>
      <c r="CH896" s="112"/>
      <c r="CI896" s="112"/>
      <c r="CJ896" s="112"/>
      <c r="CK896" s="112"/>
      <c r="CL896" s="112"/>
      <c r="CM896" s="112"/>
      <c r="CN896" s="112"/>
      <c r="CO896" s="112"/>
      <c r="CP896" s="112"/>
      <c r="CQ896" s="112"/>
      <c r="CR896" s="112"/>
      <c r="CS896" s="112"/>
      <c r="CT896" s="112"/>
      <c r="CU896" s="112"/>
      <c r="CV896" s="112"/>
      <c r="CW896" s="112"/>
      <c r="CX896" s="112"/>
      <c r="CY896" s="112"/>
      <c r="CZ896" s="112"/>
    </row>
    <row r="897" spans="1:104" s="113" customFormat="1" ht="30" customHeight="1">
      <c r="A897" s="884">
        <v>871</v>
      </c>
      <c r="B897" s="1697"/>
      <c r="C897" s="1554"/>
      <c r="D897" s="1555"/>
      <c r="E897" s="1615"/>
      <c r="F897" s="1615"/>
      <c r="G897" s="1615"/>
      <c r="H897" s="1615"/>
      <c r="I897" s="1615"/>
      <c r="J897" s="1539"/>
      <c r="K897" s="407"/>
      <c r="L897" s="384"/>
      <c r="M897" s="397"/>
      <c r="N897" s="789" t="s">
        <v>2756</v>
      </c>
      <c r="O897" s="120">
        <v>2022</v>
      </c>
      <c r="P897" s="176">
        <v>0.126</v>
      </c>
      <c r="Q897" s="332" t="s">
        <v>1193</v>
      </c>
      <c r="R897" s="120">
        <v>6</v>
      </c>
      <c r="S897" s="396"/>
      <c r="T897" s="160">
        <v>6</v>
      </c>
      <c r="U897" s="1518"/>
      <c r="V897" s="1521"/>
      <c r="W897" s="1521"/>
      <c r="X897" s="1524"/>
      <c r="Y897" s="646"/>
      <c r="Z897" s="647"/>
      <c r="AA897" s="275"/>
      <c r="AB897" s="516"/>
      <c r="AC897" s="517"/>
      <c r="AD897" s="506"/>
      <c r="AE897" s="112"/>
      <c r="AF897" s="112"/>
      <c r="AG897" s="112"/>
      <c r="AH897" s="112"/>
      <c r="AI897" s="112"/>
      <c r="AJ897" s="112"/>
      <c r="AK897" s="112"/>
      <c r="AL897" s="112"/>
      <c r="AM897" s="112"/>
      <c r="AN897" s="112"/>
      <c r="AO897" s="112"/>
      <c r="AP897" s="112"/>
      <c r="AQ897" s="112"/>
      <c r="AR897" s="112"/>
      <c r="AS897" s="112"/>
      <c r="AT897" s="112"/>
      <c r="AU897" s="112"/>
      <c r="AV897" s="112"/>
      <c r="AW897" s="112"/>
      <c r="AX897" s="112"/>
      <c r="AY897" s="112"/>
      <c r="AZ897" s="112"/>
      <c r="BA897" s="112"/>
      <c r="BB897" s="112"/>
      <c r="BC897" s="112"/>
      <c r="BD897" s="112"/>
      <c r="BE897" s="112"/>
      <c r="BF897" s="112"/>
      <c r="BG897" s="112"/>
      <c r="BH897" s="112"/>
      <c r="BI897" s="112"/>
      <c r="BJ897" s="112"/>
      <c r="BK897" s="112"/>
      <c r="BL897" s="112"/>
      <c r="BM897" s="112"/>
      <c r="BN897" s="112"/>
      <c r="BO897" s="112"/>
      <c r="BP897" s="112"/>
      <c r="BQ897" s="112"/>
      <c r="BR897" s="112"/>
      <c r="BS897" s="112"/>
      <c r="BT897" s="112"/>
      <c r="BU897" s="112"/>
      <c r="BV897" s="112"/>
      <c r="BW897" s="112"/>
      <c r="BX897" s="112"/>
      <c r="BY897" s="112"/>
      <c r="BZ897" s="112"/>
      <c r="CA897" s="112"/>
      <c r="CB897" s="112"/>
      <c r="CC897" s="112"/>
      <c r="CD897" s="112"/>
      <c r="CE897" s="112"/>
      <c r="CF897" s="112"/>
      <c r="CG897" s="112"/>
      <c r="CH897" s="112"/>
      <c r="CI897" s="112"/>
      <c r="CJ897" s="112"/>
      <c r="CK897" s="112"/>
      <c r="CL897" s="112"/>
      <c r="CM897" s="112"/>
      <c r="CN897" s="112"/>
      <c r="CO897" s="112"/>
      <c r="CP897" s="112"/>
      <c r="CQ897" s="112"/>
      <c r="CR897" s="112"/>
      <c r="CS897" s="112"/>
      <c r="CT897" s="112"/>
      <c r="CU897" s="112"/>
      <c r="CV897" s="112"/>
      <c r="CW897" s="112"/>
      <c r="CX897" s="112"/>
      <c r="CY897" s="112"/>
      <c r="CZ897" s="112"/>
    </row>
    <row r="898" spans="1:104" s="113" customFormat="1" ht="17.25" customHeight="1">
      <c r="A898" s="884">
        <v>872</v>
      </c>
      <c r="B898" s="1697"/>
      <c r="C898" s="1454"/>
      <c r="D898" s="1455"/>
      <c r="E898" s="1616"/>
      <c r="F898" s="1616"/>
      <c r="G898" s="1616"/>
      <c r="H898" s="1616"/>
      <c r="I898" s="1616"/>
      <c r="J898" s="1540"/>
      <c r="K898" s="172"/>
      <c r="L898" s="159"/>
      <c r="M898" s="160"/>
      <c r="N898" s="170"/>
      <c r="O898" s="120"/>
      <c r="P898" s="120"/>
      <c r="Q898" s="313"/>
      <c r="R898" s="120"/>
      <c r="S898" s="396"/>
      <c r="T898" s="160"/>
      <c r="U898" s="443"/>
      <c r="V898" s="120"/>
      <c r="W898" s="176"/>
      <c r="X898" s="444"/>
      <c r="Y898" s="1543" t="s">
        <v>2757</v>
      </c>
      <c r="Z898" s="1544"/>
      <c r="AA898" s="118">
        <v>2020</v>
      </c>
      <c r="AB898" s="317">
        <v>1.1000000000000001</v>
      </c>
      <c r="AC898" s="163" t="s">
        <v>2653</v>
      </c>
      <c r="AD898" s="111"/>
      <c r="AE898" s="112"/>
      <c r="AF898" s="112"/>
      <c r="AG898" s="112"/>
      <c r="AH898" s="112"/>
      <c r="AI898" s="112"/>
      <c r="AJ898" s="112"/>
      <c r="AK898" s="112"/>
      <c r="AL898" s="112"/>
      <c r="AM898" s="112"/>
      <c r="AN898" s="112"/>
      <c r="AO898" s="112"/>
      <c r="AP898" s="112"/>
      <c r="AQ898" s="112"/>
      <c r="AR898" s="112"/>
      <c r="AS898" s="112"/>
      <c r="AT898" s="112"/>
      <c r="AU898" s="112"/>
      <c r="AV898" s="112"/>
      <c r="AW898" s="112"/>
      <c r="AX898" s="112"/>
      <c r="AY898" s="112"/>
      <c r="AZ898" s="112"/>
      <c r="BA898" s="112"/>
      <c r="BB898" s="112"/>
      <c r="BC898" s="112"/>
      <c r="BD898" s="112"/>
      <c r="BE898" s="112"/>
      <c r="BF898" s="112"/>
      <c r="BG898" s="112"/>
      <c r="BH898" s="112"/>
      <c r="BI898" s="112"/>
      <c r="BJ898" s="112"/>
      <c r="BK898" s="112"/>
      <c r="BL898" s="112"/>
      <c r="BM898" s="112"/>
      <c r="BN898" s="112"/>
      <c r="BO898" s="112"/>
      <c r="BP898" s="112"/>
      <c r="BQ898" s="112"/>
      <c r="BR898" s="112"/>
      <c r="BS898" s="112"/>
      <c r="BT898" s="112"/>
      <c r="BU898" s="112"/>
      <c r="BV898" s="112"/>
      <c r="BW898" s="112"/>
      <c r="BX898" s="112"/>
      <c r="BY898" s="112"/>
      <c r="BZ898" s="112"/>
      <c r="CA898" s="112"/>
      <c r="CB898" s="112"/>
      <c r="CC898" s="112"/>
      <c r="CD898" s="112"/>
      <c r="CE898" s="112"/>
      <c r="CF898" s="112"/>
      <c r="CG898" s="112"/>
      <c r="CH898" s="112"/>
      <c r="CI898" s="112"/>
      <c r="CJ898" s="112"/>
      <c r="CK898" s="112"/>
      <c r="CL898" s="112"/>
      <c r="CM898" s="112"/>
      <c r="CN898" s="112"/>
      <c r="CO898" s="112"/>
      <c r="CP898" s="112"/>
      <c r="CQ898" s="112"/>
      <c r="CR898" s="112"/>
      <c r="CS898" s="112"/>
      <c r="CT898" s="112"/>
      <c r="CU898" s="112"/>
      <c r="CV898" s="112"/>
      <c r="CW898" s="112"/>
      <c r="CX898" s="112"/>
      <c r="CY898" s="112"/>
      <c r="CZ898" s="112"/>
    </row>
    <row r="899" spans="1:104" s="113" customFormat="1" ht="17.25" customHeight="1">
      <c r="A899" s="884">
        <v>873</v>
      </c>
      <c r="B899" s="1697"/>
      <c r="C899" s="1628" t="s">
        <v>2758</v>
      </c>
      <c r="D899" s="1629"/>
      <c r="E899" s="118">
        <v>2020</v>
      </c>
      <c r="F899" s="317">
        <v>0.151</v>
      </c>
      <c r="G899" s="118" t="s">
        <v>2655</v>
      </c>
      <c r="H899" s="118">
        <v>2</v>
      </c>
      <c r="I899" s="118"/>
      <c r="J899" s="163">
        <v>2</v>
      </c>
      <c r="K899" s="181"/>
      <c r="L899" s="1467"/>
      <c r="M899" s="1512"/>
      <c r="N899" s="1621"/>
      <c r="O899" s="1467"/>
      <c r="P899" s="1467"/>
      <c r="Q899" s="1611"/>
      <c r="R899" s="1467"/>
      <c r="S899" s="1467"/>
      <c r="T899" s="1512"/>
      <c r="U899" s="1619"/>
      <c r="V899" s="1467"/>
      <c r="W899" s="1512"/>
      <c r="X899" s="1528"/>
      <c r="Y899" s="1543"/>
      <c r="Z899" s="1544"/>
      <c r="AA899" s="118"/>
      <c r="AB899" s="317"/>
      <c r="AC899" s="163"/>
      <c r="AD899" s="111"/>
      <c r="AE899" s="112"/>
      <c r="AF899" s="112"/>
      <c r="AG899" s="112"/>
      <c r="AH899" s="112"/>
      <c r="AI899" s="112"/>
      <c r="AJ899" s="112"/>
      <c r="AK899" s="112"/>
      <c r="AL899" s="112"/>
      <c r="AM899" s="112"/>
      <c r="AN899" s="112"/>
      <c r="AO899" s="112"/>
      <c r="AP899" s="112"/>
      <c r="AQ899" s="112"/>
      <c r="AR899" s="112"/>
      <c r="AS899" s="112"/>
      <c r="AT899" s="112"/>
      <c r="AU899" s="112"/>
      <c r="AV899" s="112"/>
      <c r="AW899" s="112"/>
      <c r="AX899" s="112"/>
      <c r="AY899" s="112"/>
      <c r="AZ899" s="112"/>
      <c r="BA899" s="112"/>
      <c r="BB899" s="112"/>
      <c r="BC899" s="112"/>
      <c r="BD899" s="112"/>
      <c r="BE899" s="112"/>
      <c r="BF899" s="112"/>
      <c r="BG899" s="112"/>
      <c r="BH899" s="112"/>
      <c r="BI899" s="112"/>
      <c r="BJ899" s="112"/>
      <c r="BK899" s="112"/>
      <c r="BL899" s="112"/>
      <c r="BM899" s="112"/>
      <c r="BN899" s="112"/>
      <c r="BO899" s="112"/>
      <c r="BP899" s="112"/>
      <c r="BQ899" s="112"/>
      <c r="BR899" s="112"/>
      <c r="BS899" s="112"/>
      <c r="BT899" s="112"/>
      <c r="BU899" s="112"/>
      <c r="BV899" s="112"/>
      <c r="BW899" s="112"/>
      <c r="BX899" s="112"/>
      <c r="BY899" s="112"/>
      <c r="BZ899" s="112"/>
      <c r="CA899" s="112"/>
      <c r="CB899" s="112"/>
      <c r="CC899" s="112"/>
      <c r="CD899" s="112"/>
      <c r="CE899" s="112"/>
      <c r="CF899" s="112"/>
      <c r="CG899" s="112"/>
      <c r="CH899" s="112"/>
      <c r="CI899" s="112"/>
      <c r="CJ899" s="112"/>
      <c r="CK899" s="112"/>
      <c r="CL899" s="112"/>
      <c r="CM899" s="112"/>
      <c r="CN899" s="112"/>
      <c r="CO899" s="112"/>
      <c r="CP899" s="112"/>
      <c r="CQ899" s="112"/>
      <c r="CR899" s="112"/>
      <c r="CS899" s="112"/>
      <c r="CT899" s="112"/>
      <c r="CU899" s="112"/>
      <c r="CV899" s="112"/>
      <c r="CW899" s="112"/>
      <c r="CX899" s="112"/>
      <c r="CY899" s="112"/>
      <c r="CZ899" s="112"/>
    </row>
    <row r="900" spans="1:104" s="113" customFormat="1" ht="29.25" customHeight="1">
      <c r="A900" s="884">
        <v>874</v>
      </c>
      <c r="B900" s="1697"/>
      <c r="C900" s="1452"/>
      <c r="D900" s="1453"/>
      <c r="E900" s="1614"/>
      <c r="F900" s="1614"/>
      <c r="G900" s="1614"/>
      <c r="H900" s="1614"/>
      <c r="I900" s="1614"/>
      <c r="J900" s="1538"/>
      <c r="K900" s="1611" t="s">
        <v>1191</v>
      </c>
      <c r="L900" s="1467"/>
      <c r="M900" s="1512"/>
      <c r="N900" s="1621"/>
      <c r="O900" s="1467"/>
      <c r="P900" s="1467"/>
      <c r="Q900" s="1611"/>
      <c r="R900" s="1467"/>
      <c r="S900" s="1467"/>
      <c r="T900" s="1512"/>
      <c r="U900" s="1619"/>
      <c r="V900" s="1467"/>
      <c r="W900" s="1512"/>
      <c r="X900" s="1528"/>
      <c r="Y900" s="1541" t="s">
        <v>2759</v>
      </c>
      <c r="Z900" s="1542"/>
      <c r="AA900" s="118">
        <v>2020</v>
      </c>
      <c r="AB900" s="317">
        <v>3.1</v>
      </c>
      <c r="AC900" s="163" t="s">
        <v>2653</v>
      </c>
      <c r="AD900" s="111"/>
      <c r="AE900" s="112"/>
      <c r="AF900" s="112"/>
      <c r="AG900" s="112"/>
      <c r="AH900" s="112"/>
      <c r="AI900" s="112"/>
      <c r="AJ900" s="112"/>
      <c r="AK900" s="112"/>
      <c r="AL900" s="112"/>
      <c r="AM900" s="112"/>
      <c r="AN900" s="112"/>
      <c r="AO900" s="112"/>
      <c r="AP900" s="112"/>
      <c r="AQ900" s="112"/>
      <c r="AR900" s="112"/>
      <c r="AS900" s="112"/>
      <c r="AT900" s="112"/>
      <c r="AU900" s="112"/>
      <c r="AV900" s="112"/>
      <c r="AW900" s="112"/>
      <c r="AX900" s="112"/>
      <c r="AY900" s="112"/>
      <c r="AZ900" s="112"/>
      <c r="BA900" s="112"/>
      <c r="BB900" s="112"/>
      <c r="BC900" s="112"/>
      <c r="BD900" s="112"/>
      <c r="BE900" s="112"/>
      <c r="BF900" s="112"/>
      <c r="BG900" s="112"/>
      <c r="BH900" s="112"/>
      <c r="BI900" s="112"/>
      <c r="BJ900" s="112"/>
      <c r="BK900" s="112"/>
      <c r="BL900" s="112"/>
      <c r="BM900" s="112"/>
      <c r="BN900" s="112"/>
      <c r="BO900" s="112"/>
      <c r="BP900" s="112"/>
      <c r="BQ900" s="112"/>
      <c r="BR900" s="112"/>
      <c r="BS900" s="112"/>
      <c r="BT900" s="112"/>
      <c r="BU900" s="112"/>
      <c r="BV900" s="112"/>
      <c r="BW900" s="112"/>
      <c r="BX900" s="112"/>
      <c r="BY900" s="112"/>
      <c r="BZ900" s="112"/>
      <c r="CA900" s="112"/>
      <c r="CB900" s="112"/>
      <c r="CC900" s="112"/>
      <c r="CD900" s="112"/>
      <c r="CE900" s="112"/>
      <c r="CF900" s="112"/>
      <c r="CG900" s="112"/>
      <c r="CH900" s="112"/>
      <c r="CI900" s="112"/>
      <c r="CJ900" s="112"/>
      <c r="CK900" s="112"/>
      <c r="CL900" s="112"/>
      <c r="CM900" s="112"/>
      <c r="CN900" s="112"/>
      <c r="CO900" s="112"/>
      <c r="CP900" s="112"/>
      <c r="CQ900" s="112"/>
      <c r="CR900" s="112"/>
      <c r="CS900" s="112"/>
      <c r="CT900" s="112"/>
      <c r="CU900" s="112"/>
      <c r="CV900" s="112"/>
      <c r="CW900" s="112"/>
      <c r="CX900" s="112"/>
      <c r="CY900" s="112"/>
      <c r="CZ900" s="112"/>
    </row>
    <row r="901" spans="1:104" s="113" customFormat="1" ht="44.25" customHeight="1">
      <c r="A901" s="884">
        <v>875</v>
      </c>
      <c r="B901" s="1697"/>
      <c r="C901" s="1554"/>
      <c r="D901" s="1555"/>
      <c r="E901" s="1615"/>
      <c r="F901" s="1615"/>
      <c r="G901" s="1615"/>
      <c r="H901" s="1615"/>
      <c r="I901" s="1615"/>
      <c r="J901" s="1539"/>
      <c r="K901" s="1611"/>
      <c r="L901" s="1467"/>
      <c r="M901" s="1512"/>
      <c r="N901" s="1621"/>
      <c r="O901" s="1467"/>
      <c r="P901" s="1467"/>
      <c r="Q901" s="1611"/>
      <c r="R901" s="1467"/>
      <c r="S901" s="1467"/>
      <c r="T901" s="1512"/>
      <c r="U901" s="1619"/>
      <c r="V901" s="1467"/>
      <c r="W901" s="1512"/>
      <c r="X901" s="1528"/>
      <c r="Y901" s="1541" t="s">
        <v>2760</v>
      </c>
      <c r="Z901" s="1542"/>
      <c r="AA901" s="888" t="s">
        <v>2761</v>
      </c>
      <c r="AB901" s="317" t="s">
        <v>2762</v>
      </c>
      <c r="AC901" s="163" t="s">
        <v>1488</v>
      </c>
      <c r="AD901" s="111"/>
      <c r="AE901" s="112"/>
      <c r="AF901" s="112"/>
      <c r="AG901" s="112"/>
      <c r="AH901" s="112"/>
      <c r="AI901" s="112"/>
      <c r="AJ901" s="112"/>
      <c r="AK901" s="112"/>
      <c r="AL901" s="112"/>
      <c r="AM901" s="112"/>
      <c r="AN901" s="112"/>
      <c r="AO901" s="112"/>
      <c r="AP901" s="112"/>
      <c r="AQ901" s="112"/>
      <c r="AR901" s="112"/>
      <c r="AS901" s="112"/>
      <c r="AT901" s="112"/>
      <c r="AU901" s="112"/>
      <c r="AV901" s="112"/>
      <c r="AW901" s="112"/>
      <c r="AX901" s="112"/>
      <c r="AY901" s="112"/>
      <c r="AZ901" s="112"/>
      <c r="BA901" s="112"/>
      <c r="BB901" s="112"/>
      <c r="BC901" s="112"/>
      <c r="BD901" s="112"/>
      <c r="BE901" s="112"/>
      <c r="BF901" s="112"/>
      <c r="BG901" s="112"/>
      <c r="BH901" s="112"/>
      <c r="BI901" s="112"/>
      <c r="BJ901" s="112"/>
      <c r="BK901" s="112"/>
      <c r="BL901" s="112"/>
      <c r="BM901" s="112"/>
      <c r="BN901" s="112"/>
      <c r="BO901" s="112"/>
      <c r="BP901" s="112"/>
      <c r="BQ901" s="112"/>
      <c r="BR901" s="112"/>
      <c r="BS901" s="112"/>
      <c r="BT901" s="112"/>
      <c r="BU901" s="112"/>
      <c r="BV901" s="112"/>
      <c r="BW901" s="112"/>
      <c r="BX901" s="112"/>
      <c r="BY901" s="112"/>
      <c r="BZ901" s="112"/>
      <c r="CA901" s="112"/>
      <c r="CB901" s="112"/>
      <c r="CC901" s="112"/>
      <c r="CD901" s="112"/>
      <c r="CE901" s="112"/>
      <c r="CF901" s="112"/>
      <c r="CG901" s="112"/>
      <c r="CH901" s="112"/>
      <c r="CI901" s="112"/>
      <c r="CJ901" s="112"/>
      <c r="CK901" s="112"/>
      <c r="CL901" s="112"/>
      <c r="CM901" s="112"/>
      <c r="CN901" s="112"/>
      <c r="CO901" s="112"/>
      <c r="CP901" s="112"/>
      <c r="CQ901" s="112"/>
      <c r="CR901" s="112"/>
      <c r="CS901" s="112"/>
      <c r="CT901" s="112"/>
      <c r="CU901" s="112"/>
      <c r="CV901" s="112"/>
      <c r="CW901" s="112"/>
      <c r="CX901" s="112"/>
      <c r="CY901" s="112"/>
      <c r="CZ901" s="112"/>
    </row>
    <row r="902" spans="1:104" s="113" customFormat="1" ht="39" customHeight="1">
      <c r="A902" s="884">
        <v>877</v>
      </c>
      <c r="B902" s="1697"/>
      <c r="C902" s="1554"/>
      <c r="D902" s="1555"/>
      <c r="E902" s="1615"/>
      <c r="F902" s="1615"/>
      <c r="G902" s="1615"/>
      <c r="H902" s="1615"/>
      <c r="I902" s="1615"/>
      <c r="J902" s="1539"/>
      <c r="K902" s="111"/>
      <c r="L902" s="154"/>
      <c r="M902" s="154"/>
      <c r="N902" s="889"/>
      <c r="O902" s="154"/>
      <c r="P902" s="156"/>
      <c r="Q902" s="111"/>
      <c r="R902" s="154"/>
      <c r="S902" s="154"/>
      <c r="T902" s="154"/>
      <c r="U902" s="210"/>
      <c r="V902" s="154"/>
      <c r="W902" s="154"/>
      <c r="X902" s="146"/>
      <c r="Y902" s="1526" t="s">
        <v>2763</v>
      </c>
      <c r="Z902" s="1527"/>
      <c r="AA902" s="161">
        <v>2004</v>
      </c>
      <c r="AB902" s="161">
        <v>0.22500000000000001</v>
      </c>
      <c r="AC902" s="486" t="s">
        <v>2764</v>
      </c>
      <c r="AD902" s="487"/>
      <c r="AE902" s="112"/>
      <c r="AF902" s="112"/>
      <c r="AG902" s="112"/>
      <c r="AH902" s="112"/>
      <c r="AI902" s="112"/>
      <c r="AJ902" s="112"/>
      <c r="AK902" s="112"/>
      <c r="AL902" s="112"/>
      <c r="AM902" s="112"/>
      <c r="AN902" s="112"/>
      <c r="AO902" s="112"/>
      <c r="AP902" s="112"/>
      <c r="AQ902" s="112"/>
      <c r="AR902" s="112"/>
      <c r="AS902" s="112"/>
      <c r="AT902" s="112"/>
      <c r="AU902" s="112"/>
      <c r="AV902" s="112"/>
      <c r="AW902" s="112"/>
      <c r="AX902" s="112"/>
      <c r="AY902" s="112"/>
      <c r="AZ902" s="112"/>
      <c r="BA902" s="112"/>
      <c r="BB902" s="112"/>
      <c r="BC902" s="112"/>
      <c r="BD902" s="112"/>
      <c r="BE902" s="112"/>
      <c r="BF902" s="112"/>
      <c r="BG902" s="112"/>
      <c r="BH902" s="112"/>
      <c r="BI902" s="112"/>
      <c r="BJ902" s="112"/>
      <c r="BK902" s="112"/>
      <c r="BL902" s="112"/>
      <c r="BM902" s="112"/>
      <c r="BN902" s="112"/>
      <c r="BO902" s="112"/>
      <c r="BP902" s="112"/>
      <c r="BQ902" s="112"/>
      <c r="BR902" s="112"/>
      <c r="BS902" s="112"/>
      <c r="BT902" s="112"/>
      <c r="BU902" s="112"/>
      <c r="BV902" s="112"/>
      <c r="BW902" s="112"/>
      <c r="BX902" s="112"/>
      <c r="BY902" s="112"/>
      <c r="BZ902" s="112"/>
      <c r="CA902" s="112"/>
      <c r="CB902" s="112"/>
      <c r="CC902" s="112"/>
      <c r="CD902" s="112"/>
      <c r="CE902" s="112"/>
      <c r="CF902" s="112"/>
      <c r="CG902" s="112"/>
      <c r="CH902" s="112"/>
      <c r="CI902" s="112"/>
      <c r="CJ902" s="112"/>
      <c r="CK902" s="112"/>
      <c r="CL902" s="112"/>
      <c r="CM902" s="112"/>
      <c r="CN902" s="112"/>
      <c r="CO902" s="112"/>
      <c r="CP902" s="112"/>
      <c r="CQ902" s="112"/>
      <c r="CR902" s="112"/>
      <c r="CS902" s="112"/>
      <c r="CT902" s="112"/>
      <c r="CU902" s="112"/>
      <c r="CV902" s="112"/>
      <c r="CW902" s="112"/>
      <c r="CX902" s="112"/>
      <c r="CY902" s="112"/>
      <c r="CZ902" s="112"/>
    </row>
    <row r="903" spans="1:104" s="113" customFormat="1" ht="22.15" customHeight="1">
      <c r="A903" s="884">
        <v>878</v>
      </c>
      <c r="B903" s="1697"/>
      <c r="C903" s="1554"/>
      <c r="D903" s="1555"/>
      <c r="E903" s="1615"/>
      <c r="F903" s="1615"/>
      <c r="G903" s="1615"/>
      <c r="H903" s="1615"/>
      <c r="I903" s="1615"/>
      <c r="J903" s="1539"/>
      <c r="K903" s="829" t="s">
        <v>2765</v>
      </c>
      <c r="L903" s="269">
        <v>1965</v>
      </c>
      <c r="M903" s="1449">
        <v>400</v>
      </c>
      <c r="N903" s="1513"/>
      <c r="O903" s="1468"/>
      <c r="P903" s="1468"/>
      <c r="Q903" s="1468"/>
      <c r="R903" s="1468"/>
      <c r="S903" s="1468"/>
      <c r="T903" s="1505"/>
      <c r="U903" s="141" t="s">
        <v>2766</v>
      </c>
      <c r="V903" s="118">
        <v>1974</v>
      </c>
      <c r="W903" s="118">
        <v>5.5E-2</v>
      </c>
      <c r="X903" s="119" t="s">
        <v>29</v>
      </c>
      <c r="Y903" s="633" t="s">
        <v>2767</v>
      </c>
      <c r="Z903" s="135"/>
      <c r="AA903" s="118">
        <v>1947</v>
      </c>
      <c r="AB903" s="118">
        <v>6.7000000000000004E-2</v>
      </c>
      <c r="AC903" s="163" t="s">
        <v>2768</v>
      </c>
      <c r="AD903" s="111"/>
      <c r="AE903" s="112"/>
      <c r="AF903" s="112"/>
      <c r="AG903" s="112"/>
      <c r="AH903" s="112"/>
      <c r="AI903" s="112"/>
      <c r="AJ903" s="112"/>
      <c r="AK903" s="112"/>
      <c r="AL903" s="112"/>
      <c r="AM903" s="112"/>
      <c r="AN903" s="112"/>
      <c r="AO903" s="112"/>
      <c r="AP903" s="112"/>
      <c r="AQ903" s="112"/>
      <c r="AR903" s="112"/>
      <c r="AS903" s="112"/>
      <c r="AT903" s="112"/>
      <c r="AU903" s="112"/>
      <c r="AV903" s="112"/>
      <c r="AW903" s="112"/>
      <c r="AX903" s="112"/>
      <c r="AY903" s="112"/>
      <c r="AZ903" s="112"/>
      <c r="BA903" s="112"/>
      <c r="BB903" s="112"/>
      <c r="BC903" s="112"/>
      <c r="BD903" s="112"/>
      <c r="BE903" s="112"/>
      <c r="BF903" s="112"/>
      <c r="BG903" s="112"/>
      <c r="BH903" s="112"/>
      <c r="BI903" s="112"/>
      <c r="BJ903" s="112"/>
      <c r="BK903" s="112"/>
      <c r="BL903" s="112"/>
      <c r="BM903" s="112"/>
      <c r="BN903" s="112"/>
      <c r="BO903" s="112"/>
      <c r="BP903" s="112"/>
      <c r="BQ903" s="112"/>
      <c r="BR903" s="112"/>
      <c r="BS903" s="112"/>
      <c r="BT903" s="112"/>
      <c r="BU903" s="112"/>
      <c r="BV903" s="112"/>
      <c r="BW903" s="112"/>
      <c r="BX903" s="112"/>
      <c r="BY903" s="112"/>
      <c r="BZ903" s="112"/>
      <c r="CA903" s="112"/>
      <c r="CB903" s="112"/>
      <c r="CC903" s="112"/>
      <c r="CD903" s="112"/>
      <c r="CE903" s="112"/>
      <c r="CF903" s="112"/>
      <c r="CG903" s="112"/>
      <c r="CH903" s="112"/>
      <c r="CI903" s="112"/>
      <c r="CJ903" s="112"/>
      <c r="CK903" s="112"/>
      <c r="CL903" s="112"/>
      <c r="CM903" s="112"/>
      <c r="CN903" s="112"/>
      <c r="CO903" s="112"/>
      <c r="CP903" s="112"/>
      <c r="CQ903" s="112"/>
      <c r="CR903" s="112"/>
      <c r="CS903" s="112"/>
      <c r="CT903" s="112"/>
      <c r="CU903" s="112"/>
      <c r="CV903" s="112"/>
      <c r="CW903" s="112"/>
      <c r="CX903" s="112"/>
      <c r="CY903" s="112"/>
      <c r="CZ903" s="112"/>
    </row>
    <row r="904" spans="1:104" s="113" customFormat="1" ht="17.25" customHeight="1">
      <c r="A904" s="884">
        <v>879</v>
      </c>
      <c r="B904" s="1697"/>
      <c r="C904" s="1454"/>
      <c r="D904" s="1455"/>
      <c r="E904" s="1616"/>
      <c r="F904" s="1616"/>
      <c r="G904" s="1616"/>
      <c r="H904" s="1616"/>
      <c r="I904" s="1616"/>
      <c r="J904" s="1540"/>
      <c r="K904" s="111" t="s">
        <v>2769</v>
      </c>
      <c r="L904" s="149"/>
      <c r="M904" s="1450"/>
      <c r="N904" s="1514"/>
      <c r="O904" s="1469"/>
      <c r="P904" s="1469"/>
      <c r="Q904" s="1469"/>
      <c r="R904" s="1469"/>
      <c r="S904" s="1469"/>
      <c r="T904" s="1506"/>
      <c r="U904" s="141" t="s">
        <v>2770</v>
      </c>
      <c r="V904" s="118">
        <v>1970</v>
      </c>
      <c r="W904" s="118">
        <v>0.57599999999999996</v>
      </c>
      <c r="X904" s="119" t="s">
        <v>2771</v>
      </c>
      <c r="Y904" s="413" t="s">
        <v>2772</v>
      </c>
      <c r="Z904" s="209"/>
      <c r="AA904" s="118">
        <v>1965</v>
      </c>
      <c r="AB904" s="118">
        <v>0.748</v>
      </c>
      <c r="AC904" s="163" t="s">
        <v>2768</v>
      </c>
      <c r="AD904" s="111"/>
      <c r="AE904" s="112"/>
      <c r="AF904" s="112"/>
      <c r="AG904" s="112"/>
      <c r="AH904" s="112"/>
      <c r="AI904" s="112"/>
      <c r="AJ904" s="112"/>
      <c r="AK904" s="112"/>
      <c r="AL904" s="112"/>
      <c r="AM904" s="112"/>
      <c r="AN904" s="112"/>
      <c r="AO904" s="112"/>
      <c r="AP904" s="112"/>
      <c r="AQ904" s="112"/>
      <c r="AR904" s="112"/>
      <c r="AS904" s="112"/>
      <c r="AT904" s="112"/>
      <c r="AU904" s="112"/>
      <c r="AV904" s="112"/>
      <c r="AW904" s="112"/>
      <c r="AX904" s="112"/>
      <c r="AY904" s="112"/>
      <c r="AZ904" s="112"/>
      <c r="BA904" s="112"/>
      <c r="BB904" s="112"/>
      <c r="BC904" s="112"/>
      <c r="BD904" s="112"/>
      <c r="BE904" s="112"/>
      <c r="BF904" s="112"/>
      <c r="BG904" s="112"/>
      <c r="BH904" s="112"/>
      <c r="BI904" s="112"/>
      <c r="BJ904" s="112"/>
      <c r="BK904" s="112"/>
      <c r="BL904" s="112"/>
      <c r="BM904" s="112"/>
      <c r="BN904" s="112"/>
      <c r="BO904" s="112"/>
      <c r="BP904" s="112"/>
      <c r="BQ904" s="112"/>
      <c r="BR904" s="112"/>
      <c r="BS904" s="112"/>
      <c r="BT904" s="112"/>
      <c r="BU904" s="112"/>
      <c r="BV904" s="112"/>
      <c r="BW904" s="112"/>
      <c r="BX904" s="112"/>
      <c r="BY904" s="112"/>
      <c r="BZ904" s="112"/>
      <c r="CA904" s="112"/>
      <c r="CB904" s="112"/>
      <c r="CC904" s="112"/>
      <c r="CD904" s="112"/>
      <c r="CE904" s="112"/>
      <c r="CF904" s="112"/>
      <c r="CG904" s="112"/>
      <c r="CH904" s="112"/>
      <c r="CI904" s="112"/>
      <c r="CJ904" s="112"/>
      <c r="CK904" s="112"/>
      <c r="CL904" s="112"/>
      <c r="CM904" s="112"/>
      <c r="CN904" s="112"/>
      <c r="CO904" s="112"/>
      <c r="CP904" s="112"/>
      <c r="CQ904" s="112"/>
      <c r="CR904" s="112"/>
      <c r="CS904" s="112"/>
      <c r="CT904" s="112"/>
      <c r="CU904" s="112"/>
      <c r="CV904" s="112"/>
      <c r="CW904" s="112"/>
      <c r="CX904" s="112"/>
      <c r="CY904" s="112"/>
      <c r="CZ904" s="112"/>
    </row>
    <row r="905" spans="1:104" s="113" customFormat="1" ht="17.25" customHeight="1">
      <c r="A905" s="884">
        <v>880</v>
      </c>
      <c r="B905" s="1697"/>
      <c r="C905" s="890" t="s">
        <v>2773</v>
      </c>
      <c r="D905" s="138"/>
      <c r="E905" s="118">
        <v>1958</v>
      </c>
      <c r="F905" s="118">
        <v>0.12</v>
      </c>
      <c r="G905" s="118" t="s">
        <v>2039</v>
      </c>
      <c r="H905" s="118">
        <v>2</v>
      </c>
      <c r="I905" s="118"/>
      <c r="J905" s="163">
        <v>2</v>
      </c>
      <c r="K905" s="111"/>
      <c r="L905" s="149"/>
      <c r="M905" s="1450"/>
      <c r="N905" s="1514"/>
      <c r="O905" s="1469"/>
      <c r="P905" s="1469"/>
      <c r="Q905" s="1469"/>
      <c r="R905" s="1469"/>
      <c r="S905" s="1469"/>
      <c r="T905" s="1506"/>
      <c r="U905" s="141" t="s">
        <v>2774</v>
      </c>
      <c r="V905" s="118">
        <v>1971</v>
      </c>
      <c r="W905" s="118">
        <v>0.1</v>
      </c>
      <c r="X905" s="119" t="s">
        <v>2775</v>
      </c>
      <c r="Y905" s="1649"/>
      <c r="Z905" s="1650"/>
      <c r="AA905" s="1614"/>
      <c r="AB905" s="1614"/>
      <c r="AC905" s="1538"/>
      <c r="AD905" s="111"/>
      <c r="AE905" s="112"/>
      <c r="AF905" s="112"/>
      <c r="AG905" s="112"/>
      <c r="AH905" s="112"/>
      <c r="AI905" s="112"/>
      <c r="AJ905" s="112"/>
      <c r="AK905" s="112"/>
      <c r="AL905" s="112"/>
      <c r="AM905" s="112"/>
      <c r="AN905" s="112"/>
      <c r="AO905" s="112"/>
      <c r="AP905" s="112"/>
      <c r="AQ905" s="112"/>
      <c r="AR905" s="112"/>
      <c r="AS905" s="112"/>
      <c r="AT905" s="112"/>
      <c r="AU905" s="112"/>
      <c r="AV905" s="112"/>
      <c r="AW905" s="112"/>
      <c r="AX905" s="112"/>
      <c r="AY905" s="112"/>
      <c r="AZ905" s="112"/>
      <c r="BA905" s="112"/>
      <c r="BB905" s="112"/>
      <c r="BC905" s="112"/>
      <c r="BD905" s="112"/>
      <c r="BE905" s="112"/>
      <c r="BF905" s="112"/>
      <c r="BG905" s="112"/>
      <c r="BH905" s="112"/>
      <c r="BI905" s="112"/>
      <c r="BJ905" s="112"/>
      <c r="BK905" s="112"/>
      <c r="BL905" s="112"/>
      <c r="BM905" s="112"/>
      <c r="BN905" s="112"/>
      <c r="BO905" s="112"/>
      <c r="BP905" s="112"/>
      <c r="BQ905" s="112"/>
      <c r="BR905" s="112"/>
      <c r="BS905" s="112"/>
      <c r="BT905" s="112"/>
      <c r="BU905" s="112"/>
      <c r="BV905" s="112"/>
      <c r="BW905" s="112"/>
      <c r="BX905" s="112"/>
      <c r="BY905" s="112"/>
      <c r="BZ905" s="112"/>
      <c r="CA905" s="112"/>
      <c r="CB905" s="112"/>
      <c r="CC905" s="112"/>
      <c r="CD905" s="112"/>
      <c r="CE905" s="112"/>
      <c r="CF905" s="112"/>
      <c r="CG905" s="112"/>
      <c r="CH905" s="112"/>
      <c r="CI905" s="112"/>
      <c r="CJ905" s="112"/>
      <c r="CK905" s="112"/>
      <c r="CL905" s="112"/>
      <c r="CM905" s="112"/>
      <c r="CN905" s="112"/>
      <c r="CO905" s="112"/>
      <c r="CP905" s="112"/>
      <c r="CQ905" s="112"/>
      <c r="CR905" s="112"/>
      <c r="CS905" s="112"/>
      <c r="CT905" s="112"/>
      <c r="CU905" s="112"/>
      <c r="CV905" s="112"/>
      <c r="CW905" s="112"/>
      <c r="CX905" s="112"/>
      <c r="CY905" s="112"/>
      <c r="CZ905" s="112"/>
    </row>
    <row r="906" spans="1:104" s="113" customFormat="1" ht="17.25" customHeight="1">
      <c r="A906" s="884">
        <v>881</v>
      </c>
      <c r="B906" s="1697"/>
      <c r="C906" s="1608"/>
      <c r="D906" s="1609"/>
      <c r="E906" s="1614"/>
      <c r="F906" s="1614"/>
      <c r="G906" s="1614"/>
      <c r="H906" s="1614"/>
      <c r="I906" s="1614"/>
      <c r="J906" s="1538"/>
      <c r="K906" s="111"/>
      <c r="L906" s="149"/>
      <c r="M906" s="1450"/>
      <c r="N906" s="1514"/>
      <c r="O906" s="1469"/>
      <c r="P906" s="1469"/>
      <c r="Q906" s="1469"/>
      <c r="R906" s="1469"/>
      <c r="S906" s="1469"/>
      <c r="T906" s="1506"/>
      <c r="U906" s="141" t="s">
        <v>2776</v>
      </c>
      <c r="V906" s="118">
        <v>1968</v>
      </c>
      <c r="W906" s="118">
        <v>0.06</v>
      </c>
      <c r="X906" s="119" t="s">
        <v>998</v>
      </c>
      <c r="Y906" s="1653"/>
      <c r="Z906" s="1654"/>
      <c r="AA906" s="1616"/>
      <c r="AB906" s="1616"/>
      <c r="AC906" s="1540"/>
      <c r="AD906" s="111"/>
      <c r="AE906" s="112"/>
      <c r="AF906" s="112"/>
      <c r="AG906" s="112"/>
      <c r="AH906" s="112"/>
      <c r="AI906" s="112"/>
      <c r="AJ906" s="112"/>
      <c r="AK906" s="112"/>
      <c r="AL906" s="112"/>
      <c r="AM906" s="112"/>
      <c r="AN906" s="112"/>
      <c r="AO906" s="112"/>
      <c r="AP906" s="112"/>
      <c r="AQ906" s="112"/>
      <c r="AR906" s="112"/>
      <c r="AS906" s="112"/>
      <c r="AT906" s="112"/>
      <c r="AU906" s="112"/>
      <c r="AV906" s="112"/>
      <c r="AW906" s="112"/>
      <c r="AX906" s="112"/>
      <c r="AY906" s="112"/>
      <c r="AZ906" s="112"/>
      <c r="BA906" s="112"/>
      <c r="BB906" s="112"/>
      <c r="BC906" s="112"/>
      <c r="BD906" s="112"/>
      <c r="BE906" s="112"/>
      <c r="BF906" s="112"/>
      <c r="BG906" s="112"/>
      <c r="BH906" s="112"/>
      <c r="BI906" s="112"/>
      <c r="BJ906" s="112"/>
      <c r="BK906" s="112"/>
      <c r="BL906" s="112"/>
      <c r="BM906" s="112"/>
      <c r="BN906" s="112"/>
      <c r="BO906" s="112"/>
      <c r="BP906" s="112"/>
      <c r="BQ906" s="112"/>
      <c r="BR906" s="112"/>
      <c r="BS906" s="112"/>
      <c r="BT906" s="112"/>
      <c r="BU906" s="112"/>
      <c r="BV906" s="112"/>
      <c r="BW906" s="112"/>
      <c r="BX906" s="112"/>
      <c r="BY906" s="112"/>
      <c r="BZ906" s="112"/>
      <c r="CA906" s="112"/>
      <c r="CB906" s="112"/>
      <c r="CC906" s="112"/>
      <c r="CD906" s="112"/>
      <c r="CE906" s="112"/>
      <c r="CF906" s="112"/>
      <c r="CG906" s="112"/>
      <c r="CH906" s="112"/>
      <c r="CI906" s="112"/>
      <c r="CJ906" s="112"/>
      <c r="CK906" s="112"/>
      <c r="CL906" s="112"/>
      <c r="CM906" s="112"/>
      <c r="CN906" s="112"/>
      <c r="CO906" s="112"/>
      <c r="CP906" s="112"/>
      <c r="CQ906" s="112"/>
      <c r="CR906" s="112"/>
      <c r="CS906" s="112"/>
      <c r="CT906" s="112"/>
      <c r="CU906" s="112"/>
      <c r="CV906" s="112"/>
      <c r="CW906" s="112"/>
      <c r="CX906" s="112"/>
      <c r="CY906" s="112"/>
      <c r="CZ906" s="112"/>
    </row>
    <row r="907" spans="1:104" s="113" customFormat="1" ht="21.75" customHeight="1">
      <c r="A907" s="884">
        <v>882</v>
      </c>
      <c r="B907" s="1697"/>
      <c r="C907" s="1610"/>
      <c r="D907" s="1611"/>
      <c r="E907" s="1615"/>
      <c r="F907" s="1615"/>
      <c r="G907" s="1615"/>
      <c r="H907" s="1615"/>
      <c r="I907" s="1615"/>
      <c r="J907" s="1539"/>
      <c r="K907" s="111"/>
      <c r="L907" s="149"/>
      <c r="M907" s="1450"/>
      <c r="N907" s="1514"/>
      <c r="O907" s="1469"/>
      <c r="P907" s="1469"/>
      <c r="Q907" s="1469"/>
      <c r="R907" s="1469"/>
      <c r="S907" s="1469"/>
      <c r="T907" s="1506"/>
      <c r="U907" s="141" t="s">
        <v>2777</v>
      </c>
      <c r="V907" s="118">
        <v>1966</v>
      </c>
      <c r="W907" s="118">
        <v>0.04</v>
      </c>
      <c r="X907" s="119" t="s">
        <v>998</v>
      </c>
      <c r="Y907" s="413" t="s">
        <v>2778</v>
      </c>
      <c r="Z907" s="209"/>
      <c r="AA907" s="118">
        <v>1947</v>
      </c>
      <c r="AB907" s="118">
        <v>0.21099999999999999</v>
      </c>
      <c r="AC907" s="163" t="s">
        <v>2768</v>
      </c>
      <c r="AD907" s="111"/>
      <c r="AE907" s="112"/>
      <c r="AF907" s="112"/>
      <c r="AG907" s="112"/>
      <c r="AH907" s="112"/>
      <c r="AI907" s="112"/>
      <c r="AJ907" s="112"/>
      <c r="AK907" s="112"/>
      <c r="AL907" s="112"/>
      <c r="AM907" s="112"/>
      <c r="AN907" s="112"/>
      <c r="AO907" s="112"/>
      <c r="AP907" s="112"/>
      <c r="AQ907" s="112"/>
      <c r="AR907" s="112"/>
      <c r="AS907" s="112"/>
      <c r="AT907" s="112"/>
      <c r="AU907" s="112"/>
      <c r="AV907" s="112"/>
      <c r="AW907" s="112"/>
      <c r="AX907" s="112"/>
      <c r="AY907" s="112"/>
      <c r="AZ907" s="112"/>
      <c r="BA907" s="112"/>
      <c r="BB907" s="112"/>
      <c r="BC907" s="112"/>
      <c r="BD907" s="112"/>
      <c r="BE907" s="112"/>
      <c r="BF907" s="112"/>
      <c r="BG907" s="112"/>
      <c r="BH907" s="112"/>
      <c r="BI907" s="112"/>
      <c r="BJ907" s="112"/>
      <c r="BK907" s="112"/>
      <c r="BL907" s="112"/>
      <c r="BM907" s="112"/>
      <c r="BN907" s="112"/>
      <c r="BO907" s="112"/>
      <c r="BP907" s="112"/>
      <c r="BQ907" s="112"/>
      <c r="BR907" s="112"/>
      <c r="BS907" s="112"/>
      <c r="BT907" s="112"/>
      <c r="BU907" s="112"/>
      <c r="BV907" s="112"/>
      <c r="BW907" s="112"/>
      <c r="BX907" s="112"/>
      <c r="BY907" s="112"/>
      <c r="BZ907" s="112"/>
      <c r="CA907" s="112"/>
      <c r="CB907" s="112"/>
      <c r="CC907" s="112"/>
      <c r="CD907" s="112"/>
      <c r="CE907" s="112"/>
      <c r="CF907" s="112"/>
      <c r="CG907" s="112"/>
      <c r="CH907" s="112"/>
      <c r="CI907" s="112"/>
      <c r="CJ907" s="112"/>
      <c r="CK907" s="112"/>
      <c r="CL907" s="112"/>
      <c r="CM907" s="112"/>
      <c r="CN907" s="112"/>
      <c r="CO907" s="112"/>
      <c r="CP907" s="112"/>
      <c r="CQ907" s="112"/>
      <c r="CR907" s="112"/>
      <c r="CS907" s="112"/>
      <c r="CT907" s="112"/>
      <c r="CU907" s="112"/>
      <c r="CV907" s="112"/>
      <c r="CW907" s="112"/>
      <c r="CX907" s="112"/>
      <c r="CY907" s="112"/>
      <c r="CZ907" s="112"/>
    </row>
    <row r="908" spans="1:104" s="113" customFormat="1" ht="17.25" customHeight="1">
      <c r="A908" s="884">
        <v>883</v>
      </c>
      <c r="B908" s="1697"/>
      <c r="C908" s="1610"/>
      <c r="D908" s="1611"/>
      <c r="E908" s="1615"/>
      <c r="F908" s="1615"/>
      <c r="G908" s="1615"/>
      <c r="H908" s="1615"/>
      <c r="I908" s="1615"/>
      <c r="J908" s="1539"/>
      <c r="K908" s="111"/>
      <c r="L908" s="149"/>
      <c r="M908" s="1450"/>
      <c r="N908" s="1514"/>
      <c r="O908" s="1469"/>
      <c r="P908" s="1469"/>
      <c r="Q908" s="1469"/>
      <c r="R908" s="1469"/>
      <c r="S908" s="1469"/>
      <c r="T908" s="1506"/>
      <c r="U908" s="141" t="s">
        <v>2779</v>
      </c>
      <c r="V908" s="118">
        <v>1973</v>
      </c>
      <c r="W908" s="118">
        <v>0.38</v>
      </c>
      <c r="X908" s="119" t="s">
        <v>2780</v>
      </c>
      <c r="Y908" s="692"/>
      <c r="Z908" s="891"/>
      <c r="AA908" s="116"/>
      <c r="AB908" s="116"/>
      <c r="AC908" s="131"/>
      <c r="AD908" s="111"/>
      <c r="AE908" s="112"/>
      <c r="AF908" s="112"/>
      <c r="AG908" s="112"/>
      <c r="AH908" s="112"/>
      <c r="AI908" s="112"/>
      <c r="AJ908" s="112"/>
      <c r="AK908" s="112"/>
      <c r="AL908" s="112"/>
      <c r="AM908" s="112"/>
      <c r="AN908" s="112"/>
      <c r="AO908" s="112"/>
      <c r="AP908" s="112"/>
      <c r="AQ908" s="112"/>
      <c r="AR908" s="112"/>
      <c r="AS908" s="112"/>
      <c r="AT908" s="112"/>
      <c r="AU908" s="112"/>
      <c r="AV908" s="112"/>
      <c r="AW908" s="112"/>
      <c r="AX908" s="112"/>
      <c r="AY908" s="112"/>
      <c r="AZ908" s="112"/>
      <c r="BA908" s="112"/>
      <c r="BB908" s="112"/>
      <c r="BC908" s="112"/>
      <c r="BD908" s="112"/>
      <c r="BE908" s="112"/>
      <c r="BF908" s="112"/>
      <c r="BG908" s="112"/>
      <c r="BH908" s="112"/>
      <c r="BI908" s="112"/>
      <c r="BJ908" s="112"/>
      <c r="BK908" s="112"/>
      <c r="BL908" s="112"/>
      <c r="BM908" s="112"/>
      <c r="BN908" s="112"/>
      <c r="BO908" s="112"/>
      <c r="BP908" s="112"/>
      <c r="BQ908" s="112"/>
      <c r="BR908" s="112"/>
      <c r="BS908" s="112"/>
      <c r="BT908" s="112"/>
      <c r="BU908" s="112"/>
      <c r="BV908" s="112"/>
      <c r="BW908" s="112"/>
      <c r="BX908" s="112"/>
      <c r="BY908" s="112"/>
      <c r="BZ908" s="112"/>
      <c r="CA908" s="112"/>
      <c r="CB908" s="112"/>
      <c r="CC908" s="112"/>
      <c r="CD908" s="112"/>
      <c r="CE908" s="112"/>
      <c r="CF908" s="112"/>
      <c r="CG908" s="112"/>
      <c r="CH908" s="112"/>
      <c r="CI908" s="112"/>
      <c r="CJ908" s="112"/>
      <c r="CK908" s="112"/>
      <c r="CL908" s="112"/>
      <c r="CM908" s="112"/>
      <c r="CN908" s="112"/>
      <c r="CO908" s="112"/>
      <c r="CP908" s="112"/>
      <c r="CQ908" s="112"/>
      <c r="CR908" s="112"/>
      <c r="CS908" s="112"/>
      <c r="CT908" s="112"/>
      <c r="CU908" s="112"/>
      <c r="CV908" s="112"/>
      <c r="CW908" s="112"/>
      <c r="CX908" s="112"/>
      <c r="CY908" s="112"/>
      <c r="CZ908" s="112"/>
    </row>
    <row r="909" spans="1:104" s="113" customFormat="1" ht="23.25" customHeight="1">
      <c r="A909" s="884">
        <v>884</v>
      </c>
      <c r="B909" s="1697"/>
      <c r="C909" s="1610"/>
      <c r="D909" s="1611"/>
      <c r="E909" s="1615"/>
      <c r="F909" s="1615"/>
      <c r="G909" s="1615"/>
      <c r="H909" s="1615"/>
      <c r="I909" s="1615"/>
      <c r="J909" s="1539"/>
      <c r="K909" s="111"/>
      <c r="L909" s="892"/>
      <c r="M909" s="1450"/>
      <c r="N909" s="1514"/>
      <c r="O909" s="1469"/>
      <c r="P909" s="1469"/>
      <c r="Q909" s="1469"/>
      <c r="R909" s="1469"/>
      <c r="S909" s="1469"/>
      <c r="T909" s="1506"/>
      <c r="U909" s="141" t="s">
        <v>2781</v>
      </c>
      <c r="V909" s="118">
        <v>2020</v>
      </c>
      <c r="W909" s="118">
        <v>0.23</v>
      </c>
      <c r="X909" s="119" t="s">
        <v>50</v>
      </c>
      <c r="Y909" s="692"/>
      <c r="Z909" s="891"/>
      <c r="AA909" s="116"/>
      <c r="AB909" s="116"/>
      <c r="AC909" s="131"/>
      <c r="AD909" s="111"/>
      <c r="AE909" s="112"/>
      <c r="AF909" s="112"/>
      <c r="AG909" s="112"/>
      <c r="AH909" s="112"/>
      <c r="AI909" s="112"/>
      <c r="AJ909" s="112"/>
      <c r="AK909" s="112"/>
      <c r="AL909" s="112"/>
      <c r="AM909" s="112"/>
      <c r="AN909" s="112"/>
      <c r="AO909" s="112"/>
      <c r="AP909" s="112"/>
      <c r="AQ909" s="112"/>
      <c r="AR909" s="112"/>
      <c r="AS909" s="112"/>
      <c r="AT909" s="112"/>
      <c r="AU909" s="112"/>
      <c r="AV909" s="112"/>
      <c r="AW909" s="112"/>
      <c r="AX909" s="112"/>
      <c r="AY909" s="112"/>
      <c r="AZ909" s="112"/>
      <c r="BA909" s="112"/>
      <c r="BB909" s="112"/>
      <c r="BC909" s="112"/>
      <c r="BD909" s="112"/>
      <c r="BE909" s="112"/>
      <c r="BF909" s="112"/>
      <c r="BG909" s="112"/>
      <c r="BH909" s="112"/>
      <c r="BI909" s="112"/>
      <c r="BJ909" s="112"/>
      <c r="BK909" s="112"/>
      <c r="BL909" s="112"/>
      <c r="BM909" s="112"/>
      <c r="BN909" s="112"/>
      <c r="BO909" s="112"/>
      <c r="BP909" s="112"/>
      <c r="BQ909" s="112"/>
      <c r="BR909" s="112"/>
      <c r="BS909" s="112"/>
      <c r="BT909" s="112"/>
      <c r="BU909" s="112"/>
      <c r="BV909" s="112"/>
      <c r="BW909" s="112"/>
      <c r="BX909" s="112"/>
      <c r="BY909" s="112"/>
      <c r="BZ909" s="112"/>
      <c r="CA909" s="112"/>
      <c r="CB909" s="112"/>
      <c r="CC909" s="112"/>
      <c r="CD909" s="112"/>
      <c r="CE909" s="112"/>
      <c r="CF909" s="112"/>
      <c r="CG909" s="112"/>
      <c r="CH909" s="112"/>
      <c r="CI909" s="112"/>
      <c r="CJ909" s="112"/>
      <c r="CK909" s="112"/>
      <c r="CL909" s="112"/>
      <c r="CM909" s="112"/>
      <c r="CN909" s="112"/>
      <c r="CO909" s="112"/>
      <c r="CP909" s="112"/>
      <c r="CQ909" s="112"/>
      <c r="CR909" s="112"/>
      <c r="CS909" s="112"/>
      <c r="CT909" s="112"/>
      <c r="CU909" s="112"/>
      <c r="CV909" s="112"/>
      <c r="CW909" s="112"/>
      <c r="CX909" s="112"/>
      <c r="CY909" s="112"/>
      <c r="CZ909" s="112"/>
    </row>
    <row r="910" spans="1:104" s="113" customFormat="1" ht="17.25" customHeight="1">
      <c r="A910" s="884">
        <v>885</v>
      </c>
      <c r="B910" s="1697"/>
      <c r="C910" s="1610"/>
      <c r="D910" s="1611"/>
      <c r="E910" s="1615"/>
      <c r="F910" s="1615"/>
      <c r="G910" s="1615"/>
      <c r="H910" s="1615"/>
      <c r="I910" s="1615"/>
      <c r="J910" s="1539"/>
      <c r="K910" s="111"/>
      <c r="L910" s="149"/>
      <c r="M910" s="1450"/>
      <c r="N910" s="1514"/>
      <c r="O910" s="1469"/>
      <c r="P910" s="1469"/>
      <c r="Q910" s="1469"/>
      <c r="R910" s="1469"/>
      <c r="S910" s="1469"/>
      <c r="T910" s="1506"/>
      <c r="U910" s="141" t="s">
        <v>2782</v>
      </c>
      <c r="V910" s="118">
        <v>1968</v>
      </c>
      <c r="W910" s="118">
        <v>0.1</v>
      </c>
      <c r="X910" s="119" t="s">
        <v>998</v>
      </c>
      <c r="Y910" s="692"/>
      <c r="Z910" s="891"/>
      <c r="AA910" s="116"/>
      <c r="AB910" s="116"/>
      <c r="AC910" s="131"/>
      <c r="AD910" s="111"/>
      <c r="AE910" s="112"/>
      <c r="AF910" s="112"/>
      <c r="AG910" s="112"/>
      <c r="AH910" s="112"/>
      <c r="AI910" s="112"/>
      <c r="AJ910" s="112"/>
      <c r="AK910" s="112"/>
      <c r="AL910" s="112"/>
      <c r="AM910" s="112"/>
      <c r="AN910" s="112"/>
      <c r="AO910" s="112"/>
      <c r="AP910" s="112"/>
      <c r="AQ910" s="112"/>
      <c r="AR910" s="112"/>
      <c r="AS910" s="112"/>
      <c r="AT910" s="112"/>
      <c r="AU910" s="112"/>
      <c r="AV910" s="112"/>
      <c r="AW910" s="112"/>
      <c r="AX910" s="112"/>
      <c r="AY910" s="112"/>
      <c r="AZ910" s="112"/>
      <c r="BA910" s="112"/>
      <c r="BB910" s="112"/>
      <c r="BC910" s="112"/>
      <c r="BD910" s="112"/>
      <c r="BE910" s="112"/>
      <c r="BF910" s="112"/>
      <c r="BG910" s="112"/>
      <c r="BH910" s="112"/>
      <c r="BI910" s="112"/>
      <c r="BJ910" s="112"/>
      <c r="BK910" s="112"/>
      <c r="BL910" s="112"/>
      <c r="BM910" s="112"/>
      <c r="BN910" s="112"/>
      <c r="BO910" s="112"/>
      <c r="BP910" s="112"/>
      <c r="BQ910" s="112"/>
      <c r="BR910" s="112"/>
      <c r="BS910" s="112"/>
      <c r="BT910" s="112"/>
      <c r="BU910" s="112"/>
      <c r="BV910" s="112"/>
      <c r="BW910" s="112"/>
      <c r="BX910" s="112"/>
      <c r="BY910" s="112"/>
      <c r="BZ910" s="112"/>
      <c r="CA910" s="112"/>
      <c r="CB910" s="112"/>
      <c r="CC910" s="112"/>
      <c r="CD910" s="112"/>
      <c r="CE910" s="112"/>
      <c r="CF910" s="112"/>
      <c r="CG910" s="112"/>
      <c r="CH910" s="112"/>
      <c r="CI910" s="112"/>
      <c r="CJ910" s="112"/>
      <c r="CK910" s="112"/>
      <c r="CL910" s="112"/>
      <c r="CM910" s="112"/>
      <c r="CN910" s="112"/>
      <c r="CO910" s="112"/>
      <c r="CP910" s="112"/>
      <c r="CQ910" s="112"/>
      <c r="CR910" s="112"/>
      <c r="CS910" s="112"/>
      <c r="CT910" s="112"/>
      <c r="CU910" s="112"/>
      <c r="CV910" s="112"/>
      <c r="CW910" s="112"/>
      <c r="CX910" s="112"/>
      <c r="CY910" s="112"/>
      <c r="CZ910" s="112"/>
    </row>
    <row r="911" spans="1:104" s="113" customFormat="1" ht="17.25" customHeight="1">
      <c r="A911" s="884">
        <v>886</v>
      </c>
      <c r="B911" s="1697"/>
      <c r="C911" s="893"/>
      <c r="D911" s="426"/>
      <c r="E911" s="116"/>
      <c r="F911" s="116"/>
      <c r="G911" s="152"/>
      <c r="H911" s="355"/>
      <c r="I911" s="355"/>
      <c r="J911" s="132"/>
      <c r="K911" s="111"/>
      <c r="L911" s="149"/>
      <c r="M911" s="1450"/>
      <c r="N911" s="1514"/>
      <c r="O911" s="1469"/>
      <c r="P911" s="1469"/>
      <c r="Q911" s="1469"/>
      <c r="R911" s="1469"/>
      <c r="S911" s="1469"/>
      <c r="T911" s="1506"/>
      <c r="U911" s="141" t="s">
        <v>2783</v>
      </c>
      <c r="V911" s="118">
        <v>1966</v>
      </c>
      <c r="W911" s="118">
        <v>7.6999999999999999E-2</v>
      </c>
      <c r="X911" s="119" t="s">
        <v>998</v>
      </c>
      <c r="Y911" s="692"/>
      <c r="Z911" s="891"/>
      <c r="AA911" s="116"/>
      <c r="AB911" s="116"/>
      <c r="AC911" s="131"/>
      <c r="AD911" s="111"/>
      <c r="AE911" s="112"/>
      <c r="AF911" s="112"/>
      <c r="AG911" s="112"/>
      <c r="AH911" s="112"/>
      <c r="AI911" s="112"/>
      <c r="AJ911" s="112"/>
      <c r="AK911" s="112"/>
      <c r="AL911" s="112"/>
      <c r="AM911" s="112"/>
      <c r="AN911" s="112"/>
      <c r="AO911" s="112"/>
      <c r="AP911" s="112"/>
      <c r="AQ911" s="112"/>
      <c r="AR911" s="112"/>
      <c r="AS911" s="112"/>
      <c r="AT911" s="112"/>
      <c r="AU911" s="112"/>
      <c r="AV911" s="112"/>
      <c r="AW911" s="112"/>
      <c r="AX911" s="112"/>
      <c r="AY911" s="112"/>
      <c r="AZ911" s="112"/>
      <c r="BA911" s="112"/>
      <c r="BB911" s="112"/>
      <c r="BC911" s="112"/>
      <c r="BD911" s="112"/>
      <c r="BE911" s="112"/>
      <c r="BF911" s="112"/>
      <c r="BG911" s="112"/>
      <c r="BH911" s="112"/>
      <c r="BI911" s="112"/>
      <c r="BJ911" s="112"/>
      <c r="BK911" s="112"/>
      <c r="BL911" s="112"/>
      <c r="BM911" s="112"/>
      <c r="BN911" s="112"/>
      <c r="BO911" s="112"/>
      <c r="BP911" s="112"/>
      <c r="BQ911" s="112"/>
      <c r="BR911" s="112"/>
      <c r="BS911" s="112"/>
      <c r="BT911" s="112"/>
      <c r="BU911" s="112"/>
      <c r="BV911" s="112"/>
      <c r="BW911" s="112"/>
      <c r="BX911" s="112"/>
      <c r="BY911" s="112"/>
      <c r="BZ911" s="112"/>
      <c r="CA911" s="112"/>
      <c r="CB911" s="112"/>
      <c r="CC911" s="112"/>
      <c r="CD911" s="112"/>
      <c r="CE911" s="112"/>
      <c r="CF911" s="112"/>
      <c r="CG911" s="112"/>
      <c r="CH911" s="112"/>
      <c r="CI911" s="112"/>
      <c r="CJ911" s="112"/>
      <c r="CK911" s="112"/>
      <c r="CL911" s="112"/>
      <c r="CM911" s="112"/>
      <c r="CN911" s="112"/>
      <c r="CO911" s="112"/>
      <c r="CP911" s="112"/>
      <c r="CQ911" s="112"/>
      <c r="CR911" s="112"/>
      <c r="CS911" s="112"/>
      <c r="CT911" s="112"/>
      <c r="CU911" s="112"/>
      <c r="CV911" s="112"/>
      <c r="CW911" s="112"/>
      <c r="CX911" s="112"/>
      <c r="CY911" s="112"/>
      <c r="CZ911" s="112"/>
    </row>
    <row r="912" spans="1:104" s="113" customFormat="1" ht="17.25" customHeight="1">
      <c r="A912" s="884">
        <v>887</v>
      </c>
      <c r="B912" s="1697"/>
      <c r="C912" s="893"/>
      <c r="D912" s="426"/>
      <c r="E912" s="116"/>
      <c r="F912" s="116"/>
      <c r="G912" s="152"/>
      <c r="H912" s="355"/>
      <c r="I912" s="355"/>
      <c r="J912" s="132"/>
      <c r="K912" s="111"/>
      <c r="L912" s="149"/>
      <c r="M912" s="1450"/>
      <c r="N912" s="1514"/>
      <c r="O912" s="1469"/>
      <c r="P912" s="1469"/>
      <c r="Q912" s="1469"/>
      <c r="R912" s="1469"/>
      <c r="S912" s="1469"/>
      <c r="T912" s="1506"/>
      <c r="U912" s="141" t="s">
        <v>2784</v>
      </c>
      <c r="V912" s="118">
        <v>1966</v>
      </c>
      <c r="W912" s="118">
        <v>6.2E-2</v>
      </c>
      <c r="X912" s="119" t="s">
        <v>2785</v>
      </c>
      <c r="Y912" s="692"/>
      <c r="Z912" s="891"/>
      <c r="AA912" s="116"/>
      <c r="AB912" s="116"/>
      <c r="AC912" s="131"/>
      <c r="AD912" s="111"/>
      <c r="AE912" s="112"/>
      <c r="AF912" s="112"/>
      <c r="AG912" s="112"/>
      <c r="AH912" s="112"/>
      <c r="AI912" s="112"/>
      <c r="AJ912" s="112"/>
      <c r="AK912" s="112"/>
      <c r="AL912" s="112"/>
      <c r="AM912" s="112"/>
      <c r="AN912" s="112"/>
      <c r="AO912" s="112"/>
      <c r="AP912" s="112"/>
      <c r="AQ912" s="112"/>
      <c r="AR912" s="112"/>
      <c r="AS912" s="112"/>
      <c r="AT912" s="112"/>
      <c r="AU912" s="112"/>
      <c r="AV912" s="112"/>
      <c r="AW912" s="112"/>
      <c r="AX912" s="112"/>
      <c r="AY912" s="112"/>
      <c r="AZ912" s="112"/>
      <c r="BA912" s="112"/>
      <c r="BB912" s="112"/>
      <c r="BC912" s="112"/>
      <c r="BD912" s="112"/>
      <c r="BE912" s="112"/>
      <c r="BF912" s="112"/>
      <c r="BG912" s="112"/>
      <c r="BH912" s="112"/>
      <c r="BI912" s="112"/>
      <c r="BJ912" s="112"/>
      <c r="BK912" s="112"/>
      <c r="BL912" s="112"/>
      <c r="BM912" s="112"/>
      <c r="BN912" s="112"/>
      <c r="BO912" s="112"/>
      <c r="BP912" s="112"/>
      <c r="BQ912" s="112"/>
      <c r="BR912" s="112"/>
      <c r="BS912" s="112"/>
      <c r="BT912" s="112"/>
      <c r="BU912" s="112"/>
      <c r="BV912" s="112"/>
      <c r="BW912" s="112"/>
      <c r="BX912" s="112"/>
      <c r="BY912" s="112"/>
      <c r="BZ912" s="112"/>
      <c r="CA912" s="112"/>
      <c r="CB912" s="112"/>
      <c r="CC912" s="112"/>
      <c r="CD912" s="112"/>
      <c r="CE912" s="112"/>
      <c r="CF912" s="112"/>
      <c r="CG912" s="112"/>
      <c r="CH912" s="112"/>
      <c r="CI912" s="112"/>
      <c r="CJ912" s="112"/>
      <c r="CK912" s="112"/>
      <c r="CL912" s="112"/>
      <c r="CM912" s="112"/>
      <c r="CN912" s="112"/>
      <c r="CO912" s="112"/>
      <c r="CP912" s="112"/>
      <c r="CQ912" s="112"/>
      <c r="CR912" s="112"/>
      <c r="CS912" s="112"/>
      <c r="CT912" s="112"/>
      <c r="CU912" s="112"/>
      <c r="CV912" s="112"/>
      <c r="CW912" s="112"/>
      <c r="CX912" s="112"/>
      <c r="CY912" s="112"/>
      <c r="CZ912" s="112"/>
    </row>
    <row r="913" spans="1:104" s="113" customFormat="1" ht="17.25" customHeight="1">
      <c r="A913" s="884">
        <v>888</v>
      </c>
      <c r="B913" s="1697"/>
      <c r="C913" s="893"/>
      <c r="D913" s="426"/>
      <c r="E913" s="116"/>
      <c r="F913" s="116"/>
      <c r="G913" s="152"/>
      <c r="H913" s="355"/>
      <c r="I913" s="355"/>
      <c r="J913" s="132"/>
      <c r="K913" s="111"/>
      <c r="L913" s="149"/>
      <c r="M913" s="1450"/>
      <c r="N913" s="1514"/>
      <c r="O913" s="1469"/>
      <c r="P913" s="1469"/>
      <c r="Q913" s="1469"/>
      <c r="R913" s="1469"/>
      <c r="S913" s="1469"/>
      <c r="T913" s="1506"/>
      <c r="U913" s="141" t="s">
        <v>2786</v>
      </c>
      <c r="V913" s="118">
        <v>1987</v>
      </c>
      <c r="W913" s="118"/>
      <c r="X913" s="119" t="s">
        <v>2787</v>
      </c>
      <c r="Y913" s="692"/>
      <c r="Z913" s="891"/>
      <c r="AA913" s="116"/>
      <c r="AB913" s="116"/>
      <c r="AC913" s="131"/>
      <c r="AD913" s="111"/>
      <c r="AE913" s="112"/>
      <c r="AF913" s="112"/>
      <c r="AG913" s="112"/>
      <c r="AH913" s="112"/>
      <c r="AI913" s="112"/>
      <c r="AJ913" s="112"/>
      <c r="AK913" s="112"/>
      <c r="AL913" s="112"/>
      <c r="AM913" s="112"/>
      <c r="AN913" s="112"/>
      <c r="AO913" s="112"/>
      <c r="AP913" s="112"/>
      <c r="AQ913" s="112"/>
      <c r="AR913" s="112"/>
      <c r="AS913" s="112"/>
      <c r="AT913" s="112"/>
      <c r="AU913" s="112"/>
      <c r="AV913" s="112"/>
      <c r="AW913" s="112"/>
      <c r="AX913" s="112"/>
      <c r="AY913" s="112"/>
      <c r="AZ913" s="112"/>
      <c r="BA913" s="112"/>
      <c r="BB913" s="112"/>
      <c r="BC913" s="112"/>
      <c r="BD913" s="112"/>
      <c r="BE913" s="112"/>
      <c r="BF913" s="112"/>
      <c r="BG913" s="112"/>
      <c r="BH913" s="112"/>
      <c r="BI913" s="112"/>
      <c r="BJ913" s="112"/>
      <c r="BK913" s="112"/>
      <c r="BL913" s="112"/>
      <c r="BM913" s="112"/>
      <c r="BN913" s="112"/>
      <c r="BO913" s="112"/>
      <c r="BP913" s="112"/>
      <c r="BQ913" s="112"/>
      <c r="BR913" s="112"/>
      <c r="BS913" s="112"/>
      <c r="BT913" s="112"/>
      <c r="BU913" s="112"/>
      <c r="BV913" s="112"/>
      <c r="BW913" s="112"/>
      <c r="BX913" s="112"/>
      <c r="BY913" s="112"/>
      <c r="BZ913" s="112"/>
      <c r="CA913" s="112"/>
      <c r="CB913" s="112"/>
      <c r="CC913" s="112"/>
      <c r="CD913" s="112"/>
      <c r="CE913" s="112"/>
      <c r="CF913" s="112"/>
      <c r="CG913" s="112"/>
      <c r="CH913" s="112"/>
      <c r="CI913" s="112"/>
      <c r="CJ913" s="112"/>
      <c r="CK913" s="112"/>
      <c r="CL913" s="112"/>
      <c r="CM913" s="112"/>
      <c r="CN913" s="112"/>
      <c r="CO913" s="112"/>
      <c r="CP913" s="112"/>
      <c r="CQ913" s="112"/>
      <c r="CR913" s="112"/>
      <c r="CS913" s="112"/>
      <c r="CT913" s="112"/>
      <c r="CU913" s="112"/>
      <c r="CV913" s="112"/>
      <c r="CW913" s="112"/>
      <c r="CX913" s="112"/>
      <c r="CY913" s="112"/>
      <c r="CZ913" s="112"/>
    </row>
    <row r="914" spans="1:104" s="113" customFormat="1" ht="17.25" customHeight="1">
      <c r="A914" s="884">
        <v>889</v>
      </c>
      <c r="B914" s="1697"/>
      <c r="C914" s="893"/>
      <c r="D914" s="426"/>
      <c r="E914" s="116"/>
      <c r="F914" s="116"/>
      <c r="G914" s="152"/>
      <c r="H914" s="355"/>
      <c r="I914" s="355"/>
      <c r="J914" s="132"/>
      <c r="K914" s="111"/>
      <c r="L914" s="149"/>
      <c r="M914" s="1450"/>
      <c r="N914" s="1514"/>
      <c r="O914" s="1469"/>
      <c r="P914" s="1469"/>
      <c r="Q914" s="1469"/>
      <c r="R914" s="1469"/>
      <c r="S914" s="1469"/>
      <c r="T914" s="1506"/>
      <c r="U914" s="141" t="s">
        <v>2788</v>
      </c>
      <c r="V914" s="118">
        <v>1966</v>
      </c>
      <c r="W914" s="118">
        <v>9.1999999999999998E-2</v>
      </c>
      <c r="X914" s="119" t="s">
        <v>19</v>
      </c>
      <c r="Y914" s="692"/>
      <c r="Z914" s="891"/>
      <c r="AA914" s="116"/>
      <c r="AB914" s="116"/>
      <c r="AC914" s="131"/>
      <c r="AD914" s="111"/>
      <c r="AE914" s="112"/>
      <c r="AF914" s="112"/>
      <c r="AG914" s="112"/>
      <c r="AH914" s="112"/>
      <c r="AI914" s="112"/>
      <c r="AJ914" s="112"/>
      <c r="AK914" s="112"/>
      <c r="AL914" s="112"/>
      <c r="AM914" s="112"/>
      <c r="AN914" s="112"/>
      <c r="AO914" s="112"/>
      <c r="AP914" s="112"/>
      <c r="AQ914" s="112"/>
      <c r="AR914" s="112"/>
      <c r="AS914" s="112"/>
      <c r="AT914" s="112"/>
      <c r="AU914" s="112"/>
      <c r="AV914" s="112"/>
      <c r="AW914" s="112"/>
      <c r="AX914" s="112"/>
      <c r="AY914" s="112"/>
      <c r="AZ914" s="112"/>
      <c r="BA914" s="112"/>
      <c r="BB914" s="112"/>
      <c r="BC914" s="112"/>
      <c r="BD914" s="112"/>
      <c r="BE914" s="112"/>
      <c r="BF914" s="112"/>
      <c r="BG914" s="112"/>
      <c r="BH914" s="112"/>
      <c r="BI914" s="112"/>
      <c r="BJ914" s="112"/>
      <c r="BK914" s="112"/>
      <c r="BL914" s="112"/>
      <c r="BM914" s="112"/>
      <c r="BN914" s="112"/>
      <c r="BO914" s="112"/>
      <c r="BP914" s="112"/>
      <c r="BQ914" s="112"/>
      <c r="BR914" s="112"/>
      <c r="BS914" s="112"/>
      <c r="BT914" s="112"/>
      <c r="BU914" s="112"/>
      <c r="BV914" s="112"/>
      <c r="BW914" s="112"/>
      <c r="BX914" s="112"/>
      <c r="BY914" s="112"/>
      <c r="BZ914" s="112"/>
      <c r="CA914" s="112"/>
      <c r="CB914" s="112"/>
      <c r="CC914" s="112"/>
      <c r="CD914" s="112"/>
      <c r="CE914" s="112"/>
      <c r="CF914" s="112"/>
      <c r="CG914" s="112"/>
      <c r="CH914" s="112"/>
      <c r="CI914" s="112"/>
      <c r="CJ914" s="112"/>
      <c r="CK914" s="112"/>
      <c r="CL914" s="112"/>
      <c r="CM914" s="112"/>
      <c r="CN914" s="112"/>
      <c r="CO914" s="112"/>
      <c r="CP914" s="112"/>
      <c r="CQ914" s="112"/>
      <c r="CR914" s="112"/>
      <c r="CS914" s="112"/>
      <c r="CT914" s="112"/>
      <c r="CU914" s="112"/>
      <c r="CV914" s="112"/>
      <c r="CW914" s="112"/>
      <c r="CX914" s="112"/>
      <c r="CY914" s="112"/>
      <c r="CZ914" s="112"/>
    </row>
    <row r="915" spans="1:104" s="113" customFormat="1" ht="24.75" customHeight="1">
      <c r="A915" s="884">
        <v>890</v>
      </c>
      <c r="B915" s="1697"/>
      <c r="C915" s="893"/>
      <c r="D915" s="426"/>
      <c r="E915" s="116"/>
      <c r="F915" s="116"/>
      <c r="G915" s="152"/>
      <c r="H915" s="355"/>
      <c r="I915" s="355"/>
      <c r="J915" s="132"/>
      <c r="K915" s="111"/>
      <c r="L915" s="149"/>
      <c r="M915" s="1450"/>
      <c r="N915" s="1514"/>
      <c r="O915" s="1469"/>
      <c r="P915" s="1469"/>
      <c r="Q915" s="1469"/>
      <c r="R915" s="1469"/>
      <c r="S915" s="1469"/>
      <c r="T915" s="1506"/>
      <c r="U915" s="141" t="s">
        <v>2789</v>
      </c>
      <c r="V915" s="118">
        <v>1966</v>
      </c>
      <c r="W915" s="118">
        <v>7.0000000000000007E-2</v>
      </c>
      <c r="X915" s="119" t="s">
        <v>29</v>
      </c>
      <c r="Y915" s="692"/>
      <c r="Z915" s="891"/>
      <c r="AA915" s="116"/>
      <c r="AB915" s="116"/>
      <c r="AC915" s="131"/>
      <c r="AD915" s="111"/>
      <c r="AE915" s="112"/>
      <c r="AF915" s="112"/>
      <c r="AG915" s="112"/>
      <c r="AH915" s="112"/>
      <c r="AI915" s="112"/>
      <c r="AJ915" s="112"/>
      <c r="AK915" s="112"/>
      <c r="AL915" s="112"/>
      <c r="AM915" s="112"/>
      <c r="AN915" s="112"/>
      <c r="AO915" s="112"/>
      <c r="AP915" s="112"/>
      <c r="AQ915" s="112"/>
      <c r="AR915" s="112"/>
      <c r="AS915" s="112"/>
      <c r="AT915" s="112"/>
      <c r="AU915" s="112"/>
      <c r="AV915" s="112"/>
      <c r="AW915" s="112"/>
      <c r="AX915" s="112"/>
      <c r="AY915" s="112"/>
      <c r="AZ915" s="112"/>
      <c r="BA915" s="112"/>
      <c r="BB915" s="112"/>
      <c r="BC915" s="112"/>
      <c r="BD915" s="112"/>
      <c r="BE915" s="112"/>
      <c r="BF915" s="112"/>
      <c r="BG915" s="112"/>
      <c r="BH915" s="112"/>
      <c r="BI915" s="112"/>
      <c r="BJ915" s="112"/>
      <c r="BK915" s="112"/>
      <c r="BL915" s="112"/>
      <c r="BM915" s="112"/>
      <c r="BN915" s="112"/>
      <c r="BO915" s="112"/>
      <c r="BP915" s="112"/>
      <c r="BQ915" s="112"/>
      <c r="BR915" s="112"/>
      <c r="BS915" s="112"/>
      <c r="BT915" s="112"/>
      <c r="BU915" s="112"/>
      <c r="BV915" s="112"/>
      <c r="BW915" s="112"/>
      <c r="BX915" s="112"/>
      <c r="BY915" s="112"/>
      <c r="BZ915" s="112"/>
      <c r="CA915" s="112"/>
      <c r="CB915" s="112"/>
      <c r="CC915" s="112"/>
      <c r="CD915" s="112"/>
      <c r="CE915" s="112"/>
      <c r="CF915" s="112"/>
      <c r="CG915" s="112"/>
      <c r="CH915" s="112"/>
      <c r="CI915" s="112"/>
      <c r="CJ915" s="112"/>
      <c r="CK915" s="112"/>
      <c r="CL915" s="112"/>
      <c r="CM915" s="112"/>
      <c r="CN915" s="112"/>
      <c r="CO915" s="112"/>
      <c r="CP915" s="112"/>
      <c r="CQ915" s="112"/>
      <c r="CR915" s="112"/>
      <c r="CS915" s="112"/>
      <c r="CT915" s="112"/>
      <c r="CU915" s="112"/>
      <c r="CV915" s="112"/>
      <c r="CW915" s="112"/>
      <c r="CX915" s="112"/>
      <c r="CY915" s="112"/>
      <c r="CZ915" s="112"/>
    </row>
    <row r="916" spans="1:104" s="113" customFormat="1" ht="17.25" customHeight="1">
      <c r="A916" s="884">
        <v>891</v>
      </c>
      <c r="B916" s="1697"/>
      <c r="C916" s="893"/>
      <c r="D916" s="426"/>
      <c r="E916" s="116"/>
      <c r="F916" s="116"/>
      <c r="G916" s="152"/>
      <c r="H916" s="355"/>
      <c r="I916" s="355"/>
      <c r="J916" s="132"/>
      <c r="K916" s="111"/>
      <c r="L916" s="149"/>
      <c r="M916" s="1450"/>
      <c r="N916" s="1514"/>
      <c r="O916" s="1469"/>
      <c r="P916" s="1469"/>
      <c r="Q916" s="1469"/>
      <c r="R916" s="1469"/>
      <c r="S916" s="1469"/>
      <c r="T916" s="1506"/>
      <c r="U916" s="117" t="s">
        <v>2790</v>
      </c>
      <c r="V916" s="118">
        <v>1966</v>
      </c>
      <c r="W916" s="118">
        <v>0.06</v>
      </c>
      <c r="X916" s="119" t="s">
        <v>29</v>
      </c>
      <c r="Y916" s="692"/>
      <c r="Z916" s="891"/>
      <c r="AA916" s="116"/>
      <c r="AB916" s="116"/>
      <c r="AC916" s="131"/>
      <c r="AD916" s="111"/>
      <c r="AE916" s="112"/>
      <c r="AF916" s="112"/>
      <c r="AG916" s="112"/>
      <c r="AH916" s="112"/>
      <c r="AI916" s="112"/>
      <c r="AJ916" s="112"/>
      <c r="AK916" s="112"/>
      <c r="AL916" s="112"/>
      <c r="AM916" s="112"/>
      <c r="AN916" s="112"/>
      <c r="AO916" s="112"/>
      <c r="AP916" s="112"/>
      <c r="AQ916" s="112"/>
      <c r="AR916" s="112"/>
      <c r="AS916" s="112"/>
      <c r="AT916" s="112"/>
      <c r="AU916" s="112"/>
      <c r="AV916" s="112"/>
      <c r="AW916" s="112"/>
      <c r="AX916" s="112"/>
      <c r="AY916" s="112"/>
      <c r="AZ916" s="112"/>
      <c r="BA916" s="112"/>
      <c r="BB916" s="112"/>
      <c r="BC916" s="112"/>
      <c r="BD916" s="112"/>
      <c r="BE916" s="112"/>
      <c r="BF916" s="112"/>
      <c r="BG916" s="112"/>
      <c r="BH916" s="112"/>
      <c r="BI916" s="112"/>
      <c r="BJ916" s="112"/>
      <c r="BK916" s="112"/>
      <c r="BL916" s="112"/>
      <c r="BM916" s="112"/>
      <c r="BN916" s="112"/>
      <c r="BO916" s="112"/>
      <c r="BP916" s="112"/>
      <c r="BQ916" s="112"/>
      <c r="BR916" s="112"/>
      <c r="BS916" s="112"/>
      <c r="BT916" s="112"/>
      <c r="BU916" s="112"/>
      <c r="BV916" s="112"/>
      <c r="BW916" s="112"/>
      <c r="BX916" s="112"/>
      <c r="BY916" s="112"/>
      <c r="BZ916" s="112"/>
      <c r="CA916" s="112"/>
      <c r="CB916" s="112"/>
      <c r="CC916" s="112"/>
      <c r="CD916" s="112"/>
      <c r="CE916" s="112"/>
      <c r="CF916" s="112"/>
      <c r="CG916" s="112"/>
      <c r="CH916" s="112"/>
      <c r="CI916" s="112"/>
      <c r="CJ916" s="112"/>
      <c r="CK916" s="112"/>
      <c r="CL916" s="112"/>
      <c r="CM916" s="112"/>
      <c r="CN916" s="112"/>
      <c r="CO916" s="112"/>
      <c r="CP916" s="112"/>
      <c r="CQ916" s="112"/>
      <c r="CR916" s="112"/>
      <c r="CS916" s="112"/>
      <c r="CT916" s="112"/>
      <c r="CU916" s="112"/>
      <c r="CV916" s="112"/>
      <c r="CW916" s="112"/>
      <c r="CX916" s="112"/>
      <c r="CY916" s="112"/>
      <c r="CZ916" s="112"/>
    </row>
    <row r="917" spans="1:104" s="113" customFormat="1" ht="17.25" customHeight="1">
      <c r="A917" s="884">
        <v>892</v>
      </c>
      <c r="B917" s="1697"/>
      <c r="C917" s="893"/>
      <c r="D917" s="426"/>
      <c r="E917" s="116"/>
      <c r="F917" s="116"/>
      <c r="G917" s="152"/>
      <c r="H917" s="355"/>
      <c r="I917" s="355"/>
      <c r="J917" s="132"/>
      <c r="K917" s="111"/>
      <c r="L917" s="149"/>
      <c r="M917" s="1450"/>
      <c r="N917" s="1514"/>
      <c r="O917" s="1469"/>
      <c r="P917" s="1469"/>
      <c r="Q917" s="1469"/>
      <c r="R917" s="1469"/>
      <c r="S917" s="1469"/>
      <c r="T917" s="1506"/>
      <c r="U917" s="117" t="s">
        <v>2791</v>
      </c>
      <c r="V917" s="118">
        <v>1974</v>
      </c>
      <c r="W917" s="118">
        <v>8.5000000000000006E-2</v>
      </c>
      <c r="X917" s="119" t="s">
        <v>29</v>
      </c>
      <c r="Y917" s="692"/>
      <c r="Z917" s="891"/>
      <c r="AA917" s="116"/>
      <c r="AB917" s="116"/>
      <c r="AC917" s="131"/>
      <c r="AD917" s="111"/>
      <c r="AE917" s="112"/>
      <c r="AF917" s="112"/>
      <c r="AG917" s="112"/>
      <c r="AH917" s="112"/>
      <c r="AI917" s="112"/>
      <c r="AJ917" s="112"/>
      <c r="AK917" s="112"/>
      <c r="AL917" s="112"/>
      <c r="AM917" s="112"/>
      <c r="AN917" s="112"/>
      <c r="AO917" s="112"/>
      <c r="AP917" s="112"/>
      <c r="AQ917" s="112"/>
      <c r="AR917" s="112"/>
      <c r="AS917" s="112"/>
      <c r="AT917" s="112"/>
      <c r="AU917" s="112"/>
      <c r="AV917" s="112"/>
      <c r="AW917" s="112"/>
      <c r="AX917" s="112"/>
      <c r="AY917" s="112"/>
      <c r="AZ917" s="112"/>
      <c r="BA917" s="112"/>
      <c r="BB917" s="112"/>
      <c r="BC917" s="112"/>
      <c r="BD917" s="112"/>
      <c r="BE917" s="112"/>
      <c r="BF917" s="112"/>
      <c r="BG917" s="112"/>
      <c r="BH917" s="112"/>
      <c r="BI917" s="112"/>
      <c r="BJ917" s="112"/>
      <c r="BK917" s="112"/>
      <c r="BL917" s="112"/>
      <c r="BM917" s="112"/>
      <c r="BN917" s="112"/>
      <c r="BO917" s="112"/>
      <c r="BP917" s="112"/>
      <c r="BQ917" s="112"/>
      <c r="BR917" s="112"/>
      <c r="BS917" s="112"/>
      <c r="BT917" s="112"/>
      <c r="BU917" s="112"/>
      <c r="BV917" s="112"/>
      <c r="BW917" s="112"/>
      <c r="BX917" s="112"/>
      <c r="BY917" s="112"/>
      <c r="BZ917" s="112"/>
      <c r="CA917" s="112"/>
      <c r="CB917" s="112"/>
      <c r="CC917" s="112"/>
      <c r="CD917" s="112"/>
      <c r="CE917" s="112"/>
      <c r="CF917" s="112"/>
      <c r="CG917" s="112"/>
      <c r="CH917" s="112"/>
      <c r="CI917" s="112"/>
      <c r="CJ917" s="112"/>
      <c r="CK917" s="112"/>
      <c r="CL917" s="112"/>
      <c r="CM917" s="112"/>
      <c r="CN917" s="112"/>
      <c r="CO917" s="112"/>
      <c r="CP917" s="112"/>
      <c r="CQ917" s="112"/>
      <c r="CR917" s="112"/>
      <c r="CS917" s="112"/>
      <c r="CT917" s="112"/>
      <c r="CU917" s="112"/>
      <c r="CV917" s="112"/>
      <c r="CW917" s="112"/>
      <c r="CX917" s="112"/>
      <c r="CY917" s="112"/>
      <c r="CZ917" s="112"/>
    </row>
    <row r="918" spans="1:104" s="113" customFormat="1" ht="17.25" customHeight="1">
      <c r="A918" s="884">
        <v>893</v>
      </c>
      <c r="B918" s="1697"/>
      <c r="C918" s="893"/>
      <c r="D918" s="426"/>
      <c r="E918" s="116"/>
      <c r="F918" s="116"/>
      <c r="G918" s="152"/>
      <c r="H918" s="355"/>
      <c r="I918" s="355"/>
      <c r="J918" s="132"/>
      <c r="K918" s="111"/>
      <c r="L918" s="149"/>
      <c r="M918" s="1450"/>
      <c r="N918" s="1514"/>
      <c r="O918" s="1469"/>
      <c r="P918" s="1469"/>
      <c r="Q918" s="1469"/>
      <c r="R918" s="1469"/>
      <c r="S918" s="1469"/>
      <c r="T918" s="1506"/>
      <c r="U918" s="117" t="s">
        <v>2792</v>
      </c>
      <c r="V918" s="118">
        <v>1965</v>
      </c>
      <c r="W918" s="118">
        <v>5.1999999999999998E-2</v>
      </c>
      <c r="X918" s="119" t="s">
        <v>29</v>
      </c>
      <c r="Y918" s="692"/>
      <c r="Z918" s="891"/>
      <c r="AA918" s="116"/>
      <c r="AB918" s="116"/>
      <c r="AC918" s="131"/>
      <c r="AD918" s="111"/>
      <c r="AE918" s="112"/>
      <c r="AF918" s="112"/>
      <c r="AG918" s="112"/>
      <c r="AH918" s="112"/>
      <c r="AI918" s="112"/>
      <c r="AJ918" s="112"/>
      <c r="AK918" s="112"/>
      <c r="AL918" s="112"/>
      <c r="AM918" s="112"/>
      <c r="AN918" s="112"/>
      <c r="AO918" s="112"/>
      <c r="AP918" s="112"/>
      <c r="AQ918" s="112"/>
      <c r="AR918" s="112"/>
      <c r="AS918" s="112"/>
      <c r="AT918" s="112"/>
      <c r="AU918" s="112"/>
      <c r="AV918" s="112"/>
      <c r="AW918" s="112"/>
      <c r="AX918" s="112"/>
      <c r="AY918" s="112"/>
      <c r="AZ918" s="112"/>
      <c r="BA918" s="112"/>
      <c r="BB918" s="112"/>
      <c r="BC918" s="112"/>
      <c r="BD918" s="112"/>
      <c r="BE918" s="112"/>
      <c r="BF918" s="112"/>
      <c r="BG918" s="112"/>
      <c r="BH918" s="112"/>
      <c r="BI918" s="112"/>
      <c r="BJ918" s="112"/>
      <c r="BK918" s="112"/>
      <c r="BL918" s="112"/>
      <c r="BM918" s="112"/>
      <c r="BN918" s="112"/>
      <c r="BO918" s="112"/>
      <c r="BP918" s="112"/>
      <c r="BQ918" s="112"/>
      <c r="BR918" s="112"/>
      <c r="BS918" s="112"/>
      <c r="BT918" s="112"/>
      <c r="BU918" s="112"/>
      <c r="BV918" s="112"/>
      <c r="BW918" s="112"/>
      <c r="BX918" s="112"/>
      <c r="BY918" s="112"/>
      <c r="BZ918" s="112"/>
      <c r="CA918" s="112"/>
      <c r="CB918" s="112"/>
      <c r="CC918" s="112"/>
      <c r="CD918" s="112"/>
      <c r="CE918" s="112"/>
      <c r="CF918" s="112"/>
      <c r="CG918" s="112"/>
      <c r="CH918" s="112"/>
      <c r="CI918" s="112"/>
      <c r="CJ918" s="112"/>
      <c r="CK918" s="112"/>
      <c r="CL918" s="112"/>
      <c r="CM918" s="112"/>
      <c r="CN918" s="112"/>
      <c r="CO918" s="112"/>
      <c r="CP918" s="112"/>
      <c r="CQ918" s="112"/>
      <c r="CR918" s="112"/>
      <c r="CS918" s="112"/>
      <c r="CT918" s="112"/>
      <c r="CU918" s="112"/>
      <c r="CV918" s="112"/>
      <c r="CW918" s="112"/>
      <c r="CX918" s="112"/>
      <c r="CY918" s="112"/>
      <c r="CZ918" s="112"/>
    </row>
    <row r="919" spans="1:104" s="113" customFormat="1" ht="17.25" customHeight="1">
      <c r="A919" s="884">
        <v>894</v>
      </c>
      <c r="B919" s="1697"/>
      <c r="C919" s="893"/>
      <c r="D919" s="426"/>
      <c r="E919" s="116"/>
      <c r="F919" s="116"/>
      <c r="G919" s="152"/>
      <c r="H919" s="355"/>
      <c r="I919" s="355"/>
      <c r="J919" s="132"/>
      <c r="K919" s="111"/>
      <c r="L919" s="149"/>
      <c r="M919" s="1450"/>
      <c r="N919" s="1514"/>
      <c r="O919" s="1469"/>
      <c r="P919" s="1469"/>
      <c r="Q919" s="1469"/>
      <c r="R919" s="1469"/>
      <c r="S919" s="1469"/>
      <c r="T919" s="1506"/>
      <c r="U919" s="117" t="s">
        <v>2793</v>
      </c>
      <c r="V919" s="118">
        <v>1965</v>
      </c>
      <c r="W919" s="118">
        <v>7.0000000000000007E-2</v>
      </c>
      <c r="X919" s="119" t="s">
        <v>1772</v>
      </c>
      <c r="Y919" s="692"/>
      <c r="Z919" s="891"/>
      <c r="AA919" s="116"/>
      <c r="AB919" s="116"/>
      <c r="AC919" s="131"/>
      <c r="AD919" s="111"/>
      <c r="AE919" s="112"/>
      <c r="AF919" s="112"/>
      <c r="AG919" s="112"/>
      <c r="AH919" s="112"/>
      <c r="AI919" s="112"/>
      <c r="AJ919" s="112"/>
      <c r="AK919" s="112"/>
      <c r="AL919" s="112"/>
      <c r="AM919" s="112"/>
      <c r="AN919" s="112"/>
      <c r="AO919" s="112"/>
      <c r="AP919" s="112"/>
      <c r="AQ919" s="112"/>
      <c r="AR919" s="112"/>
      <c r="AS919" s="112"/>
      <c r="AT919" s="112"/>
      <c r="AU919" s="112"/>
      <c r="AV919" s="112"/>
      <c r="AW919" s="112"/>
      <c r="AX919" s="112"/>
      <c r="AY919" s="112"/>
      <c r="AZ919" s="112"/>
      <c r="BA919" s="112"/>
      <c r="BB919" s="112"/>
      <c r="BC919" s="112"/>
      <c r="BD919" s="112"/>
      <c r="BE919" s="112"/>
      <c r="BF919" s="112"/>
      <c r="BG919" s="112"/>
      <c r="BH919" s="112"/>
      <c r="BI919" s="112"/>
      <c r="BJ919" s="112"/>
      <c r="BK919" s="112"/>
      <c r="BL919" s="112"/>
      <c r="BM919" s="112"/>
      <c r="BN919" s="112"/>
      <c r="BO919" s="112"/>
      <c r="BP919" s="112"/>
      <c r="BQ919" s="112"/>
      <c r="BR919" s="112"/>
      <c r="BS919" s="112"/>
      <c r="BT919" s="112"/>
      <c r="BU919" s="112"/>
      <c r="BV919" s="112"/>
      <c r="BW919" s="112"/>
      <c r="BX919" s="112"/>
      <c r="BY919" s="112"/>
      <c r="BZ919" s="112"/>
      <c r="CA919" s="112"/>
      <c r="CB919" s="112"/>
      <c r="CC919" s="112"/>
      <c r="CD919" s="112"/>
      <c r="CE919" s="112"/>
      <c r="CF919" s="112"/>
      <c r="CG919" s="112"/>
      <c r="CH919" s="112"/>
      <c r="CI919" s="112"/>
      <c r="CJ919" s="112"/>
      <c r="CK919" s="112"/>
      <c r="CL919" s="112"/>
      <c r="CM919" s="112"/>
      <c r="CN919" s="112"/>
      <c r="CO919" s="112"/>
      <c r="CP919" s="112"/>
      <c r="CQ919" s="112"/>
      <c r="CR919" s="112"/>
      <c r="CS919" s="112"/>
      <c r="CT919" s="112"/>
      <c r="CU919" s="112"/>
      <c r="CV919" s="112"/>
      <c r="CW919" s="112"/>
      <c r="CX919" s="112"/>
      <c r="CY919" s="112"/>
      <c r="CZ919" s="112"/>
    </row>
    <row r="920" spans="1:104" s="113" customFormat="1" ht="17.25" customHeight="1">
      <c r="A920" s="884">
        <v>895</v>
      </c>
      <c r="B920" s="1697"/>
      <c r="C920" s="893"/>
      <c r="D920" s="426"/>
      <c r="E920" s="116"/>
      <c r="F920" s="116"/>
      <c r="G920" s="152"/>
      <c r="H920" s="355"/>
      <c r="I920" s="355"/>
      <c r="J920" s="132"/>
      <c r="K920" s="111"/>
      <c r="L920" s="149"/>
      <c r="M920" s="1450"/>
      <c r="N920" s="1514"/>
      <c r="O920" s="1469"/>
      <c r="P920" s="1469"/>
      <c r="Q920" s="1469"/>
      <c r="R920" s="1469"/>
      <c r="S920" s="1469"/>
      <c r="T920" s="1506"/>
      <c r="U920" s="117" t="s">
        <v>2794</v>
      </c>
      <c r="V920" s="118">
        <v>1965</v>
      </c>
      <c r="W920" s="118">
        <v>7.5999999999999998E-2</v>
      </c>
      <c r="X920" s="119" t="s">
        <v>1772</v>
      </c>
      <c r="Y920" s="692"/>
      <c r="Z920" s="891"/>
      <c r="AA920" s="116"/>
      <c r="AB920" s="116"/>
      <c r="AC920" s="131"/>
      <c r="AD920" s="111"/>
      <c r="AE920" s="112"/>
      <c r="AF920" s="112"/>
      <c r="AG920" s="112"/>
      <c r="AH920" s="112"/>
      <c r="AI920" s="112"/>
      <c r="AJ920" s="112"/>
      <c r="AK920" s="112"/>
      <c r="AL920" s="112"/>
      <c r="AM920" s="112"/>
      <c r="AN920" s="112"/>
      <c r="AO920" s="112"/>
      <c r="AP920" s="112"/>
      <c r="AQ920" s="112"/>
      <c r="AR920" s="112"/>
      <c r="AS920" s="112"/>
      <c r="AT920" s="112"/>
      <c r="AU920" s="112"/>
      <c r="AV920" s="112"/>
      <c r="AW920" s="112"/>
      <c r="AX920" s="112"/>
      <c r="AY920" s="112"/>
      <c r="AZ920" s="112"/>
      <c r="BA920" s="112"/>
      <c r="BB920" s="112"/>
      <c r="BC920" s="112"/>
      <c r="BD920" s="112"/>
      <c r="BE920" s="112"/>
      <c r="BF920" s="112"/>
      <c r="BG920" s="112"/>
      <c r="BH920" s="112"/>
      <c r="BI920" s="112"/>
      <c r="BJ920" s="112"/>
      <c r="BK920" s="112"/>
      <c r="BL920" s="112"/>
      <c r="BM920" s="112"/>
      <c r="BN920" s="112"/>
      <c r="BO920" s="112"/>
      <c r="BP920" s="112"/>
      <c r="BQ920" s="112"/>
      <c r="BR920" s="112"/>
      <c r="BS920" s="112"/>
      <c r="BT920" s="112"/>
      <c r="BU920" s="112"/>
      <c r="BV920" s="112"/>
      <c r="BW920" s="112"/>
      <c r="BX920" s="112"/>
      <c r="BY920" s="112"/>
      <c r="BZ920" s="112"/>
      <c r="CA920" s="112"/>
      <c r="CB920" s="112"/>
      <c r="CC920" s="112"/>
      <c r="CD920" s="112"/>
      <c r="CE920" s="112"/>
      <c r="CF920" s="112"/>
      <c r="CG920" s="112"/>
      <c r="CH920" s="112"/>
      <c r="CI920" s="112"/>
      <c r="CJ920" s="112"/>
      <c r="CK920" s="112"/>
      <c r="CL920" s="112"/>
      <c r="CM920" s="112"/>
      <c r="CN920" s="112"/>
      <c r="CO920" s="112"/>
      <c r="CP920" s="112"/>
      <c r="CQ920" s="112"/>
      <c r="CR920" s="112"/>
      <c r="CS920" s="112"/>
      <c r="CT920" s="112"/>
      <c r="CU920" s="112"/>
      <c r="CV920" s="112"/>
      <c r="CW920" s="112"/>
      <c r="CX920" s="112"/>
      <c r="CY920" s="112"/>
      <c r="CZ920" s="112"/>
    </row>
    <row r="921" spans="1:104" s="113" customFormat="1" ht="17.25" customHeight="1">
      <c r="A921" s="884">
        <v>896</v>
      </c>
      <c r="B921" s="1697"/>
      <c r="C921" s="893"/>
      <c r="D921" s="426"/>
      <c r="E921" s="116"/>
      <c r="F921" s="116"/>
      <c r="G921" s="152"/>
      <c r="H921" s="355"/>
      <c r="I921" s="355"/>
      <c r="J921" s="132"/>
      <c r="K921" s="111"/>
      <c r="L921" s="149"/>
      <c r="M921" s="1450"/>
      <c r="N921" s="1514"/>
      <c r="O921" s="1469"/>
      <c r="P921" s="1469"/>
      <c r="Q921" s="1469"/>
      <c r="R921" s="1469"/>
      <c r="S921" s="1469"/>
      <c r="T921" s="1506"/>
      <c r="U921" s="117" t="s">
        <v>2795</v>
      </c>
      <c r="V921" s="118">
        <v>1965</v>
      </c>
      <c r="W921" s="118">
        <v>8.2000000000000003E-2</v>
      </c>
      <c r="X921" s="119" t="s">
        <v>1772</v>
      </c>
      <c r="Y921" s="692"/>
      <c r="Z921" s="891"/>
      <c r="AA921" s="116"/>
      <c r="AB921" s="116"/>
      <c r="AC921" s="131"/>
      <c r="AD921" s="111"/>
      <c r="AE921" s="112"/>
      <c r="AF921" s="112"/>
      <c r="AG921" s="112"/>
      <c r="AH921" s="112"/>
      <c r="AI921" s="112"/>
      <c r="AJ921" s="112"/>
      <c r="AK921" s="112"/>
      <c r="AL921" s="112"/>
      <c r="AM921" s="112"/>
      <c r="AN921" s="112"/>
      <c r="AO921" s="112"/>
      <c r="AP921" s="112"/>
      <c r="AQ921" s="112"/>
      <c r="AR921" s="112"/>
      <c r="AS921" s="112"/>
      <c r="AT921" s="112"/>
      <c r="AU921" s="112"/>
      <c r="AV921" s="112"/>
      <c r="AW921" s="112"/>
      <c r="AX921" s="112"/>
      <c r="AY921" s="112"/>
      <c r="AZ921" s="112"/>
      <c r="BA921" s="112"/>
      <c r="BB921" s="112"/>
      <c r="BC921" s="112"/>
      <c r="BD921" s="112"/>
      <c r="BE921" s="112"/>
      <c r="BF921" s="112"/>
      <c r="BG921" s="112"/>
      <c r="BH921" s="112"/>
      <c r="BI921" s="112"/>
      <c r="BJ921" s="112"/>
      <c r="BK921" s="112"/>
      <c r="BL921" s="112"/>
      <c r="BM921" s="112"/>
      <c r="BN921" s="112"/>
      <c r="BO921" s="112"/>
      <c r="BP921" s="112"/>
      <c r="BQ921" s="112"/>
      <c r="BR921" s="112"/>
      <c r="BS921" s="112"/>
      <c r="BT921" s="112"/>
      <c r="BU921" s="112"/>
      <c r="BV921" s="112"/>
      <c r="BW921" s="112"/>
      <c r="BX921" s="112"/>
      <c r="BY921" s="112"/>
      <c r="BZ921" s="112"/>
      <c r="CA921" s="112"/>
      <c r="CB921" s="112"/>
      <c r="CC921" s="112"/>
      <c r="CD921" s="112"/>
      <c r="CE921" s="112"/>
      <c r="CF921" s="112"/>
      <c r="CG921" s="112"/>
      <c r="CH921" s="112"/>
      <c r="CI921" s="112"/>
      <c r="CJ921" s="112"/>
      <c r="CK921" s="112"/>
      <c r="CL921" s="112"/>
      <c r="CM921" s="112"/>
      <c r="CN921" s="112"/>
      <c r="CO921" s="112"/>
      <c r="CP921" s="112"/>
      <c r="CQ921" s="112"/>
      <c r="CR921" s="112"/>
      <c r="CS921" s="112"/>
      <c r="CT921" s="112"/>
      <c r="CU921" s="112"/>
      <c r="CV921" s="112"/>
      <c r="CW921" s="112"/>
      <c r="CX921" s="112"/>
      <c r="CY921" s="112"/>
      <c r="CZ921" s="112"/>
    </row>
    <row r="922" spans="1:104" s="113" customFormat="1" ht="17.25" customHeight="1" thickBot="1">
      <c r="A922" s="894">
        <v>897</v>
      </c>
      <c r="B922" s="1698"/>
      <c r="C922" s="895"/>
      <c r="D922" s="430"/>
      <c r="E922" s="805"/>
      <c r="F922" s="805"/>
      <c r="G922" s="433"/>
      <c r="H922" s="896"/>
      <c r="I922" s="896"/>
      <c r="J922" s="577"/>
      <c r="K922" s="244"/>
      <c r="L922" s="726"/>
      <c r="M922" s="1451"/>
      <c r="N922" s="1681"/>
      <c r="O922" s="1680"/>
      <c r="P922" s="1680"/>
      <c r="Q922" s="1680"/>
      <c r="R922" s="1680"/>
      <c r="S922" s="1680"/>
      <c r="T922" s="1679"/>
      <c r="U922" s="234" t="s">
        <v>2796</v>
      </c>
      <c r="V922" s="235">
        <v>1965</v>
      </c>
      <c r="W922" s="235">
        <v>9.1999999999999998E-2</v>
      </c>
      <c r="X922" s="236" t="s">
        <v>29</v>
      </c>
      <c r="Y922" s="897"/>
      <c r="Z922" s="898"/>
      <c r="AA922" s="805"/>
      <c r="AB922" s="805"/>
      <c r="AC922" s="240"/>
      <c r="AD922" s="111"/>
      <c r="AE922" s="112"/>
      <c r="AF922" s="112"/>
      <c r="AG922" s="112"/>
      <c r="AH922" s="112"/>
      <c r="AI922" s="112"/>
      <c r="AJ922" s="112"/>
      <c r="AK922" s="112"/>
      <c r="AL922" s="112"/>
      <c r="AM922" s="112"/>
      <c r="AN922" s="112"/>
      <c r="AO922" s="112"/>
      <c r="AP922" s="112"/>
      <c r="AQ922" s="112"/>
      <c r="AR922" s="112"/>
      <c r="AS922" s="112"/>
      <c r="AT922" s="112"/>
      <c r="AU922" s="112"/>
      <c r="AV922" s="112"/>
      <c r="AW922" s="112"/>
      <c r="AX922" s="112"/>
      <c r="AY922" s="112"/>
      <c r="AZ922" s="112"/>
      <c r="BA922" s="112"/>
      <c r="BB922" s="112"/>
      <c r="BC922" s="112"/>
      <c r="BD922" s="112"/>
      <c r="BE922" s="112"/>
      <c r="BF922" s="112"/>
      <c r="BG922" s="112"/>
      <c r="BH922" s="112"/>
      <c r="BI922" s="112"/>
      <c r="BJ922" s="112"/>
      <c r="BK922" s="112"/>
      <c r="BL922" s="112"/>
      <c r="BM922" s="112"/>
      <c r="BN922" s="112"/>
      <c r="BO922" s="112"/>
      <c r="BP922" s="112"/>
      <c r="BQ922" s="112"/>
      <c r="BR922" s="112"/>
      <c r="BS922" s="112"/>
      <c r="BT922" s="112"/>
      <c r="BU922" s="112"/>
      <c r="BV922" s="112"/>
      <c r="BW922" s="112"/>
      <c r="BX922" s="112"/>
      <c r="BY922" s="112"/>
      <c r="BZ922" s="112"/>
      <c r="CA922" s="112"/>
      <c r="CB922" s="112"/>
      <c r="CC922" s="112"/>
      <c r="CD922" s="112"/>
      <c r="CE922" s="112"/>
      <c r="CF922" s="112"/>
      <c r="CG922" s="112"/>
      <c r="CH922" s="112"/>
      <c r="CI922" s="112"/>
      <c r="CJ922" s="112"/>
      <c r="CK922" s="112"/>
      <c r="CL922" s="112"/>
      <c r="CM922" s="112"/>
      <c r="CN922" s="112"/>
      <c r="CO922" s="112"/>
      <c r="CP922" s="112"/>
      <c r="CQ922" s="112"/>
      <c r="CR922" s="112"/>
      <c r="CS922" s="112"/>
      <c r="CT922" s="112"/>
      <c r="CU922" s="112"/>
      <c r="CV922" s="112"/>
      <c r="CW922" s="112"/>
      <c r="CX922" s="112"/>
      <c r="CY922" s="112"/>
      <c r="CZ922" s="112"/>
    </row>
    <row r="923" spans="1:104" s="113" customFormat="1" ht="20.25" customHeight="1" thickBot="1">
      <c r="A923" s="241"/>
      <c r="B923" s="899"/>
      <c r="C923" s="900"/>
      <c r="D923" s="901"/>
      <c r="E923" s="111"/>
      <c r="F923" s="133"/>
      <c r="G923" s="133"/>
      <c r="H923" s="111"/>
      <c r="I923" s="133"/>
      <c r="J923" s="133"/>
      <c r="K923" s="111"/>
      <c r="L923" s="216"/>
      <c r="M923" s="111"/>
      <c r="N923" s="255"/>
      <c r="O923" s="111"/>
      <c r="P923" s="111"/>
      <c r="Q923" s="506"/>
      <c r="R923" s="111"/>
      <c r="S923" s="133"/>
      <c r="T923" s="111"/>
      <c r="U923" s="255"/>
      <c r="V923" s="111"/>
      <c r="W923" s="111"/>
      <c r="X923" s="506"/>
      <c r="Y923" s="902"/>
      <c r="Z923" s="903"/>
      <c r="AA923" s="903"/>
      <c r="AB923" s="133"/>
      <c r="AC923" s="361"/>
      <c r="AD923" s="133"/>
      <c r="AE923" s="112"/>
      <c r="AF923" s="112"/>
      <c r="AG923" s="112"/>
      <c r="AH923" s="112"/>
      <c r="AI923" s="112"/>
      <c r="AJ923" s="112"/>
      <c r="AK923" s="112"/>
      <c r="AL923" s="112"/>
      <c r="AM923" s="112"/>
      <c r="AN923" s="112"/>
      <c r="AO923" s="112"/>
      <c r="AP923" s="112"/>
      <c r="AQ923" s="112"/>
      <c r="AR923" s="112"/>
      <c r="AS923" s="112"/>
      <c r="AT923" s="112"/>
      <c r="AU923" s="112"/>
      <c r="AV923" s="112"/>
      <c r="AW923" s="112"/>
      <c r="AX923" s="112"/>
      <c r="AY923" s="112"/>
      <c r="AZ923" s="112"/>
      <c r="BA923" s="112"/>
      <c r="BB923" s="112"/>
      <c r="BC923" s="112"/>
      <c r="BD923" s="112"/>
      <c r="BE923" s="112"/>
      <c r="BF923" s="112"/>
      <c r="BG923" s="112"/>
      <c r="BH923" s="112"/>
      <c r="BI923" s="112"/>
      <c r="BJ923" s="112"/>
      <c r="BK923" s="112"/>
      <c r="BL923" s="112"/>
      <c r="BM923" s="112"/>
      <c r="BN923" s="112"/>
      <c r="BO923" s="112"/>
      <c r="BP923" s="112"/>
      <c r="BQ923" s="112"/>
      <c r="BR923" s="112"/>
      <c r="BS923" s="112"/>
      <c r="BT923" s="112"/>
      <c r="BU923" s="112"/>
      <c r="BV923" s="112"/>
      <c r="BW923" s="112"/>
      <c r="BX923" s="112"/>
      <c r="BY923" s="112"/>
      <c r="BZ923" s="112"/>
      <c r="CA923" s="112"/>
      <c r="CB923" s="112"/>
      <c r="CC923" s="112"/>
      <c r="CD923" s="112"/>
      <c r="CE923" s="112"/>
      <c r="CF923" s="112"/>
      <c r="CG923" s="112"/>
      <c r="CH923" s="112"/>
      <c r="CI923" s="112"/>
      <c r="CJ923" s="112"/>
      <c r="CK923" s="112"/>
      <c r="CL923" s="112"/>
      <c r="CM923" s="112"/>
      <c r="CN923" s="112"/>
      <c r="CO923" s="112"/>
      <c r="CP923" s="112"/>
      <c r="CQ923" s="112"/>
      <c r="CR923" s="112"/>
      <c r="CS923" s="112"/>
      <c r="CT923" s="112"/>
      <c r="CU923" s="112"/>
      <c r="CV923" s="112"/>
      <c r="CW923" s="112"/>
      <c r="CX923" s="112"/>
      <c r="CY923" s="112"/>
      <c r="CZ923" s="112"/>
    </row>
    <row r="924" spans="1:104" s="113" customFormat="1" ht="30.4" customHeight="1">
      <c r="A924" s="760">
        <v>898</v>
      </c>
      <c r="B924" s="1670" t="s">
        <v>2797</v>
      </c>
      <c r="C924" s="1673"/>
      <c r="D924" s="1674"/>
      <c r="E924" s="1660"/>
      <c r="F924" s="1660"/>
      <c r="G924" s="1660"/>
      <c r="H924" s="1660"/>
      <c r="I924" s="1660"/>
      <c r="J924" s="1663"/>
      <c r="K924" s="1666" t="s">
        <v>2798</v>
      </c>
      <c r="L924" s="845"/>
      <c r="M924" s="586"/>
      <c r="N924" s="811"/>
      <c r="O924" s="586"/>
      <c r="P924" s="586"/>
      <c r="Q924" s="587"/>
      <c r="R924" s="586"/>
      <c r="S924" s="588"/>
      <c r="T924" s="586"/>
      <c r="U924" s="585"/>
      <c r="V924" s="586"/>
      <c r="W924" s="586"/>
      <c r="X924" s="590"/>
      <c r="Y924" s="1668" t="s">
        <v>2799</v>
      </c>
      <c r="Z924" s="1669"/>
      <c r="AA924" s="108">
        <v>1981</v>
      </c>
      <c r="AB924" s="108">
        <v>2.65</v>
      </c>
      <c r="AC924" s="110" t="s">
        <v>1204</v>
      </c>
      <c r="AD924" s="111"/>
      <c r="AE924" s="112"/>
      <c r="AF924" s="112"/>
      <c r="AG924" s="112"/>
      <c r="AH924" s="112"/>
      <c r="AI924" s="112"/>
      <c r="AJ924" s="112"/>
      <c r="AK924" s="112"/>
      <c r="AL924" s="112"/>
      <c r="AM924" s="112"/>
      <c r="AN924" s="112"/>
      <c r="AO924" s="112"/>
      <c r="AP924" s="112"/>
      <c r="AQ924" s="112"/>
      <c r="AR924" s="112"/>
      <c r="AS924" s="112"/>
      <c r="AT924" s="112"/>
      <c r="AU924" s="112"/>
      <c r="AV924" s="112"/>
      <c r="AW924" s="112"/>
      <c r="AX924" s="112"/>
      <c r="AY924" s="112"/>
      <c r="AZ924" s="112"/>
      <c r="BA924" s="112"/>
      <c r="BB924" s="112"/>
      <c r="BC924" s="112"/>
      <c r="BD924" s="112"/>
      <c r="BE924" s="112"/>
      <c r="BF924" s="112"/>
      <c r="BG924" s="112"/>
      <c r="BH924" s="112"/>
      <c r="BI924" s="112"/>
      <c r="BJ924" s="112"/>
      <c r="BK924" s="112"/>
      <c r="BL924" s="112"/>
      <c r="BM924" s="112"/>
      <c r="BN924" s="112"/>
      <c r="BO924" s="112"/>
      <c r="BP924" s="112"/>
      <c r="BQ924" s="112"/>
      <c r="BR924" s="112"/>
      <c r="BS924" s="112"/>
      <c r="BT924" s="112"/>
      <c r="BU924" s="112"/>
      <c r="BV924" s="112"/>
      <c r="BW924" s="112"/>
      <c r="BX924" s="112"/>
      <c r="BY924" s="112"/>
      <c r="BZ924" s="112"/>
      <c r="CA924" s="112"/>
      <c r="CB924" s="112"/>
      <c r="CC924" s="112"/>
      <c r="CD924" s="112"/>
      <c r="CE924" s="112"/>
      <c r="CF924" s="112"/>
      <c r="CG924" s="112"/>
      <c r="CH924" s="112"/>
      <c r="CI924" s="112"/>
      <c r="CJ924" s="112"/>
      <c r="CK924" s="112"/>
      <c r="CL924" s="112"/>
      <c r="CM924" s="112"/>
      <c r="CN924" s="112"/>
      <c r="CO924" s="112"/>
      <c r="CP924" s="112"/>
      <c r="CQ924" s="112"/>
      <c r="CR924" s="112"/>
      <c r="CS924" s="112"/>
      <c r="CT924" s="112"/>
      <c r="CU924" s="112"/>
      <c r="CV924" s="112"/>
      <c r="CW924" s="112"/>
      <c r="CX924" s="112"/>
      <c r="CY924" s="112"/>
      <c r="CZ924" s="112"/>
    </row>
    <row r="925" spans="1:104" s="113" customFormat="1">
      <c r="A925" s="767">
        <v>899</v>
      </c>
      <c r="B925" s="1671"/>
      <c r="C925" s="1675"/>
      <c r="D925" s="1676"/>
      <c r="E925" s="1661"/>
      <c r="F925" s="1661"/>
      <c r="G925" s="1661"/>
      <c r="H925" s="1661"/>
      <c r="I925" s="1661"/>
      <c r="J925" s="1664"/>
      <c r="K925" s="1667"/>
      <c r="L925" s="372"/>
      <c r="M925" s="111"/>
      <c r="N925" s="189"/>
      <c r="O925" s="191"/>
      <c r="P925" s="191"/>
      <c r="Q925" s="595"/>
      <c r="R925" s="191"/>
      <c r="S925" s="596"/>
      <c r="T925" s="191"/>
      <c r="U925" s="594"/>
      <c r="V925" s="191"/>
      <c r="W925" s="191"/>
      <c r="X925" s="598"/>
      <c r="Y925" s="904"/>
      <c r="Z925" s="905"/>
      <c r="AA925" s="139">
        <v>1981</v>
      </c>
      <c r="AB925" s="139">
        <v>0.15</v>
      </c>
      <c r="AC925" s="270" t="s">
        <v>1189</v>
      </c>
      <c r="AD925" s="133"/>
      <c r="AE925" s="112"/>
      <c r="AF925" s="112"/>
      <c r="AG925" s="112"/>
      <c r="AH925" s="112"/>
      <c r="AI925" s="112"/>
      <c r="AJ925" s="112"/>
      <c r="AK925" s="112"/>
      <c r="AL925" s="112"/>
      <c r="AM925" s="112"/>
      <c r="AN925" s="112"/>
      <c r="AO925" s="112"/>
      <c r="AP925" s="112"/>
      <c r="AQ925" s="112"/>
      <c r="AR925" s="112"/>
      <c r="AS925" s="112"/>
      <c r="AT925" s="112"/>
      <c r="AU925" s="112"/>
      <c r="AV925" s="112"/>
      <c r="AW925" s="112"/>
      <c r="AX925" s="112"/>
      <c r="AY925" s="112"/>
      <c r="AZ925" s="112"/>
      <c r="BA925" s="112"/>
      <c r="BB925" s="112"/>
      <c r="BC925" s="112"/>
      <c r="BD925" s="112"/>
      <c r="BE925" s="112"/>
      <c r="BF925" s="112"/>
      <c r="BG925" s="112"/>
      <c r="BH925" s="112"/>
      <c r="BI925" s="112"/>
      <c r="BJ925" s="112"/>
      <c r="BK925" s="112"/>
      <c r="BL925" s="112"/>
      <c r="BM925" s="112"/>
      <c r="BN925" s="112"/>
      <c r="BO925" s="112"/>
      <c r="BP925" s="112"/>
      <c r="BQ925" s="112"/>
      <c r="BR925" s="112"/>
      <c r="BS925" s="112"/>
      <c r="BT925" s="112"/>
      <c r="BU925" s="112"/>
      <c r="BV925" s="112"/>
      <c r="BW925" s="112"/>
      <c r="BX925" s="112"/>
      <c r="BY925" s="112"/>
      <c r="BZ925" s="112"/>
      <c r="CA925" s="112"/>
      <c r="CB925" s="112"/>
      <c r="CC925" s="112"/>
      <c r="CD925" s="112"/>
      <c r="CE925" s="112"/>
      <c r="CF925" s="112"/>
      <c r="CG925" s="112"/>
      <c r="CH925" s="112"/>
      <c r="CI925" s="112"/>
      <c r="CJ925" s="112"/>
      <c r="CK925" s="112"/>
      <c r="CL925" s="112"/>
      <c r="CM925" s="112"/>
      <c r="CN925" s="112"/>
      <c r="CO925" s="112"/>
      <c r="CP925" s="112"/>
      <c r="CQ925" s="112"/>
      <c r="CR925" s="112"/>
      <c r="CS925" s="112"/>
      <c r="CT925" s="112"/>
      <c r="CU925" s="112"/>
      <c r="CV925" s="112"/>
      <c r="CW925" s="112"/>
      <c r="CX925" s="112"/>
      <c r="CY925" s="112"/>
      <c r="CZ925" s="112"/>
    </row>
    <row r="926" spans="1:104" s="113" customFormat="1" ht="24.75" customHeight="1">
      <c r="A926" s="767">
        <v>900</v>
      </c>
      <c r="B926" s="1671"/>
      <c r="C926" s="1675"/>
      <c r="D926" s="1676"/>
      <c r="E926" s="1661"/>
      <c r="F926" s="1661"/>
      <c r="G926" s="1661"/>
      <c r="H926" s="1661"/>
      <c r="I926" s="1661"/>
      <c r="J926" s="1664"/>
      <c r="K926" s="802" t="s">
        <v>2800</v>
      </c>
      <c r="L926" s="326">
        <v>1993</v>
      </c>
      <c r="M926" s="606" t="s">
        <v>2749</v>
      </c>
      <c r="N926" s="1513"/>
      <c r="O926" s="1468"/>
      <c r="P926" s="1468"/>
      <c r="Q926" s="1468"/>
      <c r="R926" s="1468"/>
      <c r="S926" s="1468"/>
      <c r="T926" s="1505"/>
      <c r="U926" s="141" t="s">
        <v>2801</v>
      </c>
      <c r="V926" s="118">
        <v>1990</v>
      </c>
      <c r="W926" s="118">
        <v>0.14000000000000001</v>
      </c>
      <c r="X926" s="119" t="s">
        <v>1023</v>
      </c>
      <c r="Y926" s="906" t="s">
        <v>2802</v>
      </c>
      <c r="Z926" s="832"/>
      <c r="AA926" s="118">
        <v>1992</v>
      </c>
      <c r="AB926" s="118">
        <v>1.05</v>
      </c>
      <c r="AC926" s="163" t="s">
        <v>1004</v>
      </c>
      <c r="AD926" s="111"/>
      <c r="AE926" s="112"/>
      <c r="AF926" s="112"/>
      <c r="AG926" s="112"/>
      <c r="AH926" s="112"/>
      <c r="AI926" s="112"/>
      <c r="AJ926" s="112"/>
      <c r="AK926" s="112"/>
      <c r="AL926" s="112"/>
      <c r="AM926" s="112"/>
      <c r="AN926" s="112"/>
      <c r="AO926" s="112"/>
      <c r="AP926" s="112"/>
      <c r="AQ926" s="112"/>
      <c r="AR926" s="112"/>
      <c r="AS926" s="112"/>
      <c r="AT926" s="112"/>
      <c r="AU926" s="112"/>
      <c r="AV926" s="112"/>
      <c r="AW926" s="112"/>
      <c r="AX926" s="112"/>
      <c r="AY926" s="112"/>
      <c r="AZ926" s="112"/>
      <c r="BA926" s="112"/>
      <c r="BB926" s="112"/>
      <c r="BC926" s="112"/>
      <c r="BD926" s="112"/>
      <c r="BE926" s="112"/>
      <c r="BF926" s="112"/>
      <c r="BG926" s="112"/>
      <c r="BH926" s="112"/>
      <c r="BI926" s="112"/>
      <c r="BJ926" s="112"/>
      <c r="BK926" s="112"/>
      <c r="BL926" s="112"/>
      <c r="BM926" s="112"/>
      <c r="BN926" s="112"/>
      <c r="BO926" s="112"/>
      <c r="BP926" s="112"/>
      <c r="BQ926" s="112"/>
      <c r="BR926" s="112"/>
      <c r="BS926" s="112"/>
      <c r="BT926" s="112"/>
      <c r="BU926" s="112"/>
      <c r="BV926" s="112"/>
      <c r="BW926" s="112"/>
      <c r="BX926" s="112"/>
      <c r="BY926" s="112"/>
      <c r="BZ926" s="112"/>
      <c r="CA926" s="112"/>
      <c r="CB926" s="112"/>
      <c r="CC926" s="112"/>
      <c r="CD926" s="112"/>
      <c r="CE926" s="112"/>
      <c r="CF926" s="112"/>
      <c r="CG926" s="112"/>
      <c r="CH926" s="112"/>
      <c r="CI926" s="112"/>
      <c r="CJ926" s="112"/>
      <c r="CK926" s="112"/>
      <c r="CL926" s="112"/>
      <c r="CM926" s="112"/>
      <c r="CN926" s="112"/>
      <c r="CO926" s="112"/>
      <c r="CP926" s="112"/>
      <c r="CQ926" s="112"/>
      <c r="CR926" s="112"/>
      <c r="CS926" s="112"/>
      <c r="CT926" s="112"/>
      <c r="CU926" s="112"/>
      <c r="CV926" s="112"/>
      <c r="CW926" s="112"/>
      <c r="CX926" s="112"/>
      <c r="CY926" s="112"/>
      <c r="CZ926" s="112"/>
    </row>
    <row r="927" spans="1:104" s="113" customFormat="1" ht="24.75" customHeight="1">
      <c r="A927" s="767">
        <v>901</v>
      </c>
      <c r="B927" s="1671"/>
      <c r="C927" s="1675"/>
      <c r="D927" s="1676"/>
      <c r="E927" s="1661"/>
      <c r="F927" s="1661"/>
      <c r="G927" s="1661"/>
      <c r="H927" s="1661"/>
      <c r="I927" s="1661"/>
      <c r="J927" s="1664"/>
      <c r="K927" s="181" t="s">
        <v>2393</v>
      </c>
      <c r="L927" s="389"/>
      <c r="M927" s="601" t="s">
        <v>2753</v>
      </c>
      <c r="N927" s="1514"/>
      <c r="O927" s="1469"/>
      <c r="P927" s="1469"/>
      <c r="Q927" s="1469"/>
      <c r="R927" s="1469"/>
      <c r="S927" s="1469"/>
      <c r="T927" s="1506"/>
      <c r="U927" s="141" t="s">
        <v>2803</v>
      </c>
      <c r="V927" s="118">
        <v>1990</v>
      </c>
      <c r="W927" s="118">
        <v>7.4999999999999997E-2</v>
      </c>
      <c r="X927" s="119" t="s">
        <v>1023</v>
      </c>
      <c r="Y927" s="692"/>
      <c r="Z927" s="891"/>
      <c r="AA927" s="116"/>
      <c r="AB927" s="116"/>
      <c r="AC927" s="691"/>
      <c r="AD927" s="724"/>
      <c r="AE927" s="112"/>
      <c r="AF927" s="112"/>
      <c r="AG927" s="112"/>
      <c r="AH927" s="112"/>
      <c r="AI927" s="112"/>
      <c r="AJ927" s="112"/>
      <c r="AK927" s="112"/>
      <c r="AL927" s="112"/>
      <c r="AM927" s="112"/>
      <c r="AN927" s="112"/>
      <c r="AO927" s="112"/>
      <c r="AP927" s="112"/>
      <c r="AQ927" s="112"/>
      <c r="AR927" s="112"/>
      <c r="AS927" s="112"/>
      <c r="AT927" s="112"/>
      <c r="AU927" s="112"/>
      <c r="AV927" s="112"/>
      <c r="AW927" s="112"/>
      <c r="AX927" s="112"/>
      <c r="AY927" s="112"/>
      <c r="AZ927" s="112"/>
      <c r="BA927" s="112"/>
      <c r="BB927" s="112"/>
      <c r="BC927" s="112"/>
      <c r="BD927" s="112"/>
      <c r="BE927" s="112"/>
      <c r="BF927" s="112"/>
      <c r="BG927" s="112"/>
      <c r="BH927" s="112"/>
      <c r="BI927" s="112"/>
      <c r="BJ927" s="112"/>
      <c r="BK927" s="112"/>
      <c r="BL927" s="112"/>
      <c r="BM927" s="112"/>
      <c r="BN927" s="112"/>
      <c r="BO927" s="112"/>
      <c r="BP927" s="112"/>
      <c r="BQ927" s="112"/>
      <c r="BR927" s="112"/>
      <c r="BS927" s="112"/>
      <c r="BT927" s="112"/>
      <c r="BU927" s="112"/>
      <c r="BV927" s="112"/>
      <c r="BW927" s="112"/>
      <c r="BX927" s="112"/>
      <c r="BY927" s="112"/>
      <c r="BZ927" s="112"/>
      <c r="CA927" s="112"/>
      <c r="CB927" s="112"/>
      <c r="CC927" s="112"/>
      <c r="CD927" s="112"/>
      <c r="CE927" s="112"/>
      <c r="CF927" s="112"/>
      <c r="CG927" s="112"/>
      <c r="CH927" s="112"/>
      <c r="CI927" s="112"/>
      <c r="CJ927" s="112"/>
      <c r="CK927" s="112"/>
      <c r="CL927" s="112"/>
      <c r="CM927" s="112"/>
      <c r="CN927" s="112"/>
      <c r="CO927" s="112"/>
      <c r="CP927" s="112"/>
      <c r="CQ927" s="112"/>
      <c r="CR927" s="112"/>
      <c r="CS927" s="112"/>
      <c r="CT927" s="112"/>
      <c r="CU927" s="112"/>
      <c r="CV927" s="112"/>
      <c r="CW927" s="112"/>
      <c r="CX927" s="112"/>
      <c r="CY927" s="112"/>
      <c r="CZ927" s="112"/>
    </row>
    <row r="928" spans="1:104" s="113" customFormat="1" ht="24.75" customHeight="1">
      <c r="A928" s="767">
        <v>902</v>
      </c>
      <c r="B928" s="1671"/>
      <c r="C928" s="1675"/>
      <c r="D928" s="1676"/>
      <c r="E928" s="1661"/>
      <c r="F928" s="1661"/>
      <c r="G928" s="1661"/>
      <c r="H928" s="1661"/>
      <c r="I928" s="1661"/>
      <c r="J928" s="1664"/>
      <c r="K928" s="181"/>
      <c r="L928" s="389"/>
      <c r="M928" s="601"/>
      <c r="N928" s="1514"/>
      <c r="O928" s="1469"/>
      <c r="P928" s="1469"/>
      <c r="Q928" s="1469"/>
      <c r="R928" s="1469"/>
      <c r="S928" s="1469"/>
      <c r="T928" s="1506"/>
      <c r="U928" s="141" t="s">
        <v>2804</v>
      </c>
      <c r="V928" s="118">
        <v>1993</v>
      </c>
      <c r="W928" s="118">
        <v>0.115</v>
      </c>
      <c r="X928" s="119" t="s">
        <v>1023</v>
      </c>
      <c r="Y928" s="692"/>
      <c r="Z928" s="891"/>
      <c r="AA928" s="116"/>
      <c r="AB928" s="116"/>
      <c r="AC928" s="691"/>
      <c r="AD928" s="724"/>
      <c r="AE928" s="112"/>
      <c r="AF928" s="112"/>
      <c r="AG928" s="112"/>
      <c r="AH928" s="112"/>
      <c r="AI928" s="112"/>
      <c r="AJ928" s="112"/>
      <c r="AK928" s="112"/>
      <c r="AL928" s="112"/>
      <c r="AM928" s="112"/>
      <c r="AN928" s="112"/>
      <c r="AO928" s="112"/>
      <c r="AP928" s="112"/>
      <c r="AQ928" s="112"/>
      <c r="AR928" s="112"/>
      <c r="AS928" s="112"/>
      <c r="AT928" s="112"/>
      <c r="AU928" s="112"/>
      <c r="AV928" s="112"/>
      <c r="AW928" s="112"/>
      <c r="AX928" s="112"/>
      <c r="AY928" s="112"/>
      <c r="AZ928" s="112"/>
      <c r="BA928" s="112"/>
      <c r="BB928" s="112"/>
      <c r="BC928" s="112"/>
      <c r="BD928" s="112"/>
      <c r="BE928" s="112"/>
      <c r="BF928" s="112"/>
      <c r="BG928" s="112"/>
      <c r="BH928" s="112"/>
      <c r="BI928" s="112"/>
      <c r="BJ928" s="112"/>
      <c r="BK928" s="112"/>
      <c r="BL928" s="112"/>
      <c r="BM928" s="112"/>
      <c r="BN928" s="112"/>
      <c r="BO928" s="112"/>
      <c r="BP928" s="112"/>
      <c r="BQ928" s="112"/>
      <c r="BR928" s="112"/>
      <c r="BS928" s="112"/>
      <c r="BT928" s="112"/>
      <c r="BU928" s="112"/>
      <c r="BV928" s="112"/>
      <c r="BW928" s="112"/>
      <c r="BX928" s="112"/>
      <c r="BY928" s="112"/>
      <c r="BZ928" s="112"/>
      <c r="CA928" s="112"/>
      <c r="CB928" s="112"/>
      <c r="CC928" s="112"/>
      <c r="CD928" s="112"/>
      <c r="CE928" s="112"/>
      <c r="CF928" s="112"/>
      <c r="CG928" s="112"/>
      <c r="CH928" s="112"/>
      <c r="CI928" s="112"/>
      <c r="CJ928" s="112"/>
      <c r="CK928" s="112"/>
      <c r="CL928" s="112"/>
      <c r="CM928" s="112"/>
      <c r="CN928" s="112"/>
      <c r="CO928" s="112"/>
      <c r="CP928" s="112"/>
      <c r="CQ928" s="112"/>
      <c r="CR928" s="112"/>
      <c r="CS928" s="112"/>
      <c r="CT928" s="112"/>
      <c r="CU928" s="112"/>
      <c r="CV928" s="112"/>
      <c r="CW928" s="112"/>
      <c r="CX928" s="112"/>
      <c r="CY928" s="112"/>
      <c r="CZ928" s="112"/>
    </row>
    <row r="929" spans="1:104" s="113" customFormat="1" ht="24.75" customHeight="1">
      <c r="A929" s="767">
        <v>903</v>
      </c>
      <c r="B929" s="1671"/>
      <c r="C929" s="1675"/>
      <c r="D929" s="1676"/>
      <c r="E929" s="1661"/>
      <c r="F929" s="1661"/>
      <c r="G929" s="1661"/>
      <c r="H929" s="1661"/>
      <c r="I929" s="1661"/>
      <c r="J929" s="1664"/>
      <c r="K929" s="181"/>
      <c r="L929" s="389"/>
      <c r="M929" s="154"/>
      <c r="N929" s="1514"/>
      <c r="O929" s="1469"/>
      <c r="P929" s="1469"/>
      <c r="Q929" s="1469"/>
      <c r="R929" s="1469"/>
      <c r="S929" s="1469"/>
      <c r="T929" s="1506"/>
      <c r="U929" s="141" t="s">
        <v>2805</v>
      </c>
      <c r="V929" s="118">
        <v>1993</v>
      </c>
      <c r="W929" s="118">
        <v>0.26</v>
      </c>
      <c r="X929" s="119" t="s">
        <v>2806</v>
      </c>
      <c r="Y929" s="692"/>
      <c r="Z929" s="891"/>
      <c r="AA929" s="116"/>
      <c r="AB929" s="116"/>
      <c r="AC929" s="691"/>
      <c r="AD929" s="724"/>
      <c r="AE929" s="112"/>
      <c r="AF929" s="112"/>
      <c r="AG929" s="112"/>
      <c r="AH929" s="112"/>
      <c r="AI929" s="112"/>
      <c r="AJ929" s="112"/>
      <c r="AK929" s="112"/>
      <c r="AL929" s="112"/>
      <c r="AM929" s="112"/>
      <c r="AN929" s="112"/>
      <c r="AO929" s="112"/>
      <c r="AP929" s="112"/>
      <c r="AQ929" s="112"/>
      <c r="AR929" s="112"/>
      <c r="AS929" s="112"/>
      <c r="AT929" s="112"/>
      <c r="AU929" s="112"/>
      <c r="AV929" s="112"/>
      <c r="AW929" s="112"/>
      <c r="AX929" s="112"/>
      <c r="AY929" s="112"/>
      <c r="AZ929" s="112"/>
      <c r="BA929" s="112"/>
      <c r="BB929" s="112"/>
      <c r="BC929" s="112"/>
      <c r="BD929" s="112"/>
      <c r="BE929" s="112"/>
      <c r="BF929" s="112"/>
      <c r="BG929" s="112"/>
      <c r="BH929" s="112"/>
      <c r="BI929" s="112"/>
      <c r="BJ929" s="112"/>
      <c r="BK929" s="112"/>
      <c r="BL929" s="112"/>
      <c r="BM929" s="112"/>
      <c r="BN929" s="112"/>
      <c r="BO929" s="112"/>
      <c r="BP929" s="112"/>
      <c r="BQ929" s="112"/>
      <c r="BR929" s="112"/>
      <c r="BS929" s="112"/>
      <c r="BT929" s="112"/>
      <c r="BU929" s="112"/>
      <c r="BV929" s="112"/>
      <c r="BW929" s="112"/>
      <c r="BX929" s="112"/>
      <c r="BY929" s="112"/>
      <c r="BZ929" s="112"/>
      <c r="CA929" s="112"/>
      <c r="CB929" s="112"/>
      <c r="CC929" s="112"/>
      <c r="CD929" s="112"/>
      <c r="CE929" s="112"/>
      <c r="CF929" s="112"/>
      <c r="CG929" s="112"/>
      <c r="CH929" s="112"/>
      <c r="CI929" s="112"/>
      <c r="CJ929" s="112"/>
      <c r="CK929" s="112"/>
      <c r="CL929" s="112"/>
      <c r="CM929" s="112"/>
      <c r="CN929" s="112"/>
      <c r="CO929" s="112"/>
      <c r="CP929" s="112"/>
      <c r="CQ929" s="112"/>
      <c r="CR929" s="112"/>
      <c r="CS929" s="112"/>
      <c r="CT929" s="112"/>
      <c r="CU929" s="112"/>
      <c r="CV929" s="112"/>
      <c r="CW929" s="112"/>
      <c r="CX929" s="112"/>
      <c r="CY929" s="112"/>
      <c r="CZ929" s="112"/>
    </row>
    <row r="930" spans="1:104" s="113" customFormat="1" ht="24.75" customHeight="1">
      <c r="A930" s="767">
        <v>904</v>
      </c>
      <c r="B930" s="1671"/>
      <c r="C930" s="1675"/>
      <c r="D930" s="1676"/>
      <c r="E930" s="1661"/>
      <c r="F930" s="1661"/>
      <c r="G930" s="1661"/>
      <c r="H930" s="1661"/>
      <c r="I930" s="1661"/>
      <c r="J930" s="1664"/>
      <c r="K930" s="181"/>
      <c r="L930" s="389"/>
      <c r="M930" s="154"/>
      <c r="N930" s="1514"/>
      <c r="O930" s="1469"/>
      <c r="P930" s="1469"/>
      <c r="Q930" s="1469"/>
      <c r="R930" s="1469"/>
      <c r="S930" s="1469"/>
      <c r="T930" s="1506"/>
      <c r="U930" s="141" t="s">
        <v>2807</v>
      </c>
      <c r="V930" s="118">
        <v>1990</v>
      </c>
      <c r="W930" s="118">
        <v>9.5000000000000001E-2</v>
      </c>
      <c r="X930" s="119" t="s">
        <v>1023</v>
      </c>
      <c r="Y930" s="692"/>
      <c r="Z930" s="891"/>
      <c r="AA930" s="116"/>
      <c r="AB930" s="116"/>
      <c r="AC930" s="691"/>
      <c r="AD930" s="724"/>
      <c r="AE930" s="112"/>
      <c r="AF930" s="112"/>
      <c r="AG930" s="112"/>
      <c r="AH930" s="112"/>
      <c r="AI930" s="112"/>
      <c r="AJ930" s="112"/>
      <c r="AK930" s="112"/>
      <c r="AL930" s="112"/>
      <c r="AM930" s="112"/>
      <c r="AN930" s="112"/>
      <c r="AO930" s="112"/>
      <c r="AP930" s="112"/>
      <c r="AQ930" s="112"/>
      <c r="AR930" s="112"/>
      <c r="AS930" s="112"/>
      <c r="AT930" s="112"/>
      <c r="AU930" s="112"/>
      <c r="AV930" s="112"/>
      <c r="AW930" s="112"/>
      <c r="AX930" s="112"/>
      <c r="AY930" s="112"/>
      <c r="AZ930" s="112"/>
      <c r="BA930" s="112"/>
      <c r="BB930" s="112"/>
      <c r="BC930" s="112"/>
      <c r="BD930" s="112"/>
      <c r="BE930" s="112"/>
      <c r="BF930" s="112"/>
      <c r="BG930" s="112"/>
      <c r="BH930" s="112"/>
      <c r="BI930" s="112"/>
      <c r="BJ930" s="112"/>
      <c r="BK930" s="112"/>
      <c r="BL930" s="112"/>
      <c r="BM930" s="112"/>
      <c r="BN930" s="112"/>
      <c r="BO930" s="112"/>
      <c r="BP930" s="112"/>
      <c r="BQ930" s="112"/>
      <c r="BR930" s="112"/>
      <c r="BS930" s="112"/>
      <c r="BT930" s="112"/>
      <c r="BU930" s="112"/>
      <c r="BV930" s="112"/>
      <c r="BW930" s="112"/>
      <c r="BX930" s="112"/>
      <c r="BY930" s="112"/>
      <c r="BZ930" s="112"/>
      <c r="CA930" s="112"/>
      <c r="CB930" s="112"/>
      <c r="CC930" s="112"/>
      <c r="CD930" s="112"/>
      <c r="CE930" s="112"/>
      <c r="CF930" s="112"/>
      <c r="CG930" s="112"/>
      <c r="CH930" s="112"/>
      <c r="CI930" s="112"/>
      <c r="CJ930" s="112"/>
      <c r="CK930" s="112"/>
      <c r="CL930" s="112"/>
      <c r="CM930" s="112"/>
      <c r="CN930" s="112"/>
      <c r="CO930" s="112"/>
      <c r="CP930" s="112"/>
      <c r="CQ930" s="112"/>
      <c r="CR930" s="112"/>
      <c r="CS930" s="112"/>
      <c r="CT930" s="112"/>
      <c r="CU930" s="112"/>
      <c r="CV930" s="112"/>
      <c r="CW930" s="112"/>
      <c r="CX930" s="112"/>
      <c r="CY930" s="112"/>
      <c r="CZ930" s="112"/>
    </row>
    <row r="931" spans="1:104" s="113" customFormat="1" ht="24.75" customHeight="1">
      <c r="A931" s="767">
        <v>905</v>
      </c>
      <c r="B931" s="1671"/>
      <c r="C931" s="1675"/>
      <c r="D931" s="1676"/>
      <c r="E931" s="1661"/>
      <c r="F931" s="1661"/>
      <c r="G931" s="1661"/>
      <c r="H931" s="1661"/>
      <c r="I931" s="1661"/>
      <c r="J931" s="1664"/>
      <c r="K931" s="181"/>
      <c r="L931" s="389"/>
      <c r="M931" s="154"/>
      <c r="N931" s="1514"/>
      <c r="O931" s="1469"/>
      <c r="P931" s="1469"/>
      <c r="Q931" s="1469"/>
      <c r="R931" s="1469"/>
      <c r="S931" s="1469"/>
      <c r="T931" s="1506"/>
      <c r="U931" s="659" t="s">
        <v>2808</v>
      </c>
      <c r="V931" s="118">
        <v>1993</v>
      </c>
      <c r="W931" s="118">
        <v>4.1000000000000002E-2</v>
      </c>
      <c r="X931" s="119" t="s">
        <v>1023</v>
      </c>
      <c r="Y931" s="692"/>
      <c r="Z931" s="891"/>
      <c r="AA931" s="116"/>
      <c r="AB931" s="116"/>
      <c r="AC931" s="691"/>
      <c r="AD931" s="724"/>
      <c r="AE931" s="112"/>
      <c r="AF931" s="112"/>
      <c r="AG931" s="112"/>
      <c r="AH931" s="112"/>
      <c r="AI931" s="112"/>
      <c r="AJ931" s="112"/>
      <c r="AK931" s="112"/>
      <c r="AL931" s="112"/>
      <c r="AM931" s="112"/>
      <c r="AN931" s="112"/>
      <c r="AO931" s="112"/>
      <c r="AP931" s="112"/>
      <c r="AQ931" s="112"/>
      <c r="AR931" s="112"/>
      <c r="AS931" s="112"/>
      <c r="AT931" s="112"/>
      <c r="AU931" s="112"/>
      <c r="AV931" s="112"/>
      <c r="AW931" s="112"/>
      <c r="AX931" s="112"/>
      <c r="AY931" s="112"/>
      <c r="AZ931" s="112"/>
      <c r="BA931" s="112"/>
      <c r="BB931" s="112"/>
      <c r="BC931" s="112"/>
      <c r="BD931" s="112"/>
      <c r="BE931" s="112"/>
      <c r="BF931" s="112"/>
      <c r="BG931" s="112"/>
      <c r="BH931" s="112"/>
      <c r="BI931" s="112"/>
      <c r="BJ931" s="112"/>
      <c r="BK931" s="112"/>
      <c r="BL931" s="112"/>
      <c r="BM931" s="112"/>
      <c r="BN931" s="112"/>
      <c r="BO931" s="112"/>
      <c r="BP931" s="112"/>
      <c r="BQ931" s="112"/>
      <c r="BR931" s="112"/>
      <c r="BS931" s="112"/>
      <c r="BT931" s="112"/>
      <c r="BU931" s="112"/>
      <c r="BV931" s="112"/>
      <c r="BW931" s="112"/>
      <c r="BX931" s="112"/>
      <c r="BY931" s="112"/>
      <c r="BZ931" s="112"/>
      <c r="CA931" s="112"/>
      <c r="CB931" s="112"/>
      <c r="CC931" s="112"/>
      <c r="CD931" s="112"/>
      <c r="CE931" s="112"/>
      <c r="CF931" s="112"/>
      <c r="CG931" s="112"/>
      <c r="CH931" s="112"/>
      <c r="CI931" s="112"/>
      <c r="CJ931" s="112"/>
      <c r="CK931" s="112"/>
      <c r="CL931" s="112"/>
      <c r="CM931" s="112"/>
      <c r="CN931" s="112"/>
      <c r="CO931" s="112"/>
      <c r="CP931" s="112"/>
      <c r="CQ931" s="112"/>
      <c r="CR931" s="112"/>
      <c r="CS931" s="112"/>
      <c r="CT931" s="112"/>
      <c r="CU931" s="112"/>
      <c r="CV931" s="112"/>
      <c r="CW931" s="112"/>
      <c r="CX931" s="112"/>
      <c r="CY931" s="112"/>
      <c r="CZ931" s="112"/>
    </row>
    <row r="932" spans="1:104" s="113" customFormat="1" ht="24.75" customHeight="1">
      <c r="A932" s="767">
        <v>906</v>
      </c>
      <c r="B932" s="1671"/>
      <c r="C932" s="1675"/>
      <c r="D932" s="1676"/>
      <c r="E932" s="1661"/>
      <c r="F932" s="1661"/>
      <c r="G932" s="1661"/>
      <c r="H932" s="1661"/>
      <c r="I932" s="1661"/>
      <c r="J932" s="1664"/>
      <c r="K932" s="181"/>
      <c r="L932" s="636"/>
      <c r="M932" s="154"/>
      <c r="N932" s="1515"/>
      <c r="O932" s="1483"/>
      <c r="P932" s="1483"/>
      <c r="Q932" s="1483"/>
      <c r="R932" s="1483"/>
      <c r="S932" s="1483"/>
      <c r="T932" s="1507"/>
      <c r="U932" s="659" t="s">
        <v>2809</v>
      </c>
      <c r="V932" s="118">
        <v>2015</v>
      </c>
      <c r="W932" s="118">
        <v>0.20100000000000001</v>
      </c>
      <c r="X932" s="119" t="s">
        <v>2810</v>
      </c>
      <c r="Y932" s="692"/>
      <c r="Z932" s="891"/>
      <c r="AA932" s="116"/>
      <c r="AB932" s="116"/>
      <c r="AC932" s="691"/>
      <c r="AD932" s="724"/>
      <c r="AE932" s="112"/>
      <c r="AF932" s="112"/>
      <c r="AG932" s="112"/>
      <c r="AH932" s="112"/>
      <c r="AI932" s="112"/>
      <c r="AJ932" s="112"/>
      <c r="AK932" s="112"/>
      <c r="AL932" s="112"/>
      <c r="AM932" s="112"/>
      <c r="AN932" s="112"/>
      <c r="AO932" s="112"/>
      <c r="AP932" s="112"/>
      <c r="AQ932" s="112"/>
      <c r="AR932" s="112"/>
      <c r="AS932" s="112"/>
      <c r="AT932" s="112"/>
      <c r="AU932" s="112"/>
      <c r="AV932" s="112"/>
      <c r="AW932" s="112"/>
      <c r="AX932" s="112"/>
      <c r="AY932" s="112"/>
      <c r="AZ932" s="112"/>
      <c r="BA932" s="112"/>
      <c r="BB932" s="112"/>
      <c r="BC932" s="112"/>
      <c r="BD932" s="112"/>
      <c r="BE932" s="112"/>
      <c r="BF932" s="112"/>
      <c r="BG932" s="112"/>
      <c r="BH932" s="112"/>
      <c r="BI932" s="112"/>
      <c r="BJ932" s="112"/>
      <c r="BK932" s="112"/>
      <c r="BL932" s="112"/>
      <c r="BM932" s="112"/>
      <c r="BN932" s="112"/>
      <c r="BO932" s="112"/>
      <c r="BP932" s="112"/>
      <c r="BQ932" s="112"/>
      <c r="BR932" s="112"/>
      <c r="BS932" s="112"/>
      <c r="BT932" s="112"/>
      <c r="BU932" s="112"/>
      <c r="BV932" s="112"/>
      <c r="BW932" s="112"/>
      <c r="BX932" s="112"/>
      <c r="BY932" s="112"/>
      <c r="BZ932" s="112"/>
      <c r="CA932" s="112"/>
      <c r="CB932" s="112"/>
      <c r="CC932" s="112"/>
      <c r="CD932" s="112"/>
      <c r="CE932" s="112"/>
      <c r="CF932" s="112"/>
      <c r="CG932" s="112"/>
      <c r="CH932" s="112"/>
      <c r="CI932" s="112"/>
      <c r="CJ932" s="112"/>
      <c r="CK932" s="112"/>
      <c r="CL932" s="112"/>
      <c r="CM932" s="112"/>
      <c r="CN932" s="112"/>
      <c r="CO932" s="112"/>
      <c r="CP932" s="112"/>
      <c r="CQ932" s="112"/>
      <c r="CR932" s="112"/>
      <c r="CS932" s="112"/>
      <c r="CT932" s="112"/>
      <c r="CU932" s="112"/>
      <c r="CV932" s="112"/>
      <c r="CW932" s="112"/>
      <c r="CX932" s="112"/>
      <c r="CY932" s="112"/>
      <c r="CZ932" s="112"/>
    </row>
    <row r="933" spans="1:104" s="113" customFormat="1" ht="24.75" customHeight="1">
      <c r="A933" s="767">
        <v>907</v>
      </c>
      <c r="B933" s="1671"/>
      <c r="C933" s="1675"/>
      <c r="D933" s="1676"/>
      <c r="E933" s="1661"/>
      <c r="F933" s="1661"/>
      <c r="G933" s="1661"/>
      <c r="H933" s="1661"/>
      <c r="I933" s="1661"/>
      <c r="J933" s="1664"/>
      <c r="K933" s="181"/>
      <c r="L933" s="636"/>
      <c r="M933" s="188"/>
      <c r="N933" s="225" t="s">
        <v>2811</v>
      </c>
      <c r="O933" s="118">
        <v>2009</v>
      </c>
      <c r="P933" s="118">
        <v>4.4999999999999998E-2</v>
      </c>
      <c r="Q933" s="138" t="s">
        <v>2812</v>
      </c>
      <c r="R933" s="118"/>
      <c r="S933" s="139"/>
      <c r="T933" s="140"/>
      <c r="U933" s="659"/>
      <c r="V933" s="118"/>
      <c r="W933" s="118"/>
      <c r="X933" s="119"/>
      <c r="Y933" s="692"/>
      <c r="Z933" s="891"/>
      <c r="AA933" s="116"/>
      <c r="AB933" s="116"/>
      <c r="AC933" s="691"/>
      <c r="AD933" s="724"/>
      <c r="AE933" s="112"/>
      <c r="AF933" s="112"/>
      <c r="AG933" s="112"/>
      <c r="AH933" s="112"/>
      <c r="AI933" s="112"/>
      <c r="AJ933" s="112"/>
      <c r="AK933" s="112"/>
      <c r="AL933" s="112"/>
      <c r="AM933" s="112"/>
      <c r="AN933" s="112"/>
      <c r="AO933" s="112"/>
      <c r="AP933" s="112"/>
      <c r="AQ933" s="112"/>
      <c r="AR933" s="112"/>
      <c r="AS933" s="112"/>
      <c r="AT933" s="112"/>
      <c r="AU933" s="112"/>
      <c r="AV933" s="112"/>
      <c r="AW933" s="112"/>
      <c r="AX933" s="112"/>
      <c r="AY933" s="112"/>
      <c r="AZ933" s="112"/>
      <c r="BA933" s="112"/>
      <c r="BB933" s="112"/>
      <c r="BC933" s="112"/>
      <c r="BD933" s="112"/>
      <c r="BE933" s="112"/>
      <c r="BF933" s="112"/>
      <c r="BG933" s="112"/>
      <c r="BH933" s="112"/>
      <c r="BI933" s="112"/>
      <c r="BJ933" s="112"/>
      <c r="BK933" s="112"/>
      <c r="BL933" s="112"/>
      <c r="BM933" s="112"/>
      <c r="BN933" s="112"/>
      <c r="BO933" s="112"/>
      <c r="BP933" s="112"/>
      <c r="BQ933" s="112"/>
      <c r="BR933" s="112"/>
      <c r="BS933" s="112"/>
      <c r="BT933" s="112"/>
      <c r="BU933" s="112"/>
      <c r="BV933" s="112"/>
      <c r="BW933" s="112"/>
      <c r="BX933" s="112"/>
      <c r="BY933" s="112"/>
      <c r="BZ933" s="112"/>
      <c r="CA933" s="112"/>
      <c r="CB933" s="112"/>
      <c r="CC933" s="112"/>
      <c r="CD933" s="112"/>
      <c r="CE933" s="112"/>
      <c r="CF933" s="112"/>
      <c r="CG933" s="112"/>
      <c r="CH933" s="112"/>
      <c r="CI933" s="112"/>
      <c r="CJ933" s="112"/>
      <c r="CK933" s="112"/>
      <c r="CL933" s="112"/>
      <c r="CM933" s="112"/>
      <c r="CN933" s="112"/>
      <c r="CO933" s="112"/>
      <c r="CP933" s="112"/>
      <c r="CQ933" s="112"/>
      <c r="CR933" s="112"/>
      <c r="CS933" s="112"/>
      <c r="CT933" s="112"/>
      <c r="CU933" s="112"/>
      <c r="CV933" s="112"/>
      <c r="CW933" s="112"/>
      <c r="CX933" s="112"/>
      <c r="CY933" s="112"/>
      <c r="CZ933" s="112"/>
    </row>
    <row r="934" spans="1:104" s="113" customFormat="1" ht="30.6" customHeight="1">
      <c r="A934" s="767">
        <v>908</v>
      </c>
      <c r="B934" s="1671"/>
      <c r="C934" s="1675"/>
      <c r="D934" s="1676"/>
      <c r="E934" s="1661"/>
      <c r="F934" s="1661"/>
      <c r="G934" s="1661"/>
      <c r="H934" s="1661"/>
      <c r="I934" s="1661"/>
      <c r="J934" s="1664"/>
      <c r="K934" s="802" t="s">
        <v>2813</v>
      </c>
      <c r="L934" s="200">
        <v>1983</v>
      </c>
      <c r="M934" s="606" t="s">
        <v>996</v>
      </c>
      <c r="N934" s="1513"/>
      <c r="O934" s="1468"/>
      <c r="P934" s="1468"/>
      <c r="Q934" s="1468"/>
      <c r="R934" s="1468"/>
      <c r="S934" s="1468"/>
      <c r="T934" s="1505"/>
      <c r="U934" s="141" t="s">
        <v>2814</v>
      </c>
      <c r="V934" s="118">
        <v>1983</v>
      </c>
      <c r="W934" s="118">
        <v>0.11</v>
      </c>
      <c r="X934" s="119" t="s">
        <v>18</v>
      </c>
      <c r="Y934" s="413" t="s">
        <v>2815</v>
      </c>
      <c r="Z934" s="209"/>
      <c r="AA934" s="138">
        <v>1992</v>
      </c>
      <c r="AB934" s="138">
        <v>0.23100000000000001</v>
      </c>
      <c r="AC934" s="119" t="s">
        <v>2630</v>
      </c>
      <c r="AD934" s="506"/>
      <c r="AE934" s="112"/>
      <c r="AF934" s="112"/>
      <c r="AG934" s="112"/>
      <c r="AH934" s="112"/>
      <c r="AI934" s="112"/>
      <c r="AJ934" s="112"/>
      <c r="AK934" s="112"/>
      <c r="AL934" s="112"/>
      <c r="AM934" s="112"/>
      <c r="AN934" s="112"/>
      <c r="AO934" s="112"/>
      <c r="AP934" s="112"/>
      <c r="AQ934" s="112"/>
      <c r="AR934" s="112"/>
      <c r="AS934" s="112"/>
      <c r="AT934" s="112"/>
      <c r="AU934" s="112"/>
      <c r="AV934" s="112"/>
      <c r="AW934" s="112"/>
      <c r="AX934" s="112"/>
      <c r="AY934" s="112"/>
      <c r="AZ934" s="112"/>
      <c r="BA934" s="112"/>
      <c r="BB934" s="112"/>
      <c r="BC934" s="112"/>
      <c r="BD934" s="112"/>
      <c r="BE934" s="112"/>
      <c r="BF934" s="112"/>
      <c r="BG934" s="112"/>
      <c r="BH934" s="112"/>
      <c r="BI934" s="112"/>
      <c r="BJ934" s="112"/>
      <c r="BK934" s="112"/>
      <c r="BL934" s="112"/>
      <c r="BM934" s="112"/>
      <c r="BN934" s="112"/>
      <c r="BO934" s="112"/>
      <c r="BP934" s="112"/>
      <c r="BQ934" s="112"/>
      <c r="BR934" s="112"/>
      <c r="BS934" s="112"/>
      <c r="BT934" s="112"/>
      <c r="BU934" s="112"/>
      <c r="BV934" s="112"/>
      <c r="BW934" s="112"/>
      <c r="BX934" s="112"/>
      <c r="BY934" s="112"/>
      <c r="BZ934" s="112"/>
      <c r="CA934" s="112"/>
      <c r="CB934" s="112"/>
      <c r="CC934" s="112"/>
      <c r="CD934" s="112"/>
      <c r="CE934" s="112"/>
      <c r="CF934" s="112"/>
      <c r="CG934" s="112"/>
      <c r="CH934" s="112"/>
      <c r="CI934" s="112"/>
      <c r="CJ934" s="112"/>
      <c r="CK934" s="112"/>
      <c r="CL934" s="112"/>
      <c r="CM934" s="112"/>
      <c r="CN934" s="112"/>
      <c r="CO934" s="112"/>
      <c r="CP934" s="112"/>
      <c r="CQ934" s="112"/>
      <c r="CR934" s="112"/>
      <c r="CS934" s="112"/>
      <c r="CT934" s="112"/>
      <c r="CU934" s="112"/>
      <c r="CV934" s="112"/>
      <c r="CW934" s="112"/>
      <c r="CX934" s="112"/>
      <c r="CY934" s="112"/>
      <c r="CZ934" s="112"/>
    </row>
    <row r="935" spans="1:104" s="113" customFormat="1" ht="25.5" customHeight="1">
      <c r="A935" s="767">
        <v>909</v>
      </c>
      <c r="B935" s="1671"/>
      <c r="C935" s="1675"/>
      <c r="D935" s="1676"/>
      <c r="E935" s="1661"/>
      <c r="F935" s="1661"/>
      <c r="G935" s="1661"/>
      <c r="H935" s="1661"/>
      <c r="I935" s="1661"/>
      <c r="J935" s="1664"/>
      <c r="K935" s="181" t="s">
        <v>1619</v>
      </c>
      <c r="L935" s="148"/>
      <c r="M935" s="601" t="s">
        <v>1027</v>
      </c>
      <c r="N935" s="1514"/>
      <c r="O935" s="1469"/>
      <c r="P935" s="1469"/>
      <c r="Q935" s="1469"/>
      <c r="R935" s="1469"/>
      <c r="S935" s="1469"/>
      <c r="T935" s="1506"/>
      <c r="U935" s="141" t="s">
        <v>2816</v>
      </c>
      <c r="V935" s="118">
        <v>1984</v>
      </c>
      <c r="W935" s="118">
        <v>4.7E-2</v>
      </c>
      <c r="X935" s="119" t="s">
        <v>2817</v>
      </c>
      <c r="Y935" s="569"/>
      <c r="Z935" s="633"/>
      <c r="AA935" s="153"/>
      <c r="AB935" s="153"/>
      <c r="AC935" s="420"/>
      <c r="AD935" s="506"/>
      <c r="AE935" s="112"/>
      <c r="AF935" s="112"/>
      <c r="AG935" s="112"/>
      <c r="AH935" s="112"/>
      <c r="AI935" s="112"/>
      <c r="AJ935" s="112"/>
      <c r="AK935" s="112"/>
      <c r="AL935" s="112"/>
      <c r="AM935" s="112"/>
      <c r="AN935" s="112"/>
      <c r="AO935" s="112"/>
      <c r="AP935" s="112"/>
      <c r="AQ935" s="112"/>
      <c r="AR935" s="112"/>
      <c r="AS935" s="112"/>
      <c r="AT935" s="112"/>
      <c r="AU935" s="112"/>
      <c r="AV935" s="112"/>
      <c r="AW935" s="112"/>
      <c r="AX935" s="112"/>
      <c r="AY935" s="112"/>
      <c r="AZ935" s="112"/>
      <c r="BA935" s="112"/>
      <c r="BB935" s="112"/>
      <c r="BC935" s="112"/>
      <c r="BD935" s="112"/>
      <c r="BE935" s="112"/>
      <c r="BF935" s="112"/>
      <c r="BG935" s="112"/>
      <c r="BH935" s="112"/>
      <c r="BI935" s="112"/>
      <c r="BJ935" s="112"/>
      <c r="BK935" s="112"/>
      <c r="BL935" s="112"/>
      <c r="BM935" s="112"/>
      <c r="BN935" s="112"/>
      <c r="BO935" s="112"/>
      <c r="BP935" s="112"/>
      <c r="BQ935" s="112"/>
      <c r="BR935" s="112"/>
      <c r="BS935" s="112"/>
      <c r="BT935" s="112"/>
      <c r="BU935" s="112"/>
      <c r="BV935" s="112"/>
      <c r="BW935" s="112"/>
      <c r="BX935" s="112"/>
      <c r="BY935" s="112"/>
      <c r="BZ935" s="112"/>
      <c r="CA935" s="112"/>
      <c r="CB935" s="112"/>
      <c r="CC935" s="112"/>
      <c r="CD935" s="112"/>
      <c r="CE935" s="112"/>
      <c r="CF935" s="112"/>
      <c r="CG935" s="112"/>
      <c r="CH935" s="112"/>
      <c r="CI935" s="112"/>
      <c r="CJ935" s="112"/>
      <c r="CK935" s="112"/>
      <c r="CL935" s="112"/>
      <c r="CM935" s="112"/>
      <c r="CN935" s="112"/>
      <c r="CO935" s="112"/>
      <c r="CP935" s="112"/>
      <c r="CQ935" s="112"/>
      <c r="CR935" s="112"/>
      <c r="CS935" s="112"/>
      <c r="CT935" s="112"/>
      <c r="CU935" s="112"/>
      <c r="CV935" s="112"/>
      <c r="CW935" s="112"/>
      <c r="CX935" s="112"/>
      <c r="CY935" s="112"/>
      <c r="CZ935" s="112"/>
    </row>
    <row r="936" spans="1:104" s="113" customFormat="1" ht="18" customHeight="1">
      <c r="A936" s="767">
        <v>910</v>
      </c>
      <c r="B936" s="1671"/>
      <c r="C936" s="1675"/>
      <c r="D936" s="1676"/>
      <c r="E936" s="1661"/>
      <c r="F936" s="1661"/>
      <c r="G936" s="1661"/>
      <c r="H936" s="1661"/>
      <c r="I936" s="1661"/>
      <c r="J936" s="1664"/>
      <c r="K936" s="181" t="s">
        <v>1191</v>
      </c>
      <c r="L936" s="115"/>
      <c r="M936" s="154" t="s">
        <v>1191</v>
      </c>
      <c r="N936" s="1514"/>
      <c r="O936" s="1469"/>
      <c r="P936" s="1469"/>
      <c r="Q936" s="1469"/>
      <c r="R936" s="1469"/>
      <c r="S936" s="1469"/>
      <c r="T936" s="1506"/>
      <c r="U936" s="141" t="s">
        <v>2818</v>
      </c>
      <c r="V936" s="118">
        <v>1993</v>
      </c>
      <c r="W936" s="118">
        <v>9.1999999999999998E-2</v>
      </c>
      <c r="X936" s="119" t="s">
        <v>2819</v>
      </c>
      <c r="Y936" s="413" t="s">
        <v>2820</v>
      </c>
      <c r="Z936" s="209"/>
      <c r="AA936" s="138">
        <v>1992</v>
      </c>
      <c r="AB936" s="138">
        <v>0.24</v>
      </c>
      <c r="AC936" s="119" t="s">
        <v>1004</v>
      </c>
      <c r="AD936" s="506"/>
      <c r="AE936" s="112"/>
      <c r="AF936" s="112"/>
      <c r="AG936" s="112"/>
      <c r="AH936" s="112"/>
      <c r="AI936" s="112"/>
      <c r="AJ936" s="112"/>
      <c r="AK936" s="112"/>
      <c r="AL936" s="112"/>
      <c r="AM936" s="112"/>
      <c r="AN936" s="112"/>
      <c r="AO936" s="112"/>
      <c r="AP936" s="112"/>
      <c r="AQ936" s="112"/>
      <c r="AR936" s="112"/>
      <c r="AS936" s="112"/>
      <c r="AT936" s="112"/>
      <c r="AU936" s="112"/>
      <c r="AV936" s="112"/>
      <c r="AW936" s="112"/>
      <c r="AX936" s="112"/>
      <c r="AY936" s="112"/>
      <c r="AZ936" s="112"/>
      <c r="BA936" s="112"/>
      <c r="BB936" s="112"/>
      <c r="BC936" s="112"/>
      <c r="BD936" s="112"/>
      <c r="BE936" s="112"/>
      <c r="BF936" s="112"/>
      <c r="BG936" s="112"/>
      <c r="BH936" s="112"/>
      <c r="BI936" s="112"/>
      <c r="BJ936" s="112"/>
      <c r="BK936" s="112"/>
      <c r="BL936" s="112"/>
      <c r="BM936" s="112"/>
      <c r="BN936" s="112"/>
      <c r="BO936" s="112"/>
      <c r="BP936" s="112"/>
      <c r="BQ936" s="112"/>
      <c r="BR936" s="112"/>
      <c r="BS936" s="112"/>
      <c r="BT936" s="112"/>
      <c r="BU936" s="112"/>
      <c r="BV936" s="112"/>
      <c r="BW936" s="112"/>
      <c r="BX936" s="112"/>
      <c r="BY936" s="112"/>
      <c r="BZ936" s="112"/>
      <c r="CA936" s="112"/>
      <c r="CB936" s="112"/>
      <c r="CC936" s="112"/>
      <c r="CD936" s="112"/>
      <c r="CE936" s="112"/>
      <c r="CF936" s="112"/>
      <c r="CG936" s="112"/>
      <c r="CH936" s="112"/>
      <c r="CI936" s="112"/>
      <c r="CJ936" s="112"/>
      <c r="CK936" s="112"/>
      <c r="CL936" s="112"/>
      <c r="CM936" s="112"/>
      <c r="CN936" s="112"/>
      <c r="CO936" s="112"/>
      <c r="CP936" s="112"/>
      <c r="CQ936" s="112"/>
      <c r="CR936" s="112"/>
      <c r="CS936" s="112"/>
      <c r="CT936" s="112"/>
      <c r="CU936" s="112"/>
      <c r="CV936" s="112"/>
      <c r="CW936" s="112"/>
      <c r="CX936" s="112"/>
      <c r="CY936" s="112"/>
      <c r="CZ936" s="112"/>
    </row>
    <row r="937" spans="1:104" s="113" customFormat="1" ht="18" customHeight="1">
      <c r="A937" s="767">
        <v>911</v>
      </c>
      <c r="B937" s="1671"/>
      <c r="C937" s="1675"/>
      <c r="D937" s="1676"/>
      <c r="E937" s="1661"/>
      <c r="F937" s="1661"/>
      <c r="G937" s="1661"/>
      <c r="H937" s="1661"/>
      <c r="I937" s="1661"/>
      <c r="J937" s="1664"/>
      <c r="K937" s="181"/>
      <c r="L937" s="115"/>
      <c r="M937" s="154"/>
      <c r="N937" s="1514"/>
      <c r="O937" s="1469"/>
      <c r="P937" s="1469"/>
      <c r="Q937" s="1469"/>
      <c r="R937" s="1469"/>
      <c r="S937" s="1469"/>
      <c r="T937" s="1506"/>
      <c r="U937" s="141" t="s">
        <v>2821</v>
      </c>
      <c r="V937" s="118">
        <v>1999</v>
      </c>
      <c r="W937" s="118">
        <v>0.13700000000000001</v>
      </c>
      <c r="X937" s="119" t="s">
        <v>1122</v>
      </c>
      <c r="Y937" s="569"/>
      <c r="Z937" s="633"/>
      <c r="AA937" s="153"/>
      <c r="AB937" s="153"/>
      <c r="AC937" s="420"/>
      <c r="AD937" s="506"/>
      <c r="AE937" s="112"/>
      <c r="AF937" s="112"/>
      <c r="AG937" s="112"/>
      <c r="AH937" s="112"/>
      <c r="AI937" s="112"/>
      <c r="AJ937" s="112"/>
      <c r="AK937" s="112"/>
      <c r="AL937" s="112"/>
      <c r="AM937" s="112"/>
      <c r="AN937" s="112"/>
      <c r="AO937" s="112"/>
      <c r="AP937" s="112"/>
      <c r="AQ937" s="112"/>
      <c r="AR937" s="112"/>
      <c r="AS937" s="112"/>
      <c r="AT937" s="112"/>
      <c r="AU937" s="112"/>
      <c r="AV937" s="112"/>
      <c r="AW937" s="112"/>
      <c r="AX937" s="112"/>
      <c r="AY937" s="112"/>
      <c r="AZ937" s="112"/>
      <c r="BA937" s="112"/>
      <c r="BB937" s="112"/>
      <c r="BC937" s="112"/>
      <c r="BD937" s="112"/>
      <c r="BE937" s="112"/>
      <c r="BF937" s="112"/>
      <c r="BG937" s="112"/>
      <c r="BH937" s="112"/>
      <c r="BI937" s="112"/>
      <c r="BJ937" s="112"/>
      <c r="BK937" s="112"/>
      <c r="BL937" s="112"/>
      <c r="BM937" s="112"/>
      <c r="BN937" s="112"/>
      <c r="BO937" s="112"/>
      <c r="BP937" s="112"/>
      <c r="BQ937" s="112"/>
      <c r="BR937" s="112"/>
      <c r="BS937" s="112"/>
      <c r="BT937" s="112"/>
      <c r="BU937" s="112"/>
      <c r="BV937" s="112"/>
      <c r="BW937" s="112"/>
      <c r="BX937" s="112"/>
      <c r="BY937" s="112"/>
      <c r="BZ937" s="112"/>
      <c r="CA937" s="112"/>
      <c r="CB937" s="112"/>
      <c r="CC937" s="112"/>
      <c r="CD937" s="112"/>
      <c r="CE937" s="112"/>
      <c r="CF937" s="112"/>
      <c r="CG937" s="112"/>
      <c r="CH937" s="112"/>
      <c r="CI937" s="112"/>
      <c r="CJ937" s="112"/>
      <c r="CK937" s="112"/>
      <c r="CL937" s="112"/>
      <c r="CM937" s="112"/>
      <c r="CN937" s="112"/>
      <c r="CO937" s="112"/>
      <c r="CP937" s="112"/>
      <c r="CQ937" s="112"/>
      <c r="CR937" s="112"/>
      <c r="CS937" s="112"/>
      <c r="CT937" s="112"/>
      <c r="CU937" s="112"/>
      <c r="CV937" s="112"/>
      <c r="CW937" s="112"/>
      <c r="CX937" s="112"/>
      <c r="CY937" s="112"/>
      <c r="CZ937" s="112"/>
    </row>
    <row r="938" spans="1:104" s="113" customFormat="1" ht="18" customHeight="1">
      <c r="A938" s="767">
        <v>912</v>
      </c>
      <c r="B938" s="1671"/>
      <c r="C938" s="1675"/>
      <c r="D938" s="1676"/>
      <c r="E938" s="1661"/>
      <c r="F938" s="1661"/>
      <c r="G938" s="1661"/>
      <c r="H938" s="1661"/>
      <c r="I938" s="1661"/>
      <c r="J938" s="1664"/>
      <c r="K938" s="181"/>
      <c r="L938" s="115"/>
      <c r="M938" s="154"/>
      <c r="N938" s="1514"/>
      <c r="O938" s="1469"/>
      <c r="P938" s="1469"/>
      <c r="Q938" s="1469"/>
      <c r="R938" s="1469"/>
      <c r="S938" s="1469"/>
      <c r="T938" s="1506"/>
      <c r="U938" s="141" t="s">
        <v>2821</v>
      </c>
      <c r="V938" s="118">
        <v>1999</v>
      </c>
      <c r="W938" s="118">
        <v>0.13400000000000001</v>
      </c>
      <c r="X938" s="119" t="s">
        <v>1122</v>
      </c>
      <c r="Y938" s="413" t="s">
        <v>2822</v>
      </c>
      <c r="Z938" s="209"/>
      <c r="AA938" s="138">
        <v>1983</v>
      </c>
      <c r="AB938" s="138">
        <v>0.32</v>
      </c>
      <c r="AC938" s="119" t="s">
        <v>1488</v>
      </c>
      <c r="AD938" s="506"/>
      <c r="AE938" s="112"/>
      <c r="AF938" s="112"/>
      <c r="AG938" s="112"/>
      <c r="AH938" s="112"/>
      <c r="AI938" s="112"/>
      <c r="AJ938" s="112"/>
      <c r="AK938" s="112"/>
      <c r="AL938" s="112"/>
      <c r="AM938" s="112"/>
      <c r="AN938" s="112"/>
      <c r="AO938" s="112"/>
      <c r="AP938" s="112"/>
      <c r="AQ938" s="112"/>
      <c r="AR938" s="112"/>
      <c r="AS938" s="112"/>
      <c r="AT938" s="112"/>
      <c r="AU938" s="112"/>
      <c r="AV938" s="112"/>
      <c r="AW938" s="112"/>
      <c r="AX938" s="112"/>
      <c r="AY938" s="112"/>
      <c r="AZ938" s="112"/>
      <c r="BA938" s="112"/>
      <c r="BB938" s="112"/>
      <c r="BC938" s="112"/>
      <c r="BD938" s="112"/>
      <c r="BE938" s="112"/>
      <c r="BF938" s="112"/>
      <c r="BG938" s="112"/>
      <c r="BH938" s="112"/>
      <c r="BI938" s="112"/>
      <c r="BJ938" s="112"/>
      <c r="BK938" s="112"/>
      <c r="BL938" s="112"/>
      <c r="BM938" s="112"/>
      <c r="BN938" s="112"/>
      <c r="BO938" s="112"/>
      <c r="BP938" s="112"/>
      <c r="BQ938" s="112"/>
      <c r="BR938" s="112"/>
      <c r="BS938" s="112"/>
      <c r="BT938" s="112"/>
      <c r="BU938" s="112"/>
      <c r="BV938" s="112"/>
      <c r="BW938" s="112"/>
      <c r="BX938" s="112"/>
      <c r="BY938" s="112"/>
      <c r="BZ938" s="112"/>
      <c r="CA938" s="112"/>
      <c r="CB938" s="112"/>
      <c r="CC938" s="112"/>
      <c r="CD938" s="112"/>
      <c r="CE938" s="112"/>
      <c r="CF938" s="112"/>
      <c r="CG938" s="112"/>
      <c r="CH938" s="112"/>
      <c r="CI938" s="112"/>
      <c r="CJ938" s="112"/>
      <c r="CK938" s="112"/>
      <c r="CL938" s="112"/>
      <c r="CM938" s="112"/>
      <c r="CN938" s="112"/>
      <c r="CO938" s="112"/>
      <c r="CP938" s="112"/>
      <c r="CQ938" s="112"/>
      <c r="CR938" s="112"/>
      <c r="CS938" s="112"/>
      <c r="CT938" s="112"/>
      <c r="CU938" s="112"/>
      <c r="CV938" s="112"/>
      <c r="CW938" s="112"/>
      <c r="CX938" s="112"/>
      <c r="CY938" s="112"/>
      <c r="CZ938" s="112"/>
    </row>
    <row r="939" spans="1:104" s="113" customFormat="1" ht="23.25" customHeight="1">
      <c r="A939" s="767">
        <v>913</v>
      </c>
      <c r="B939" s="1671"/>
      <c r="C939" s="1675"/>
      <c r="D939" s="1676"/>
      <c r="E939" s="1661"/>
      <c r="F939" s="1661"/>
      <c r="G939" s="1661"/>
      <c r="H939" s="1661"/>
      <c r="I939" s="1661"/>
      <c r="J939" s="1664"/>
      <c r="K939" s="181"/>
      <c r="L939" s="115"/>
      <c r="M939" s="154"/>
      <c r="N939" s="1514"/>
      <c r="O939" s="1469"/>
      <c r="P939" s="1469"/>
      <c r="Q939" s="1469"/>
      <c r="R939" s="1469"/>
      <c r="S939" s="1469"/>
      <c r="T939" s="1506"/>
      <c r="U939" s="141" t="s">
        <v>2823</v>
      </c>
      <c r="V939" s="118">
        <v>1999</v>
      </c>
      <c r="W939" s="118">
        <v>0.13</v>
      </c>
      <c r="X939" s="119" t="s">
        <v>1122</v>
      </c>
      <c r="Y939" s="658" t="s">
        <v>2824</v>
      </c>
      <c r="Z939" s="413"/>
      <c r="AA939" s="138">
        <v>2016</v>
      </c>
      <c r="AB939" s="138">
        <v>0.61499999999999999</v>
      </c>
      <c r="AC939" s="119" t="s">
        <v>1020</v>
      </c>
      <c r="AD939" s="506"/>
      <c r="AE939" s="112"/>
      <c r="AF939" s="112"/>
      <c r="AG939" s="112"/>
      <c r="AH939" s="112"/>
      <c r="AI939" s="112"/>
      <c r="AJ939" s="112"/>
      <c r="AK939" s="112"/>
      <c r="AL939" s="112"/>
      <c r="AM939" s="112"/>
      <c r="AN939" s="112"/>
      <c r="AO939" s="112"/>
      <c r="AP939" s="112"/>
      <c r="AQ939" s="112"/>
      <c r="AR939" s="112"/>
      <c r="AS939" s="112"/>
      <c r="AT939" s="112"/>
      <c r="AU939" s="112"/>
      <c r="AV939" s="112"/>
      <c r="AW939" s="112"/>
      <c r="AX939" s="112"/>
      <c r="AY939" s="112"/>
      <c r="AZ939" s="112"/>
      <c r="BA939" s="112"/>
      <c r="BB939" s="112"/>
      <c r="BC939" s="112"/>
      <c r="BD939" s="112"/>
      <c r="BE939" s="112"/>
      <c r="BF939" s="112"/>
      <c r="BG939" s="112"/>
      <c r="BH939" s="112"/>
      <c r="BI939" s="112"/>
      <c r="BJ939" s="112"/>
      <c r="BK939" s="112"/>
      <c r="BL939" s="112"/>
      <c r="BM939" s="112"/>
      <c r="BN939" s="112"/>
      <c r="BO939" s="112"/>
      <c r="BP939" s="112"/>
      <c r="BQ939" s="112"/>
      <c r="BR939" s="112"/>
      <c r="BS939" s="112"/>
      <c r="BT939" s="112"/>
      <c r="BU939" s="112"/>
      <c r="BV939" s="112"/>
      <c r="BW939" s="112"/>
      <c r="BX939" s="112"/>
      <c r="BY939" s="112"/>
      <c r="BZ939" s="112"/>
      <c r="CA939" s="112"/>
      <c r="CB939" s="112"/>
      <c r="CC939" s="112"/>
      <c r="CD939" s="112"/>
      <c r="CE939" s="112"/>
      <c r="CF939" s="112"/>
      <c r="CG939" s="112"/>
      <c r="CH939" s="112"/>
      <c r="CI939" s="112"/>
      <c r="CJ939" s="112"/>
      <c r="CK939" s="112"/>
      <c r="CL939" s="112"/>
      <c r="CM939" s="112"/>
      <c r="CN939" s="112"/>
      <c r="CO939" s="112"/>
      <c r="CP939" s="112"/>
      <c r="CQ939" s="112"/>
      <c r="CR939" s="112"/>
      <c r="CS939" s="112"/>
      <c r="CT939" s="112"/>
      <c r="CU939" s="112"/>
      <c r="CV939" s="112"/>
      <c r="CW939" s="112"/>
      <c r="CX939" s="112"/>
      <c r="CY939" s="112"/>
      <c r="CZ939" s="112"/>
    </row>
    <row r="940" spans="1:104" s="113" customFormat="1" ht="24" customHeight="1">
      <c r="A940" s="767">
        <v>914</v>
      </c>
      <c r="B940" s="1671"/>
      <c r="C940" s="1675"/>
      <c r="D940" s="1676"/>
      <c r="E940" s="1661"/>
      <c r="F940" s="1661"/>
      <c r="G940" s="1661"/>
      <c r="H940" s="1661"/>
      <c r="I940" s="1661"/>
      <c r="J940" s="1664"/>
      <c r="K940" s="181"/>
      <c r="L940" s="115"/>
      <c r="M940" s="154"/>
      <c r="N940" s="1514"/>
      <c r="O940" s="1469"/>
      <c r="P940" s="1469"/>
      <c r="Q940" s="1469"/>
      <c r="R940" s="1469"/>
      <c r="S940" s="1469"/>
      <c r="T940" s="1506"/>
      <c r="U940" s="141" t="s">
        <v>2825</v>
      </c>
      <c r="V940" s="118">
        <v>1999</v>
      </c>
      <c r="W940" s="118">
        <v>3.5000000000000003E-2</v>
      </c>
      <c r="X940" s="119" t="s">
        <v>1122</v>
      </c>
      <c r="Y940" s="227"/>
      <c r="Z940" s="165"/>
      <c r="AA940" s="130"/>
      <c r="AB940" s="130"/>
      <c r="AC940" s="131"/>
      <c r="AD940" s="111"/>
      <c r="AE940" s="112"/>
      <c r="AF940" s="112"/>
      <c r="AG940" s="112"/>
      <c r="AH940" s="112"/>
      <c r="AI940" s="112"/>
      <c r="AJ940" s="112"/>
      <c r="AK940" s="112"/>
      <c r="AL940" s="112"/>
      <c r="AM940" s="112"/>
      <c r="AN940" s="112"/>
      <c r="AO940" s="112"/>
      <c r="AP940" s="112"/>
      <c r="AQ940" s="112"/>
      <c r="AR940" s="112"/>
      <c r="AS940" s="112"/>
      <c r="AT940" s="112"/>
      <c r="AU940" s="112"/>
      <c r="AV940" s="112"/>
      <c r="AW940" s="112"/>
      <c r="AX940" s="112"/>
      <c r="AY940" s="112"/>
      <c r="AZ940" s="112"/>
      <c r="BA940" s="112"/>
      <c r="BB940" s="112"/>
      <c r="BC940" s="112"/>
      <c r="BD940" s="112"/>
      <c r="BE940" s="112"/>
      <c r="BF940" s="112"/>
      <c r="BG940" s="112"/>
      <c r="BH940" s="112"/>
      <c r="BI940" s="112"/>
      <c r="BJ940" s="112"/>
      <c r="BK940" s="112"/>
      <c r="BL940" s="112"/>
      <c r="BM940" s="112"/>
      <c r="BN940" s="112"/>
      <c r="BO940" s="112"/>
      <c r="BP940" s="112"/>
      <c r="BQ940" s="112"/>
      <c r="BR940" s="112"/>
      <c r="BS940" s="112"/>
      <c r="BT940" s="112"/>
      <c r="BU940" s="112"/>
      <c r="BV940" s="112"/>
      <c r="BW940" s="112"/>
      <c r="BX940" s="112"/>
      <c r="BY940" s="112"/>
      <c r="BZ940" s="112"/>
      <c r="CA940" s="112"/>
      <c r="CB940" s="112"/>
      <c r="CC940" s="112"/>
      <c r="CD940" s="112"/>
      <c r="CE940" s="112"/>
      <c r="CF940" s="112"/>
      <c r="CG940" s="112"/>
      <c r="CH940" s="112"/>
      <c r="CI940" s="112"/>
      <c r="CJ940" s="112"/>
      <c r="CK940" s="112"/>
      <c r="CL940" s="112"/>
      <c r="CM940" s="112"/>
      <c r="CN940" s="112"/>
      <c r="CO940" s="112"/>
      <c r="CP940" s="112"/>
      <c r="CQ940" s="112"/>
      <c r="CR940" s="112"/>
      <c r="CS940" s="112"/>
      <c r="CT940" s="112"/>
      <c r="CU940" s="112"/>
      <c r="CV940" s="112"/>
      <c r="CW940" s="112"/>
      <c r="CX940" s="112"/>
      <c r="CY940" s="112"/>
      <c r="CZ940" s="112"/>
    </row>
    <row r="941" spans="1:104" s="113" customFormat="1" ht="26.25" customHeight="1">
      <c r="A941" s="767">
        <v>915</v>
      </c>
      <c r="B941" s="1671"/>
      <c r="C941" s="1675"/>
      <c r="D941" s="1676"/>
      <c r="E941" s="1661"/>
      <c r="F941" s="1661"/>
      <c r="G941" s="1661"/>
      <c r="H941" s="1661"/>
      <c r="I941" s="1661"/>
      <c r="J941" s="1664"/>
      <c r="K941" s="181"/>
      <c r="L941" s="115"/>
      <c r="M941" s="154"/>
      <c r="N941" s="1515"/>
      <c r="O941" s="1483"/>
      <c r="P941" s="1483"/>
      <c r="Q941" s="1483"/>
      <c r="R941" s="1483"/>
      <c r="S941" s="1483"/>
      <c r="T941" s="1507"/>
      <c r="U941" s="141" t="s">
        <v>2826</v>
      </c>
      <c r="V941" s="118">
        <v>1999</v>
      </c>
      <c r="W941" s="118">
        <v>0.08</v>
      </c>
      <c r="X941" s="119" t="s">
        <v>1122</v>
      </c>
      <c r="Y941" s="227"/>
      <c r="Z941" s="165"/>
      <c r="AA941" s="130"/>
      <c r="AB941" s="130"/>
      <c r="AC941" s="131"/>
      <c r="AD941" s="111"/>
      <c r="AE941" s="112"/>
      <c r="AF941" s="112"/>
      <c r="AG941" s="112"/>
      <c r="AH941" s="112"/>
      <c r="AI941" s="112"/>
      <c r="AJ941" s="112"/>
      <c r="AK941" s="112"/>
      <c r="AL941" s="112"/>
      <c r="AM941" s="112"/>
      <c r="AN941" s="112"/>
      <c r="AO941" s="112"/>
      <c r="AP941" s="112"/>
      <c r="AQ941" s="112"/>
      <c r="AR941" s="112"/>
      <c r="AS941" s="112"/>
      <c r="AT941" s="112"/>
      <c r="AU941" s="112"/>
      <c r="AV941" s="112"/>
      <c r="AW941" s="112"/>
      <c r="AX941" s="112"/>
      <c r="AY941" s="112"/>
      <c r="AZ941" s="112"/>
      <c r="BA941" s="112"/>
      <c r="BB941" s="112"/>
      <c r="BC941" s="112"/>
      <c r="BD941" s="112"/>
      <c r="BE941" s="112"/>
      <c r="BF941" s="112"/>
      <c r="BG941" s="112"/>
      <c r="BH941" s="112"/>
      <c r="BI941" s="112"/>
      <c r="BJ941" s="112"/>
      <c r="BK941" s="112"/>
      <c r="BL941" s="112"/>
      <c r="BM941" s="112"/>
      <c r="BN941" s="112"/>
      <c r="BO941" s="112"/>
      <c r="BP941" s="112"/>
      <c r="BQ941" s="112"/>
      <c r="BR941" s="112"/>
      <c r="BS941" s="112"/>
      <c r="BT941" s="112"/>
      <c r="BU941" s="112"/>
      <c r="BV941" s="112"/>
      <c r="BW941" s="112"/>
      <c r="BX941" s="112"/>
      <c r="BY941" s="112"/>
      <c r="BZ941" s="112"/>
      <c r="CA941" s="112"/>
      <c r="CB941" s="112"/>
      <c r="CC941" s="112"/>
      <c r="CD941" s="112"/>
      <c r="CE941" s="112"/>
      <c r="CF941" s="112"/>
      <c r="CG941" s="112"/>
      <c r="CH941" s="112"/>
      <c r="CI941" s="112"/>
      <c r="CJ941" s="112"/>
      <c r="CK941" s="112"/>
      <c r="CL941" s="112"/>
      <c r="CM941" s="112"/>
      <c r="CN941" s="112"/>
      <c r="CO941" s="112"/>
      <c r="CP941" s="112"/>
      <c r="CQ941" s="112"/>
      <c r="CR941" s="112"/>
      <c r="CS941" s="112"/>
      <c r="CT941" s="112"/>
      <c r="CU941" s="112"/>
      <c r="CV941" s="112"/>
      <c r="CW941" s="112"/>
      <c r="CX941" s="112"/>
      <c r="CY941" s="112"/>
      <c r="CZ941" s="112"/>
    </row>
    <row r="942" spans="1:104" s="113" customFormat="1" ht="55.15" customHeight="1">
      <c r="A942" s="767">
        <v>916</v>
      </c>
      <c r="B942" s="1671"/>
      <c r="C942" s="1675"/>
      <c r="D942" s="1676"/>
      <c r="E942" s="1661"/>
      <c r="F942" s="1661"/>
      <c r="G942" s="1661"/>
      <c r="H942" s="1661"/>
      <c r="I942" s="1661"/>
      <c r="J942" s="1664"/>
      <c r="K942" s="192"/>
      <c r="L942" s="187"/>
      <c r="M942" s="188"/>
      <c r="N942" s="136" t="s">
        <v>2827</v>
      </c>
      <c r="O942" s="118">
        <v>1947</v>
      </c>
      <c r="P942" s="118">
        <v>0.89</v>
      </c>
      <c r="Q942" s="332" t="s">
        <v>2828</v>
      </c>
      <c r="R942" s="118">
        <v>29</v>
      </c>
      <c r="S942" s="139"/>
      <c r="T942" s="140">
        <v>29</v>
      </c>
      <c r="U942" s="141"/>
      <c r="V942" s="118"/>
      <c r="W942" s="118"/>
      <c r="X942" s="643"/>
      <c r="Y942" s="228"/>
      <c r="Z942" s="204"/>
      <c r="AA942" s="145"/>
      <c r="AB942" s="145"/>
      <c r="AC942" s="146"/>
      <c r="AD942" s="111"/>
      <c r="AE942" s="112"/>
      <c r="AF942" s="112"/>
      <c r="AG942" s="112"/>
      <c r="AH942" s="112"/>
      <c r="AI942" s="112"/>
      <c r="AJ942" s="112"/>
      <c r="AK942" s="112"/>
      <c r="AL942" s="112"/>
      <c r="AM942" s="112"/>
      <c r="AN942" s="112"/>
      <c r="AO942" s="112"/>
      <c r="AP942" s="112"/>
      <c r="AQ942" s="112"/>
      <c r="AR942" s="112"/>
      <c r="AS942" s="112"/>
      <c r="AT942" s="112"/>
      <c r="AU942" s="112"/>
      <c r="AV942" s="112"/>
      <c r="AW942" s="112"/>
      <c r="AX942" s="112"/>
      <c r="AY942" s="112"/>
      <c r="AZ942" s="112"/>
      <c r="BA942" s="112"/>
      <c r="BB942" s="112"/>
      <c r="BC942" s="112"/>
      <c r="BD942" s="112"/>
      <c r="BE942" s="112"/>
      <c r="BF942" s="112"/>
      <c r="BG942" s="112"/>
      <c r="BH942" s="112"/>
      <c r="BI942" s="112"/>
      <c r="BJ942" s="112"/>
      <c r="BK942" s="112"/>
      <c r="BL942" s="112"/>
      <c r="BM942" s="112"/>
      <c r="BN942" s="112"/>
      <c r="BO942" s="112"/>
      <c r="BP942" s="112"/>
      <c r="BQ942" s="112"/>
      <c r="BR942" s="112"/>
      <c r="BS942" s="112"/>
      <c r="BT942" s="112"/>
      <c r="BU942" s="112"/>
      <c r="BV942" s="112"/>
      <c r="BW942" s="112"/>
      <c r="BX942" s="112"/>
      <c r="BY942" s="112"/>
      <c r="BZ942" s="112"/>
      <c r="CA942" s="112"/>
      <c r="CB942" s="112"/>
      <c r="CC942" s="112"/>
      <c r="CD942" s="112"/>
      <c r="CE942" s="112"/>
      <c r="CF942" s="112"/>
      <c r="CG942" s="112"/>
      <c r="CH942" s="112"/>
      <c r="CI942" s="112"/>
      <c r="CJ942" s="112"/>
      <c r="CK942" s="112"/>
      <c r="CL942" s="112"/>
      <c r="CM942" s="112"/>
      <c r="CN942" s="112"/>
      <c r="CO942" s="112"/>
      <c r="CP942" s="112"/>
      <c r="CQ942" s="112"/>
      <c r="CR942" s="112"/>
      <c r="CS942" s="112"/>
      <c r="CT942" s="112"/>
      <c r="CU942" s="112"/>
      <c r="CV942" s="112"/>
      <c r="CW942" s="112"/>
      <c r="CX942" s="112"/>
      <c r="CY942" s="112"/>
      <c r="CZ942" s="112"/>
    </row>
    <row r="943" spans="1:104" s="324" customFormat="1" ht="66.75" customHeight="1">
      <c r="A943" s="767">
        <v>917</v>
      </c>
      <c r="B943" s="1671"/>
      <c r="C943" s="1675"/>
      <c r="D943" s="1676"/>
      <c r="E943" s="1661"/>
      <c r="F943" s="1661"/>
      <c r="G943" s="1661"/>
      <c r="H943" s="1661"/>
      <c r="I943" s="1661"/>
      <c r="J943" s="1664"/>
      <c r="K943" s="137" t="s">
        <v>2829</v>
      </c>
      <c r="L943" s="161"/>
      <c r="M943" s="219">
        <v>400</v>
      </c>
      <c r="N943" s="217"/>
      <c r="O943" s="161"/>
      <c r="P943" s="161"/>
      <c r="Q943" s="209"/>
      <c r="R943" s="161"/>
      <c r="S943" s="161"/>
      <c r="T943" s="219"/>
      <c r="U943" s="220"/>
      <c r="V943" s="161"/>
      <c r="W943" s="161"/>
      <c r="X943" s="221"/>
      <c r="Y943" s="1541" t="s">
        <v>2830</v>
      </c>
      <c r="Z943" s="1542"/>
      <c r="AA943" s="161">
        <v>2006</v>
      </c>
      <c r="AB943" s="161"/>
      <c r="AC943" s="486" t="s">
        <v>2831</v>
      </c>
      <c r="AD943" s="487"/>
      <c r="AE943" s="227"/>
      <c r="AF943" s="227"/>
      <c r="AG943" s="227"/>
      <c r="AH943" s="227"/>
      <c r="AI943" s="227"/>
      <c r="AJ943" s="227"/>
      <c r="AK943" s="227"/>
      <c r="AL943" s="227"/>
      <c r="AM943" s="227"/>
      <c r="AN943" s="227"/>
      <c r="AO943" s="227"/>
      <c r="AP943" s="227"/>
      <c r="AQ943" s="227"/>
      <c r="AR943" s="227"/>
      <c r="AS943" s="227"/>
      <c r="AT943" s="227"/>
      <c r="AU943" s="227"/>
      <c r="AV943" s="227"/>
      <c r="AW943" s="227"/>
      <c r="AX943" s="227"/>
      <c r="AY943" s="227"/>
      <c r="AZ943" s="227"/>
      <c r="BA943" s="227"/>
      <c r="BB943" s="227"/>
      <c r="BC943" s="227"/>
      <c r="BD943" s="227"/>
      <c r="BE943" s="227"/>
      <c r="BF943" s="227"/>
      <c r="BG943" s="227"/>
      <c r="BH943" s="227"/>
      <c r="BI943" s="227"/>
      <c r="BJ943" s="227"/>
      <c r="BK943" s="227"/>
      <c r="BL943" s="227"/>
      <c r="BM943" s="227"/>
      <c r="BN943" s="227"/>
      <c r="BO943" s="227"/>
      <c r="BP943" s="227"/>
      <c r="BQ943" s="227"/>
      <c r="BR943" s="227"/>
      <c r="BS943" s="227"/>
      <c r="BT943" s="227"/>
      <c r="BU943" s="227"/>
      <c r="BV943" s="227"/>
      <c r="BW943" s="227"/>
      <c r="BX943" s="227"/>
      <c r="BY943" s="227"/>
      <c r="BZ943" s="227"/>
      <c r="CA943" s="227"/>
      <c r="CB943" s="227"/>
      <c r="CC943" s="227"/>
      <c r="CD943" s="227"/>
      <c r="CE943" s="227"/>
      <c r="CF943" s="227"/>
      <c r="CG943" s="227"/>
      <c r="CH943" s="227"/>
      <c r="CI943" s="227"/>
      <c r="CJ943" s="227"/>
      <c r="CK943" s="227"/>
      <c r="CL943" s="227"/>
      <c r="CM943" s="227"/>
      <c r="CN943" s="227"/>
      <c r="CO943" s="227"/>
      <c r="CP943" s="227"/>
      <c r="CQ943" s="227"/>
      <c r="CR943" s="227"/>
      <c r="CS943" s="227"/>
      <c r="CT943" s="227"/>
      <c r="CU943" s="227"/>
      <c r="CV943" s="227"/>
      <c r="CW943" s="227"/>
      <c r="CX943" s="227"/>
      <c r="CY943" s="227"/>
      <c r="CZ943" s="227"/>
    </row>
    <row r="944" spans="1:104" s="113" customFormat="1" ht="28.35" customHeight="1">
      <c r="A944" s="767">
        <v>918</v>
      </c>
      <c r="B944" s="1671"/>
      <c r="C944" s="1675"/>
      <c r="D944" s="1676"/>
      <c r="E944" s="1661"/>
      <c r="F944" s="1661"/>
      <c r="G944" s="1661"/>
      <c r="H944" s="1661"/>
      <c r="I944" s="1661"/>
      <c r="J944" s="1664"/>
      <c r="K944" s="802" t="s">
        <v>2832</v>
      </c>
      <c r="L944" s="159">
        <v>1985</v>
      </c>
      <c r="M944" s="160" t="s">
        <v>996</v>
      </c>
      <c r="N944" s="1513"/>
      <c r="O944" s="1468"/>
      <c r="P944" s="1468"/>
      <c r="Q944" s="1468"/>
      <c r="R944" s="1468"/>
      <c r="S944" s="1468"/>
      <c r="T944" s="1505"/>
      <c r="U944" s="141" t="s">
        <v>2833</v>
      </c>
      <c r="V944" s="118">
        <v>1986</v>
      </c>
      <c r="W944" s="118">
        <v>0.08</v>
      </c>
      <c r="X944" s="119" t="s">
        <v>2834</v>
      </c>
      <c r="Y944" s="1543" t="s">
        <v>2835</v>
      </c>
      <c r="Z944" s="1544"/>
      <c r="AA944" s="118">
        <v>1980</v>
      </c>
      <c r="AB944" s="118">
        <v>0.41699999999999998</v>
      </c>
      <c r="AC944" s="163" t="s">
        <v>2581</v>
      </c>
      <c r="AD944" s="111"/>
      <c r="AE944" s="112"/>
      <c r="AF944" s="112"/>
      <c r="AG944" s="112"/>
      <c r="AH944" s="112"/>
      <c r="AI944" s="112"/>
      <c r="AJ944" s="112"/>
      <c r="AK944" s="112"/>
      <c r="AL944" s="112"/>
      <c r="AM944" s="112"/>
      <c r="AN944" s="112"/>
      <c r="AO944" s="112"/>
      <c r="AP944" s="112"/>
      <c r="AQ944" s="112"/>
      <c r="AR944" s="112"/>
      <c r="AS944" s="112"/>
      <c r="AT944" s="112"/>
      <c r="AU944" s="112"/>
      <c r="AV944" s="112"/>
      <c r="AW944" s="112"/>
      <c r="AX944" s="112"/>
      <c r="AY944" s="112"/>
      <c r="AZ944" s="112"/>
      <c r="BA944" s="112"/>
      <c r="BB944" s="112"/>
      <c r="BC944" s="112"/>
      <c r="BD944" s="112"/>
      <c r="BE944" s="112"/>
      <c r="BF944" s="112"/>
      <c r="BG944" s="112"/>
      <c r="BH944" s="112"/>
      <c r="BI944" s="112"/>
      <c r="BJ944" s="112"/>
      <c r="BK944" s="112"/>
      <c r="BL944" s="112"/>
      <c r="BM944" s="112"/>
      <c r="BN944" s="112"/>
      <c r="BO944" s="112"/>
      <c r="BP944" s="112"/>
      <c r="BQ944" s="112"/>
      <c r="BR944" s="112"/>
      <c r="BS944" s="112"/>
      <c r="BT944" s="112"/>
      <c r="BU944" s="112"/>
      <c r="BV944" s="112"/>
      <c r="BW944" s="112"/>
      <c r="BX944" s="112"/>
      <c r="BY944" s="112"/>
      <c r="BZ944" s="112"/>
      <c r="CA944" s="112"/>
      <c r="CB944" s="112"/>
      <c r="CC944" s="112"/>
      <c r="CD944" s="112"/>
      <c r="CE944" s="112"/>
      <c r="CF944" s="112"/>
      <c r="CG944" s="112"/>
      <c r="CH944" s="112"/>
      <c r="CI944" s="112"/>
      <c r="CJ944" s="112"/>
      <c r="CK944" s="112"/>
      <c r="CL944" s="112"/>
      <c r="CM944" s="112"/>
      <c r="CN944" s="112"/>
      <c r="CO944" s="112"/>
      <c r="CP944" s="112"/>
      <c r="CQ944" s="112"/>
      <c r="CR944" s="112"/>
      <c r="CS944" s="112"/>
      <c r="CT944" s="112"/>
      <c r="CU944" s="112"/>
      <c r="CV944" s="112"/>
      <c r="CW944" s="112"/>
      <c r="CX944" s="112"/>
      <c r="CY944" s="112"/>
      <c r="CZ944" s="112"/>
    </row>
    <row r="945" spans="1:104" s="113" customFormat="1" ht="17.25" customHeight="1">
      <c r="A945" s="767">
        <v>919</v>
      </c>
      <c r="B945" s="1671"/>
      <c r="C945" s="1675"/>
      <c r="D945" s="1676"/>
      <c r="E945" s="1661"/>
      <c r="F945" s="1661"/>
      <c r="G945" s="1661"/>
      <c r="H945" s="1661"/>
      <c r="I945" s="1661"/>
      <c r="J945" s="1664"/>
      <c r="K945" s="181" t="s">
        <v>2674</v>
      </c>
      <c r="L945" s="115"/>
      <c r="M945" s="154" t="s">
        <v>1027</v>
      </c>
      <c r="N945" s="1514"/>
      <c r="O945" s="1469"/>
      <c r="P945" s="1469"/>
      <c r="Q945" s="1469"/>
      <c r="R945" s="1469"/>
      <c r="S945" s="1469"/>
      <c r="T945" s="1506"/>
      <c r="U945" s="141" t="s">
        <v>2836</v>
      </c>
      <c r="V945" s="118">
        <v>1985</v>
      </c>
      <c r="W945" s="118">
        <v>0.17</v>
      </c>
      <c r="X945" s="119" t="s">
        <v>19</v>
      </c>
      <c r="Y945" s="227"/>
      <c r="Z945" s="165"/>
      <c r="AA945" s="130"/>
      <c r="AB945" s="130"/>
      <c r="AC945" s="131"/>
      <c r="AD945" s="111"/>
      <c r="AE945" s="112"/>
      <c r="AF945" s="112"/>
      <c r="AG945" s="112"/>
      <c r="AH945" s="112"/>
      <c r="AI945" s="112"/>
      <c r="AJ945" s="112"/>
      <c r="AK945" s="112"/>
      <c r="AL945" s="112"/>
      <c r="AM945" s="112"/>
      <c r="AN945" s="112"/>
      <c r="AO945" s="112"/>
      <c r="AP945" s="112"/>
      <c r="AQ945" s="112"/>
      <c r="AR945" s="112"/>
      <c r="AS945" s="112"/>
      <c r="AT945" s="112"/>
      <c r="AU945" s="112"/>
      <c r="AV945" s="112"/>
      <c r="AW945" s="112"/>
      <c r="AX945" s="112"/>
      <c r="AY945" s="112"/>
      <c r="AZ945" s="112"/>
      <c r="BA945" s="112"/>
      <c r="BB945" s="112"/>
      <c r="BC945" s="112"/>
      <c r="BD945" s="112"/>
      <c r="BE945" s="112"/>
      <c r="BF945" s="112"/>
      <c r="BG945" s="112"/>
      <c r="BH945" s="112"/>
      <c r="BI945" s="112"/>
      <c r="BJ945" s="112"/>
      <c r="BK945" s="112"/>
      <c r="BL945" s="112"/>
      <c r="BM945" s="112"/>
      <c r="BN945" s="112"/>
      <c r="BO945" s="112"/>
      <c r="BP945" s="112"/>
      <c r="BQ945" s="112"/>
      <c r="BR945" s="112"/>
      <c r="BS945" s="112"/>
      <c r="BT945" s="112"/>
      <c r="BU945" s="112"/>
      <c r="BV945" s="112"/>
      <c r="BW945" s="112"/>
      <c r="BX945" s="112"/>
      <c r="BY945" s="112"/>
      <c r="BZ945" s="112"/>
      <c r="CA945" s="112"/>
      <c r="CB945" s="112"/>
      <c r="CC945" s="112"/>
      <c r="CD945" s="112"/>
      <c r="CE945" s="112"/>
      <c r="CF945" s="112"/>
      <c r="CG945" s="112"/>
      <c r="CH945" s="112"/>
      <c r="CI945" s="112"/>
      <c r="CJ945" s="112"/>
      <c r="CK945" s="112"/>
      <c r="CL945" s="112"/>
      <c r="CM945" s="112"/>
      <c r="CN945" s="112"/>
      <c r="CO945" s="112"/>
      <c r="CP945" s="112"/>
      <c r="CQ945" s="112"/>
      <c r="CR945" s="112"/>
      <c r="CS945" s="112"/>
      <c r="CT945" s="112"/>
      <c r="CU945" s="112"/>
      <c r="CV945" s="112"/>
      <c r="CW945" s="112"/>
      <c r="CX945" s="112"/>
      <c r="CY945" s="112"/>
      <c r="CZ945" s="112"/>
    </row>
    <row r="946" spans="1:104" s="113" customFormat="1" ht="17.25" customHeight="1">
      <c r="A946" s="767">
        <v>920</v>
      </c>
      <c r="B946" s="1671"/>
      <c r="C946" s="1675"/>
      <c r="D946" s="1676"/>
      <c r="E946" s="1661"/>
      <c r="F946" s="1661"/>
      <c r="G946" s="1661"/>
      <c r="H946" s="1661"/>
      <c r="I946" s="1661"/>
      <c r="J946" s="1664"/>
      <c r="K946" s="181"/>
      <c r="L946" s="115"/>
      <c r="M946" s="154"/>
      <c r="N946" s="1514"/>
      <c r="O946" s="1469"/>
      <c r="P946" s="1469"/>
      <c r="Q946" s="1469"/>
      <c r="R946" s="1469"/>
      <c r="S946" s="1469"/>
      <c r="T946" s="1506"/>
      <c r="U946" s="141" t="s">
        <v>2837</v>
      </c>
      <c r="V946" s="118">
        <v>1987</v>
      </c>
      <c r="W946" s="118">
        <v>9.6000000000000002E-2</v>
      </c>
      <c r="X946" s="119" t="s">
        <v>2838</v>
      </c>
      <c r="Y946" s="227"/>
      <c r="Z946" s="165"/>
      <c r="AA946" s="130"/>
      <c r="AB946" s="130"/>
      <c r="AC946" s="131"/>
      <c r="AD946" s="111"/>
      <c r="AE946" s="112"/>
      <c r="AF946" s="112"/>
      <c r="AG946" s="112"/>
      <c r="AH946" s="112"/>
      <c r="AI946" s="112"/>
      <c r="AJ946" s="112"/>
      <c r="AK946" s="112"/>
      <c r="AL946" s="112"/>
      <c r="AM946" s="112"/>
      <c r="AN946" s="112"/>
      <c r="AO946" s="112"/>
      <c r="AP946" s="112"/>
      <c r="AQ946" s="112"/>
      <c r="AR946" s="112"/>
      <c r="AS946" s="112"/>
      <c r="AT946" s="112"/>
      <c r="AU946" s="112"/>
      <c r="AV946" s="112"/>
      <c r="AW946" s="112"/>
      <c r="AX946" s="112"/>
      <c r="AY946" s="112"/>
      <c r="AZ946" s="112"/>
      <c r="BA946" s="112"/>
      <c r="BB946" s="112"/>
      <c r="BC946" s="112"/>
      <c r="BD946" s="112"/>
      <c r="BE946" s="112"/>
      <c r="BF946" s="112"/>
      <c r="BG946" s="112"/>
      <c r="BH946" s="112"/>
      <c r="BI946" s="112"/>
      <c r="BJ946" s="112"/>
      <c r="BK946" s="112"/>
      <c r="BL946" s="112"/>
      <c r="BM946" s="112"/>
      <c r="BN946" s="112"/>
      <c r="BO946" s="112"/>
      <c r="BP946" s="112"/>
      <c r="BQ946" s="112"/>
      <c r="BR946" s="112"/>
      <c r="BS946" s="112"/>
      <c r="BT946" s="112"/>
      <c r="BU946" s="112"/>
      <c r="BV946" s="112"/>
      <c r="BW946" s="112"/>
      <c r="BX946" s="112"/>
      <c r="BY946" s="112"/>
      <c r="BZ946" s="112"/>
      <c r="CA946" s="112"/>
      <c r="CB946" s="112"/>
      <c r="CC946" s="112"/>
      <c r="CD946" s="112"/>
      <c r="CE946" s="112"/>
      <c r="CF946" s="112"/>
      <c r="CG946" s="112"/>
      <c r="CH946" s="112"/>
      <c r="CI946" s="112"/>
      <c r="CJ946" s="112"/>
      <c r="CK946" s="112"/>
      <c r="CL946" s="112"/>
      <c r="CM946" s="112"/>
      <c r="CN946" s="112"/>
      <c r="CO946" s="112"/>
      <c r="CP946" s="112"/>
      <c r="CQ946" s="112"/>
      <c r="CR946" s="112"/>
      <c r="CS946" s="112"/>
      <c r="CT946" s="112"/>
      <c r="CU946" s="112"/>
      <c r="CV946" s="112"/>
      <c r="CW946" s="112"/>
      <c r="CX946" s="112"/>
      <c r="CY946" s="112"/>
      <c r="CZ946" s="112"/>
    </row>
    <row r="947" spans="1:104" s="113" customFormat="1" ht="17.25" customHeight="1">
      <c r="A947" s="767">
        <v>921</v>
      </c>
      <c r="B947" s="1671"/>
      <c r="C947" s="1675"/>
      <c r="D947" s="1676"/>
      <c r="E947" s="1661"/>
      <c r="F947" s="1661"/>
      <c r="G947" s="1661"/>
      <c r="H947" s="1661"/>
      <c r="I947" s="1661"/>
      <c r="J947" s="1664"/>
      <c r="K947" s="181"/>
      <c r="L947" s="115"/>
      <c r="M947" s="154"/>
      <c r="N947" s="1514"/>
      <c r="O947" s="1469"/>
      <c r="P947" s="1469"/>
      <c r="Q947" s="1469"/>
      <c r="R947" s="1469"/>
      <c r="S947" s="1469"/>
      <c r="T947" s="1506"/>
      <c r="U947" s="141" t="s">
        <v>2839</v>
      </c>
      <c r="V947" s="118">
        <v>1986</v>
      </c>
      <c r="W947" s="118">
        <v>0.05</v>
      </c>
      <c r="X947" s="119" t="s">
        <v>2840</v>
      </c>
      <c r="Y947" s="227"/>
      <c r="Z947" s="165"/>
      <c r="AA947" s="130"/>
      <c r="AB947" s="130"/>
      <c r="AC947" s="131"/>
      <c r="AD947" s="111"/>
      <c r="AE947" s="112"/>
      <c r="AF947" s="112"/>
      <c r="AG947" s="112"/>
      <c r="AH947" s="112"/>
      <c r="AI947" s="112"/>
      <c r="AJ947" s="112"/>
      <c r="AK947" s="112"/>
      <c r="AL947" s="112"/>
      <c r="AM947" s="112"/>
      <c r="AN947" s="112"/>
      <c r="AO947" s="112"/>
      <c r="AP947" s="112"/>
      <c r="AQ947" s="112"/>
      <c r="AR947" s="112"/>
      <c r="AS947" s="112"/>
      <c r="AT947" s="112"/>
      <c r="AU947" s="112"/>
      <c r="AV947" s="112"/>
      <c r="AW947" s="112"/>
      <c r="AX947" s="112"/>
      <c r="AY947" s="112"/>
      <c r="AZ947" s="112"/>
      <c r="BA947" s="112"/>
      <c r="BB947" s="112"/>
      <c r="BC947" s="112"/>
      <c r="BD947" s="112"/>
      <c r="BE947" s="112"/>
      <c r="BF947" s="112"/>
      <c r="BG947" s="112"/>
      <c r="BH947" s="112"/>
      <c r="BI947" s="112"/>
      <c r="BJ947" s="112"/>
      <c r="BK947" s="112"/>
      <c r="BL947" s="112"/>
      <c r="BM947" s="112"/>
      <c r="BN947" s="112"/>
      <c r="BO947" s="112"/>
      <c r="BP947" s="112"/>
      <c r="BQ947" s="112"/>
      <c r="BR947" s="112"/>
      <c r="BS947" s="112"/>
      <c r="BT947" s="112"/>
      <c r="BU947" s="112"/>
      <c r="BV947" s="112"/>
      <c r="BW947" s="112"/>
      <c r="BX947" s="112"/>
      <c r="BY947" s="112"/>
      <c r="BZ947" s="112"/>
      <c r="CA947" s="112"/>
      <c r="CB947" s="112"/>
      <c r="CC947" s="112"/>
      <c r="CD947" s="112"/>
      <c r="CE947" s="112"/>
      <c r="CF947" s="112"/>
      <c r="CG947" s="112"/>
      <c r="CH947" s="112"/>
      <c r="CI947" s="112"/>
      <c r="CJ947" s="112"/>
      <c r="CK947" s="112"/>
      <c r="CL947" s="112"/>
      <c r="CM947" s="112"/>
      <c r="CN947" s="112"/>
      <c r="CO947" s="112"/>
      <c r="CP947" s="112"/>
      <c r="CQ947" s="112"/>
      <c r="CR947" s="112"/>
      <c r="CS947" s="112"/>
      <c r="CT947" s="112"/>
      <c r="CU947" s="112"/>
      <c r="CV947" s="112"/>
      <c r="CW947" s="112"/>
      <c r="CX947" s="112"/>
      <c r="CY947" s="112"/>
      <c r="CZ947" s="112"/>
    </row>
    <row r="948" spans="1:104" s="113" customFormat="1" ht="17.25" customHeight="1">
      <c r="A948" s="767">
        <v>922</v>
      </c>
      <c r="B948" s="1671"/>
      <c r="C948" s="1675"/>
      <c r="D948" s="1676"/>
      <c r="E948" s="1661"/>
      <c r="F948" s="1661"/>
      <c r="G948" s="1661"/>
      <c r="H948" s="1661"/>
      <c r="I948" s="1661"/>
      <c r="J948" s="1664"/>
      <c r="K948" s="181"/>
      <c r="L948" s="115"/>
      <c r="M948" s="154"/>
      <c r="N948" s="1514"/>
      <c r="O948" s="1469"/>
      <c r="P948" s="1469"/>
      <c r="Q948" s="1469"/>
      <c r="R948" s="1469"/>
      <c r="S948" s="1469"/>
      <c r="T948" s="1506"/>
      <c r="U948" s="141" t="s">
        <v>2841</v>
      </c>
      <c r="V948" s="118">
        <v>1985</v>
      </c>
      <c r="W948" s="118">
        <v>0.09</v>
      </c>
      <c r="X948" s="119" t="s">
        <v>1080</v>
      </c>
      <c r="Y948" s="227"/>
      <c r="Z948" s="165"/>
      <c r="AA948" s="130"/>
      <c r="AB948" s="130"/>
      <c r="AC948" s="131"/>
      <c r="AD948" s="111"/>
      <c r="AE948" s="112"/>
      <c r="AF948" s="112"/>
      <c r="AG948" s="112"/>
      <c r="AH948" s="112"/>
      <c r="AI948" s="112"/>
      <c r="AJ948" s="112"/>
      <c r="AK948" s="112"/>
      <c r="AL948" s="112"/>
      <c r="AM948" s="112"/>
      <c r="AN948" s="112"/>
      <c r="AO948" s="112"/>
      <c r="AP948" s="112"/>
      <c r="AQ948" s="112"/>
      <c r="AR948" s="112"/>
      <c r="AS948" s="112"/>
      <c r="AT948" s="112"/>
      <c r="AU948" s="112"/>
      <c r="AV948" s="112"/>
      <c r="AW948" s="112"/>
      <c r="AX948" s="112"/>
      <c r="AY948" s="112"/>
      <c r="AZ948" s="112"/>
      <c r="BA948" s="112"/>
      <c r="BB948" s="112"/>
      <c r="BC948" s="112"/>
      <c r="BD948" s="112"/>
      <c r="BE948" s="112"/>
      <c r="BF948" s="112"/>
      <c r="BG948" s="112"/>
      <c r="BH948" s="112"/>
      <c r="BI948" s="112"/>
      <c r="BJ948" s="112"/>
      <c r="BK948" s="112"/>
      <c r="BL948" s="112"/>
      <c r="BM948" s="112"/>
      <c r="BN948" s="112"/>
      <c r="BO948" s="112"/>
      <c r="BP948" s="112"/>
      <c r="BQ948" s="112"/>
      <c r="BR948" s="112"/>
      <c r="BS948" s="112"/>
      <c r="BT948" s="112"/>
      <c r="BU948" s="112"/>
      <c r="BV948" s="112"/>
      <c r="BW948" s="112"/>
      <c r="BX948" s="112"/>
      <c r="BY948" s="112"/>
      <c r="BZ948" s="112"/>
      <c r="CA948" s="112"/>
      <c r="CB948" s="112"/>
      <c r="CC948" s="112"/>
      <c r="CD948" s="112"/>
      <c r="CE948" s="112"/>
      <c r="CF948" s="112"/>
      <c r="CG948" s="112"/>
      <c r="CH948" s="112"/>
      <c r="CI948" s="112"/>
      <c r="CJ948" s="112"/>
      <c r="CK948" s="112"/>
      <c r="CL948" s="112"/>
      <c r="CM948" s="112"/>
      <c r="CN948" s="112"/>
      <c r="CO948" s="112"/>
      <c r="CP948" s="112"/>
      <c r="CQ948" s="112"/>
      <c r="CR948" s="112"/>
      <c r="CS948" s="112"/>
      <c r="CT948" s="112"/>
      <c r="CU948" s="112"/>
      <c r="CV948" s="112"/>
      <c r="CW948" s="112"/>
      <c r="CX948" s="112"/>
      <c r="CY948" s="112"/>
      <c r="CZ948" s="112"/>
    </row>
    <row r="949" spans="1:104" s="113" customFormat="1" ht="17.25" customHeight="1">
      <c r="A949" s="767">
        <v>923</v>
      </c>
      <c r="B949" s="1671"/>
      <c r="C949" s="1675"/>
      <c r="D949" s="1676"/>
      <c r="E949" s="1661"/>
      <c r="F949" s="1661"/>
      <c r="G949" s="1661"/>
      <c r="H949" s="1661"/>
      <c r="I949" s="1661"/>
      <c r="J949" s="1664"/>
      <c r="K949" s="111"/>
      <c r="L949" s="115"/>
      <c r="M949" s="154"/>
      <c r="N949" s="1514"/>
      <c r="O949" s="1469"/>
      <c r="P949" s="1469"/>
      <c r="Q949" s="1469"/>
      <c r="R949" s="1469"/>
      <c r="S949" s="1469"/>
      <c r="T949" s="1506"/>
      <c r="U949" s="141" t="s">
        <v>2842</v>
      </c>
      <c r="V949" s="118">
        <v>1985</v>
      </c>
      <c r="W949" s="118">
        <v>0.1</v>
      </c>
      <c r="X949" s="119" t="s">
        <v>1080</v>
      </c>
      <c r="Y949" s="227"/>
      <c r="Z949" s="165"/>
      <c r="AA949" s="130"/>
      <c r="AB949" s="130"/>
      <c r="AC949" s="131"/>
      <c r="AD949" s="111"/>
      <c r="AE949" s="112"/>
      <c r="AF949" s="112"/>
      <c r="AG949" s="112"/>
      <c r="AH949" s="112"/>
      <c r="AI949" s="112"/>
      <c r="AJ949" s="112"/>
      <c r="AK949" s="112"/>
      <c r="AL949" s="112"/>
      <c r="AM949" s="112"/>
      <c r="AN949" s="112"/>
      <c r="AO949" s="112"/>
      <c r="AP949" s="112"/>
      <c r="AQ949" s="112"/>
      <c r="AR949" s="112"/>
      <c r="AS949" s="112"/>
      <c r="AT949" s="112"/>
      <c r="AU949" s="112"/>
      <c r="AV949" s="112"/>
      <c r="AW949" s="112"/>
      <c r="AX949" s="112"/>
      <c r="AY949" s="112"/>
      <c r="AZ949" s="112"/>
      <c r="BA949" s="112"/>
      <c r="BB949" s="112"/>
      <c r="BC949" s="112"/>
      <c r="BD949" s="112"/>
      <c r="BE949" s="112"/>
      <c r="BF949" s="112"/>
      <c r="BG949" s="112"/>
      <c r="BH949" s="112"/>
      <c r="BI949" s="112"/>
      <c r="BJ949" s="112"/>
      <c r="BK949" s="112"/>
      <c r="BL949" s="112"/>
      <c r="BM949" s="112"/>
      <c r="BN949" s="112"/>
      <c r="BO949" s="112"/>
      <c r="BP949" s="112"/>
      <c r="BQ949" s="112"/>
      <c r="BR949" s="112"/>
      <c r="BS949" s="112"/>
      <c r="BT949" s="112"/>
      <c r="BU949" s="112"/>
      <c r="BV949" s="112"/>
      <c r="BW949" s="112"/>
      <c r="BX949" s="112"/>
      <c r="BY949" s="112"/>
      <c r="BZ949" s="112"/>
      <c r="CA949" s="112"/>
      <c r="CB949" s="112"/>
      <c r="CC949" s="112"/>
      <c r="CD949" s="112"/>
      <c r="CE949" s="112"/>
      <c r="CF949" s="112"/>
      <c r="CG949" s="112"/>
      <c r="CH949" s="112"/>
      <c r="CI949" s="112"/>
      <c r="CJ949" s="112"/>
      <c r="CK949" s="112"/>
      <c r="CL949" s="112"/>
      <c r="CM949" s="112"/>
      <c r="CN949" s="112"/>
      <c r="CO949" s="112"/>
      <c r="CP949" s="112"/>
      <c r="CQ949" s="112"/>
      <c r="CR949" s="112"/>
      <c r="CS949" s="112"/>
      <c r="CT949" s="112"/>
      <c r="CU949" s="112"/>
      <c r="CV949" s="112"/>
      <c r="CW949" s="112"/>
      <c r="CX949" s="112"/>
      <c r="CY949" s="112"/>
      <c r="CZ949" s="112"/>
    </row>
    <row r="950" spans="1:104" s="113" customFormat="1" ht="17.25" customHeight="1">
      <c r="A950" s="767">
        <v>924</v>
      </c>
      <c r="B950" s="1671"/>
      <c r="C950" s="1675"/>
      <c r="D950" s="1676"/>
      <c r="E950" s="1661"/>
      <c r="F950" s="1661"/>
      <c r="G950" s="1661"/>
      <c r="H950" s="1661"/>
      <c r="I950" s="1661"/>
      <c r="J950" s="1664"/>
      <c r="K950" s="181"/>
      <c r="L950" s="115"/>
      <c r="M950" s="154"/>
      <c r="N950" s="1514"/>
      <c r="O950" s="1469"/>
      <c r="P950" s="1469"/>
      <c r="Q950" s="1469"/>
      <c r="R950" s="1469"/>
      <c r="S950" s="1469"/>
      <c r="T950" s="1506"/>
      <c r="U950" s="141" t="s">
        <v>2842</v>
      </c>
      <c r="V950" s="118">
        <v>1985</v>
      </c>
      <c r="W950" s="118">
        <v>0.1</v>
      </c>
      <c r="X950" s="119" t="s">
        <v>1752</v>
      </c>
      <c r="Y950" s="227"/>
      <c r="Z950" s="165"/>
      <c r="AA950" s="130"/>
      <c r="AB950" s="130"/>
      <c r="AC950" s="131"/>
      <c r="AD950" s="111"/>
      <c r="AE950" s="112"/>
      <c r="AF950" s="112"/>
      <c r="AG950" s="112"/>
      <c r="AH950" s="112"/>
      <c r="AI950" s="112"/>
      <c r="AJ950" s="112"/>
      <c r="AK950" s="112"/>
      <c r="AL950" s="112"/>
      <c r="AM950" s="112"/>
      <c r="AN950" s="112"/>
      <c r="AO950" s="112"/>
      <c r="AP950" s="112"/>
      <c r="AQ950" s="112"/>
      <c r="AR950" s="112"/>
      <c r="AS950" s="112"/>
      <c r="AT950" s="112"/>
      <c r="AU950" s="112"/>
      <c r="AV950" s="112"/>
      <c r="AW950" s="112"/>
      <c r="AX950" s="112"/>
      <c r="AY950" s="112"/>
      <c r="AZ950" s="112"/>
      <c r="BA950" s="112"/>
      <c r="BB950" s="112"/>
      <c r="BC950" s="112"/>
      <c r="BD950" s="112"/>
      <c r="BE950" s="112"/>
      <c r="BF950" s="112"/>
      <c r="BG950" s="112"/>
      <c r="BH950" s="112"/>
      <c r="BI950" s="112"/>
      <c r="BJ950" s="112"/>
      <c r="BK950" s="112"/>
      <c r="BL950" s="112"/>
      <c r="BM950" s="112"/>
      <c r="BN950" s="112"/>
      <c r="BO950" s="112"/>
      <c r="BP950" s="112"/>
      <c r="BQ950" s="112"/>
      <c r="BR950" s="112"/>
      <c r="BS950" s="112"/>
      <c r="BT950" s="112"/>
      <c r="BU950" s="112"/>
      <c r="BV950" s="112"/>
      <c r="BW950" s="112"/>
      <c r="BX950" s="112"/>
      <c r="BY950" s="112"/>
      <c r="BZ950" s="112"/>
      <c r="CA950" s="112"/>
      <c r="CB950" s="112"/>
      <c r="CC950" s="112"/>
      <c r="CD950" s="112"/>
      <c r="CE950" s="112"/>
      <c r="CF950" s="112"/>
      <c r="CG950" s="112"/>
      <c r="CH950" s="112"/>
      <c r="CI950" s="112"/>
      <c r="CJ950" s="112"/>
      <c r="CK950" s="112"/>
      <c r="CL950" s="112"/>
      <c r="CM950" s="112"/>
      <c r="CN950" s="112"/>
      <c r="CO950" s="112"/>
      <c r="CP950" s="112"/>
      <c r="CQ950" s="112"/>
      <c r="CR950" s="112"/>
      <c r="CS950" s="112"/>
      <c r="CT950" s="112"/>
      <c r="CU950" s="112"/>
      <c r="CV950" s="112"/>
      <c r="CW950" s="112"/>
      <c r="CX950" s="112"/>
      <c r="CY950" s="112"/>
      <c r="CZ950" s="112"/>
    </row>
    <row r="951" spans="1:104" s="113" customFormat="1" ht="17.25" customHeight="1">
      <c r="A951" s="767">
        <v>925</v>
      </c>
      <c r="B951" s="1671"/>
      <c r="C951" s="1675"/>
      <c r="D951" s="1676"/>
      <c r="E951" s="1661"/>
      <c r="F951" s="1661"/>
      <c r="G951" s="1661"/>
      <c r="H951" s="1661"/>
      <c r="I951" s="1661"/>
      <c r="J951" s="1664"/>
      <c r="K951" s="181"/>
      <c r="L951" s="115"/>
      <c r="M951" s="154"/>
      <c r="N951" s="1514"/>
      <c r="O951" s="1469"/>
      <c r="P951" s="1469"/>
      <c r="Q951" s="1469"/>
      <c r="R951" s="1469"/>
      <c r="S951" s="1469"/>
      <c r="T951" s="1506"/>
      <c r="U951" s="141" t="s">
        <v>2843</v>
      </c>
      <c r="V951" s="118">
        <v>1985</v>
      </c>
      <c r="W951" s="118">
        <v>0.16</v>
      </c>
      <c r="X951" s="119" t="s">
        <v>2844</v>
      </c>
      <c r="Y951" s="227"/>
      <c r="Z951" s="165"/>
      <c r="AA951" s="130"/>
      <c r="AB951" s="130"/>
      <c r="AC951" s="131"/>
      <c r="AD951" s="111"/>
      <c r="AE951" s="112"/>
      <c r="AF951" s="112"/>
      <c r="AG951" s="112"/>
      <c r="AH951" s="112"/>
      <c r="AI951" s="112"/>
      <c r="AJ951" s="112"/>
      <c r="AK951" s="112"/>
      <c r="AL951" s="112"/>
      <c r="AM951" s="112"/>
      <c r="AN951" s="112"/>
      <c r="AO951" s="112"/>
      <c r="AP951" s="112"/>
      <c r="AQ951" s="112"/>
      <c r="AR951" s="112"/>
      <c r="AS951" s="112"/>
      <c r="AT951" s="112"/>
      <c r="AU951" s="112"/>
      <c r="AV951" s="112"/>
      <c r="AW951" s="112"/>
      <c r="AX951" s="112"/>
      <c r="AY951" s="112"/>
      <c r="AZ951" s="112"/>
      <c r="BA951" s="112"/>
      <c r="BB951" s="112"/>
      <c r="BC951" s="112"/>
      <c r="BD951" s="112"/>
      <c r="BE951" s="112"/>
      <c r="BF951" s="112"/>
      <c r="BG951" s="112"/>
      <c r="BH951" s="112"/>
      <c r="BI951" s="112"/>
      <c r="BJ951" s="112"/>
      <c r="BK951" s="112"/>
      <c r="BL951" s="112"/>
      <c r="BM951" s="112"/>
      <c r="BN951" s="112"/>
      <c r="BO951" s="112"/>
      <c r="BP951" s="112"/>
      <c r="BQ951" s="112"/>
      <c r="BR951" s="112"/>
      <c r="BS951" s="112"/>
      <c r="BT951" s="112"/>
      <c r="BU951" s="112"/>
      <c r="BV951" s="112"/>
      <c r="BW951" s="112"/>
      <c r="BX951" s="112"/>
      <c r="BY951" s="112"/>
      <c r="BZ951" s="112"/>
      <c r="CA951" s="112"/>
      <c r="CB951" s="112"/>
      <c r="CC951" s="112"/>
      <c r="CD951" s="112"/>
      <c r="CE951" s="112"/>
      <c r="CF951" s="112"/>
      <c r="CG951" s="112"/>
      <c r="CH951" s="112"/>
      <c r="CI951" s="112"/>
      <c r="CJ951" s="112"/>
      <c r="CK951" s="112"/>
      <c r="CL951" s="112"/>
      <c r="CM951" s="112"/>
      <c r="CN951" s="112"/>
      <c r="CO951" s="112"/>
      <c r="CP951" s="112"/>
      <c r="CQ951" s="112"/>
      <c r="CR951" s="112"/>
      <c r="CS951" s="112"/>
      <c r="CT951" s="112"/>
      <c r="CU951" s="112"/>
      <c r="CV951" s="112"/>
      <c r="CW951" s="112"/>
      <c r="CX951" s="112"/>
      <c r="CY951" s="112"/>
      <c r="CZ951" s="112"/>
    </row>
    <row r="952" spans="1:104" s="113" customFormat="1" ht="17.25" customHeight="1">
      <c r="A952" s="767">
        <v>926</v>
      </c>
      <c r="B952" s="1671"/>
      <c r="C952" s="1675"/>
      <c r="D952" s="1676"/>
      <c r="E952" s="1661"/>
      <c r="F952" s="1661"/>
      <c r="G952" s="1661"/>
      <c r="H952" s="1661"/>
      <c r="I952" s="1661"/>
      <c r="J952" s="1664"/>
      <c r="K952" s="181"/>
      <c r="L952" s="115"/>
      <c r="M952" s="154"/>
      <c r="N952" s="1514"/>
      <c r="O952" s="1469"/>
      <c r="P952" s="1469"/>
      <c r="Q952" s="1469"/>
      <c r="R952" s="1469"/>
      <c r="S952" s="1469"/>
      <c r="T952" s="1506"/>
      <c r="U952" s="141" t="s">
        <v>2845</v>
      </c>
      <c r="V952" s="118">
        <v>1985</v>
      </c>
      <c r="W952" s="118">
        <v>0.06</v>
      </c>
      <c r="X952" s="119" t="s">
        <v>2846</v>
      </c>
      <c r="Y952" s="227"/>
      <c r="Z952" s="165"/>
      <c r="AA952" s="130"/>
      <c r="AB952" s="130"/>
      <c r="AC952" s="131"/>
      <c r="AD952" s="111"/>
      <c r="AE952" s="112"/>
      <c r="AF952" s="112"/>
      <c r="AG952" s="112"/>
      <c r="AH952" s="112"/>
      <c r="AI952" s="112"/>
      <c r="AJ952" s="112"/>
      <c r="AK952" s="112"/>
      <c r="AL952" s="112"/>
      <c r="AM952" s="112"/>
      <c r="AN952" s="112"/>
      <c r="AO952" s="112"/>
      <c r="AP952" s="112"/>
      <c r="AQ952" s="112"/>
      <c r="AR952" s="112"/>
      <c r="AS952" s="112"/>
      <c r="AT952" s="112"/>
      <c r="AU952" s="112"/>
      <c r="AV952" s="112"/>
      <c r="AW952" s="112"/>
      <c r="AX952" s="112"/>
      <c r="AY952" s="112"/>
      <c r="AZ952" s="112"/>
      <c r="BA952" s="112"/>
      <c r="BB952" s="112"/>
      <c r="BC952" s="112"/>
      <c r="BD952" s="112"/>
      <c r="BE952" s="112"/>
      <c r="BF952" s="112"/>
      <c r="BG952" s="112"/>
      <c r="BH952" s="112"/>
      <c r="BI952" s="112"/>
      <c r="BJ952" s="112"/>
      <c r="BK952" s="112"/>
      <c r="BL952" s="112"/>
      <c r="BM952" s="112"/>
      <c r="BN952" s="112"/>
      <c r="BO952" s="112"/>
      <c r="BP952" s="112"/>
      <c r="BQ952" s="112"/>
      <c r="BR952" s="112"/>
      <c r="BS952" s="112"/>
      <c r="BT952" s="112"/>
      <c r="BU952" s="112"/>
      <c r="BV952" s="112"/>
      <c r="BW952" s="112"/>
      <c r="BX952" s="112"/>
      <c r="BY952" s="112"/>
      <c r="BZ952" s="112"/>
      <c r="CA952" s="112"/>
      <c r="CB952" s="112"/>
      <c r="CC952" s="112"/>
      <c r="CD952" s="112"/>
      <c r="CE952" s="112"/>
      <c r="CF952" s="112"/>
      <c r="CG952" s="112"/>
      <c r="CH952" s="112"/>
      <c r="CI952" s="112"/>
      <c r="CJ952" s="112"/>
      <c r="CK952" s="112"/>
      <c r="CL952" s="112"/>
      <c r="CM952" s="112"/>
      <c r="CN952" s="112"/>
      <c r="CO952" s="112"/>
      <c r="CP952" s="112"/>
      <c r="CQ952" s="112"/>
      <c r="CR952" s="112"/>
      <c r="CS952" s="112"/>
      <c r="CT952" s="112"/>
      <c r="CU952" s="112"/>
      <c r="CV952" s="112"/>
      <c r="CW952" s="112"/>
      <c r="CX952" s="112"/>
      <c r="CY952" s="112"/>
      <c r="CZ952" s="112"/>
    </row>
    <row r="953" spans="1:104" s="113" customFormat="1" ht="18" customHeight="1">
      <c r="A953" s="767">
        <v>927</v>
      </c>
      <c r="B953" s="1671"/>
      <c r="C953" s="1675"/>
      <c r="D953" s="1676"/>
      <c r="E953" s="1661"/>
      <c r="F953" s="1661"/>
      <c r="G953" s="1661"/>
      <c r="H953" s="1661"/>
      <c r="I953" s="1661"/>
      <c r="J953" s="1664"/>
      <c r="K953" s="181"/>
      <c r="L953" s="115"/>
      <c r="M953" s="154"/>
      <c r="N953" s="1514"/>
      <c r="O953" s="1469"/>
      <c r="P953" s="1469"/>
      <c r="Q953" s="1469"/>
      <c r="R953" s="1469"/>
      <c r="S953" s="1469"/>
      <c r="T953" s="1506"/>
      <c r="U953" s="141" t="s">
        <v>2847</v>
      </c>
      <c r="V953" s="118">
        <v>1985</v>
      </c>
      <c r="W953" s="118">
        <v>0.2</v>
      </c>
      <c r="X953" s="119" t="s">
        <v>2848</v>
      </c>
      <c r="Y953" s="227"/>
      <c r="Z953" s="165"/>
      <c r="AA953" s="130"/>
      <c r="AB953" s="130"/>
      <c r="AC953" s="131"/>
      <c r="AD953" s="111"/>
      <c r="AE953" s="112"/>
      <c r="AF953" s="112"/>
      <c r="AG953" s="112"/>
      <c r="AH953" s="112"/>
      <c r="AI953" s="112"/>
      <c r="AJ953" s="112"/>
      <c r="AK953" s="112"/>
      <c r="AL953" s="112"/>
      <c r="AM953" s="112"/>
      <c r="AN953" s="112"/>
      <c r="AO953" s="112"/>
      <c r="AP953" s="112"/>
      <c r="AQ953" s="112"/>
      <c r="AR953" s="112"/>
      <c r="AS953" s="112"/>
      <c r="AT953" s="112"/>
      <c r="AU953" s="112"/>
      <c r="AV953" s="112"/>
      <c r="AW953" s="112"/>
      <c r="AX953" s="112"/>
      <c r="AY953" s="112"/>
      <c r="AZ953" s="112"/>
      <c r="BA953" s="112"/>
      <c r="BB953" s="112"/>
      <c r="BC953" s="112"/>
      <c r="BD953" s="112"/>
      <c r="BE953" s="112"/>
      <c r="BF953" s="112"/>
      <c r="BG953" s="112"/>
      <c r="BH953" s="112"/>
      <c r="BI953" s="112"/>
      <c r="BJ953" s="112"/>
      <c r="BK953" s="112"/>
      <c r="BL953" s="112"/>
      <c r="BM953" s="112"/>
      <c r="BN953" s="112"/>
      <c r="BO953" s="112"/>
      <c r="BP953" s="112"/>
      <c r="BQ953" s="112"/>
      <c r="BR953" s="112"/>
      <c r="BS953" s="112"/>
      <c r="BT953" s="112"/>
      <c r="BU953" s="112"/>
      <c r="BV953" s="112"/>
      <c r="BW953" s="112"/>
      <c r="BX953" s="112"/>
      <c r="BY953" s="112"/>
      <c r="BZ953" s="112"/>
      <c r="CA953" s="112"/>
      <c r="CB953" s="112"/>
      <c r="CC953" s="112"/>
      <c r="CD953" s="112"/>
      <c r="CE953" s="112"/>
      <c r="CF953" s="112"/>
      <c r="CG953" s="112"/>
      <c r="CH953" s="112"/>
      <c r="CI953" s="112"/>
      <c r="CJ953" s="112"/>
      <c r="CK953" s="112"/>
      <c r="CL953" s="112"/>
      <c r="CM953" s="112"/>
      <c r="CN953" s="112"/>
      <c r="CO953" s="112"/>
      <c r="CP953" s="112"/>
      <c r="CQ953" s="112"/>
      <c r="CR953" s="112"/>
      <c r="CS953" s="112"/>
      <c r="CT953" s="112"/>
      <c r="CU953" s="112"/>
      <c r="CV953" s="112"/>
      <c r="CW953" s="112"/>
      <c r="CX953" s="112"/>
      <c r="CY953" s="112"/>
      <c r="CZ953" s="112"/>
    </row>
    <row r="954" spans="1:104" s="113" customFormat="1" ht="18" customHeight="1">
      <c r="A954" s="767">
        <v>928</v>
      </c>
      <c r="B954" s="1671"/>
      <c r="C954" s="1675"/>
      <c r="D954" s="1676"/>
      <c r="E954" s="1661"/>
      <c r="F954" s="1661"/>
      <c r="G954" s="1661"/>
      <c r="H954" s="1661"/>
      <c r="I954" s="1661"/>
      <c r="J954" s="1664"/>
      <c r="K954" s="181"/>
      <c r="L954" s="115"/>
      <c r="M954" s="154"/>
      <c r="N954" s="1514"/>
      <c r="O954" s="1469"/>
      <c r="P954" s="1469"/>
      <c r="Q954" s="1469"/>
      <c r="R954" s="1469"/>
      <c r="S954" s="1469"/>
      <c r="T954" s="1506"/>
      <c r="U954" s="141" t="s">
        <v>2849</v>
      </c>
      <c r="V954" s="118">
        <v>1986</v>
      </c>
      <c r="W954" s="118">
        <v>0.15</v>
      </c>
      <c r="X954" s="119" t="s">
        <v>2840</v>
      </c>
      <c r="Y954" s="227"/>
      <c r="Z954" s="165"/>
      <c r="AA954" s="130"/>
      <c r="AB954" s="130"/>
      <c r="AC954" s="131"/>
      <c r="AD954" s="111"/>
      <c r="AE954" s="112"/>
      <c r="AF954" s="112"/>
      <c r="AG954" s="112"/>
      <c r="AH954" s="112"/>
      <c r="AI954" s="112"/>
      <c r="AJ954" s="112"/>
      <c r="AK954" s="112"/>
      <c r="AL954" s="112"/>
      <c r="AM954" s="112"/>
      <c r="AN954" s="112"/>
      <c r="AO954" s="112"/>
      <c r="AP954" s="112"/>
      <c r="AQ954" s="112"/>
      <c r="AR954" s="112"/>
      <c r="AS954" s="112"/>
      <c r="AT954" s="112"/>
      <c r="AU954" s="112"/>
      <c r="AV954" s="112"/>
      <c r="AW954" s="112"/>
      <c r="AX954" s="112"/>
      <c r="AY954" s="112"/>
      <c r="AZ954" s="112"/>
      <c r="BA954" s="112"/>
      <c r="BB954" s="112"/>
      <c r="BC954" s="112"/>
      <c r="BD954" s="112"/>
      <c r="BE954" s="112"/>
      <c r="BF954" s="112"/>
      <c r="BG954" s="112"/>
      <c r="BH954" s="112"/>
      <c r="BI954" s="112"/>
      <c r="BJ954" s="112"/>
      <c r="BK954" s="112"/>
      <c r="BL954" s="112"/>
      <c r="BM954" s="112"/>
      <c r="BN954" s="112"/>
      <c r="BO954" s="112"/>
      <c r="BP954" s="112"/>
      <c r="BQ954" s="112"/>
      <c r="BR954" s="112"/>
      <c r="BS954" s="112"/>
      <c r="BT954" s="112"/>
      <c r="BU954" s="112"/>
      <c r="BV954" s="112"/>
      <c r="BW954" s="112"/>
      <c r="BX954" s="112"/>
      <c r="BY954" s="112"/>
      <c r="BZ954" s="112"/>
      <c r="CA954" s="112"/>
      <c r="CB954" s="112"/>
      <c r="CC954" s="112"/>
      <c r="CD954" s="112"/>
      <c r="CE954" s="112"/>
      <c r="CF954" s="112"/>
      <c r="CG954" s="112"/>
      <c r="CH954" s="112"/>
      <c r="CI954" s="112"/>
      <c r="CJ954" s="112"/>
      <c r="CK954" s="112"/>
      <c r="CL954" s="112"/>
      <c r="CM954" s="112"/>
      <c r="CN954" s="112"/>
      <c r="CO954" s="112"/>
      <c r="CP954" s="112"/>
      <c r="CQ954" s="112"/>
      <c r="CR954" s="112"/>
      <c r="CS954" s="112"/>
      <c r="CT954" s="112"/>
      <c r="CU954" s="112"/>
      <c r="CV954" s="112"/>
      <c r="CW954" s="112"/>
      <c r="CX954" s="112"/>
      <c r="CY954" s="112"/>
      <c r="CZ954" s="112"/>
    </row>
    <row r="955" spans="1:104" s="113" customFormat="1" ht="18" customHeight="1">
      <c r="A955" s="767">
        <v>929</v>
      </c>
      <c r="B955" s="1671"/>
      <c r="C955" s="1675"/>
      <c r="D955" s="1676"/>
      <c r="E955" s="1661"/>
      <c r="F955" s="1661"/>
      <c r="G955" s="1661"/>
      <c r="H955" s="1661"/>
      <c r="I955" s="1661"/>
      <c r="J955" s="1664"/>
      <c r="K955" s="181"/>
      <c r="L955" s="115"/>
      <c r="M955" s="154"/>
      <c r="N955" s="1514"/>
      <c r="O955" s="1469"/>
      <c r="P955" s="1469"/>
      <c r="Q955" s="1469"/>
      <c r="R955" s="1469"/>
      <c r="S955" s="1469"/>
      <c r="T955" s="1506"/>
      <c r="U955" s="141" t="s">
        <v>2850</v>
      </c>
      <c r="V955" s="118">
        <v>1985</v>
      </c>
      <c r="W955" s="118">
        <v>9.5000000000000001E-2</v>
      </c>
      <c r="X955" s="119" t="s">
        <v>2851</v>
      </c>
      <c r="Y955" s="227"/>
      <c r="Z955" s="165"/>
      <c r="AA955" s="130"/>
      <c r="AB955" s="130"/>
      <c r="AC955" s="131"/>
      <c r="AD955" s="111"/>
      <c r="AE955" s="112"/>
      <c r="AF955" s="112"/>
      <c r="AG955" s="112"/>
      <c r="AH955" s="112"/>
      <c r="AI955" s="112"/>
      <c r="AJ955" s="112"/>
      <c r="AK955" s="112"/>
      <c r="AL955" s="112"/>
      <c r="AM955" s="112"/>
      <c r="AN955" s="112"/>
      <c r="AO955" s="112"/>
      <c r="AP955" s="112"/>
      <c r="AQ955" s="112"/>
      <c r="AR955" s="112"/>
      <c r="AS955" s="112"/>
      <c r="AT955" s="112"/>
      <c r="AU955" s="112"/>
      <c r="AV955" s="112"/>
      <c r="AW955" s="112"/>
      <c r="AX955" s="112"/>
      <c r="AY955" s="112"/>
      <c r="AZ955" s="112"/>
      <c r="BA955" s="112"/>
      <c r="BB955" s="112"/>
      <c r="BC955" s="112"/>
      <c r="BD955" s="112"/>
      <c r="BE955" s="112"/>
      <c r="BF955" s="112"/>
      <c r="BG955" s="112"/>
      <c r="BH955" s="112"/>
      <c r="BI955" s="112"/>
      <c r="BJ955" s="112"/>
      <c r="BK955" s="112"/>
      <c r="BL955" s="112"/>
      <c r="BM955" s="112"/>
      <c r="BN955" s="112"/>
      <c r="BO955" s="112"/>
      <c r="BP955" s="112"/>
      <c r="BQ955" s="112"/>
      <c r="BR955" s="112"/>
      <c r="BS955" s="112"/>
      <c r="BT955" s="112"/>
      <c r="BU955" s="112"/>
      <c r="BV955" s="112"/>
      <c r="BW955" s="112"/>
      <c r="BX955" s="112"/>
      <c r="BY955" s="112"/>
      <c r="BZ955" s="112"/>
      <c r="CA955" s="112"/>
      <c r="CB955" s="112"/>
      <c r="CC955" s="112"/>
      <c r="CD955" s="112"/>
      <c r="CE955" s="112"/>
      <c r="CF955" s="112"/>
      <c r="CG955" s="112"/>
      <c r="CH955" s="112"/>
      <c r="CI955" s="112"/>
      <c r="CJ955" s="112"/>
      <c r="CK955" s="112"/>
      <c r="CL955" s="112"/>
      <c r="CM955" s="112"/>
      <c r="CN955" s="112"/>
      <c r="CO955" s="112"/>
      <c r="CP955" s="112"/>
      <c r="CQ955" s="112"/>
      <c r="CR955" s="112"/>
      <c r="CS955" s="112"/>
      <c r="CT955" s="112"/>
      <c r="CU955" s="112"/>
      <c r="CV955" s="112"/>
      <c r="CW955" s="112"/>
      <c r="CX955" s="112"/>
      <c r="CY955" s="112"/>
      <c r="CZ955" s="112"/>
    </row>
    <row r="956" spans="1:104" s="113" customFormat="1" ht="18" customHeight="1">
      <c r="A956" s="767">
        <v>930</v>
      </c>
      <c r="B956" s="1671"/>
      <c r="C956" s="1675"/>
      <c r="D956" s="1676"/>
      <c r="E956" s="1661"/>
      <c r="F956" s="1661"/>
      <c r="G956" s="1661"/>
      <c r="H956" s="1661"/>
      <c r="I956" s="1661"/>
      <c r="J956" s="1664"/>
      <c r="K956" s="181"/>
      <c r="L956" s="115"/>
      <c r="M956" s="154"/>
      <c r="N956" s="1514"/>
      <c r="O956" s="1469"/>
      <c r="P956" s="1469"/>
      <c r="Q956" s="1469"/>
      <c r="R956" s="1469"/>
      <c r="S956" s="1469"/>
      <c r="T956" s="1506"/>
      <c r="U956" s="141" t="s">
        <v>2852</v>
      </c>
      <c r="V956" s="118">
        <v>1985</v>
      </c>
      <c r="W956" s="118">
        <v>0.06</v>
      </c>
      <c r="X956" s="119" t="s">
        <v>2851</v>
      </c>
      <c r="Y956" s="227"/>
      <c r="Z956" s="165"/>
      <c r="AA956" s="130"/>
      <c r="AB956" s="130"/>
      <c r="AC956" s="131"/>
      <c r="AD956" s="111"/>
      <c r="AE956" s="112"/>
      <c r="AF956" s="112"/>
      <c r="AG956" s="112"/>
      <c r="AH956" s="112"/>
      <c r="AI956" s="112"/>
      <c r="AJ956" s="112"/>
      <c r="AK956" s="112"/>
      <c r="AL956" s="112"/>
      <c r="AM956" s="112"/>
      <c r="AN956" s="112"/>
      <c r="AO956" s="112"/>
      <c r="AP956" s="112"/>
      <c r="AQ956" s="112"/>
      <c r="AR956" s="112"/>
      <c r="AS956" s="112"/>
      <c r="AT956" s="112"/>
      <c r="AU956" s="112"/>
      <c r="AV956" s="112"/>
      <c r="AW956" s="112"/>
      <c r="AX956" s="112"/>
      <c r="AY956" s="112"/>
      <c r="AZ956" s="112"/>
      <c r="BA956" s="112"/>
      <c r="BB956" s="112"/>
      <c r="BC956" s="112"/>
      <c r="BD956" s="112"/>
      <c r="BE956" s="112"/>
      <c r="BF956" s="112"/>
      <c r="BG956" s="112"/>
      <c r="BH956" s="112"/>
      <c r="BI956" s="112"/>
      <c r="BJ956" s="112"/>
      <c r="BK956" s="112"/>
      <c r="BL956" s="112"/>
      <c r="BM956" s="112"/>
      <c r="BN956" s="112"/>
      <c r="BO956" s="112"/>
      <c r="BP956" s="112"/>
      <c r="BQ956" s="112"/>
      <c r="BR956" s="112"/>
      <c r="BS956" s="112"/>
      <c r="BT956" s="112"/>
      <c r="BU956" s="112"/>
      <c r="BV956" s="112"/>
      <c r="BW956" s="112"/>
      <c r="BX956" s="112"/>
      <c r="BY956" s="112"/>
      <c r="BZ956" s="112"/>
      <c r="CA956" s="112"/>
      <c r="CB956" s="112"/>
      <c r="CC956" s="112"/>
      <c r="CD956" s="112"/>
      <c r="CE956" s="112"/>
      <c r="CF956" s="112"/>
      <c r="CG956" s="112"/>
      <c r="CH956" s="112"/>
      <c r="CI956" s="112"/>
      <c r="CJ956" s="112"/>
      <c r="CK956" s="112"/>
      <c r="CL956" s="112"/>
      <c r="CM956" s="112"/>
      <c r="CN956" s="112"/>
      <c r="CO956" s="112"/>
      <c r="CP956" s="112"/>
      <c r="CQ956" s="112"/>
      <c r="CR956" s="112"/>
      <c r="CS956" s="112"/>
      <c r="CT956" s="112"/>
      <c r="CU956" s="112"/>
      <c r="CV956" s="112"/>
      <c r="CW956" s="112"/>
      <c r="CX956" s="112"/>
      <c r="CY956" s="112"/>
      <c r="CZ956" s="112"/>
    </row>
    <row r="957" spans="1:104" s="113" customFormat="1" ht="18" customHeight="1">
      <c r="A957" s="767">
        <v>931</v>
      </c>
      <c r="B957" s="1671"/>
      <c r="C957" s="1675"/>
      <c r="D957" s="1676"/>
      <c r="E957" s="1661"/>
      <c r="F957" s="1661"/>
      <c r="G957" s="1661"/>
      <c r="H957" s="1661"/>
      <c r="I957" s="1661"/>
      <c r="J957" s="1664"/>
      <c r="K957" s="181"/>
      <c r="L957" s="115"/>
      <c r="M957" s="154"/>
      <c r="N957" s="1514"/>
      <c r="O957" s="1469"/>
      <c r="P957" s="1469"/>
      <c r="Q957" s="1469"/>
      <c r="R957" s="1469"/>
      <c r="S957" s="1469"/>
      <c r="T957" s="1506"/>
      <c r="U957" s="141" t="s">
        <v>2853</v>
      </c>
      <c r="V957" s="118">
        <v>1985</v>
      </c>
      <c r="W957" s="118">
        <v>6.5000000000000002E-2</v>
      </c>
      <c r="X957" s="119" t="s">
        <v>21</v>
      </c>
      <c r="Y957" s="227"/>
      <c r="Z957" s="165"/>
      <c r="AA957" s="130"/>
      <c r="AB957" s="130"/>
      <c r="AC957" s="131"/>
      <c r="AD957" s="111"/>
      <c r="AE957" s="112"/>
      <c r="AF957" s="112"/>
      <c r="AG957" s="112"/>
      <c r="AH957" s="112"/>
      <c r="AI957" s="112"/>
      <c r="AJ957" s="112"/>
      <c r="AK957" s="112"/>
      <c r="AL957" s="112"/>
      <c r="AM957" s="112"/>
      <c r="AN957" s="112"/>
      <c r="AO957" s="112"/>
      <c r="AP957" s="112"/>
      <c r="AQ957" s="112"/>
      <c r="AR957" s="112"/>
      <c r="AS957" s="112"/>
      <c r="AT957" s="112"/>
      <c r="AU957" s="112"/>
      <c r="AV957" s="112"/>
      <c r="AW957" s="112"/>
      <c r="AX957" s="112"/>
      <c r="AY957" s="112"/>
      <c r="AZ957" s="112"/>
      <c r="BA957" s="112"/>
      <c r="BB957" s="112"/>
      <c r="BC957" s="112"/>
      <c r="BD957" s="112"/>
      <c r="BE957" s="112"/>
      <c r="BF957" s="112"/>
      <c r="BG957" s="112"/>
      <c r="BH957" s="112"/>
      <c r="BI957" s="112"/>
      <c r="BJ957" s="112"/>
      <c r="BK957" s="112"/>
      <c r="BL957" s="112"/>
      <c r="BM957" s="112"/>
      <c r="BN957" s="112"/>
      <c r="BO957" s="112"/>
      <c r="BP957" s="112"/>
      <c r="BQ957" s="112"/>
      <c r="BR957" s="112"/>
      <c r="BS957" s="112"/>
      <c r="BT957" s="112"/>
      <c r="BU957" s="112"/>
      <c r="BV957" s="112"/>
      <c r="BW957" s="112"/>
      <c r="BX957" s="112"/>
      <c r="BY957" s="112"/>
      <c r="BZ957" s="112"/>
      <c r="CA957" s="112"/>
      <c r="CB957" s="112"/>
      <c r="CC957" s="112"/>
      <c r="CD957" s="112"/>
      <c r="CE957" s="112"/>
      <c r="CF957" s="112"/>
      <c r="CG957" s="112"/>
      <c r="CH957" s="112"/>
      <c r="CI957" s="112"/>
      <c r="CJ957" s="112"/>
      <c r="CK957" s="112"/>
      <c r="CL957" s="112"/>
      <c r="CM957" s="112"/>
      <c r="CN957" s="112"/>
      <c r="CO957" s="112"/>
      <c r="CP957" s="112"/>
      <c r="CQ957" s="112"/>
      <c r="CR957" s="112"/>
      <c r="CS957" s="112"/>
      <c r="CT957" s="112"/>
      <c r="CU957" s="112"/>
      <c r="CV957" s="112"/>
      <c r="CW957" s="112"/>
      <c r="CX957" s="112"/>
      <c r="CY957" s="112"/>
      <c r="CZ957" s="112"/>
    </row>
    <row r="958" spans="1:104" s="113" customFormat="1" ht="18" customHeight="1">
      <c r="A958" s="767">
        <v>932</v>
      </c>
      <c r="B958" s="1671"/>
      <c r="C958" s="1675"/>
      <c r="D958" s="1676"/>
      <c r="E958" s="1661"/>
      <c r="F958" s="1661"/>
      <c r="G958" s="1661"/>
      <c r="H958" s="1661"/>
      <c r="I958" s="1661"/>
      <c r="J958" s="1664"/>
      <c r="K958" s="181"/>
      <c r="L958" s="115"/>
      <c r="M958" s="154"/>
      <c r="N958" s="1514"/>
      <c r="O958" s="1469"/>
      <c r="P958" s="1469"/>
      <c r="Q958" s="1469"/>
      <c r="R958" s="1469"/>
      <c r="S958" s="1469"/>
      <c r="T958" s="1506"/>
      <c r="U958" s="141" t="s">
        <v>2853</v>
      </c>
      <c r="V958" s="118">
        <v>1985</v>
      </c>
      <c r="W958" s="118">
        <v>6.5000000000000002E-2</v>
      </c>
      <c r="X958" s="119" t="s">
        <v>17</v>
      </c>
      <c r="Y958" s="227"/>
      <c r="Z958" s="165"/>
      <c r="AA958" s="130"/>
      <c r="AB958" s="130"/>
      <c r="AC958" s="131"/>
      <c r="AD958" s="111"/>
      <c r="AE958" s="112"/>
      <c r="AF958" s="112"/>
      <c r="AG958" s="112"/>
      <c r="AH958" s="112"/>
      <c r="AI958" s="112"/>
      <c r="AJ958" s="112"/>
      <c r="AK958" s="112"/>
      <c r="AL958" s="112"/>
      <c r="AM958" s="112"/>
      <c r="AN958" s="112"/>
      <c r="AO958" s="112"/>
      <c r="AP958" s="112"/>
      <c r="AQ958" s="112"/>
      <c r="AR958" s="112"/>
      <c r="AS958" s="112"/>
      <c r="AT958" s="112"/>
      <c r="AU958" s="112"/>
      <c r="AV958" s="112"/>
      <c r="AW958" s="112"/>
      <c r="AX958" s="112"/>
      <c r="AY958" s="112"/>
      <c r="AZ958" s="112"/>
      <c r="BA958" s="112"/>
      <c r="BB958" s="112"/>
      <c r="BC958" s="112"/>
      <c r="BD958" s="112"/>
      <c r="BE958" s="112"/>
      <c r="BF958" s="112"/>
      <c r="BG958" s="112"/>
      <c r="BH958" s="112"/>
      <c r="BI958" s="112"/>
      <c r="BJ958" s="112"/>
      <c r="BK958" s="112"/>
      <c r="BL958" s="112"/>
      <c r="BM958" s="112"/>
      <c r="BN958" s="112"/>
      <c r="BO958" s="112"/>
      <c r="BP958" s="112"/>
      <c r="BQ958" s="112"/>
      <c r="BR958" s="112"/>
      <c r="BS958" s="112"/>
      <c r="BT958" s="112"/>
      <c r="BU958" s="112"/>
      <c r="BV958" s="112"/>
      <c r="BW958" s="112"/>
      <c r="BX958" s="112"/>
      <c r="BY958" s="112"/>
      <c r="BZ958" s="112"/>
      <c r="CA958" s="112"/>
      <c r="CB958" s="112"/>
      <c r="CC958" s="112"/>
      <c r="CD958" s="112"/>
      <c r="CE958" s="112"/>
      <c r="CF958" s="112"/>
      <c r="CG958" s="112"/>
      <c r="CH958" s="112"/>
      <c r="CI958" s="112"/>
      <c r="CJ958" s="112"/>
      <c r="CK958" s="112"/>
      <c r="CL958" s="112"/>
      <c r="CM958" s="112"/>
      <c r="CN958" s="112"/>
      <c r="CO958" s="112"/>
      <c r="CP958" s="112"/>
      <c r="CQ958" s="112"/>
      <c r="CR958" s="112"/>
      <c r="CS958" s="112"/>
      <c r="CT958" s="112"/>
      <c r="CU958" s="112"/>
      <c r="CV958" s="112"/>
      <c r="CW958" s="112"/>
      <c r="CX958" s="112"/>
      <c r="CY958" s="112"/>
      <c r="CZ958" s="112"/>
    </row>
    <row r="959" spans="1:104" s="113" customFormat="1" ht="18" customHeight="1">
      <c r="A959" s="767">
        <v>933</v>
      </c>
      <c r="B959" s="1671"/>
      <c r="C959" s="1675"/>
      <c r="D959" s="1676"/>
      <c r="E959" s="1661"/>
      <c r="F959" s="1661"/>
      <c r="G959" s="1661"/>
      <c r="H959" s="1661"/>
      <c r="I959" s="1661"/>
      <c r="J959" s="1664"/>
      <c r="K959" s="181"/>
      <c r="L959" s="115"/>
      <c r="M959" s="154"/>
      <c r="N959" s="1514"/>
      <c r="O959" s="1469"/>
      <c r="P959" s="1469"/>
      <c r="Q959" s="1469"/>
      <c r="R959" s="1469"/>
      <c r="S959" s="1469"/>
      <c r="T959" s="1506"/>
      <c r="U959" s="141" t="s">
        <v>2854</v>
      </c>
      <c r="V959" s="118">
        <v>1987</v>
      </c>
      <c r="W959" s="118">
        <v>6.7000000000000004E-2</v>
      </c>
      <c r="X959" s="119" t="s">
        <v>2855</v>
      </c>
      <c r="Y959" s="227"/>
      <c r="Z959" s="165"/>
      <c r="AA959" s="130"/>
      <c r="AB959" s="130"/>
      <c r="AC959" s="131"/>
      <c r="AD959" s="111"/>
      <c r="AE959" s="112"/>
      <c r="AF959" s="112"/>
      <c r="AG959" s="112"/>
      <c r="AH959" s="112"/>
      <c r="AI959" s="112"/>
      <c r="AJ959" s="112"/>
      <c r="AK959" s="112"/>
      <c r="AL959" s="112"/>
      <c r="AM959" s="112"/>
      <c r="AN959" s="112"/>
      <c r="AO959" s="112"/>
      <c r="AP959" s="112"/>
      <c r="AQ959" s="112"/>
      <c r="AR959" s="112"/>
      <c r="AS959" s="112"/>
      <c r="AT959" s="112"/>
      <c r="AU959" s="112"/>
      <c r="AV959" s="112"/>
      <c r="AW959" s="112"/>
      <c r="AX959" s="112"/>
      <c r="AY959" s="112"/>
      <c r="AZ959" s="112"/>
      <c r="BA959" s="112"/>
      <c r="BB959" s="112"/>
      <c r="BC959" s="112"/>
      <c r="BD959" s="112"/>
      <c r="BE959" s="112"/>
      <c r="BF959" s="112"/>
      <c r="BG959" s="112"/>
      <c r="BH959" s="112"/>
      <c r="BI959" s="112"/>
      <c r="BJ959" s="112"/>
      <c r="BK959" s="112"/>
      <c r="BL959" s="112"/>
      <c r="BM959" s="112"/>
      <c r="BN959" s="112"/>
      <c r="BO959" s="112"/>
      <c r="BP959" s="112"/>
      <c r="BQ959" s="112"/>
      <c r="BR959" s="112"/>
      <c r="BS959" s="112"/>
      <c r="BT959" s="112"/>
      <c r="BU959" s="112"/>
      <c r="BV959" s="112"/>
      <c r="BW959" s="112"/>
      <c r="BX959" s="112"/>
      <c r="BY959" s="112"/>
      <c r="BZ959" s="112"/>
      <c r="CA959" s="112"/>
      <c r="CB959" s="112"/>
      <c r="CC959" s="112"/>
      <c r="CD959" s="112"/>
      <c r="CE959" s="112"/>
      <c r="CF959" s="112"/>
      <c r="CG959" s="112"/>
      <c r="CH959" s="112"/>
      <c r="CI959" s="112"/>
      <c r="CJ959" s="112"/>
      <c r="CK959" s="112"/>
      <c r="CL959" s="112"/>
      <c r="CM959" s="112"/>
      <c r="CN959" s="112"/>
      <c r="CO959" s="112"/>
      <c r="CP959" s="112"/>
      <c r="CQ959" s="112"/>
      <c r="CR959" s="112"/>
      <c r="CS959" s="112"/>
      <c r="CT959" s="112"/>
      <c r="CU959" s="112"/>
      <c r="CV959" s="112"/>
      <c r="CW959" s="112"/>
      <c r="CX959" s="112"/>
      <c r="CY959" s="112"/>
      <c r="CZ959" s="112"/>
    </row>
    <row r="960" spans="1:104" s="113" customFormat="1" ht="18" customHeight="1">
      <c r="A960" s="767">
        <v>934</v>
      </c>
      <c r="B960" s="1671"/>
      <c r="C960" s="1675"/>
      <c r="D960" s="1676"/>
      <c r="E960" s="1661"/>
      <c r="F960" s="1661"/>
      <c r="G960" s="1661"/>
      <c r="H960" s="1661"/>
      <c r="I960" s="1661"/>
      <c r="J960" s="1664"/>
      <c r="K960" s="181"/>
      <c r="L960" s="115"/>
      <c r="M960" s="154"/>
      <c r="N960" s="1514"/>
      <c r="O960" s="1469"/>
      <c r="P960" s="1469"/>
      <c r="Q960" s="1469"/>
      <c r="R960" s="1469"/>
      <c r="S960" s="1469"/>
      <c r="T960" s="1506"/>
      <c r="U960" s="141" t="s">
        <v>2856</v>
      </c>
      <c r="V960" s="118">
        <v>1987</v>
      </c>
      <c r="W960" s="118">
        <v>0.09</v>
      </c>
      <c r="X960" s="119" t="s">
        <v>2838</v>
      </c>
      <c r="Y960" s="227"/>
      <c r="Z960" s="165"/>
      <c r="AA960" s="130"/>
      <c r="AB960" s="130"/>
      <c r="AC960" s="131"/>
      <c r="AD960" s="111"/>
      <c r="AE960" s="112"/>
      <c r="AF960" s="112"/>
      <c r="AG960" s="112"/>
      <c r="AH960" s="112"/>
      <c r="AI960" s="112"/>
      <c r="AJ960" s="112"/>
      <c r="AK960" s="112"/>
      <c r="AL960" s="112"/>
      <c r="AM960" s="112"/>
      <c r="AN960" s="112"/>
      <c r="AO960" s="112"/>
      <c r="AP960" s="112"/>
      <c r="AQ960" s="112"/>
      <c r="AR960" s="112"/>
      <c r="AS960" s="112"/>
      <c r="AT960" s="112"/>
      <c r="AU960" s="112"/>
      <c r="AV960" s="112"/>
      <c r="AW960" s="112"/>
      <c r="AX960" s="112"/>
      <c r="AY960" s="112"/>
      <c r="AZ960" s="112"/>
      <c r="BA960" s="112"/>
      <c r="BB960" s="112"/>
      <c r="BC960" s="112"/>
      <c r="BD960" s="112"/>
      <c r="BE960" s="112"/>
      <c r="BF960" s="112"/>
      <c r="BG960" s="112"/>
      <c r="BH960" s="112"/>
      <c r="BI960" s="112"/>
      <c r="BJ960" s="112"/>
      <c r="BK960" s="112"/>
      <c r="BL960" s="112"/>
      <c r="BM960" s="112"/>
      <c r="BN960" s="112"/>
      <c r="BO960" s="112"/>
      <c r="BP960" s="112"/>
      <c r="BQ960" s="112"/>
      <c r="BR960" s="112"/>
      <c r="BS960" s="112"/>
      <c r="BT960" s="112"/>
      <c r="BU960" s="112"/>
      <c r="BV960" s="112"/>
      <c r="BW960" s="112"/>
      <c r="BX960" s="112"/>
      <c r="BY960" s="112"/>
      <c r="BZ960" s="112"/>
      <c r="CA960" s="112"/>
      <c r="CB960" s="112"/>
      <c r="CC960" s="112"/>
      <c r="CD960" s="112"/>
      <c r="CE960" s="112"/>
      <c r="CF960" s="112"/>
      <c r="CG960" s="112"/>
      <c r="CH960" s="112"/>
      <c r="CI960" s="112"/>
      <c r="CJ960" s="112"/>
      <c r="CK960" s="112"/>
      <c r="CL960" s="112"/>
      <c r="CM960" s="112"/>
      <c r="CN960" s="112"/>
      <c r="CO960" s="112"/>
      <c r="CP960" s="112"/>
      <c r="CQ960" s="112"/>
      <c r="CR960" s="112"/>
      <c r="CS960" s="112"/>
      <c r="CT960" s="112"/>
      <c r="CU960" s="112"/>
      <c r="CV960" s="112"/>
      <c r="CW960" s="112"/>
      <c r="CX960" s="112"/>
      <c r="CY960" s="112"/>
      <c r="CZ960" s="112"/>
    </row>
    <row r="961" spans="1:104" s="113" customFormat="1" ht="17.25" customHeight="1">
      <c r="A961" s="767">
        <v>935</v>
      </c>
      <c r="B961" s="1671"/>
      <c r="C961" s="1675"/>
      <c r="D961" s="1676"/>
      <c r="E961" s="1661"/>
      <c r="F961" s="1661"/>
      <c r="G961" s="1661"/>
      <c r="H961" s="1661"/>
      <c r="I961" s="1661"/>
      <c r="J961" s="1664"/>
      <c r="K961" s="181"/>
      <c r="L961" s="115"/>
      <c r="M961" s="154"/>
      <c r="N961" s="1515"/>
      <c r="O961" s="1483"/>
      <c r="P961" s="1483"/>
      <c r="Q961" s="1483"/>
      <c r="R961" s="1483"/>
      <c r="S961" s="1483"/>
      <c r="T961" s="1507"/>
      <c r="U961" s="141" t="s">
        <v>2857</v>
      </c>
      <c r="V961" s="118"/>
      <c r="W961" s="118"/>
      <c r="X961" s="119" t="s">
        <v>2858</v>
      </c>
      <c r="Y961" s="227"/>
      <c r="Z961" s="165"/>
      <c r="AA961" s="130"/>
      <c r="AB961" s="130"/>
      <c r="AC961" s="131"/>
      <c r="AD961" s="111"/>
      <c r="AE961" s="112"/>
      <c r="AF961" s="112"/>
      <c r="AG961" s="112"/>
      <c r="AH961" s="112"/>
      <c r="AI961" s="112"/>
      <c r="AJ961" s="112"/>
      <c r="AK961" s="112"/>
      <c r="AL961" s="112"/>
      <c r="AM961" s="112"/>
      <c r="AN961" s="112"/>
      <c r="AO961" s="112"/>
      <c r="AP961" s="112"/>
      <c r="AQ961" s="112"/>
      <c r="AR961" s="112"/>
      <c r="AS961" s="112"/>
      <c r="AT961" s="112"/>
      <c r="AU961" s="112"/>
      <c r="AV961" s="112"/>
      <c r="AW961" s="112"/>
      <c r="AX961" s="112"/>
      <c r="AY961" s="112"/>
      <c r="AZ961" s="112"/>
      <c r="BA961" s="112"/>
      <c r="BB961" s="112"/>
      <c r="BC961" s="112"/>
      <c r="BD961" s="112"/>
      <c r="BE961" s="112"/>
      <c r="BF961" s="112"/>
      <c r="BG961" s="112"/>
      <c r="BH961" s="112"/>
      <c r="BI961" s="112"/>
      <c r="BJ961" s="112"/>
      <c r="BK961" s="112"/>
      <c r="BL961" s="112"/>
      <c r="BM961" s="112"/>
      <c r="BN961" s="112"/>
      <c r="BO961" s="112"/>
      <c r="BP961" s="112"/>
      <c r="BQ961" s="112"/>
      <c r="BR961" s="112"/>
      <c r="BS961" s="112"/>
      <c r="BT961" s="112"/>
      <c r="BU961" s="112"/>
      <c r="BV961" s="112"/>
      <c r="BW961" s="112"/>
      <c r="BX961" s="112"/>
      <c r="BY961" s="112"/>
      <c r="BZ961" s="112"/>
      <c r="CA961" s="112"/>
      <c r="CB961" s="112"/>
      <c r="CC961" s="112"/>
      <c r="CD961" s="112"/>
      <c r="CE961" s="112"/>
      <c r="CF961" s="112"/>
      <c r="CG961" s="112"/>
      <c r="CH961" s="112"/>
      <c r="CI961" s="112"/>
      <c r="CJ961" s="112"/>
      <c r="CK961" s="112"/>
      <c r="CL961" s="112"/>
      <c r="CM961" s="112"/>
      <c r="CN961" s="112"/>
      <c r="CO961" s="112"/>
      <c r="CP961" s="112"/>
      <c r="CQ961" s="112"/>
      <c r="CR961" s="112"/>
      <c r="CS961" s="112"/>
      <c r="CT961" s="112"/>
      <c r="CU961" s="112"/>
      <c r="CV961" s="112"/>
      <c r="CW961" s="112"/>
      <c r="CX961" s="112"/>
      <c r="CY961" s="112"/>
      <c r="CZ961" s="112"/>
    </row>
    <row r="962" spans="1:104" s="113" customFormat="1" ht="47.45" customHeight="1">
      <c r="A962" s="767">
        <v>936</v>
      </c>
      <c r="B962" s="1671"/>
      <c r="C962" s="1675"/>
      <c r="D962" s="1676"/>
      <c r="E962" s="1661"/>
      <c r="F962" s="1661"/>
      <c r="G962" s="1661"/>
      <c r="H962" s="1661"/>
      <c r="I962" s="1661"/>
      <c r="J962" s="1664"/>
      <c r="K962" s="181"/>
      <c r="L962" s="115"/>
      <c r="M962" s="154"/>
      <c r="N962" s="136" t="s">
        <v>2859</v>
      </c>
      <c r="O962" s="118">
        <v>2014</v>
      </c>
      <c r="P962" s="118">
        <v>1.4E-2</v>
      </c>
      <c r="Q962" s="138" t="s">
        <v>2860</v>
      </c>
      <c r="R962" s="118">
        <v>1</v>
      </c>
      <c r="S962" s="139"/>
      <c r="T962" s="140">
        <v>1</v>
      </c>
      <c r="U962" s="1480"/>
      <c r="V962" s="1468"/>
      <c r="W962" s="1468"/>
      <c r="X962" s="1462"/>
      <c r="Y962" s="227"/>
      <c r="Z962" s="165"/>
      <c r="AA962" s="130"/>
      <c r="AB962" s="130"/>
      <c r="AC962" s="131"/>
      <c r="AD962" s="111"/>
      <c r="AE962" s="112"/>
      <c r="AF962" s="112"/>
      <c r="AG962" s="112"/>
      <c r="AH962" s="112"/>
      <c r="AI962" s="112"/>
      <c r="AJ962" s="112"/>
      <c r="AK962" s="112"/>
      <c r="AL962" s="112"/>
      <c r="AM962" s="112"/>
      <c r="AN962" s="112"/>
      <c r="AO962" s="112"/>
      <c r="AP962" s="112"/>
      <c r="AQ962" s="112"/>
      <c r="AR962" s="112"/>
      <c r="AS962" s="112"/>
      <c r="AT962" s="112"/>
      <c r="AU962" s="112"/>
      <c r="AV962" s="112"/>
      <c r="AW962" s="112"/>
      <c r="AX962" s="112"/>
      <c r="AY962" s="112"/>
      <c r="AZ962" s="112"/>
      <c r="BA962" s="112"/>
      <c r="BB962" s="112"/>
      <c r="BC962" s="112"/>
      <c r="BD962" s="112"/>
      <c r="BE962" s="112"/>
      <c r="BF962" s="112"/>
      <c r="BG962" s="112"/>
      <c r="BH962" s="112"/>
      <c r="BI962" s="112"/>
      <c r="BJ962" s="112"/>
      <c r="BK962" s="112"/>
      <c r="BL962" s="112"/>
      <c r="BM962" s="112"/>
      <c r="BN962" s="112"/>
      <c r="BO962" s="112"/>
      <c r="BP962" s="112"/>
      <c r="BQ962" s="112"/>
      <c r="BR962" s="112"/>
      <c r="BS962" s="112"/>
      <c r="BT962" s="112"/>
      <c r="BU962" s="112"/>
      <c r="BV962" s="112"/>
      <c r="BW962" s="112"/>
      <c r="BX962" s="112"/>
      <c r="BY962" s="112"/>
      <c r="BZ962" s="112"/>
      <c r="CA962" s="112"/>
      <c r="CB962" s="112"/>
      <c r="CC962" s="112"/>
      <c r="CD962" s="112"/>
      <c r="CE962" s="112"/>
      <c r="CF962" s="112"/>
      <c r="CG962" s="112"/>
      <c r="CH962" s="112"/>
      <c r="CI962" s="112"/>
      <c r="CJ962" s="112"/>
      <c r="CK962" s="112"/>
      <c r="CL962" s="112"/>
      <c r="CM962" s="112"/>
      <c r="CN962" s="112"/>
      <c r="CO962" s="112"/>
      <c r="CP962" s="112"/>
      <c r="CQ962" s="112"/>
      <c r="CR962" s="112"/>
      <c r="CS962" s="112"/>
      <c r="CT962" s="112"/>
      <c r="CU962" s="112"/>
      <c r="CV962" s="112"/>
      <c r="CW962" s="112"/>
      <c r="CX962" s="112"/>
      <c r="CY962" s="112"/>
      <c r="CZ962" s="112"/>
    </row>
    <row r="963" spans="1:104" s="113" customFormat="1" ht="53.25" customHeight="1">
      <c r="A963" s="767">
        <v>937</v>
      </c>
      <c r="B963" s="1671"/>
      <c r="C963" s="1675"/>
      <c r="D963" s="1676"/>
      <c r="E963" s="1661"/>
      <c r="F963" s="1661"/>
      <c r="G963" s="1661"/>
      <c r="H963" s="1661"/>
      <c r="I963" s="1661"/>
      <c r="J963" s="1664"/>
      <c r="K963" s="181"/>
      <c r="L963" s="167"/>
      <c r="M963" s="154"/>
      <c r="N963" s="136" t="s">
        <v>2861</v>
      </c>
      <c r="O963" s="118">
        <v>2006</v>
      </c>
      <c r="P963" s="118">
        <v>0.76700000000000002</v>
      </c>
      <c r="Q963" s="138" t="s">
        <v>1348</v>
      </c>
      <c r="R963" s="118">
        <v>22</v>
      </c>
      <c r="S963" s="139"/>
      <c r="T963" s="140">
        <v>22</v>
      </c>
      <c r="U963" s="1481"/>
      <c r="V963" s="1469"/>
      <c r="W963" s="1469"/>
      <c r="X963" s="1463"/>
      <c r="Y963" s="227"/>
      <c r="Z963" s="165"/>
      <c r="AA963" s="130"/>
      <c r="AB963" s="130"/>
      <c r="AC963" s="131"/>
      <c r="AD963" s="111"/>
      <c r="AE963" s="112"/>
      <c r="AF963" s="112"/>
      <c r="AG963" s="112"/>
      <c r="AH963" s="112"/>
      <c r="AI963" s="112"/>
      <c r="AJ963" s="112"/>
      <c r="AK963" s="112"/>
      <c r="AL963" s="112"/>
      <c r="AM963" s="112"/>
      <c r="AN963" s="112"/>
      <c r="AO963" s="112"/>
      <c r="AP963" s="112"/>
      <c r="AQ963" s="112"/>
      <c r="AR963" s="112"/>
      <c r="AS963" s="112"/>
      <c r="AT963" s="112"/>
      <c r="AU963" s="112"/>
      <c r="AV963" s="112"/>
      <c r="AW963" s="112"/>
      <c r="AX963" s="112"/>
      <c r="AY963" s="112"/>
      <c r="AZ963" s="112"/>
      <c r="BA963" s="112"/>
      <c r="BB963" s="112"/>
      <c r="BC963" s="112"/>
      <c r="BD963" s="112"/>
      <c r="BE963" s="112"/>
      <c r="BF963" s="112"/>
      <c r="BG963" s="112"/>
      <c r="BH963" s="112"/>
      <c r="BI963" s="112"/>
      <c r="BJ963" s="112"/>
      <c r="BK963" s="112"/>
      <c r="BL963" s="112"/>
      <c r="BM963" s="112"/>
      <c r="BN963" s="112"/>
      <c r="BO963" s="112"/>
      <c r="BP963" s="112"/>
      <c r="BQ963" s="112"/>
      <c r="BR963" s="112"/>
      <c r="BS963" s="112"/>
      <c r="BT963" s="112"/>
      <c r="BU963" s="112"/>
      <c r="BV963" s="112"/>
      <c r="BW963" s="112"/>
      <c r="BX963" s="112"/>
      <c r="BY963" s="112"/>
      <c r="BZ963" s="112"/>
      <c r="CA963" s="112"/>
      <c r="CB963" s="112"/>
      <c r="CC963" s="112"/>
      <c r="CD963" s="112"/>
      <c r="CE963" s="112"/>
      <c r="CF963" s="112"/>
      <c r="CG963" s="112"/>
      <c r="CH963" s="112"/>
      <c r="CI963" s="112"/>
      <c r="CJ963" s="112"/>
      <c r="CK963" s="112"/>
      <c r="CL963" s="112"/>
      <c r="CM963" s="112"/>
      <c r="CN963" s="112"/>
      <c r="CO963" s="112"/>
      <c r="CP963" s="112"/>
      <c r="CQ963" s="112"/>
      <c r="CR963" s="112"/>
      <c r="CS963" s="112"/>
      <c r="CT963" s="112"/>
      <c r="CU963" s="112"/>
      <c r="CV963" s="112"/>
      <c r="CW963" s="112"/>
      <c r="CX963" s="112"/>
      <c r="CY963" s="112"/>
      <c r="CZ963" s="112"/>
    </row>
    <row r="964" spans="1:104" s="113" customFormat="1" ht="58.5" customHeight="1">
      <c r="A964" s="767">
        <v>938</v>
      </c>
      <c r="B964" s="1671"/>
      <c r="C964" s="1675"/>
      <c r="D964" s="1676"/>
      <c r="E964" s="1661"/>
      <c r="F964" s="1661"/>
      <c r="G964" s="1661"/>
      <c r="H964" s="1661"/>
      <c r="I964" s="1661"/>
      <c r="J964" s="1664"/>
      <c r="K964" s="181"/>
      <c r="L964" s="167"/>
      <c r="M964" s="154"/>
      <c r="N964" s="136" t="s">
        <v>2862</v>
      </c>
      <c r="O964" s="118">
        <v>2016</v>
      </c>
      <c r="P964" s="118">
        <v>0.154</v>
      </c>
      <c r="Q964" s="138" t="s">
        <v>1299</v>
      </c>
      <c r="R964" s="118">
        <v>5</v>
      </c>
      <c r="S964" s="139"/>
      <c r="T964" s="140">
        <v>5</v>
      </c>
      <c r="U964" s="1481"/>
      <c r="V964" s="1469"/>
      <c r="W964" s="1469"/>
      <c r="X964" s="1463"/>
      <c r="Y964" s="227"/>
      <c r="Z964" s="165"/>
      <c r="AA964" s="130"/>
      <c r="AB964" s="130"/>
      <c r="AC964" s="131"/>
      <c r="AD964" s="111"/>
      <c r="AE964" s="112"/>
      <c r="AF964" s="112"/>
      <c r="AG964" s="112"/>
      <c r="AH964" s="112"/>
      <c r="AI964" s="112"/>
      <c r="AJ964" s="112"/>
      <c r="AK964" s="112"/>
      <c r="AL964" s="112"/>
      <c r="AM964" s="112"/>
      <c r="AN964" s="112"/>
      <c r="AO964" s="112"/>
      <c r="AP964" s="112"/>
      <c r="AQ964" s="112"/>
      <c r="AR964" s="112"/>
      <c r="AS964" s="112"/>
      <c r="AT964" s="112"/>
      <c r="AU964" s="112"/>
      <c r="AV964" s="112"/>
      <c r="AW964" s="112"/>
      <c r="AX964" s="112"/>
      <c r="AY964" s="112"/>
      <c r="AZ964" s="112"/>
      <c r="BA964" s="112"/>
      <c r="BB964" s="112"/>
      <c r="BC964" s="112"/>
      <c r="BD964" s="112"/>
      <c r="BE964" s="112"/>
      <c r="BF964" s="112"/>
      <c r="BG964" s="112"/>
      <c r="BH964" s="112"/>
      <c r="BI964" s="112"/>
      <c r="BJ964" s="112"/>
      <c r="BK964" s="112"/>
      <c r="BL964" s="112"/>
      <c r="BM964" s="112"/>
      <c r="BN964" s="112"/>
      <c r="BO964" s="112"/>
      <c r="BP964" s="112"/>
      <c r="BQ964" s="112"/>
      <c r="BR964" s="112"/>
      <c r="BS964" s="112"/>
      <c r="BT964" s="112"/>
      <c r="BU964" s="112"/>
      <c r="BV964" s="112"/>
      <c r="BW964" s="112"/>
      <c r="BX964" s="112"/>
      <c r="BY964" s="112"/>
      <c r="BZ964" s="112"/>
      <c r="CA964" s="112"/>
      <c r="CB964" s="112"/>
      <c r="CC964" s="112"/>
      <c r="CD964" s="112"/>
      <c r="CE964" s="112"/>
      <c r="CF964" s="112"/>
      <c r="CG964" s="112"/>
      <c r="CH964" s="112"/>
      <c r="CI964" s="112"/>
      <c r="CJ964" s="112"/>
      <c r="CK964" s="112"/>
      <c r="CL964" s="112"/>
      <c r="CM964" s="112"/>
      <c r="CN964" s="112"/>
      <c r="CO964" s="112"/>
      <c r="CP964" s="112"/>
      <c r="CQ964" s="112"/>
      <c r="CR964" s="112"/>
      <c r="CS964" s="112"/>
      <c r="CT964" s="112"/>
      <c r="CU964" s="112"/>
      <c r="CV964" s="112"/>
      <c r="CW964" s="112"/>
      <c r="CX964" s="112"/>
      <c r="CY964" s="112"/>
      <c r="CZ964" s="112"/>
    </row>
    <row r="965" spans="1:104" s="113" customFormat="1" ht="47.25" customHeight="1">
      <c r="A965" s="767">
        <v>939</v>
      </c>
      <c r="B965" s="1671"/>
      <c r="C965" s="1675"/>
      <c r="D965" s="1676"/>
      <c r="E965" s="1661"/>
      <c r="F965" s="1661"/>
      <c r="G965" s="1661"/>
      <c r="H965" s="1661"/>
      <c r="I965" s="1661"/>
      <c r="J965" s="1664"/>
      <c r="K965" s="181"/>
      <c r="L965" s="167"/>
      <c r="M965" s="154"/>
      <c r="N965" s="136" t="s">
        <v>2863</v>
      </c>
      <c r="O965" s="118">
        <v>2020</v>
      </c>
      <c r="P965" s="118">
        <v>0.11</v>
      </c>
      <c r="Q965" s="138" t="s">
        <v>2446</v>
      </c>
      <c r="R965" s="118">
        <v>3</v>
      </c>
      <c r="S965" s="139"/>
      <c r="T965" s="140">
        <v>3</v>
      </c>
      <c r="U965" s="1481"/>
      <c r="V965" s="1469"/>
      <c r="W965" s="1469"/>
      <c r="X965" s="1463"/>
      <c r="Y965" s="227"/>
      <c r="Z965" s="165"/>
      <c r="AA965" s="130"/>
      <c r="AB965" s="130"/>
      <c r="AC965" s="131"/>
      <c r="AD965" s="111"/>
      <c r="AE965" s="112"/>
      <c r="AF965" s="112"/>
      <c r="AG965" s="112"/>
      <c r="AH965" s="112"/>
      <c r="AI965" s="112"/>
      <c r="AJ965" s="112"/>
      <c r="AK965" s="112"/>
      <c r="AL965" s="112"/>
      <c r="AM965" s="112"/>
      <c r="AN965" s="112"/>
      <c r="AO965" s="112"/>
      <c r="AP965" s="112"/>
      <c r="AQ965" s="112"/>
      <c r="AR965" s="112"/>
      <c r="AS965" s="112"/>
      <c r="AT965" s="112"/>
      <c r="AU965" s="112"/>
      <c r="AV965" s="112"/>
      <c r="AW965" s="112"/>
      <c r="AX965" s="112"/>
      <c r="AY965" s="112"/>
      <c r="AZ965" s="112"/>
      <c r="BA965" s="112"/>
      <c r="BB965" s="112"/>
      <c r="BC965" s="112"/>
      <c r="BD965" s="112"/>
      <c r="BE965" s="112"/>
      <c r="BF965" s="112"/>
      <c r="BG965" s="112"/>
      <c r="BH965" s="112"/>
      <c r="BI965" s="112"/>
      <c r="BJ965" s="112"/>
      <c r="BK965" s="112"/>
      <c r="BL965" s="112"/>
      <c r="BM965" s="112"/>
      <c r="BN965" s="112"/>
      <c r="BO965" s="112"/>
      <c r="BP965" s="112"/>
      <c r="BQ965" s="112"/>
      <c r="BR965" s="112"/>
      <c r="BS965" s="112"/>
      <c r="BT965" s="112"/>
      <c r="BU965" s="112"/>
      <c r="BV965" s="112"/>
      <c r="BW965" s="112"/>
      <c r="BX965" s="112"/>
      <c r="BY965" s="112"/>
      <c r="BZ965" s="112"/>
      <c r="CA965" s="112"/>
      <c r="CB965" s="112"/>
      <c r="CC965" s="112"/>
      <c r="CD965" s="112"/>
      <c r="CE965" s="112"/>
      <c r="CF965" s="112"/>
      <c r="CG965" s="112"/>
      <c r="CH965" s="112"/>
      <c r="CI965" s="112"/>
      <c r="CJ965" s="112"/>
      <c r="CK965" s="112"/>
      <c r="CL965" s="112"/>
      <c r="CM965" s="112"/>
      <c r="CN965" s="112"/>
      <c r="CO965" s="112"/>
      <c r="CP965" s="112"/>
      <c r="CQ965" s="112"/>
      <c r="CR965" s="112"/>
      <c r="CS965" s="112"/>
      <c r="CT965" s="112"/>
      <c r="CU965" s="112"/>
      <c r="CV965" s="112"/>
      <c r="CW965" s="112"/>
      <c r="CX965" s="112"/>
      <c r="CY965" s="112"/>
      <c r="CZ965" s="112"/>
    </row>
    <row r="966" spans="1:104" s="113" customFormat="1" ht="43.5" customHeight="1">
      <c r="A966" s="767">
        <v>940</v>
      </c>
      <c r="B966" s="1671"/>
      <c r="C966" s="1675"/>
      <c r="D966" s="1676"/>
      <c r="E966" s="1661"/>
      <c r="F966" s="1661"/>
      <c r="G966" s="1661"/>
      <c r="H966" s="1661"/>
      <c r="I966" s="1661"/>
      <c r="J966" s="1664"/>
      <c r="K966" s="181"/>
      <c r="L966" s="167"/>
      <c r="M966" s="154"/>
      <c r="N966" s="136" t="s">
        <v>2864</v>
      </c>
      <c r="O966" s="118">
        <v>2007</v>
      </c>
      <c r="P966" s="118">
        <v>0.27500000000000002</v>
      </c>
      <c r="Q966" s="138" t="s">
        <v>2865</v>
      </c>
      <c r="R966" s="118">
        <v>7</v>
      </c>
      <c r="S966" s="139"/>
      <c r="T966" s="140">
        <v>7</v>
      </c>
      <c r="U966" s="1482"/>
      <c r="V966" s="1483"/>
      <c r="W966" s="1483"/>
      <c r="X966" s="1464"/>
      <c r="Y966" s="227"/>
      <c r="Z966" s="165"/>
      <c r="AA966" s="130"/>
      <c r="AB966" s="130"/>
      <c r="AC966" s="131"/>
      <c r="AD966" s="111"/>
      <c r="AE966" s="112"/>
      <c r="AF966" s="112"/>
      <c r="AG966" s="112"/>
      <c r="AH966" s="112"/>
      <c r="AI966" s="112"/>
      <c r="AJ966" s="112"/>
      <c r="AK966" s="112"/>
      <c r="AL966" s="112"/>
      <c r="AM966" s="112"/>
      <c r="AN966" s="112"/>
      <c r="AO966" s="112"/>
      <c r="AP966" s="112"/>
      <c r="AQ966" s="112"/>
      <c r="AR966" s="112"/>
      <c r="AS966" s="112"/>
      <c r="AT966" s="112"/>
      <c r="AU966" s="112"/>
      <c r="AV966" s="112"/>
      <c r="AW966" s="112"/>
      <c r="AX966" s="112"/>
      <c r="AY966" s="112"/>
      <c r="AZ966" s="112"/>
      <c r="BA966" s="112"/>
      <c r="BB966" s="112"/>
      <c r="BC966" s="112"/>
      <c r="BD966" s="112"/>
      <c r="BE966" s="112"/>
      <c r="BF966" s="112"/>
      <c r="BG966" s="112"/>
      <c r="BH966" s="112"/>
      <c r="BI966" s="112"/>
      <c r="BJ966" s="112"/>
      <c r="BK966" s="112"/>
      <c r="BL966" s="112"/>
      <c r="BM966" s="112"/>
      <c r="BN966" s="112"/>
      <c r="BO966" s="112"/>
      <c r="BP966" s="112"/>
      <c r="BQ966" s="112"/>
      <c r="BR966" s="112"/>
      <c r="BS966" s="112"/>
      <c r="BT966" s="112"/>
      <c r="BU966" s="112"/>
      <c r="BV966" s="112"/>
      <c r="BW966" s="112"/>
      <c r="BX966" s="112"/>
      <c r="BY966" s="112"/>
      <c r="BZ966" s="112"/>
      <c r="CA966" s="112"/>
      <c r="CB966" s="112"/>
      <c r="CC966" s="112"/>
      <c r="CD966" s="112"/>
      <c r="CE966" s="112"/>
      <c r="CF966" s="112"/>
      <c r="CG966" s="112"/>
      <c r="CH966" s="112"/>
      <c r="CI966" s="112"/>
      <c r="CJ966" s="112"/>
      <c r="CK966" s="112"/>
      <c r="CL966" s="112"/>
      <c r="CM966" s="112"/>
      <c r="CN966" s="112"/>
      <c r="CO966" s="112"/>
      <c r="CP966" s="112"/>
      <c r="CQ966" s="112"/>
      <c r="CR966" s="112"/>
      <c r="CS966" s="112"/>
      <c r="CT966" s="112"/>
      <c r="CU966" s="112"/>
      <c r="CV966" s="112"/>
      <c r="CW966" s="112"/>
      <c r="CX966" s="112"/>
      <c r="CY966" s="112"/>
      <c r="CZ966" s="112"/>
    </row>
    <row r="967" spans="1:104" s="113" customFormat="1" ht="33">
      <c r="A967" s="767">
        <v>941</v>
      </c>
      <c r="B967" s="1671"/>
      <c r="C967" s="1675"/>
      <c r="D967" s="1676"/>
      <c r="E967" s="1661"/>
      <c r="F967" s="1661"/>
      <c r="G967" s="1661"/>
      <c r="H967" s="1661"/>
      <c r="I967" s="1661"/>
      <c r="J967" s="1664"/>
      <c r="K967" s="907" t="s">
        <v>2866</v>
      </c>
      <c r="L967" s="908">
        <v>1965</v>
      </c>
      <c r="M967" s="619" t="s">
        <v>1493</v>
      </c>
      <c r="N967" s="1513"/>
      <c r="O967" s="1468"/>
      <c r="P967" s="1468"/>
      <c r="Q967" s="1468"/>
      <c r="R967" s="1468"/>
      <c r="S967" s="1468"/>
      <c r="T967" s="1505"/>
      <c r="U967" s="1480"/>
      <c r="V967" s="1468"/>
      <c r="W967" s="1468"/>
      <c r="X967" s="1462"/>
      <c r="Y967" s="658" t="s">
        <v>2867</v>
      </c>
      <c r="Z967" s="413"/>
      <c r="AA967" s="118">
        <v>1984</v>
      </c>
      <c r="AB967" s="118">
        <v>0.106</v>
      </c>
      <c r="AC967" s="163" t="s">
        <v>1793</v>
      </c>
      <c r="AD967" s="111"/>
      <c r="AE967" s="112"/>
      <c r="AF967" s="112"/>
      <c r="AG967" s="112"/>
      <c r="AH967" s="112"/>
      <c r="AI967" s="112"/>
      <c r="AJ967" s="112"/>
      <c r="AK967" s="112"/>
      <c r="AL967" s="112"/>
      <c r="AM967" s="112"/>
      <c r="AN967" s="112"/>
      <c r="AO967" s="112"/>
      <c r="AP967" s="112"/>
      <c r="AQ967" s="112"/>
      <c r="AR967" s="112"/>
      <c r="AS967" s="112"/>
      <c r="AT967" s="112"/>
      <c r="AU967" s="112"/>
      <c r="AV967" s="112"/>
      <c r="AW967" s="112"/>
      <c r="AX967" s="112"/>
      <c r="AY967" s="112"/>
      <c r="AZ967" s="112"/>
      <c r="BA967" s="112"/>
      <c r="BB967" s="112"/>
      <c r="BC967" s="112"/>
      <c r="BD967" s="112"/>
      <c r="BE967" s="112"/>
      <c r="BF967" s="112"/>
      <c r="BG967" s="112"/>
      <c r="BH967" s="112"/>
      <c r="BI967" s="112"/>
      <c r="BJ967" s="112"/>
      <c r="BK967" s="112"/>
      <c r="BL967" s="112"/>
      <c r="BM967" s="112"/>
      <c r="BN967" s="112"/>
      <c r="BO967" s="112"/>
      <c r="BP967" s="112"/>
      <c r="BQ967" s="112"/>
      <c r="BR967" s="112"/>
      <c r="BS967" s="112"/>
      <c r="BT967" s="112"/>
      <c r="BU967" s="112"/>
      <c r="BV967" s="112"/>
      <c r="BW967" s="112"/>
      <c r="BX967" s="112"/>
      <c r="BY967" s="112"/>
      <c r="BZ967" s="112"/>
      <c r="CA967" s="112"/>
      <c r="CB967" s="112"/>
      <c r="CC967" s="112"/>
      <c r="CD967" s="112"/>
      <c r="CE967" s="112"/>
      <c r="CF967" s="112"/>
      <c r="CG967" s="112"/>
      <c r="CH967" s="112"/>
      <c r="CI967" s="112"/>
      <c r="CJ967" s="112"/>
      <c r="CK967" s="112"/>
      <c r="CL967" s="112"/>
      <c r="CM967" s="112"/>
      <c r="CN967" s="112"/>
      <c r="CO967" s="112"/>
      <c r="CP967" s="112"/>
      <c r="CQ967" s="112"/>
      <c r="CR967" s="112"/>
      <c r="CS967" s="112"/>
      <c r="CT967" s="112"/>
      <c r="CU967" s="112"/>
      <c r="CV967" s="112"/>
      <c r="CW967" s="112"/>
      <c r="CX967" s="112"/>
      <c r="CY967" s="112"/>
      <c r="CZ967" s="112"/>
    </row>
    <row r="968" spans="1:104" s="113" customFormat="1" ht="27.75" customHeight="1">
      <c r="A968" s="767">
        <v>942</v>
      </c>
      <c r="B968" s="1671"/>
      <c r="C968" s="1675"/>
      <c r="D968" s="1676"/>
      <c r="E968" s="1661"/>
      <c r="F968" s="1661"/>
      <c r="G968" s="1661"/>
      <c r="H968" s="1661"/>
      <c r="I968" s="1661"/>
      <c r="J968" s="1664"/>
      <c r="K968" s="678" t="s">
        <v>2868</v>
      </c>
      <c r="L968" s="909"/>
      <c r="M968" s="910"/>
      <c r="N968" s="1515"/>
      <c r="O968" s="1483"/>
      <c r="P968" s="1483"/>
      <c r="Q968" s="1483"/>
      <c r="R968" s="1483"/>
      <c r="S968" s="1483"/>
      <c r="T968" s="1507"/>
      <c r="U968" s="1482"/>
      <c r="V968" s="1483"/>
      <c r="W968" s="1483"/>
      <c r="X968" s="1464"/>
      <c r="Y968" s="228"/>
      <c r="Z968" s="204"/>
      <c r="AA968" s="145"/>
      <c r="AB968" s="145"/>
      <c r="AC968" s="146"/>
      <c r="AD968" s="111"/>
      <c r="AE968" s="112"/>
      <c r="AF968" s="112"/>
      <c r="AG968" s="112"/>
      <c r="AH968" s="112"/>
      <c r="AI968" s="112"/>
      <c r="AJ968" s="112"/>
      <c r="AK968" s="112"/>
      <c r="AL968" s="112"/>
      <c r="AM968" s="112"/>
      <c r="AN968" s="112"/>
      <c r="AO968" s="112"/>
      <c r="AP968" s="112"/>
      <c r="AQ968" s="112"/>
      <c r="AR968" s="112"/>
      <c r="AS968" s="112"/>
      <c r="AT968" s="112"/>
      <c r="AU968" s="112"/>
      <c r="AV968" s="112"/>
      <c r="AW968" s="112"/>
      <c r="AX968" s="112"/>
      <c r="AY968" s="112"/>
      <c r="AZ968" s="112"/>
      <c r="BA968" s="112"/>
      <c r="BB968" s="112"/>
      <c r="BC968" s="112"/>
      <c r="BD968" s="112"/>
      <c r="BE968" s="112"/>
      <c r="BF968" s="112"/>
      <c r="BG968" s="112"/>
      <c r="BH968" s="112"/>
      <c r="BI968" s="112"/>
      <c r="BJ968" s="112"/>
      <c r="BK968" s="112"/>
      <c r="BL968" s="112"/>
      <c r="BM968" s="112"/>
      <c r="BN968" s="112"/>
      <c r="BO968" s="112"/>
      <c r="BP968" s="112"/>
      <c r="BQ968" s="112"/>
      <c r="BR968" s="112"/>
      <c r="BS968" s="112"/>
      <c r="BT968" s="112"/>
      <c r="BU968" s="112"/>
      <c r="BV968" s="112"/>
      <c r="BW968" s="112"/>
      <c r="BX968" s="112"/>
      <c r="BY968" s="112"/>
      <c r="BZ968" s="112"/>
      <c r="CA968" s="112"/>
      <c r="CB968" s="112"/>
      <c r="CC968" s="112"/>
      <c r="CD968" s="112"/>
      <c r="CE968" s="112"/>
      <c r="CF968" s="112"/>
      <c r="CG968" s="112"/>
      <c r="CH968" s="112"/>
      <c r="CI968" s="112"/>
      <c r="CJ968" s="112"/>
      <c r="CK968" s="112"/>
      <c r="CL968" s="112"/>
      <c r="CM968" s="112"/>
      <c r="CN968" s="112"/>
      <c r="CO968" s="112"/>
      <c r="CP968" s="112"/>
      <c r="CQ968" s="112"/>
      <c r="CR968" s="112"/>
      <c r="CS968" s="112"/>
      <c r="CT968" s="112"/>
      <c r="CU968" s="112"/>
      <c r="CV968" s="112"/>
      <c r="CW968" s="112"/>
      <c r="CX968" s="112"/>
      <c r="CY968" s="112"/>
      <c r="CZ968" s="112"/>
    </row>
    <row r="969" spans="1:104" s="324" customFormat="1" ht="28.15" customHeight="1">
      <c r="A969" s="767">
        <v>943</v>
      </c>
      <c r="B969" s="1671"/>
      <c r="C969" s="1675"/>
      <c r="D969" s="1676"/>
      <c r="E969" s="1661"/>
      <c r="F969" s="1661"/>
      <c r="G969" s="1661"/>
      <c r="H969" s="1661"/>
      <c r="I969" s="1661"/>
      <c r="J969" s="1664"/>
      <c r="K969" s="321"/>
      <c r="L969" s="696"/>
      <c r="M969" s="501"/>
      <c r="N969" s="707"/>
      <c r="O969" s="696"/>
      <c r="P969" s="696"/>
      <c r="Q969" s="696"/>
      <c r="R969" s="696"/>
      <c r="S969" s="696"/>
      <c r="T969" s="501"/>
      <c r="U969" s="911"/>
      <c r="V969" s="696"/>
      <c r="W969" s="696"/>
      <c r="X969" s="912"/>
      <c r="Y969" s="1658" t="s">
        <v>2869</v>
      </c>
      <c r="Z969" s="1659"/>
      <c r="AA969" s="214">
        <v>1996</v>
      </c>
      <c r="AB969" s="214"/>
      <c r="AC969" s="328" t="s">
        <v>1004</v>
      </c>
      <c r="AD969" s="216"/>
      <c r="AE969" s="227"/>
      <c r="AF969" s="227"/>
      <c r="AG969" s="227"/>
      <c r="AH969" s="227"/>
      <c r="AI969" s="227"/>
      <c r="AJ969" s="227"/>
      <c r="AK969" s="227"/>
      <c r="AL969" s="227"/>
      <c r="AM969" s="227"/>
      <c r="AN969" s="227"/>
      <c r="AO969" s="227"/>
      <c r="AP969" s="227"/>
      <c r="AQ969" s="227"/>
      <c r="AR969" s="227"/>
      <c r="AS969" s="227"/>
      <c r="AT969" s="227"/>
      <c r="AU969" s="227"/>
      <c r="AV969" s="227"/>
      <c r="AW969" s="227"/>
      <c r="AX969" s="227"/>
      <c r="AY969" s="227"/>
      <c r="AZ969" s="227"/>
      <c r="BA969" s="227"/>
      <c r="BB969" s="227"/>
      <c r="BC969" s="227"/>
      <c r="BD969" s="227"/>
      <c r="BE969" s="227"/>
      <c r="BF969" s="227"/>
      <c r="BG969" s="227"/>
      <c r="BH969" s="227"/>
      <c r="BI969" s="227"/>
      <c r="BJ969" s="227"/>
      <c r="BK969" s="227"/>
      <c r="BL969" s="227"/>
      <c r="BM969" s="227"/>
      <c r="BN969" s="227"/>
      <c r="BO969" s="227"/>
      <c r="BP969" s="227"/>
      <c r="BQ969" s="227"/>
      <c r="BR969" s="227"/>
      <c r="BS969" s="227"/>
      <c r="BT969" s="227"/>
      <c r="BU969" s="227"/>
      <c r="BV969" s="227"/>
      <c r="BW969" s="227"/>
      <c r="BX969" s="227"/>
      <c r="BY969" s="227"/>
      <c r="BZ969" s="227"/>
      <c r="CA969" s="227"/>
      <c r="CB969" s="227"/>
      <c r="CC969" s="227"/>
      <c r="CD969" s="227"/>
      <c r="CE969" s="227"/>
      <c r="CF969" s="227"/>
      <c r="CG969" s="227"/>
      <c r="CH969" s="227"/>
      <c r="CI969" s="227"/>
      <c r="CJ969" s="227"/>
      <c r="CK969" s="227"/>
      <c r="CL969" s="227"/>
      <c r="CM969" s="227"/>
      <c r="CN969" s="227"/>
      <c r="CO969" s="227"/>
      <c r="CP969" s="227"/>
      <c r="CQ969" s="227"/>
      <c r="CR969" s="227"/>
      <c r="CS969" s="227"/>
      <c r="CT969" s="227"/>
      <c r="CU969" s="227"/>
      <c r="CV969" s="227"/>
      <c r="CW969" s="227"/>
      <c r="CX969" s="227"/>
      <c r="CY969" s="227"/>
      <c r="CZ969" s="227"/>
    </row>
    <row r="970" spans="1:104" s="113" customFormat="1">
      <c r="A970" s="767">
        <v>944</v>
      </c>
      <c r="B970" s="1671"/>
      <c r="C970" s="1675"/>
      <c r="D970" s="1676"/>
      <c r="E970" s="1661"/>
      <c r="F970" s="1661"/>
      <c r="G970" s="1661"/>
      <c r="H970" s="1661"/>
      <c r="I970" s="1661"/>
      <c r="J970" s="1664"/>
      <c r="K970" s="633"/>
      <c r="L970" s="740"/>
      <c r="M970" s="742"/>
      <c r="N970" s="913"/>
      <c r="O970" s="740"/>
      <c r="P970" s="740"/>
      <c r="Q970" s="740"/>
      <c r="R970" s="740"/>
      <c r="S970" s="740"/>
      <c r="T970" s="742"/>
      <c r="U970" s="914"/>
      <c r="V970" s="740"/>
      <c r="W970" s="740"/>
      <c r="X970" s="915"/>
      <c r="Y970" s="228"/>
      <c r="Z970" s="204"/>
      <c r="AA970" s="145"/>
      <c r="AB970" s="145"/>
      <c r="AC970" s="272" t="s">
        <v>2870</v>
      </c>
      <c r="AD970" s="216"/>
      <c r="AE970" s="112"/>
      <c r="AF970" s="112"/>
      <c r="AG970" s="112"/>
      <c r="AH970" s="112"/>
      <c r="AI970" s="112"/>
      <c r="AJ970" s="112"/>
      <c r="AK970" s="112"/>
      <c r="AL970" s="112"/>
      <c r="AM970" s="112"/>
      <c r="AN970" s="112"/>
      <c r="AO970" s="112"/>
      <c r="AP970" s="112"/>
      <c r="AQ970" s="112"/>
      <c r="AR970" s="112"/>
      <c r="AS970" s="112"/>
      <c r="AT970" s="112"/>
      <c r="AU970" s="112"/>
      <c r="AV970" s="112"/>
      <c r="AW970" s="112"/>
      <c r="AX970" s="112"/>
      <c r="AY970" s="112"/>
      <c r="AZ970" s="112"/>
      <c r="BA970" s="112"/>
      <c r="BB970" s="112"/>
      <c r="BC970" s="112"/>
      <c r="BD970" s="112"/>
      <c r="BE970" s="112"/>
      <c r="BF970" s="112"/>
      <c r="BG970" s="112"/>
      <c r="BH970" s="112"/>
      <c r="BI970" s="112"/>
      <c r="BJ970" s="112"/>
      <c r="BK970" s="112"/>
      <c r="BL970" s="112"/>
      <c r="BM970" s="112"/>
      <c r="BN970" s="112"/>
      <c r="BO970" s="112"/>
      <c r="BP970" s="112"/>
      <c r="BQ970" s="112"/>
      <c r="BR970" s="112"/>
      <c r="BS970" s="112"/>
      <c r="BT970" s="112"/>
      <c r="BU970" s="112"/>
      <c r="BV970" s="112"/>
      <c r="BW970" s="112"/>
      <c r="BX970" s="112"/>
      <c r="BY970" s="112"/>
      <c r="BZ970" s="112"/>
      <c r="CA970" s="112"/>
      <c r="CB970" s="112"/>
      <c r="CC970" s="112"/>
      <c r="CD970" s="112"/>
      <c r="CE970" s="112"/>
      <c r="CF970" s="112"/>
      <c r="CG970" s="112"/>
      <c r="CH970" s="112"/>
      <c r="CI970" s="112"/>
      <c r="CJ970" s="112"/>
      <c r="CK970" s="112"/>
      <c r="CL970" s="112"/>
      <c r="CM970" s="112"/>
      <c r="CN970" s="112"/>
      <c r="CO970" s="112"/>
      <c r="CP970" s="112"/>
      <c r="CQ970" s="112"/>
      <c r="CR970" s="112"/>
      <c r="CS970" s="112"/>
      <c r="CT970" s="112"/>
      <c r="CU970" s="112"/>
      <c r="CV970" s="112"/>
      <c r="CW970" s="112"/>
      <c r="CX970" s="112"/>
      <c r="CY970" s="112"/>
      <c r="CZ970" s="112"/>
    </row>
    <row r="971" spans="1:104" s="113" customFormat="1" ht="17.25" customHeight="1">
      <c r="A971" s="767">
        <v>945</v>
      </c>
      <c r="B971" s="1671"/>
      <c r="C971" s="1675"/>
      <c r="D971" s="1676"/>
      <c r="E971" s="1661"/>
      <c r="F971" s="1661"/>
      <c r="G971" s="1661"/>
      <c r="H971" s="1661"/>
      <c r="I971" s="1661"/>
      <c r="J971" s="1664"/>
      <c r="K971" s="615"/>
      <c r="L971" s="135"/>
      <c r="M971" s="686"/>
      <c r="N971" s="681"/>
      <c r="O971" s="135"/>
      <c r="P971" s="135"/>
      <c r="Q971" s="135"/>
      <c r="R971" s="135"/>
      <c r="S971" s="135"/>
      <c r="T971" s="686"/>
      <c r="U971" s="916"/>
      <c r="V971" s="135"/>
      <c r="W971" s="135"/>
      <c r="X971" s="917"/>
      <c r="Y971" s="413" t="s">
        <v>2871</v>
      </c>
      <c r="Z971" s="209"/>
      <c r="AA971" s="118">
        <v>1983</v>
      </c>
      <c r="AB971" s="118">
        <v>0.2</v>
      </c>
      <c r="AC971" s="163" t="s">
        <v>1713</v>
      </c>
      <c r="AD971" s="111"/>
      <c r="AE971" s="112"/>
      <c r="AF971" s="112"/>
      <c r="AG971" s="112"/>
      <c r="AH971" s="112"/>
      <c r="AI971" s="112"/>
      <c r="AJ971" s="112"/>
      <c r="AK971" s="112"/>
      <c r="AL971" s="112"/>
      <c r="AM971" s="112"/>
      <c r="AN971" s="112"/>
      <c r="AO971" s="112"/>
      <c r="AP971" s="112"/>
      <c r="AQ971" s="112"/>
      <c r="AR971" s="112"/>
      <c r="AS971" s="112"/>
      <c r="AT971" s="112"/>
      <c r="AU971" s="112"/>
      <c r="AV971" s="112"/>
      <c r="AW971" s="112"/>
      <c r="AX971" s="112"/>
      <c r="AY971" s="112"/>
      <c r="AZ971" s="112"/>
      <c r="BA971" s="112"/>
      <c r="BB971" s="112"/>
      <c r="BC971" s="112"/>
      <c r="BD971" s="112"/>
      <c r="BE971" s="112"/>
      <c r="BF971" s="112"/>
      <c r="BG971" s="112"/>
      <c r="BH971" s="112"/>
      <c r="BI971" s="112"/>
      <c r="BJ971" s="112"/>
      <c r="BK971" s="112"/>
      <c r="BL971" s="112"/>
      <c r="BM971" s="112"/>
      <c r="BN971" s="112"/>
      <c r="BO971" s="112"/>
      <c r="BP971" s="112"/>
      <c r="BQ971" s="112"/>
      <c r="BR971" s="112"/>
      <c r="BS971" s="112"/>
      <c r="BT971" s="112"/>
      <c r="BU971" s="112"/>
      <c r="BV971" s="112"/>
      <c r="BW971" s="112"/>
      <c r="BX971" s="112"/>
      <c r="BY971" s="112"/>
      <c r="BZ971" s="112"/>
      <c r="CA971" s="112"/>
      <c r="CB971" s="112"/>
      <c r="CC971" s="112"/>
      <c r="CD971" s="112"/>
      <c r="CE971" s="112"/>
      <c r="CF971" s="112"/>
      <c r="CG971" s="112"/>
      <c r="CH971" s="112"/>
      <c r="CI971" s="112"/>
      <c r="CJ971" s="112"/>
      <c r="CK971" s="112"/>
      <c r="CL971" s="112"/>
      <c r="CM971" s="112"/>
      <c r="CN971" s="112"/>
      <c r="CO971" s="112"/>
      <c r="CP971" s="112"/>
      <c r="CQ971" s="112"/>
      <c r="CR971" s="112"/>
      <c r="CS971" s="112"/>
      <c r="CT971" s="112"/>
      <c r="CU971" s="112"/>
      <c r="CV971" s="112"/>
      <c r="CW971" s="112"/>
      <c r="CX971" s="112"/>
      <c r="CY971" s="112"/>
      <c r="CZ971" s="112"/>
    </row>
    <row r="972" spans="1:104" s="113" customFormat="1" ht="28.9" customHeight="1">
      <c r="A972" s="767">
        <v>946</v>
      </c>
      <c r="B972" s="1671"/>
      <c r="C972" s="1675"/>
      <c r="D972" s="1676"/>
      <c r="E972" s="1661"/>
      <c r="F972" s="1661"/>
      <c r="G972" s="1661"/>
      <c r="H972" s="1661"/>
      <c r="I972" s="1661"/>
      <c r="J972" s="1664"/>
      <c r="K972" s="802" t="s">
        <v>2872</v>
      </c>
      <c r="L972" s="120"/>
      <c r="M972" s="160" t="s">
        <v>2873</v>
      </c>
      <c r="N972" s="1513"/>
      <c r="O972" s="1468"/>
      <c r="P972" s="1468"/>
      <c r="Q972" s="1468"/>
      <c r="R972" s="1468"/>
      <c r="S972" s="1468"/>
      <c r="T972" s="1505"/>
      <c r="U972" s="141" t="s">
        <v>2100</v>
      </c>
      <c r="V972" s="118"/>
      <c r="W972" s="118"/>
      <c r="X972" s="119"/>
      <c r="Y972" s="325" t="s">
        <v>2874</v>
      </c>
      <c r="Z972" s="321"/>
      <c r="AA972" s="120">
        <v>1996</v>
      </c>
      <c r="AB972" s="120"/>
      <c r="AC972" s="546" t="s">
        <v>2875</v>
      </c>
      <c r="AD972" s="268"/>
      <c r="AE972" s="112"/>
      <c r="AF972" s="112"/>
      <c r="AG972" s="112"/>
      <c r="AH972" s="112"/>
      <c r="AI972" s="112"/>
      <c r="AJ972" s="112"/>
      <c r="AK972" s="112"/>
      <c r="AL972" s="112"/>
      <c r="AM972" s="112"/>
      <c r="AN972" s="112"/>
      <c r="AO972" s="112"/>
      <c r="AP972" s="112"/>
      <c r="AQ972" s="112"/>
      <c r="AR972" s="112"/>
      <c r="AS972" s="112"/>
      <c r="AT972" s="112"/>
      <c r="AU972" s="112"/>
      <c r="AV972" s="112"/>
      <c r="AW972" s="112"/>
      <c r="AX972" s="112"/>
      <c r="AY972" s="112"/>
      <c r="AZ972" s="112"/>
      <c r="BA972" s="112"/>
      <c r="BB972" s="112"/>
      <c r="BC972" s="112"/>
      <c r="BD972" s="112"/>
      <c r="BE972" s="112"/>
      <c r="BF972" s="112"/>
      <c r="BG972" s="112"/>
      <c r="BH972" s="112"/>
      <c r="BI972" s="112"/>
      <c r="BJ972" s="112"/>
      <c r="BK972" s="112"/>
      <c r="BL972" s="112"/>
      <c r="BM972" s="112"/>
      <c r="BN972" s="112"/>
      <c r="BO972" s="112"/>
      <c r="BP972" s="112"/>
      <c r="BQ972" s="112"/>
      <c r="BR972" s="112"/>
      <c r="BS972" s="112"/>
      <c r="BT972" s="112"/>
      <c r="BU972" s="112"/>
      <c r="BV972" s="112"/>
      <c r="BW972" s="112"/>
      <c r="BX972" s="112"/>
      <c r="BY972" s="112"/>
      <c r="BZ972" s="112"/>
      <c r="CA972" s="112"/>
      <c r="CB972" s="112"/>
      <c r="CC972" s="112"/>
      <c r="CD972" s="112"/>
      <c r="CE972" s="112"/>
      <c r="CF972" s="112"/>
      <c r="CG972" s="112"/>
      <c r="CH972" s="112"/>
      <c r="CI972" s="112"/>
      <c r="CJ972" s="112"/>
      <c r="CK972" s="112"/>
      <c r="CL972" s="112"/>
      <c r="CM972" s="112"/>
      <c r="CN972" s="112"/>
      <c r="CO972" s="112"/>
      <c r="CP972" s="112"/>
      <c r="CQ972" s="112"/>
      <c r="CR972" s="112"/>
      <c r="CS972" s="112"/>
      <c r="CT972" s="112"/>
      <c r="CU972" s="112"/>
      <c r="CV972" s="112"/>
      <c r="CW972" s="112"/>
      <c r="CX972" s="112"/>
      <c r="CY972" s="112"/>
      <c r="CZ972" s="112"/>
    </row>
    <row r="973" spans="1:104" s="113" customFormat="1" ht="30.6" customHeight="1">
      <c r="A973" s="767">
        <v>947</v>
      </c>
      <c r="B973" s="1671"/>
      <c r="C973" s="1675"/>
      <c r="D973" s="1676"/>
      <c r="E973" s="1661"/>
      <c r="F973" s="1661"/>
      <c r="G973" s="1661"/>
      <c r="H973" s="1661"/>
      <c r="I973" s="1661"/>
      <c r="J973" s="1664"/>
      <c r="K973" s="192"/>
      <c r="L973" s="156"/>
      <c r="M973" s="188" t="s">
        <v>1180</v>
      </c>
      <c r="N973" s="1515"/>
      <c r="O973" s="1483"/>
      <c r="P973" s="1483"/>
      <c r="Q973" s="1483"/>
      <c r="R973" s="1483"/>
      <c r="S973" s="1483"/>
      <c r="T973" s="1507"/>
      <c r="U973" s="141"/>
      <c r="V973" s="118"/>
      <c r="W973" s="118"/>
      <c r="X973" s="119"/>
      <c r="Y973" s="325" t="s">
        <v>2876</v>
      </c>
      <c r="Z973" s="321"/>
      <c r="AA973" s="120">
        <v>1996</v>
      </c>
      <c r="AB973" s="120"/>
      <c r="AC973" s="546" t="s">
        <v>2877</v>
      </c>
      <c r="AD973" s="268"/>
      <c r="AE973" s="112"/>
      <c r="AF973" s="112"/>
      <c r="AG973" s="112"/>
      <c r="AH973" s="112"/>
      <c r="AI973" s="112"/>
      <c r="AJ973" s="112"/>
      <c r="AK973" s="112"/>
      <c r="AL973" s="112"/>
      <c r="AM973" s="112"/>
      <c r="AN973" s="112"/>
      <c r="AO973" s="112"/>
      <c r="AP973" s="112"/>
      <c r="AQ973" s="112"/>
      <c r="AR973" s="112"/>
      <c r="AS973" s="112"/>
      <c r="AT973" s="112"/>
      <c r="AU973" s="112"/>
      <c r="AV973" s="112"/>
      <c r="AW973" s="112"/>
      <c r="AX973" s="112"/>
      <c r="AY973" s="112"/>
      <c r="AZ973" s="112"/>
      <c r="BA973" s="112"/>
      <c r="BB973" s="112"/>
      <c r="BC973" s="112"/>
      <c r="BD973" s="112"/>
      <c r="BE973" s="112"/>
      <c r="BF973" s="112"/>
      <c r="BG973" s="112"/>
      <c r="BH973" s="112"/>
      <c r="BI973" s="112"/>
      <c r="BJ973" s="112"/>
      <c r="BK973" s="112"/>
      <c r="BL973" s="112"/>
      <c r="BM973" s="112"/>
      <c r="BN973" s="112"/>
      <c r="BO973" s="112"/>
      <c r="BP973" s="112"/>
      <c r="BQ973" s="112"/>
      <c r="BR973" s="112"/>
      <c r="BS973" s="112"/>
      <c r="BT973" s="112"/>
      <c r="BU973" s="112"/>
      <c r="BV973" s="112"/>
      <c r="BW973" s="112"/>
      <c r="BX973" s="112"/>
      <c r="BY973" s="112"/>
      <c r="BZ973" s="112"/>
      <c r="CA973" s="112"/>
      <c r="CB973" s="112"/>
      <c r="CC973" s="112"/>
      <c r="CD973" s="112"/>
      <c r="CE973" s="112"/>
      <c r="CF973" s="112"/>
      <c r="CG973" s="112"/>
      <c r="CH973" s="112"/>
      <c r="CI973" s="112"/>
      <c r="CJ973" s="112"/>
      <c r="CK973" s="112"/>
      <c r="CL973" s="112"/>
      <c r="CM973" s="112"/>
      <c r="CN973" s="112"/>
      <c r="CO973" s="112"/>
      <c r="CP973" s="112"/>
      <c r="CQ973" s="112"/>
      <c r="CR973" s="112"/>
      <c r="CS973" s="112"/>
      <c r="CT973" s="112"/>
      <c r="CU973" s="112"/>
      <c r="CV973" s="112"/>
      <c r="CW973" s="112"/>
      <c r="CX973" s="112"/>
      <c r="CY973" s="112"/>
      <c r="CZ973" s="112"/>
    </row>
    <row r="974" spans="1:104" s="113" customFormat="1" ht="18" customHeight="1">
      <c r="A974" s="767">
        <v>948</v>
      </c>
      <c r="B974" s="1671"/>
      <c r="C974" s="1675"/>
      <c r="D974" s="1676"/>
      <c r="E974" s="1661"/>
      <c r="F974" s="1661"/>
      <c r="G974" s="1661"/>
      <c r="H974" s="1661"/>
      <c r="I974" s="1661"/>
      <c r="J974" s="1664"/>
      <c r="K974" s="802" t="s">
        <v>2878</v>
      </c>
      <c r="L974" s="464">
        <v>1978</v>
      </c>
      <c r="M974" s="1449">
        <v>400</v>
      </c>
      <c r="N974" s="1655"/>
      <c r="O974" s="1519"/>
      <c r="P974" s="1519"/>
      <c r="Q974" s="1519"/>
      <c r="R974" s="1519"/>
      <c r="S974" s="1519"/>
      <c r="T974" s="1646"/>
      <c r="U974" s="220" t="s">
        <v>1479</v>
      </c>
      <c r="V974" s="118"/>
      <c r="W974" s="118"/>
      <c r="X974" s="119"/>
      <c r="Y974" s="325" t="s">
        <v>2879</v>
      </c>
      <c r="Z974" s="321"/>
      <c r="AA974" s="120">
        <v>1980</v>
      </c>
      <c r="AB974" s="120">
        <v>0.34</v>
      </c>
      <c r="AC974" s="121" t="s">
        <v>1793</v>
      </c>
      <c r="AD974" s="111"/>
      <c r="AE974" s="112"/>
      <c r="AF974" s="112"/>
      <c r="AG974" s="112"/>
      <c r="AH974" s="112"/>
      <c r="AI974" s="112"/>
      <c r="AJ974" s="112"/>
      <c r="AK974" s="112"/>
      <c r="AL974" s="112"/>
      <c r="AM974" s="112"/>
      <c r="AN974" s="112"/>
      <c r="AO974" s="112"/>
      <c r="AP974" s="112"/>
      <c r="AQ974" s="112"/>
      <c r="AR974" s="112"/>
      <c r="AS974" s="112"/>
      <c r="AT974" s="112"/>
      <c r="AU974" s="112"/>
      <c r="AV974" s="112"/>
      <c r="AW974" s="112"/>
      <c r="AX974" s="112"/>
      <c r="AY974" s="112"/>
      <c r="AZ974" s="112"/>
      <c r="BA974" s="112"/>
      <c r="BB974" s="112"/>
      <c r="BC974" s="112"/>
      <c r="BD974" s="112"/>
      <c r="BE974" s="112"/>
      <c r="BF974" s="112"/>
      <c r="BG974" s="112"/>
      <c r="BH974" s="112"/>
      <c r="BI974" s="112"/>
      <c r="BJ974" s="112"/>
      <c r="BK974" s="112"/>
      <c r="BL974" s="112"/>
      <c r="BM974" s="112"/>
      <c r="BN974" s="112"/>
      <c r="BO974" s="112"/>
      <c r="BP974" s="112"/>
      <c r="BQ974" s="112"/>
      <c r="BR974" s="112"/>
      <c r="BS974" s="112"/>
      <c r="BT974" s="112"/>
      <c r="BU974" s="112"/>
      <c r="BV974" s="112"/>
      <c r="BW974" s="112"/>
      <c r="BX974" s="112"/>
      <c r="BY974" s="112"/>
      <c r="BZ974" s="112"/>
      <c r="CA974" s="112"/>
      <c r="CB974" s="112"/>
      <c r="CC974" s="112"/>
      <c r="CD974" s="112"/>
      <c r="CE974" s="112"/>
      <c r="CF974" s="112"/>
      <c r="CG974" s="112"/>
      <c r="CH974" s="112"/>
      <c r="CI974" s="112"/>
      <c r="CJ974" s="112"/>
      <c r="CK974" s="112"/>
      <c r="CL974" s="112"/>
      <c r="CM974" s="112"/>
      <c r="CN974" s="112"/>
      <c r="CO974" s="112"/>
      <c r="CP974" s="112"/>
      <c r="CQ974" s="112"/>
      <c r="CR974" s="112"/>
      <c r="CS974" s="112"/>
      <c r="CT974" s="112"/>
      <c r="CU974" s="112"/>
      <c r="CV974" s="112"/>
      <c r="CW974" s="112"/>
      <c r="CX974" s="112"/>
      <c r="CY974" s="112"/>
      <c r="CZ974" s="112"/>
    </row>
    <row r="975" spans="1:104" s="113" customFormat="1" ht="17.25" customHeight="1">
      <c r="A975" s="767">
        <v>949</v>
      </c>
      <c r="B975" s="1671"/>
      <c r="C975" s="1675"/>
      <c r="D975" s="1676"/>
      <c r="E975" s="1661"/>
      <c r="F975" s="1661"/>
      <c r="G975" s="1661"/>
      <c r="H975" s="1661"/>
      <c r="I975" s="1661"/>
      <c r="J975" s="1664"/>
      <c r="K975" s="181" t="s">
        <v>2880</v>
      </c>
      <c r="L975" s="115"/>
      <c r="M975" s="1450"/>
      <c r="N975" s="1656"/>
      <c r="O975" s="1520"/>
      <c r="P975" s="1520"/>
      <c r="Q975" s="1520"/>
      <c r="R975" s="1520"/>
      <c r="S975" s="1520"/>
      <c r="T975" s="1647"/>
      <c r="U975" s="141" t="s">
        <v>2881</v>
      </c>
      <c r="V975" s="118">
        <v>1979</v>
      </c>
      <c r="W975" s="118">
        <v>7.0000000000000007E-2</v>
      </c>
      <c r="X975" s="119" t="s">
        <v>2882</v>
      </c>
      <c r="Y975" s="862" t="s">
        <v>2883</v>
      </c>
      <c r="Z975" s="615"/>
      <c r="AA975" s="118">
        <v>1980</v>
      </c>
      <c r="AB975" s="118">
        <v>0.08</v>
      </c>
      <c r="AC975" s="163" t="s">
        <v>1793</v>
      </c>
      <c r="AD975" s="111"/>
      <c r="AE975" s="112"/>
      <c r="AF975" s="112"/>
      <c r="AG975" s="112"/>
      <c r="AH975" s="112"/>
      <c r="AI975" s="112"/>
      <c r="AJ975" s="112"/>
      <c r="AK975" s="112"/>
      <c r="AL975" s="112"/>
      <c r="AM975" s="112"/>
      <c r="AN975" s="112"/>
      <c r="AO975" s="112"/>
      <c r="AP975" s="112"/>
      <c r="AQ975" s="112"/>
      <c r="AR975" s="112"/>
      <c r="AS975" s="112"/>
      <c r="AT975" s="112"/>
      <c r="AU975" s="112"/>
      <c r="AV975" s="112"/>
      <c r="AW975" s="112"/>
      <c r="AX975" s="112"/>
      <c r="AY975" s="112"/>
      <c r="AZ975" s="112"/>
      <c r="BA975" s="112"/>
      <c r="BB975" s="112"/>
      <c r="BC975" s="112"/>
      <c r="BD975" s="112"/>
      <c r="BE975" s="112"/>
      <c r="BF975" s="112"/>
      <c r="BG975" s="112"/>
      <c r="BH975" s="112"/>
      <c r="BI975" s="112"/>
      <c r="BJ975" s="112"/>
      <c r="BK975" s="112"/>
      <c r="BL975" s="112"/>
      <c r="BM975" s="112"/>
      <c r="BN975" s="112"/>
      <c r="BO975" s="112"/>
      <c r="BP975" s="112"/>
      <c r="BQ975" s="112"/>
      <c r="BR975" s="112"/>
      <c r="BS975" s="112"/>
      <c r="BT975" s="112"/>
      <c r="BU975" s="112"/>
      <c r="BV975" s="112"/>
      <c r="BW975" s="112"/>
      <c r="BX975" s="112"/>
      <c r="BY975" s="112"/>
      <c r="BZ975" s="112"/>
      <c r="CA975" s="112"/>
      <c r="CB975" s="112"/>
      <c r="CC975" s="112"/>
      <c r="CD975" s="112"/>
      <c r="CE975" s="112"/>
      <c r="CF975" s="112"/>
      <c r="CG975" s="112"/>
      <c r="CH975" s="112"/>
      <c r="CI975" s="112"/>
      <c r="CJ975" s="112"/>
      <c r="CK975" s="112"/>
      <c r="CL975" s="112"/>
      <c r="CM975" s="112"/>
      <c r="CN975" s="112"/>
      <c r="CO975" s="112"/>
      <c r="CP975" s="112"/>
      <c r="CQ975" s="112"/>
      <c r="CR975" s="112"/>
      <c r="CS975" s="112"/>
      <c r="CT975" s="112"/>
      <c r="CU975" s="112"/>
      <c r="CV975" s="112"/>
      <c r="CW975" s="112"/>
      <c r="CX975" s="112"/>
      <c r="CY975" s="112"/>
      <c r="CZ975" s="112"/>
    </row>
    <row r="976" spans="1:104" s="113" customFormat="1">
      <c r="A976" s="767">
        <v>950</v>
      </c>
      <c r="B976" s="1671"/>
      <c r="C976" s="1675"/>
      <c r="D976" s="1676"/>
      <c r="E976" s="1661"/>
      <c r="F976" s="1661"/>
      <c r="G976" s="1661"/>
      <c r="H976" s="1661"/>
      <c r="I976" s="1661"/>
      <c r="J976" s="1664"/>
      <c r="K976" s="620"/>
      <c r="L976" s="459"/>
      <c r="M976" s="1450"/>
      <c r="N976" s="1656"/>
      <c r="O976" s="1520"/>
      <c r="P976" s="1520"/>
      <c r="Q976" s="1520"/>
      <c r="R976" s="1520"/>
      <c r="S976" s="1520"/>
      <c r="T976" s="1647"/>
      <c r="U976" s="220" t="s">
        <v>2884</v>
      </c>
      <c r="V976" s="118"/>
      <c r="W976" s="118"/>
      <c r="X976" s="119"/>
      <c r="Y976" s="1649"/>
      <c r="Z976" s="1650"/>
      <c r="AA976" s="1447"/>
      <c r="AB976" s="1447"/>
      <c r="AC976" s="1441"/>
      <c r="AD976" s="111"/>
      <c r="AE976" s="112"/>
      <c r="AF976" s="112"/>
      <c r="AG976" s="112"/>
      <c r="AH976" s="112"/>
      <c r="AI976" s="112"/>
      <c r="AJ976" s="112"/>
      <c r="AK976" s="112"/>
      <c r="AL976" s="112"/>
      <c r="AM976" s="112"/>
      <c r="AN976" s="112"/>
      <c r="AO976" s="112"/>
      <c r="AP976" s="112"/>
      <c r="AQ976" s="112"/>
      <c r="AR976" s="112"/>
      <c r="AS976" s="112"/>
      <c r="AT976" s="112"/>
      <c r="AU976" s="112"/>
      <c r="AV976" s="112"/>
      <c r="AW976" s="112"/>
      <c r="AX976" s="112"/>
      <c r="AY976" s="112"/>
      <c r="AZ976" s="112"/>
      <c r="BA976" s="112"/>
      <c r="BB976" s="112"/>
      <c r="BC976" s="112"/>
      <c r="BD976" s="112"/>
      <c r="BE976" s="112"/>
      <c r="BF976" s="112"/>
      <c r="BG976" s="112"/>
      <c r="BH976" s="112"/>
      <c r="BI976" s="112"/>
      <c r="BJ976" s="112"/>
      <c r="BK976" s="112"/>
      <c r="BL976" s="112"/>
      <c r="BM976" s="112"/>
      <c r="BN976" s="112"/>
      <c r="BO976" s="112"/>
      <c r="BP976" s="112"/>
      <c r="BQ976" s="112"/>
      <c r="BR976" s="112"/>
      <c r="BS976" s="112"/>
      <c r="BT976" s="112"/>
      <c r="BU976" s="112"/>
      <c r="BV976" s="112"/>
      <c r="BW976" s="112"/>
      <c r="BX976" s="112"/>
      <c r="BY976" s="112"/>
      <c r="BZ976" s="112"/>
      <c r="CA976" s="112"/>
      <c r="CB976" s="112"/>
      <c r="CC976" s="112"/>
      <c r="CD976" s="112"/>
      <c r="CE976" s="112"/>
      <c r="CF976" s="112"/>
      <c r="CG976" s="112"/>
      <c r="CH976" s="112"/>
      <c r="CI976" s="112"/>
      <c r="CJ976" s="112"/>
      <c r="CK976" s="112"/>
      <c r="CL976" s="112"/>
      <c r="CM976" s="112"/>
      <c r="CN976" s="112"/>
      <c r="CO976" s="112"/>
      <c r="CP976" s="112"/>
      <c r="CQ976" s="112"/>
      <c r="CR976" s="112"/>
      <c r="CS976" s="112"/>
      <c r="CT976" s="112"/>
      <c r="CU976" s="112"/>
      <c r="CV976" s="112"/>
      <c r="CW976" s="112"/>
      <c r="CX976" s="112"/>
      <c r="CY976" s="112"/>
      <c r="CZ976" s="112"/>
    </row>
    <row r="977" spans="1:104" s="113" customFormat="1" ht="28.9" customHeight="1">
      <c r="A977" s="767">
        <v>951</v>
      </c>
      <c r="B977" s="1671"/>
      <c r="C977" s="1675"/>
      <c r="D977" s="1676"/>
      <c r="E977" s="1661"/>
      <c r="F977" s="1661"/>
      <c r="G977" s="1661"/>
      <c r="H977" s="1661"/>
      <c r="I977" s="1661"/>
      <c r="J977" s="1664"/>
      <c r="K977" s="1644"/>
      <c r="L977" s="115"/>
      <c r="M977" s="1450"/>
      <c r="N977" s="1657"/>
      <c r="O977" s="1521"/>
      <c r="P977" s="1521"/>
      <c r="Q977" s="1521"/>
      <c r="R977" s="1521"/>
      <c r="S977" s="1521"/>
      <c r="T977" s="1648"/>
      <c r="U977" s="141" t="s">
        <v>2885</v>
      </c>
      <c r="V977" s="118">
        <v>1979</v>
      </c>
      <c r="W977" s="118">
        <v>0.24</v>
      </c>
      <c r="X977" s="119" t="s">
        <v>1281</v>
      </c>
      <c r="Y977" s="1651"/>
      <c r="Z977" s="1652"/>
      <c r="AA977" s="1467"/>
      <c r="AB977" s="1467"/>
      <c r="AC977" s="1528"/>
      <c r="AD977" s="111"/>
      <c r="AE977" s="112"/>
      <c r="AF977" s="112"/>
      <c r="AG977" s="112"/>
      <c r="AH977" s="112"/>
      <c r="AI977" s="112"/>
      <c r="AJ977" s="112"/>
      <c r="AK977" s="112"/>
      <c r="AL977" s="112"/>
      <c r="AM977" s="112"/>
      <c r="AN977" s="112"/>
      <c r="AO977" s="112"/>
      <c r="AP977" s="112"/>
      <c r="AQ977" s="112"/>
      <c r="AR977" s="112"/>
      <c r="AS977" s="112"/>
      <c r="AT977" s="112"/>
      <c r="AU977" s="112"/>
      <c r="AV977" s="112"/>
      <c r="AW977" s="112"/>
      <c r="AX977" s="112"/>
      <c r="AY977" s="112"/>
      <c r="AZ977" s="112"/>
      <c r="BA977" s="112"/>
      <c r="BB977" s="112"/>
      <c r="BC977" s="112"/>
      <c r="BD977" s="112"/>
      <c r="BE977" s="112"/>
      <c r="BF977" s="112"/>
      <c r="BG977" s="112"/>
      <c r="BH977" s="112"/>
      <c r="BI977" s="112"/>
      <c r="BJ977" s="112"/>
      <c r="BK977" s="112"/>
      <c r="BL977" s="112"/>
      <c r="BM977" s="112"/>
      <c r="BN977" s="112"/>
      <c r="BO977" s="112"/>
      <c r="BP977" s="112"/>
      <c r="BQ977" s="112"/>
      <c r="BR977" s="112"/>
      <c r="BS977" s="112"/>
      <c r="BT977" s="112"/>
      <c r="BU977" s="112"/>
      <c r="BV977" s="112"/>
      <c r="BW977" s="112"/>
      <c r="BX977" s="112"/>
      <c r="BY977" s="112"/>
      <c r="BZ977" s="112"/>
      <c r="CA977" s="112"/>
      <c r="CB977" s="112"/>
      <c r="CC977" s="112"/>
      <c r="CD977" s="112"/>
      <c r="CE977" s="112"/>
      <c r="CF977" s="112"/>
      <c r="CG977" s="112"/>
      <c r="CH977" s="112"/>
      <c r="CI977" s="112"/>
      <c r="CJ977" s="112"/>
      <c r="CK977" s="112"/>
      <c r="CL977" s="112"/>
      <c r="CM977" s="112"/>
      <c r="CN977" s="112"/>
      <c r="CO977" s="112"/>
      <c r="CP977" s="112"/>
      <c r="CQ977" s="112"/>
      <c r="CR977" s="112"/>
      <c r="CS977" s="112"/>
      <c r="CT977" s="112"/>
      <c r="CU977" s="112"/>
      <c r="CV977" s="112"/>
      <c r="CW977" s="112"/>
      <c r="CX977" s="112"/>
      <c r="CY977" s="112"/>
      <c r="CZ977" s="112"/>
    </row>
    <row r="978" spans="1:104" s="113" customFormat="1" ht="28.9" customHeight="1">
      <c r="A978" s="767">
        <v>952</v>
      </c>
      <c r="B978" s="1671"/>
      <c r="C978" s="1675"/>
      <c r="D978" s="1676"/>
      <c r="E978" s="1661"/>
      <c r="F978" s="1661"/>
      <c r="G978" s="1661"/>
      <c r="H978" s="1661"/>
      <c r="I978" s="1661"/>
      <c r="J978" s="1664"/>
      <c r="K978" s="1644"/>
      <c r="L978" s="167"/>
      <c r="M978" s="1450"/>
      <c r="N978" s="136" t="s">
        <v>2886</v>
      </c>
      <c r="O978" s="317">
        <v>2023</v>
      </c>
      <c r="P978" s="317" t="s">
        <v>2887</v>
      </c>
      <c r="Q978" s="332" t="s">
        <v>2888</v>
      </c>
      <c r="R978" s="118">
        <v>10</v>
      </c>
      <c r="S978" s="139"/>
      <c r="T978" s="140">
        <v>10</v>
      </c>
      <c r="U978" s="1480"/>
      <c r="V978" s="1468"/>
      <c r="W978" s="1468"/>
      <c r="X978" s="1462"/>
      <c r="Y978" s="1651"/>
      <c r="Z978" s="1652"/>
      <c r="AA978" s="1467"/>
      <c r="AB978" s="1467"/>
      <c r="AC978" s="1528"/>
      <c r="AD978" s="111"/>
      <c r="AE978" s="112"/>
      <c r="AF978" s="112"/>
      <c r="AG978" s="112"/>
      <c r="AH978" s="112"/>
      <c r="AI978" s="112"/>
      <c r="AJ978" s="112"/>
      <c r="AK978" s="112"/>
      <c r="AL978" s="112"/>
      <c r="AM978" s="112"/>
      <c r="AN978" s="112"/>
      <c r="AO978" s="112"/>
      <c r="AP978" s="112"/>
      <c r="AQ978" s="112"/>
      <c r="AR978" s="112"/>
      <c r="AS978" s="112"/>
      <c r="AT978" s="112"/>
      <c r="AU978" s="112"/>
      <c r="AV978" s="112"/>
      <c r="AW978" s="112"/>
      <c r="AX978" s="112"/>
      <c r="AY978" s="112"/>
      <c r="AZ978" s="112"/>
      <c r="BA978" s="112"/>
      <c r="BB978" s="112"/>
      <c r="BC978" s="112"/>
      <c r="BD978" s="112"/>
      <c r="BE978" s="112"/>
      <c r="BF978" s="112"/>
      <c r="BG978" s="112"/>
      <c r="BH978" s="112"/>
      <c r="BI978" s="112"/>
      <c r="BJ978" s="112"/>
      <c r="BK978" s="112"/>
      <c r="BL978" s="112"/>
      <c r="BM978" s="112"/>
      <c r="BN978" s="112"/>
      <c r="BO978" s="112"/>
      <c r="BP978" s="112"/>
      <c r="BQ978" s="112"/>
      <c r="BR978" s="112"/>
      <c r="BS978" s="112"/>
      <c r="BT978" s="112"/>
      <c r="BU978" s="112"/>
      <c r="BV978" s="112"/>
      <c r="BW978" s="112"/>
      <c r="BX978" s="112"/>
      <c r="BY978" s="112"/>
      <c r="BZ978" s="112"/>
      <c r="CA978" s="112"/>
      <c r="CB978" s="112"/>
      <c r="CC978" s="112"/>
      <c r="CD978" s="112"/>
      <c r="CE978" s="112"/>
      <c r="CF978" s="112"/>
      <c r="CG978" s="112"/>
      <c r="CH978" s="112"/>
      <c r="CI978" s="112"/>
      <c r="CJ978" s="112"/>
      <c r="CK978" s="112"/>
      <c r="CL978" s="112"/>
      <c r="CM978" s="112"/>
      <c r="CN978" s="112"/>
      <c r="CO978" s="112"/>
      <c r="CP978" s="112"/>
      <c r="CQ978" s="112"/>
      <c r="CR978" s="112"/>
      <c r="CS978" s="112"/>
      <c r="CT978" s="112"/>
      <c r="CU978" s="112"/>
      <c r="CV978" s="112"/>
      <c r="CW978" s="112"/>
      <c r="CX978" s="112"/>
      <c r="CY978" s="112"/>
      <c r="CZ978" s="112"/>
    </row>
    <row r="979" spans="1:104" s="113" customFormat="1" ht="28.9" customHeight="1">
      <c r="A979" s="767">
        <v>953</v>
      </c>
      <c r="B979" s="1671"/>
      <c r="C979" s="1675"/>
      <c r="D979" s="1676"/>
      <c r="E979" s="1661"/>
      <c r="F979" s="1661"/>
      <c r="G979" s="1661"/>
      <c r="H979" s="1661"/>
      <c r="I979" s="1661"/>
      <c r="J979" s="1664"/>
      <c r="K979" s="1645"/>
      <c r="L979" s="187"/>
      <c r="M979" s="1525"/>
      <c r="N979" s="136" t="s">
        <v>2889</v>
      </c>
      <c r="O979" s="118">
        <v>2025</v>
      </c>
      <c r="P979" s="118">
        <v>0.47699999999999998</v>
      </c>
      <c r="Q979" s="332" t="s">
        <v>2890</v>
      </c>
      <c r="R979" s="118">
        <v>18</v>
      </c>
      <c r="S979" s="139"/>
      <c r="T979" s="140"/>
      <c r="U979" s="1482"/>
      <c r="V979" s="1483"/>
      <c r="W979" s="1483"/>
      <c r="X979" s="1464"/>
      <c r="Y979" s="1653"/>
      <c r="Z979" s="1654"/>
      <c r="AA979" s="1448"/>
      <c r="AB979" s="1448"/>
      <c r="AC979" s="1442"/>
      <c r="AD979" s="111"/>
      <c r="AE979" s="112"/>
      <c r="AF979" s="112"/>
      <c r="AG979" s="112"/>
      <c r="AH979" s="112"/>
      <c r="AI979" s="112"/>
      <c r="AJ979" s="112"/>
      <c r="AK979" s="112"/>
      <c r="AL979" s="112"/>
      <c r="AM979" s="112"/>
      <c r="AN979" s="112"/>
      <c r="AO979" s="112"/>
      <c r="AP979" s="112"/>
      <c r="AQ979" s="112"/>
      <c r="AR979" s="112"/>
      <c r="AS979" s="112"/>
      <c r="AT979" s="112"/>
      <c r="AU979" s="112"/>
      <c r="AV979" s="112"/>
      <c r="AW979" s="112"/>
      <c r="AX979" s="112"/>
      <c r="AY979" s="112"/>
      <c r="AZ979" s="112"/>
      <c r="BA979" s="112"/>
      <c r="BB979" s="112"/>
      <c r="BC979" s="112"/>
      <c r="BD979" s="112"/>
      <c r="BE979" s="112"/>
      <c r="BF979" s="112"/>
      <c r="BG979" s="112"/>
      <c r="BH979" s="112"/>
      <c r="BI979" s="112"/>
      <c r="BJ979" s="112"/>
      <c r="BK979" s="112"/>
      <c r="BL979" s="112"/>
      <c r="BM979" s="112"/>
      <c r="BN979" s="112"/>
      <c r="BO979" s="112"/>
      <c r="BP979" s="112"/>
      <c r="BQ979" s="112"/>
      <c r="BR979" s="112"/>
      <c r="BS979" s="112"/>
      <c r="BT979" s="112"/>
      <c r="BU979" s="112"/>
      <c r="BV979" s="112"/>
      <c r="BW979" s="112"/>
      <c r="BX979" s="112"/>
      <c r="BY979" s="112"/>
      <c r="BZ979" s="112"/>
      <c r="CA979" s="112"/>
      <c r="CB979" s="112"/>
      <c r="CC979" s="112"/>
      <c r="CD979" s="112"/>
      <c r="CE979" s="112"/>
      <c r="CF979" s="112"/>
      <c r="CG979" s="112"/>
      <c r="CH979" s="112"/>
      <c r="CI979" s="112"/>
      <c r="CJ979" s="112"/>
      <c r="CK979" s="112"/>
      <c r="CL979" s="112"/>
      <c r="CM979" s="112"/>
      <c r="CN979" s="112"/>
      <c r="CO979" s="112"/>
      <c r="CP979" s="112"/>
      <c r="CQ979" s="112"/>
      <c r="CR979" s="112"/>
      <c r="CS979" s="112"/>
      <c r="CT979" s="112"/>
      <c r="CU979" s="112"/>
      <c r="CV979" s="112"/>
      <c r="CW979" s="112"/>
      <c r="CX979" s="112"/>
      <c r="CY979" s="112"/>
      <c r="CZ979" s="112"/>
    </row>
    <row r="980" spans="1:104" s="113" customFormat="1" ht="22.5" customHeight="1">
      <c r="A980" s="767">
        <v>954</v>
      </c>
      <c r="B980" s="1671"/>
      <c r="C980" s="1677"/>
      <c r="D980" s="1678"/>
      <c r="E980" s="1662"/>
      <c r="F980" s="1662"/>
      <c r="G980" s="1662"/>
      <c r="H980" s="1662"/>
      <c r="I980" s="1662"/>
      <c r="J980" s="1665"/>
      <c r="K980" s="455"/>
      <c r="L980" s="423"/>
      <c r="M980" s="423"/>
      <c r="N980" s="404"/>
      <c r="O980" s="423"/>
      <c r="P980" s="423"/>
      <c r="Q980" s="423"/>
      <c r="R980" s="423"/>
      <c r="S980" s="423"/>
      <c r="T980" s="423"/>
      <c r="U980" s="455"/>
      <c r="V980" s="423"/>
      <c r="W980" s="423"/>
      <c r="X980" s="918"/>
      <c r="Y980" s="413" t="s">
        <v>2891</v>
      </c>
      <c r="Z980" s="209"/>
      <c r="AA980" s="118">
        <v>1980</v>
      </c>
      <c r="AB980" s="118">
        <v>0.23</v>
      </c>
      <c r="AC980" s="163" t="s">
        <v>1793</v>
      </c>
      <c r="AD980" s="111"/>
      <c r="AE980" s="112"/>
      <c r="AF980" s="112"/>
      <c r="AG980" s="112"/>
      <c r="AH980" s="112"/>
      <c r="AI980" s="112"/>
      <c r="AJ980" s="112"/>
      <c r="AK980" s="112"/>
      <c r="AL980" s="112"/>
      <c r="AM980" s="112"/>
      <c r="AN980" s="112"/>
      <c r="AO980" s="112"/>
      <c r="AP980" s="112"/>
      <c r="AQ980" s="112"/>
      <c r="AR980" s="112"/>
      <c r="AS980" s="112"/>
      <c r="AT980" s="112"/>
      <c r="AU980" s="112"/>
      <c r="AV980" s="112"/>
      <c r="AW980" s="112"/>
      <c r="AX980" s="112"/>
      <c r="AY980" s="112"/>
      <c r="AZ980" s="112"/>
      <c r="BA980" s="112"/>
      <c r="BB980" s="112"/>
      <c r="BC980" s="112"/>
      <c r="BD980" s="112"/>
      <c r="BE980" s="112"/>
      <c r="BF980" s="112"/>
      <c r="BG980" s="112"/>
      <c r="BH980" s="112"/>
      <c r="BI980" s="112"/>
      <c r="BJ980" s="112"/>
      <c r="BK980" s="112"/>
      <c r="BL980" s="112"/>
      <c r="BM980" s="112"/>
      <c r="BN980" s="112"/>
      <c r="BO980" s="112"/>
      <c r="BP980" s="112"/>
      <c r="BQ980" s="112"/>
      <c r="BR980" s="112"/>
      <c r="BS980" s="112"/>
      <c r="BT980" s="112"/>
      <c r="BU980" s="112"/>
      <c r="BV980" s="112"/>
      <c r="BW980" s="112"/>
      <c r="BX980" s="112"/>
      <c r="BY980" s="112"/>
      <c r="BZ980" s="112"/>
      <c r="CA980" s="112"/>
      <c r="CB980" s="112"/>
      <c r="CC980" s="112"/>
      <c r="CD980" s="112"/>
      <c r="CE980" s="112"/>
      <c r="CF980" s="112"/>
      <c r="CG980" s="112"/>
      <c r="CH980" s="112"/>
      <c r="CI980" s="112"/>
      <c r="CJ980" s="112"/>
      <c r="CK980" s="112"/>
      <c r="CL980" s="112"/>
      <c r="CM980" s="112"/>
      <c r="CN980" s="112"/>
      <c r="CO980" s="112"/>
      <c r="CP980" s="112"/>
      <c r="CQ980" s="112"/>
      <c r="CR980" s="112"/>
      <c r="CS980" s="112"/>
      <c r="CT980" s="112"/>
      <c r="CU980" s="112"/>
      <c r="CV980" s="112"/>
      <c r="CW980" s="112"/>
      <c r="CX980" s="112"/>
      <c r="CY980" s="112"/>
      <c r="CZ980" s="112"/>
    </row>
    <row r="981" spans="1:104" s="113" customFormat="1" ht="22.5" customHeight="1">
      <c r="A981" s="767">
        <v>955</v>
      </c>
      <c r="B981" s="1671"/>
      <c r="C981" s="1628" t="s">
        <v>2892</v>
      </c>
      <c r="D981" s="1629"/>
      <c r="E981" s="118">
        <v>1965</v>
      </c>
      <c r="F981" s="118">
        <v>0.9</v>
      </c>
      <c r="G981" s="118" t="s">
        <v>34</v>
      </c>
      <c r="H981" s="118">
        <v>15</v>
      </c>
      <c r="I981" s="118"/>
      <c r="J981" s="163">
        <v>15</v>
      </c>
      <c r="K981" s="365"/>
      <c r="L981" s="161"/>
      <c r="M981" s="140"/>
      <c r="N981" s="136"/>
      <c r="O981" s="118"/>
      <c r="P981" s="118"/>
      <c r="Q981" s="138"/>
      <c r="R981" s="118"/>
      <c r="S981" s="139"/>
      <c r="T981" s="140"/>
      <c r="U981" s="141"/>
      <c r="V981" s="118"/>
      <c r="W981" s="118"/>
      <c r="X981" s="119"/>
      <c r="Y981" s="1543" t="s">
        <v>2892</v>
      </c>
      <c r="Z981" s="1544"/>
      <c r="AA981" s="118">
        <v>1965</v>
      </c>
      <c r="AB981" s="118">
        <v>0.9</v>
      </c>
      <c r="AC981" s="163" t="s">
        <v>34</v>
      </c>
      <c r="AD981" s="111"/>
      <c r="AE981" s="112"/>
      <c r="AF981" s="112"/>
      <c r="AG981" s="112"/>
      <c r="AH981" s="112"/>
      <c r="AI981" s="112"/>
      <c r="AJ981" s="112"/>
      <c r="AK981" s="112"/>
      <c r="AL981" s="112"/>
      <c r="AM981" s="112"/>
      <c r="AN981" s="112"/>
      <c r="AO981" s="112"/>
      <c r="AP981" s="112"/>
      <c r="AQ981" s="112"/>
      <c r="AR981" s="112"/>
      <c r="AS981" s="112"/>
      <c r="AT981" s="112"/>
      <c r="AU981" s="112"/>
      <c r="AV981" s="112"/>
      <c r="AW981" s="112"/>
      <c r="AX981" s="112"/>
      <c r="AY981" s="112"/>
      <c r="AZ981" s="112"/>
      <c r="BA981" s="112"/>
      <c r="BB981" s="112"/>
      <c r="BC981" s="112"/>
      <c r="BD981" s="112"/>
      <c r="BE981" s="112"/>
      <c r="BF981" s="112"/>
      <c r="BG981" s="112"/>
      <c r="BH981" s="112"/>
      <c r="BI981" s="112"/>
      <c r="BJ981" s="112"/>
      <c r="BK981" s="112"/>
      <c r="BL981" s="112"/>
      <c r="BM981" s="112"/>
      <c r="BN981" s="112"/>
      <c r="BO981" s="112"/>
      <c r="BP981" s="112"/>
      <c r="BQ981" s="112"/>
      <c r="BR981" s="112"/>
      <c r="BS981" s="112"/>
      <c r="BT981" s="112"/>
      <c r="BU981" s="112"/>
      <c r="BV981" s="112"/>
      <c r="BW981" s="112"/>
      <c r="BX981" s="112"/>
      <c r="BY981" s="112"/>
      <c r="BZ981" s="112"/>
      <c r="CA981" s="112"/>
      <c r="CB981" s="112"/>
      <c r="CC981" s="112"/>
      <c r="CD981" s="112"/>
      <c r="CE981" s="112"/>
      <c r="CF981" s="112"/>
      <c r="CG981" s="112"/>
      <c r="CH981" s="112"/>
      <c r="CI981" s="112"/>
      <c r="CJ981" s="112"/>
      <c r="CK981" s="112"/>
      <c r="CL981" s="112"/>
      <c r="CM981" s="112"/>
      <c r="CN981" s="112"/>
      <c r="CO981" s="112"/>
      <c r="CP981" s="112"/>
      <c r="CQ981" s="112"/>
      <c r="CR981" s="112"/>
      <c r="CS981" s="112"/>
      <c r="CT981" s="112"/>
      <c r="CU981" s="112"/>
      <c r="CV981" s="112"/>
      <c r="CW981" s="112"/>
      <c r="CX981" s="112"/>
      <c r="CY981" s="112"/>
      <c r="CZ981" s="112"/>
    </row>
    <row r="982" spans="1:104" s="324" customFormat="1" ht="22.5" customHeight="1">
      <c r="A982" s="767">
        <v>956</v>
      </c>
      <c r="B982" s="1671"/>
      <c r="C982" s="1643" t="s">
        <v>2893</v>
      </c>
      <c r="D982" s="1542"/>
      <c r="E982" s="161">
        <v>2003</v>
      </c>
      <c r="F982" s="161"/>
      <c r="G982" s="265" t="s">
        <v>2894</v>
      </c>
      <c r="H982" s="161">
        <v>1</v>
      </c>
      <c r="I982" s="161"/>
      <c r="J982" s="280">
        <v>1</v>
      </c>
      <c r="K982" s="919" t="s">
        <v>2895</v>
      </c>
      <c r="L982" s="463"/>
      <c r="M982" s="219">
        <v>63</v>
      </c>
      <c r="N982" s="217" t="s">
        <v>1479</v>
      </c>
      <c r="O982" s="161"/>
      <c r="P982" s="161"/>
      <c r="Q982" s="209"/>
      <c r="R982" s="863"/>
      <c r="S982" s="863"/>
      <c r="T982" s="920"/>
      <c r="U982" s="220" t="s">
        <v>1479</v>
      </c>
      <c r="V982" s="161"/>
      <c r="W982" s="161"/>
      <c r="X982" s="221"/>
      <c r="Y982" s="1541" t="s">
        <v>2893</v>
      </c>
      <c r="Z982" s="1542"/>
      <c r="AA982" s="161">
        <v>2003</v>
      </c>
      <c r="AB982" s="161"/>
      <c r="AC982" s="280" t="s">
        <v>2894</v>
      </c>
      <c r="AD982" s="216"/>
      <c r="AE982" s="227"/>
      <c r="AF982" s="227"/>
      <c r="AG982" s="227"/>
      <c r="AH982" s="227"/>
      <c r="AI982" s="227"/>
      <c r="AJ982" s="227"/>
      <c r="AK982" s="227"/>
      <c r="AL982" s="227"/>
      <c r="AM982" s="227"/>
      <c r="AN982" s="227"/>
      <c r="AO982" s="227"/>
      <c r="AP982" s="227"/>
      <c r="AQ982" s="227"/>
      <c r="AR982" s="227"/>
      <c r="AS982" s="227"/>
      <c r="AT982" s="227"/>
      <c r="AU982" s="227"/>
      <c r="AV982" s="227"/>
      <c r="AW982" s="227"/>
      <c r="AX982" s="227"/>
      <c r="AY982" s="227"/>
      <c r="AZ982" s="227"/>
      <c r="BA982" s="227"/>
      <c r="BB982" s="227"/>
      <c r="BC982" s="227"/>
      <c r="BD982" s="227"/>
      <c r="BE982" s="227"/>
      <c r="BF982" s="227"/>
      <c r="BG982" s="227"/>
      <c r="BH982" s="227"/>
      <c r="BI982" s="227"/>
      <c r="BJ982" s="227"/>
      <c r="BK982" s="227"/>
      <c r="BL982" s="227"/>
      <c r="BM982" s="227"/>
      <c r="BN982" s="227"/>
      <c r="BO982" s="227"/>
      <c r="BP982" s="227"/>
      <c r="BQ982" s="227"/>
      <c r="BR982" s="227"/>
      <c r="BS982" s="227"/>
      <c r="BT982" s="227"/>
      <c r="BU982" s="227"/>
      <c r="BV982" s="227"/>
      <c r="BW982" s="227"/>
      <c r="BX982" s="227"/>
      <c r="BY982" s="227"/>
      <c r="BZ982" s="227"/>
      <c r="CA982" s="227"/>
      <c r="CB982" s="227"/>
      <c r="CC982" s="227"/>
      <c r="CD982" s="227"/>
      <c r="CE982" s="227"/>
      <c r="CF982" s="227"/>
      <c r="CG982" s="227"/>
      <c r="CH982" s="227"/>
      <c r="CI982" s="227"/>
      <c r="CJ982" s="227"/>
      <c r="CK982" s="227"/>
      <c r="CL982" s="227"/>
      <c r="CM982" s="227"/>
      <c r="CN982" s="227"/>
      <c r="CO982" s="227"/>
      <c r="CP982" s="227"/>
      <c r="CQ982" s="227"/>
      <c r="CR982" s="227"/>
      <c r="CS982" s="227"/>
      <c r="CT982" s="227"/>
      <c r="CU982" s="227"/>
      <c r="CV982" s="227"/>
      <c r="CW982" s="227"/>
      <c r="CX982" s="227"/>
      <c r="CY982" s="227"/>
      <c r="CZ982" s="227"/>
    </row>
    <row r="983" spans="1:104" s="112" customFormat="1" ht="28.15" customHeight="1">
      <c r="A983" s="767">
        <v>957</v>
      </c>
      <c r="B983" s="1671"/>
      <c r="C983" s="1478"/>
      <c r="D983" s="1479"/>
      <c r="E983" s="118"/>
      <c r="F983" s="118"/>
      <c r="G983" s="118"/>
      <c r="H983" s="118"/>
      <c r="I983" s="118"/>
      <c r="J983" s="163"/>
      <c r="K983" s="365" t="s">
        <v>1191</v>
      </c>
      <c r="L983" s="161"/>
      <c r="M983" s="140" t="s">
        <v>1191</v>
      </c>
      <c r="N983" s="168"/>
      <c r="O983" s="118"/>
      <c r="P983" s="118"/>
      <c r="Q983" s="138"/>
      <c r="R983" s="118"/>
      <c r="S983" s="139"/>
      <c r="T983" s="140"/>
      <c r="U983" s="117"/>
      <c r="V983" s="118"/>
      <c r="W983" s="118"/>
      <c r="X983" s="119"/>
      <c r="Y983" s="1541" t="s">
        <v>2896</v>
      </c>
      <c r="Z983" s="1542"/>
      <c r="AA983" s="118">
        <v>1987</v>
      </c>
      <c r="AB983" s="118">
        <v>0.107</v>
      </c>
      <c r="AC983" s="163" t="s">
        <v>1793</v>
      </c>
      <c r="AD983" s="111"/>
    </row>
    <row r="984" spans="1:104" s="113" customFormat="1" ht="96" customHeight="1" thickBot="1">
      <c r="A984" s="804">
        <v>958</v>
      </c>
      <c r="B984" s="1672"/>
      <c r="C984" s="921" t="s">
        <v>2897</v>
      </c>
      <c r="D984" s="922"/>
      <c r="E984" s="235">
        <v>1968</v>
      </c>
      <c r="F984" s="235">
        <v>2.59</v>
      </c>
      <c r="G984" s="235" t="s">
        <v>34</v>
      </c>
      <c r="H984" s="235">
        <v>30</v>
      </c>
      <c r="I984" s="235"/>
      <c r="J984" s="292">
        <v>30</v>
      </c>
      <c r="K984" s="923" t="s">
        <v>2898</v>
      </c>
      <c r="L984" s="924"/>
      <c r="M984" s="285"/>
      <c r="N984" s="582"/>
      <c r="O984" s="235"/>
      <c r="P984" s="235"/>
      <c r="Q984" s="290"/>
      <c r="R984" s="235"/>
      <c r="S984" s="291"/>
      <c r="T984" s="285"/>
      <c r="U984" s="234"/>
      <c r="V984" s="235"/>
      <c r="W984" s="235"/>
      <c r="X984" s="236"/>
      <c r="Y984" s="925" t="s">
        <v>2897</v>
      </c>
      <c r="Z984" s="816"/>
      <c r="AA984" s="235">
        <v>1968</v>
      </c>
      <c r="AB984" s="235">
        <v>2.59</v>
      </c>
      <c r="AC984" s="292" t="s">
        <v>34</v>
      </c>
      <c r="AD984" s="111"/>
      <c r="AE984" s="112"/>
      <c r="AF984" s="112"/>
      <c r="AG984" s="112"/>
      <c r="AH984" s="112"/>
      <c r="AI984" s="112"/>
      <c r="AJ984" s="112"/>
      <c r="AK984" s="112"/>
      <c r="AL984" s="112"/>
      <c r="AM984" s="112"/>
      <c r="AN984" s="112"/>
      <c r="AO984" s="112"/>
      <c r="AP984" s="112"/>
      <c r="AQ984" s="112"/>
      <c r="AR984" s="112"/>
      <c r="AS984" s="112"/>
      <c r="AT984" s="112"/>
      <c r="AU984" s="112"/>
      <c r="AV984" s="112"/>
      <c r="AW984" s="112"/>
      <c r="AX984" s="112"/>
      <c r="AY984" s="112"/>
      <c r="AZ984" s="112"/>
      <c r="BA984" s="112"/>
      <c r="BB984" s="112"/>
      <c r="BC984" s="112"/>
      <c r="BD984" s="112"/>
      <c r="BE984" s="112"/>
      <c r="BF984" s="112"/>
      <c r="BG984" s="112"/>
      <c r="BH984" s="112"/>
      <c r="BI984" s="112"/>
      <c r="BJ984" s="112"/>
      <c r="BK984" s="112"/>
      <c r="BL984" s="112"/>
      <c r="BM984" s="112"/>
      <c r="BN984" s="112"/>
      <c r="BO984" s="112"/>
      <c r="BP984" s="112"/>
      <c r="BQ984" s="112"/>
      <c r="BR984" s="112"/>
      <c r="BS984" s="112"/>
      <c r="BT984" s="112"/>
      <c r="BU984" s="112"/>
      <c r="BV984" s="112"/>
      <c r="BW984" s="112"/>
      <c r="BX984" s="112"/>
      <c r="BY984" s="112"/>
      <c r="BZ984" s="112"/>
      <c r="CA984" s="112"/>
      <c r="CB984" s="112"/>
      <c r="CC984" s="112"/>
      <c r="CD984" s="112"/>
      <c r="CE984" s="112"/>
      <c r="CF984" s="112"/>
      <c r="CG984" s="112"/>
      <c r="CH984" s="112"/>
      <c r="CI984" s="112"/>
      <c r="CJ984" s="112"/>
      <c r="CK984" s="112"/>
      <c r="CL984" s="112"/>
      <c r="CM984" s="112"/>
      <c r="CN984" s="112"/>
      <c r="CO984" s="112"/>
      <c r="CP984" s="112"/>
      <c r="CQ984" s="112"/>
      <c r="CR984" s="112"/>
      <c r="CS984" s="112"/>
      <c r="CT984" s="112"/>
      <c r="CU984" s="112"/>
      <c r="CV984" s="112"/>
      <c r="CW984" s="112"/>
      <c r="CX984" s="112"/>
      <c r="CY984" s="112"/>
      <c r="CZ984" s="112"/>
    </row>
    <row r="985" spans="1:104" ht="1.5" customHeight="1" thickBot="1">
      <c r="A985" s="926">
        <v>959</v>
      </c>
      <c r="B985" s="927"/>
      <c r="C985" s="999"/>
      <c r="D985" s="999"/>
      <c r="E985" s="999"/>
      <c r="F985" s="999"/>
      <c r="G985" s="1007"/>
      <c r="H985" s="999"/>
      <c r="I985" s="999"/>
      <c r="J985" s="999"/>
      <c r="K985" s="111"/>
      <c r="L985" s="928"/>
      <c r="M985" s="1007"/>
      <c r="N985" s="999"/>
      <c r="O985" s="1007"/>
      <c r="P985" s="1007"/>
      <c r="Q985" s="1045"/>
      <c r="R985" s="1007"/>
      <c r="S985" s="999"/>
      <c r="T985" s="1007"/>
      <c r="U985" s="999"/>
      <c r="V985" s="1007"/>
      <c r="W985" s="1007"/>
      <c r="X985" s="1045"/>
      <c r="Y985" s="408"/>
      <c r="Z985" s="408"/>
      <c r="AA985" s="999"/>
      <c r="AB985" s="999"/>
    </row>
    <row r="986" spans="1:104" s="113" customFormat="1" ht="48" customHeight="1">
      <c r="A986" s="241"/>
      <c r="B986" s="899"/>
      <c r="C986" s="930"/>
      <c r="D986" s="931"/>
      <c r="E986" s="588"/>
      <c r="F986" s="588"/>
      <c r="G986" s="586"/>
      <c r="H986" s="588"/>
      <c r="I986" s="588"/>
      <c r="J986" s="588"/>
      <c r="K986" s="586"/>
      <c r="L986" s="845"/>
      <c r="M986" s="586"/>
      <c r="N986" s="932"/>
      <c r="O986" s="586"/>
      <c r="P986" s="586"/>
      <c r="Q986" s="587"/>
      <c r="R986" s="586"/>
      <c r="S986" s="588"/>
      <c r="T986" s="586"/>
      <c r="U986" s="932"/>
      <c r="V986" s="586"/>
      <c r="W986" s="586"/>
      <c r="X986" s="587"/>
      <c r="Y986" s="930"/>
      <c r="Z986" s="933"/>
      <c r="AA986" s="588"/>
      <c r="AB986" s="588"/>
      <c r="AC986" s="761"/>
      <c r="AD986" s="111"/>
      <c r="AE986" s="112"/>
      <c r="AF986" s="112"/>
      <c r="AG986" s="112"/>
      <c r="AH986" s="112"/>
      <c r="AI986" s="112"/>
      <c r="AJ986" s="112"/>
      <c r="AK986" s="112"/>
      <c r="AL986" s="112"/>
      <c r="AM986" s="112"/>
      <c r="AN986" s="112"/>
      <c r="AO986" s="112"/>
      <c r="AP986" s="112"/>
      <c r="AQ986" s="112"/>
      <c r="AR986" s="112"/>
      <c r="AS986" s="112"/>
      <c r="AT986" s="112"/>
      <c r="AU986" s="112"/>
      <c r="AV986" s="112"/>
      <c r="AW986" s="112"/>
      <c r="AX986" s="112"/>
      <c r="AY986" s="112"/>
      <c r="AZ986" s="112"/>
      <c r="BA986" s="112"/>
      <c r="BB986" s="112"/>
      <c r="BC986" s="112"/>
      <c r="BD986" s="112"/>
      <c r="BE986" s="112"/>
      <c r="BF986" s="112"/>
      <c r="BG986" s="112"/>
      <c r="BH986" s="112"/>
      <c r="BI986" s="112"/>
      <c r="BJ986" s="112"/>
      <c r="BK986" s="112"/>
      <c r="BL986" s="112"/>
      <c r="BM986" s="112"/>
      <c r="BN986" s="112"/>
      <c r="BO986" s="112"/>
      <c r="BP986" s="112"/>
      <c r="BQ986" s="112"/>
      <c r="BR986" s="112"/>
      <c r="BS986" s="112"/>
      <c r="BT986" s="112"/>
      <c r="BU986" s="112"/>
      <c r="BV986" s="112"/>
      <c r="BW986" s="112"/>
      <c r="BX986" s="112"/>
      <c r="BY986" s="112"/>
      <c r="BZ986" s="112"/>
      <c r="CA986" s="112"/>
      <c r="CB986" s="112"/>
      <c r="CC986" s="112"/>
      <c r="CD986" s="112"/>
      <c r="CE986" s="112"/>
      <c r="CF986" s="112"/>
      <c r="CG986" s="112"/>
      <c r="CH986" s="112"/>
      <c r="CI986" s="112"/>
      <c r="CJ986" s="112"/>
      <c r="CK986" s="112"/>
      <c r="CL986" s="112"/>
      <c r="CM986" s="112"/>
      <c r="CN986" s="112"/>
      <c r="CO986" s="112"/>
      <c r="CP986" s="112"/>
      <c r="CQ986" s="112"/>
      <c r="CR986" s="112"/>
      <c r="CS986" s="112"/>
      <c r="CT986" s="112"/>
      <c r="CU986" s="112"/>
      <c r="CV986" s="112"/>
      <c r="CW986" s="112"/>
      <c r="CX986" s="112"/>
      <c r="CY986" s="112"/>
      <c r="CZ986" s="112"/>
    </row>
    <row r="987" spans="1:104" s="113" customFormat="1" ht="22.9" customHeight="1">
      <c r="A987" s="241"/>
      <c r="B987" s="899"/>
      <c r="C987" s="934"/>
      <c r="D987" s="112"/>
      <c r="E987" s="133"/>
      <c r="F987" s="133"/>
      <c r="G987" s="111"/>
      <c r="H987" s="133"/>
      <c r="I987" s="133"/>
      <c r="J987" s="133"/>
      <c r="K987" s="111"/>
      <c r="L987" s="216"/>
      <c r="M987" s="111"/>
      <c r="N987" s="255"/>
      <c r="O987" s="111"/>
      <c r="P987" s="111"/>
      <c r="Q987" s="506"/>
      <c r="R987" s="111"/>
      <c r="S987" s="133"/>
      <c r="T987" s="111"/>
      <c r="U987" s="255"/>
      <c r="V987" s="111"/>
      <c r="W987" s="111"/>
      <c r="X987" s="506"/>
      <c r="Y987" s="934"/>
      <c r="Z987" s="227"/>
      <c r="AA987" s="133"/>
      <c r="AB987" s="133"/>
      <c r="AC987" s="181"/>
      <c r="AD987" s="111"/>
      <c r="AE987" s="112"/>
      <c r="AF987" s="112"/>
      <c r="AG987" s="112"/>
      <c r="AH987" s="112"/>
      <c r="AI987" s="112"/>
      <c r="AJ987" s="112"/>
      <c r="AK987" s="112"/>
      <c r="AL987" s="112"/>
      <c r="AM987" s="112"/>
      <c r="AN987" s="112"/>
      <c r="AO987" s="112"/>
      <c r="AP987" s="112"/>
      <c r="AQ987" s="112"/>
      <c r="AR987" s="112"/>
      <c r="AS987" s="112"/>
      <c r="AT987" s="112"/>
      <c r="AU987" s="112"/>
      <c r="AV987" s="112"/>
      <c r="AW987" s="112"/>
      <c r="AX987" s="112"/>
      <c r="AY987" s="112"/>
      <c r="AZ987" s="112"/>
      <c r="BA987" s="112"/>
      <c r="BB987" s="112"/>
      <c r="BC987" s="112"/>
      <c r="BD987" s="112"/>
      <c r="BE987" s="112"/>
      <c r="BF987" s="112"/>
      <c r="BG987" s="112"/>
      <c r="BH987" s="112"/>
      <c r="BI987" s="112"/>
      <c r="BJ987" s="112"/>
      <c r="BK987" s="112"/>
      <c r="BL987" s="112"/>
      <c r="BM987" s="112"/>
      <c r="BN987" s="112"/>
      <c r="BO987" s="112"/>
      <c r="BP987" s="112"/>
      <c r="BQ987" s="112"/>
      <c r="BR987" s="112"/>
      <c r="BS987" s="112"/>
      <c r="BT987" s="112"/>
      <c r="BU987" s="112"/>
      <c r="BV987" s="112"/>
      <c r="BW987" s="112"/>
      <c r="BX987" s="112"/>
      <c r="BY987" s="112"/>
      <c r="BZ987" s="112"/>
      <c r="CA987" s="112"/>
      <c r="CB987" s="112"/>
      <c r="CC987" s="112"/>
      <c r="CD987" s="112"/>
      <c r="CE987" s="112"/>
      <c r="CF987" s="112"/>
      <c r="CG987" s="112"/>
      <c r="CH987" s="112"/>
      <c r="CI987" s="112"/>
      <c r="CJ987" s="112"/>
      <c r="CK987" s="112"/>
      <c r="CL987" s="112"/>
      <c r="CM987" s="112"/>
      <c r="CN987" s="112"/>
      <c r="CO987" s="112"/>
      <c r="CP987" s="112"/>
      <c r="CQ987" s="112"/>
      <c r="CR987" s="112"/>
      <c r="CS987" s="112"/>
      <c r="CT987" s="112"/>
      <c r="CU987" s="112"/>
      <c r="CV987" s="112"/>
      <c r="CW987" s="112"/>
      <c r="CX987" s="112"/>
      <c r="CY987" s="112"/>
      <c r="CZ987" s="112"/>
    </row>
    <row r="988" spans="1:104" s="112" customFormat="1" ht="22.5" customHeight="1" thickBot="1">
      <c r="A988" s="241"/>
      <c r="B988" s="899"/>
      <c r="C988" s="935"/>
      <c r="D988" s="936"/>
      <c r="E988" s="937"/>
      <c r="F988" s="937"/>
      <c r="G988" s="938"/>
      <c r="H988" s="133"/>
      <c r="I988" s="133"/>
      <c r="J988" s="133"/>
      <c r="K988" s="111"/>
      <c r="L988" s="216"/>
      <c r="M988" s="111"/>
      <c r="N988" s="255"/>
      <c r="O988" s="111"/>
      <c r="P988" s="111"/>
      <c r="Q988" s="506"/>
      <c r="R988" s="111"/>
      <c r="S988" s="133"/>
      <c r="T988" s="111"/>
      <c r="U988" s="255"/>
      <c r="V988" s="111"/>
      <c r="W988" s="111"/>
      <c r="X988" s="506"/>
      <c r="Y988" s="935"/>
      <c r="Z988" s="939"/>
      <c r="AA988" s="937"/>
      <c r="AB988" s="937"/>
      <c r="AC988" s="940"/>
      <c r="AD988" s="938"/>
    </row>
    <row r="989" spans="1:104" s="113" customFormat="1" ht="80.25" customHeight="1">
      <c r="A989" s="248">
        <v>959</v>
      </c>
      <c r="B989" s="1638" t="s">
        <v>2899</v>
      </c>
      <c r="C989" s="1641"/>
      <c r="D989" s="1642"/>
      <c r="E989" s="1630"/>
      <c r="F989" s="1630"/>
      <c r="G989" s="1630"/>
      <c r="H989" s="1630"/>
      <c r="I989" s="1630"/>
      <c r="J989" s="1631"/>
      <c r="K989" s="941" t="s">
        <v>2900</v>
      </c>
      <c r="L989" s="733">
        <v>2014</v>
      </c>
      <c r="M989" s="249">
        <v>250</v>
      </c>
      <c r="N989" s="823"/>
      <c r="O989" s="108"/>
      <c r="P989" s="108"/>
      <c r="Q989" s="883"/>
      <c r="R989" s="108"/>
      <c r="S989" s="303"/>
      <c r="T989" s="249"/>
      <c r="U989" s="107"/>
      <c r="V989" s="108"/>
      <c r="W989" s="108"/>
      <c r="X989" s="109"/>
      <c r="Y989" s="812" t="s">
        <v>2901</v>
      </c>
      <c r="Z989" s="732"/>
      <c r="AA989" s="942">
        <v>1986</v>
      </c>
      <c r="AB989" s="942" t="s">
        <v>2902</v>
      </c>
      <c r="AC989" s="735" t="s">
        <v>2903</v>
      </c>
      <c r="AD989" s="268"/>
      <c r="AE989" s="112"/>
      <c r="AF989" s="112"/>
      <c r="AG989" s="112"/>
      <c r="AH989" s="112"/>
      <c r="AI989" s="112"/>
      <c r="AJ989" s="112"/>
      <c r="AK989" s="112"/>
      <c r="AL989" s="112"/>
      <c r="AM989" s="112"/>
      <c r="AN989" s="112"/>
      <c r="AO989" s="112"/>
      <c r="AP989" s="112"/>
      <c r="AQ989" s="112"/>
      <c r="AR989" s="112"/>
      <c r="AS989" s="112"/>
      <c r="AT989" s="112"/>
      <c r="AU989" s="112"/>
      <c r="AV989" s="112"/>
      <c r="AW989" s="112"/>
      <c r="AX989" s="112"/>
      <c r="AY989" s="112"/>
      <c r="AZ989" s="112"/>
      <c r="BA989" s="112"/>
      <c r="BB989" s="112"/>
      <c r="BC989" s="112"/>
      <c r="BD989" s="112"/>
      <c r="BE989" s="112"/>
      <c r="BF989" s="112"/>
      <c r="BG989" s="112"/>
      <c r="BH989" s="112"/>
      <c r="BI989" s="112"/>
      <c r="BJ989" s="112"/>
      <c r="BK989" s="112"/>
      <c r="BL989" s="112"/>
      <c r="BM989" s="112"/>
      <c r="BN989" s="112"/>
      <c r="BO989" s="112"/>
      <c r="BP989" s="112"/>
      <c r="BQ989" s="112"/>
      <c r="BR989" s="112"/>
      <c r="BS989" s="112"/>
      <c r="BT989" s="112"/>
      <c r="BU989" s="112"/>
      <c r="BV989" s="112"/>
      <c r="BW989" s="112"/>
      <c r="BX989" s="112"/>
      <c r="BY989" s="112"/>
      <c r="BZ989" s="112"/>
      <c r="CA989" s="112"/>
      <c r="CB989" s="112"/>
      <c r="CC989" s="112"/>
      <c r="CD989" s="112"/>
      <c r="CE989" s="112"/>
      <c r="CF989" s="112"/>
      <c r="CG989" s="112"/>
      <c r="CH989" s="112"/>
      <c r="CI989" s="112"/>
      <c r="CJ989" s="112"/>
      <c r="CK989" s="112"/>
      <c r="CL989" s="112"/>
      <c r="CM989" s="112"/>
      <c r="CN989" s="112"/>
      <c r="CO989" s="112"/>
      <c r="CP989" s="112"/>
      <c r="CQ989" s="112"/>
      <c r="CR989" s="112"/>
      <c r="CS989" s="112"/>
      <c r="CT989" s="112"/>
      <c r="CU989" s="112"/>
      <c r="CV989" s="112"/>
      <c r="CW989" s="112"/>
      <c r="CX989" s="112"/>
      <c r="CY989" s="112"/>
      <c r="CZ989" s="112"/>
    </row>
    <row r="990" spans="1:104" s="113" customFormat="1" ht="78" customHeight="1">
      <c r="A990" s="260">
        <v>960</v>
      </c>
      <c r="B990" s="1639"/>
      <c r="C990" s="1610"/>
      <c r="D990" s="1611"/>
      <c r="E990" s="1615"/>
      <c r="F990" s="1615"/>
      <c r="G990" s="1615"/>
      <c r="H990" s="1615"/>
      <c r="I990" s="1615"/>
      <c r="J990" s="1539"/>
      <c r="K990" s="624"/>
      <c r="L990" s="334"/>
      <c r="M990" s="140"/>
      <c r="N990" s="136" t="s">
        <v>2904</v>
      </c>
      <c r="O990" s="317" t="s">
        <v>2905</v>
      </c>
      <c r="P990" s="118">
        <v>7.3999999999999996E-2</v>
      </c>
      <c r="Q990" s="138" t="s">
        <v>2906</v>
      </c>
      <c r="R990" s="118">
        <v>2</v>
      </c>
      <c r="S990" s="139"/>
      <c r="T990" s="140">
        <v>2</v>
      </c>
      <c r="U990" s="141"/>
      <c r="V990" s="317"/>
      <c r="W990" s="118"/>
      <c r="X990" s="119"/>
      <c r="Y990" s="854" t="s">
        <v>2907</v>
      </c>
      <c r="Z990" s="183"/>
      <c r="AA990" s="139">
        <v>1986</v>
      </c>
      <c r="AB990" s="139">
        <v>0.41</v>
      </c>
      <c r="AC990" s="270" t="s">
        <v>2096</v>
      </c>
      <c r="AD990" s="133"/>
      <c r="AE990" s="112"/>
      <c r="AF990" s="112"/>
      <c r="AG990" s="112"/>
      <c r="AH990" s="112"/>
      <c r="AI990" s="112"/>
      <c r="AJ990" s="112"/>
      <c r="AK990" s="112"/>
      <c r="AL990" s="112"/>
      <c r="AM990" s="112"/>
      <c r="AN990" s="112"/>
      <c r="AO990" s="112"/>
      <c r="AP990" s="112"/>
      <c r="AQ990" s="112"/>
      <c r="AR990" s="112"/>
      <c r="AS990" s="112"/>
      <c r="AT990" s="112"/>
      <c r="AU990" s="112"/>
      <c r="AV990" s="112"/>
      <c r="AW990" s="112"/>
      <c r="AX990" s="112"/>
      <c r="AY990" s="112"/>
      <c r="AZ990" s="112"/>
      <c r="BA990" s="112"/>
      <c r="BB990" s="112"/>
      <c r="BC990" s="112"/>
      <c r="BD990" s="112"/>
      <c r="BE990" s="112"/>
      <c r="BF990" s="112"/>
      <c r="BG990" s="112"/>
      <c r="BH990" s="112"/>
      <c r="BI990" s="112"/>
      <c r="BJ990" s="112"/>
      <c r="BK990" s="112"/>
      <c r="BL990" s="112"/>
      <c r="BM990" s="112"/>
      <c r="BN990" s="112"/>
      <c r="BO990" s="112"/>
      <c r="BP990" s="112"/>
      <c r="BQ990" s="112"/>
      <c r="BR990" s="112"/>
      <c r="BS990" s="112"/>
      <c r="BT990" s="112"/>
      <c r="BU990" s="112"/>
      <c r="BV990" s="112"/>
      <c r="BW990" s="112"/>
      <c r="BX990" s="112"/>
      <c r="BY990" s="112"/>
      <c r="BZ990" s="112"/>
      <c r="CA990" s="112"/>
      <c r="CB990" s="112"/>
      <c r="CC990" s="112"/>
      <c r="CD990" s="112"/>
      <c r="CE990" s="112"/>
      <c r="CF990" s="112"/>
      <c r="CG990" s="112"/>
      <c r="CH990" s="112"/>
      <c r="CI990" s="112"/>
      <c r="CJ990" s="112"/>
      <c r="CK990" s="112"/>
      <c r="CL990" s="112"/>
      <c r="CM990" s="112"/>
      <c r="CN990" s="112"/>
      <c r="CO990" s="112"/>
      <c r="CP990" s="112"/>
      <c r="CQ990" s="112"/>
      <c r="CR990" s="112"/>
      <c r="CS990" s="112"/>
      <c r="CT990" s="112"/>
      <c r="CU990" s="112"/>
      <c r="CV990" s="112"/>
      <c r="CW990" s="112"/>
      <c r="CX990" s="112"/>
      <c r="CY990" s="112"/>
      <c r="CZ990" s="112"/>
    </row>
    <row r="991" spans="1:104" s="113" customFormat="1" ht="27.75" customHeight="1">
      <c r="A991" s="943">
        <v>961</v>
      </c>
      <c r="B991" s="1639"/>
      <c r="C991" s="1612"/>
      <c r="D991" s="1613"/>
      <c r="E991" s="1616"/>
      <c r="F991" s="1616"/>
      <c r="G991" s="1616"/>
      <c r="H991" s="1616"/>
      <c r="I991" s="1616"/>
      <c r="J991" s="1540"/>
      <c r="K991" s="919" t="s">
        <v>52</v>
      </c>
      <c r="L991" s="161">
        <v>2013</v>
      </c>
      <c r="M991" s="140"/>
      <c r="N991" s="168"/>
      <c r="O991" s="118"/>
      <c r="P991" s="118"/>
      <c r="Q991" s="138"/>
      <c r="R991" s="118"/>
      <c r="S991" s="139"/>
      <c r="T991" s="140"/>
      <c r="U991" s="117"/>
      <c r="V991" s="118"/>
      <c r="W991" s="118"/>
      <c r="X991" s="119"/>
      <c r="Y991" s="944" t="s">
        <v>2908</v>
      </c>
      <c r="Z991" s="945"/>
      <c r="AA991" s="139">
        <v>1986</v>
      </c>
      <c r="AB991" s="139">
        <v>0.37</v>
      </c>
      <c r="AC991" s="270" t="s">
        <v>2096</v>
      </c>
      <c r="AD991" s="133"/>
      <c r="AE991" s="112"/>
      <c r="AF991" s="112"/>
      <c r="AG991" s="112"/>
      <c r="AH991" s="112"/>
      <c r="AI991" s="112"/>
      <c r="AJ991" s="112"/>
      <c r="AK991" s="112"/>
      <c r="AL991" s="112"/>
      <c r="AM991" s="112"/>
      <c r="AN991" s="112"/>
      <c r="AO991" s="112"/>
      <c r="AP991" s="112"/>
      <c r="AQ991" s="112"/>
      <c r="AR991" s="112"/>
      <c r="AS991" s="112"/>
      <c r="AT991" s="112"/>
      <c r="AU991" s="112"/>
      <c r="AV991" s="112"/>
      <c r="AW991" s="112"/>
      <c r="AX991" s="112"/>
      <c r="AY991" s="112"/>
      <c r="AZ991" s="112"/>
      <c r="BA991" s="112"/>
      <c r="BB991" s="112"/>
      <c r="BC991" s="112"/>
      <c r="BD991" s="112"/>
      <c r="BE991" s="112"/>
      <c r="BF991" s="112"/>
      <c r="BG991" s="112"/>
      <c r="BH991" s="112"/>
      <c r="BI991" s="112"/>
      <c r="BJ991" s="112"/>
      <c r="BK991" s="112"/>
      <c r="BL991" s="112"/>
      <c r="BM991" s="112"/>
      <c r="BN991" s="112"/>
      <c r="BO991" s="112"/>
      <c r="BP991" s="112"/>
      <c r="BQ991" s="112"/>
      <c r="BR991" s="112"/>
      <c r="BS991" s="112"/>
      <c r="BT991" s="112"/>
      <c r="BU991" s="112"/>
      <c r="BV991" s="112"/>
      <c r="BW991" s="112"/>
      <c r="BX991" s="112"/>
      <c r="BY991" s="112"/>
      <c r="BZ991" s="112"/>
      <c r="CA991" s="112"/>
      <c r="CB991" s="112"/>
      <c r="CC991" s="112"/>
      <c r="CD991" s="112"/>
      <c r="CE991" s="112"/>
      <c r="CF991" s="112"/>
      <c r="CG991" s="112"/>
      <c r="CH991" s="112"/>
      <c r="CI991" s="112"/>
      <c r="CJ991" s="112"/>
      <c r="CK991" s="112"/>
      <c r="CL991" s="112"/>
      <c r="CM991" s="112"/>
      <c r="CN991" s="112"/>
      <c r="CO991" s="112"/>
      <c r="CP991" s="112"/>
      <c r="CQ991" s="112"/>
      <c r="CR991" s="112"/>
      <c r="CS991" s="112"/>
      <c r="CT991" s="112"/>
      <c r="CU991" s="112"/>
      <c r="CV991" s="112"/>
      <c r="CW991" s="112"/>
      <c r="CX991" s="112"/>
      <c r="CY991" s="112"/>
      <c r="CZ991" s="112"/>
    </row>
    <row r="992" spans="1:104" s="113" customFormat="1" ht="36.75" customHeight="1">
      <c r="A992" s="260">
        <v>962</v>
      </c>
      <c r="B992" s="1639"/>
      <c r="C992" s="1632" t="s">
        <v>2909</v>
      </c>
      <c r="D992" s="1633"/>
      <c r="E992" s="118">
        <v>1994</v>
      </c>
      <c r="F992" s="118">
        <v>0.67</v>
      </c>
      <c r="G992" s="317" t="s">
        <v>2910</v>
      </c>
      <c r="H992" s="118">
        <v>12</v>
      </c>
      <c r="I992" s="118"/>
      <c r="J992" s="163">
        <v>12</v>
      </c>
      <c r="K992" s="365"/>
      <c r="L992" s="161"/>
      <c r="M992" s="140"/>
      <c r="N992" s="168"/>
      <c r="O992" s="118"/>
      <c r="P992" s="118"/>
      <c r="Q992" s="138"/>
      <c r="R992" s="118"/>
      <c r="S992" s="139"/>
      <c r="T992" s="140"/>
      <c r="U992" s="117"/>
      <c r="V992" s="118"/>
      <c r="W992" s="118"/>
      <c r="X992" s="119"/>
      <c r="Y992" s="1634"/>
      <c r="Z992" s="1635"/>
      <c r="AA992" s="118"/>
      <c r="AB992" s="118"/>
      <c r="AC992" s="333"/>
      <c r="AD992" s="268"/>
      <c r="AE992" s="112"/>
      <c r="AF992" s="112"/>
      <c r="AG992" s="112"/>
      <c r="AH992" s="112"/>
      <c r="AI992" s="112"/>
      <c r="AJ992" s="112"/>
      <c r="AK992" s="112"/>
      <c r="AL992" s="112"/>
      <c r="AM992" s="112"/>
      <c r="AN992" s="112"/>
      <c r="AO992" s="112"/>
      <c r="AP992" s="112"/>
      <c r="AQ992" s="112"/>
      <c r="AR992" s="112"/>
      <c r="AS992" s="112"/>
      <c r="AT992" s="112"/>
      <c r="AU992" s="112"/>
      <c r="AV992" s="112"/>
      <c r="AW992" s="112"/>
      <c r="AX992" s="112"/>
      <c r="AY992" s="112"/>
      <c r="AZ992" s="112"/>
      <c r="BA992" s="112"/>
      <c r="BB992" s="112"/>
      <c r="BC992" s="112"/>
      <c r="BD992" s="112"/>
      <c r="BE992" s="112"/>
      <c r="BF992" s="112"/>
      <c r="BG992" s="112"/>
      <c r="BH992" s="112"/>
      <c r="BI992" s="112"/>
      <c r="BJ992" s="112"/>
      <c r="BK992" s="112"/>
      <c r="BL992" s="112"/>
      <c r="BM992" s="112"/>
      <c r="BN992" s="112"/>
      <c r="BO992" s="112"/>
      <c r="BP992" s="112"/>
      <c r="BQ992" s="112"/>
      <c r="BR992" s="112"/>
      <c r="BS992" s="112"/>
      <c r="BT992" s="112"/>
      <c r="BU992" s="112"/>
      <c r="BV992" s="112"/>
      <c r="BW992" s="112"/>
      <c r="BX992" s="112"/>
      <c r="BY992" s="112"/>
      <c r="BZ992" s="112"/>
      <c r="CA992" s="112"/>
      <c r="CB992" s="112"/>
      <c r="CC992" s="112"/>
      <c r="CD992" s="112"/>
      <c r="CE992" s="112"/>
      <c r="CF992" s="112"/>
      <c r="CG992" s="112"/>
      <c r="CH992" s="112"/>
      <c r="CI992" s="112"/>
      <c r="CJ992" s="112"/>
      <c r="CK992" s="112"/>
      <c r="CL992" s="112"/>
      <c r="CM992" s="112"/>
      <c r="CN992" s="112"/>
      <c r="CO992" s="112"/>
      <c r="CP992" s="112"/>
      <c r="CQ992" s="112"/>
      <c r="CR992" s="112"/>
      <c r="CS992" s="112"/>
      <c r="CT992" s="112"/>
      <c r="CU992" s="112"/>
      <c r="CV992" s="112"/>
      <c r="CW992" s="112"/>
      <c r="CX992" s="112"/>
      <c r="CY992" s="112"/>
      <c r="CZ992" s="112"/>
    </row>
    <row r="993" spans="1:104" s="113" customFormat="1" ht="19.899999999999999" customHeight="1">
      <c r="A993" s="943">
        <v>963</v>
      </c>
      <c r="B993" s="1639"/>
      <c r="C993" s="1636"/>
      <c r="D993" s="1637"/>
      <c r="E993" s="118"/>
      <c r="F993" s="118"/>
      <c r="G993" s="118"/>
      <c r="H993" s="118"/>
      <c r="I993" s="118"/>
      <c r="J993" s="163"/>
      <c r="K993" s="365"/>
      <c r="L993" s="161"/>
      <c r="M993" s="140"/>
      <c r="N993" s="168"/>
      <c r="O993" s="118"/>
      <c r="P993" s="118"/>
      <c r="Q993" s="138"/>
      <c r="R993" s="118"/>
      <c r="S993" s="139"/>
      <c r="T993" s="140"/>
      <c r="U993" s="117"/>
      <c r="V993" s="118"/>
      <c r="W993" s="118"/>
      <c r="X993" s="119"/>
      <c r="Y993" s="1606"/>
      <c r="Z993" s="1607"/>
      <c r="AA993" s="118"/>
      <c r="AB993" s="118"/>
      <c r="AC993" s="163"/>
      <c r="AD993" s="111"/>
      <c r="AE993" s="112"/>
      <c r="AF993" s="112"/>
      <c r="AG993" s="112"/>
      <c r="AH993" s="112"/>
      <c r="AI993" s="112"/>
      <c r="AJ993" s="112"/>
      <c r="AK993" s="112"/>
      <c r="AL993" s="112"/>
      <c r="AM993" s="112"/>
      <c r="AN993" s="112"/>
      <c r="AO993" s="112"/>
      <c r="AP993" s="112"/>
      <c r="AQ993" s="112"/>
      <c r="AR993" s="112"/>
      <c r="AS993" s="112"/>
      <c r="AT993" s="112"/>
      <c r="AU993" s="112"/>
      <c r="AV993" s="112"/>
      <c r="AW993" s="112"/>
      <c r="AX993" s="112"/>
      <c r="AY993" s="112"/>
      <c r="AZ993" s="112"/>
      <c r="BA993" s="112"/>
      <c r="BB993" s="112"/>
      <c r="BC993" s="112"/>
      <c r="BD993" s="112"/>
      <c r="BE993" s="112"/>
      <c r="BF993" s="112"/>
      <c r="BG993" s="112"/>
      <c r="BH993" s="112"/>
      <c r="BI993" s="112"/>
      <c r="BJ993" s="112"/>
      <c r="BK993" s="112"/>
      <c r="BL993" s="112"/>
      <c r="BM993" s="112"/>
      <c r="BN993" s="112"/>
      <c r="BO993" s="112"/>
      <c r="BP993" s="112"/>
      <c r="BQ993" s="112"/>
      <c r="BR993" s="112"/>
      <c r="BS993" s="112"/>
      <c r="BT993" s="112"/>
      <c r="BU993" s="112"/>
      <c r="BV993" s="112"/>
      <c r="BW993" s="112"/>
      <c r="BX993" s="112"/>
      <c r="BY993" s="112"/>
      <c r="BZ993" s="112"/>
      <c r="CA993" s="112"/>
      <c r="CB993" s="112"/>
      <c r="CC993" s="112"/>
      <c r="CD993" s="112"/>
      <c r="CE993" s="112"/>
      <c r="CF993" s="112"/>
      <c r="CG993" s="112"/>
      <c r="CH993" s="112"/>
      <c r="CI993" s="112"/>
      <c r="CJ993" s="112"/>
      <c r="CK993" s="112"/>
      <c r="CL993" s="112"/>
      <c r="CM993" s="112"/>
      <c r="CN993" s="112"/>
      <c r="CO993" s="112"/>
      <c r="CP993" s="112"/>
      <c r="CQ993" s="112"/>
      <c r="CR993" s="112"/>
      <c r="CS993" s="112"/>
      <c r="CT993" s="112"/>
      <c r="CU993" s="112"/>
      <c r="CV993" s="112"/>
      <c r="CW993" s="112"/>
      <c r="CX993" s="112"/>
      <c r="CY993" s="112"/>
      <c r="CZ993" s="112"/>
    </row>
    <row r="994" spans="1:104" s="324" customFormat="1" ht="27.6" customHeight="1">
      <c r="A994" s="260">
        <v>964</v>
      </c>
      <c r="B994" s="1639"/>
      <c r="C994" s="208" t="s">
        <v>2911</v>
      </c>
      <c r="D994" s="209"/>
      <c r="E994" s="161">
        <v>2001</v>
      </c>
      <c r="F994" s="161"/>
      <c r="G994" s="265" t="s">
        <v>2912</v>
      </c>
      <c r="H994" s="161">
        <v>2</v>
      </c>
      <c r="I994" s="161"/>
      <c r="J994" s="280">
        <v>2</v>
      </c>
      <c r="K994" s="919" t="s">
        <v>2913</v>
      </c>
      <c r="L994" s="161"/>
      <c r="M994" s="219">
        <v>400</v>
      </c>
      <c r="N994" s="217"/>
      <c r="O994" s="161"/>
      <c r="P994" s="161"/>
      <c r="Q994" s="209"/>
      <c r="R994" s="161"/>
      <c r="S994" s="161"/>
      <c r="T994" s="219"/>
      <c r="U994" s="220"/>
      <c r="V994" s="161"/>
      <c r="W994" s="161"/>
      <c r="X994" s="221"/>
      <c r="Y994" s="1606"/>
      <c r="Z994" s="1607"/>
      <c r="AA994" s="161"/>
      <c r="AB994" s="161"/>
      <c r="AC994" s="280"/>
      <c r="AD994" s="216"/>
      <c r="AE994" s="227"/>
      <c r="AF994" s="227"/>
      <c r="AG994" s="227"/>
      <c r="AH994" s="227"/>
      <c r="AI994" s="227"/>
      <c r="AJ994" s="227"/>
      <c r="AK994" s="227"/>
      <c r="AL994" s="227"/>
      <c r="AM994" s="227"/>
      <c r="AN994" s="227"/>
      <c r="AO994" s="227"/>
      <c r="AP994" s="227"/>
      <c r="AQ994" s="227"/>
      <c r="AR994" s="227"/>
      <c r="AS994" s="227"/>
      <c r="AT994" s="227"/>
      <c r="AU994" s="227"/>
      <c r="AV994" s="227"/>
      <c r="AW994" s="227"/>
      <c r="AX994" s="227"/>
      <c r="AY994" s="227"/>
      <c r="AZ994" s="227"/>
      <c r="BA994" s="227"/>
      <c r="BB994" s="227"/>
      <c r="BC994" s="227"/>
      <c r="BD994" s="227"/>
      <c r="BE994" s="227"/>
      <c r="BF994" s="227"/>
      <c r="BG994" s="227"/>
      <c r="BH994" s="227"/>
      <c r="BI994" s="227"/>
      <c r="BJ994" s="227"/>
      <c r="BK994" s="227"/>
      <c r="BL994" s="227"/>
      <c r="BM994" s="227"/>
      <c r="BN994" s="227"/>
      <c r="BO994" s="227"/>
      <c r="BP994" s="227"/>
      <c r="BQ994" s="227"/>
      <c r="BR994" s="227"/>
      <c r="BS994" s="227"/>
      <c r="BT994" s="227"/>
      <c r="BU994" s="227"/>
      <c r="BV994" s="227"/>
      <c r="BW994" s="227"/>
      <c r="BX994" s="227"/>
      <c r="BY994" s="227"/>
      <c r="BZ994" s="227"/>
      <c r="CA994" s="227"/>
      <c r="CB994" s="227"/>
      <c r="CC994" s="227"/>
      <c r="CD994" s="227"/>
      <c r="CE994" s="227"/>
      <c r="CF994" s="227"/>
      <c r="CG994" s="227"/>
      <c r="CH994" s="227"/>
      <c r="CI994" s="227"/>
      <c r="CJ994" s="227"/>
      <c r="CK994" s="227"/>
      <c r="CL994" s="227"/>
      <c r="CM994" s="227"/>
      <c r="CN994" s="227"/>
      <c r="CO994" s="227"/>
      <c r="CP994" s="227"/>
      <c r="CQ994" s="227"/>
      <c r="CR994" s="227"/>
      <c r="CS994" s="227"/>
      <c r="CT994" s="227"/>
      <c r="CU994" s="227"/>
      <c r="CV994" s="227"/>
      <c r="CW994" s="227"/>
      <c r="CX994" s="227"/>
      <c r="CY994" s="227"/>
      <c r="CZ994" s="227"/>
    </row>
    <row r="995" spans="1:104" s="113" customFormat="1" ht="29.45" customHeight="1">
      <c r="A995" s="943">
        <v>965</v>
      </c>
      <c r="B995" s="1639"/>
      <c r="C995" s="1628" t="s">
        <v>2914</v>
      </c>
      <c r="D995" s="1629"/>
      <c r="E995" s="118">
        <v>1949</v>
      </c>
      <c r="F995" s="118">
        <v>1.5</v>
      </c>
      <c r="G995" s="118" t="s">
        <v>34</v>
      </c>
      <c r="H995" s="118">
        <v>30</v>
      </c>
      <c r="I995" s="118"/>
      <c r="J995" s="163">
        <v>30</v>
      </c>
      <c r="K995" s="365"/>
      <c r="L995" s="161"/>
      <c r="M995" s="140"/>
      <c r="N995" s="168"/>
      <c r="O995" s="118"/>
      <c r="P995" s="118"/>
      <c r="Q995" s="138"/>
      <c r="R995" s="118"/>
      <c r="S995" s="139"/>
      <c r="T995" s="140"/>
      <c r="U995" s="117"/>
      <c r="V995" s="118"/>
      <c r="W995" s="118"/>
      <c r="X995" s="119"/>
      <c r="Y995" s="1543"/>
      <c r="Z995" s="1544"/>
      <c r="AA995" s="118"/>
      <c r="AB995" s="118"/>
      <c r="AC995" s="163"/>
      <c r="AD995" s="111"/>
      <c r="AE995" s="112"/>
      <c r="AF995" s="112"/>
      <c r="AG995" s="112"/>
      <c r="AH995" s="112"/>
      <c r="AI995" s="112"/>
      <c r="AJ995" s="112"/>
      <c r="AK995" s="112"/>
      <c r="AL995" s="112"/>
      <c r="AM995" s="112"/>
      <c r="AN995" s="112"/>
      <c r="AO995" s="112"/>
      <c r="AP995" s="112"/>
      <c r="AQ995" s="112"/>
      <c r="AR995" s="112"/>
      <c r="AS995" s="112"/>
      <c r="AT995" s="112"/>
      <c r="AU995" s="112"/>
      <c r="AV995" s="112"/>
      <c r="AW995" s="112"/>
      <c r="AX995" s="112"/>
      <c r="AY995" s="112"/>
      <c r="AZ995" s="112"/>
      <c r="BA995" s="112"/>
      <c r="BB995" s="112"/>
      <c r="BC995" s="112"/>
      <c r="BD995" s="112"/>
      <c r="BE995" s="112"/>
      <c r="BF995" s="112"/>
      <c r="BG995" s="112"/>
      <c r="BH995" s="112"/>
      <c r="BI995" s="112"/>
      <c r="BJ995" s="112"/>
      <c r="BK995" s="112"/>
      <c r="BL995" s="112"/>
      <c r="BM995" s="112"/>
      <c r="BN995" s="112"/>
      <c r="BO995" s="112"/>
      <c r="BP995" s="112"/>
      <c r="BQ995" s="112"/>
      <c r="BR995" s="112"/>
      <c r="BS995" s="112"/>
      <c r="BT995" s="112"/>
      <c r="BU995" s="112"/>
      <c r="BV995" s="112"/>
      <c r="BW995" s="112"/>
      <c r="BX995" s="112"/>
      <c r="BY995" s="112"/>
      <c r="BZ995" s="112"/>
      <c r="CA995" s="112"/>
      <c r="CB995" s="112"/>
      <c r="CC995" s="112"/>
      <c r="CD995" s="112"/>
      <c r="CE995" s="112"/>
      <c r="CF995" s="112"/>
      <c r="CG995" s="112"/>
      <c r="CH995" s="112"/>
      <c r="CI995" s="112"/>
      <c r="CJ995" s="112"/>
      <c r="CK995" s="112"/>
      <c r="CL995" s="112"/>
      <c r="CM995" s="112"/>
      <c r="CN995" s="112"/>
      <c r="CO995" s="112"/>
      <c r="CP995" s="112"/>
      <c r="CQ995" s="112"/>
      <c r="CR995" s="112"/>
      <c r="CS995" s="112"/>
      <c r="CT995" s="112"/>
      <c r="CU995" s="112"/>
      <c r="CV995" s="112"/>
      <c r="CW995" s="112"/>
      <c r="CX995" s="112"/>
      <c r="CY995" s="112"/>
      <c r="CZ995" s="112"/>
    </row>
    <row r="996" spans="1:104" s="113" customFormat="1" ht="17.25" customHeight="1">
      <c r="A996" s="260">
        <v>966</v>
      </c>
      <c r="B996" s="1639"/>
      <c r="C996" s="455" t="s">
        <v>2915</v>
      </c>
      <c r="D996" s="400"/>
      <c r="E996" s="118"/>
      <c r="F996" s="118">
        <v>0.115</v>
      </c>
      <c r="G996" s="118" t="s">
        <v>34</v>
      </c>
      <c r="H996" s="118">
        <v>2</v>
      </c>
      <c r="I996" s="118"/>
      <c r="J996" s="163">
        <v>2</v>
      </c>
      <c r="K996" s="172"/>
      <c r="L996" s="159"/>
      <c r="M996" s="160"/>
      <c r="N996" s="168"/>
      <c r="O996" s="118"/>
      <c r="P996" s="118"/>
      <c r="Q996" s="138"/>
      <c r="R996" s="118"/>
      <c r="S996" s="139"/>
      <c r="T996" s="140"/>
      <c r="U996" s="117"/>
      <c r="V996" s="118"/>
      <c r="W996" s="118"/>
      <c r="X996" s="119"/>
      <c r="Y996" s="658"/>
      <c r="Z996" s="413"/>
      <c r="AA996" s="118"/>
      <c r="AB996" s="118"/>
      <c r="AC996" s="163"/>
      <c r="AD996" s="111"/>
      <c r="AE996" s="112"/>
      <c r="AF996" s="112"/>
      <c r="AG996" s="112"/>
      <c r="AH996" s="112"/>
      <c r="AI996" s="112"/>
      <c r="AJ996" s="112"/>
      <c r="AK996" s="112"/>
      <c r="AL996" s="112"/>
      <c r="AM996" s="112"/>
      <c r="AN996" s="112"/>
      <c r="AO996" s="112"/>
      <c r="AP996" s="112"/>
      <c r="AQ996" s="112"/>
      <c r="AR996" s="112"/>
      <c r="AS996" s="112"/>
      <c r="AT996" s="112"/>
      <c r="AU996" s="112"/>
      <c r="AV996" s="112"/>
      <c r="AW996" s="112"/>
      <c r="AX996" s="112"/>
      <c r="AY996" s="112"/>
      <c r="AZ996" s="112"/>
      <c r="BA996" s="112"/>
      <c r="BB996" s="112"/>
      <c r="BC996" s="112"/>
      <c r="BD996" s="112"/>
      <c r="BE996" s="112"/>
      <c r="BF996" s="112"/>
      <c r="BG996" s="112"/>
      <c r="BH996" s="112"/>
      <c r="BI996" s="112"/>
      <c r="BJ996" s="112"/>
      <c r="BK996" s="112"/>
      <c r="BL996" s="112"/>
      <c r="BM996" s="112"/>
      <c r="BN996" s="112"/>
      <c r="BO996" s="112"/>
      <c r="BP996" s="112"/>
      <c r="BQ996" s="112"/>
      <c r="BR996" s="112"/>
      <c r="BS996" s="112"/>
      <c r="BT996" s="112"/>
      <c r="BU996" s="112"/>
      <c r="BV996" s="112"/>
      <c r="BW996" s="112"/>
      <c r="BX996" s="112"/>
      <c r="BY996" s="112"/>
      <c r="BZ996" s="112"/>
      <c r="CA996" s="112"/>
      <c r="CB996" s="112"/>
      <c r="CC996" s="112"/>
      <c r="CD996" s="112"/>
      <c r="CE996" s="112"/>
      <c r="CF996" s="112"/>
      <c r="CG996" s="112"/>
      <c r="CH996" s="112"/>
      <c r="CI996" s="112"/>
      <c r="CJ996" s="112"/>
      <c r="CK996" s="112"/>
      <c r="CL996" s="112"/>
      <c r="CM996" s="112"/>
      <c r="CN996" s="112"/>
      <c r="CO996" s="112"/>
      <c r="CP996" s="112"/>
      <c r="CQ996" s="112"/>
      <c r="CR996" s="112"/>
      <c r="CS996" s="112"/>
      <c r="CT996" s="112"/>
      <c r="CU996" s="112"/>
      <c r="CV996" s="112"/>
      <c r="CW996" s="112"/>
      <c r="CX996" s="112"/>
      <c r="CY996" s="112"/>
      <c r="CZ996" s="112"/>
    </row>
    <row r="997" spans="1:104" s="113" customFormat="1" ht="17.25" customHeight="1">
      <c r="A997" s="943">
        <v>967</v>
      </c>
      <c r="B997" s="1639"/>
      <c r="C997" s="1608"/>
      <c r="D997" s="1609"/>
      <c r="E997" s="1614"/>
      <c r="F997" s="1614"/>
      <c r="G997" s="1614"/>
      <c r="H997" s="1614"/>
      <c r="I997" s="1614"/>
      <c r="J997" s="1538"/>
      <c r="K997" s="624"/>
      <c r="L997" s="463"/>
      <c r="M997" s="140"/>
      <c r="N997" s="814" t="s">
        <v>1191</v>
      </c>
      <c r="O997" s="118"/>
      <c r="P997" s="118"/>
      <c r="Q997" s="138"/>
      <c r="R997" s="118"/>
      <c r="S997" s="139"/>
      <c r="T997" s="140"/>
      <c r="U997" s="282" t="s">
        <v>1191</v>
      </c>
      <c r="V997" s="118"/>
      <c r="W997" s="118"/>
      <c r="X997" s="119"/>
      <c r="Y997" s="413" t="s">
        <v>2916</v>
      </c>
      <c r="Z997" s="209"/>
      <c r="AA997" s="118">
        <v>1965</v>
      </c>
      <c r="AB997" s="118">
        <v>0.1</v>
      </c>
      <c r="AC997" s="163" t="s">
        <v>1512</v>
      </c>
      <c r="AD997" s="111"/>
      <c r="AE997" s="112"/>
      <c r="AF997" s="112"/>
      <c r="AG997" s="112"/>
      <c r="AH997" s="112"/>
      <c r="AI997" s="112"/>
      <c r="AJ997" s="112"/>
      <c r="AK997" s="112"/>
      <c r="AL997" s="112"/>
      <c r="AM997" s="112"/>
      <c r="AN997" s="112"/>
      <c r="AO997" s="112"/>
      <c r="AP997" s="112"/>
      <c r="AQ997" s="112"/>
      <c r="AR997" s="112"/>
      <c r="AS997" s="112"/>
      <c r="AT997" s="112"/>
      <c r="AU997" s="112"/>
      <c r="AV997" s="112"/>
      <c r="AW997" s="112"/>
      <c r="AX997" s="112"/>
      <c r="AY997" s="112"/>
      <c r="AZ997" s="112"/>
      <c r="BA997" s="112"/>
      <c r="BB997" s="112"/>
      <c r="BC997" s="112"/>
      <c r="BD997" s="112"/>
      <c r="BE997" s="112"/>
      <c r="BF997" s="112"/>
      <c r="BG997" s="112"/>
      <c r="BH997" s="112"/>
      <c r="BI997" s="112"/>
      <c r="BJ997" s="112"/>
      <c r="BK997" s="112"/>
      <c r="BL997" s="112"/>
      <c r="BM997" s="112"/>
      <c r="BN997" s="112"/>
      <c r="BO997" s="112"/>
      <c r="BP997" s="112"/>
      <c r="BQ997" s="112"/>
      <c r="BR997" s="112"/>
      <c r="BS997" s="112"/>
      <c r="BT997" s="112"/>
      <c r="BU997" s="112"/>
      <c r="BV997" s="112"/>
      <c r="BW997" s="112"/>
      <c r="BX997" s="112"/>
      <c r="BY997" s="112"/>
      <c r="BZ997" s="112"/>
      <c r="CA997" s="112"/>
      <c r="CB997" s="112"/>
      <c r="CC997" s="112"/>
      <c r="CD997" s="112"/>
      <c r="CE997" s="112"/>
      <c r="CF997" s="112"/>
      <c r="CG997" s="112"/>
      <c r="CH997" s="112"/>
      <c r="CI997" s="112"/>
      <c r="CJ997" s="112"/>
      <c r="CK997" s="112"/>
      <c r="CL997" s="112"/>
      <c r="CM997" s="112"/>
      <c r="CN997" s="112"/>
      <c r="CO997" s="112"/>
      <c r="CP997" s="112"/>
      <c r="CQ997" s="112"/>
      <c r="CR997" s="112"/>
      <c r="CS997" s="112"/>
      <c r="CT997" s="112"/>
      <c r="CU997" s="112"/>
      <c r="CV997" s="112"/>
      <c r="CW997" s="112"/>
      <c r="CX997" s="112"/>
      <c r="CY997" s="112"/>
      <c r="CZ997" s="112"/>
    </row>
    <row r="998" spans="1:104" s="113" customFormat="1" ht="17.25" customHeight="1">
      <c r="A998" s="260">
        <v>968</v>
      </c>
      <c r="B998" s="1639"/>
      <c r="C998" s="1612"/>
      <c r="D998" s="1613"/>
      <c r="E998" s="1616"/>
      <c r="F998" s="1616"/>
      <c r="G998" s="1616"/>
      <c r="H998" s="1616"/>
      <c r="I998" s="1616"/>
      <c r="J998" s="1540"/>
      <c r="K998" s="624"/>
      <c r="L998" s="161"/>
      <c r="M998" s="140"/>
      <c r="N998" s="168"/>
      <c r="O998" s="118"/>
      <c r="P998" s="118"/>
      <c r="Q998" s="138"/>
      <c r="R998" s="118"/>
      <c r="S998" s="139"/>
      <c r="T998" s="140"/>
      <c r="U998" s="117"/>
      <c r="V998" s="118"/>
      <c r="W998" s="118"/>
      <c r="X998" s="119"/>
      <c r="Y998" s="413" t="s">
        <v>2917</v>
      </c>
      <c r="Z998" s="209"/>
      <c r="AA998" s="118">
        <v>1965</v>
      </c>
      <c r="AB998" s="118">
        <v>0.1</v>
      </c>
      <c r="AC998" s="163" t="s">
        <v>1512</v>
      </c>
      <c r="AD998" s="111"/>
      <c r="AE998" s="112"/>
      <c r="AF998" s="112"/>
      <c r="AG998" s="112"/>
      <c r="AH998" s="112"/>
      <c r="AI998" s="112"/>
      <c r="AJ998" s="112"/>
      <c r="AK998" s="112"/>
      <c r="AL998" s="112"/>
      <c r="AM998" s="112"/>
      <c r="AN998" s="112"/>
      <c r="AO998" s="112"/>
      <c r="AP998" s="112"/>
      <c r="AQ998" s="112"/>
      <c r="AR998" s="112"/>
      <c r="AS998" s="112"/>
      <c r="AT998" s="112"/>
      <c r="AU998" s="112"/>
      <c r="AV998" s="112"/>
      <c r="AW998" s="112"/>
      <c r="AX998" s="112"/>
      <c r="AY998" s="112"/>
      <c r="AZ998" s="112"/>
      <c r="BA998" s="112"/>
      <c r="BB998" s="112"/>
      <c r="BC998" s="112"/>
      <c r="BD998" s="112"/>
      <c r="BE998" s="112"/>
      <c r="BF998" s="112"/>
      <c r="BG998" s="112"/>
      <c r="BH998" s="112"/>
      <c r="BI998" s="112"/>
      <c r="BJ998" s="112"/>
      <c r="BK998" s="112"/>
      <c r="BL998" s="112"/>
      <c r="BM998" s="112"/>
      <c r="BN998" s="112"/>
      <c r="BO998" s="112"/>
      <c r="BP998" s="112"/>
      <c r="BQ998" s="112"/>
      <c r="BR998" s="112"/>
      <c r="BS998" s="112"/>
      <c r="BT998" s="112"/>
      <c r="BU998" s="112"/>
      <c r="BV998" s="112"/>
      <c r="BW998" s="112"/>
      <c r="BX998" s="112"/>
      <c r="BY998" s="112"/>
      <c r="BZ998" s="112"/>
      <c r="CA998" s="112"/>
      <c r="CB998" s="112"/>
      <c r="CC998" s="112"/>
      <c r="CD998" s="112"/>
      <c r="CE998" s="112"/>
      <c r="CF998" s="112"/>
      <c r="CG998" s="112"/>
      <c r="CH998" s="112"/>
      <c r="CI998" s="112"/>
      <c r="CJ998" s="112"/>
      <c r="CK998" s="112"/>
      <c r="CL998" s="112"/>
      <c r="CM998" s="112"/>
      <c r="CN998" s="112"/>
      <c r="CO998" s="112"/>
      <c r="CP998" s="112"/>
      <c r="CQ998" s="112"/>
      <c r="CR998" s="112"/>
      <c r="CS998" s="112"/>
      <c r="CT998" s="112"/>
      <c r="CU998" s="112"/>
      <c r="CV998" s="112"/>
      <c r="CW998" s="112"/>
      <c r="CX998" s="112"/>
      <c r="CY998" s="112"/>
      <c r="CZ998" s="112"/>
    </row>
    <row r="999" spans="1:104" s="113" customFormat="1" ht="27" customHeight="1">
      <c r="A999" s="943">
        <v>969</v>
      </c>
      <c r="B999" s="1639"/>
      <c r="C999" s="1624" t="s">
        <v>2918</v>
      </c>
      <c r="D999" s="1623"/>
      <c r="E999" s="111"/>
      <c r="F999" s="111"/>
      <c r="G999" s="111"/>
      <c r="H999" s="156"/>
      <c r="I999" s="156"/>
      <c r="J999" s="146"/>
      <c r="K999" s="1498" t="s">
        <v>2919</v>
      </c>
      <c r="L999" s="269">
        <v>1966</v>
      </c>
      <c r="M999" s="1625">
        <v>250</v>
      </c>
      <c r="N999" s="1513"/>
      <c r="O999" s="1447"/>
      <c r="P999" s="1447"/>
      <c r="Q999" s="1447"/>
      <c r="R999" s="1447"/>
      <c r="S999" s="1447"/>
      <c r="T999" s="1456"/>
      <c r="U999" s="660" t="s">
        <v>2920</v>
      </c>
      <c r="V999" s="156">
        <v>1960</v>
      </c>
      <c r="W999" s="156">
        <v>0.18</v>
      </c>
      <c r="X999" s="277" t="s">
        <v>1772</v>
      </c>
      <c r="Y999" s="1623" t="s">
        <v>2918</v>
      </c>
      <c r="Z999" s="1623"/>
      <c r="AA999" s="111"/>
      <c r="AB999" s="111"/>
      <c r="AC999" s="360"/>
      <c r="AD999" s="111"/>
      <c r="AE999" s="112"/>
      <c r="AF999" s="112"/>
      <c r="AG999" s="112"/>
      <c r="AH999" s="112"/>
      <c r="AI999" s="112"/>
      <c r="AJ999" s="112"/>
      <c r="AK999" s="112"/>
      <c r="AL999" s="112"/>
      <c r="AM999" s="112"/>
      <c r="AN999" s="112"/>
      <c r="AO999" s="112"/>
      <c r="AP999" s="112"/>
      <c r="AQ999" s="112"/>
      <c r="AR999" s="112"/>
      <c r="AS999" s="112"/>
      <c r="AT999" s="112"/>
      <c r="AU999" s="112"/>
      <c r="AV999" s="112"/>
      <c r="AW999" s="112"/>
      <c r="AX999" s="112"/>
      <c r="AY999" s="112"/>
      <c r="AZ999" s="112"/>
      <c r="BA999" s="112"/>
      <c r="BB999" s="112"/>
      <c r="BC999" s="112"/>
      <c r="BD999" s="112"/>
      <c r="BE999" s="112"/>
      <c r="BF999" s="112"/>
      <c r="BG999" s="112"/>
      <c r="BH999" s="112"/>
      <c r="BI999" s="112"/>
      <c r="BJ999" s="112"/>
      <c r="BK999" s="112"/>
      <c r="BL999" s="112"/>
      <c r="BM999" s="112"/>
      <c r="BN999" s="112"/>
      <c r="BO999" s="112"/>
      <c r="BP999" s="112"/>
      <c r="BQ999" s="112"/>
      <c r="BR999" s="112"/>
      <c r="BS999" s="112"/>
      <c r="BT999" s="112"/>
      <c r="BU999" s="112"/>
      <c r="BV999" s="112"/>
      <c r="BW999" s="112"/>
      <c r="BX999" s="112"/>
      <c r="BY999" s="112"/>
      <c r="BZ999" s="112"/>
      <c r="CA999" s="112"/>
      <c r="CB999" s="112"/>
      <c r="CC999" s="112"/>
      <c r="CD999" s="112"/>
      <c r="CE999" s="112"/>
      <c r="CF999" s="112"/>
      <c r="CG999" s="112"/>
      <c r="CH999" s="112"/>
      <c r="CI999" s="112"/>
      <c r="CJ999" s="112"/>
      <c r="CK999" s="112"/>
      <c r="CL999" s="112"/>
      <c r="CM999" s="112"/>
      <c r="CN999" s="112"/>
      <c r="CO999" s="112"/>
      <c r="CP999" s="112"/>
      <c r="CQ999" s="112"/>
      <c r="CR999" s="112"/>
      <c r="CS999" s="112"/>
      <c r="CT999" s="112"/>
      <c r="CU999" s="112"/>
      <c r="CV999" s="112"/>
      <c r="CW999" s="112"/>
      <c r="CX999" s="112"/>
      <c r="CY999" s="112"/>
      <c r="CZ999" s="112"/>
    </row>
    <row r="1000" spans="1:104" s="113" customFormat="1" ht="23.65" customHeight="1">
      <c r="A1000" s="260">
        <v>970</v>
      </c>
      <c r="B1000" s="1639"/>
      <c r="C1000" s="1608"/>
      <c r="D1000" s="1609"/>
      <c r="E1000" s="1614"/>
      <c r="F1000" s="1614"/>
      <c r="G1000" s="1614"/>
      <c r="H1000" s="1614"/>
      <c r="I1000" s="1614"/>
      <c r="J1000" s="1538"/>
      <c r="K1000" s="1499"/>
      <c r="L1000" s="149"/>
      <c r="M1000" s="1626"/>
      <c r="N1000" s="1514"/>
      <c r="O1000" s="1467"/>
      <c r="P1000" s="1467"/>
      <c r="Q1000" s="1467"/>
      <c r="R1000" s="1467"/>
      <c r="S1000" s="1467"/>
      <c r="T1000" s="1512"/>
      <c r="U1000" s="141" t="s">
        <v>2921</v>
      </c>
      <c r="V1000" s="118">
        <v>1960</v>
      </c>
      <c r="W1000" s="118">
        <v>0.28000000000000003</v>
      </c>
      <c r="X1000" s="119" t="s">
        <v>1395</v>
      </c>
      <c r="Y1000" s="1526" t="s">
        <v>2922</v>
      </c>
      <c r="Z1000" s="1527"/>
      <c r="AA1000" s="118">
        <v>1969</v>
      </c>
      <c r="AB1000" s="118">
        <v>0.51500000000000001</v>
      </c>
      <c r="AC1000" s="163" t="s">
        <v>1512</v>
      </c>
      <c r="AD1000" s="111"/>
      <c r="AE1000" s="112"/>
      <c r="AF1000" s="112"/>
      <c r="AG1000" s="112"/>
      <c r="AH1000" s="112"/>
      <c r="AI1000" s="112"/>
      <c r="AJ1000" s="112"/>
      <c r="AK1000" s="112"/>
      <c r="AL1000" s="112"/>
      <c r="AM1000" s="112"/>
      <c r="AN1000" s="112"/>
      <c r="AO1000" s="112"/>
      <c r="AP1000" s="112"/>
      <c r="AQ1000" s="112"/>
      <c r="AR1000" s="112"/>
      <c r="AS1000" s="112"/>
      <c r="AT1000" s="112"/>
      <c r="AU1000" s="112"/>
      <c r="AV1000" s="112"/>
      <c r="AW1000" s="112"/>
      <c r="AX1000" s="112"/>
      <c r="AY1000" s="112"/>
      <c r="AZ1000" s="112"/>
      <c r="BA1000" s="112"/>
      <c r="BB1000" s="112"/>
      <c r="BC1000" s="112"/>
      <c r="BD1000" s="112"/>
      <c r="BE1000" s="112"/>
      <c r="BF1000" s="112"/>
      <c r="BG1000" s="112"/>
      <c r="BH1000" s="112"/>
      <c r="BI1000" s="112"/>
      <c r="BJ1000" s="112"/>
      <c r="BK1000" s="112"/>
      <c r="BL1000" s="112"/>
      <c r="BM1000" s="112"/>
      <c r="BN1000" s="112"/>
      <c r="BO1000" s="112"/>
      <c r="BP1000" s="112"/>
      <c r="BQ1000" s="112"/>
      <c r="BR1000" s="112"/>
      <c r="BS1000" s="112"/>
      <c r="BT1000" s="112"/>
      <c r="BU1000" s="112"/>
      <c r="BV1000" s="112"/>
      <c r="BW1000" s="112"/>
      <c r="BX1000" s="112"/>
      <c r="BY1000" s="112"/>
      <c r="BZ1000" s="112"/>
      <c r="CA1000" s="112"/>
      <c r="CB1000" s="112"/>
      <c r="CC1000" s="112"/>
      <c r="CD1000" s="112"/>
      <c r="CE1000" s="112"/>
      <c r="CF1000" s="112"/>
      <c r="CG1000" s="112"/>
      <c r="CH1000" s="112"/>
      <c r="CI1000" s="112"/>
      <c r="CJ1000" s="112"/>
      <c r="CK1000" s="112"/>
      <c r="CL1000" s="112"/>
      <c r="CM1000" s="112"/>
      <c r="CN1000" s="112"/>
      <c r="CO1000" s="112"/>
      <c r="CP1000" s="112"/>
      <c r="CQ1000" s="112"/>
      <c r="CR1000" s="112"/>
      <c r="CS1000" s="112"/>
      <c r="CT1000" s="112"/>
      <c r="CU1000" s="112"/>
      <c r="CV1000" s="112"/>
      <c r="CW1000" s="112"/>
      <c r="CX1000" s="112"/>
      <c r="CY1000" s="112"/>
      <c r="CZ1000" s="112"/>
    </row>
    <row r="1001" spans="1:104" s="113" customFormat="1" ht="23.65" customHeight="1">
      <c r="A1001" s="943">
        <v>971</v>
      </c>
      <c r="B1001" s="1639"/>
      <c r="C1001" s="1612"/>
      <c r="D1001" s="1613"/>
      <c r="E1001" s="1616"/>
      <c r="F1001" s="1616"/>
      <c r="G1001" s="1616"/>
      <c r="H1001" s="1616"/>
      <c r="I1001" s="1616"/>
      <c r="J1001" s="1540"/>
      <c r="K1001" s="798"/>
      <c r="L1001" s="149"/>
      <c r="M1001" s="1626"/>
      <c r="N1001" s="1514"/>
      <c r="O1001" s="1467"/>
      <c r="P1001" s="1467"/>
      <c r="Q1001" s="1467"/>
      <c r="R1001" s="1467"/>
      <c r="S1001" s="1467"/>
      <c r="T1001" s="1512"/>
      <c r="U1001" s="141" t="s">
        <v>2923</v>
      </c>
      <c r="V1001" s="118">
        <v>1960</v>
      </c>
      <c r="W1001" s="118">
        <v>0.05</v>
      </c>
      <c r="X1001" s="119" t="s">
        <v>2924</v>
      </c>
      <c r="Y1001" s="1617" t="s">
        <v>2925</v>
      </c>
      <c r="Z1001" s="1618"/>
      <c r="AA1001" s="118">
        <v>1984</v>
      </c>
      <c r="AB1001" s="118">
        <v>0.53</v>
      </c>
      <c r="AC1001" s="163" t="s">
        <v>2398</v>
      </c>
      <c r="AD1001" s="111"/>
      <c r="AE1001" s="112"/>
      <c r="AF1001" s="112"/>
      <c r="AG1001" s="112"/>
      <c r="AH1001" s="112"/>
      <c r="AI1001" s="112"/>
      <c r="AJ1001" s="112"/>
      <c r="AK1001" s="112"/>
      <c r="AL1001" s="112"/>
      <c r="AM1001" s="112"/>
      <c r="AN1001" s="112"/>
      <c r="AO1001" s="112"/>
      <c r="AP1001" s="112"/>
      <c r="AQ1001" s="112"/>
      <c r="AR1001" s="112"/>
      <c r="AS1001" s="112"/>
      <c r="AT1001" s="112"/>
      <c r="AU1001" s="112"/>
      <c r="AV1001" s="112"/>
      <c r="AW1001" s="112"/>
      <c r="AX1001" s="112"/>
      <c r="AY1001" s="112"/>
      <c r="AZ1001" s="112"/>
      <c r="BA1001" s="112"/>
      <c r="BB1001" s="112"/>
      <c r="BC1001" s="112"/>
      <c r="BD1001" s="112"/>
      <c r="BE1001" s="112"/>
      <c r="BF1001" s="112"/>
      <c r="BG1001" s="112"/>
      <c r="BH1001" s="112"/>
      <c r="BI1001" s="112"/>
      <c r="BJ1001" s="112"/>
      <c r="BK1001" s="112"/>
      <c r="BL1001" s="112"/>
      <c r="BM1001" s="112"/>
      <c r="BN1001" s="112"/>
      <c r="BO1001" s="112"/>
      <c r="BP1001" s="112"/>
      <c r="BQ1001" s="112"/>
      <c r="BR1001" s="112"/>
      <c r="BS1001" s="112"/>
      <c r="BT1001" s="112"/>
      <c r="BU1001" s="112"/>
      <c r="BV1001" s="112"/>
      <c r="BW1001" s="112"/>
      <c r="BX1001" s="112"/>
      <c r="BY1001" s="112"/>
      <c r="BZ1001" s="112"/>
      <c r="CA1001" s="112"/>
      <c r="CB1001" s="112"/>
      <c r="CC1001" s="112"/>
      <c r="CD1001" s="112"/>
      <c r="CE1001" s="112"/>
      <c r="CF1001" s="112"/>
      <c r="CG1001" s="112"/>
      <c r="CH1001" s="112"/>
      <c r="CI1001" s="112"/>
      <c r="CJ1001" s="112"/>
      <c r="CK1001" s="112"/>
      <c r="CL1001" s="112"/>
      <c r="CM1001" s="112"/>
      <c r="CN1001" s="112"/>
      <c r="CO1001" s="112"/>
      <c r="CP1001" s="112"/>
      <c r="CQ1001" s="112"/>
      <c r="CR1001" s="112"/>
      <c r="CS1001" s="112"/>
      <c r="CT1001" s="112"/>
      <c r="CU1001" s="112"/>
      <c r="CV1001" s="112"/>
      <c r="CW1001" s="112"/>
      <c r="CX1001" s="112"/>
      <c r="CY1001" s="112"/>
      <c r="CZ1001" s="112"/>
    </row>
    <row r="1002" spans="1:104" s="113" customFormat="1" ht="30.6" customHeight="1">
      <c r="A1002" s="260">
        <v>972</v>
      </c>
      <c r="B1002" s="1639"/>
      <c r="C1002" s="890" t="s">
        <v>2926</v>
      </c>
      <c r="D1002" s="138"/>
      <c r="E1002" s="118">
        <v>1995</v>
      </c>
      <c r="F1002" s="118">
        <v>0.63</v>
      </c>
      <c r="G1002" s="118" t="s">
        <v>2927</v>
      </c>
      <c r="H1002" s="118">
        <v>10</v>
      </c>
      <c r="I1002" s="118"/>
      <c r="J1002" s="163">
        <v>10</v>
      </c>
      <c r="K1002" s="798"/>
      <c r="L1002" s="149"/>
      <c r="M1002" s="1626"/>
      <c r="N1002" s="1514"/>
      <c r="O1002" s="1467"/>
      <c r="P1002" s="1467"/>
      <c r="Q1002" s="1467"/>
      <c r="R1002" s="1467"/>
      <c r="S1002" s="1467"/>
      <c r="T1002" s="1512"/>
      <c r="U1002" s="141" t="s">
        <v>2928</v>
      </c>
      <c r="V1002" s="118">
        <v>1960</v>
      </c>
      <c r="W1002" s="118">
        <v>0.1</v>
      </c>
      <c r="X1002" s="119" t="s">
        <v>2929</v>
      </c>
      <c r="Y1002" s="1606"/>
      <c r="Z1002" s="1607"/>
      <c r="AA1002" s="118"/>
      <c r="AB1002" s="118"/>
      <c r="AC1002" s="163"/>
      <c r="AD1002" s="111"/>
      <c r="AE1002" s="112"/>
      <c r="AF1002" s="112"/>
      <c r="AG1002" s="112"/>
      <c r="AH1002" s="112"/>
      <c r="AI1002" s="112"/>
      <c r="AJ1002" s="112"/>
      <c r="AK1002" s="112"/>
      <c r="AL1002" s="112"/>
      <c r="AM1002" s="112"/>
      <c r="AN1002" s="112"/>
      <c r="AO1002" s="112"/>
      <c r="AP1002" s="112"/>
      <c r="AQ1002" s="112"/>
      <c r="AR1002" s="112"/>
      <c r="AS1002" s="112"/>
      <c r="AT1002" s="112"/>
      <c r="AU1002" s="112"/>
      <c r="AV1002" s="112"/>
      <c r="AW1002" s="112"/>
      <c r="AX1002" s="112"/>
      <c r="AY1002" s="112"/>
      <c r="AZ1002" s="112"/>
      <c r="BA1002" s="112"/>
      <c r="BB1002" s="112"/>
      <c r="BC1002" s="112"/>
      <c r="BD1002" s="112"/>
      <c r="BE1002" s="112"/>
      <c r="BF1002" s="112"/>
      <c r="BG1002" s="112"/>
      <c r="BH1002" s="112"/>
      <c r="BI1002" s="112"/>
      <c r="BJ1002" s="112"/>
      <c r="BK1002" s="112"/>
      <c r="BL1002" s="112"/>
      <c r="BM1002" s="112"/>
      <c r="BN1002" s="112"/>
      <c r="BO1002" s="112"/>
      <c r="BP1002" s="112"/>
      <c r="BQ1002" s="112"/>
      <c r="BR1002" s="112"/>
      <c r="BS1002" s="112"/>
      <c r="BT1002" s="112"/>
      <c r="BU1002" s="112"/>
      <c r="BV1002" s="112"/>
      <c r="BW1002" s="112"/>
      <c r="BX1002" s="112"/>
      <c r="BY1002" s="112"/>
      <c r="BZ1002" s="112"/>
      <c r="CA1002" s="112"/>
      <c r="CB1002" s="112"/>
      <c r="CC1002" s="112"/>
      <c r="CD1002" s="112"/>
      <c r="CE1002" s="112"/>
      <c r="CF1002" s="112"/>
      <c r="CG1002" s="112"/>
      <c r="CH1002" s="112"/>
      <c r="CI1002" s="112"/>
      <c r="CJ1002" s="112"/>
      <c r="CK1002" s="112"/>
      <c r="CL1002" s="112"/>
      <c r="CM1002" s="112"/>
      <c r="CN1002" s="112"/>
      <c r="CO1002" s="112"/>
      <c r="CP1002" s="112"/>
      <c r="CQ1002" s="112"/>
      <c r="CR1002" s="112"/>
      <c r="CS1002" s="112"/>
      <c r="CT1002" s="112"/>
      <c r="CU1002" s="112"/>
      <c r="CV1002" s="112"/>
      <c r="CW1002" s="112"/>
      <c r="CX1002" s="112"/>
      <c r="CY1002" s="112"/>
      <c r="CZ1002" s="112"/>
    </row>
    <row r="1003" spans="1:104" s="113" customFormat="1" ht="23.65" customHeight="1">
      <c r="A1003" s="943">
        <v>973</v>
      </c>
      <c r="B1003" s="1639"/>
      <c r="C1003" s="1608"/>
      <c r="D1003" s="1609"/>
      <c r="E1003" s="1614"/>
      <c r="F1003" s="1614"/>
      <c r="G1003" s="1614"/>
      <c r="H1003" s="1614"/>
      <c r="I1003" s="1614"/>
      <c r="J1003" s="1538"/>
      <c r="K1003" s="620"/>
      <c r="L1003" s="149"/>
      <c r="M1003" s="1626"/>
      <c r="N1003" s="1514"/>
      <c r="O1003" s="1467"/>
      <c r="P1003" s="1467"/>
      <c r="Q1003" s="1467"/>
      <c r="R1003" s="1467"/>
      <c r="S1003" s="1467"/>
      <c r="T1003" s="1512"/>
      <c r="U1003" s="141" t="s">
        <v>2930</v>
      </c>
      <c r="V1003" s="118">
        <v>1980</v>
      </c>
      <c r="W1003" s="118">
        <v>0.12</v>
      </c>
      <c r="X1003" s="119" t="s">
        <v>2931</v>
      </c>
      <c r="Y1003" s="413" t="s">
        <v>2932</v>
      </c>
      <c r="Z1003" s="209"/>
      <c r="AA1003" s="118">
        <v>1995</v>
      </c>
      <c r="AB1003" s="118">
        <v>0.27</v>
      </c>
      <c r="AC1003" s="163" t="s">
        <v>1302</v>
      </c>
      <c r="AD1003" s="111"/>
      <c r="AE1003" s="112"/>
      <c r="AF1003" s="112"/>
      <c r="AG1003" s="112"/>
      <c r="AH1003" s="112"/>
      <c r="AI1003" s="112"/>
      <c r="AJ1003" s="112"/>
      <c r="AK1003" s="112"/>
      <c r="AL1003" s="112"/>
      <c r="AM1003" s="112"/>
      <c r="AN1003" s="112"/>
      <c r="AO1003" s="112"/>
      <c r="AP1003" s="112"/>
      <c r="AQ1003" s="112"/>
      <c r="AR1003" s="112"/>
      <c r="AS1003" s="112"/>
      <c r="AT1003" s="112"/>
      <c r="AU1003" s="112"/>
      <c r="AV1003" s="112"/>
      <c r="AW1003" s="112"/>
      <c r="AX1003" s="112"/>
      <c r="AY1003" s="112"/>
      <c r="AZ1003" s="112"/>
      <c r="BA1003" s="112"/>
      <c r="BB1003" s="112"/>
      <c r="BC1003" s="112"/>
      <c r="BD1003" s="112"/>
      <c r="BE1003" s="112"/>
      <c r="BF1003" s="112"/>
      <c r="BG1003" s="112"/>
      <c r="BH1003" s="112"/>
      <c r="BI1003" s="112"/>
      <c r="BJ1003" s="112"/>
      <c r="BK1003" s="112"/>
      <c r="BL1003" s="112"/>
      <c r="BM1003" s="112"/>
      <c r="BN1003" s="112"/>
      <c r="BO1003" s="112"/>
      <c r="BP1003" s="112"/>
      <c r="BQ1003" s="112"/>
      <c r="BR1003" s="112"/>
      <c r="BS1003" s="112"/>
      <c r="BT1003" s="112"/>
      <c r="BU1003" s="112"/>
      <c r="BV1003" s="112"/>
      <c r="BW1003" s="112"/>
      <c r="BX1003" s="112"/>
      <c r="BY1003" s="112"/>
      <c r="BZ1003" s="112"/>
      <c r="CA1003" s="112"/>
      <c r="CB1003" s="112"/>
      <c r="CC1003" s="112"/>
      <c r="CD1003" s="112"/>
      <c r="CE1003" s="112"/>
      <c r="CF1003" s="112"/>
      <c r="CG1003" s="112"/>
      <c r="CH1003" s="112"/>
      <c r="CI1003" s="112"/>
      <c r="CJ1003" s="112"/>
      <c r="CK1003" s="112"/>
      <c r="CL1003" s="112"/>
      <c r="CM1003" s="112"/>
      <c r="CN1003" s="112"/>
      <c r="CO1003" s="112"/>
      <c r="CP1003" s="112"/>
      <c r="CQ1003" s="112"/>
      <c r="CR1003" s="112"/>
      <c r="CS1003" s="112"/>
      <c r="CT1003" s="112"/>
      <c r="CU1003" s="112"/>
      <c r="CV1003" s="112"/>
      <c r="CW1003" s="112"/>
      <c r="CX1003" s="112"/>
      <c r="CY1003" s="112"/>
      <c r="CZ1003" s="112"/>
    </row>
    <row r="1004" spans="1:104" s="113" customFormat="1" ht="23.65" customHeight="1">
      <c r="A1004" s="260">
        <v>974</v>
      </c>
      <c r="B1004" s="1639"/>
      <c r="C1004" s="1610"/>
      <c r="D1004" s="1611"/>
      <c r="E1004" s="1615"/>
      <c r="F1004" s="1615"/>
      <c r="G1004" s="1615"/>
      <c r="H1004" s="1615"/>
      <c r="I1004" s="1615"/>
      <c r="J1004" s="1539"/>
      <c r="K1004" s="620"/>
      <c r="L1004" s="551"/>
      <c r="M1004" s="1627"/>
      <c r="N1004" s="1515"/>
      <c r="O1004" s="1448"/>
      <c r="P1004" s="1448"/>
      <c r="Q1004" s="1448"/>
      <c r="R1004" s="1448"/>
      <c r="S1004" s="1448"/>
      <c r="T1004" s="1457"/>
      <c r="U1004" s="141" t="s">
        <v>2933</v>
      </c>
      <c r="V1004" s="118">
        <v>1960</v>
      </c>
      <c r="W1004" s="118">
        <v>0.05</v>
      </c>
      <c r="X1004" s="119" t="s">
        <v>2252</v>
      </c>
      <c r="Y1004" s="226"/>
      <c r="Z1004" s="213"/>
      <c r="AA1004" s="827"/>
      <c r="AB1004" s="827"/>
      <c r="AC1004" s="121"/>
      <c r="AD1004" s="111"/>
      <c r="AE1004" s="112"/>
      <c r="AF1004" s="112"/>
      <c r="AG1004" s="112"/>
      <c r="AH1004" s="112"/>
      <c r="AI1004" s="112"/>
      <c r="AJ1004" s="112"/>
      <c r="AK1004" s="112"/>
      <c r="AL1004" s="112"/>
      <c r="AM1004" s="112"/>
      <c r="AN1004" s="112"/>
      <c r="AO1004" s="112"/>
      <c r="AP1004" s="112"/>
      <c r="AQ1004" s="112"/>
      <c r="AR1004" s="112"/>
      <c r="AS1004" s="112"/>
      <c r="AT1004" s="112"/>
      <c r="AU1004" s="112"/>
      <c r="AV1004" s="112"/>
      <c r="AW1004" s="112"/>
      <c r="AX1004" s="112"/>
      <c r="AY1004" s="112"/>
      <c r="AZ1004" s="112"/>
      <c r="BA1004" s="112"/>
      <c r="BB1004" s="112"/>
      <c r="BC1004" s="112"/>
      <c r="BD1004" s="112"/>
      <c r="BE1004" s="112"/>
      <c r="BF1004" s="112"/>
      <c r="BG1004" s="112"/>
      <c r="BH1004" s="112"/>
      <c r="BI1004" s="112"/>
      <c r="BJ1004" s="112"/>
      <c r="BK1004" s="112"/>
      <c r="BL1004" s="112"/>
      <c r="BM1004" s="112"/>
      <c r="BN1004" s="112"/>
      <c r="BO1004" s="112"/>
      <c r="BP1004" s="112"/>
      <c r="BQ1004" s="112"/>
      <c r="BR1004" s="112"/>
      <c r="BS1004" s="112"/>
      <c r="BT1004" s="112"/>
      <c r="BU1004" s="112"/>
      <c r="BV1004" s="112"/>
      <c r="BW1004" s="112"/>
      <c r="BX1004" s="112"/>
      <c r="BY1004" s="112"/>
      <c r="BZ1004" s="112"/>
      <c r="CA1004" s="112"/>
      <c r="CB1004" s="112"/>
      <c r="CC1004" s="112"/>
      <c r="CD1004" s="112"/>
      <c r="CE1004" s="112"/>
      <c r="CF1004" s="112"/>
      <c r="CG1004" s="112"/>
      <c r="CH1004" s="112"/>
      <c r="CI1004" s="112"/>
      <c r="CJ1004" s="112"/>
      <c r="CK1004" s="112"/>
      <c r="CL1004" s="112"/>
      <c r="CM1004" s="112"/>
      <c r="CN1004" s="112"/>
      <c r="CO1004" s="112"/>
      <c r="CP1004" s="112"/>
      <c r="CQ1004" s="112"/>
      <c r="CR1004" s="112"/>
      <c r="CS1004" s="112"/>
      <c r="CT1004" s="112"/>
      <c r="CU1004" s="112"/>
      <c r="CV1004" s="112"/>
      <c r="CW1004" s="112"/>
      <c r="CX1004" s="112"/>
      <c r="CY1004" s="112"/>
      <c r="CZ1004" s="112"/>
    </row>
    <row r="1005" spans="1:104" s="113" customFormat="1" ht="77.25" customHeight="1">
      <c r="A1005" s="943">
        <v>975</v>
      </c>
      <c r="B1005" s="1639"/>
      <c r="C1005" s="1610"/>
      <c r="D1005" s="1611"/>
      <c r="E1005" s="1615"/>
      <c r="F1005" s="1615"/>
      <c r="G1005" s="1615"/>
      <c r="H1005" s="1615"/>
      <c r="I1005" s="1615"/>
      <c r="J1005" s="1539"/>
      <c r="K1005" s="620"/>
      <c r="L1005" s="334"/>
      <c r="M1005" s="329"/>
      <c r="N1005" s="136" t="s">
        <v>2934</v>
      </c>
      <c r="O1005" s="118">
        <v>2018</v>
      </c>
      <c r="P1005" s="118">
        <v>0.86299999999999999</v>
      </c>
      <c r="Q1005" s="332" t="s">
        <v>2935</v>
      </c>
      <c r="R1005" s="118">
        <v>22</v>
      </c>
      <c r="S1005" s="139"/>
      <c r="T1005" s="140">
        <v>22</v>
      </c>
      <c r="U1005" s="117"/>
      <c r="V1005" s="118"/>
      <c r="W1005" s="118"/>
      <c r="X1005" s="643"/>
      <c r="Y1005" s="946"/>
      <c r="Z1005" s="947"/>
      <c r="AA1005" s="130"/>
      <c r="AB1005" s="130"/>
      <c r="AC1005" s="131"/>
      <c r="AD1005" s="111"/>
      <c r="AE1005" s="112"/>
      <c r="AF1005" s="112"/>
      <c r="AG1005" s="112"/>
      <c r="AH1005" s="112"/>
      <c r="AI1005" s="112"/>
      <c r="AJ1005" s="112"/>
      <c r="AK1005" s="112"/>
      <c r="AL1005" s="112"/>
      <c r="AM1005" s="112"/>
      <c r="AN1005" s="112"/>
      <c r="AO1005" s="112"/>
      <c r="AP1005" s="112"/>
      <c r="AQ1005" s="112"/>
      <c r="AR1005" s="112"/>
      <c r="AS1005" s="112"/>
      <c r="AT1005" s="112"/>
      <c r="AU1005" s="112"/>
      <c r="AV1005" s="112"/>
      <c r="AW1005" s="112"/>
      <c r="AX1005" s="112"/>
      <c r="AY1005" s="112"/>
      <c r="AZ1005" s="112"/>
      <c r="BA1005" s="112"/>
      <c r="BB1005" s="112"/>
      <c r="BC1005" s="112"/>
      <c r="BD1005" s="112"/>
      <c r="BE1005" s="112"/>
      <c r="BF1005" s="112"/>
      <c r="BG1005" s="112"/>
      <c r="BH1005" s="112"/>
      <c r="BI1005" s="112"/>
      <c r="BJ1005" s="112"/>
      <c r="BK1005" s="112"/>
      <c r="BL1005" s="112"/>
      <c r="BM1005" s="112"/>
      <c r="BN1005" s="112"/>
      <c r="BO1005" s="112"/>
      <c r="BP1005" s="112"/>
      <c r="BQ1005" s="112"/>
      <c r="BR1005" s="112"/>
      <c r="BS1005" s="112"/>
      <c r="BT1005" s="112"/>
      <c r="BU1005" s="112"/>
      <c r="BV1005" s="112"/>
      <c r="BW1005" s="112"/>
      <c r="BX1005" s="112"/>
      <c r="BY1005" s="112"/>
      <c r="BZ1005" s="112"/>
      <c r="CA1005" s="112"/>
      <c r="CB1005" s="112"/>
      <c r="CC1005" s="112"/>
      <c r="CD1005" s="112"/>
      <c r="CE1005" s="112"/>
      <c r="CF1005" s="112"/>
      <c r="CG1005" s="112"/>
      <c r="CH1005" s="112"/>
      <c r="CI1005" s="112"/>
      <c r="CJ1005" s="112"/>
      <c r="CK1005" s="112"/>
      <c r="CL1005" s="112"/>
      <c r="CM1005" s="112"/>
      <c r="CN1005" s="112"/>
      <c r="CO1005" s="112"/>
      <c r="CP1005" s="112"/>
      <c r="CQ1005" s="112"/>
      <c r="CR1005" s="112"/>
      <c r="CS1005" s="112"/>
      <c r="CT1005" s="112"/>
      <c r="CU1005" s="112"/>
      <c r="CV1005" s="112"/>
      <c r="CW1005" s="112"/>
      <c r="CX1005" s="112"/>
      <c r="CY1005" s="112"/>
      <c r="CZ1005" s="112"/>
    </row>
    <row r="1006" spans="1:104" s="113" customFormat="1" ht="19.5" customHeight="1">
      <c r="A1006" s="260">
        <v>976</v>
      </c>
      <c r="B1006" s="1639"/>
      <c r="C1006" s="1610"/>
      <c r="D1006" s="1611"/>
      <c r="E1006" s="1615"/>
      <c r="F1006" s="1615"/>
      <c r="G1006" s="1615"/>
      <c r="H1006" s="1615"/>
      <c r="I1006" s="1615"/>
      <c r="J1006" s="1539"/>
      <c r="K1006" s="1609"/>
      <c r="L1006" s="1447"/>
      <c r="M1006" s="1456"/>
      <c r="N1006" s="1620" t="s">
        <v>1191</v>
      </c>
      <c r="O1006" s="1447" t="s">
        <v>1191</v>
      </c>
      <c r="P1006" s="1447" t="s">
        <v>1191</v>
      </c>
      <c r="Q1006" s="1447" t="s">
        <v>1191</v>
      </c>
      <c r="R1006" s="1447"/>
      <c r="S1006" s="1447"/>
      <c r="T1006" s="1456"/>
      <c r="U1006" s="1458" t="s">
        <v>1191</v>
      </c>
      <c r="V1006" s="1447" t="s">
        <v>1191</v>
      </c>
      <c r="W1006" s="1447" t="s">
        <v>1191</v>
      </c>
      <c r="X1006" s="1441" t="s">
        <v>1191</v>
      </c>
      <c r="Y1006" s="1541" t="s">
        <v>2936</v>
      </c>
      <c r="Z1006" s="1542"/>
      <c r="AA1006" s="118">
        <v>1975</v>
      </c>
      <c r="AB1006" s="118">
        <v>0.34</v>
      </c>
      <c r="AC1006" s="163" t="s">
        <v>1255</v>
      </c>
      <c r="AD1006" s="111"/>
      <c r="AE1006" s="112"/>
      <c r="AF1006" s="112"/>
      <c r="AG1006" s="112"/>
      <c r="AH1006" s="112"/>
      <c r="AI1006" s="112"/>
      <c r="AJ1006" s="112"/>
      <c r="AK1006" s="112"/>
      <c r="AL1006" s="112"/>
      <c r="AM1006" s="112"/>
      <c r="AN1006" s="112"/>
      <c r="AO1006" s="112"/>
      <c r="AP1006" s="112"/>
      <c r="AQ1006" s="112"/>
      <c r="AR1006" s="112"/>
      <c r="AS1006" s="112"/>
      <c r="AT1006" s="112"/>
      <c r="AU1006" s="112"/>
      <c r="AV1006" s="112"/>
      <c r="AW1006" s="112"/>
      <c r="AX1006" s="112"/>
      <c r="AY1006" s="112"/>
      <c r="AZ1006" s="112"/>
      <c r="BA1006" s="112"/>
      <c r="BB1006" s="112"/>
      <c r="BC1006" s="112"/>
      <c r="BD1006" s="112"/>
      <c r="BE1006" s="112"/>
      <c r="BF1006" s="112"/>
      <c r="BG1006" s="112"/>
      <c r="BH1006" s="112"/>
      <c r="BI1006" s="112"/>
      <c r="BJ1006" s="112"/>
      <c r="BK1006" s="112"/>
      <c r="BL1006" s="112"/>
      <c r="BM1006" s="112"/>
      <c r="BN1006" s="112"/>
      <c r="BO1006" s="112"/>
      <c r="BP1006" s="112"/>
      <c r="BQ1006" s="112"/>
      <c r="BR1006" s="112"/>
      <c r="BS1006" s="112"/>
      <c r="BT1006" s="112"/>
      <c r="BU1006" s="112"/>
      <c r="BV1006" s="112"/>
      <c r="BW1006" s="112"/>
      <c r="BX1006" s="112"/>
      <c r="BY1006" s="112"/>
      <c r="BZ1006" s="112"/>
      <c r="CA1006" s="112"/>
      <c r="CB1006" s="112"/>
      <c r="CC1006" s="112"/>
      <c r="CD1006" s="112"/>
      <c r="CE1006" s="112"/>
      <c r="CF1006" s="112"/>
      <c r="CG1006" s="112"/>
      <c r="CH1006" s="112"/>
      <c r="CI1006" s="112"/>
      <c r="CJ1006" s="112"/>
      <c r="CK1006" s="112"/>
      <c r="CL1006" s="112"/>
      <c r="CM1006" s="112"/>
      <c r="CN1006" s="112"/>
      <c r="CO1006" s="112"/>
      <c r="CP1006" s="112"/>
      <c r="CQ1006" s="112"/>
      <c r="CR1006" s="112"/>
      <c r="CS1006" s="112"/>
      <c r="CT1006" s="112"/>
      <c r="CU1006" s="112"/>
      <c r="CV1006" s="112"/>
      <c r="CW1006" s="112"/>
      <c r="CX1006" s="112"/>
      <c r="CY1006" s="112"/>
      <c r="CZ1006" s="112"/>
    </row>
    <row r="1007" spans="1:104" s="113" customFormat="1" ht="19.5" customHeight="1">
      <c r="A1007" s="943">
        <v>977</v>
      </c>
      <c r="B1007" s="1639"/>
      <c r="C1007" s="1610"/>
      <c r="D1007" s="1611"/>
      <c r="E1007" s="1615"/>
      <c r="F1007" s="1615"/>
      <c r="G1007" s="1615"/>
      <c r="H1007" s="1615"/>
      <c r="I1007" s="1615"/>
      <c r="J1007" s="1539"/>
      <c r="K1007" s="1611"/>
      <c r="L1007" s="1467"/>
      <c r="M1007" s="1512"/>
      <c r="N1007" s="1621"/>
      <c r="O1007" s="1467"/>
      <c r="P1007" s="1467"/>
      <c r="Q1007" s="1467"/>
      <c r="R1007" s="1467"/>
      <c r="S1007" s="1467"/>
      <c r="T1007" s="1512"/>
      <c r="U1007" s="1619"/>
      <c r="V1007" s="1467"/>
      <c r="W1007" s="1467"/>
      <c r="X1007" s="1528"/>
      <c r="Y1007" s="1541" t="s">
        <v>2937</v>
      </c>
      <c r="Z1007" s="1542"/>
      <c r="AA1007" s="156">
        <v>1952</v>
      </c>
      <c r="AB1007" s="156">
        <v>0.25</v>
      </c>
      <c r="AC1007" s="146" t="s">
        <v>2938</v>
      </c>
      <c r="AD1007" s="111"/>
      <c r="AE1007" s="112"/>
      <c r="AF1007" s="112"/>
      <c r="AG1007" s="112"/>
      <c r="AH1007" s="112"/>
      <c r="AI1007" s="112"/>
      <c r="AJ1007" s="112"/>
      <c r="AK1007" s="112"/>
      <c r="AL1007" s="112"/>
      <c r="AM1007" s="112"/>
      <c r="AN1007" s="112"/>
      <c r="AO1007" s="112"/>
      <c r="AP1007" s="112"/>
      <c r="AQ1007" s="112"/>
      <c r="AR1007" s="112"/>
      <c r="AS1007" s="112"/>
      <c r="AT1007" s="112"/>
      <c r="AU1007" s="112"/>
      <c r="AV1007" s="112"/>
      <c r="AW1007" s="112"/>
      <c r="AX1007" s="112"/>
      <c r="AY1007" s="112"/>
      <c r="AZ1007" s="112"/>
      <c r="BA1007" s="112"/>
      <c r="BB1007" s="112"/>
      <c r="BC1007" s="112"/>
      <c r="BD1007" s="112"/>
      <c r="BE1007" s="112"/>
      <c r="BF1007" s="112"/>
      <c r="BG1007" s="112"/>
      <c r="BH1007" s="112"/>
      <c r="BI1007" s="112"/>
      <c r="BJ1007" s="112"/>
      <c r="BK1007" s="112"/>
      <c r="BL1007" s="112"/>
      <c r="BM1007" s="112"/>
      <c r="BN1007" s="112"/>
      <c r="BO1007" s="112"/>
      <c r="BP1007" s="112"/>
      <c r="BQ1007" s="112"/>
      <c r="BR1007" s="112"/>
      <c r="BS1007" s="112"/>
      <c r="BT1007" s="112"/>
      <c r="BU1007" s="112"/>
      <c r="BV1007" s="112"/>
      <c r="BW1007" s="112"/>
      <c r="BX1007" s="112"/>
      <c r="BY1007" s="112"/>
      <c r="BZ1007" s="112"/>
      <c r="CA1007" s="112"/>
      <c r="CB1007" s="112"/>
      <c r="CC1007" s="112"/>
      <c r="CD1007" s="112"/>
      <c r="CE1007" s="112"/>
      <c r="CF1007" s="112"/>
      <c r="CG1007" s="112"/>
      <c r="CH1007" s="112"/>
      <c r="CI1007" s="112"/>
      <c r="CJ1007" s="112"/>
      <c r="CK1007" s="112"/>
      <c r="CL1007" s="112"/>
      <c r="CM1007" s="112"/>
      <c r="CN1007" s="112"/>
      <c r="CO1007" s="112"/>
      <c r="CP1007" s="112"/>
      <c r="CQ1007" s="112"/>
      <c r="CR1007" s="112"/>
      <c r="CS1007" s="112"/>
      <c r="CT1007" s="112"/>
      <c r="CU1007" s="112"/>
      <c r="CV1007" s="112"/>
      <c r="CW1007" s="112"/>
      <c r="CX1007" s="112"/>
      <c r="CY1007" s="112"/>
      <c r="CZ1007" s="112"/>
    </row>
    <row r="1008" spans="1:104" s="113" customFormat="1" ht="22.9" customHeight="1">
      <c r="A1008" s="260">
        <v>978</v>
      </c>
      <c r="B1008" s="1639"/>
      <c r="C1008" s="1610"/>
      <c r="D1008" s="1611"/>
      <c r="E1008" s="1615"/>
      <c r="F1008" s="1615"/>
      <c r="G1008" s="1615"/>
      <c r="H1008" s="1615"/>
      <c r="I1008" s="1615"/>
      <c r="J1008" s="1539"/>
      <c r="K1008" s="1611"/>
      <c r="L1008" s="1467"/>
      <c r="M1008" s="1512"/>
      <c r="N1008" s="1621"/>
      <c r="O1008" s="1467"/>
      <c r="P1008" s="1467"/>
      <c r="Q1008" s="1467"/>
      <c r="R1008" s="1467"/>
      <c r="S1008" s="1467"/>
      <c r="T1008" s="1512"/>
      <c r="U1008" s="1619"/>
      <c r="V1008" s="1467"/>
      <c r="W1008" s="1467"/>
      <c r="X1008" s="1528"/>
      <c r="Y1008" s="1526" t="s">
        <v>2939</v>
      </c>
      <c r="Z1008" s="1527"/>
      <c r="AA1008" s="118">
        <v>1952</v>
      </c>
      <c r="AB1008" s="118">
        <v>0.53</v>
      </c>
      <c r="AC1008" s="163" t="s">
        <v>1512</v>
      </c>
      <c r="AD1008" s="111"/>
      <c r="AE1008" s="112"/>
      <c r="AF1008" s="112"/>
      <c r="AG1008" s="112"/>
      <c r="AH1008" s="112"/>
      <c r="AI1008" s="112"/>
      <c r="AJ1008" s="112"/>
      <c r="AK1008" s="112"/>
      <c r="AL1008" s="112"/>
      <c r="AM1008" s="112"/>
      <c r="AN1008" s="112"/>
      <c r="AO1008" s="112"/>
      <c r="AP1008" s="112"/>
      <c r="AQ1008" s="112"/>
      <c r="AR1008" s="112"/>
      <c r="AS1008" s="112"/>
      <c r="AT1008" s="112"/>
      <c r="AU1008" s="112"/>
      <c r="AV1008" s="112"/>
      <c r="AW1008" s="112"/>
      <c r="AX1008" s="112"/>
      <c r="AY1008" s="112"/>
      <c r="AZ1008" s="112"/>
      <c r="BA1008" s="112"/>
      <c r="BB1008" s="112"/>
      <c r="BC1008" s="112"/>
      <c r="BD1008" s="112"/>
      <c r="BE1008" s="112"/>
      <c r="BF1008" s="112"/>
      <c r="BG1008" s="112"/>
      <c r="BH1008" s="112"/>
      <c r="BI1008" s="112"/>
      <c r="BJ1008" s="112"/>
      <c r="BK1008" s="112"/>
      <c r="BL1008" s="112"/>
      <c r="BM1008" s="112"/>
      <c r="BN1008" s="112"/>
      <c r="BO1008" s="112"/>
      <c r="BP1008" s="112"/>
      <c r="BQ1008" s="112"/>
      <c r="BR1008" s="112"/>
      <c r="BS1008" s="112"/>
      <c r="BT1008" s="112"/>
      <c r="BU1008" s="112"/>
      <c r="BV1008" s="112"/>
      <c r="BW1008" s="112"/>
      <c r="BX1008" s="112"/>
      <c r="BY1008" s="112"/>
      <c r="BZ1008" s="112"/>
      <c r="CA1008" s="112"/>
      <c r="CB1008" s="112"/>
      <c r="CC1008" s="112"/>
      <c r="CD1008" s="112"/>
      <c r="CE1008" s="112"/>
      <c r="CF1008" s="112"/>
      <c r="CG1008" s="112"/>
      <c r="CH1008" s="112"/>
      <c r="CI1008" s="112"/>
      <c r="CJ1008" s="112"/>
      <c r="CK1008" s="112"/>
      <c r="CL1008" s="112"/>
      <c r="CM1008" s="112"/>
      <c r="CN1008" s="112"/>
      <c r="CO1008" s="112"/>
      <c r="CP1008" s="112"/>
      <c r="CQ1008" s="112"/>
      <c r="CR1008" s="112"/>
      <c r="CS1008" s="112"/>
      <c r="CT1008" s="112"/>
      <c r="CU1008" s="112"/>
      <c r="CV1008" s="112"/>
      <c r="CW1008" s="112"/>
      <c r="CX1008" s="112"/>
      <c r="CY1008" s="112"/>
      <c r="CZ1008" s="112"/>
    </row>
    <row r="1009" spans="1:104" s="113" customFormat="1" ht="22.9" customHeight="1">
      <c r="A1009" s="943">
        <v>979</v>
      </c>
      <c r="B1009" s="1639"/>
      <c r="C1009" s="1610"/>
      <c r="D1009" s="1611"/>
      <c r="E1009" s="1615"/>
      <c r="F1009" s="1615"/>
      <c r="G1009" s="1615"/>
      <c r="H1009" s="1615"/>
      <c r="I1009" s="1615"/>
      <c r="J1009" s="1539"/>
      <c r="K1009" s="1611"/>
      <c r="L1009" s="1467"/>
      <c r="M1009" s="1512"/>
      <c r="N1009" s="1621"/>
      <c r="O1009" s="1467"/>
      <c r="P1009" s="1467"/>
      <c r="Q1009" s="1467"/>
      <c r="R1009" s="1467"/>
      <c r="S1009" s="1467"/>
      <c r="T1009" s="1512"/>
      <c r="U1009" s="1619"/>
      <c r="V1009" s="1467"/>
      <c r="W1009" s="1467"/>
      <c r="X1009" s="1528"/>
      <c r="Y1009" s="1617" t="s">
        <v>2925</v>
      </c>
      <c r="Z1009" s="1618"/>
      <c r="AA1009" s="118">
        <v>1995</v>
      </c>
      <c r="AB1009" s="118">
        <v>0.13</v>
      </c>
      <c r="AC1009" s="163" t="s">
        <v>1302</v>
      </c>
      <c r="AD1009" s="111"/>
      <c r="AE1009" s="112"/>
      <c r="AF1009" s="112"/>
      <c r="AG1009" s="112"/>
      <c r="AH1009" s="112"/>
      <c r="AI1009" s="112"/>
      <c r="AJ1009" s="112"/>
      <c r="AK1009" s="112"/>
      <c r="AL1009" s="112"/>
      <c r="AM1009" s="112"/>
      <c r="AN1009" s="112"/>
      <c r="AO1009" s="112"/>
      <c r="AP1009" s="112"/>
      <c r="AQ1009" s="112"/>
      <c r="AR1009" s="112"/>
      <c r="AS1009" s="112"/>
      <c r="AT1009" s="112"/>
      <c r="AU1009" s="112"/>
      <c r="AV1009" s="112"/>
      <c r="AW1009" s="112"/>
      <c r="AX1009" s="112"/>
      <c r="AY1009" s="112"/>
      <c r="AZ1009" s="112"/>
      <c r="BA1009" s="112"/>
      <c r="BB1009" s="112"/>
      <c r="BC1009" s="112"/>
      <c r="BD1009" s="112"/>
      <c r="BE1009" s="112"/>
      <c r="BF1009" s="112"/>
      <c r="BG1009" s="112"/>
      <c r="BH1009" s="112"/>
      <c r="BI1009" s="112"/>
      <c r="BJ1009" s="112"/>
      <c r="BK1009" s="112"/>
      <c r="BL1009" s="112"/>
      <c r="BM1009" s="112"/>
      <c r="BN1009" s="112"/>
      <c r="BO1009" s="112"/>
      <c r="BP1009" s="112"/>
      <c r="BQ1009" s="112"/>
      <c r="BR1009" s="112"/>
      <c r="BS1009" s="112"/>
      <c r="BT1009" s="112"/>
      <c r="BU1009" s="112"/>
      <c r="BV1009" s="112"/>
      <c r="BW1009" s="112"/>
      <c r="BX1009" s="112"/>
      <c r="BY1009" s="112"/>
      <c r="BZ1009" s="112"/>
      <c r="CA1009" s="112"/>
      <c r="CB1009" s="112"/>
      <c r="CC1009" s="112"/>
      <c r="CD1009" s="112"/>
      <c r="CE1009" s="112"/>
      <c r="CF1009" s="112"/>
      <c r="CG1009" s="112"/>
      <c r="CH1009" s="112"/>
      <c r="CI1009" s="112"/>
      <c r="CJ1009" s="112"/>
      <c r="CK1009" s="112"/>
      <c r="CL1009" s="112"/>
      <c r="CM1009" s="112"/>
      <c r="CN1009" s="112"/>
      <c r="CO1009" s="112"/>
      <c r="CP1009" s="112"/>
      <c r="CQ1009" s="112"/>
      <c r="CR1009" s="112"/>
      <c r="CS1009" s="112"/>
      <c r="CT1009" s="112"/>
      <c r="CU1009" s="112"/>
      <c r="CV1009" s="112"/>
      <c r="CW1009" s="112"/>
      <c r="CX1009" s="112"/>
      <c r="CY1009" s="112"/>
      <c r="CZ1009" s="112"/>
    </row>
    <row r="1010" spans="1:104" s="113" customFormat="1" ht="22.9" customHeight="1">
      <c r="A1010" s="260">
        <v>980</v>
      </c>
      <c r="B1010" s="1639"/>
      <c r="C1010" s="1610"/>
      <c r="D1010" s="1611"/>
      <c r="E1010" s="1615"/>
      <c r="F1010" s="1615"/>
      <c r="G1010" s="1615"/>
      <c r="H1010" s="1615"/>
      <c r="I1010" s="1615"/>
      <c r="J1010" s="1539"/>
      <c r="K1010" s="1611"/>
      <c r="L1010" s="1467"/>
      <c r="M1010" s="1512"/>
      <c r="N1010" s="1621"/>
      <c r="O1010" s="1467"/>
      <c r="P1010" s="1467"/>
      <c r="Q1010" s="1467"/>
      <c r="R1010" s="1467"/>
      <c r="S1010" s="1467"/>
      <c r="T1010" s="1512"/>
      <c r="U1010" s="1619"/>
      <c r="V1010" s="1467"/>
      <c r="W1010" s="1467"/>
      <c r="X1010" s="1528"/>
      <c r="Y1010" s="1617" t="s">
        <v>2925</v>
      </c>
      <c r="Z1010" s="1618"/>
      <c r="AA1010" s="118">
        <v>1984</v>
      </c>
      <c r="AB1010" s="118">
        <v>0.55000000000000004</v>
      </c>
      <c r="AC1010" s="163" t="s">
        <v>2398</v>
      </c>
      <c r="AD1010" s="111"/>
      <c r="AE1010" s="112"/>
      <c r="AF1010" s="112"/>
      <c r="AG1010" s="112"/>
      <c r="AH1010" s="112"/>
      <c r="AI1010" s="112"/>
      <c r="AJ1010" s="112"/>
      <c r="AK1010" s="112"/>
      <c r="AL1010" s="112"/>
      <c r="AM1010" s="112"/>
      <c r="AN1010" s="112"/>
      <c r="AO1010" s="112"/>
      <c r="AP1010" s="112"/>
      <c r="AQ1010" s="112"/>
      <c r="AR1010" s="112"/>
      <c r="AS1010" s="112"/>
      <c r="AT1010" s="112"/>
      <c r="AU1010" s="112"/>
      <c r="AV1010" s="112"/>
      <c r="AW1010" s="112"/>
      <c r="AX1010" s="112"/>
      <c r="AY1010" s="112"/>
      <c r="AZ1010" s="112"/>
      <c r="BA1010" s="112"/>
      <c r="BB1010" s="112"/>
      <c r="BC1010" s="112"/>
      <c r="BD1010" s="112"/>
      <c r="BE1010" s="112"/>
      <c r="BF1010" s="112"/>
      <c r="BG1010" s="112"/>
      <c r="BH1010" s="112"/>
      <c r="BI1010" s="112"/>
      <c r="BJ1010" s="112"/>
      <c r="BK1010" s="112"/>
      <c r="BL1010" s="112"/>
      <c r="BM1010" s="112"/>
      <c r="BN1010" s="112"/>
      <c r="BO1010" s="112"/>
      <c r="BP1010" s="112"/>
      <c r="BQ1010" s="112"/>
      <c r="BR1010" s="112"/>
      <c r="BS1010" s="112"/>
      <c r="BT1010" s="112"/>
      <c r="BU1010" s="112"/>
      <c r="BV1010" s="112"/>
      <c r="BW1010" s="112"/>
      <c r="BX1010" s="112"/>
      <c r="BY1010" s="112"/>
      <c r="BZ1010" s="112"/>
      <c r="CA1010" s="112"/>
      <c r="CB1010" s="112"/>
      <c r="CC1010" s="112"/>
      <c r="CD1010" s="112"/>
      <c r="CE1010" s="112"/>
      <c r="CF1010" s="112"/>
      <c r="CG1010" s="112"/>
      <c r="CH1010" s="112"/>
      <c r="CI1010" s="112"/>
      <c r="CJ1010" s="112"/>
      <c r="CK1010" s="112"/>
      <c r="CL1010" s="112"/>
      <c r="CM1010" s="112"/>
      <c r="CN1010" s="112"/>
      <c r="CO1010" s="112"/>
      <c r="CP1010" s="112"/>
      <c r="CQ1010" s="112"/>
      <c r="CR1010" s="112"/>
      <c r="CS1010" s="112"/>
      <c r="CT1010" s="112"/>
      <c r="CU1010" s="112"/>
      <c r="CV1010" s="112"/>
      <c r="CW1010" s="112"/>
      <c r="CX1010" s="112"/>
      <c r="CY1010" s="112"/>
      <c r="CZ1010" s="112"/>
    </row>
    <row r="1011" spans="1:104" s="113" customFormat="1" ht="22.9" customHeight="1">
      <c r="A1011" s="943">
        <v>981</v>
      </c>
      <c r="B1011" s="1639"/>
      <c r="C1011" s="1612"/>
      <c r="D1011" s="1613"/>
      <c r="E1011" s="1616"/>
      <c r="F1011" s="1616"/>
      <c r="G1011" s="1616"/>
      <c r="H1011" s="1616"/>
      <c r="I1011" s="1616"/>
      <c r="J1011" s="1540"/>
      <c r="K1011" s="1613"/>
      <c r="L1011" s="1448"/>
      <c r="M1011" s="1457"/>
      <c r="N1011" s="1622"/>
      <c r="O1011" s="1448"/>
      <c r="P1011" s="1448"/>
      <c r="Q1011" s="1448"/>
      <c r="R1011" s="1448"/>
      <c r="S1011" s="1448"/>
      <c r="T1011" s="1457"/>
      <c r="U1011" s="1459"/>
      <c r="V1011" s="1448"/>
      <c r="W1011" s="1448"/>
      <c r="X1011" s="1442"/>
      <c r="Y1011" s="1617" t="s">
        <v>2925</v>
      </c>
      <c r="Z1011" s="1618"/>
      <c r="AA1011" s="118">
        <v>1984</v>
      </c>
      <c r="AB1011" s="118">
        <v>0.3</v>
      </c>
      <c r="AC1011" s="163" t="s">
        <v>1793</v>
      </c>
      <c r="AD1011" s="111"/>
      <c r="AE1011" s="112"/>
      <c r="AF1011" s="112"/>
      <c r="AG1011" s="112"/>
      <c r="AH1011" s="112"/>
      <c r="AI1011" s="112"/>
      <c r="AJ1011" s="112"/>
      <c r="AK1011" s="112"/>
      <c r="AL1011" s="112"/>
      <c r="AM1011" s="112"/>
      <c r="AN1011" s="112"/>
      <c r="AO1011" s="112"/>
      <c r="AP1011" s="112"/>
      <c r="AQ1011" s="112"/>
      <c r="AR1011" s="112"/>
      <c r="AS1011" s="112"/>
      <c r="AT1011" s="112"/>
      <c r="AU1011" s="112"/>
      <c r="AV1011" s="112"/>
      <c r="AW1011" s="112"/>
      <c r="AX1011" s="112"/>
      <c r="AY1011" s="112"/>
      <c r="AZ1011" s="112"/>
      <c r="BA1011" s="112"/>
      <c r="BB1011" s="112"/>
      <c r="BC1011" s="112"/>
      <c r="BD1011" s="112"/>
      <c r="BE1011" s="112"/>
      <c r="BF1011" s="112"/>
      <c r="BG1011" s="112"/>
      <c r="BH1011" s="112"/>
      <c r="BI1011" s="112"/>
      <c r="BJ1011" s="112"/>
      <c r="BK1011" s="112"/>
      <c r="BL1011" s="112"/>
      <c r="BM1011" s="112"/>
      <c r="BN1011" s="112"/>
      <c r="BO1011" s="112"/>
      <c r="BP1011" s="112"/>
      <c r="BQ1011" s="112"/>
      <c r="BR1011" s="112"/>
      <c r="BS1011" s="112"/>
      <c r="BT1011" s="112"/>
      <c r="BU1011" s="112"/>
      <c r="BV1011" s="112"/>
      <c r="BW1011" s="112"/>
      <c r="BX1011" s="112"/>
      <c r="BY1011" s="112"/>
      <c r="BZ1011" s="112"/>
      <c r="CA1011" s="112"/>
      <c r="CB1011" s="112"/>
      <c r="CC1011" s="112"/>
      <c r="CD1011" s="112"/>
      <c r="CE1011" s="112"/>
      <c r="CF1011" s="112"/>
      <c r="CG1011" s="112"/>
      <c r="CH1011" s="112"/>
      <c r="CI1011" s="112"/>
      <c r="CJ1011" s="112"/>
      <c r="CK1011" s="112"/>
      <c r="CL1011" s="112"/>
      <c r="CM1011" s="112"/>
      <c r="CN1011" s="112"/>
      <c r="CO1011" s="112"/>
      <c r="CP1011" s="112"/>
      <c r="CQ1011" s="112"/>
      <c r="CR1011" s="112"/>
      <c r="CS1011" s="112"/>
      <c r="CT1011" s="112"/>
      <c r="CU1011" s="112"/>
      <c r="CV1011" s="112"/>
      <c r="CW1011" s="112"/>
      <c r="CX1011" s="112"/>
      <c r="CY1011" s="112"/>
      <c r="CZ1011" s="112"/>
    </row>
    <row r="1012" spans="1:104" s="113" customFormat="1" ht="22.9" customHeight="1">
      <c r="A1012" s="260">
        <v>982</v>
      </c>
      <c r="B1012" s="1639"/>
      <c r="C1012" s="890" t="s">
        <v>2940</v>
      </c>
      <c r="D1012" s="138"/>
      <c r="E1012" s="118">
        <v>1995</v>
      </c>
      <c r="F1012" s="118">
        <v>0.67</v>
      </c>
      <c r="G1012" s="118" t="s">
        <v>2927</v>
      </c>
      <c r="H1012" s="118">
        <v>13</v>
      </c>
      <c r="I1012" s="118"/>
      <c r="J1012" s="163">
        <v>13</v>
      </c>
      <c r="K1012" s="365"/>
      <c r="L1012" s="161"/>
      <c r="M1012" s="140"/>
      <c r="N1012" s="168"/>
      <c r="O1012" s="118"/>
      <c r="P1012" s="118"/>
      <c r="Q1012" s="138"/>
      <c r="R1012" s="118"/>
      <c r="S1012" s="139"/>
      <c r="T1012" s="140"/>
      <c r="U1012" s="117"/>
      <c r="V1012" s="118"/>
      <c r="W1012" s="118"/>
      <c r="X1012" s="119"/>
      <c r="Y1012" s="1606"/>
      <c r="Z1012" s="1607"/>
      <c r="AA1012" s="118"/>
      <c r="AB1012" s="118"/>
      <c r="AC1012" s="163"/>
      <c r="AD1012" s="111"/>
      <c r="AE1012" s="112"/>
      <c r="AF1012" s="112"/>
      <c r="AG1012" s="112"/>
      <c r="AH1012" s="112"/>
      <c r="AI1012" s="112"/>
      <c r="AJ1012" s="112"/>
      <c r="AK1012" s="112"/>
      <c r="AL1012" s="112"/>
      <c r="AM1012" s="112"/>
      <c r="AN1012" s="112"/>
      <c r="AO1012" s="112"/>
      <c r="AP1012" s="112"/>
      <c r="AQ1012" s="112"/>
      <c r="AR1012" s="112"/>
      <c r="AS1012" s="112"/>
      <c r="AT1012" s="112"/>
      <c r="AU1012" s="112"/>
      <c r="AV1012" s="112"/>
      <c r="AW1012" s="112"/>
      <c r="AX1012" s="112"/>
      <c r="AY1012" s="112"/>
      <c r="AZ1012" s="112"/>
      <c r="BA1012" s="112"/>
      <c r="BB1012" s="112"/>
      <c r="BC1012" s="112"/>
      <c r="BD1012" s="112"/>
      <c r="BE1012" s="112"/>
      <c r="BF1012" s="112"/>
      <c r="BG1012" s="112"/>
      <c r="BH1012" s="112"/>
      <c r="BI1012" s="112"/>
      <c r="BJ1012" s="112"/>
      <c r="BK1012" s="112"/>
      <c r="BL1012" s="112"/>
      <c r="BM1012" s="112"/>
      <c r="BN1012" s="112"/>
      <c r="BO1012" s="112"/>
      <c r="BP1012" s="112"/>
      <c r="BQ1012" s="112"/>
      <c r="BR1012" s="112"/>
      <c r="BS1012" s="112"/>
      <c r="BT1012" s="112"/>
      <c r="BU1012" s="112"/>
      <c r="BV1012" s="112"/>
      <c r="BW1012" s="112"/>
      <c r="BX1012" s="112"/>
      <c r="BY1012" s="112"/>
      <c r="BZ1012" s="112"/>
      <c r="CA1012" s="112"/>
      <c r="CB1012" s="112"/>
      <c r="CC1012" s="112"/>
      <c r="CD1012" s="112"/>
      <c r="CE1012" s="112"/>
      <c r="CF1012" s="112"/>
      <c r="CG1012" s="112"/>
      <c r="CH1012" s="112"/>
      <c r="CI1012" s="112"/>
      <c r="CJ1012" s="112"/>
      <c r="CK1012" s="112"/>
      <c r="CL1012" s="112"/>
      <c r="CM1012" s="112"/>
      <c r="CN1012" s="112"/>
      <c r="CO1012" s="112"/>
      <c r="CP1012" s="112"/>
      <c r="CQ1012" s="112"/>
      <c r="CR1012" s="112"/>
      <c r="CS1012" s="112"/>
      <c r="CT1012" s="112"/>
      <c r="CU1012" s="112"/>
      <c r="CV1012" s="112"/>
      <c r="CW1012" s="112"/>
      <c r="CX1012" s="112"/>
      <c r="CY1012" s="112"/>
      <c r="CZ1012" s="112"/>
    </row>
    <row r="1013" spans="1:104" s="113" customFormat="1" ht="48.75" customHeight="1">
      <c r="A1013" s="943">
        <v>983</v>
      </c>
      <c r="B1013" s="1639"/>
      <c r="C1013" s="1608"/>
      <c r="D1013" s="1609"/>
      <c r="E1013" s="1614"/>
      <c r="F1013" s="1614"/>
      <c r="G1013" s="1614"/>
      <c r="H1013" s="1614"/>
      <c r="I1013" s="1614"/>
      <c r="J1013" s="1538"/>
      <c r="K1013" s="802" t="s">
        <v>2941</v>
      </c>
      <c r="L1013" s="200">
        <v>1995</v>
      </c>
      <c r="M1013" s="160">
        <v>400</v>
      </c>
      <c r="N1013" s="136" t="s">
        <v>2942</v>
      </c>
      <c r="O1013" s="118">
        <v>1948</v>
      </c>
      <c r="P1013" s="317">
        <v>0.19500000000000001</v>
      </c>
      <c r="Q1013" s="332" t="s">
        <v>2943</v>
      </c>
      <c r="R1013" s="118">
        <v>4</v>
      </c>
      <c r="S1013" s="139"/>
      <c r="T1013" s="140">
        <v>4</v>
      </c>
      <c r="U1013" s="1480"/>
      <c r="V1013" s="1468"/>
      <c r="W1013" s="1468"/>
      <c r="X1013" s="1462"/>
      <c r="Y1013" s="413" t="s">
        <v>2944</v>
      </c>
      <c r="Z1013" s="209"/>
      <c r="AA1013" s="118">
        <v>1995</v>
      </c>
      <c r="AB1013" s="118">
        <v>0.61299999999999999</v>
      </c>
      <c r="AC1013" s="163" t="s">
        <v>1302</v>
      </c>
      <c r="AD1013" s="111"/>
      <c r="AE1013" s="112"/>
      <c r="AF1013" s="112"/>
      <c r="AG1013" s="112"/>
      <c r="AH1013" s="112"/>
      <c r="AI1013" s="112"/>
      <c r="AJ1013" s="112"/>
      <c r="AK1013" s="112"/>
      <c r="AL1013" s="112"/>
      <c r="AM1013" s="112"/>
      <c r="AN1013" s="112"/>
      <c r="AO1013" s="112"/>
      <c r="AP1013" s="112"/>
      <c r="AQ1013" s="112"/>
      <c r="AR1013" s="112"/>
      <c r="AS1013" s="112"/>
      <c r="AT1013" s="112"/>
      <c r="AU1013" s="112"/>
      <c r="AV1013" s="112"/>
      <c r="AW1013" s="112"/>
      <c r="AX1013" s="112"/>
      <c r="AY1013" s="112"/>
      <c r="AZ1013" s="112"/>
      <c r="BA1013" s="112"/>
      <c r="BB1013" s="112"/>
      <c r="BC1013" s="112"/>
      <c r="BD1013" s="112"/>
      <c r="BE1013" s="112"/>
      <c r="BF1013" s="112"/>
      <c r="BG1013" s="112"/>
      <c r="BH1013" s="112"/>
      <c r="BI1013" s="112"/>
      <c r="BJ1013" s="112"/>
      <c r="BK1013" s="112"/>
      <c r="BL1013" s="112"/>
      <c r="BM1013" s="112"/>
      <c r="BN1013" s="112"/>
      <c r="BO1013" s="112"/>
      <c r="BP1013" s="112"/>
      <c r="BQ1013" s="112"/>
      <c r="BR1013" s="112"/>
      <c r="BS1013" s="112"/>
      <c r="BT1013" s="112"/>
      <c r="BU1013" s="112"/>
      <c r="BV1013" s="112"/>
      <c r="BW1013" s="112"/>
      <c r="BX1013" s="112"/>
      <c r="BY1013" s="112"/>
      <c r="BZ1013" s="112"/>
      <c r="CA1013" s="112"/>
      <c r="CB1013" s="112"/>
      <c r="CC1013" s="112"/>
      <c r="CD1013" s="112"/>
      <c r="CE1013" s="112"/>
      <c r="CF1013" s="112"/>
      <c r="CG1013" s="112"/>
      <c r="CH1013" s="112"/>
      <c r="CI1013" s="112"/>
      <c r="CJ1013" s="112"/>
      <c r="CK1013" s="112"/>
      <c r="CL1013" s="112"/>
      <c r="CM1013" s="112"/>
      <c r="CN1013" s="112"/>
      <c r="CO1013" s="112"/>
      <c r="CP1013" s="112"/>
      <c r="CQ1013" s="112"/>
      <c r="CR1013" s="112"/>
      <c r="CS1013" s="112"/>
      <c r="CT1013" s="112"/>
      <c r="CU1013" s="112"/>
      <c r="CV1013" s="112"/>
      <c r="CW1013" s="112"/>
      <c r="CX1013" s="112"/>
      <c r="CY1013" s="112"/>
      <c r="CZ1013" s="112"/>
    </row>
    <row r="1014" spans="1:104" s="113" customFormat="1" ht="42.75" customHeight="1">
      <c r="A1014" s="260">
        <v>984</v>
      </c>
      <c r="B1014" s="1639"/>
      <c r="C1014" s="1610"/>
      <c r="D1014" s="1611"/>
      <c r="E1014" s="1615"/>
      <c r="F1014" s="1615"/>
      <c r="G1014" s="1615"/>
      <c r="H1014" s="1615"/>
      <c r="I1014" s="1615"/>
      <c r="J1014" s="1539"/>
      <c r="K1014" s="798" t="s">
        <v>2945</v>
      </c>
      <c r="L1014" s="148"/>
      <c r="M1014" s="154"/>
      <c r="N1014" s="136" t="s">
        <v>2946</v>
      </c>
      <c r="O1014" s="118">
        <v>1948</v>
      </c>
      <c r="P1014" s="118">
        <v>0.33700000000000002</v>
      </c>
      <c r="Q1014" s="138" t="s">
        <v>1348</v>
      </c>
      <c r="R1014" s="118">
        <v>10</v>
      </c>
      <c r="S1014" s="139"/>
      <c r="T1014" s="140">
        <v>10</v>
      </c>
      <c r="U1014" s="1481"/>
      <c r="V1014" s="1469"/>
      <c r="W1014" s="1469"/>
      <c r="X1014" s="1463"/>
      <c r="Y1014" s="934"/>
      <c r="Z1014" s="213"/>
      <c r="AA1014" s="125"/>
      <c r="AB1014" s="125"/>
      <c r="AC1014" s="121"/>
      <c r="AD1014" s="111"/>
      <c r="AE1014" s="112"/>
      <c r="AF1014" s="112"/>
      <c r="AG1014" s="112"/>
      <c r="AH1014" s="112"/>
      <c r="AI1014" s="112"/>
      <c r="AJ1014" s="112"/>
      <c r="AK1014" s="112"/>
      <c r="AL1014" s="112"/>
      <c r="AM1014" s="112"/>
      <c r="AN1014" s="112"/>
      <c r="AO1014" s="112"/>
      <c r="AP1014" s="112"/>
      <c r="AQ1014" s="112"/>
      <c r="AR1014" s="112"/>
      <c r="AS1014" s="112"/>
      <c r="AT1014" s="112"/>
      <c r="AU1014" s="112"/>
      <c r="AV1014" s="112"/>
      <c r="AW1014" s="112"/>
      <c r="AX1014" s="112"/>
      <c r="AY1014" s="112"/>
      <c r="AZ1014" s="112"/>
      <c r="BA1014" s="112"/>
      <c r="BB1014" s="112"/>
      <c r="BC1014" s="112"/>
      <c r="BD1014" s="112"/>
      <c r="BE1014" s="112"/>
      <c r="BF1014" s="112"/>
      <c r="BG1014" s="112"/>
      <c r="BH1014" s="112"/>
      <c r="BI1014" s="112"/>
      <c r="BJ1014" s="112"/>
      <c r="BK1014" s="112"/>
      <c r="BL1014" s="112"/>
      <c r="BM1014" s="112"/>
      <c r="BN1014" s="112"/>
      <c r="BO1014" s="112"/>
      <c r="BP1014" s="112"/>
      <c r="BQ1014" s="112"/>
      <c r="BR1014" s="112"/>
      <c r="BS1014" s="112"/>
      <c r="BT1014" s="112"/>
      <c r="BU1014" s="112"/>
      <c r="BV1014" s="112"/>
      <c r="BW1014" s="112"/>
      <c r="BX1014" s="112"/>
      <c r="BY1014" s="112"/>
      <c r="BZ1014" s="112"/>
      <c r="CA1014" s="112"/>
      <c r="CB1014" s="112"/>
      <c r="CC1014" s="112"/>
      <c r="CD1014" s="112"/>
      <c r="CE1014" s="112"/>
      <c r="CF1014" s="112"/>
      <c r="CG1014" s="112"/>
      <c r="CH1014" s="112"/>
      <c r="CI1014" s="112"/>
      <c r="CJ1014" s="112"/>
      <c r="CK1014" s="112"/>
      <c r="CL1014" s="112"/>
      <c r="CM1014" s="112"/>
      <c r="CN1014" s="112"/>
      <c r="CO1014" s="112"/>
      <c r="CP1014" s="112"/>
      <c r="CQ1014" s="112"/>
      <c r="CR1014" s="112"/>
      <c r="CS1014" s="112"/>
      <c r="CT1014" s="112"/>
      <c r="CU1014" s="112"/>
      <c r="CV1014" s="112"/>
      <c r="CW1014" s="112"/>
      <c r="CX1014" s="112"/>
      <c r="CY1014" s="112"/>
      <c r="CZ1014" s="112"/>
    </row>
    <row r="1015" spans="1:104" s="113" customFormat="1" ht="49.5" customHeight="1">
      <c r="A1015" s="943">
        <v>985</v>
      </c>
      <c r="B1015" s="1639"/>
      <c r="C1015" s="1610"/>
      <c r="D1015" s="1611"/>
      <c r="E1015" s="1615"/>
      <c r="F1015" s="1615"/>
      <c r="G1015" s="1615"/>
      <c r="H1015" s="1615"/>
      <c r="I1015" s="1615"/>
      <c r="J1015" s="1539"/>
      <c r="K1015" s="948"/>
      <c r="L1015" s="148"/>
      <c r="M1015" s="154"/>
      <c r="N1015" s="136" t="s">
        <v>2947</v>
      </c>
      <c r="O1015" s="118">
        <v>1948</v>
      </c>
      <c r="P1015" s="317">
        <v>0.36</v>
      </c>
      <c r="Q1015" s="332" t="s">
        <v>2948</v>
      </c>
      <c r="R1015" s="118">
        <v>13</v>
      </c>
      <c r="S1015" s="139"/>
      <c r="T1015" s="140">
        <v>13</v>
      </c>
      <c r="U1015" s="1482"/>
      <c r="V1015" s="1483"/>
      <c r="W1015" s="1483"/>
      <c r="X1015" s="1464"/>
      <c r="Y1015" s="934"/>
      <c r="Z1015" s="204"/>
      <c r="AA1015" s="145"/>
      <c r="AB1015" s="145"/>
      <c r="AC1015" s="146"/>
      <c r="AD1015" s="111"/>
      <c r="AE1015" s="112"/>
      <c r="AF1015" s="112"/>
      <c r="AG1015" s="112"/>
      <c r="AH1015" s="112"/>
      <c r="AI1015" s="112"/>
      <c r="AJ1015" s="112"/>
      <c r="AK1015" s="112"/>
      <c r="AL1015" s="112"/>
      <c r="AM1015" s="112"/>
      <c r="AN1015" s="112"/>
      <c r="AO1015" s="112"/>
      <c r="AP1015" s="112"/>
      <c r="AQ1015" s="112"/>
      <c r="AR1015" s="112"/>
      <c r="AS1015" s="112"/>
      <c r="AT1015" s="112"/>
      <c r="AU1015" s="112"/>
      <c r="AV1015" s="112"/>
      <c r="AW1015" s="112"/>
      <c r="AX1015" s="112"/>
      <c r="AY1015" s="112"/>
      <c r="AZ1015" s="112"/>
      <c r="BA1015" s="112"/>
      <c r="BB1015" s="112"/>
      <c r="BC1015" s="112"/>
      <c r="BD1015" s="112"/>
      <c r="BE1015" s="112"/>
      <c r="BF1015" s="112"/>
      <c r="BG1015" s="112"/>
      <c r="BH1015" s="112"/>
      <c r="BI1015" s="112"/>
      <c r="BJ1015" s="112"/>
      <c r="BK1015" s="112"/>
      <c r="BL1015" s="112"/>
      <c r="BM1015" s="112"/>
      <c r="BN1015" s="112"/>
      <c r="BO1015" s="112"/>
      <c r="BP1015" s="112"/>
      <c r="BQ1015" s="112"/>
      <c r="BR1015" s="112"/>
      <c r="BS1015" s="112"/>
      <c r="BT1015" s="112"/>
      <c r="BU1015" s="112"/>
      <c r="BV1015" s="112"/>
      <c r="BW1015" s="112"/>
      <c r="BX1015" s="112"/>
      <c r="BY1015" s="112"/>
      <c r="BZ1015" s="112"/>
      <c r="CA1015" s="112"/>
      <c r="CB1015" s="112"/>
      <c r="CC1015" s="112"/>
      <c r="CD1015" s="112"/>
      <c r="CE1015" s="112"/>
      <c r="CF1015" s="112"/>
      <c r="CG1015" s="112"/>
      <c r="CH1015" s="112"/>
      <c r="CI1015" s="112"/>
      <c r="CJ1015" s="112"/>
      <c r="CK1015" s="112"/>
      <c r="CL1015" s="112"/>
      <c r="CM1015" s="112"/>
      <c r="CN1015" s="112"/>
      <c r="CO1015" s="112"/>
      <c r="CP1015" s="112"/>
      <c r="CQ1015" s="112"/>
      <c r="CR1015" s="112"/>
      <c r="CS1015" s="112"/>
      <c r="CT1015" s="112"/>
      <c r="CU1015" s="112"/>
      <c r="CV1015" s="112"/>
      <c r="CW1015" s="112"/>
      <c r="CX1015" s="112"/>
      <c r="CY1015" s="112"/>
      <c r="CZ1015" s="112"/>
    </row>
    <row r="1016" spans="1:104" s="113" customFormat="1">
      <c r="A1016" s="260">
        <v>986</v>
      </c>
      <c r="B1016" s="1639"/>
      <c r="C1016" s="1610"/>
      <c r="D1016" s="1611"/>
      <c r="E1016" s="1615"/>
      <c r="F1016" s="1615"/>
      <c r="G1016" s="1615"/>
      <c r="H1016" s="1615"/>
      <c r="I1016" s="1615"/>
      <c r="J1016" s="1539"/>
      <c r="K1016" s="949" t="s">
        <v>2949</v>
      </c>
      <c r="L1016" s="207">
        <v>1952</v>
      </c>
      <c r="M1016" s="160">
        <v>400</v>
      </c>
      <c r="N1016" s="1513"/>
      <c r="O1016" s="1468"/>
      <c r="P1016" s="1468"/>
      <c r="Q1016" s="1468"/>
      <c r="R1016" s="1468"/>
      <c r="S1016" s="1468"/>
      <c r="T1016" s="1505"/>
      <c r="U1016" s="141" t="s">
        <v>2950</v>
      </c>
      <c r="V1016" s="118">
        <v>1960</v>
      </c>
      <c r="W1016" s="118">
        <v>0.11</v>
      </c>
      <c r="X1016" s="119" t="s">
        <v>1767</v>
      </c>
      <c r="Y1016" s="413" t="s">
        <v>2951</v>
      </c>
      <c r="Z1016" s="209"/>
      <c r="AA1016" s="118">
        <v>1999</v>
      </c>
      <c r="AB1016" s="118">
        <v>0.28199999999999997</v>
      </c>
      <c r="AC1016" s="163" t="s">
        <v>2952</v>
      </c>
      <c r="AD1016" s="111"/>
      <c r="AE1016" s="112"/>
      <c r="AF1016" s="112"/>
      <c r="AG1016" s="112"/>
      <c r="AH1016" s="112"/>
      <c r="AI1016" s="112"/>
      <c r="AJ1016" s="112"/>
      <c r="AK1016" s="112"/>
      <c r="AL1016" s="112"/>
      <c r="AM1016" s="112"/>
      <c r="AN1016" s="112"/>
      <c r="AO1016" s="112"/>
      <c r="AP1016" s="112"/>
      <c r="AQ1016" s="112"/>
      <c r="AR1016" s="112"/>
      <c r="AS1016" s="112"/>
      <c r="AT1016" s="112"/>
      <c r="AU1016" s="112"/>
      <c r="AV1016" s="112"/>
      <c r="AW1016" s="112"/>
      <c r="AX1016" s="112"/>
      <c r="AY1016" s="112"/>
      <c r="AZ1016" s="112"/>
      <c r="BA1016" s="112"/>
      <c r="BB1016" s="112"/>
      <c r="BC1016" s="112"/>
      <c r="BD1016" s="112"/>
      <c r="BE1016" s="112"/>
      <c r="BF1016" s="112"/>
      <c r="BG1016" s="112"/>
      <c r="BH1016" s="112"/>
      <c r="BI1016" s="112"/>
      <c r="BJ1016" s="112"/>
      <c r="BK1016" s="112"/>
      <c r="BL1016" s="112"/>
      <c r="BM1016" s="112"/>
      <c r="BN1016" s="112"/>
      <c r="BO1016" s="112"/>
      <c r="BP1016" s="112"/>
      <c r="BQ1016" s="112"/>
      <c r="BR1016" s="112"/>
      <c r="BS1016" s="112"/>
      <c r="BT1016" s="112"/>
      <c r="BU1016" s="112"/>
      <c r="BV1016" s="112"/>
      <c r="BW1016" s="112"/>
      <c r="BX1016" s="112"/>
      <c r="BY1016" s="112"/>
      <c r="BZ1016" s="112"/>
      <c r="CA1016" s="112"/>
      <c r="CB1016" s="112"/>
      <c r="CC1016" s="112"/>
      <c r="CD1016" s="112"/>
      <c r="CE1016" s="112"/>
      <c r="CF1016" s="112"/>
      <c r="CG1016" s="112"/>
      <c r="CH1016" s="112"/>
      <c r="CI1016" s="112"/>
      <c r="CJ1016" s="112"/>
      <c r="CK1016" s="112"/>
      <c r="CL1016" s="112"/>
      <c r="CM1016" s="112"/>
      <c r="CN1016" s="112"/>
      <c r="CO1016" s="112"/>
      <c r="CP1016" s="112"/>
      <c r="CQ1016" s="112"/>
      <c r="CR1016" s="112"/>
      <c r="CS1016" s="112"/>
      <c r="CT1016" s="112"/>
      <c r="CU1016" s="112"/>
      <c r="CV1016" s="112"/>
      <c r="CW1016" s="112"/>
      <c r="CX1016" s="112"/>
      <c r="CY1016" s="112"/>
      <c r="CZ1016" s="112"/>
    </row>
    <row r="1017" spans="1:104" s="113" customFormat="1" ht="17.25" customHeight="1">
      <c r="A1017" s="943">
        <v>987</v>
      </c>
      <c r="B1017" s="1639"/>
      <c r="C1017" s="1610"/>
      <c r="D1017" s="1611"/>
      <c r="E1017" s="1615"/>
      <c r="F1017" s="1615"/>
      <c r="G1017" s="1615"/>
      <c r="H1017" s="1615"/>
      <c r="I1017" s="1615"/>
      <c r="J1017" s="1539"/>
      <c r="K1017" s="111" t="s">
        <v>2953</v>
      </c>
      <c r="L1017" s="211"/>
      <c r="M1017" s="1604" t="s">
        <v>2954</v>
      </c>
      <c r="N1017" s="1514"/>
      <c r="O1017" s="1469"/>
      <c r="P1017" s="1469"/>
      <c r="Q1017" s="1469"/>
      <c r="R1017" s="1469"/>
      <c r="S1017" s="1469"/>
      <c r="T1017" s="1506"/>
      <c r="U1017" s="141" t="s">
        <v>2955</v>
      </c>
      <c r="V1017" s="118">
        <v>1960</v>
      </c>
      <c r="W1017" s="118">
        <v>0.16</v>
      </c>
      <c r="X1017" s="119" t="s">
        <v>2956</v>
      </c>
      <c r="Y1017" s="226"/>
      <c r="Z1017" s="213"/>
      <c r="AA1017" s="827"/>
      <c r="AB1017" s="827"/>
      <c r="AC1017" s="360"/>
      <c r="AD1017" s="111"/>
      <c r="AE1017" s="112"/>
      <c r="AF1017" s="112"/>
      <c r="AG1017" s="112"/>
      <c r="AH1017" s="112"/>
      <c r="AI1017" s="112"/>
      <c r="AJ1017" s="112"/>
      <c r="AK1017" s="112"/>
      <c r="AL1017" s="112"/>
      <c r="AM1017" s="112"/>
      <c r="AN1017" s="112"/>
      <c r="AO1017" s="112"/>
      <c r="AP1017" s="112"/>
      <c r="AQ1017" s="112"/>
      <c r="AR1017" s="112"/>
      <c r="AS1017" s="112"/>
      <c r="AT1017" s="112"/>
      <c r="AU1017" s="112"/>
      <c r="AV1017" s="112"/>
      <c r="AW1017" s="112"/>
      <c r="AX1017" s="112"/>
      <c r="AY1017" s="112"/>
      <c r="AZ1017" s="112"/>
      <c r="BA1017" s="112"/>
      <c r="BB1017" s="112"/>
      <c r="BC1017" s="112"/>
      <c r="BD1017" s="112"/>
      <c r="BE1017" s="112"/>
      <c r="BF1017" s="112"/>
      <c r="BG1017" s="112"/>
      <c r="BH1017" s="112"/>
      <c r="BI1017" s="112"/>
      <c r="BJ1017" s="112"/>
      <c r="BK1017" s="112"/>
      <c r="BL1017" s="112"/>
      <c r="BM1017" s="112"/>
      <c r="BN1017" s="112"/>
      <c r="BO1017" s="112"/>
      <c r="BP1017" s="112"/>
      <c r="BQ1017" s="112"/>
      <c r="BR1017" s="112"/>
      <c r="BS1017" s="112"/>
      <c r="BT1017" s="112"/>
      <c r="BU1017" s="112"/>
      <c r="BV1017" s="112"/>
      <c r="BW1017" s="112"/>
      <c r="BX1017" s="112"/>
      <c r="BY1017" s="112"/>
      <c r="BZ1017" s="112"/>
      <c r="CA1017" s="112"/>
      <c r="CB1017" s="112"/>
      <c r="CC1017" s="112"/>
      <c r="CD1017" s="112"/>
      <c r="CE1017" s="112"/>
      <c r="CF1017" s="112"/>
      <c r="CG1017" s="112"/>
      <c r="CH1017" s="112"/>
      <c r="CI1017" s="112"/>
      <c r="CJ1017" s="112"/>
      <c r="CK1017" s="112"/>
      <c r="CL1017" s="112"/>
      <c r="CM1017" s="112"/>
      <c r="CN1017" s="112"/>
      <c r="CO1017" s="112"/>
      <c r="CP1017" s="112"/>
      <c r="CQ1017" s="112"/>
      <c r="CR1017" s="112"/>
      <c r="CS1017" s="112"/>
      <c r="CT1017" s="112"/>
      <c r="CU1017" s="112"/>
      <c r="CV1017" s="112"/>
      <c r="CW1017" s="112"/>
      <c r="CX1017" s="112"/>
      <c r="CY1017" s="112"/>
      <c r="CZ1017" s="112"/>
    </row>
    <row r="1018" spans="1:104" s="113" customFormat="1" ht="17.25" customHeight="1">
      <c r="A1018" s="260">
        <v>988</v>
      </c>
      <c r="B1018" s="1639"/>
      <c r="C1018" s="1610"/>
      <c r="D1018" s="1611"/>
      <c r="E1018" s="1615"/>
      <c r="F1018" s="1615"/>
      <c r="G1018" s="1615"/>
      <c r="H1018" s="1615"/>
      <c r="I1018" s="1615"/>
      <c r="J1018" s="1539"/>
      <c r="K1018" s="111"/>
      <c r="L1018" s="211"/>
      <c r="M1018" s="1604"/>
      <c r="N1018" s="1514"/>
      <c r="O1018" s="1469"/>
      <c r="P1018" s="1469"/>
      <c r="Q1018" s="1469"/>
      <c r="R1018" s="1469"/>
      <c r="S1018" s="1469"/>
      <c r="T1018" s="1506"/>
      <c r="U1018" s="141" t="s">
        <v>2957</v>
      </c>
      <c r="V1018" s="118">
        <v>1960</v>
      </c>
      <c r="W1018" s="118">
        <v>0.27</v>
      </c>
      <c r="X1018" s="119" t="s">
        <v>29</v>
      </c>
      <c r="Y1018" s="692"/>
      <c r="Z1018" s="891"/>
      <c r="AA1018" s="116"/>
      <c r="AB1018" s="116"/>
      <c r="AC1018" s="131"/>
      <c r="AD1018" s="111"/>
      <c r="AE1018" s="112"/>
      <c r="AF1018" s="112"/>
      <c r="AG1018" s="112"/>
      <c r="AH1018" s="112"/>
      <c r="AI1018" s="112"/>
      <c r="AJ1018" s="112"/>
      <c r="AK1018" s="112"/>
      <c r="AL1018" s="112"/>
      <c r="AM1018" s="112"/>
      <c r="AN1018" s="112"/>
      <c r="AO1018" s="112"/>
      <c r="AP1018" s="112"/>
      <c r="AQ1018" s="112"/>
      <c r="AR1018" s="112"/>
      <c r="AS1018" s="112"/>
      <c r="AT1018" s="112"/>
      <c r="AU1018" s="112"/>
      <c r="AV1018" s="112"/>
      <c r="AW1018" s="112"/>
      <c r="AX1018" s="112"/>
      <c r="AY1018" s="112"/>
      <c r="AZ1018" s="112"/>
      <c r="BA1018" s="112"/>
      <c r="BB1018" s="112"/>
      <c r="BC1018" s="112"/>
      <c r="BD1018" s="112"/>
      <c r="BE1018" s="112"/>
      <c r="BF1018" s="112"/>
      <c r="BG1018" s="112"/>
      <c r="BH1018" s="112"/>
      <c r="BI1018" s="112"/>
      <c r="BJ1018" s="112"/>
      <c r="BK1018" s="112"/>
      <c r="BL1018" s="112"/>
      <c r="BM1018" s="112"/>
      <c r="BN1018" s="112"/>
      <c r="BO1018" s="112"/>
      <c r="BP1018" s="112"/>
      <c r="BQ1018" s="112"/>
      <c r="BR1018" s="112"/>
      <c r="BS1018" s="112"/>
      <c r="BT1018" s="112"/>
      <c r="BU1018" s="112"/>
      <c r="BV1018" s="112"/>
      <c r="BW1018" s="112"/>
      <c r="BX1018" s="112"/>
      <c r="BY1018" s="112"/>
      <c r="BZ1018" s="112"/>
      <c r="CA1018" s="112"/>
      <c r="CB1018" s="112"/>
      <c r="CC1018" s="112"/>
      <c r="CD1018" s="112"/>
      <c r="CE1018" s="112"/>
      <c r="CF1018" s="112"/>
      <c r="CG1018" s="112"/>
      <c r="CH1018" s="112"/>
      <c r="CI1018" s="112"/>
      <c r="CJ1018" s="112"/>
      <c r="CK1018" s="112"/>
      <c r="CL1018" s="112"/>
      <c r="CM1018" s="112"/>
      <c r="CN1018" s="112"/>
      <c r="CO1018" s="112"/>
      <c r="CP1018" s="112"/>
      <c r="CQ1018" s="112"/>
      <c r="CR1018" s="112"/>
      <c r="CS1018" s="112"/>
      <c r="CT1018" s="112"/>
      <c r="CU1018" s="112"/>
      <c r="CV1018" s="112"/>
      <c r="CW1018" s="112"/>
      <c r="CX1018" s="112"/>
      <c r="CY1018" s="112"/>
      <c r="CZ1018" s="112"/>
    </row>
    <row r="1019" spans="1:104" s="113" customFormat="1" ht="17.25" customHeight="1">
      <c r="A1019" s="943">
        <v>989</v>
      </c>
      <c r="B1019" s="1639"/>
      <c r="C1019" s="1610"/>
      <c r="D1019" s="1611"/>
      <c r="E1019" s="1615"/>
      <c r="F1019" s="1615"/>
      <c r="G1019" s="1615"/>
      <c r="H1019" s="1615"/>
      <c r="I1019" s="1615"/>
      <c r="J1019" s="1539"/>
      <c r="K1019" s="111"/>
      <c r="L1019" s="211"/>
      <c r="M1019" s="1604"/>
      <c r="N1019" s="1514"/>
      <c r="O1019" s="1469"/>
      <c r="P1019" s="1469"/>
      <c r="Q1019" s="1469"/>
      <c r="R1019" s="1469"/>
      <c r="S1019" s="1469"/>
      <c r="T1019" s="1506"/>
      <c r="U1019" s="141" t="s">
        <v>2958</v>
      </c>
      <c r="V1019" s="118">
        <v>1960</v>
      </c>
      <c r="W1019" s="118">
        <v>0.04</v>
      </c>
      <c r="X1019" s="119" t="s">
        <v>29</v>
      </c>
      <c r="Y1019" s="692"/>
      <c r="Z1019" s="891"/>
      <c r="AA1019" s="116"/>
      <c r="AB1019" s="116"/>
      <c r="AC1019" s="131"/>
      <c r="AD1019" s="111"/>
      <c r="AE1019" s="112"/>
      <c r="AF1019" s="112"/>
      <c r="AG1019" s="112"/>
      <c r="AH1019" s="112"/>
      <c r="AI1019" s="112"/>
      <c r="AJ1019" s="112"/>
      <c r="AK1019" s="112"/>
      <c r="AL1019" s="112"/>
      <c r="AM1019" s="112"/>
      <c r="AN1019" s="112"/>
      <c r="AO1019" s="112"/>
      <c r="AP1019" s="112"/>
      <c r="AQ1019" s="112"/>
      <c r="AR1019" s="112"/>
      <c r="AS1019" s="112"/>
      <c r="AT1019" s="112"/>
      <c r="AU1019" s="112"/>
      <c r="AV1019" s="112"/>
      <c r="AW1019" s="112"/>
      <c r="AX1019" s="112"/>
      <c r="AY1019" s="112"/>
      <c r="AZ1019" s="112"/>
      <c r="BA1019" s="112"/>
      <c r="BB1019" s="112"/>
      <c r="BC1019" s="112"/>
      <c r="BD1019" s="112"/>
      <c r="BE1019" s="112"/>
      <c r="BF1019" s="112"/>
      <c r="BG1019" s="112"/>
      <c r="BH1019" s="112"/>
      <c r="BI1019" s="112"/>
      <c r="BJ1019" s="112"/>
      <c r="BK1019" s="112"/>
      <c r="BL1019" s="112"/>
      <c r="BM1019" s="112"/>
      <c r="BN1019" s="112"/>
      <c r="BO1019" s="112"/>
      <c r="BP1019" s="112"/>
      <c r="BQ1019" s="112"/>
      <c r="BR1019" s="112"/>
      <c r="BS1019" s="112"/>
      <c r="BT1019" s="112"/>
      <c r="BU1019" s="112"/>
      <c r="BV1019" s="112"/>
      <c r="BW1019" s="112"/>
      <c r="BX1019" s="112"/>
      <c r="BY1019" s="112"/>
      <c r="BZ1019" s="112"/>
      <c r="CA1019" s="112"/>
      <c r="CB1019" s="112"/>
      <c r="CC1019" s="112"/>
      <c r="CD1019" s="112"/>
      <c r="CE1019" s="112"/>
      <c r="CF1019" s="112"/>
      <c r="CG1019" s="112"/>
      <c r="CH1019" s="112"/>
      <c r="CI1019" s="112"/>
      <c r="CJ1019" s="112"/>
      <c r="CK1019" s="112"/>
      <c r="CL1019" s="112"/>
      <c r="CM1019" s="112"/>
      <c r="CN1019" s="112"/>
      <c r="CO1019" s="112"/>
      <c r="CP1019" s="112"/>
      <c r="CQ1019" s="112"/>
      <c r="CR1019" s="112"/>
      <c r="CS1019" s="112"/>
      <c r="CT1019" s="112"/>
      <c r="CU1019" s="112"/>
      <c r="CV1019" s="112"/>
      <c r="CW1019" s="112"/>
      <c r="CX1019" s="112"/>
      <c r="CY1019" s="112"/>
      <c r="CZ1019" s="112"/>
    </row>
    <row r="1020" spans="1:104" s="113" customFormat="1" ht="17.25" customHeight="1">
      <c r="A1020" s="260">
        <v>990</v>
      </c>
      <c r="B1020" s="1639"/>
      <c r="C1020" s="1610"/>
      <c r="D1020" s="1611"/>
      <c r="E1020" s="1615"/>
      <c r="F1020" s="1615"/>
      <c r="G1020" s="1615"/>
      <c r="H1020" s="1615"/>
      <c r="I1020" s="1615"/>
      <c r="J1020" s="1539"/>
      <c r="K1020" s="111"/>
      <c r="L1020" s="211"/>
      <c r="M1020" s="1604"/>
      <c r="N1020" s="1514"/>
      <c r="O1020" s="1469"/>
      <c r="P1020" s="1469"/>
      <c r="Q1020" s="1469"/>
      <c r="R1020" s="1469"/>
      <c r="S1020" s="1469"/>
      <c r="T1020" s="1506"/>
      <c r="U1020" s="141" t="s">
        <v>2959</v>
      </c>
      <c r="V1020" s="118">
        <v>1960</v>
      </c>
      <c r="W1020" s="118">
        <v>0.06</v>
      </c>
      <c r="X1020" s="119" t="s">
        <v>29</v>
      </c>
      <c r="Y1020" s="692"/>
      <c r="Z1020" s="891"/>
      <c r="AA1020" s="116"/>
      <c r="AB1020" s="116"/>
      <c r="AC1020" s="131"/>
      <c r="AD1020" s="111"/>
      <c r="AE1020" s="112"/>
      <c r="AF1020" s="112"/>
      <c r="AG1020" s="112"/>
      <c r="AH1020" s="112"/>
      <c r="AI1020" s="112"/>
      <c r="AJ1020" s="112"/>
      <c r="AK1020" s="112"/>
      <c r="AL1020" s="112"/>
      <c r="AM1020" s="112"/>
      <c r="AN1020" s="112"/>
      <c r="AO1020" s="112"/>
      <c r="AP1020" s="112"/>
      <c r="AQ1020" s="112"/>
      <c r="AR1020" s="112"/>
      <c r="AS1020" s="112"/>
      <c r="AT1020" s="112"/>
      <c r="AU1020" s="112"/>
      <c r="AV1020" s="112"/>
      <c r="AW1020" s="112"/>
      <c r="AX1020" s="112"/>
      <c r="AY1020" s="112"/>
      <c r="AZ1020" s="112"/>
      <c r="BA1020" s="112"/>
      <c r="BB1020" s="112"/>
      <c r="BC1020" s="112"/>
      <c r="BD1020" s="112"/>
      <c r="BE1020" s="112"/>
      <c r="BF1020" s="112"/>
      <c r="BG1020" s="112"/>
      <c r="BH1020" s="112"/>
      <c r="BI1020" s="112"/>
      <c r="BJ1020" s="112"/>
      <c r="BK1020" s="112"/>
      <c r="BL1020" s="112"/>
      <c r="BM1020" s="112"/>
      <c r="BN1020" s="112"/>
      <c r="BO1020" s="112"/>
      <c r="BP1020" s="112"/>
      <c r="BQ1020" s="112"/>
      <c r="BR1020" s="112"/>
      <c r="BS1020" s="112"/>
      <c r="BT1020" s="112"/>
      <c r="BU1020" s="112"/>
      <c r="BV1020" s="112"/>
      <c r="BW1020" s="112"/>
      <c r="BX1020" s="112"/>
      <c r="BY1020" s="112"/>
      <c r="BZ1020" s="112"/>
      <c r="CA1020" s="112"/>
      <c r="CB1020" s="112"/>
      <c r="CC1020" s="112"/>
      <c r="CD1020" s="112"/>
      <c r="CE1020" s="112"/>
      <c r="CF1020" s="112"/>
      <c r="CG1020" s="112"/>
      <c r="CH1020" s="112"/>
      <c r="CI1020" s="112"/>
      <c r="CJ1020" s="112"/>
      <c r="CK1020" s="112"/>
      <c r="CL1020" s="112"/>
      <c r="CM1020" s="112"/>
      <c r="CN1020" s="112"/>
      <c r="CO1020" s="112"/>
      <c r="CP1020" s="112"/>
      <c r="CQ1020" s="112"/>
      <c r="CR1020" s="112"/>
      <c r="CS1020" s="112"/>
      <c r="CT1020" s="112"/>
      <c r="CU1020" s="112"/>
      <c r="CV1020" s="112"/>
      <c r="CW1020" s="112"/>
      <c r="CX1020" s="112"/>
      <c r="CY1020" s="112"/>
      <c r="CZ1020" s="112"/>
    </row>
    <row r="1021" spans="1:104" s="113" customFormat="1" ht="17.25" customHeight="1">
      <c r="A1021" s="943">
        <v>991</v>
      </c>
      <c r="B1021" s="1639"/>
      <c r="C1021" s="1610"/>
      <c r="D1021" s="1611"/>
      <c r="E1021" s="1615"/>
      <c r="F1021" s="1615"/>
      <c r="G1021" s="1615"/>
      <c r="H1021" s="1615"/>
      <c r="I1021" s="1615"/>
      <c r="J1021" s="1539"/>
      <c r="K1021" s="111"/>
      <c r="L1021" s="211"/>
      <c r="M1021" s="1604"/>
      <c r="N1021" s="1514"/>
      <c r="O1021" s="1469"/>
      <c r="P1021" s="1469"/>
      <c r="Q1021" s="1469"/>
      <c r="R1021" s="1469"/>
      <c r="S1021" s="1469"/>
      <c r="T1021" s="1506"/>
      <c r="U1021" s="141" t="s">
        <v>2960</v>
      </c>
      <c r="V1021" s="118">
        <v>1960</v>
      </c>
      <c r="W1021" s="118">
        <v>0.03</v>
      </c>
      <c r="X1021" s="119" t="s">
        <v>29</v>
      </c>
      <c r="Y1021" s="692"/>
      <c r="Z1021" s="891"/>
      <c r="AA1021" s="116"/>
      <c r="AB1021" s="116"/>
      <c r="AC1021" s="131"/>
      <c r="AD1021" s="111"/>
      <c r="AE1021" s="112"/>
      <c r="AF1021" s="112"/>
      <c r="AG1021" s="112"/>
      <c r="AH1021" s="112"/>
      <c r="AI1021" s="112"/>
      <c r="AJ1021" s="112"/>
      <c r="AK1021" s="112"/>
      <c r="AL1021" s="112"/>
      <c r="AM1021" s="112"/>
      <c r="AN1021" s="112"/>
      <c r="AO1021" s="112"/>
      <c r="AP1021" s="112"/>
      <c r="AQ1021" s="112"/>
      <c r="AR1021" s="112"/>
      <c r="AS1021" s="112"/>
      <c r="AT1021" s="112"/>
      <c r="AU1021" s="112"/>
      <c r="AV1021" s="112"/>
      <c r="AW1021" s="112"/>
      <c r="AX1021" s="112"/>
      <c r="AY1021" s="112"/>
      <c r="AZ1021" s="112"/>
      <c r="BA1021" s="112"/>
      <c r="BB1021" s="112"/>
      <c r="BC1021" s="112"/>
      <c r="BD1021" s="112"/>
      <c r="BE1021" s="112"/>
      <c r="BF1021" s="112"/>
      <c r="BG1021" s="112"/>
      <c r="BH1021" s="112"/>
      <c r="BI1021" s="112"/>
      <c r="BJ1021" s="112"/>
      <c r="BK1021" s="112"/>
      <c r="BL1021" s="112"/>
      <c r="BM1021" s="112"/>
      <c r="BN1021" s="112"/>
      <c r="BO1021" s="112"/>
      <c r="BP1021" s="112"/>
      <c r="BQ1021" s="112"/>
      <c r="BR1021" s="112"/>
      <c r="BS1021" s="112"/>
      <c r="BT1021" s="112"/>
      <c r="BU1021" s="112"/>
      <c r="BV1021" s="112"/>
      <c r="BW1021" s="112"/>
      <c r="BX1021" s="112"/>
      <c r="BY1021" s="112"/>
      <c r="BZ1021" s="112"/>
      <c r="CA1021" s="112"/>
      <c r="CB1021" s="112"/>
      <c r="CC1021" s="112"/>
      <c r="CD1021" s="112"/>
      <c r="CE1021" s="112"/>
      <c r="CF1021" s="112"/>
      <c r="CG1021" s="112"/>
      <c r="CH1021" s="112"/>
      <c r="CI1021" s="112"/>
      <c r="CJ1021" s="112"/>
      <c r="CK1021" s="112"/>
      <c r="CL1021" s="112"/>
      <c r="CM1021" s="112"/>
      <c r="CN1021" s="112"/>
      <c r="CO1021" s="112"/>
      <c r="CP1021" s="112"/>
      <c r="CQ1021" s="112"/>
      <c r="CR1021" s="112"/>
      <c r="CS1021" s="112"/>
      <c r="CT1021" s="112"/>
      <c r="CU1021" s="112"/>
      <c r="CV1021" s="112"/>
      <c r="CW1021" s="112"/>
      <c r="CX1021" s="112"/>
      <c r="CY1021" s="112"/>
      <c r="CZ1021" s="112"/>
    </row>
    <row r="1022" spans="1:104" s="113" customFormat="1" ht="17.25" customHeight="1">
      <c r="A1022" s="260">
        <v>992</v>
      </c>
      <c r="B1022" s="1639"/>
      <c r="C1022" s="1610"/>
      <c r="D1022" s="1611"/>
      <c r="E1022" s="1615"/>
      <c r="F1022" s="1615"/>
      <c r="G1022" s="1615"/>
      <c r="H1022" s="1615"/>
      <c r="I1022" s="1615"/>
      <c r="J1022" s="1539"/>
      <c r="K1022" s="112"/>
      <c r="L1022" s="211"/>
      <c r="M1022" s="1604"/>
      <c r="N1022" s="1514"/>
      <c r="O1022" s="1469"/>
      <c r="P1022" s="1469"/>
      <c r="Q1022" s="1469"/>
      <c r="R1022" s="1469"/>
      <c r="S1022" s="1469"/>
      <c r="T1022" s="1506"/>
      <c r="U1022" s="141" t="s">
        <v>2961</v>
      </c>
      <c r="V1022" s="118">
        <v>1983</v>
      </c>
      <c r="W1022" s="118">
        <v>0.23599999999999999</v>
      </c>
      <c r="X1022" s="119" t="s">
        <v>29</v>
      </c>
      <c r="Y1022" s="692"/>
      <c r="Z1022" s="891"/>
      <c r="AA1022" s="116"/>
      <c r="AB1022" s="116"/>
      <c r="AC1022" s="131"/>
      <c r="AD1022" s="111"/>
      <c r="AE1022" s="112"/>
      <c r="AF1022" s="112"/>
      <c r="AG1022" s="112"/>
      <c r="AH1022" s="112"/>
      <c r="AI1022" s="112"/>
      <c r="AJ1022" s="112"/>
      <c r="AK1022" s="112"/>
      <c r="AL1022" s="112"/>
      <c r="AM1022" s="112"/>
      <c r="AN1022" s="112"/>
      <c r="AO1022" s="112"/>
      <c r="AP1022" s="112"/>
      <c r="AQ1022" s="112"/>
      <c r="AR1022" s="112"/>
      <c r="AS1022" s="112"/>
      <c r="AT1022" s="112"/>
      <c r="AU1022" s="112"/>
      <c r="AV1022" s="112"/>
      <c r="AW1022" s="112"/>
      <c r="AX1022" s="112"/>
      <c r="AY1022" s="112"/>
      <c r="AZ1022" s="112"/>
      <c r="BA1022" s="112"/>
      <c r="BB1022" s="112"/>
      <c r="BC1022" s="112"/>
      <c r="BD1022" s="112"/>
      <c r="BE1022" s="112"/>
      <c r="BF1022" s="112"/>
      <c r="BG1022" s="112"/>
      <c r="BH1022" s="112"/>
      <c r="BI1022" s="112"/>
      <c r="BJ1022" s="112"/>
      <c r="BK1022" s="112"/>
      <c r="BL1022" s="112"/>
      <c r="BM1022" s="112"/>
      <c r="BN1022" s="112"/>
      <c r="BO1022" s="112"/>
      <c r="BP1022" s="112"/>
      <c r="BQ1022" s="112"/>
      <c r="BR1022" s="112"/>
      <c r="BS1022" s="112"/>
      <c r="BT1022" s="112"/>
      <c r="BU1022" s="112"/>
      <c r="BV1022" s="112"/>
      <c r="BW1022" s="112"/>
      <c r="BX1022" s="112"/>
      <c r="BY1022" s="112"/>
      <c r="BZ1022" s="112"/>
      <c r="CA1022" s="112"/>
      <c r="CB1022" s="112"/>
      <c r="CC1022" s="112"/>
      <c r="CD1022" s="112"/>
      <c r="CE1022" s="112"/>
      <c r="CF1022" s="112"/>
      <c r="CG1022" s="112"/>
      <c r="CH1022" s="112"/>
      <c r="CI1022" s="112"/>
      <c r="CJ1022" s="112"/>
      <c r="CK1022" s="112"/>
      <c r="CL1022" s="112"/>
      <c r="CM1022" s="112"/>
      <c r="CN1022" s="112"/>
      <c r="CO1022" s="112"/>
      <c r="CP1022" s="112"/>
      <c r="CQ1022" s="112"/>
      <c r="CR1022" s="112"/>
      <c r="CS1022" s="112"/>
      <c r="CT1022" s="112"/>
      <c r="CU1022" s="112"/>
      <c r="CV1022" s="112"/>
      <c r="CW1022" s="112"/>
      <c r="CX1022" s="112"/>
      <c r="CY1022" s="112"/>
      <c r="CZ1022" s="112"/>
    </row>
    <row r="1023" spans="1:104" s="113" customFormat="1" ht="17.25" customHeight="1">
      <c r="A1023" s="943">
        <v>993</v>
      </c>
      <c r="B1023" s="1639"/>
      <c r="C1023" s="1610"/>
      <c r="D1023" s="1611"/>
      <c r="E1023" s="1615"/>
      <c r="F1023" s="1615"/>
      <c r="G1023" s="1615"/>
      <c r="H1023" s="1615"/>
      <c r="I1023" s="1615"/>
      <c r="J1023" s="1539"/>
      <c r="K1023" s="111"/>
      <c r="L1023" s="211"/>
      <c r="M1023" s="1604"/>
      <c r="N1023" s="1514"/>
      <c r="O1023" s="1469"/>
      <c r="P1023" s="1469"/>
      <c r="Q1023" s="1469"/>
      <c r="R1023" s="1469"/>
      <c r="S1023" s="1469"/>
      <c r="T1023" s="1506"/>
      <c r="U1023" s="141" t="s">
        <v>2962</v>
      </c>
      <c r="V1023" s="118">
        <v>1983</v>
      </c>
      <c r="W1023" s="118">
        <v>5.1999999999999998E-2</v>
      </c>
      <c r="X1023" s="119" t="s">
        <v>29</v>
      </c>
      <c r="Y1023" s="692"/>
      <c r="Z1023" s="891"/>
      <c r="AA1023" s="116"/>
      <c r="AB1023" s="116"/>
      <c r="AC1023" s="131"/>
      <c r="AD1023" s="111"/>
      <c r="AE1023" s="112"/>
      <c r="AF1023" s="112"/>
      <c r="AG1023" s="112"/>
      <c r="AH1023" s="112"/>
      <c r="AI1023" s="112"/>
      <c r="AJ1023" s="112"/>
      <c r="AK1023" s="112"/>
      <c r="AL1023" s="112"/>
      <c r="AM1023" s="112"/>
      <c r="AN1023" s="112"/>
      <c r="AO1023" s="112"/>
      <c r="AP1023" s="112"/>
      <c r="AQ1023" s="112"/>
      <c r="AR1023" s="112"/>
      <c r="AS1023" s="112"/>
      <c r="AT1023" s="112"/>
      <c r="AU1023" s="112"/>
      <c r="AV1023" s="112"/>
      <c r="AW1023" s="112"/>
      <c r="AX1023" s="112"/>
      <c r="AY1023" s="112"/>
      <c r="AZ1023" s="112"/>
      <c r="BA1023" s="112"/>
      <c r="BB1023" s="112"/>
      <c r="BC1023" s="112"/>
      <c r="BD1023" s="112"/>
      <c r="BE1023" s="112"/>
      <c r="BF1023" s="112"/>
      <c r="BG1023" s="112"/>
      <c r="BH1023" s="112"/>
      <c r="BI1023" s="112"/>
      <c r="BJ1023" s="112"/>
      <c r="BK1023" s="112"/>
      <c r="BL1023" s="112"/>
      <c r="BM1023" s="112"/>
      <c r="BN1023" s="112"/>
      <c r="BO1023" s="112"/>
      <c r="BP1023" s="112"/>
      <c r="BQ1023" s="112"/>
      <c r="BR1023" s="112"/>
      <c r="BS1023" s="112"/>
      <c r="BT1023" s="112"/>
      <c r="BU1023" s="112"/>
      <c r="BV1023" s="112"/>
      <c r="BW1023" s="112"/>
      <c r="BX1023" s="112"/>
      <c r="BY1023" s="112"/>
      <c r="BZ1023" s="112"/>
      <c r="CA1023" s="112"/>
      <c r="CB1023" s="112"/>
      <c r="CC1023" s="112"/>
      <c r="CD1023" s="112"/>
      <c r="CE1023" s="112"/>
      <c r="CF1023" s="112"/>
      <c r="CG1023" s="112"/>
      <c r="CH1023" s="112"/>
      <c r="CI1023" s="112"/>
      <c r="CJ1023" s="112"/>
      <c r="CK1023" s="112"/>
      <c r="CL1023" s="112"/>
      <c r="CM1023" s="112"/>
      <c r="CN1023" s="112"/>
      <c r="CO1023" s="112"/>
      <c r="CP1023" s="112"/>
      <c r="CQ1023" s="112"/>
      <c r="CR1023" s="112"/>
      <c r="CS1023" s="112"/>
      <c r="CT1023" s="112"/>
      <c r="CU1023" s="112"/>
      <c r="CV1023" s="112"/>
      <c r="CW1023" s="112"/>
      <c r="CX1023" s="112"/>
      <c r="CY1023" s="112"/>
      <c r="CZ1023" s="112"/>
    </row>
    <row r="1024" spans="1:104" s="113" customFormat="1" ht="17.25" customHeight="1">
      <c r="A1024" s="260">
        <v>994</v>
      </c>
      <c r="B1024" s="1639"/>
      <c r="C1024" s="1610"/>
      <c r="D1024" s="1611"/>
      <c r="E1024" s="1615"/>
      <c r="F1024" s="1615"/>
      <c r="G1024" s="1615"/>
      <c r="H1024" s="1615"/>
      <c r="I1024" s="1615"/>
      <c r="J1024" s="1539"/>
      <c r="K1024" s="111"/>
      <c r="L1024" s="211"/>
      <c r="M1024" s="1604"/>
      <c r="N1024" s="1514"/>
      <c r="O1024" s="1469"/>
      <c r="P1024" s="1469"/>
      <c r="Q1024" s="1469"/>
      <c r="R1024" s="1469"/>
      <c r="S1024" s="1469"/>
      <c r="T1024" s="1506"/>
      <c r="U1024" s="141" t="s">
        <v>2963</v>
      </c>
      <c r="V1024" s="118">
        <v>1983</v>
      </c>
      <c r="W1024" s="118">
        <v>4.3999999999999997E-2</v>
      </c>
      <c r="X1024" s="119" t="s">
        <v>29</v>
      </c>
      <c r="Y1024" s="692"/>
      <c r="Z1024" s="891"/>
      <c r="AA1024" s="116"/>
      <c r="AB1024" s="116"/>
      <c r="AC1024" s="131"/>
      <c r="AD1024" s="111"/>
      <c r="AE1024" s="112"/>
      <c r="AF1024" s="112"/>
      <c r="AG1024" s="112"/>
      <c r="AH1024" s="112"/>
      <c r="AI1024" s="112"/>
      <c r="AJ1024" s="112"/>
      <c r="AK1024" s="112"/>
      <c r="AL1024" s="112"/>
      <c r="AM1024" s="112"/>
      <c r="AN1024" s="112"/>
      <c r="AO1024" s="112"/>
      <c r="AP1024" s="112"/>
      <c r="AQ1024" s="112"/>
      <c r="AR1024" s="112"/>
      <c r="AS1024" s="112"/>
      <c r="AT1024" s="112"/>
      <c r="AU1024" s="112"/>
      <c r="AV1024" s="112"/>
      <c r="AW1024" s="112"/>
      <c r="AX1024" s="112"/>
      <c r="AY1024" s="112"/>
      <c r="AZ1024" s="112"/>
      <c r="BA1024" s="112"/>
      <c r="BB1024" s="112"/>
      <c r="BC1024" s="112"/>
      <c r="BD1024" s="112"/>
      <c r="BE1024" s="112"/>
      <c r="BF1024" s="112"/>
      <c r="BG1024" s="112"/>
      <c r="BH1024" s="112"/>
      <c r="BI1024" s="112"/>
      <c r="BJ1024" s="112"/>
      <c r="BK1024" s="112"/>
      <c r="BL1024" s="112"/>
      <c r="BM1024" s="112"/>
      <c r="BN1024" s="112"/>
      <c r="BO1024" s="112"/>
      <c r="BP1024" s="112"/>
      <c r="BQ1024" s="112"/>
      <c r="BR1024" s="112"/>
      <c r="BS1024" s="112"/>
      <c r="BT1024" s="112"/>
      <c r="BU1024" s="112"/>
      <c r="BV1024" s="112"/>
      <c r="BW1024" s="112"/>
      <c r="BX1024" s="112"/>
      <c r="BY1024" s="112"/>
      <c r="BZ1024" s="112"/>
      <c r="CA1024" s="112"/>
      <c r="CB1024" s="112"/>
      <c r="CC1024" s="112"/>
      <c r="CD1024" s="112"/>
      <c r="CE1024" s="112"/>
      <c r="CF1024" s="112"/>
      <c r="CG1024" s="112"/>
      <c r="CH1024" s="112"/>
      <c r="CI1024" s="112"/>
      <c r="CJ1024" s="112"/>
      <c r="CK1024" s="112"/>
      <c r="CL1024" s="112"/>
      <c r="CM1024" s="112"/>
      <c r="CN1024" s="112"/>
      <c r="CO1024" s="112"/>
      <c r="CP1024" s="112"/>
      <c r="CQ1024" s="112"/>
      <c r="CR1024" s="112"/>
      <c r="CS1024" s="112"/>
      <c r="CT1024" s="112"/>
      <c r="CU1024" s="112"/>
      <c r="CV1024" s="112"/>
      <c r="CW1024" s="112"/>
      <c r="CX1024" s="112"/>
      <c r="CY1024" s="112"/>
      <c r="CZ1024" s="112"/>
    </row>
    <row r="1025" spans="1:104" s="113" customFormat="1" ht="17.25" customHeight="1">
      <c r="A1025" s="943">
        <v>995</v>
      </c>
      <c r="B1025" s="1639"/>
      <c r="C1025" s="1610"/>
      <c r="D1025" s="1611"/>
      <c r="E1025" s="1615"/>
      <c r="F1025" s="1615"/>
      <c r="G1025" s="1615"/>
      <c r="H1025" s="1615"/>
      <c r="I1025" s="1615"/>
      <c r="J1025" s="1539"/>
      <c r="K1025" s="111"/>
      <c r="L1025" s="211"/>
      <c r="M1025" s="1604"/>
      <c r="N1025" s="1515"/>
      <c r="O1025" s="1483"/>
      <c r="P1025" s="1483"/>
      <c r="Q1025" s="1483"/>
      <c r="R1025" s="1483"/>
      <c r="S1025" s="1483"/>
      <c r="T1025" s="1507"/>
      <c r="U1025" s="141" t="s">
        <v>2964</v>
      </c>
      <c r="V1025" s="118">
        <v>1983</v>
      </c>
      <c r="W1025" s="118">
        <v>8.1000000000000003E-2</v>
      </c>
      <c r="X1025" s="119" t="s">
        <v>29</v>
      </c>
      <c r="Y1025" s="692"/>
      <c r="Z1025" s="891"/>
      <c r="AA1025" s="116"/>
      <c r="AB1025" s="116"/>
      <c r="AC1025" s="131"/>
      <c r="AD1025" s="111"/>
      <c r="AE1025" s="112"/>
      <c r="AF1025" s="112"/>
      <c r="AG1025" s="112"/>
      <c r="AH1025" s="112"/>
      <c r="AI1025" s="112"/>
      <c r="AJ1025" s="112"/>
      <c r="AK1025" s="112"/>
      <c r="AL1025" s="112"/>
      <c r="AM1025" s="112"/>
      <c r="AN1025" s="112"/>
      <c r="AO1025" s="112"/>
      <c r="AP1025" s="112"/>
      <c r="AQ1025" s="112"/>
      <c r="AR1025" s="112"/>
      <c r="AS1025" s="112"/>
      <c r="AT1025" s="112"/>
      <c r="AU1025" s="112"/>
      <c r="AV1025" s="112"/>
      <c r="AW1025" s="112"/>
      <c r="AX1025" s="112"/>
      <c r="AY1025" s="112"/>
      <c r="AZ1025" s="112"/>
      <c r="BA1025" s="112"/>
      <c r="BB1025" s="112"/>
      <c r="BC1025" s="112"/>
      <c r="BD1025" s="112"/>
      <c r="BE1025" s="112"/>
      <c r="BF1025" s="112"/>
      <c r="BG1025" s="112"/>
      <c r="BH1025" s="112"/>
      <c r="BI1025" s="112"/>
      <c r="BJ1025" s="112"/>
      <c r="BK1025" s="112"/>
      <c r="BL1025" s="112"/>
      <c r="BM1025" s="112"/>
      <c r="BN1025" s="112"/>
      <c r="BO1025" s="112"/>
      <c r="BP1025" s="112"/>
      <c r="BQ1025" s="112"/>
      <c r="BR1025" s="112"/>
      <c r="BS1025" s="112"/>
      <c r="BT1025" s="112"/>
      <c r="BU1025" s="112"/>
      <c r="BV1025" s="112"/>
      <c r="BW1025" s="112"/>
      <c r="BX1025" s="112"/>
      <c r="BY1025" s="112"/>
      <c r="BZ1025" s="112"/>
      <c r="CA1025" s="112"/>
      <c r="CB1025" s="112"/>
      <c r="CC1025" s="112"/>
      <c r="CD1025" s="112"/>
      <c r="CE1025" s="112"/>
      <c r="CF1025" s="112"/>
      <c r="CG1025" s="112"/>
      <c r="CH1025" s="112"/>
      <c r="CI1025" s="112"/>
      <c r="CJ1025" s="112"/>
      <c r="CK1025" s="112"/>
      <c r="CL1025" s="112"/>
      <c r="CM1025" s="112"/>
      <c r="CN1025" s="112"/>
      <c r="CO1025" s="112"/>
      <c r="CP1025" s="112"/>
      <c r="CQ1025" s="112"/>
      <c r="CR1025" s="112"/>
      <c r="CS1025" s="112"/>
      <c r="CT1025" s="112"/>
      <c r="CU1025" s="112"/>
      <c r="CV1025" s="112"/>
      <c r="CW1025" s="112"/>
      <c r="CX1025" s="112"/>
      <c r="CY1025" s="112"/>
      <c r="CZ1025" s="112"/>
    </row>
    <row r="1026" spans="1:104" s="113" customFormat="1" ht="17.25" customHeight="1">
      <c r="A1026" s="260">
        <v>996</v>
      </c>
      <c r="B1026" s="1639"/>
      <c r="C1026" s="1610"/>
      <c r="D1026" s="1611"/>
      <c r="E1026" s="1615"/>
      <c r="F1026" s="1615"/>
      <c r="G1026" s="1615"/>
      <c r="H1026" s="1615"/>
      <c r="I1026" s="1615"/>
      <c r="J1026" s="1539"/>
      <c r="K1026" s="111"/>
      <c r="L1026" s="211"/>
      <c r="M1026" s="1604"/>
      <c r="N1026" s="136" t="s">
        <v>2965</v>
      </c>
      <c r="O1026" s="118">
        <v>1955</v>
      </c>
      <c r="P1026" s="118"/>
      <c r="Q1026" s="138"/>
      <c r="R1026" s="118"/>
      <c r="S1026" s="139"/>
      <c r="T1026" s="140"/>
      <c r="U1026" s="141"/>
      <c r="V1026" s="118"/>
      <c r="W1026" s="118"/>
      <c r="X1026" s="119"/>
      <c r="Y1026" s="692"/>
      <c r="Z1026" s="891"/>
      <c r="AA1026" s="116"/>
      <c r="AB1026" s="116"/>
      <c r="AC1026" s="131"/>
      <c r="AD1026" s="111"/>
      <c r="AE1026" s="112"/>
      <c r="AF1026" s="112"/>
      <c r="AG1026" s="112"/>
      <c r="AH1026" s="112"/>
      <c r="AI1026" s="112"/>
      <c r="AJ1026" s="112"/>
      <c r="AK1026" s="112"/>
      <c r="AL1026" s="112"/>
      <c r="AM1026" s="112"/>
      <c r="AN1026" s="112"/>
      <c r="AO1026" s="112"/>
      <c r="AP1026" s="112"/>
      <c r="AQ1026" s="112"/>
      <c r="AR1026" s="112"/>
      <c r="AS1026" s="112"/>
      <c r="AT1026" s="112"/>
      <c r="AU1026" s="112"/>
      <c r="AV1026" s="112"/>
      <c r="AW1026" s="112"/>
      <c r="AX1026" s="112"/>
      <c r="AY1026" s="112"/>
      <c r="AZ1026" s="112"/>
      <c r="BA1026" s="112"/>
      <c r="BB1026" s="112"/>
      <c r="BC1026" s="112"/>
      <c r="BD1026" s="112"/>
      <c r="BE1026" s="112"/>
      <c r="BF1026" s="112"/>
      <c r="BG1026" s="112"/>
      <c r="BH1026" s="112"/>
      <c r="BI1026" s="112"/>
      <c r="BJ1026" s="112"/>
      <c r="BK1026" s="112"/>
      <c r="BL1026" s="112"/>
      <c r="BM1026" s="112"/>
      <c r="BN1026" s="112"/>
      <c r="BO1026" s="112"/>
      <c r="BP1026" s="112"/>
      <c r="BQ1026" s="112"/>
      <c r="BR1026" s="112"/>
      <c r="BS1026" s="112"/>
      <c r="BT1026" s="112"/>
      <c r="BU1026" s="112"/>
      <c r="BV1026" s="112"/>
      <c r="BW1026" s="112"/>
      <c r="BX1026" s="112"/>
      <c r="BY1026" s="112"/>
      <c r="BZ1026" s="112"/>
      <c r="CA1026" s="112"/>
      <c r="CB1026" s="112"/>
      <c r="CC1026" s="112"/>
      <c r="CD1026" s="112"/>
      <c r="CE1026" s="112"/>
      <c r="CF1026" s="112"/>
      <c r="CG1026" s="112"/>
      <c r="CH1026" s="112"/>
      <c r="CI1026" s="112"/>
      <c r="CJ1026" s="112"/>
      <c r="CK1026" s="112"/>
      <c r="CL1026" s="112"/>
      <c r="CM1026" s="112"/>
      <c r="CN1026" s="112"/>
      <c r="CO1026" s="112"/>
      <c r="CP1026" s="112"/>
      <c r="CQ1026" s="112"/>
      <c r="CR1026" s="112"/>
      <c r="CS1026" s="112"/>
      <c r="CT1026" s="112"/>
      <c r="CU1026" s="112"/>
      <c r="CV1026" s="112"/>
      <c r="CW1026" s="112"/>
      <c r="CX1026" s="112"/>
      <c r="CY1026" s="112"/>
      <c r="CZ1026" s="112"/>
    </row>
    <row r="1027" spans="1:104" s="113" customFormat="1" ht="35.450000000000003" customHeight="1">
      <c r="A1027" s="943">
        <v>997</v>
      </c>
      <c r="B1027" s="1639"/>
      <c r="C1027" s="1610"/>
      <c r="D1027" s="1611"/>
      <c r="E1027" s="1615"/>
      <c r="F1027" s="1615"/>
      <c r="G1027" s="1615"/>
      <c r="H1027" s="1615"/>
      <c r="I1027" s="1615"/>
      <c r="J1027" s="1539"/>
      <c r="K1027" s="111"/>
      <c r="L1027" s="211"/>
      <c r="M1027" s="1604"/>
      <c r="N1027" s="136" t="s">
        <v>2966</v>
      </c>
      <c r="O1027" s="118"/>
      <c r="P1027" s="118">
        <v>0.5</v>
      </c>
      <c r="Q1027" s="138" t="s">
        <v>1348</v>
      </c>
      <c r="R1027" s="118">
        <v>5</v>
      </c>
      <c r="S1027" s="139"/>
      <c r="T1027" s="140">
        <v>5</v>
      </c>
      <c r="U1027" s="141"/>
      <c r="V1027" s="118"/>
      <c r="W1027" s="118"/>
      <c r="X1027" s="119"/>
      <c r="Y1027" s="692"/>
      <c r="Z1027" s="891"/>
      <c r="AA1027" s="116"/>
      <c r="AB1027" s="116"/>
      <c r="AC1027" s="131"/>
      <c r="AD1027" s="111"/>
      <c r="AE1027" s="112"/>
      <c r="AF1027" s="112"/>
      <c r="AG1027" s="112"/>
      <c r="AH1027" s="112"/>
      <c r="AI1027" s="112"/>
      <c r="AJ1027" s="112"/>
      <c r="AK1027" s="112"/>
      <c r="AL1027" s="112"/>
      <c r="AM1027" s="112"/>
      <c r="AN1027" s="112"/>
      <c r="AO1027" s="112"/>
      <c r="AP1027" s="112"/>
      <c r="AQ1027" s="112"/>
      <c r="AR1027" s="112"/>
      <c r="AS1027" s="112"/>
      <c r="AT1027" s="112"/>
      <c r="AU1027" s="112"/>
      <c r="AV1027" s="112"/>
      <c r="AW1027" s="112"/>
      <c r="AX1027" s="112"/>
      <c r="AY1027" s="112"/>
      <c r="AZ1027" s="112"/>
      <c r="BA1027" s="112"/>
      <c r="BB1027" s="112"/>
      <c r="BC1027" s="112"/>
      <c r="BD1027" s="112"/>
      <c r="BE1027" s="112"/>
      <c r="BF1027" s="112"/>
      <c r="BG1027" s="112"/>
      <c r="BH1027" s="112"/>
      <c r="BI1027" s="112"/>
      <c r="BJ1027" s="112"/>
      <c r="BK1027" s="112"/>
      <c r="BL1027" s="112"/>
      <c r="BM1027" s="112"/>
      <c r="BN1027" s="112"/>
      <c r="BO1027" s="112"/>
      <c r="BP1027" s="112"/>
      <c r="BQ1027" s="112"/>
      <c r="BR1027" s="112"/>
      <c r="BS1027" s="112"/>
      <c r="BT1027" s="112"/>
      <c r="BU1027" s="112"/>
      <c r="BV1027" s="112"/>
      <c r="BW1027" s="112"/>
      <c r="BX1027" s="112"/>
      <c r="BY1027" s="112"/>
      <c r="BZ1027" s="112"/>
      <c r="CA1027" s="112"/>
      <c r="CB1027" s="112"/>
      <c r="CC1027" s="112"/>
      <c r="CD1027" s="112"/>
      <c r="CE1027" s="112"/>
      <c r="CF1027" s="112"/>
      <c r="CG1027" s="112"/>
      <c r="CH1027" s="112"/>
      <c r="CI1027" s="112"/>
      <c r="CJ1027" s="112"/>
      <c r="CK1027" s="112"/>
      <c r="CL1027" s="112"/>
      <c r="CM1027" s="112"/>
      <c r="CN1027" s="112"/>
      <c r="CO1027" s="112"/>
      <c r="CP1027" s="112"/>
      <c r="CQ1027" s="112"/>
      <c r="CR1027" s="112"/>
      <c r="CS1027" s="112"/>
      <c r="CT1027" s="112"/>
      <c r="CU1027" s="112"/>
      <c r="CV1027" s="112"/>
      <c r="CW1027" s="112"/>
      <c r="CX1027" s="112"/>
      <c r="CY1027" s="112"/>
      <c r="CZ1027" s="112"/>
    </row>
    <row r="1028" spans="1:104" s="113" customFormat="1" ht="59.45" customHeight="1">
      <c r="A1028" s="260">
        <v>998</v>
      </c>
      <c r="B1028" s="1639"/>
      <c r="C1028" s="1610"/>
      <c r="D1028" s="1611"/>
      <c r="E1028" s="1615"/>
      <c r="F1028" s="1615"/>
      <c r="G1028" s="1615"/>
      <c r="H1028" s="1615"/>
      <c r="I1028" s="1615"/>
      <c r="J1028" s="1539"/>
      <c r="K1028" s="111"/>
      <c r="L1028" s="211"/>
      <c r="M1028" s="1604"/>
      <c r="N1028" s="136" t="s">
        <v>2967</v>
      </c>
      <c r="O1028" s="118"/>
      <c r="P1028" s="118">
        <v>0.4</v>
      </c>
      <c r="Q1028" s="332" t="s">
        <v>2968</v>
      </c>
      <c r="R1028" s="118">
        <v>13</v>
      </c>
      <c r="S1028" s="139"/>
      <c r="T1028" s="140">
        <v>13</v>
      </c>
      <c r="U1028" s="141"/>
      <c r="V1028" s="118"/>
      <c r="W1028" s="118"/>
      <c r="X1028" s="643"/>
      <c r="Y1028" s="692"/>
      <c r="Z1028" s="891"/>
      <c r="AA1028" s="116"/>
      <c r="AB1028" s="116"/>
      <c r="AC1028" s="131"/>
      <c r="AD1028" s="111"/>
      <c r="AE1028" s="112"/>
      <c r="AF1028" s="112"/>
      <c r="AG1028" s="112"/>
      <c r="AH1028" s="112"/>
      <c r="AI1028" s="112"/>
      <c r="AJ1028" s="112"/>
      <c r="AK1028" s="112"/>
      <c r="AL1028" s="112"/>
      <c r="AM1028" s="112"/>
      <c r="AN1028" s="112"/>
      <c r="AO1028" s="112"/>
      <c r="AP1028" s="112"/>
      <c r="AQ1028" s="112"/>
      <c r="AR1028" s="112"/>
      <c r="AS1028" s="112"/>
      <c r="AT1028" s="112"/>
      <c r="AU1028" s="112"/>
      <c r="AV1028" s="112"/>
      <c r="AW1028" s="112"/>
      <c r="AX1028" s="112"/>
      <c r="AY1028" s="112"/>
      <c r="AZ1028" s="112"/>
      <c r="BA1028" s="112"/>
      <c r="BB1028" s="112"/>
      <c r="BC1028" s="112"/>
      <c r="BD1028" s="112"/>
      <c r="BE1028" s="112"/>
      <c r="BF1028" s="112"/>
      <c r="BG1028" s="112"/>
      <c r="BH1028" s="112"/>
      <c r="BI1028" s="112"/>
      <c r="BJ1028" s="112"/>
      <c r="BK1028" s="112"/>
      <c r="BL1028" s="112"/>
      <c r="BM1028" s="112"/>
      <c r="BN1028" s="112"/>
      <c r="BO1028" s="112"/>
      <c r="BP1028" s="112"/>
      <c r="BQ1028" s="112"/>
      <c r="BR1028" s="112"/>
      <c r="BS1028" s="112"/>
      <c r="BT1028" s="112"/>
      <c r="BU1028" s="112"/>
      <c r="BV1028" s="112"/>
      <c r="BW1028" s="112"/>
      <c r="BX1028" s="112"/>
      <c r="BY1028" s="112"/>
      <c r="BZ1028" s="112"/>
      <c r="CA1028" s="112"/>
      <c r="CB1028" s="112"/>
      <c r="CC1028" s="112"/>
      <c r="CD1028" s="112"/>
      <c r="CE1028" s="112"/>
      <c r="CF1028" s="112"/>
      <c r="CG1028" s="112"/>
      <c r="CH1028" s="112"/>
      <c r="CI1028" s="112"/>
      <c r="CJ1028" s="112"/>
      <c r="CK1028" s="112"/>
      <c r="CL1028" s="112"/>
      <c r="CM1028" s="112"/>
      <c r="CN1028" s="112"/>
      <c r="CO1028" s="112"/>
      <c r="CP1028" s="112"/>
      <c r="CQ1028" s="112"/>
      <c r="CR1028" s="112"/>
      <c r="CS1028" s="112"/>
      <c r="CT1028" s="112"/>
      <c r="CU1028" s="112"/>
      <c r="CV1028" s="112"/>
      <c r="CW1028" s="112"/>
      <c r="CX1028" s="112"/>
      <c r="CY1028" s="112"/>
      <c r="CZ1028" s="112"/>
    </row>
    <row r="1029" spans="1:104" s="113" customFormat="1" ht="45" customHeight="1">
      <c r="A1029" s="943">
        <v>999</v>
      </c>
      <c r="B1029" s="1639"/>
      <c r="C1029" s="1610"/>
      <c r="D1029" s="1611"/>
      <c r="E1029" s="1615"/>
      <c r="F1029" s="1615"/>
      <c r="G1029" s="1615"/>
      <c r="H1029" s="1615"/>
      <c r="I1029" s="1615"/>
      <c r="J1029" s="1539"/>
      <c r="K1029" s="191"/>
      <c r="L1029" s="370"/>
      <c r="M1029" s="1605"/>
      <c r="N1029" s="136" t="s">
        <v>2969</v>
      </c>
      <c r="O1029" s="118"/>
      <c r="P1029" s="118">
        <v>0.2</v>
      </c>
      <c r="Q1029" s="138" t="s">
        <v>1348</v>
      </c>
      <c r="R1029" s="118">
        <v>7</v>
      </c>
      <c r="S1029" s="139"/>
      <c r="T1029" s="140">
        <v>7</v>
      </c>
      <c r="U1029" s="141"/>
      <c r="V1029" s="118"/>
      <c r="W1029" s="118"/>
      <c r="X1029" s="119"/>
      <c r="Y1029" s="692"/>
      <c r="Z1029" s="891"/>
      <c r="AA1029" s="116"/>
      <c r="AB1029" s="116"/>
      <c r="AC1029" s="131"/>
      <c r="AD1029" s="111"/>
      <c r="AE1029" s="112"/>
      <c r="AF1029" s="112"/>
      <c r="AG1029" s="112"/>
      <c r="AH1029" s="112"/>
      <c r="AI1029" s="112"/>
      <c r="AJ1029" s="112"/>
      <c r="AK1029" s="112"/>
      <c r="AL1029" s="112"/>
      <c r="AM1029" s="112"/>
      <c r="AN1029" s="112"/>
      <c r="AO1029" s="112"/>
      <c r="AP1029" s="112"/>
      <c r="AQ1029" s="112"/>
      <c r="AR1029" s="112"/>
      <c r="AS1029" s="112"/>
      <c r="AT1029" s="112"/>
      <c r="AU1029" s="112"/>
      <c r="AV1029" s="112"/>
      <c r="AW1029" s="112"/>
      <c r="AX1029" s="112"/>
      <c r="AY1029" s="112"/>
      <c r="AZ1029" s="112"/>
      <c r="BA1029" s="112"/>
      <c r="BB1029" s="112"/>
      <c r="BC1029" s="112"/>
      <c r="BD1029" s="112"/>
      <c r="BE1029" s="112"/>
      <c r="BF1029" s="112"/>
      <c r="BG1029" s="112"/>
      <c r="BH1029" s="112"/>
      <c r="BI1029" s="112"/>
      <c r="BJ1029" s="112"/>
      <c r="BK1029" s="112"/>
      <c r="BL1029" s="112"/>
      <c r="BM1029" s="112"/>
      <c r="BN1029" s="112"/>
      <c r="BO1029" s="112"/>
      <c r="BP1029" s="112"/>
      <c r="BQ1029" s="112"/>
      <c r="BR1029" s="112"/>
      <c r="BS1029" s="112"/>
      <c r="BT1029" s="112"/>
      <c r="BU1029" s="112"/>
      <c r="BV1029" s="112"/>
      <c r="BW1029" s="112"/>
      <c r="BX1029" s="112"/>
      <c r="BY1029" s="112"/>
      <c r="BZ1029" s="112"/>
      <c r="CA1029" s="112"/>
      <c r="CB1029" s="112"/>
      <c r="CC1029" s="112"/>
      <c r="CD1029" s="112"/>
      <c r="CE1029" s="112"/>
      <c r="CF1029" s="112"/>
      <c r="CG1029" s="112"/>
      <c r="CH1029" s="112"/>
      <c r="CI1029" s="112"/>
      <c r="CJ1029" s="112"/>
      <c r="CK1029" s="112"/>
      <c r="CL1029" s="112"/>
      <c r="CM1029" s="112"/>
      <c r="CN1029" s="112"/>
      <c r="CO1029" s="112"/>
      <c r="CP1029" s="112"/>
      <c r="CQ1029" s="112"/>
      <c r="CR1029" s="112"/>
      <c r="CS1029" s="112"/>
      <c r="CT1029" s="112"/>
      <c r="CU1029" s="112"/>
      <c r="CV1029" s="112"/>
      <c r="CW1029" s="112"/>
      <c r="CX1029" s="112"/>
      <c r="CY1029" s="112"/>
      <c r="CZ1029" s="112"/>
    </row>
    <row r="1030" spans="1:104" s="113" customFormat="1" ht="64.5" customHeight="1">
      <c r="A1030" s="260">
        <v>1000</v>
      </c>
      <c r="B1030" s="1639"/>
      <c r="C1030" s="1610"/>
      <c r="D1030" s="1611"/>
      <c r="E1030" s="1615"/>
      <c r="F1030" s="1615"/>
      <c r="G1030" s="1615"/>
      <c r="H1030" s="1615"/>
      <c r="I1030" s="1615"/>
      <c r="J1030" s="1539"/>
      <c r="K1030" s="950" t="s">
        <v>2970</v>
      </c>
      <c r="L1030" s="551">
        <v>1953</v>
      </c>
      <c r="M1030" s="910">
        <v>100</v>
      </c>
      <c r="N1030" s="136" t="s">
        <v>2971</v>
      </c>
      <c r="O1030" s="317" t="s">
        <v>2972</v>
      </c>
      <c r="P1030" s="118">
        <v>0.875</v>
      </c>
      <c r="Q1030" s="138" t="s">
        <v>1348</v>
      </c>
      <c r="R1030" s="118" t="s">
        <v>1191</v>
      </c>
      <c r="S1030" s="139"/>
      <c r="T1030" s="140">
        <v>26</v>
      </c>
      <c r="U1030" s="141"/>
      <c r="V1030" s="317"/>
      <c r="W1030" s="118"/>
      <c r="X1030" s="119"/>
      <c r="Y1030" s="413" t="s">
        <v>2973</v>
      </c>
      <c r="Z1030" s="209"/>
      <c r="AA1030" s="118" t="s">
        <v>2974</v>
      </c>
      <c r="AB1030" s="118">
        <v>0.46</v>
      </c>
      <c r="AC1030" s="163" t="s">
        <v>1020</v>
      </c>
      <c r="AD1030" s="111"/>
      <c r="AE1030" s="112"/>
      <c r="AF1030" s="112"/>
      <c r="AG1030" s="112"/>
      <c r="AH1030" s="112"/>
      <c r="AI1030" s="112"/>
      <c r="AJ1030" s="112"/>
      <c r="AK1030" s="112"/>
      <c r="AL1030" s="112"/>
      <c r="AM1030" s="112"/>
      <c r="AN1030" s="112"/>
      <c r="AO1030" s="112"/>
      <c r="AP1030" s="112"/>
      <c r="AQ1030" s="112"/>
      <c r="AR1030" s="112"/>
      <c r="AS1030" s="112"/>
      <c r="AT1030" s="112"/>
      <c r="AU1030" s="112"/>
      <c r="AV1030" s="112"/>
      <c r="AW1030" s="112"/>
      <c r="AX1030" s="112"/>
      <c r="AY1030" s="112"/>
      <c r="AZ1030" s="112"/>
      <c r="BA1030" s="112"/>
      <c r="BB1030" s="112"/>
      <c r="BC1030" s="112"/>
      <c r="BD1030" s="112"/>
      <c r="BE1030" s="112"/>
      <c r="BF1030" s="112"/>
      <c r="BG1030" s="112"/>
      <c r="BH1030" s="112"/>
      <c r="BI1030" s="112"/>
      <c r="BJ1030" s="112"/>
      <c r="BK1030" s="112"/>
      <c r="BL1030" s="112"/>
      <c r="BM1030" s="112"/>
      <c r="BN1030" s="112"/>
      <c r="BO1030" s="112"/>
      <c r="BP1030" s="112"/>
      <c r="BQ1030" s="112"/>
      <c r="BR1030" s="112"/>
      <c r="BS1030" s="112"/>
      <c r="BT1030" s="112"/>
      <c r="BU1030" s="112"/>
      <c r="BV1030" s="112"/>
      <c r="BW1030" s="112"/>
      <c r="BX1030" s="112"/>
      <c r="BY1030" s="112"/>
      <c r="BZ1030" s="112"/>
      <c r="CA1030" s="112"/>
      <c r="CB1030" s="112"/>
      <c r="CC1030" s="112"/>
      <c r="CD1030" s="112"/>
      <c r="CE1030" s="112"/>
      <c r="CF1030" s="112"/>
      <c r="CG1030" s="112"/>
      <c r="CH1030" s="112"/>
      <c r="CI1030" s="112"/>
      <c r="CJ1030" s="112"/>
      <c r="CK1030" s="112"/>
      <c r="CL1030" s="112"/>
      <c r="CM1030" s="112"/>
      <c r="CN1030" s="112"/>
      <c r="CO1030" s="112"/>
      <c r="CP1030" s="112"/>
      <c r="CQ1030" s="112"/>
      <c r="CR1030" s="112"/>
      <c r="CS1030" s="112"/>
      <c r="CT1030" s="112"/>
      <c r="CU1030" s="112"/>
      <c r="CV1030" s="112"/>
      <c r="CW1030" s="112"/>
      <c r="CX1030" s="112"/>
      <c r="CY1030" s="112"/>
      <c r="CZ1030" s="112"/>
    </row>
    <row r="1031" spans="1:104" s="113" customFormat="1" ht="46.5" customHeight="1">
      <c r="A1031" s="943">
        <v>1001</v>
      </c>
      <c r="B1031" s="1639"/>
      <c r="C1031" s="1610"/>
      <c r="D1031" s="1611"/>
      <c r="E1031" s="1615"/>
      <c r="F1031" s="1615"/>
      <c r="G1031" s="1615"/>
      <c r="H1031" s="1615"/>
      <c r="I1031" s="1615"/>
      <c r="J1031" s="1539"/>
      <c r="K1031" s="951" t="s">
        <v>2975</v>
      </c>
      <c r="L1031" s="908">
        <v>1953</v>
      </c>
      <c r="M1031" s="606">
        <v>250</v>
      </c>
      <c r="N1031" s="1513"/>
      <c r="O1031" s="1468"/>
      <c r="P1031" s="1468"/>
      <c r="Q1031" s="1468"/>
      <c r="R1031" s="1468"/>
      <c r="S1031" s="1468"/>
      <c r="T1031" s="1505"/>
      <c r="U1031" s="1480" t="s">
        <v>2976</v>
      </c>
      <c r="V1031" s="1447">
        <v>1962</v>
      </c>
      <c r="W1031" s="1447">
        <v>0.1</v>
      </c>
      <c r="X1031" s="1441" t="s">
        <v>2977</v>
      </c>
      <c r="Y1031" s="413" t="s">
        <v>2978</v>
      </c>
      <c r="Z1031" s="209"/>
      <c r="AA1031" s="118" t="s">
        <v>2974</v>
      </c>
      <c r="AB1031" s="118">
        <v>0.42</v>
      </c>
      <c r="AC1031" s="163" t="s">
        <v>1020</v>
      </c>
      <c r="AD1031" s="111"/>
      <c r="AE1031" s="112"/>
      <c r="AF1031" s="112"/>
      <c r="AG1031" s="112"/>
      <c r="AH1031" s="112"/>
      <c r="AI1031" s="112"/>
      <c r="AJ1031" s="112"/>
      <c r="AK1031" s="112"/>
      <c r="AL1031" s="112"/>
      <c r="AM1031" s="112"/>
      <c r="AN1031" s="112"/>
      <c r="AO1031" s="112"/>
      <c r="AP1031" s="112"/>
      <c r="AQ1031" s="112"/>
      <c r="AR1031" s="112"/>
      <c r="AS1031" s="112"/>
      <c r="AT1031" s="112"/>
      <c r="AU1031" s="112"/>
      <c r="AV1031" s="112"/>
      <c r="AW1031" s="112"/>
      <c r="AX1031" s="112"/>
      <c r="AY1031" s="112"/>
      <c r="AZ1031" s="112"/>
      <c r="BA1031" s="112"/>
      <c r="BB1031" s="112"/>
      <c r="BC1031" s="112"/>
      <c r="BD1031" s="112"/>
      <c r="BE1031" s="112"/>
      <c r="BF1031" s="112"/>
      <c r="BG1031" s="112"/>
      <c r="BH1031" s="112"/>
      <c r="BI1031" s="112"/>
      <c r="BJ1031" s="112"/>
      <c r="BK1031" s="112"/>
      <c r="BL1031" s="112"/>
      <c r="BM1031" s="112"/>
      <c r="BN1031" s="112"/>
      <c r="BO1031" s="112"/>
      <c r="BP1031" s="112"/>
      <c r="BQ1031" s="112"/>
      <c r="BR1031" s="112"/>
      <c r="BS1031" s="112"/>
      <c r="BT1031" s="112"/>
      <c r="BU1031" s="112"/>
      <c r="BV1031" s="112"/>
      <c r="BW1031" s="112"/>
      <c r="BX1031" s="112"/>
      <c r="BY1031" s="112"/>
      <c r="BZ1031" s="112"/>
      <c r="CA1031" s="112"/>
      <c r="CB1031" s="112"/>
      <c r="CC1031" s="112"/>
      <c r="CD1031" s="112"/>
      <c r="CE1031" s="112"/>
      <c r="CF1031" s="112"/>
      <c r="CG1031" s="112"/>
      <c r="CH1031" s="112"/>
      <c r="CI1031" s="112"/>
      <c r="CJ1031" s="112"/>
      <c r="CK1031" s="112"/>
      <c r="CL1031" s="112"/>
      <c r="CM1031" s="112"/>
      <c r="CN1031" s="112"/>
      <c r="CO1031" s="112"/>
      <c r="CP1031" s="112"/>
      <c r="CQ1031" s="112"/>
      <c r="CR1031" s="112"/>
      <c r="CS1031" s="112"/>
      <c r="CT1031" s="112"/>
      <c r="CU1031" s="112"/>
      <c r="CV1031" s="112"/>
      <c r="CW1031" s="112"/>
      <c r="CX1031" s="112"/>
      <c r="CY1031" s="112"/>
      <c r="CZ1031" s="112"/>
    </row>
    <row r="1032" spans="1:104" s="113" customFormat="1">
      <c r="A1032" s="260">
        <v>1002</v>
      </c>
      <c r="B1032" s="1639"/>
      <c r="C1032" s="1610"/>
      <c r="D1032" s="1611"/>
      <c r="E1032" s="1615"/>
      <c r="F1032" s="1615"/>
      <c r="G1032" s="1615"/>
      <c r="H1032" s="1615"/>
      <c r="I1032" s="1615"/>
      <c r="J1032" s="1539"/>
      <c r="K1032" s="111" t="s">
        <v>2953</v>
      </c>
      <c r="L1032" s="211"/>
      <c r="M1032" s="1512" t="s">
        <v>1191</v>
      </c>
      <c r="N1032" s="1515"/>
      <c r="O1032" s="1483"/>
      <c r="P1032" s="1483"/>
      <c r="Q1032" s="1483"/>
      <c r="R1032" s="1483"/>
      <c r="S1032" s="1483"/>
      <c r="T1032" s="1507"/>
      <c r="U1032" s="1482"/>
      <c r="V1032" s="1448"/>
      <c r="W1032" s="1448"/>
      <c r="X1032" s="1442"/>
      <c r="Y1032" s="1545"/>
      <c r="Z1032" s="1546"/>
      <c r="AA1032" s="1556"/>
      <c r="AB1032" s="1556"/>
      <c r="AC1032" s="1597"/>
      <c r="AD1032" s="133"/>
      <c r="AE1032" s="112"/>
      <c r="AF1032" s="112"/>
      <c r="AG1032" s="112"/>
      <c r="AH1032" s="112"/>
      <c r="AI1032" s="112"/>
      <c r="AJ1032" s="112"/>
      <c r="AK1032" s="112"/>
      <c r="AL1032" s="112"/>
      <c r="AM1032" s="112"/>
      <c r="AN1032" s="112"/>
      <c r="AO1032" s="112"/>
      <c r="AP1032" s="112"/>
      <c r="AQ1032" s="112"/>
      <c r="AR1032" s="112"/>
      <c r="AS1032" s="112"/>
      <c r="AT1032" s="112"/>
      <c r="AU1032" s="112"/>
      <c r="AV1032" s="112"/>
      <c r="AW1032" s="112"/>
      <c r="AX1032" s="112"/>
      <c r="AY1032" s="112"/>
      <c r="AZ1032" s="112"/>
      <c r="BA1032" s="112"/>
      <c r="BB1032" s="112"/>
      <c r="BC1032" s="112"/>
      <c r="BD1032" s="112"/>
      <c r="BE1032" s="112"/>
      <c r="BF1032" s="112"/>
      <c r="BG1032" s="112"/>
      <c r="BH1032" s="112"/>
      <c r="BI1032" s="112"/>
      <c r="BJ1032" s="112"/>
      <c r="BK1032" s="112"/>
      <c r="BL1032" s="112"/>
      <c r="BM1032" s="112"/>
      <c r="BN1032" s="112"/>
      <c r="BO1032" s="112"/>
      <c r="BP1032" s="112"/>
      <c r="BQ1032" s="112"/>
      <c r="BR1032" s="112"/>
      <c r="BS1032" s="112"/>
      <c r="BT1032" s="112"/>
      <c r="BU1032" s="112"/>
      <c r="BV1032" s="112"/>
      <c r="BW1032" s="112"/>
      <c r="BX1032" s="112"/>
      <c r="BY1032" s="112"/>
      <c r="BZ1032" s="112"/>
      <c r="CA1032" s="112"/>
      <c r="CB1032" s="112"/>
      <c r="CC1032" s="112"/>
      <c r="CD1032" s="112"/>
      <c r="CE1032" s="112"/>
      <c r="CF1032" s="112"/>
      <c r="CG1032" s="112"/>
      <c r="CH1032" s="112"/>
      <c r="CI1032" s="112"/>
      <c r="CJ1032" s="112"/>
      <c r="CK1032" s="112"/>
      <c r="CL1032" s="112"/>
      <c r="CM1032" s="112"/>
      <c r="CN1032" s="112"/>
      <c r="CO1032" s="112"/>
      <c r="CP1032" s="112"/>
      <c r="CQ1032" s="112"/>
      <c r="CR1032" s="112"/>
      <c r="CS1032" s="112"/>
      <c r="CT1032" s="112"/>
      <c r="CU1032" s="112"/>
      <c r="CV1032" s="112"/>
      <c r="CW1032" s="112"/>
      <c r="CX1032" s="112"/>
      <c r="CY1032" s="112"/>
      <c r="CZ1032" s="112"/>
    </row>
    <row r="1033" spans="1:104" s="113" customFormat="1" ht="40.5" customHeight="1">
      <c r="A1033" s="943">
        <v>1003</v>
      </c>
      <c r="B1033" s="1639"/>
      <c r="C1033" s="1610"/>
      <c r="D1033" s="1611"/>
      <c r="E1033" s="1615"/>
      <c r="F1033" s="1615"/>
      <c r="G1033" s="1615"/>
      <c r="H1033" s="1615"/>
      <c r="I1033" s="1615"/>
      <c r="J1033" s="1539"/>
      <c r="K1033" s="1600"/>
      <c r="L1033" s="211"/>
      <c r="M1033" s="1512"/>
      <c r="N1033" s="136" t="s">
        <v>2979</v>
      </c>
      <c r="O1033" s="118"/>
      <c r="P1033" s="118"/>
      <c r="Q1033" s="138"/>
      <c r="R1033" s="118"/>
      <c r="S1033" s="139"/>
      <c r="T1033" s="140"/>
      <c r="U1033" s="141"/>
      <c r="V1033" s="118"/>
      <c r="W1033" s="118"/>
      <c r="X1033" s="119"/>
      <c r="Y1033" s="1602"/>
      <c r="Z1033" s="1603"/>
      <c r="AA1033" s="1557"/>
      <c r="AB1033" s="1557"/>
      <c r="AC1033" s="1598"/>
      <c r="AD1033" s="133"/>
      <c r="AE1033" s="112"/>
      <c r="AF1033" s="112"/>
      <c r="AG1033" s="112"/>
      <c r="AH1033" s="112"/>
      <c r="AI1033" s="112"/>
      <c r="AJ1033" s="112"/>
      <c r="AK1033" s="112"/>
      <c r="AL1033" s="112"/>
      <c r="AM1033" s="112"/>
      <c r="AN1033" s="112"/>
      <c r="AO1033" s="112"/>
      <c r="AP1033" s="112"/>
      <c r="AQ1033" s="112"/>
      <c r="AR1033" s="112"/>
      <c r="AS1033" s="112"/>
      <c r="AT1033" s="112"/>
      <c r="AU1033" s="112"/>
      <c r="AV1033" s="112"/>
      <c r="AW1033" s="112"/>
      <c r="AX1033" s="112"/>
      <c r="AY1033" s="112"/>
      <c r="AZ1033" s="112"/>
      <c r="BA1033" s="112"/>
      <c r="BB1033" s="112"/>
      <c r="BC1033" s="112"/>
      <c r="BD1033" s="112"/>
      <c r="BE1033" s="112"/>
      <c r="BF1033" s="112"/>
      <c r="BG1033" s="112"/>
      <c r="BH1033" s="112"/>
      <c r="BI1033" s="112"/>
      <c r="BJ1033" s="112"/>
      <c r="BK1033" s="112"/>
      <c r="BL1033" s="112"/>
      <c r="BM1033" s="112"/>
      <c r="BN1033" s="112"/>
      <c r="BO1033" s="112"/>
      <c r="BP1033" s="112"/>
      <c r="BQ1033" s="112"/>
      <c r="BR1033" s="112"/>
      <c r="BS1033" s="112"/>
      <c r="BT1033" s="112"/>
      <c r="BU1033" s="112"/>
      <c r="BV1033" s="112"/>
      <c r="BW1033" s="112"/>
      <c r="BX1033" s="112"/>
      <c r="BY1033" s="112"/>
      <c r="BZ1033" s="112"/>
      <c r="CA1033" s="112"/>
      <c r="CB1033" s="112"/>
      <c r="CC1033" s="112"/>
      <c r="CD1033" s="112"/>
      <c r="CE1033" s="112"/>
      <c r="CF1033" s="112"/>
      <c r="CG1033" s="112"/>
      <c r="CH1033" s="112"/>
      <c r="CI1033" s="112"/>
      <c r="CJ1033" s="112"/>
      <c r="CK1033" s="112"/>
      <c r="CL1033" s="112"/>
      <c r="CM1033" s="112"/>
      <c r="CN1033" s="112"/>
      <c r="CO1033" s="112"/>
      <c r="CP1033" s="112"/>
      <c r="CQ1033" s="112"/>
      <c r="CR1033" s="112"/>
      <c r="CS1033" s="112"/>
      <c r="CT1033" s="112"/>
      <c r="CU1033" s="112"/>
      <c r="CV1033" s="112"/>
      <c r="CW1033" s="112"/>
      <c r="CX1033" s="112"/>
      <c r="CY1033" s="112"/>
      <c r="CZ1033" s="112"/>
    </row>
    <row r="1034" spans="1:104" s="113" customFormat="1" ht="41.25" customHeight="1">
      <c r="A1034" s="260">
        <v>1004</v>
      </c>
      <c r="B1034" s="1639"/>
      <c r="C1034" s="1610"/>
      <c r="D1034" s="1611"/>
      <c r="E1034" s="1615"/>
      <c r="F1034" s="1615"/>
      <c r="G1034" s="1615"/>
      <c r="H1034" s="1615"/>
      <c r="I1034" s="1615"/>
      <c r="J1034" s="1539"/>
      <c r="K1034" s="1600"/>
      <c r="L1034" s="211"/>
      <c r="M1034" s="1512"/>
      <c r="N1034" s="136" t="s">
        <v>2980</v>
      </c>
      <c r="O1034" s="118">
        <v>2015</v>
      </c>
      <c r="P1034" s="118">
        <v>0.40400000000000003</v>
      </c>
      <c r="Q1034" s="332" t="s">
        <v>2981</v>
      </c>
      <c r="R1034" s="118">
        <v>11</v>
      </c>
      <c r="S1034" s="139"/>
      <c r="T1034" s="140">
        <v>11</v>
      </c>
      <c r="U1034" s="141"/>
      <c r="V1034" s="118"/>
      <c r="W1034" s="118"/>
      <c r="X1034" s="643"/>
      <c r="Y1034" s="1602"/>
      <c r="Z1034" s="1603"/>
      <c r="AA1034" s="1557"/>
      <c r="AB1034" s="1557"/>
      <c r="AC1034" s="1598"/>
      <c r="AD1034" s="133"/>
      <c r="AE1034" s="112"/>
      <c r="AF1034" s="112"/>
      <c r="AG1034" s="112"/>
      <c r="AH1034" s="112"/>
      <c r="AI1034" s="112"/>
      <c r="AJ1034" s="112"/>
      <c r="AK1034" s="112"/>
      <c r="AL1034" s="112"/>
      <c r="AM1034" s="112"/>
      <c r="AN1034" s="112"/>
      <c r="AO1034" s="112"/>
      <c r="AP1034" s="112"/>
      <c r="AQ1034" s="112"/>
      <c r="AR1034" s="112"/>
      <c r="AS1034" s="112"/>
      <c r="AT1034" s="112"/>
      <c r="AU1034" s="112"/>
      <c r="AV1034" s="112"/>
      <c r="AW1034" s="112"/>
      <c r="AX1034" s="112"/>
      <c r="AY1034" s="112"/>
      <c r="AZ1034" s="112"/>
      <c r="BA1034" s="112"/>
      <c r="BB1034" s="112"/>
      <c r="BC1034" s="112"/>
      <c r="BD1034" s="112"/>
      <c r="BE1034" s="112"/>
      <c r="BF1034" s="112"/>
      <c r="BG1034" s="112"/>
      <c r="BH1034" s="112"/>
      <c r="BI1034" s="112"/>
      <c r="BJ1034" s="112"/>
      <c r="BK1034" s="112"/>
      <c r="BL1034" s="112"/>
      <c r="BM1034" s="112"/>
      <c r="BN1034" s="112"/>
      <c r="BO1034" s="112"/>
      <c r="BP1034" s="112"/>
      <c r="BQ1034" s="112"/>
      <c r="BR1034" s="112"/>
      <c r="BS1034" s="112"/>
      <c r="BT1034" s="112"/>
      <c r="BU1034" s="112"/>
      <c r="BV1034" s="112"/>
      <c r="BW1034" s="112"/>
      <c r="BX1034" s="112"/>
      <c r="BY1034" s="112"/>
      <c r="BZ1034" s="112"/>
      <c r="CA1034" s="112"/>
      <c r="CB1034" s="112"/>
      <c r="CC1034" s="112"/>
      <c r="CD1034" s="112"/>
      <c r="CE1034" s="112"/>
      <c r="CF1034" s="112"/>
      <c r="CG1034" s="112"/>
      <c r="CH1034" s="112"/>
      <c r="CI1034" s="112"/>
      <c r="CJ1034" s="112"/>
      <c r="CK1034" s="112"/>
      <c r="CL1034" s="112"/>
      <c r="CM1034" s="112"/>
      <c r="CN1034" s="112"/>
      <c r="CO1034" s="112"/>
      <c r="CP1034" s="112"/>
      <c r="CQ1034" s="112"/>
      <c r="CR1034" s="112"/>
      <c r="CS1034" s="112"/>
      <c r="CT1034" s="112"/>
      <c r="CU1034" s="112"/>
      <c r="CV1034" s="112"/>
      <c r="CW1034" s="112"/>
      <c r="CX1034" s="112"/>
      <c r="CY1034" s="112"/>
      <c r="CZ1034" s="112"/>
    </row>
    <row r="1035" spans="1:104" s="113" customFormat="1" ht="51">
      <c r="A1035" s="943">
        <v>1005</v>
      </c>
      <c r="B1035" s="1639"/>
      <c r="C1035" s="1610"/>
      <c r="D1035" s="1611"/>
      <c r="E1035" s="1615"/>
      <c r="F1035" s="1615"/>
      <c r="G1035" s="1615"/>
      <c r="H1035" s="1615"/>
      <c r="I1035" s="1615"/>
      <c r="J1035" s="1539"/>
      <c r="K1035" s="1601"/>
      <c r="L1035" s="370"/>
      <c r="M1035" s="1457"/>
      <c r="N1035" s="136" t="s">
        <v>2982</v>
      </c>
      <c r="O1035" s="118">
        <v>2015</v>
      </c>
      <c r="P1035" s="118">
        <v>0.45600000000000002</v>
      </c>
      <c r="Q1035" s="332" t="s">
        <v>2983</v>
      </c>
      <c r="R1035" s="118">
        <v>13</v>
      </c>
      <c r="S1035" s="139"/>
      <c r="T1035" s="140">
        <v>13</v>
      </c>
      <c r="U1035" s="141"/>
      <c r="V1035" s="118"/>
      <c r="W1035" s="118"/>
      <c r="X1035" s="643"/>
      <c r="Y1035" s="1547"/>
      <c r="Z1035" s="1548"/>
      <c r="AA1035" s="1558"/>
      <c r="AB1035" s="1558"/>
      <c r="AC1035" s="1599"/>
      <c r="AD1035" s="133"/>
      <c r="AE1035" s="112"/>
      <c r="AF1035" s="112"/>
      <c r="AG1035" s="112"/>
      <c r="AH1035" s="112"/>
      <c r="AI1035" s="112"/>
      <c r="AJ1035" s="112"/>
      <c r="AK1035" s="112"/>
      <c r="AL1035" s="112"/>
      <c r="AM1035" s="112"/>
      <c r="AN1035" s="112"/>
      <c r="AO1035" s="112"/>
      <c r="AP1035" s="112"/>
      <c r="AQ1035" s="112"/>
      <c r="AR1035" s="112"/>
      <c r="AS1035" s="112"/>
      <c r="AT1035" s="112"/>
      <c r="AU1035" s="112"/>
      <c r="AV1035" s="112"/>
      <c r="AW1035" s="112"/>
      <c r="AX1035" s="112"/>
      <c r="AY1035" s="112"/>
      <c r="AZ1035" s="112"/>
      <c r="BA1035" s="112"/>
      <c r="BB1035" s="112"/>
      <c r="BC1035" s="112"/>
      <c r="BD1035" s="112"/>
      <c r="BE1035" s="112"/>
      <c r="BF1035" s="112"/>
      <c r="BG1035" s="112"/>
      <c r="BH1035" s="112"/>
      <c r="BI1035" s="112"/>
      <c r="BJ1035" s="112"/>
      <c r="BK1035" s="112"/>
      <c r="BL1035" s="112"/>
      <c r="BM1035" s="112"/>
      <c r="BN1035" s="112"/>
      <c r="BO1035" s="112"/>
      <c r="BP1035" s="112"/>
      <c r="BQ1035" s="112"/>
      <c r="BR1035" s="112"/>
      <c r="BS1035" s="112"/>
      <c r="BT1035" s="112"/>
      <c r="BU1035" s="112"/>
      <c r="BV1035" s="112"/>
      <c r="BW1035" s="112"/>
      <c r="BX1035" s="112"/>
      <c r="BY1035" s="112"/>
      <c r="BZ1035" s="112"/>
      <c r="CA1035" s="112"/>
      <c r="CB1035" s="112"/>
      <c r="CC1035" s="112"/>
      <c r="CD1035" s="112"/>
      <c r="CE1035" s="112"/>
      <c r="CF1035" s="112"/>
      <c r="CG1035" s="112"/>
      <c r="CH1035" s="112"/>
      <c r="CI1035" s="112"/>
      <c r="CJ1035" s="112"/>
      <c r="CK1035" s="112"/>
      <c r="CL1035" s="112"/>
      <c r="CM1035" s="112"/>
      <c r="CN1035" s="112"/>
      <c r="CO1035" s="112"/>
      <c r="CP1035" s="112"/>
      <c r="CQ1035" s="112"/>
      <c r="CR1035" s="112"/>
      <c r="CS1035" s="112"/>
      <c r="CT1035" s="112"/>
      <c r="CU1035" s="112"/>
      <c r="CV1035" s="112"/>
      <c r="CW1035" s="112"/>
      <c r="CX1035" s="112"/>
      <c r="CY1035" s="112"/>
      <c r="CZ1035" s="112"/>
    </row>
    <row r="1036" spans="1:104" s="113" customFormat="1" ht="23.25" customHeight="1">
      <c r="A1036" s="260">
        <v>1006</v>
      </c>
      <c r="B1036" s="1639"/>
      <c r="C1036" s="1610"/>
      <c r="D1036" s="1611"/>
      <c r="E1036" s="1615"/>
      <c r="F1036" s="1615"/>
      <c r="G1036" s="1615"/>
      <c r="H1036" s="1615"/>
      <c r="I1036" s="1615"/>
      <c r="J1036" s="1539"/>
      <c r="K1036" s="192"/>
      <c r="L1036" s="952"/>
      <c r="M1036" s="140"/>
      <c r="N1036" s="1046"/>
      <c r="O1036" s="118"/>
      <c r="P1036" s="118"/>
      <c r="Q1036" s="138"/>
      <c r="R1036" s="118"/>
      <c r="S1036" s="139"/>
      <c r="T1036" s="140"/>
      <c r="U1036" s="1047"/>
      <c r="V1036" s="118"/>
      <c r="W1036" s="118"/>
      <c r="X1036" s="119"/>
      <c r="Y1036" s="1541" t="s">
        <v>2984</v>
      </c>
      <c r="Z1036" s="1542"/>
      <c r="AA1036" s="317">
        <v>1991</v>
      </c>
      <c r="AB1036" s="317">
        <v>0.37</v>
      </c>
      <c r="AC1036" s="333" t="s">
        <v>1793</v>
      </c>
      <c r="AD1036" s="268"/>
      <c r="AE1036" s="112"/>
      <c r="AF1036" s="112"/>
      <c r="AG1036" s="112"/>
      <c r="AH1036" s="112"/>
      <c r="AI1036" s="112"/>
      <c r="AJ1036" s="112"/>
      <c r="AK1036" s="112"/>
      <c r="AL1036" s="112"/>
      <c r="AM1036" s="112"/>
      <c r="AN1036" s="112"/>
      <c r="AO1036" s="112"/>
      <c r="AP1036" s="112"/>
      <c r="AQ1036" s="112"/>
      <c r="AR1036" s="112"/>
      <c r="AS1036" s="112"/>
      <c r="AT1036" s="112"/>
      <c r="AU1036" s="112"/>
      <c r="AV1036" s="112"/>
      <c r="AW1036" s="112"/>
      <c r="AX1036" s="112"/>
      <c r="AY1036" s="112"/>
      <c r="AZ1036" s="112"/>
      <c r="BA1036" s="112"/>
      <c r="BB1036" s="112"/>
      <c r="BC1036" s="112"/>
      <c r="BD1036" s="112"/>
      <c r="BE1036" s="112"/>
      <c r="BF1036" s="112"/>
      <c r="BG1036" s="112"/>
      <c r="BH1036" s="112"/>
      <c r="BI1036" s="112"/>
      <c r="BJ1036" s="112"/>
      <c r="BK1036" s="112"/>
      <c r="BL1036" s="112"/>
      <c r="BM1036" s="112"/>
      <c r="BN1036" s="112"/>
      <c r="BO1036" s="112"/>
      <c r="BP1036" s="112"/>
      <c r="BQ1036" s="112"/>
      <c r="BR1036" s="112"/>
      <c r="BS1036" s="112"/>
      <c r="BT1036" s="112"/>
      <c r="BU1036" s="112"/>
      <c r="BV1036" s="112"/>
      <c r="BW1036" s="112"/>
      <c r="BX1036" s="112"/>
      <c r="BY1036" s="112"/>
      <c r="BZ1036" s="112"/>
      <c r="CA1036" s="112"/>
      <c r="CB1036" s="112"/>
      <c r="CC1036" s="112"/>
      <c r="CD1036" s="112"/>
      <c r="CE1036" s="112"/>
      <c r="CF1036" s="112"/>
      <c r="CG1036" s="112"/>
      <c r="CH1036" s="112"/>
      <c r="CI1036" s="112"/>
      <c r="CJ1036" s="112"/>
      <c r="CK1036" s="112"/>
      <c r="CL1036" s="112"/>
      <c r="CM1036" s="112"/>
      <c r="CN1036" s="112"/>
      <c r="CO1036" s="112"/>
      <c r="CP1036" s="112"/>
      <c r="CQ1036" s="112"/>
      <c r="CR1036" s="112"/>
      <c r="CS1036" s="112"/>
      <c r="CT1036" s="112"/>
      <c r="CU1036" s="112"/>
      <c r="CV1036" s="112"/>
      <c r="CW1036" s="112"/>
      <c r="CX1036" s="112"/>
      <c r="CY1036" s="112"/>
      <c r="CZ1036" s="112"/>
    </row>
    <row r="1037" spans="1:104" s="113" customFormat="1" ht="27.75" customHeight="1">
      <c r="A1037" s="943">
        <v>1007</v>
      </c>
      <c r="B1037" s="1639"/>
      <c r="C1037" s="1610"/>
      <c r="D1037" s="1611"/>
      <c r="E1037" s="1615"/>
      <c r="F1037" s="1615"/>
      <c r="G1037" s="1615"/>
      <c r="H1037" s="1615"/>
      <c r="I1037" s="1615"/>
      <c r="J1037" s="1539"/>
      <c r="K1037" s="607" t="s">
        <v>2985</v>
      </c>
      <c r="L1037" s="269">
        <v>1959</v>
      </c>
      <c r="M1037" s="606">
        <v>250</v>
      </c>
      <c r="N1037" s="1513"/>
      <c r="O1037" s="1468"/>
      <c r="P1037" s="1468"/>
      <c r="Q1037" s="1468"/>
      <c r="R1037" s="1468"/>
      <c r="S1037" s="1468"/>
      <c r="T1037" s="1505"/>
      <c r="U1037" s="1594" t="s">
        <v>2986</v>
      </c>
      <c r="V1037" s="1447">
        <v>1960</v>
      </c>
      <c r="W1037" s="1447">
        <v>0.08</v>
      </c>
      <c r="X1037" s="1441" t="s">
        <v>1629</v>
      </c>
      <c r="Y1037" s="1526" t="s">
        <v>2987</v>
      </c>
      <c r="Z1037" s="1527"/>
      <c r="AA1037" s="118">
        <v>2000</v>
      </c>
      <c r="AB1037" s="118">
        <v>0.19</v>
      </c>
      <c r="AC1037" s="163" t="s">
        <v>2988</v>
      </c>
      <c r="AD1037" s="111"/>
      <c r="AE1037" s="112"/>
      <c r="AF1037" s="112"/>
      <c r="AG1037" s="112"/>
      <c r="AH1037" s="112"/>
      <c r="AI1037" s="112"/>
      <c r="AJ1037" s="112"/>
      <c r="AK1037" s="112"/>
      <c r="AL1037" s="112"/>
      <c r="AM1037" s="112"/>
      <c r="AN1037" s="112"/>
      <c r="AO1037" s="112"/>
      <c r="AP1037" s="112"/>
      <c r="AQ1037" s="112"/>
      <c r="AR1037" s="112"/>
      <c r="AS1037" s="112"/>
      <c r="AT1037" s="112"/>
      <c r="AU1037" s="112"/>
      <c r="AV1037" s="112"/>
      <c r="AW1037" s="112"/>
      <c r="AX1037" s="112"/>
      <c r="AY1037" s="112"/>
      <c r="AZ1037" s="112"/>
      <c r="BA1037" s="112"/>
      <c r="BB1037" s="112"/>
      <c r="BC1037" s="112"/>
      <c r="BD1037" s="112"/>
      <c r="BE1037" s="112"/>
      <c r="BF1037" s="112"/>
      <c r="BG1037" s="112"/>
      <c r="BH1037" s="112"/>
      <c r="BI1037" s="112"/>
      <c r="BJ1037" s="112"/>
      <c r="BK1037" s="112"/>
      <c r="BL1037" s="112"/>
      <c r="BM1037" s="112"/>
      <c r="BN1037" s="112"/>
      <c r="BO1037" s="112"/>
      <c r="BP1037" s="112"/>
      <c r="BQ1037" s="112"/>
      <c r="BR1037" s="112"/>
      <c r="BS1037" s="112"/>
      <c r="BT1037" s="112"/>
      <c r="BU1037" s="112"/>
      <c r="BV1037" s="112"/>
      <c r="BW1037" s="112"/>
      <c r="BX1037" s="112"/>
      <c r="BY1037" s="112"/>
      <c r="BZ1037" s="112"/>
      <c r="CA1037" s="112"/>
      <c r="CB1037" s="112"/>
      <c r="CC1037" s="112"/>
      <c r="CD1037" s="112"/>
      <c r="CE1037" s="112"/>
      <c r="CF1037" s="112"/>
      <c r="CG1037" s="112"/>
      <c r="CH1037" s="112"/>
      <c r="CI1037" s="112"/>
      <c r="CJ1037" s="112"/>
      <c r="CK1037" s="112"/>
      <c r="CL1037" s="112"/>
      <c r="CM1037" s="112"/>
      <c r="CN1037" s="112"/>
      <c r="CO1037" s="112"/>
      <c r="CP1037" s="112"/>
      <c r="CQ1037" s="112"/>
      <c r="CR1037" s="112"/>
      <c r="CS1037" s="112"/>
      <c r="CT1037" s="112"/>
      <c r="CU1037" s="112"/>
      <c r="CV1037" s="112"/>
      <c r="CW1037" s="112"/>
      <c r="CX1037" s="112"/>
      <c r="CY1037" s="112"/>
      <c r="CZ1037" s="112"/>
    </row>
    <row r="1038" spans="1:104" s="113" customFormat="1" ht="18" customHeight="1">
      <c r="A1038" s="260">
        <v>1008</v>
      </c>
      <c r="B1038" s="1639"/>
      <c r="C1038" s="1610"/>
      <c r="D1038" s="1611"/>
      <c r="E1038" s="1615"/>
      <c r="F1038" s="1615"/>
      <c r="G1038" s="1615"/>
      <c r="H1038" s="1615"/>
      <c r="I1038" s="1615"/>
      <c r="J1038" s="1539"/>
      <c r="K1038" s="181" t="s">
        <v>2989</v>
      </c>
      <c r="L1038" s="115"/>
      <c r="M1038" s="154"/>
      <c r="N1038" s="1514"/>
      <c r="O1038" s="1469"/>
      <c r="P1038" s="1469"/>
      <c r="Q1038" s="1469"/>
      <c r="R1038" s="1469"/>
      <c r="S1038" s="1469"/>
      <c r="T1038" s="1506"/>
      <c r="U1038" s="1595"/>
      <c r="V1038" s="1467"/>
      <c r="W1038" s="1467"/>
      <c r="X1038" s="1528"/>
      <c r="Y1038" s="953"/>
      <c r="Z1038" s="954"/>
      <c r="AA1038" s="955"/>
      <c r="AB1038" s="955"/>
      <c r="AC1038" s="546"/>
      <c r="AD1038" s="268"/>
      <c r="AE1038" s="112"/>
      <c r="AF1038" s="112"/>
      <c r="AG1038" s="112"/>
      <c r="AH1038" s="112"/>
      <c r="AI1038" s="112"/>
      <c r="AJ1038" s="112"/>
      <c r="AK1038" s="112"/>
      <c r="AL1038" s="112"/>
      <c r="AM1038" s="112"/>
      <c r="AN1038" s="112"/>
      <c r="AO1038" s="112"/>
      <c r="AP1038" s="112"/>
      <c r="AQ1038" s="112"/>
      <c r="AR1038" s="112"/>
      <c r="AS1038" s="112"/>
      <c r="AT1038" s="112"/>
      <c r="AU1038" s="112"/>
      <c r="AV1038" s="112"/>
      <c r="AW1038" s="112"/>
      <c r="AX1038" s="112"/>
      <c r="AY1038" s="112"/>
      <c r="AZ1038" s="112"/>
      <c r="BA1038" s="112"/>
      <c r="BB1038" s="112"/>
      <c r="BC1038" s="112"/>
      <c r="BD1038" s="112"/>
      <c r="BE1038" s="112"/>
      <c r="BF1038" s="112"/>
      <c r="BG1038" s="112"/>
      <c r="BH1038" s="112"/>
      <c r="BI1038" s="112"/>
      <c r="BJ1038" s="112"/>
      <c r="BK1038" s="112"/>
      <c r="BL1038" s="112"/>
      <c r="BM1038" s="112"/>
      <c r="BN1038" s="112"/>
      <c r="BO1038" s="112"/>
      <c r="BP1038" s="112"/>
      <c r="BQ1038" s="112"/>
      <c r="BR1038" s="112"/>
      <c r="BS1038" s="112"/>
      <c r="BT1038" s="112"/>
      <c r="BU1038" s="112"/>
      <c r="BV1038" s="112"/>
      <c r="BW1038" s="112"/>
      <c r="BX1038" s="112"/>
      <c r="BY1038" s="112"/>
      <c r="BZ1038" s="112"/>
      <c r="CA1038" s="112"/>
      <c r="CB1038" s="112"/>
      <c r="CC1038" s="112"/>
      <c r="CD1038" s="112"/>
      <c r="CE1038" s="112"/>
      <c r="CF1038" s="112"/>
      <c r="CG1038" s="112"/>
      <c r="CH1038" s="112"/>
      <c r="CI1038" s="112"/>
      <c r="CJ1038" s="112"/>
      <c r="CK1038" s="112"/>
      <c r="CL1038" s="112"/>
      <c r="CM1038" s="112"/>
      <c r="CN1038" s="112"/>
      <c r="CO1038" s="112"/>
      <c r="CP1038" s="112"/>
      <c r="CQ1038" s="112"/>
      <c r="CR1038" s="112"/>
      <c r="CS1038" s="112"/>
      <c r="CT1038" s="112"/>
      <c r="CU1038" s="112"/>
      <c r="CV1038" s="112"/>
      <c r="CW1038" s="112"/>
      <c r="CX1038" s="112"/>
      <c r="CY1038" s="112"/>
      <c r="CZ1038" s="112"/>
    </row>
    <row r="1039" spans="1:104" s="113" customFormat="1" ht="18" customHeight="1">
      <c r="A1039" s="943">
        <v>1009</v>
      </c>
      <c r="B1039" s="1639"/>
      <c r="C1039" s="1610"/>
      <c r="D1039" s="1611"/>
      <c r="E1039" s="1615"/>
      <c r="F1039" s="1615"/>
      <c r="G1039" s="1615"/>
      <c r="H1039" s="1615"/>
      <c r="I1039" s="1615"/>
      <c r="J1039" s="1539"/>
      <c r="K1039" s="181"/>
      <c r="L1039" s="115"/>
      <c r="M1039" s="154"/>
      <c r="N1039" s="1514"/>
      <c r="O1039" s="1469"/>
      <c r="P1039" s="1469"/>
      <c r="Q1039" s="1469"/>
      <c r="R1039" s="1469"/>
      <c r="S1039" s="1469"/>
      <c r="T1039" s="1506"/>
      <c r="U1039" s="1595"/>
      <c r="V1039" s="1467"/>
      <c r="W1039" s="1467"/>
      <c r="X1039" s="1528"/>
      <c r="Y1039" s="958"/>
      <c r="Z1039" s="721"/>
      <c r="AA1039" s="959"/>
      <c r="AB1039" s="959"/>
      <c r="AC1039" s="1048"/>
      <c r="AD1039" s="487"/>
      <c r="AE1039" s="112"/>
      <c r="AF1039" s="112"/>
      <c r="AG1039" s="112"/>
      <c r="AH1039" s="112"/>
      <c r="AI1039" s="112"/>
      <c r="AJ1039" s="112"/>
      <c r="AK1039" s="112"/>
      <c r="AL1039" s="112"/>
      <c r="AM1039" s="112"/>
      <c r="AN1039" s="112"/>
      <c r="AO1039" s="112"/>
      <c r="AP1039" s="112"/>
      <c r="AQ1039" s="112"/>
      <c r="AR1039" s="112"/>
      <c r="AS1039" s="112"/>
      <c r="AT1039" s="112"/>
      <c r="AU1039" s="112"/>
      <c r="AV1039" s="112"/>
      <c r="AW1039" s="112"/>
      <c r="AX1039" s="112"/>
      <c r="AY1039" s="112"/>
      <c r="AZ1039" s="112"/>
      <c r="BA1039" s="112"/>
      <c r="BB1039" s="112"/>
      <c r="BC1039" s="112"/>
      <c r="BD1039" s="112"/>
      <c r="BE1039" s="112"/>
      <c r="BF1039" s="112"/>
      <c r="BG1039" s="112"/>
      <c r="BH1039" s="112"/>
      <c r="BI1039" s="112"/>
      <c r="BJ1039" s="112"/>
      <c r="BK1039" s="112"/>
      <c r="BL1039" s="112"/>
      <c r="BM1039" s="112"/>
      <c r="BN1039" s="112"/>
      <c r="BO1039" s="112"/>
      <c r="BP1039" s="112"/>
      <c r="BQ1039" s="112"/>
      <c r="BR1039" s="112"/>
      <c r="BS1039" s="112"/>
      <c r="BT1039" s="112"/>
      <c r="BU1039" s="112"/>
      <c r="BV1039" s="112"/>
      <c r="BW1039" s="112"/>
      <c r="BX1039" s="112"/>
      <c r="BY1039" s="112"/>
      <c r="BZ1039" s="112"/>
      <c r="CA1039" s="112"/>
      <c r="CB1039" s="112"/>
      <c r="CC1039" s="112"/>
      <c r="CD1039" s="112"/>
      <c r="CE1039" s="112"/>
      <c r="CF1039" s="112"/>
      <c r="CG1039" s="112"/>
      <c r="CH1039" s="112"/>
      <c r="CI1039" s="112"/>
      <c r="CJ1039" s="112"/>
      <c r="CK1039" s="112"/>
      <c r="CL1039" s="112"/>
      <c r="CM1039" s="112"/>
      <c r="CN1039" s="112"/>
      <c r="CO1039" s="112"/>
      <c r="CP1039" s="112"/>
      <c r="CQ1039" s="112"/>
      <c r="CR1039" s="112"/>
      <c r="CS1039" s="112"/>
      <c r="CT1039" s="112"/>
      <c r="CU1039" s="112"/>
      <c r="CV1039" s="112"/>
      <c r="CW1039" s="112"/>
      <c r="CX1039" s="112"/>
      <c r="CY1039" s="112"/>
      <c r="CZ1039" s="112"/>
    </row>
    <row r="1040" spans="1:104" s="113" customFormat="1" ht="18" customHeight="1">
      <c r="A1040" s="260">
        <v>1010</v>
      </c>
      <c r="B1040" s="1639"/>
      <c r="C1040" s="1610"/>
      <c r="D1040" s="1611"/>
      <c r="E1040" s="1615"/>
      <c r="F1040" s="1615"/>
      <c r="G1040" s="1615"/>
      <c r="H1040" s="1615"/>
      <c r="I1040" s="1615"/>
      <c r="J1040" s="1539"/>
      <c r="K1040" s="181"/>
      <c r="L1040" s="115"/>
      <c r="M1040" s="154"/>
      <c r="N1040" s="1514"/>
      <c r="O1040" s="1469"/>
      <c r="P1040" s="1469"/>
      <c r="Q1040" s="1469"/>
      <c r="R1040" s="1469"/>
      <c r="S1040" s="1469"/>
      <c r="T1040" s="1506"/>
      <c r="U1040" s="1596"/>
      <c r="V1040" s="1448"/>
      <c r="W1040" s="1448"/>
      <c r="X1040" s="1442"/>
      <c r="Y1040" s="958"/>
      <c r="Z1040" s="721"/>
      <c r="AA1040" s="959"/>
      <c r="AB1040" s="959"/>
      <c r="AC1040" s="1048"/>
      <c r="AD1040" s="487"/>
      <c r="AE1040" s="112"/>
      <c r="AF1040" s="112"/>
      <c r="AG1040" s="112"/>
      <c r="AH1040" s="112"/>
      <c r="AI1040" s="112"/>
      <c r="AJ1040" s="112"/>
      <c r="AK1040" s="112"/>
      <c r="AL1040" s="112"/>
      <c r="AM1040" s="112"/>
      <c r="AN1040" s="112"/>
      <c r="AO1040" s="112"/>
      <c r="AP1040" s="112"/>
      <c r="AQ1040" s="112"/>
      <c r="AR1040" s="112"/>
      <c r="AS1040" s="112"/>
      <c r="AT1040" s="112"/>
      <c r="AU1040" s="112"/>
      <c r="AV1040" s="112"/>
      <c r="AW1040" s="112"/>
      <c r="AX1040" s="112"/>
      <c r="AY1040" s="112"/>
      <c r="AZ1040" s="112"/>
      <c r="BA1040" s="112"/>
      <c r="BB1040" s="112"/>
      <c r="BC1040" s="112"/>
      <c r="BD1040" s="112"/>
      <c r="BE1040" s="112"/>
      <c r="BF1040" s="112"/>
      <c r="BG1040" s="112"/>
      <c r="BH1040" s="112"/>
      <c r="BI1040" s="112"/>
      <c r="BJ1040" s="112"/>
      <c r="BK1040" s="112"/>
      <c r="BL1040" s="112"/>
      <c r="BM1040" s="112"/>
      <c r="BN1040" s="112"/>
      <c r="BO1040" s="112"/>
      <c r="BP1040" s="112"/>
      <c r="BQ1040" s="112"/>
      <c r="BR1040" s="112"/>
      <c r="BS1040" s="112"/>
      <c r="BT1040" s="112"/>
      <c r="BU1040" s="112"/>
      <c r="BV1040" s="112"/>
      <c r="BW1040" s="112"/>
      <c r="BX1040" s="112"/>
      <c r="BY1040" s="112"/>
      <c r="BZ1040" s="112"/>
      <c r="CA1040" s="112"/>
      <c r="CB1040" s="112"/>
      <c r="CC1040" s="112"/>
      <c r="CD1040" s="112"/>
      <c r="CE1040" s="112"/>
      <c r="CF1040" s="112"/>
      <c r="CG1040" s="112"/>
      <c r="CH1040" s="112"/>
      <c r="CI1040" s="112"/>
      <c r="CJ1040" s="112"/>
      <c r="CK1040" s="112"/>
      <c r="CL1040" s="112"/>
      <c r="CM1040" s="112"/>
      <c r="CN1040" s="112"/>
      <c r="CO1040" s="112"/>
      <c r="CP1040" s="112"/>
      <c r="CQ1040" s="112"/>
      <c r="CR1040" s="112"/>
      <c r="CS1040" s="112"/>
      <c r="CT1040" s="112"/>
      <c r="CU1040" s="112"/>
      <c r="CV1040" s="112"/>
      <c r="CW1040" s="112"/>
      <c r="CX1040" s="112"/>
      <c r="CY1040" s="112"/>
      <c r="CZ1040" s="112"/>
    </row>
    <row r="1041" spans="1:104" s="113" customFormat="1" ht="30.6" customHeight="1">
      <c r="A1041" s="943">
        <v>1011</v>
      </c>
      <c r="B1041" s="1639"/>
      <c r="C1041" s="1610"/>
      <c r="D1041" s="1611"/>
      <c r="E1041" s="1615"/>
      <c r="F1041" s="1615"/>
      <c r="G1041" s="1615"/>
      <c r="H1041" s="1615"/>
      <c r="I1041" s="1615"/>
      <c r="J1041" s="1539"/>
      <c r="K1041" s="181"/>
      <c r="L1041" s="211"/>
      <c r="M1041" s="154"/>
      <c r="N1041" s="1515"/>
      <c r="O1041" s="1483"/>
      <c r="P1041" s="1483"/>
      <c r="Q1041" s="1483"/>
      <c r="R1041" s="1483"/>
      <c r="S1041" s="1483"/>
      <c r="T1041" s="1507"/>
      <c r="U1041" s="956" t="s">
        <v>2990</v>
      </c>
      <c r="V1041" s="463"/>
      <c r="W1041" s="463"/>
      <c r="X1041" s="957" t="s">
        <v>2991</v>
      </c>
      <c r="Y1041" s="958"/>
      <c r="Z1041" s="721"/>
      <c r="AA1041" s="959"/>
      <c r="AB1041" s="959"/>
      <c r="AC1041" s="1048"/>
      <c r="AD1041" s="487"/>
      <c r="AE1041" s="112"/>
      <c r="AF1041" s="112"/>
      <c r="AG1041" s="112"/>
      <c r="AH1041" s="112"/>
      <c r="AI1041" s="112"/>
      <c r="AJ1041" s="112"/>
      <c r="AK1041" s="112"/>
      <c r="AL1041" s="112"/>
      <c r="AM1041" s="112"/>
      <c r="AN1041" s="112"/>
      <c r="AO1041" s="112"/>
      <c r="AP1041" s="112"/>
      <c r="AQ1041" s="112"/>
      <c r="AR1041" s="112"/>
      <c r="AS1041" s="112"/>
      <c r="AT1041" s="112"/>
      <c r="AU1041" s="112"/>
      <c r="AV1041" s="112"/>
      <c r="AW1041" s="112"/>
      <c r="AX1041" s="112"/>
      <c r="AY1041" s="112"/>
      <c r="AZ1041" s="112"/>
      <c r="BA1041" s="112"/>
      <c r="BB1041" s="112"/>
      <c r="BC1041" s="112"/>
      <c r="BD1041" s="112"/>
      <c r="BE1041" s="112"/>
      <c r="BF1041" s="112"/>
      <c r="BG1041" s="112"/>
      <c r="BH1041" s="112"/>
      <c r="BI1041" s="112"/>
      <c r="BJ1041" s="112"/>
      <c r="BK1041" s="112"/>
      <c r="BL1041" s="112"/>
      <c r="BM1041" s="112"/>
      <c r="BN1041" s="112"/>
      <c r="BO1041" s="112"/>
      <c r="BP1041" s="112"/>
      <c r="BQ1041" s="112"/>
      <c r="BR1041" s="112"/>
      <c r="BS1041" s="112"/>
      <c r="BT1041" s="112"/>
      <c r="BU1041" s="112"/>
      <c r="BV1041" s="112"/>
      <c r="BW1041" s="112"/>
      <c r="BX1041" s="112"/>
      <c r="BY1041" s="112"/>
      <c r="BZ1041" s="112"/>
      <c r="CA1041" s="112"/>
      <c r="CB1041" s="112"/>
      <c r="CC1041" s="112"/>
      <c r="CD1041" s="112"/>
      <c r="CE1041" s="112"/>
      <c r="CF1041" s="112"/>
      <c r="CG1041" s="112"/>
      <c r="CH1041" s="112"/>
      <c r="CI1041" s="112"/>
      <c r="CJ1041" s="112"/>
      <c r="CK1041" s="112"/>
      <c r="CL1041" s="112"/>
      <c r="CM1041" s="112"/>
      <c r="CN1041" s="112"/>
      <c r="CO1041" s="112"/>
      <c r="CP1041" s="112"/>
      <c r="CQ1041" s="112"/>
      <c r="CR1041" s="112"/>
      <c r="CS1041" s="112"/>
      <c r="CT1041" s="112"/>
      <c r="CU1041" s="112"/>
      <c r="CV1041" s="112"/>
      <c r="CW1041" s="112"/>
      <c r="CX1041" s="112"/>
      <c r="CY1041" s="112"/>
      <c r="CZ1041" s="112"/>
    </row>
    <row r="1042" spans="1:104" s="113" customFormat="1" ht="30.6" customHeight="1">
      <c r="A1042" s="260">
        <v>1012</v>
      </c>
      <c r="B1042" s="1639"/>
      <c r="C1042" s="1610"/>
      <c r="D1042" s="1611"/>
      <c r="E1042" s="1615"/>
      <c r="F1042" s="1615"/>
      <c r="G1042" s="1615"/>
      <c r="H1042" s="1615"/>
      <c r="I1042" s="1615"/>
      <c r="J1042" s="1539"/>
      <c r="K1042" s="181"/>
      <c r="L1042" s="115"/>
      <c r="M1042" s="154"/>
      <c r="N1042" s="136" t="s">
        <v>2992</v>
      </c>
      <c r="O1042" s="118">
        <v>1958</v>
      </c>
      <c r="P1042" s="118"/>
      <c r="Q1042" s="138"/>
      <c r="R1042" s="118"/>
      <c r="S1042" s="139"/>
      <c r="T1042" s="140"/>
      <c r="U1042" s="1480"/>
      <c r="V1042" s="1468"/>
      <c r="W1042" s="1468"/>
      <c r="X1042" s="1462"/>
      <c r="Y1042" s="958"/>
      <c r="Z1042" s="721"/>
      <c r="AA1042" s="959"/>
      <c r="AB1042" s="959"/>
      <c r="AC1042" s="1048"/>
      <c r="AD1042" s="487"/>
      <c r="AE1042" s="112"/>
      <c r="AF1042" s="112"/>
      <c r="AG1042" s="112"/>
      <c r="AH1042" s="112"/>
      <c r="AI1042" s="112"/>
      <c r="AJ1042" s="112"/>
      <c r="AK1042" s="112"/>
      <c r="AL1042" s="112"/>
      <c r="AM1042" s="112"/>
      <c r="AN1042" s="112"/>
      <c r="AO1042" s="112"/>
      <c r="AP1042" s="112"/>
      <c r="AQ1042" s="112"/>
      <c r="AR1042" s="112"/>
      <c r="AS1042" s="112"/>
      <c r="AT1042" s="112"/>
      <c r="AU1042" s="112"/>
      <c r="AV1042" s="112"/>
      <c r="AW1042" s="112"/>
      <c r="AX1042" s="112"/>
      <c r="AY1042" s="112"/>
      <c r="AZ1042" s="112"/>
      <c r="BA1042" s="112"/>
      <c r="BB1042" s="112"/>
      <c r="BC1042" s="112"/>
      <c r="BD1042" s="112"/>
      <c r="BE1042" s="112"/>
      <c r="BF1042" s="112"/>
      <c r="BG1042" s="112"/>
      <c r="BH1042" s="112"/>
      <c r="BI1042" s="112"/>
      <c r="BJ1042" s="112"/>
      <c r="BK1042" s="112"/>
      <c r="BL1042" s="112"/>
      <c r="BM1042" s="112"/>
      <c r="BN1042" s="112"/>
      <c r="BO1042" s="112"/>
      <c r="BP1042" s="112"/>
      <c r="BQ1042" s="112"/>
      <c r="BR1042" s="112"/>
      <c r="BS1042" s="112"/>
      <c r="BT1042" s="112"/>
      <c r="BU1042" s="112"/>
      <c r="BV1042" s="112"/>
      <c r="BW1042" s="112"/>
      <c r="BX1042" s="112"/>
      <c r="BY1042" s="112"/>
      <c r="BZ1042" s="112"/>
      <c r="CA1042" s="112"/>
      <c r="CB1042" s="112"/>
      <c r="CC1042" s="112"/>
      <c r="CD1042" s="112"/>
      <c r="CE1042" s="112"/>
      <c r="CF1042" s="112"/>
      <c r="CG1042" s="112"/>
      <c r="CH1042" s="112"/>
      <c r="CI1042" s="112"/>
      <c r="CJ1042" s="112"/>
      <c r="CK1042" s="112"/>
      <c r="CL1042" s="112"/>
      <c r="CM1042" s="112"/>
      <c r="CN1042" s="112"/>
      <c r="CO1042" s="112"/>
      <c r="CP1042" s="112"/>
      <c r="CQ1042" s="112"/>
      <c r="CR1042" s="112"/>
      <c r="CS1042" s="112"/>
      <c r="CT1042" s="112"/>
      <c r="CU1042" s="112"/>
      <c r="CV1042" s="112"/>
      <c r="CW1042" s="112"/>
      <c r="CX1042" s="112"/>
      <c r="CY1042" s="112"/>
      <c r="CZ1042" s="112"/>
    </row>
    <row r="1043" spans="1:104" s="113" customFormat="1" ht="63.75" customHeight="1">
      <c r="A1043" s="943">
        <v>1013</v>
      </c>
      <c r="B1043" s="1639"/>
      <c r="C1043" s="1610"/>
      <c r="D1043" s="1611"/>
      <c r="E1043" s="1615"/>
      <c r="F1043" s="1615"/>
      <c r="G1043" s="1615"/>
      <c r="H1043" s="1615"/>
      <c r="I1043" s="1615"/>
      <c r="J1043" s="1539"/>
      <c r="K1043" s="181"/>
      <c r="L1043" s="115"/>
      <c r="M1043" s="154"/>
      <c r="N1043" s="136" t="s">
        <v>2993</v>
      </c>
      <c r="O1043" s="118"/>
      <c r="P1043" s="118">
        <v>0.35</v>
      </c>
      <c r="Q1043" s="138" t="s">
        <v>1348</v>
      </c>
      <c r="R1043" s="118">
        <v>6</v>
      </c>
      <c r="S1043" s="139"/>
      <c r="T1043" s="140">
        <v>6</v>
      </c>
      <c r="U1043" s="1481"/>
      <c r="V1043" s="1469"/>
      <c r="W1043" s="1469"/>
      <c r="X1043" s="1463"/>
      <c r="Y1043" s="958"/>
      <c r="Z1043" s="721"/>
      <c r="AA1043" s="959"/>
      <c r="AB1043" s="959"/>
      <c r="AC1043" s="1048"/>
      <c r="AD1043" s="487"/>
      <c r="AE1043" s="112"/>
      <c r="AF1043" s="112"/>
      <c r="AG1043" s="112"/>
      <c r="AH1043" s="112"/>
      <c r="AI1043" s="112"/>
      <c r="AJ1043" s="112"/>
      <c r="AK1043" s="112"/>
      <c r="AL1043" s="112"/>
      <c r="AM1043" s="112"/>
      <c r="AN1043" s="112"/>
      <c r="AO1043" s="112"/>
      <c r="AP1043" s="112"/>
      <c r="AQ1043" s="112"/>
      <c r="AR1043" s="112"/>
      <c r="AS1043" s="112"/>
      <c r="AT1043" s="112"/>
      <c r="AU1043" s="112"/>
      <c r="AV1043" s="112"/>
      <c r="AW1043" s="112"/>
      <c r="AX1043" s="112"/>
      <c r="AY1043" s="112"/>
      <c r="AZ1043" s="112"/>
      <c r="BA1043" s="112"/>
      <c r="BB1043" s="112"/>
      <c r="BC1043" s="112"/>
      <c r="BD1043" s="112"/>
      <c r="BE1043" s="112"/>
      <c r="BF1043" s="112"/>
      <c r="BG1043" s="112"/>
      <c r="BH1043" s="112"/>
      <c r="BI1043" s="112"/>
      <c r="BJ1043" s="112"/>
      <c r="BK1043" s="112"/>
      <c r="BL1043" s="112"/>
      <c r="BM1043" s="112"/>
      <c r="BN1043" s="112"/>
      <c r="BO1043" s="112"/>
      <c r="BP1043" s="112"/>
      <c r="BQ1043" s="112"/>
      <c r="BR1043" s="112"/>
      <c r="BS1043" s="112"/>
      <c r="BT1043" s="112"/>
      <c r="BU1043" s="112"/>
      <c r="BV1043" s="112"/>
      <c r="BW1043" s="112"/>
      <c r="BX1043" s="112"/>
      <c r="BY1043" s="112"/>
      <c r="BZ1043" s="112"/>
      <c r="CA1043" s="112"/>
      <c r="CB1043" s="112"/>
      <c r="CC1043" s="112"/>
      <c r="CD1043" s="112"/>
      <c r="CE1043" s="112"/>
      <c r="CF1043" s="112"/>
      <c r="CG1043" s="112"/>
      <c r="CH1043" s="112"/>
      <c r="CI1043" s="112"/>
      <c r="CJ1043" s="112"/>
      <c r="CK1043" s="112"/>
      <c r="CL1043" s="112"/>
      <c r="CM1043" s="112"/>
      <c r="CN1043" s="112"/>
      <c r="CO1043" s="112"/>
      <c r="CP1043" s="112"/>
      <c r="CQ1043" s="112"/>
      <c r="CR1043" s="112"/>
      <c r="CS1043" s="112"/>
      <c r="CT1043" s="112"/>
      <c r="CU1043" s="112"/>
      <c r="CV1043" s="112"/>
      <c r="CW1043" s="112"/>
      <c r="CX1043" s="112"/>
      <c r="CY1043" s="112"/>
      <c r="CZ1043" s="112"/>
    </row>
    <row r="1044" spans="1:104" s="113" customFormat="1" ht="53.25" customHeight="1">
      <c r="A1044" s="260">
        <v>1014</v>
      </c>
      <c r="B1044" s="1639"/>
      <c r="C1044" s="1610"/>
      <c r="D1044" s="1611"/>
      <c r="E1044" s="1615"/>
      <c r="F1044" s="1615"/>
      <c r="G1044" s="1615"/>
      <c r="H1044" s="1615"/>
      <c r="I1044" s="1615"/>
      <c r="J1044" s="1539"/>
      <c r="K1044" s="181"/>
      <c r="L1044" s="115"/>
      <c r="M1044" s="154"/>
      <c r="N1044" s="136" t="s">
        <v>2994</v>
      </c>
      <c r="O1044" s="118"/>
      <c r="P1044" s="118">
        <v>0.33</v>
      </c>
      <c r="Q1044" s="332" t="s">
        <v>2995</v>
      </c>
      <c r="R1044" s="118">
        <v>7</v>
      </c>
      <c r="S1044" s="139"/>
      <c r="T1044" s="140">
        <v>7</v>
      </c>
      <c r="U1044" s="1481"/>
      <c r="V1044" s="1469"/>
      <c r="W1044" s="1469"/>
      <c r="X1044" s="1463"/>
      <c r="Y1044" s="958"/>
      <c r="Z1044" s="721"/>
      <c r="AA1044" s="959"/>
      <c r="AB1044" s="959"/>
      <c r="AC1044" s="1048"/>
      <c r="AD1044" s="487"/>
      <c r="AE1044" s="112"/>
      <c r="AF1044" s="112"/>
      <c r="AG1044" s="112"/>
      <c r="AH1044" s="112"/>
      <c r="AI1044" s="112"/>
      <c r="AJ1044" s="112"/>
      <c r="AK1044" s="112"/>
      <c r="AL1044" s="112"/>
      <c r="AM1044" s="112"/>
      <c r="AN1044" s="112"/>
      <c r="AO1044" s="112"/>
      <c r="AP1044" s="112"/>
      <c r="AQ1044" s="112"/>
      <c r="AR1044" s="112"/>
      <c r="AS1044" s="112"/>
      <c r="AT1044" s="112"/>
      <c r="AU1044" s="112"/>
      <c r="AV1044" s="112"/>
      <c r="AW1044" s="112"/>
      <c r="AX1044" s="112"/>
      <c r="AY1044" s="112"/>
      <c r="AZ1044" s="112"/>
      <c r="BA1044" s="112"/>
      <c r="BB1044" s="112"/>
      <c r="BC1044" s="112"/>
      <c r="BD1044" s="112"/>
      <c r="BE1044" s="112"/>
      <c r="BF1044" s="112"/>
      <c r="BG1044" s="112"/>
      <c r="BH1044" s="112"/>
      <c r="BI1044" s="112"/>
      <c r="BJ1044" s="112"/>
      <c r="BK1044" s="112"/>
      <c r="BL1044" s="112"/>
      <c r="BM1044" s="112"/>
      <c r="BN1044" s="112"/>
      <c r="BO1044" s="112"/>
      <c r="BP1044" s="112"/>
      <c r="BQ1044" s="112"/>
      <c r="BR1044" s="112"/>
      <c r="BS1044" s="112"/>
      <c r="BT1044" s="112"/>
      <c r="BU1044" s="112"/>
      <c r="BV1044" s="112"/>
      <c r="BW1044" s="112"/>
      <c r="BX1044" s="112"/>
      <c r="BY1044" s="112"/>
      <c r="BZ1044" s="112"/>
      <c r="CA1044" s="112"/>
      <c r="CB1044" s="112"/>
      <c r="CC1044" s="112"/>
      <c r="CD1044" s="112"/>
      <c r="CE1044" s="112"/>
      <c r="CF1044" s="112"/>
      <c r="CG1044" s="112"/>
      <c r="CH1044" s="112"/>
      <c r="CI1044" s="112"/>
      <c r="CJ1044" s="112"/>
      <c r="CK1044" s="112"/>
      <c r="CL1044" s="112"/>
      <c r="CM1044" s="112"/>
      <c r="CN1044" s="112"/>
      <c r="CO1044" s="112"/>
      <c r="CP1044" s="112"/>
      <c r="CQ1044" s="112"/>
      <c r="CR1044" s="112"/>
      <c r="CS1044" s="112"/>
      <c r="CT1044" s="112"/>
      <c r="CU1044" s="112"/>
      <c r="CV1044" s="112"/>
      <c r="CW1044" s="112"/>
      <c r="CX1044" s="112"/>
      <c r="CY1044" s="112"/>
      <c r="CZ1044" s="112"/>
    </row>
    <row r="1045" spans="1:104" s="113" customFormat="1" ht="55.15" customHeight="1">
      <c r="A1045" s="943">
        <v>1015</v>
      </c>
      <c r="B1045" s="1639"/>
      <c r="C1045" s="1610"/>
      <c r="D1045" s="1611"/>
      <c r="E1045" s="1615"/>
      <c r="F1045" s="1615"/>
      <c r="G1045" s="1615"/>
      <c r="H1045" s="1615"/>
      <c r="I1045" s="1615"/>
      <c r="J1045" s="1539"/>
      <c r="K1045" s="192"/>
      <c r="L1045" s="115"/>
      <c r="M1045" s="154"/>
      <c r="N1045" s="136" t="s">
        <v>2996</v>
      </c>
      <c r="O1045" s="118"/>
      <c r="P1045" s="118">
        <v>0.34</v>
      </c>
      <c r="Q1045" s="332" t="s">
        <v>2997</v>
      </c>
      <c r="R1045" s="118">
        <v>6</v>
      </c>
      <c r="S1045" s="139"/>
      <c r="T1045" s="140">
        <v>6</v>
      </c>
      <c r="U1045" s="1482"/>
      <c r="V1045" s="1483"/>
      <c r="W1045" s="1483"/>
      <c r="X1045" s="1464"/>
      <c r="Y1045" s="958"/>
      <c r="Z1045" s="721"/>
      <c r="AA1045" s="959"/>
      <c r="AB1045" s="959"/>
      <c r="AC1045" s="1048"/>
      <c r="AD1045" s="487"/>
      <c r="AE1045" s="112"/>
      <c r="AF1045" s="112"/>
      <c r="AG1045" s="112"/>
      <c r="AH1045" s="112"/>
      <c r="AI1045" s="112"/>
      <c r="AJ1045" s="112"/>
      <c r="AK1045" s="112"/>
      <c r="AL1045" s="112"/>
      <c r="AM1045" s="112"/>
      <c r="AN1045" s="112"/>
      <c r="AO1045" s="112"/>
      <c r="AP1045" s="112"/>
      <c r="AQ1045" s="112"/>
      <c r="AR1045" s="112"/>
      <c r="AS1045" s="112"/>
      <c r="AT1045" s="112"/>
      <c r="AU1045" s="112"/>
      <c r="AV1045" s="112"/>
      <c r="AW1045" s="112"/>
      <c r="AX1045" s="112"/>
      <c r="AY1045" s="112"/>
      <c r="AZ1045" s="112"/>
      <c r="BA1045" s="112"/>
      <c r="BB1045" s="112"/>
      <c r="BC1045" s="112"/>
      <c r="BD1045" s="112"/>
      <c r="BE1045" s="112"/>
      <c r="BF1045" s="112"/>
      <c r="BG1045" s="112"/>
      <c r="BH1045" s="112"/>
      <c r="BI1045" s="112"/>
      <c r="BJ1045" s="112"/>
      <c r="BK1045" s="112"/>
      <c r="BL1045" s="112"/>
      <c r="BM1045" s="112"/>
      <c r="BN1045" s="112"/>
      <c r="BO1045" s="112"/>
      <c r="BP1045" s="112"/>
      <c r="BQ1045" s="112"/>
      <c r="BR1045" s="112"/>
      <c r="BS1045" s="112"/>
      <c r="BT1045" s="112"/>
      <c r="BU1045" s="112"/>
      <c r="BV1045" s="112"/>
      <c r="BW1045" s="112"/>
      <c r="BX1045" s="112"/>
      <c r="BY1045" s="112"/>
      <c r="BZ1045" s="112"/>
      <c r="CA1045" s="112"/>
      <c r="CB1045" s="112"/>
      <c r="CC1045" s="112"/>
      <c r="CD1045" s="112"/>
      <c r="CE1045" s="112"/>
      <c r="CF1045" s="112"/>
      <c r="CG1045" s="112"/>
      <c r="CH1045" s="112"/>
      <c r="CI1045" s="112"/>
      <c r="CJ1045" s="112"/>
      <c r="CK1045" s="112"/>
      <c r="CL1045" s="112"/>
      <c r="CM1045" s="112"/>
      <c r="CN1045" s="112"/>
      <c r="CO1045" s="112"/>
      <c r="CP1045" s="112"/>
      <c r="CQ1045" s="112"/>
      <c r="CR1045" s="112"/>
      <c r="CS1045" s="112"/>
      <c r="CT1045" s="112"/>
      <c r="CU1045" s="112"/>
      <c r="CV1045" s="112"/>
      <c r="CW1045" s="112"/>
      <c r="CX1045" s="112"/>
      <c r="CY1045" s="112"/>
      <c r="CZ1045" s="112"/>
    </row>
    <row r="1046" spans="1:104" s="113" customFormat="1" ht="31.5" customHeight="1">
      <c r="A1046" s="260">
        <v>1016</v>
      </c>
      <c r="B1046" s="1639"/>
      <c r="C1046" s="1610"/>
      <c r="D1046" s="1611"/>
      <c r="E1046" s="1615"/>
      <c r="F1046" s="1615"/>
      <c r="G1046" s="1615"/>
      <c r="H1046" s="1615"/>
      <c r="I1046" s="1615"/>
      <c r="J1046" s="1539"/>
      <c r="K1046" s="607" t="s">
        <v>2998</v>
      </c>
      <c r="L1046" s="269">
        <v>1949</v>
      </c>
      <c r="M1046" s="606">
        <v>100</v>
      </c>
      <c r="N1046" s="136" t="s">
        <v>2999</v>
      </c>
      <c r="O1046" s="118">
        <v>1954</v>
      </c>
      <c r="P1046" s="118"/>
      <c r="Q1046" s="138"/>
      <c r="R1046" s="118"/>
      <c r="S1046" s="139"/>
      <c r="T1046" s="140"/>
      <c r="U1046" s="1480"/>
      <c r="V1046" s="1453"/>
      <c r="W1046" s="1453"/>
      <c r="X1046" s="1591"/>
      <c r="Y1046" s="1526" t="s">
        <v>3000</v>
      </c>
      <c r="Z1046" s="1527"/>
      <c r="AA1046" s="118">
        <v>1986</v>
      </c>
      <c r="AB1046" s="118">
        <v>0.35</v>
      </c>
      <c r="AC1046" s="333" t="s">
        <v>3001</v>
      </c>
      <c r="AD1046" s="268"/>
      <c r="AE1046" s="112"/>
      <c r="AF1046" s="112"/>
      <c r="AG1046" s="112"/>
      <c r="AH1046" s="112"/>
      <c r="AI1046" s="112"/>
      <c r="AJ1046" s="112"/>
      <c r="AK1046" s="112"/>
      <c r="AL1046" s="112"/>
      <c r="AM1046" s="112"/>
      <c r="AN1046" s="112"/>
      <c r="AO1046" s="112"/>
      <c r="AP1046" s="112"/>
      <c r="AQ1046" s="112"/>
      <c r="AR1046" s="112"/>
      <c r="AS1046" s="112"/>
      <c r="AT1046" s="112"/>
      <c r="AU1046" s="112"/>
      <c r="AV1046" s="112"/>
      <c r="AW1046" s="112"/>
      <c r="AX1046" s="112"/>
      <c r="AY1046" s="112"/>
      <c r="AZ1046" s="112"/>
      <c r="BA1046" s="112"/>
      <c r="BB1046" s="112"/>
      <c r="BC1046" s="112"/>
      <c r="BD1046" s="112"/>
      <c r="BE1046" s="112"/>
      <c r="BF1046" s="112"/>
      <c r="BG1046" s="112"/>
      <c r="BH1046" s="112"/>
      <c r="BI1046" s="112"/>
      <c r="BJ1046" s="112"/>
      <c r="BK1046" s="112"/>
      <c r="BL1046" s="112"/>
      <c r="BM1046" s="112"/>
      <c r="BN1046" s="112"/>
      <c r="BO1046" s="112"/>
      <c r="BP1046" s="112"/>
      <c r="BQ1046" s="112"/>
      <c r="BR1046" s="112"/>
      <c r="BS1046" s="112"/>
      <c r="BT1046" s="112"/>
      <c r="BU1046" s="112"/>
      <c r="BV1046" s="112"/>
      <c r="BW1046" s="112"/>
      <c r="BX1046" s="112"/>
      <c r="BY1046" s="112"/>
      <c r="BZ1046" s="112"/>
      <c r="CA1046" s="112"/>
      <c r="CB1046" s="112"/>
      <c r="CC1046" s="112"/>
      <c r="CD1046" s="112"/>
      <c r="CE1046" s="112"/>
      <c r="CF1046" s="112"/>
      <c r="CG1046" s="112"/>
      <c r="CH1046" s="112"/>
      <c r="CI1046" s="112"/>
      <c r="CJ1046" s="112"/>
      <c r="CK1046" s="112"/>
      <c r="CL1046" s="112"/>
      <c r="CM1046" s="112"/>
      <c r="CN1046" s="112"/>
      <c r="CO1046" s="112"/>
      <c r="CP1046" s="112"/>
      <c r="CQ1046" s="112"/>
      <c r="CR1046" s="112"/>
      <c r="CS1046" s="112"/>
      <c r="CT1046" s="112"/>
      <c r="CU1046" s="112"/>
      <c r="CV1046" s="112"/>
      <c r="CW1046" s="112"/>
      <c r="CX1046" s="112"/>
      <c r="CY1046" s="112"/>
      <c r="CZ1046" s="112"/>
    </row>
    <row r="1047" spans="1:104" s="113" customFormat="1" ht="39.75" customHeight="1">
      <c r="A1047" s="943">
        <v>1017</v>
      </c>
      <c r="B1047" s="1639"/>
      <c r="C1047" s="1610"/>
      <c r="D1047" s="1611"/>
      <c r="E1047" s="1615"/>
      <c r="F1047" s="1615"/>
      <c r="G1047" s="1615"/>
      <c r="H1047" s="1615"/>
      <c r="I1047" s="1615"/>
      <c r="J1047" s="1539"/>
      <c r="K1047" s="602" t="s">
        <v>2953</v>
      </c>
      <c r="L1047" s="149"/>
      <c r="M1047" s="770"/>
      <c r="N1047" s="136" t="s">
        <v>3002</v>
      </c>
      <c r="O1047" s="118"/>
      <c r="P1047" s="118">
        <v>0.187</v>
      </c>
      <c r="Q1047" s="138" t="s">
        <v>2446</v>
      </c>
      <c r="R1047" s="118">
        <v>6</v>
      </c>
      <c r="S1047" s="139"/>
      <c r="T1047" s="140">
        <v>6</v>
      </c>
      <c r="U1047" s="1481"/>
      <c r="V1047" s="1555"/>
      <c r="W1047" s="1555"/>
      <c r="X1047" s="1592"/>
      <c r="Y1047" s="1541" t="s">
        <v>3003</v>
      </c>
      <c r="Z1047" s="1542"/>
      <c r="AA1047" s="317">
        <v>1996</v>
      </c>
      <c r="AB1047" s="317">
        <v>0.22800000000000001</v>
      </c>
      <c r="AC1047" s="333" t="s">
        <v>3004</v>
      </c>
      <c r="AD1047" s="268"/>
      <c r="AE1047" s="112"/>
      <c r="AF1047" s="112"/>
      <c r="AG1047" s="112"/>
      <c r="AH1047" s="112"/>
      <c r="AI1047" s="112"/>
      <c r="AJ1047" s="112"/>
      <c r="AK1047" s="112"/>
      <c r="AL1047" s="112"/>
      <c r="AM1047" s="112"/>
      <c r="AN1047" s="112"/>
      <c r="AO1047" s="112"/>
      <c r="AP1047" s="112"/>
      <c r="AQ1047" s="112"/>
      <c r="AR1047" s="112"/>
      <c r="AS1047" s="112"/>
      <c r="AT1047" s="112"/>
      <c r="AU1047" s="112"/>
      <c r="AV1047" s="112"/>
      <c r="AW1047" s="112"/>
      <c r="AX1047" s="112"/>
      <c r="AY1047" s="112"/>
      <c r="AZ1047" s="112"/>
      <c r="BA1047" s="112"/>
      <c r="BB1047" s="112"/>
      <c r="BC1047" s="112"/>
      <c r="BD1047" s="112"/>
      <c r="BE1047" s="112"/>
      <c r="BF1047" s="112"/>
      <c r="BG1047" s="112"/>
      <c r="BH1047" s="112"/>
      <c r="BI1047" s="112"/>
      <c r="BJ1047" s="112"/>
      <c r="BK1047" s="112"/>
      <c r="BL1047" s="112"/>
      <c r="BM1047" s="112"/>
      <c r="BN1047" s="112"/>
      <c r="BO1047" s="112"/>
      <c r="BP1047" s="112"/>
      <c r="BQ1047" s="112"/>
      <c r="BR1047" s="112"/>
      <c r="BS1047" s="112"/>
      <c r="BT1047" s="112"/>
      <c r="BU1047" s="112"/>
      <c r="BV1047" s="112"/>
      <c r="BW1047" s="112"/>
      <c r="BX1047" s="112"/>
      <c r="BY1047" s="112"/>
      <c r="BZ1047" s="112"/>
      <c r="CA1047" s="112"/>
      <c r="CB1047" s="112"/>
      <c r="CC1047" s="112"/>
      <c r="CD1047" s="112"/>
      <c r="CE1047" s="112"/>
      <c r="CF1047" s="112"/>
      <c r="CG1047" s="112"/>
      <c r="CH1047" s="112"/>
      <c r="CI1047" s="112"/>
      <c r="CJ1047" s="112"/>
      <c r="CK1047" s="112"/>
      <c r="CL1047" s="112"/>
      <c r="CM1047" s="112"/>
      <c r="CN1047" s="112"/>
      <c r="CO1047" s="112"/>
      <c r="CP1047" s="112"/>
      <c r="CQ1047" s="112"/>
      <c r="CR1047" s="112"/>
      <c r="CS1047" s="112"/>
      <c r="CT1047" s="112"/>
      <c r="CU1047" s="112"/>
      <c r="CV1047" s="112"/>
      <c r="CW1047" s="112"/>
      <c r="CX1047" s="112"/>
      <c r="CY1047" s="112"/>
      <c r="CZ1047" s="112"/>
    </row>
    <row r="1048" spans="1:104" s="113" customFormat="1" ht="51" customHeight="1">
      <c r="A1048" s="260">
        <v>1018</v>
      </c>
      <c r="B1048" s="1639"/>
      <c r="C1048" s="1610"/>
      <c r="D1048" s="1611"/>
      <c r="E1048" s="1615"/>
      <c r="F1048" s="1615"/>
      <c r="G1048" s="1615"/>
      <c r="H1048" s="1615"/>
      <c r="I1048" s="1615"/>
      <c r="J1048" s="1539"/>
      <c r="K1048" s="181"/>
      <c r="L1048" s="149"/>
      <c r="M1048" s="770"/>
      <c r="N1048" s="136" t="s">
        <v>3005</v>
      </c>
      <c r="O1048" s="118"/>
      <c r="P1048" s="118">
        <v>0.623</v>
      </c>
      <c r="Q1048" s="332" t="s">
        <v>3006</v>
      </c>
      <c r="R1048" s="118">
        <v>20</v>
      </c>
      <c r="S1048" s="139"/>
      <c r="T1048" s="140">
        <v>20</v>
      </c>
      <c r="U1048" s="1481"/>
      <c r="V1048" s="1555"/>
      <c r="W1048" s="1555"/>
      <c r="X1048" s="1592"/>
      <c r="Y1048" s="958"/>
      <c r="Z1048" s="721"/>
      <c r="AA1048" s="959"/>
      <c r="AB1048" s="959"/>
      <c r="AC1048" s="960"/>
      <c r="AD1048" s="564"/>
      <c r="AE1048" s="112"/>
      <c r="AF1048" s="112"/>
      <c r="AG1048" s="112"/>
      <c r="AH1048" s="112"/>
      <c r="AI1048" s="112"/>
      <c r="AJ1048" s="112"/>
      <c r="AK1048" s="112"/>
      <c r="AL1048" s="112"/>
      <c r="AM1048" s="112"/>
      <c r="AN1048" s="112"/>
      <c r="AO1048" s="112"/>
      <c r="AP1048" s="112"/>
      <c r="AQ1048" s="112"/>
      <c r="AR1048" s="112"/>
      <c r="AS1048" s="112"/>
      <c r="AT1048" s="112"/>
      <c r="AU1048" s="112"/>
      <c r="AV1048" s="112"/>
      <c r="AW1048" s="112"/>
      <c r="AX1048" s="112"/>
      <c r="AY1048" s="112"/>
      <c r="AZ1048" s="112"/>
      <c r="BA1048" s="112"/>
      <c r="BB1048" s="112"/>
      <c r="BC1048" s="112"/>
      <c r="BD1048" s="112"/>
      <c r="BE1048" s="112"/>
      <c r="BF1048" s="112"/>
      <c r="BG1048" s="112"/>
      <c r="BH1048" s="112"/>
      <c r="BI1048" s="112"/>
      <c r="BJ1048" s="112"/>
      <c r="BK1048" s="112"/>
      <c r="BL1048" s="112"/>
      <c r="BM1048" s="112"/>
      <c r="BN1048" s="112"/>
      <c r="BO1048" s="112"/>
      <c r="BP1048" s="112"/>
      <c r="BQ1048" s="112"/>
      <c r="BR1048" s="112"/>
      <c r="BS1048" s="112"/>
      <c r="BT1048" s="112"/>
      <c r="BU1048" s="112"/>
      <c r="BV1048" s="112"/>
      <c r="BW1048" s="112"/>
      <c r="BX1048" s="112"/>
      <c r="BY1048" s="112"/>
      <c r="BZ1048" s="112"/>
      <c r="CA1048" s="112"/>
      <c r="CB1048" s="112"/>
      <c r="CC1048" s="112"/>
      <c r="CD1048" s="112"/>
      <c r="CE1048" s="112"/>
      <c r="CF1048" s="112"/>
      <c r="CG1048" s="112"/>
      <c r="CH1048" s="112"/>
      <c r="CI1048" s="112"/>
      <c r="CJ1048" s="112"/>
      <c r="CK1048" s="112"/>
      <c r="CL1048" s="112"/>
      <c r="CM1048" s="112"/>
      <c r="CN1048" s="112"/>
      <c r="CO1048" s="112"/>
      <c r="CP1048" s="112"/>
      <c r="CQ1048" s="112"/>
      <c r="CR1048" s="112"/>
      <c r="CS1048" s="112"/>
      <c r="CT1048" s="112"/>
      <c r="CU1048" s="112"/>
      <c r="CV1048" s="112"/>
      <c r="CW1048" s="112"/>
      <c r="CX1048" s="112"/>
      <c r="CY1048" s="112"/>
      <c r="CZ1048" s="112"/>
    </row>
    <row r="1049" spans="1:104" s="113" customFormat="1" ht="20.25" customHeight="1">
      <c r="A1049" s="943">
        <v>1019</v>
      </c>
      <c r="B1049" s="1639"/>
      <c r="C1049" s="1610"/>
      <c r="D1049" s="1611"/>
      <c r="E1049" s="1615"/>
      <c r="F1049" s="1615"/>
      <c r="G1049" s="1615"/>
      <c r="H1049" s="1615"/>
      <c r="I1049" s="1615"/>
      <c r="J1049" s="1539"/>
      <c r="K1049" s="181"/>
      <c r="L1049" s="149"/>
      <c r="M1049" s="770"/>
      <c r="N1049" s="1585" t="s">
        <v>3007</v>
      </c>
      <c r="O1049" s="1447"/>
      <c r="P1049" s="1447">
        <v>0.48699999999999999</v>
      </c>
      <c r="Q1049" s="1588" t="s">
        <v>3008</v>
      </c>
      <c r="R1049" s="1447">
        <v>15</v>
      </c>
      <c r="S1049" s="1556"/>
      <c r="T1049" s="1456">
        <v>15</v>
      </c>
      <c r="U1049" s="1481"/>
      <c r="V1049" s="1555"/>
      <c r="W1049" s="1555"/>
      <c r="X1049" s="1592"/>
      <c r="Y1049" s="958"/>
      <c r="Z1049" s="721"/>
      <c r="AA1049" s="959"/>
      <c r="AB1049" s="959"/>
      <c r="AC1049" s="960"/>
      <c r="AD1049" s="564"/>
      <c r="AE1049" s="112"/>
      <c r="AF1049" s="112"/>
      <c r="AG1049" s="112"/>
      <c r="AH1049" s="112"/>
      <c r="AI1049" s="112"/>
      <c r="AJ1049" s="112"/>
      <c r="AK1049" s="112"/>
      <c r="AL1049" s="112"/>
      <c r="AM1049" s="112"/>
      <c r="AN1049" s="112"/>
      <c r="AO1049" s="112"/>
      <c r="AP1049" s="112"/>
      <c r="AQ1049" s="112"/>
      <c r="AR1049" s="112"/>
      <c r="AS1049" s="112"/>
      <c r="AT1049" s="112"/>
      <c r="AU1049" s="112"/>
      <c r="AV1049" s="112"/>
      <c r="AW1049" s="112"/>
      <c r="AX1049" s="112"/>
      <c r="AY1049" s="112"/>
      <c r="AZ1049" s="112"/>
      <c r="BA1049" s="112"/>
      <c r="BB1049" s="112"/>
      <c r="BC1049" s="112"/>
      <c r="BD1049" s="112"/>
      <c r="BE1049" s="112"/>
      <c r="BF1049" s="112"/>
      <c r="BG1049" s="112"/>
      <c r="BH1049" s="112"/>
      <c r="BI1049" s="112"/>
      <c r="BJ1049" s="112"/>
      <c r="BK1049" s="112"/>
      <c r="BL1049" s="112"/>
      <c r="BM1049" s="112"/>
      <c r="BN1049" s="112"/>
      <c r="BO1049" s="112"/>
      <c r="BP1049" s="112"/>
      <c r="BQ1049" s="112"/>
      <c r="BR1049" s="112"/>
      <c r="BS1049" s="112"/>
      <c r="BT1049" s="112"/>
      <c r="BU1049" s="112"/>
      <c r="BV1049" s="112"/>
      <c r="BW1049" s="112"/>
      <c r="BX1049" s="112"/>
      <c r="BY1049" s="112"/>
      <c r="BZ1049" s="112"/>
      <c r="CA1049" s="112"/>
      <c r="CB1049" s="112"/>
      <c r="CC1049" s="112"/>
      <c r="CD1049" s="112"/>
      <c r="CE1049" s="112"/>
      <c r="CF1049" s="112"/>
      <c r="CG1049" s="112"/>
      <c r="CH1049" s="112"/>
      <c r="CI1049" s="112"/>
      <c r="CJ1049" s="112"/>
      <c r="CK1049" s="112"/>
      <c r="CL1049" s="112"/>
      <c r="CM1049" s="112"/>
      <c r="CN1049" s="112"/>
      <c r="CO1049" s="112"/>
      <c r="CP1049" s="112"/>
      <c r="CQ1049" s="112"/>
      <c r="CR1049" s="112"/>
      <c r="CS1049" s="112"/>
      <c r="CT1049" s="112"/>
      <c r="CU1049" s="112"/>
      <c r="CV1049" s="112"/>
      <c r="CW1049" s="112"/>
      <c r="CX1049" s="112"/>
      <c r="CY1049" s="112"/>
      <c r="CZ1049" s="112"/>
    </row>
    <row r="1050" spans="1:104" s="113" customFormat="1" ht="21.75" customHeight="1">
      <c r="A1050" s="260">
        <v>1020</v>
      </c>
      <c r="B1050" s="1639"/>
      <c r="C1050" s="1610"/>
      <c r="D1050" s="1611"/>
      <c r="E1050" s="1615"/>
      <c r="F1050" s="1615"/>
      <c r="G1050" s="1615"/>
      <c r="H1050" s="1615"/>
      <c r="I1050" s="1615"/>
      <c r="J1050" s="1539"/>
      <c r="K1050" s="181"/>
      <c r="L1050" s="149"/>
      <c r="M1050" s="770"/>
      <c r="N1050" s="1586"/>
      <c r="O1050" s="1467"/>
      <c r="P1050" s="1467"/>
      <c r="Q1050" s="1589"/>
      <c r="R1050" s="1467"/>
      <c r="S1050" s="1557"/>
      <c r="T1050" s="1512"/>
      <c r="U1050" s="1481"/>
      <c r="V1050" s="1555"/>
      <c r="W1050" s="1555"/>
      <c r="X1050" s="1592"/>
      <c r="Y1050" s="958"/>
      <c r="Z1050" s="721"/>
      <c r="AA1050" s="959"/>
      <c r="AB1050" s="959"/>
      <c r="AC1050" s="960"/>
      <c r="AD1050" s="564"/>
      <c r="AE1050" s="112"/>
      <c r="AF1050" s="112"/>
      <c r="AG1050" s="112"/>
      <c r="AH1050" s="112"/>
      <c r="AI1050" s="112"/>
      <c r="AJ1050" s="112"/>
      <c r="AK1050" s="112"/>
      <c r="AL1050" s="112"/>
      <c r="AM1050" s="112"/>
      <c r="AN1050" s="112"/>
      <c r="AO1050" s="112"/>
      <c r="AP1050" s="112"/>
      <c r="AQ1050" s="112"/>
      <c r="AR1050" s="112"/>
      <c r="AS1050" s="112"/>
      <c r="AT1050" s="112"/>
      <c r="AU1050" s="112"/>
      <c r="AV1050" s="112"/>
      <c r="AW1050" s="112"/>
      <c r="AX1050" s="112"/>
      <c r="AY1050" s="112"/>
      <c r="AZ1050" s="112"/>
      <c r="BA1050" s="112"/>
      <c r="BB1050" s="112"/>
      <c r="BC1050" s="112"/>
      <c r="BD1050" s="112"/>
      <c r="BE1050" s="112"/>
      <c r="BF1050" s="112"/>
      <c r="BG1050" s="112"/>
      <c r="BH1050" s="112"/>
      <c r="BI1050" s="112"/>
      <c r="BJ1050" s="112"/>
      <c r="BK1050" s="112"/>
      <c r="BL1050" s="112"/>
      <c r="BM1050" s="112"/>
      <c r="BN1050" s="112"/>
      <c r="BO1050" s="112"/>
      <c r="BP1050" s="112"/>
      <c r="BQ1050" s="112"/>
      <c r="BR1050" s="112"/>
      <c r="BS1050" s="112"/>
      <c r="BT1050" s="112"/>
      <c r="BU1050" s="112"/>
      <c r="BV1050" s="112"/>
      <c r="BW1050" s="112"/>
      <c r="BX1050" s="112"/>
      <c r="BY1050" s="112"/>
      <c r="BZ1050" s="112"/>
      <c r="CA1050" s="112"/>
      <c r="CB1050" s="112"/>
      <c r="CC1050" s="112"/>
      <c r="CD1050" s="112"/>
      <c r="CE1050" s="112"/>
      <c r="CF1050" s="112"/>
      <c r="CG1050" s="112"/>
      <c r="CH1050" s="112"/>
      <c r="CI1050" s="112"/>
      <c r="CJ1050" s="112"/>
      <c r="CK1050" s="112"/>
      <c r="CL1050" s="112"/>
      <c r="CM1050" s="112"/>
      <c r="CN1050" s="112"/>
      <c r="CO1050" s="112"/>
      <c r="CP1050" s="112"/>
      <c r="CQ1050" s="112"/>
      <c r="CR1050" s="112"/>
      <c r="CS1050" s="112"/>
      <c r="CT1050" s="112"/>
      <c r="CU1050" s="112"/>
      <c r="CV1050" s="112"/>
      <c r="CW1050" s="112"/>
      <c r="CX1050" s="112"/>
      <c r="CY1050" s="112"/>
      <c r="CZ1050" s="112"/>
    </row>
    <row r="1051" spans="1:104" s="113" customFormat="1" ht="1.5" customHeight="1">
      <c r="A1051" s="943">
        <v>1021</v>
      </c>
      <c r="B1051" s="1639"/>
      <c r="C1051" s="1610"/>
      <c r="D1051" s="1611"/>
      <c r="E1051" s="1615"/>
      <c r="F1051" s="1615"/>
      <c r="G1051" s="1615"/>
      <c r="H1051" s="1615"/>
      <c r="I1051" s="1615"/>
      <c r="J1051" s="1539"/>
      <c r="K1051" s="181"/>
      <c r="L1051" s="452"/>
      <c r="M1051" s="770"/>
      <c r="N1051" s="1587"/>
      <c r="O1051" s="1448"/>
      <c r="P1051" s="1448"/>
      <c r="Q1051" s="1590"/>
      <c r="R1051" s="1448"/>
      <c r="S1051" s="1558"/>
      <c r="T1051" s="1457"/>
      <c r="U1051" s="1481"/>
      <c r="V1051" s="1555"/>
      <c r="W1051" s="1555"/>
      <c r="X1051" s="1592"/>
      <c r="Y1051" s="958"/>
      <c r="Z1051" s="721"/>
      <c r="AA1051" s="959"/>
      <c r="AB1051" s="959"/>
      <c r="AC1051" s="960"/>
      <c r="AD1051" s="564"/>
      <c r="AE1051" s="112"/>
      <c r="AF1051" s="112"/>
      <c r="AG1051" s="112"/>
      <c r="AH1051" s="112"/>
      <c r="AI1051" s="112"/>
      <c r="AJ1051" s="112"/>
      <c r="AK1051" s="112"/>
      <c r="AL1051" s="112"/>
      <c r="AM1051" s="112"/>
      <c r="AN1051" s="112"/>
      <c r="AO1051" s="112"/>
      <c r="AP1051" s="112"/>
      <c r="AQ1051" s="112"/>
      <c r="AR1051" s="112"/>
      <c r="AS1051" s="112"/>
      <c r="AT1051" s="112"/>
      <c r="AU1051" s="112"/>
      <c r="AV1051" s="112"/>
      <c r="AW1051" s="112"/>
      <c r="AX1051" s="112"/>
      <c r="AY1051" s="112"/>
      <c r="AZ1051" s="112"/>
      <c r="BA1051" s="112"/>
      <c r="BB1051" s="112"/>
      <c r="BC1051" s="112"/>
      <c r="BD1051" s="112"/>
      <c r="BE1051" s="112"/>
      <c r="BF1051" s="112"/>
      <c r="BG1051" s="112"/>
      <c r="BH1051" s="112"/>
      <c r="BI1051" s="112"/>
      <c r="BJ1051" s="112"/>
      <c r="BK1051" s="112"/>
      <c r="BL1051" s="112"/>
      <c r="BM1051" s="112"/>
      <c r="BN1051" s="112"/>
      <c r="BO1051" s="112"/>
      <c r="BP1051" s="112"/>
      <c r="BQ1051" s="112"/>
      <c r="BR1051" s="112"/>
      <c r="BS1051" s="112"/>
      <c r="BT1051" s="112"/>
      <c r="BU1051" s="112"/>
      <c r="BV1051" s="112"/>
      <c r="BW1051" s="112"/>
      <c r="BX1051" s="112"/>
      <c r="BY1051" s="112"/>
      <c r="BZ1051" s="112"/>
      <c r="CA1051" s="112"/>
      <c r="CB1051" s="112"/>
      <c r="CC1051" s="112"/>
      <c r="CD1051" s="112"/>
      <c r="CE1051" s="112"/>
      <c r="CF1051" s="112"/>
      <c r="CG1051" s="112"/>
      <c r="CH1051" s="112"/>
      <c r="CI1051" s="112"/>
      <c r="CJ1051" s="112"/>
      <c r="CK1051" s="112"/>
      <c r="CL1051" s="112"/>
      <c r="CM1051" s="112"/>
      <c r="CN1051" s="112"/>
      <c r="CO1051" s="112"/>
      <c r="CP1051" s="112"/>
      <c r="CQ1051" s="112"/>
      <c r="CR1051" s="112"/>
      <c r="CS1051" s="112"/>
      <c r="CT1051" s="112"/>
      <c r="CU1051" s="112"/>
      <c r="CV1051" s="112"/>
      <c r="CW1051" s="112"/>
      <c r="CX1051" s="112"/>
      <c r="CY1051" s="112"/>
      <c r="CZ1051" s="112"/>
    </row>
    <row r="1052" spans="1:104" s="113" customFormat="1" ht="14.25" customHeight="1">
      <c r="A1052" s="260">
        <v>1022</v>
      </c>
      <c r="B1052" s="1639"/>
      <c r="C1052" s="1610"/>
      <c r="D1052" s="1611"/>
      <c r="E1052" s="1615"/>
      <c r="F1052" s="1615"/>
      <c r="G1052" s="1615"/>
      <c r="H1052" s="1615"/>
      <c r="I1052" s="1615"/>
      <c r="J1052" s="1539"/>
      <c r="K1052" s="548"/>
      <c r="L1052" s="452"/>
      <c r="M1052" s="770"/>
      <c r="N1052" s="1513"/>
      <c r="O1052" s="1447"/>
      <c r="P1052" s="1447"/>
      <c r="Q1052" s="1468"/>
      <c r="R1052" s="1447"/>
      <c r="S1052" s="1557"/>
      <c r="T1052" s="1512"/>
      <c r="U1052" s="1481"/>
      <c r="V1052" s="1555"/>
      <c r="W1052" s="1555"/>
      <c r="X1052" s="1592"/>
      <c r="Y1052" s="1541" t="s">
        <v>3009</v>
      </c>
      <c r="Z1052" s="1542"/>
      <c r="AA1052" s="118">
        <v>1953</v>
      </c>
      <c r="AB1052" s="118">
        <v>0.245</v>
      </c>
      <c r="AC1052" s="163" t="s">
        <v>1366</v>
      </c>
      <c r="AD1052" s="111"/>
      <c r="AE1052" s="112"/>
      <c r="AF1052" s="112"/>
      <c r="AG1052" s="112"/>
      <c r="AH1052" s="112"/>
      <c r="AI1052" s="112"/>
      <c r="AJ1052" s="112"/>
      <c r="AK1052" s="112"/>
      <c r="AL1052" s="112"/>
      <c r="AM1052" s="112"/>
      <c r="AN1052" s="112"/>
      <c r="AO1052" s="112"/>
      <c r="AP1052" s="112"/>
      <c r="AQ1052" s="112"/>
      <c r="AR1052" s="112"/>
      <c r="AS1052" s="112"/>
      <c r="AT1052" s="112"/>
      <c r="AU1052" s="112"/>
      <c r="AV1052" s="112"/>
      <c r="AW1052" s="112"/>
      <c r="AX1052" s="112"/>
      <c r="AY1052" s="112"/>
      <c r="AZ1052" s="112"/>
      <c r="BA1052" s="112"/>
      <c r="BB1052" s="112"/>
      <c r="BC1052" s="112"/>
      <c r="BD1052" s="112"/>
      <c r="BE1052" s="112"/>
      <c r="BF1052" s="112"/>
      <c r="BG1052" s="112"/>
      <c r="BH1052" s="112"/>
      <c r="BI1052" s="112"/>
      <c r="BJ1052" s="112"/>
      <c r="BK1052" s="112"/>
      <c r="BL1052" s="112"/>
      <c r="BM1052" s="112"/>
      <c r="BN1052" s="112"/>
      <c r="BO1052" s="112"/>
      <c r="BP1052" s="112"/>
      <c r="BQ1052" s="112"/>
      <c r="BR1052" s="112"/>
      <c r="BS1052" s="112"/>
      <c r="BT1052" s="112"/>
      <c r="BU1052" s="112"/>
      <c r="BV1052" s="112"/>
      <c r="BW1052" s="112"/>
      <c r="BX1052" s="112"/>
      <c r="BY1052" s="112"/>
      <c r="BZ1052" s="112"/>
      <c r="CA1052" s="112"/>
      <c r="CB1052" s="112"/>
      <c r="CC1052" s="112"/>
      <c r="CD1052" s="112"/>
      <c r="CE1052" s="112"/>
      <c r="CF1052" s="112"/>
      <c r="CG1052" s="112"/>
      <c r="CH1052" s="112"/>
      <c r="CI1052" s="112"/>
      <c r="CJ1052" s="112"/>
      <c r="CK1052" s="112"/>
      <c r="CL1052" s="112"/>
      <c r="CM1052" s="112"/>
      <c r="CN1052" s="112"/>
      <c r="CO1052" s="112"/>
      <c r="CP1052" s="112"/>
      <c r="CQ1052" s="112"/>
      <c r="CR1052" s="112"/>
      <c r="CS1052" s="112"/>
      <c r="CT1052" s="112"/>
      <c r="CU1052" s="112"/>
      <c r="CV1052" s="112"/>
      <c r="CW1052" s="112"/>
      <c r="CX1052" s="112"/>
      <c r="CY1052" s="112"/>
      <c r="CZ1052" s="112"/>
    </row>
    <row r="1053" spans="1:104" s="113" customFormat="1" ht="18.75" customHeight="1">
      <c r="A1053" s="943">
        <v>1023</v>
      </c>
      <c r="B1053" s="1639"/>
      <c r="C1053" s="1610"/>
      <c r="D1053" s="1611"/>
      <c r="E1053" s="1615"/>
      <c r="F1053" s="1615"/>
      <c r="G1053" s="1615"/>
      <c r="H1053" s="1615"/>
      <c r="I1053" s="1615"/>
      <c r="J1053" s="1539"/>
      <c r="K1053" s="550"/>
      <c r="L1053" s="452"/>
      <c r="M1053" s="770"/>
      <c r="N1053" s="1515"/>
      <c r="O1053" s="1448"/>
      <c r="P1053" s="1448"/>
      <c r="Q1053" s="1483"/>
      <c r="R1053" s="1448"/>
      <c r="S1053" s="1558"/>
      <c r="T1053" s="1457"/>
      <c r="U1053" s="1482"/>
      <c r="V1053" s="1455"/>
      <c r="W1053" s="1455"/>
      <c r="X1053" s="1593"/>
      <c r="Y1053" s="1541"/>
      <c r="Z1053" s="1542"/>
      <c r="AA1053" s="118">
        <v>1999</v>
      </c>
      <c r="AB1053" s="118">
        <v>0.42</v>
      </c>
      <c r="AC1053" s="163" t="s">
        <v>1066</v>
      </c>
      <c r="AD1053" s="111"/>
      <c r="AE1053" s="112"/>
      <c r="AF1053" s="112"/>
      <c r="AG1053" s="112"/>
      <c r="AH1053" s="112"/>
      <c r="AI1053" s="112"/>
      <c r="AJ1053" s="112"/>
      <c r="AK1053" s="112"/>
      <c r="AL1053" s="112"/>
      <c r="AM1053" s="112"/>
      <c r="AN1053" s="112"/>
      <c r="AO1053" s="112"/>
      <c r="AP1053" s="112"/>
      <c r="AQ1053" s="112"/>
      <c r="AR1053" s="112"/>
      <c r="AS1053" s="112"/>
      <c r="AT1053" s="112"/>
      <c r="AU1053" s="112"/>
      <c r="AV1053" s="112"/>
      <c r="AW1053" s="112"/>
      <c r="AX1053" s="112"/>
      <c r="AY1053" s="112"/>
      <c r="AZ1053" s="112"/>
      <c r="BA1053" s="112"/>
      <c r="BB1053" s="112"/>
      <c r="BC1053" s="112"/>
      <c r="BD1053" s="112"/>
      <c r="BE1053" s="112"/>
      <c r="BF1053" s="112"/>
      <c r="BG1053" s="112"/>
      <c r="BH1053" s="112"/>
      <c r="BI1053" s="112"/>
      <c r="BJ1053" s="112"/>
      <c r="BK1053" s="112"/>
      <c r="BL1053" s="112"/>
      <c r="BM1053" s="112"/>
      <c r="BN1053" s="112"/>
      <c r="BO1053" s="112"/>
      <c r="BP1053" s="112"/>
      <c r="BQ1053" s="112"/>
      <c r="BR1053" s="112"/>
      <c r="BS1053" s="112"/>
      <c r="BT1053" s="112"/>
      <c r="BU1053" s="112"/>
      <c r="BV1053" s="112"/>
      <c r="BW1053" s="112"/>
      <c r="BX1053" s="112"/>
      <c r="BY1053" s="112"/>
      <c r="BZ1053" s="112"/>
      <c r="CA1053" s="112"/>
      <c r="CB1053" s="112"/>
      <c r="CC1053" s="112"/>
      <c r="CD1053" s="112"/>
      <c r="CE1053" s="112"/>
      <c r="CF1053" s="112"/>
      <c r="CG1053" s="112"/>
      <c r="CH1053" s="112"/>
      <c r="CI1053" s="112"/>
      <c r="CJ1053" s="112"/>
      <c r="CK1053" s="112"/>
      <c r="CL1053" s="112"/>
      <c r="CM1053" s="112"/>
      <c r="CN1053" s="112"/>
      <c r="CO1053" s="112"/>
      <c r="CP1053" s="112"/>
      <c r="CQ1053" s="112"/>
      <c r="CR1053" s="112"/>
      <c r="CS1053" s="112"/>
      <c r="CT1053" s="112"/>
      <c r="CU1053" s="112"/>
      <c r="CV1053" s="112"/>
      <c r="CW1053" s="112"/>
      <c r="CX1053" s="112"/>
      <c r="CY1053" s="112"/>
      <c r="CZ1053" s="112"/>
    </row>
    <row r="1054" spans="1:104" s="113" customFormat="1" ht="25.5">
      <c r="A1054" s="260">
        <v>1024</v>
      </c>
      <c r="B1054" s="1639"/>
      <c r="C1054" s="1610"/>
      <c r="D1054" s="1611"/>
      <c r="E1054" s="1615"/>
      <c r="F1054" s="1615"/>
      <c r="G1054" s="1615"/>
      <c r="H1054" s="1615"/>
      <c r="I1054" s="1615"/>
      <c r="J1054" s="1539"/>
      <c r="K1054" s="961" t="s">
        <v>3010</v>
      </c>
      <c r="L1054" s="908">
        <v>1959</v>
      </c>
      <c r="M1054" s="962" t="s">
        <v>3011</v>
      </c>
      <c r="N1054" s="225" t="s">
        <v>3012</v>
      </c>
      <c r="O1054" s="120"/>
      <c r="P1054" s="120"/>
      <c r="Q1054" s="173"/>
      <c r="R1054" s="120"/>
      <c r="S1054" s="125"/>
      <c r="T1054" s="160"/>
      <c r="U1054" s="1480"/>
      <c r="V1054" s="1468"/>
      <c r="W1054" s="1468"/>
      <c r="X1054" s="1462"/>
      <c r="Y1054" s="1526" t="s">
        <v>3013</v>
      </c>
      <c r="Z1054" s="1527"/>
      <c r="AA1054" s="120">
        <v>1990</v>
      </c>
      <c r="AB1054" s="120">
        <v>0.43</v>
      </c>
      <c r="AC1054" s="121" t="s">
        <v>3014</v>
      </c>
      <c r="AD1054" s="111"/>
      <c r="AE1054" s="112"/>
      <c r="AF1054" s="112"/>
      <c r="AG1054" s="112"/>
      <c r="AH1054" s="112"/>
      <c r="AI1054" s="112"/>
      <c r="AJ1054" s="112"/>
      <c r="AK1054" s="112"/>
      <c r="AL1054" s="112"/>
      <c r="AM1054" s="112"/>
      <c r="AN1054" s="112"/>
      <c r="AO1054" s="112"/>
      <c r="AP1054" s="112"/>
      <c r="AQ1054" s="112"/>
      <c r="AR1054" s="112"/>
      <c r="AS1054" s="112"/>
      <c r="AT1054" s="112"/>
      <c r="AU1054" s="112"/>
      <c r="AV1054" s="112"/>
      <c r="AW1054" s="112"/>
      <c r="AX1054" s="112"/>
      <c r="AY1054" s="112"/>
      <c r="AZ1054" s="112"/>
      <c r="BA1054" s="112"/>
      <c r="BB1054" s="112"/>
      <c r="BC1054" s="112"/>
      <c r="BD1054" s="112"/>
      <c r="BE1054" s="112"/>
      <c r="BF1054" s="112"/>
      <c r="BG1054" s="112"/>
      <c r="BH1054" s="112"/>
      <c r="BI1054" s="112"/>
      <c r="BJ1054" s="112"/>
      <c r="BK1054" s="112"/>
      <c r="BL1054" s="112"/>
      <c r="BM1054" s="112"/>
      <c r="BN1054" s="112"/>
      <c r="BO1054" s="112"/>
      <c r="BP1054" s="112"/>
      <c r="BQ1054" s="112"/>
      <c r="BR1054" s="112"/>
      <c r="BS1054" s="112"/>
      <c r="BT1054" s="112"/>
      <c r="BU1054" s="112"/>
      <c r="BV1054" s="112"/>
      <c r="BW1054" s="112"/>
      <c r="BX1054" s="112"/>
      <c r="BY1054" s="112"/>
      <c r="BZ1054" s="112"/>
      <c r="CA1054" s="112"/>
      <c r="CB1054" s="112"/>
      <c r="CC1054" s="112"/>
      <c r="CD1054" s="112"/>
      <c r="CE1054" s="112"/>
      <c r="CF1054" s="112"/>
      <c r="CG1054" s="112"/>
      <c r="CH1054" s="112"/>
      <c r="CI1054" s="112"/>
      <c r="CJ1054" s="112"/>
      <c r="CK1054" s="112"/>
      <c r="CL1054" s="112"/>
      <c r="CM1054" s="112"/>
      <c r="CN1054" s="112"/>
      <c r="CO1054" s="112"/>
      <c r="CP1054" s="112"/>
      <c r="CQ1054" s="112"/>
      <c r="CR1054" s="112"/>
      <c r="CS1054" s="112"/>
      <c r="CT1054" s="112"/>
      <c r="CU1054" s="112"/>
      <c r="CV1054" s="112"/>
      <c r="CW1054" s="112"/>
      <c r="CX1054" s="112"/>
      <c r="CY1054" s="112"/>
      <c r="CZ1054" s="112"/>
    </row>
    <row r="1055" spans="1:104" s="113" customFormat="1" ht="66" customHeight="1">
      <c r="A1055" s="943">
        <v>1025</v>
      </c>
      <c r="B1055" s="1639"/>
      <c r="C1055" s="1610"/>
      <c r="D1055" s="1611"/>
      <c r="E1055" s="1615"/>
      <c r="F1055" s="1615"/>
      <c r="G1055" s="1615"/>
      <c r="H1055" s="1615"/>
      <c r="I1055" s="1615"/>
      <c r="J1055" s="1539"/>
      <c r="K1055" s="798" t="s">
        <v>3015</v>
      </c>
      <c r="L1055" s="769"/>
      <c r="M1055" s="601"/>
      <c r="N1055" s="225" t="s">
        <v>3016</v>
      </c>
      <c r="O1055" s="120">
        <v>1958</v>
      </c>
      <c r="P1055" s="120">
        <v>1.085</v>
      </c>
      <c r="Q1055" s="332" t="s">
        <v>3017</v>
      </c>
      <c r="R1055" s="120">
        <v>32</v>
      </c>
      <c r="S1055" s="125"/>
      <c r="T1055" s="160">
        <v>32</v>
      </c>
      <c r="U1055" s="1482"/>
      <c r="V1055" s="1483"/>
      <c r="W1055" s="1483"/>
      <c r="X1055" s="1464"/>
      <c r="Y1055" s="695"/>
      <c r="Z1055" s="500"/>
      <c r="AA1055" s="125"/>
      <c r="AB1055" s="125"/>
      <c r="AC1055" s="383"/>
      <c r="AD1055" s="133"/>
      <c r="AE1055" s="112"/>
      <c r="AF1055" s="112"/>
      <c r="AG1055" s="112"/>
      <c r="AH1055" s="112"/>
      <c r="AI1055" s="112"/>
      <c r="AJ1055" s="112"/>
      <c r="AK1055" s="112"/>
      <c r="AL1055" s="112"/>
      <c r="AM1055" s="112"/>
      <c r="AN1055" s="112"/>
      <c r="AO1055" s="112"/>
      <c r="AP1055" s="112"/>
      <c r="AQ1055" s="112"/>
      <c r="AR1055" s="112"/>
      <c r="AS1055" s="112"/>
      <c r="AT1055" s="112"/>
      <c r="AU1055" s="112"/>
      <c r="AV1055" s="112"/>
      <c r="AW1055" s="112"/>
      <c r="AX1055" s="112"/>
      <c r="AY1055" s="112"/>
      <c r="AZ1055" s="112"/>
      <c r="BA1055" s="112"/>
      <c r="BB1055" s="112"/>
      <c r="BC1055" s="112"/>
      <c r="BD1055" s="112"/>
      <c r="BE1055" s="112"/>
      <c r="BF1055" s="112"/>
      <c r="BG1055" s="112"/>
      <c r="BH1055" s="112"/>
      <c r="BI1055" s="112"/>
      <c r="BJ1055" s="112"/>
      <c r="BK1055" s="112"/>
      <c r="BL1055" s="112"/>
      <c r="BM1055" s="112"/>
      <c r="BN1055" s="112"/>
      <c r="BO1055" s="112"/>
      <c r="BP1055" s="112"/>
      <c r="BQ1055" s="112"/>
      <c r="BR1055" s="112"/>
      <c r="BS1055" s="112"/>
      <c r="BT1055" s="112"/>
      <c r="BU1055" s="112"/>
      <c r="BV1055" s="112"/>
      <c r="BW1055" s="112"/>
      <c r="BX1055" s="112"/>
      <c r="BY1055" s="112"/>
      <c r="BZ1055" s="112"/>
      <c r="CA1055" s="112"/>
      <c r="CB1055" s="112"/>
      <c r="CC1055" s="112"/>
      <c r="CD1055" s="112"/>
      <c r="CE1055" s="112"/>
      <c r="CF1055" s="112"/>
      <c r="CG1055" s="112"/>
      <c r="CH1055" s="112"/>
      <c r="CI1055" s="112"/>
      <c r="CJ1055" s="112"/>
      <c r="CK1055" s="112"/>
      <c r="CL1055" s="112"/>
      <c r="CM1055" s="112"/>
      <c r="CN1055" s="112"/>
      <c r="CO1055" s="112"/>
      <c r="CP1055" s="112"/>
      <c r="CQ1055" s="112"/>
      <c r="CR1055" s="112"/>
      <c r="CS1055" s="112"/>
      <c r="CT1055" s="112"/>
      <c r="CU1055" s="112"/>
      <c r="CV1055" s="112"/>
      <c r="CW1055" s="112"/>
      <c r="CX1055" s="112"/>
      <c r="CY1055" s="112"/>
      <c r="CZ1055" s="112"/>
    </row>
    <row r="1056" spans="1:104" s="113" customFormat="1" ht="21" customHeight="1">
      <c r="A1056" s="260">
        <v>1026</v>
      </c>
      <c r="B1056" s="1639"/>
      <c r="C1056" s="1610"/>
      <c r="D1056" s="1611"/>
      <c r="E1056" s="1615"/>
      <c r="F1056" s="1615"/>
      <c r="G1056" s="1615"/>
      <c r="H1056" s="1615"/>
      <c r="I1056" s="1615"/>
      <c r="J1056" s="1539"/>
      <c r="K1056" s="361"/>
      <c r="L1056" s="216"/>
      <c r="M1056" s="355"/>
      <c r="N1056" s="136" t="s">
        <v>3018</v>
      </c>
      <c r="O1056" s="118">
        <v>1960</v>
      </c>
      <c r="P1056" s="118">
        <v>0.32</v>
      </c>
      <c r="Q1056" s="138" t="s">
        <v>1299</v>
      </c>
      <c r="R1056" s="118">
        <v>9</v>
      </c>
      <c r="S1056" s="139"/>
      <c r="T1056" s="140">
        <v>9</v>
      </c>
      <c r="U1056" s="141" t="s">
        <v>3018</v>
      </c>
      <c r="V1056" s="118">
        <v>1960</v>
      </c>
      <c r="W1056" s="118">
        <v>0.32</v>
      </c>
      <c r="X1056" s="119" t="s">
        <v>1299</v>
      </c>
      <c r="Y1056" s="648"/>
      <c r="Z1056" s="359"/>
      <c r="AA1056" s="130"/>
      <c r="AB1056" s="130"/>
      <c r="AC1056" s="132"/>
      <c r="AD1056" s="133"/>
      <c r="AE1056" s="112"/>
      <c r="AF1056" s="112"/>
      <c r="AG1056" s="112"/>
      <c r="AH1056" s="112"/>
      <c r="AI1056" s="112"/>
      <c r="AJ1056" s="112"/>
      <c r="AK1056" s="112"/>
      <c r="AL1056" s="112"/>
      <c r="AM1056" s="112"/>
      <c r="AN1056" s="112"/>
      <c r="AO1056" s="112"/>
      <c r="AP1056" s="112"/>
      <c r="AQ1056" s="112"/>
      <c r="AR1056" s="112"/>
      <c r="AS1056" s="112"/>
      <c r="AT1056" s="112"/>
      <c r="AU1056" s="112"/>
      <c r="AV1056" s="112"/>
      <c r="AW1056" s="112"/>
      <c r="AX1056" s="112"/>
      <c r="AY1056" s="112"/>
      <c r="AZ1056" s="112"/>
      <c r="BA1056" s="112"/>
      <c r="BB1056" s="112"/>
      <c r="BC1056" s="112"/>
      <c r="BD1056" s="112"/>
      <c r="BE1056" s="112"/>
      <c r="BF1056" s="112"/>
      <c r="BG1056" s="112"/>
      <c r="BH1056" s="112"/>
      <c r="BI1056" s="112"/>
      <c r="BJ1056" s="112"/>
      <c r="BK1056" s="112"/>
      <c r="BL1056" s="112"/>
      <c r="BM1056" s="112"/>
      <c r="BN1056" s="112"/>
      <c r="BO1056" s="112"/>
      <c r="BP1056" s="112"/>
      <c r="BQ1056" s="112"/>
      <c r="BR1056" s="112"/>
      <c r="BS1056" s="112"/>
      <c r="BT1056" s="112"/>
      <c r="BU1056" s="112"/>
      <c r="BV1056" s="112"/>
      <c r="BW1056" s="112"/>
      <c r="BX1056" s="112"/>
      <c r="BY1056" s="112"/>
      <c r="BZ1056" s="112"/>
      <c r="CA1056" s="112"/>
      <c r="CB1056" s="112"/>
      <c r="CC1056" s="112"/>
      <c r="CD1056" s="112"/>
      <c r="CE1056" s="112"/>
      <c r="CF1056" s="112"/>
      <c r="CG1056" s="112"/>
      <c r="CH1056" s="112"/>
      <c r="CI1056" s="112"/>
      <c r="CJ1056" s="112"/>
      <c r="CK1056" s="112"/>
      <c r="CL1056" s="112"/>
      <c r="CM1056" s="112"/>
      <c r="CN1056" s="112"/>
      <c r="CO1056" s="112"/>
      <c r="CP1056" s="112"/>
      <c r="CQ1056" s="112"/>
      <c r="CR1056" s="112"/>
      <c r="CS1056" s="112"/>
      <c r="CT1056" s="112"/>
      <c r="CU1056" s="112"/>
      <c r="CV1056" s="112"/>
      <c r="CW1056" s="112"/>
      <c r="CX1056" s="112"/>
      <c r="CY1056" s="112"/>
      <c r="CZ1056" s="112"/>
    </row>
    <row r="1057" spans="1:104" s="113" customFormat="1" ht="28.5" customHeight="1">
      <c r="A1057" s="943">
        <v>1027</v>
      </c>
      <c r="B1057" s="1639"/>
      <c r="C1057" s="1610"/>
      <c r="D1057" s="1611"/>
      <c r="E1057" s="1615"/>
      <c r="F1057" s="1615"/>
      <c r="G1057" s="1615"/>
      <c r="H1057" s="1615"/>
      <c r="I1057" s="1615"/>
      <c r="J1057" s="1539"/>
      <c r="K1057" s="180"/>
      <c r="L1057" s="372"/>
      <c r="M1057" s="697"/>
      <c r="N1057" s="136"/>
      <c r="O1057" s="118"/>
      <c r="P1057" s="118"/>
      <c r="Q1057" s="138"/>
      <c r="R1057" s="118"/>
      <c r="S1057" s="139"/>
      <c r="T1057" s="140"/>
      <c r="U1057" s="141" t="s">
        <v>3019</v>
      </c>
      <c r="V1057" s="118"/>
      <c r="W1057" s="118"/>
      <c r="X1057" s="119" t="s">
        <v>3020</v>
      </c>
      <c r="Y1057" s="648"/>
      <c r="Z1057" s="359"/>
      <c r="AA1057" s="130"/>
      <c r="AB1057" s="130"/>
      <c r="AC1057" s="132"/>
      <c r="AD1057" s="133"/>
      <c r="AE1057" s="112"/>
      <c r="AF1057" s="112"/>
      <c r="AG1057" s="112"/>
      <c r="AH1057" s="112"/>
      <c r="AI1057" s="112"/>
      <c r="AJ1057" s="112"/>
      <c r="AK1057" s="112"/>
      <c r="AL1057" s="112"/>
      <c r="AM1057" s="112"/>
      <c r="AN1057" s="112"/>
      <c r="AO1057" s="112"/>
      <c r="AP1057" s="112"/>
      <c r="AQ1057" s="112"/>
      <c r="AR1057" s="112"/>
      <c r="AS1057" s="112"/>
      <c r="AT1057" s="112"/>
      <c r="AU1057" s="112"/>
      <c r="AV1057" s="112"/>
      <c r="AW1057" s="112"/>
      <c r="AX1057" s="112"/>
      <c r="AY1057" s="112"/>
      <c r="AZ1057" s="112"/>
      <c r="BA1057" s="112"/>
      <c r="BB1057" s="112"/>
      <c r="BC1057" s="112"/>
      <c r="BD1057" s="112"/>
      <c r="BE1057" s="112"/>
      <c r="BF1057" s="112"/>
      <c r="BG1057" s="112"/>
      <c r="BH1057" s="112"/>
      <c r="BI1057" s="112"/>
      <c r="BJ1057" s="112"/>
      <c r="BK1057" s="112"/>
      <c r="BL1057" s="112"/>
      <c r="BM1057" s="112"/>
      <c r="BN1057" s="112"/>
      <c r="BO1057" s="112"/>
      <c r="BP1057" s="112"/>
      <c r="BQ1057" s="112"/>
      <c r="BR1057" s="112"/>
      <c r="BS1057" s="112"/>
      <c r="BT1057" s="112"/>
      <c r="BU1057" s="112"/>
      <c r="BV1057" s="112"/>
      <c r="BW1057" s="112"/>
      <c r="BX1057" s="112"/>
      <c r="BY1057" s="112"/>
      <c r="BZ1057" s="112"/>
      <c r="CA1057" s="112"/>
      <c r="CB1057" s="112"/>
      <c r="CC1057" s="112"/>
      <c r="CD1057" s="112"/>
      <c r="CE1057" s="112"/>
      <c r="CF1057" s="112"/>
      <c r="CG1057" s="112"/>
      <c r="CH1057" s="112"/>
      <c r="CI1057" s="112"/>
      <c r="CJ1057" s="112"/>
      <c r="CK1057" s="112"/>
      <c r="CL1057" s="112"/>
      <c r="CM1057" s="112"/>
      <c r="CN1057" s="112"/>
      <c r="CO1057" s="112"/>
      <c r="CP1057" s="112"/>
      <c r="CQ1057" s="112"/>
      <c r="CR1057" s="112"/>
      <c r="CS1057" s="112"/>
      <c r="CT1057" s="112"/>
      <c r="CU1057" s="112"/>
      <c r="CV1057" s="112"/>
      <c r="CW1057" s="112"/>
      <c r="CX1057" s="112"/>
      <c r="CY1057" s="112"/>
      <c r="CZ1057" s="112"/>
    </row>
    <row r="1058" spans="1:104" s="113" customFormat="1" ht="33.75" customHeight="1">
      <c r="A1058" s="260">
        <v>1028</v>
      </c>
      <c r="B1058" s="1639"/>
      <c r="C1058" s="1610"/>
      <c r="D1058" s="1611"/>
      <c r="E1058" s="1615"/>
      <c r="F1058" s="1615"/>
      <c r="G1058" s="1615"/>
      <c r="H1058" s="1615"/>
      <c r="I1058" s="1615"/>
      <c r="J1058" s="1539"/>
      <c r="K1058" s="620" t="s">
        <v>3021</v>
      </c>
      <c r="L1058" s="269">
        <v>2013</v>
      </c>
      <c r="M1058" s="606">
        <v>400</v>
      </c>
      <c r="N1058" s="1513"/>
      <c r="O1058" s="1447"/>
      <c r="P1058" s="1447"/>
      <c r="Q1058" s="1447"/>
      <c r="R1058" s="1447"/>
      <c r="S1058" s="1556"/>
      <c r="T1058" s="1456"/>
      <c r="U1058" s="1480"/>
      <c r="V1058" s="1447"/>
      <c r="W1058" s="1447"/>
      <c r="X1058" s="1441"/>
      <c r="Y1058" s="648"/>
      <c r="Z1058" s="359"/>
      <c r="AA1058" s="130"/>
      <c r="AB1058" s="130"/>
      <c r="AC1058" s="132"/>
      <c r="AD1058" s="133"/>
      <c r="AE1058" s="112"/>
      <c r="AF1058" s="112"/>
      <c r="AG1058" s="112"/>
      <c r="AH1058" s="112"/>
      <c r="AI1058" s="112"/>
      <c r="AJ1058" s="112"/>
      <c r="AK1058" s="112"/>
      <c r="AL1058" s="112"/>
      <c r="AM1058" s="112"/>
      <c r="AN1058" s="112"/>
      <c r="AO1058" s="112"/>
      <c r="AP1058" s="112"/>
      <c r="AQ1058" s="112"/>
      <c r="AR1058" s="112"/>
      <c r="AS1058" s="112"/>
      <c r="AT1058" s="112"/>
      <c r="AU1058" s="112"/>
      <c r="AV1058" s="112"/>
      <c r="AW1058" s="112"/>
      <c r="AX1058" s="112"/>
      <c r="AY1058" s="112"/>
      <c r="AZ1058" s="112"/>
      <c r="BA1058" s="112"/>
      <c r="BB1058" s="112"/>
      <c r="BC1058" s="112"/>
      <c r="BD1058" s="112"/>
      <c r="BE1058" s="112"/>
      <c r="BF1058" s="112"/>
      <c r="BG1058" s="112"/>
      <c r="BH1058" s="112"/>
      <c r="BI1058" s="112"/>
      <c r="BJ1058" s="112"/>
      <c r="BK1058" s="112"/>
      <c r="BL1058" s="112"/>
      <c r="BM1058" s="112"/>
      <c r="BN1058" s="112"/>
      <c r="BO1058" s="112"/>
      <c r="BP1058" s="112"/>
      <c r="BQ1058" s="112"/>
      <c r="BR1058" s="112"/>
      <c r="BS1058" s="112"/>
      <c r="BT1058" s="112"/>
      <c r="BU1058" s="112"/>
      <c r="BV1058" s="112"/>
      <c r="BW1058" s="112"/>
      <c r="BX1058" s="112"/>
      <c r="BY1058" s="112"/>
      <c r="BZ1058" s="112"/>
      <c r="CA1058" s="112"/>
      <c r="CB1058" s="112"/>
      <c r="CC1058" s="112"/>
      <c r="CD1058" s="112"/>
      <c r="CE1058" s="112"/>
      <c r="CF1058" s="112"/>
      <c r="CG1058" s="112"/>
      <c r="CH1058" s="112"/>
      <c r="CI1058" s="112"/>
      <c r="CJ1058" s="112"/>
      <c r="CK1058" s="112"/>
      <c r="CL1058" s="112"/>
      <c r="CM1058" s="112"/>
      <c r="CN1058" s="112"/>
      <c r="CO1058" s="112"/>
      <c r="CP1058" s="112"/>
      <c r="CQ1058" s="112"/>
      <c r="CR1058" s="112"/>
      <c r="CS1058" s="112"/>
      <c r="CT1058" s="112"/>
      <c r="CU1058" s="112"/>
      <c r="CV1058" s="112"/>
      <c r="CW1058" s="112"/>
      <c r="CX1058" s="112"/>
      <c r="CY1058" s="112"/>
      <c r="CZ1058" s="112"/>
    </row>
    <row r="1059" spans="1:104" s="113" customFormat="1" ht="26.25" customHeight="1">
      <c r="A1059" s="260">
        <v>1029</v>
      </c>
      <c r="B1059" s="1639"/>
      <c r="C1059" s="1612"/>
      <c r="D1059" s="1613"/>
      <c r="E1059" s="1616"/>
      <c r="F1059" s="1616"/>
      <c r="G1059" s="1616"/>
      <c r="H1059" s="1616"/>
      <c r="I1059" s="1616"/>
      <c r="J1059" s="1540"/>
      <c r="K1059" s="806"/>
      <c r="L1059" s="551"/>
      <c r="M1059" s="910"/>
      <c r="N1059" s="1515"/>
      <c r="O1059" s="1448"/>
      <c r="P1059" s="1448"/>
      <c r="Q1059" s="1448"/>
      <c r="R1059" s="1448"/>
      <c r="S1059" s="1558"/>
      <c r="T1059" s="1457"/>
      <c r="U1059" s="1482"/>
      <c r="V1059" s="1448"/>
      <c r="W1059" s="1448"/>
      <c r="X1059" s="1442"/>
      <c r="Y1059" s="963"/>
      <c r="Z1059" s="359"/>
      <c r="AA1059" s="145"/>
      <c r="AB1059" s="145"/>
      <c r="AC1059" s="542"/>
      <c r="AD1059" s="133"/>
      <c r="AE1059" s="112"/>
      <c r="AF1059" s="112"/>
      <c r="AG1059" s="112"/>
      <c r="AH1059" s="112"/>
      <c r="AI1059" s="112"/>
      <c r="AJ1059" s="112"/>
      <c r="AK1059" s="112"/>
      <c r="AL1059" s="112"/>
      <c r="AM1059" s="112"/>
      <c r="AN1059" s="112"/>
      <c r="AO1059" s="112"/>
      <c r="AP1059" s="112"/>
      <c r="AQ1059" s="112"/>
      <c r="AR1059" s="112"/>
      <c r="AS1059" s="112"/>
      <c r="AT1059" s="112"/>
      <c r="AU1059" s="112"/>
      <c r="AV1059" s="112"/>
      <c r="AW1059" s="112"/>
      <c r="AX1059" s="112"/>
      <c r="AY1059" s="112"/>
      <c r="AZ1059" s="112"/>
      <c r="BA1059" s="112"/>
      <c r="BB1059" s="112"/>
      <c r="BC1059" s="112"/>
      <c r="BD1059" s="112"/>
      <c r="BE1059" s="112"/>
      <c r="BF1059" s="112"/>
      <c r="BG1059" s="112"/>
      <c r="BH1059" s="112"/>
      <c r="BI1059" s="112"/>
      <c r="BJ1059" s="112"/>
      <c r="BK1059" s="112"/>
      <c r="BL1059" s="112"/>
      <c r="BM1059" s="112"/>
      <c r="BN1059" s="112"/>
      <c r="BO1059" s="112"/>
      <c r="BP1059" s="112"/>
      <c r="BQ1059" s="112"/>
      <c r="BR1059" s="112"/>
      <c r="BS1059" s="112"/>
      <c r="BT1059" s="112"/>
      <c r="BU1059" s="112"/>
      <c r="BV1059" s="112"/>
      <c r="BW1059" s="112"/>
      <c r="BX1059" s="112"/>
      <c r="BY1059" s="112"/>
      <c r="BZ1059" s="112"/>
      <c r="CA1059" s="112"/>
      <c r="CB1059" s="112"/>
      <c r="CC1059" s="112"/>
      <c r="CD1059" s="112"/>
      <c r="CE1059" s="112"/>
      <c r="CF1059" s="112"/>
      <c r="CG1059" s="112"/>
      <c r="CH1059" s="112"/>
      <c r="CI1059" s="112"/>
      <c r="CJ1059" s="112"/>
      <c r="CK1059" s="112"/>
      <c r="CL1059" s="112"/>
      <c r="CM1059" s="112"/>
      <c r="CN1059" s="112"/>
      <c r="CO1059" s="112"/>
      <c r="CP1059" s="112"/>
      <c r="CQ1059" s="112"/>
      <c r="CR1059" s="112"/>
      <c r="CS1059" s="112"/>
      <c r="CT1059" s="112"/>
      <c r="CU1059" s="112"/>
      <c r="CV1059" s="112"/>
      <c r="CW1059" s="112"/>
      <c r="CX1059" s="112"/>
      <c r="CY1059" s="112"/>
      <c r="CZ1059" s="112"/>
    </row>
    <row r="1060" spans="1:104" s="113" customFormat="1" ht="50.25" customHeight="1">
      <c r="A1060" s="260">
        <v>1030</v>
      </c>
      <c r="B1060" s="1639"/>
      <c r="C1060" s="1581" t="s">
        <v>3022</v>
      </c>
      <c r="D1060" s="1582"/>
      <c r="E1060" s="1468" t="s">
        <v>3023</v>
      </c>
      <c r="F1060" s="1447">
        <v>0.158</v>
      </c>
      <c r="G1060" s="1447" t="s">
        <v>3024</v>
      </c>
      <c r="H1060" s="1447">
        <v>5</v>
      </c>
      <c r="I1060" s="1447"/>
      <c r="J1060" s="1441">
        <v>5</v>
      </c>
      <c r="K1060" s="964" t="s">
        <v>3025</v>
      </c>
      <c r="L1060" s="1578">
        <v>2014</v>
      </c>
      <c r="M1060" s="1449">
        <v>250</v>
      </c>
      <c r="N1060" s="136" t="s">
        <v>3026</v>
      </c>
      <c r="O1060" s="118">
        <v>2014</v>
      </c>
      <c r="P1060" s="118">
        <v>0.3</v>
      </c>
      <c r="Q1060" s="138" t="s">
        <v>3027</v>
      </c>
      <c r="R1060" s="118">
        <v>10</v>
      </c>
      <c r="S1060" s="139"/>
      <c r="T1060" s="140">
        <v>10</v>
      </c>
      <c r="U1060" s="1480"/>
      <c r="V1060" s="1468"/>
      <c r="W1060" s="1468"/>
      <c r="X1060" s="1462"/>
      <c r="Y1060" s="1574" t="s">
        <v>3028</v>
      </c>
      <c r="Z1060" s="1575"/>
      <c r="AA1060" s="1468" t="s">
        <v>3023</v>
      </c>
      <c r="AB1060" s="1447">
        <v>4.3999999999999997E-2</v>
      </c>
      <c r="AC1060" s="1441" t="s">
        <v>3029</v>
      </c>
      <c r="AD1060" s="111"/>
      <c r="AE1060" s="112"/>
      <c r="AF1060" s="112"/>
      <c r="AG1060" s="112"/>
      <c r="AH1060" s="112"/>
      <c r="AI1060" s="112"/>
      <c r="AJ1060" s="112"/>
      <c r="AK1060" s="112"/>
      <c r="AL1060" s="112"/>
      <c r="AM1060" s="112"/>
      <c r="AN1060" s="112"/>
      <c r="AO1060" s="112"/>
      <c r="AP1060" s="112"/>
      <c r="AQ1060" s="112"/>
      <c r="AR1060" s="112"/>
      <c r="AS1060" s="112"/>
      <c r="AT1060" s="112"/>
      <c r="AU1060" s="112"/>
      <c r="AV1060" s="112"/>
      <c r="AW1060" s="112"/>
      <c r="AX1060" s="112"/>
      <c r="AY1060" s="112"/>
      <c r="AZ1060" s="112"/>
      <c r="BA1060" s="112"/>
      <c r="BB1060" s="112"/>
      <c r="BC1060" s="112"/>
      <c r="BD1060" s="112"/>
      <c r="BE1060" s="112"/>
      <c r="BF1060" s="112"/>
      <c r="BG1060" s="112"/>
      <c r="BH1060" s="112"/>
      <c r="BI1060" s="112"/>
      <c r="BJ1060" s="112"/>
      <c r="BK1060" s="112"/>
      <c r="BL1060" s="112"/>
      <c r="BM1060" s="112"/>
      <c r="BN1060" s="112"/>
      <c r="BO1060" s="112"/>
      <c r="BP1060" s="112"/>
      <c r="BQ1060" s="112"/>
      <c r="BR1060" s="112"/>
      <c r="BS1060" s="112"/>
      <c r="BT1060" s="112"/>
      <c r="BU1060" s="112"/>
      <c r="BV1060" s="112"/>
      <c r="BW1060" s="112"/>
      <c r="BX1060" s="112"/>
      <c r="BY1060" s="112"/>
      <c r="BZ1060" s="112"/>
      <c r="CA1060" s="112"/>
      <c r="CB1060" s="112"/>
      <c r="CC1060" s="112"/>
      <c r="CD1060" s="112"/>
      <c r="CE1060" s="112"/>
      <c r="CF1060" s="112"/>
      <c r="CG1060" s="112"/>
      <c r="CH1060" s="112"/>
      <c r="CI1060" s="112"/>
      <c r="CJ1060" s="112"/>
      <c r="CK1060" s="112"/>
      <c r="CL1060" s="112"/>
      <c r="CM1060" s="112"/>
      <c r="CN1060" s="112"/>
      <c r="CO1060" s="112"/>
      <c r="CP1060" s="112"/>
      <c r="CQ1060" s="112"/>
      <c r="CR1060" s="112"/>
      <c r="CS1060" s="112"/>
      <c r="CT1060" s="112"/>
      <c r="CU1060" s="112"/>
      <c r="CV1060" s="112"/>
      <c r="CW1060" s="112"/>
      <c r="CX1060" s="112"/>
      <c r="CY1060" s="112"/>
      <c r="CZ1060" s="112"/>
    </row>
    <row r="1061" spans="1:104" s="113" customFormat="1" ht="76.5" customHeight="1">
      <c r="A1061" s="260">
        <v>1031</v>
      </c>
      <c r="B1061" s="1639"/>
      <c r="C1061" s="1583"/>
      <c r="D1061" s="1584"/>
      <c r="E1061" s="1483"/>
      <c r="F1061" s="1448"/>
      <c r="G1061" s="1448"/>
      <c r="H1061" s="1448"/>
      <c r="I1061" s="1448"/>
      <c r="J1061" s="1442"/>
      <c r="K1061" s="798"/>
      <c r="L1061" s="1579"/>
      <c r="M1061" s="1450"/>
      <c r="N1061" s="136" t="s">
        <v>3030</v>
      </c>
      <c r="O1061" s="118">
        <v>2014</v>
      </c>
      <c r="P1061" s="118">
        <v>0.34</v>
      </c>
      <c r="Q1061" s="332" t="s">
        <v>3031</v>
      </c>
      <c r="R1061" s="118">
        <v>9</v>
      </c>
      <c r="S1061" s="139"/>
      <c r="T1061" s="140">
        <v>9</v>
      </c>
      <c r="U1061" s="1481"/>
      <c r="V1061" s="1469"/>
      <c r="W1061" s="1469"/>
      <c r="X1061" s="1463"/>
      <c r="Y1061" s="1576"/>
      <c r="Z1061" s="1577"/>
      <c r="AA1061" s="1483"/>
      <c r="AB1061" s="1448"/>
      <c r="AC1061" s="1442"/>
      <c r="AD1061" s="111"/>
      <c r="AE1061" s="112"/>
      <c r="AF1061" s="112"/>
      <c r="AG1061" s="112"/>
      <c r="AH1061" s="112"/>
      <c r="AI1061" s="112"/>
      <c r="AJ1061" s="112"/>
      <c r="AK1061" s="112"/>
      <c r="AL1061" s="112"/>
      <c r="AM1061" s="112"/>
      <c r="AN1061" s="112"/>
      <c r="AO1061" s="112"/>
      <c r="AP1061" s="112"/>
      <c r="AQ1061" s="112"/>
      <c r="AR1061" s="112"/>
      <c r="AS1061" s="112"/>
      <c r="AT1061" s="112"/>
      <c r="AU1061" s="112"/>
      <c r="AV1061" s="112"/>
      <c r="AW1061" s="112"/>
      <c r="AX1061" s="112"/>
      <c r="AY1061" s="112"/>
      <c r="AZ1061" s="112"/>
      <c r="BA1061" s="112"/>
      <c r="BB1061" s="112"/>
      <c r="BC1061" s="112"/>
      <c r="BD1061" s="112"/>
      <c r="BE1061" s="112"/>
      <c r="BF1061" s="112"/>
      <c r="BG1061" s="112"/>
      <c r="BH1061" s="112"/>
      <c r="BI1061" s="112"/>
      <c r="BJ1061" s="112"/>
      <c r="BK1061" s="112"/>
      <c r="BL1061" s="112"/>
      <c r="BM1061" s="112"/>
      <c r="BN1061" s="112"/>
      <c r="BO1061" s="112"/>
      <c r="BP1061" s="112"/>
      <c r="BQ1061" s="112"/>
      <c r="BR1061" s="112"/>
      <c r="BS1061" s="112"/>
      <c r="BT1061" s="112"/>
      <c r="BU1061" s="112"/>
      <c r="BV1061" s="112"/>
      <c r="BW1061" s="112"/>
      <c r="BX1061" s="112"/>
      <c r="BY1061" s="112"/>
      <c r="BZ1061" s="112"/>
      <c r="CA1061" s="112"/>
      <c r="CB1061" s="112"/>
      <c r="CC1061" s="112"/>
      <c r="CD1061" s="112"/>
      <c r="CE1061" s="112"/>
      <c r="CF1061" s="112"/>
      <c r="CG1061" s="112"/>
      <c r="CH1061" s="112"/>
      <c r="CI1061" s="112"/>
      <c r="CJ1061" s="112"/>
      <c r="CK1061" s="112"/>
      <c r="CL1061" s="112"/>
      <c r="CM1061" s="112"/>
      <c r="CN1061" s="112"/>
      <c r="CO1061" s="112"/>
      <c r="CP1061" s="112"/>
      <c r="CQ1061" s="112"/>
      <c r="CR1061" s="112"/>
      <c r="CS1061" s="112"/>
      <c r="CT1061" s="112"/>
      <c r="CU1061" s="112"/>
      <c r="CV1061" s="112"/>
      <c r="CW1061" s="112"/>
      <c r="CX1061" s="112"/>
      <c r="CY1061" s="112"/>
      <c r="CZ1061" s="112"/>
    </row>
    <row r="1062" spans="1:104" s="113" customFormat="1" ht="68.25" customHeight="1">
      <c r="A1062" s="260">
        <v>1032</v>
      </c>
      <c r="B1062" s="1639"/>
      <c r="C1062" s="1478"/>
      <c r="D1062" s="1479"/>
      <c r="E1062" s="118"/>
      <c r="F1062" s="118"/>
      <c r="G1062" s="118"/>
      <c r="H1062" s="118"/>
      <c r="I1062" s="118"/>
      <c r="J1062" s="163"/>
      <c r="K1062" s="806"/>
      <c r="L1062" s="1580"/>
      <c r="M1062" s="1525"/>
      <c r="N1062" s="136" t="s">
        <v>3032</v>
      </c>
      <c r="O1062" s="118">
        <v>2019</v>
      </c>
      <c r="P1062" s="118">
        <v>0.125</v>
      </c>
      <c r="Q1062" s="332" t="s">
        <v>1299</v>
      </c>
      <c r="R1062" s="118">
        <v>4</v>
      </c>
      <c r="S1062" s="139"/>
      <c r="T1062" s="140">
        <v>4</v>
      </c>
      <c r="U1062" s="1482"/>
      <c r="V1062" s="1483"/>
      <c r="W1062" s="1483"/>
      <c r="X1062" s="1464"/>
      <c r="Y1062" s="1541" t="s">
        <v>3033</v>
      </c>
      <c r="Z1062" s="1542"/>
      <c r="AA1062" s="118">
        <v>2014</v>
      </c>
      <c r="AB1062" s="118">
        <v>7.5999999999999998E-2</v>
      </c>
      <c r="AC1062" s="163" t="s">
        <v>3034</v>
      </c>
      <c r="AD1062" s="111"/>
      <c r="AE1062" s="112"/>
      <c r="AF1062" s="112"/>
      <c r="AG1062" s="112"/>
      <c r="AH1062" s="112"/>
      <c r="AI1062" s="112"/>
      <c r="AJ1062" s="112"/>
      <c r="AK1062" s="112"/>
      <c r="AL1062" s="112"/>
      <c r="AM1062" s="112"/>
      <c r="AN1062" s="112"/>
      <c r="AO1062" s="112"/>
      <c r="AP1062" s="112"/>
      <c r="AQ1062" s="112"/>
      <c r="AR1062" s="112"/>
      <c r="AS1062" s="112"/>
      <c r="AT1062" s="112"/>
      <c r="AU1062" s="112"/>
      <c r="AV1062" s="112"/>
      <c r="AW1062" s="112"/>
      <c r="AX1062" s="112"/>
      <c r="AY1062" s="112"/>
      <c r="AZ1062" s="112"/>
      <c r="BA1062" s="112"/>
      <c r="BB1062" s="112"/>
      <c r="BC1062" s="112"/>
      <c r="BD1062" s="112"/>
      <c r="BE1062" s="112"/>
      <c r="BF1062" s="112"/>
      <c r="BG1062" s="112"/>
      <c r="BH1062" s="112"/>
      <c r="BI1062" s="112"/>
      <c r="BJ1062" s="112"/>
      <c r="BK1062" s="112"/>
      <c r="BL1062" s="112"/>
      <c r="BM1062" s="112"/>
      <c r="BN1062" s="112"/>
      <c r="BO1062" s="112"/>
      <c r="BP1062" s="112"/>
      <c r="BQ1062" s="112"/>
      <c r="BR1062" s="112"/>
      <c r="BS1062" s="112"/>
      <c r="BT1062" s="112"/>
      <c r="BU1062" s="112"/>
      <c r="BV1062" s="112"/>
      <c r="BW1062" s="112"/>
      <c r="BX1062" s="112"/>
      <c r="BY1062" s="112"/>
      <c r="BZ1062" s="112"/>
      <c r="CA1062" s="112"/>
      <c r="CB1062" s="112"/>
      <c r="CC1062" s="112"/>
      <c r="CD1062" s="112"/>
      <c r="CE1062" s="112"/>
      <c r="CF1062" s="112"/>
      <c r="CG1062" s="112"/>
      <c r="CH1062" s="112"/>
      <c r="CI1062" s="112"/>
      <c r="CJ1062" s="112"/>
      <c r="CK1062" s="112"/>
      <c r="CL1062" s="112"/>
      <c r="CM1062" s="112"/>
      <c r="CN1062" s="112"/>
      <c r="CO1062" s="112"/>
      <c r="CP1062" s="112"/>
      <c r="CQ1062" s="112"/>
      <c r="CR1062" s="112"/>
      <c r="CS1062" s="112"/>
      <c r="CT1062" s="112"/>
      <c r="CU1062" s="112"/>
      <c r="CV1062" s="112"/>
      <c r="CW1062" s="112"/>
      <c r="CX1062" s="112"/>
      <c r="CY1062" s="112"/>
      <c r="CZ1062" s="112"/>
    </row>
    <row r="1063" spans="1:104" s="113" customFormat="1" ht="20.25" customHeight="1">
      <c r="A1063" s="260">
        <v>1033</v>
      </c>
      <c r="B1063" s="1639"/>
      <c r="C1063" s="1571" t="s">
        <v>3035</v>
      </c>
      <c r="D1063" s="1572"/>
      <c r="E1063" s="130"/>
      <c r="F1063" s="130"/>
      <c r="G1063" s="154"/>
      <c r="H1063" s="130"/>
      <c r="I1063" s="130"/>
      <c r="J1063" s="132"/>
      <c r="K1063" s="181"/>
      <c r="L1063" s="115"/>
      <c r="M1063" s="154"/>
      <c r="N1063" s="371"/>
      <c r="O1063" s="156"/>
      <c r="P1063" s="156"/>
      <c r="Q1063" s="275"/>
      <c r="R1063" s="156"/>
      <c r="S1063" s="145"/>
      <c r="T1063" s="188"/>
      <c r="U1063" s="660"/>
      <c r="V1063" s="156"/>
      <c r="W1063" s="156"/>
      <c r="X1063" s="277"/>
      <c r="Y1063" s="1573"/>
      <c r="Z1063" s="1572"/>
      <c r="AA1063" s="130"/>
      <c r="AB1063" s="130"/>
      <c r="AC1063" s="131"/>
      <c r="AD1063" s="111"/>
      <c r="AE1063" s="112"/>
      <c r="AF1063" s="112"/>
      <c r="AG1063" s="112"/>
      <c r="AH1063" s="112"/>
      <c r="AI1063" s="112"/>
      <c r="AJ1063" s="112"/>
      <c r="AK1063" s="112"/>
      <c r="AL1063" s="112"/>
      <c r="AM1063" s="112"/>
      <c r="AN1063" s="112"/>
      <c r="AO1063" s="112"/>
      <c r="AP1063" s="112"/>
      <c r="AQ1063" s="112"/>
      <c r="AR1063" s="112"/>
      <c r="AS1063" s="112"/>
      <c r="AT1063" s="112"/>
      <c r="AU1063" s="112"/>
      <c r="AV1063" s="112"/>
      <c r="AW1063" s="112"/>
      <c r="AX1063" s="112"/>
      <c r="AY1063" s="112"/>
      <c r="AZ1063" s="112"/>
      <c r="BA1063" s="112"/>
      <c r="BB1063" s="112"/>
      <c r="BC1063" s="112"/>
      <c r="BD1063" s="112"/>
      <c r="BE1063" s="112"/>
      <c r="BF1063" s="112"/>
      <c r="BG1063" s="112"/>
      <c r="BH1063" s="112"/>
      <c r="BI1063" s="112"/>
      <c r="BJ1063" s="112"/>
      <c r="BK1063" s="112"/>
      <c r="BL1063" s="112"/>
      <c r="BM1063" s="112"/>
      <c r="BN1063" s="112"/>
      <c r="BO1063" s="112"/>
      <c r="BP1063" s="112"/>
      <c r="BQ1063" s="112"/>
      <c r="BR1063" s="112"/>
      <c r="BS1063" s="112"/>
      <c r="BT1063" s="112"/>
      <c r="BU1063" s="112"/>
      <c r="BV1063" s="112"/>
      <c r="BW1063" s="112"/>
      <c r="BX1063" s="112"/>
      <c r="BY1063" s="112"/>
      <c r="BZ1063" s="112"/>
      <c r="CA1063" s="112"/>
      <c r="CB1063" s="112"/>
      <c r="CC1063" s="112"/>
      <c r="CD1063" s="112"/>
      <c r="CE1063" s="112"/>
      <c r="CF1063" s="112"/>
      <c r="CG1063" s="112"/>
      <c r="CH1063" s="112"/>
      <c r="CI1063" s="112"/>
      <c r="CJ1063" s="112"/>
      <c r="CK1063" s="112"/>
      <c r="CL1063" s="112"/>
      <c r="CM1063" s="112"/>
      <c r="CN1063" s="112"/>
      <c r="CO1063" s="112"/>
      <c r="CP1063" s="112"/>
      <c r="CQ1063" s="112"/>
      <c r="CR1063" s="112"/>
      <c r="CS1063" s="112"/>
      <c r="CT1063" s="112"/>
      <c r="CU1063" s="112"/>
      <c r="CV1063" s="112"/>
      <c r="CW1063" s="112"/>
      <c r="CX1063" s="112"/>
      <c r="CY1063" s="112"/>
      <c r="CZ1063" s="112"/>
    </row>
    <row r="1064" spans="1:104" s="113" customFormat="1" ht="30.6" customHeight="1">
      <c r="A1064" s="260">
        <v>1034</v>
      </c>
      <c r="B1064" s="1639"/>
      <c r="C1064" s="1628"/>
      <c r="D1064" s="1629"/>
      <c r="E1064" s="118"/>
      <c r="F1064" s="118"/>
      <c r="G1064" s="118"/>
      <c r="H1064" s="118"/>
      <c r="I1064" s="118"/>
      <c r="J1064" s="163"/>
      <c r="K1064" s="802" t="s">
        <v>3036</v>
      </c>
      <c r="L1064" s="965">
        <v>1957</v>
      </c>
      <c r="M1064" s="606">
        <v>250</v>
      </c>
      <c r="N1064" s="1565" t="s">
        <v>3037</v>
      </c>
      <c r="O1064" s="1568">
        <v>2007</v>
      </c>
      <c r="P1064" s="1447"/>
      <c r="Q1064" s="1568" t="s">
        <v>1172</v>
      </c>
      <c r="R1064" s="1447"/>
      <c r="S1064" s="1556"/>
      <c r="T1064" s="1456"/>
      <c r="U1064" s="1559"/>
      <c r="V1064" s="1562"/>
      <c r="W1064" s="1562"/>
      <c r="X1064" s="1549"/>
      <c r="Y1064" s="1543" t="s">
        <v>3212</v>
      </c>
      <c r="Z1064" s="1544"/>
      <c r="AA1064" s="118">
        <v>1957</v>
      </c>
      <c r="AB1064" s="118">
        <v>0.15</v>
      </c>
      <c r="AC1064" s="163" t="s">
        <v>1793</v>
      </c>
      <c r="AD1064" s="111"/>
      <c r="AE1064" s="112"/>
      <c r="AF1064" s="112"/>
      <c r="AG1064" s="112"/>
      <c r="AH1064" s="112"/>
      <c r="AI1064" s="112"/>
      <c r="AJ1064" s="112"/>
      <c r="AK1064" s="112"/>
      <c r="AL1064" s="112"/>
      <c r="AM1064" s="112"/>
      <c r="AN1064" s="112"/>
      <c r="AO1064" s="112"/>
      <c r="AP1064" s="112"/>
      <c r="AQ1064" s="112"/>
      <c r="AR1064" s="112"/>
      <c r="AS1064" s="112"/>
      <c r="AT1064" s="112"/>
      <c r="AU1064" s="112"/>
      <c r="AV1064" s="112"/>
      <c r="AW1064" s="112"/>
      <c r="AX1064" s="112"/>
      <c r="AY1064" s="112"/>
      <c r="AZ1064" s="112"/>
      <c r="BA1064" s="112"/>
      <c r="BB1064" s="112"/>
      <c r="BC1064" s="112"/>
      <c r="BD1064" s="112"/>
      <c r="BE1064" s="112"/>
      <c r="BF1064" s="112"/>
      <c r="BG1064" s="112"/>
      <c r="BH1064" s="112"/>
      <c r="BI1064" s="112"/>
      <c r="BJ1064" s="112"/>
      <c r="BK1064" s="112"/>
      <c r="BL1064" s="112"/>
      <c r="BM1064" s="112"/>
      <c r="BN1064" s="112"/>
      <c r="BO1064" s="112"/>
      <c r="BP1064" s="112"/>
      <c r="BQ1064" s="112"/>
      <c r="BR1064" s="112"/>
      <c r="BS1064" s="112"/>
      <c r="BT1064" s="112"/>
      <c r="BU1064" s="112"/>
      <c r="BV1064" s="112"/>
      <c r="BW1064" s="112"/>
      <c r="BX1064" s="112"/>
      <c r="BY1064" s="112"/>
      <c r="BZ1064" s="112"/>
      <c r="CA1064" s="112"/>
      <c r="CB1064" s="112"/>
      <c r="CC1064" s="112"/>
      <c r="CD1064" s="112"/>
      <c r="CE1064" s="112"/>
      <c r="CF1064" s="112"/>
      <c r="CG1064" s="112"/>
      <c r="CH1064" s="112"/>
      <c r="CI1064" s="112"/>
      <c r="CJ1064" s="112"/>
      <c r="CK1064" s="112"/>
      <c r="CL1064" s="112"/>
      <c r="CM1064" s="112"/>
      <c r="CN1064" s="112"/>
      <c r="CO1064" s="112"/>
      <c r="CP1064" s="112"/>
      <c r="CQ1064" s="112"/>
      <c r="CR1064" s="112"/>
      <c r="CS1064" s="112"/>
      <c r="CT1064" s="112"/>
      <c r="CU1064" s="112"/>
      <c r="CV1064" s="112"/>
      <c r="CW1064" s="112"/>
      <c r="CX1064" s="112"/>
      <c r="CY1064" s="112"/>
      <c r="CZ1064" s="112"/>
    </row>
    <row r="1065" spans="1:104" s="113" customFormat="1" ht="72.75" customHeight="1">
      <c r="A1065" s="260">
        <v>1035</v>
      </c>
      <c r="B1065" s="1639"/>
      <c r="C1065" s="1478" t="s">
        <v>3213</v>
      </c>
      <c r="D1065" s="1479"/>
      <c r="E1065" s="118">
        <v>1996</v>
      </c>
      <c r="F1065" s="317" t="s">
        <v>3214</v>
      </c>
      <c r="G1065" s="118" t="s">
        <v>1465</v>
      </c>
      <c r="H1065" s="118">
        <v>5</v>
      </c>
      <c r="I1065" s="118"/>
      <c r="J1065" s="163">
        <v>5</v>
      </c>
      <c r="K1065" s="1499" t="s">
        <v>3038</v>
      </c>
      <c r="L1065" s="1552"/>
      <c r="M1065" s="1450"/>
      <c r="N1065" s="1566"/>
      <c r="O1065" s="1569"/>
      <c r="P1065" s="1467"/>
      <c r="Q1065" s="1569"/>
      <c r="R1065" s="1467"/>
      <c r="S1065" s="1557"/>
      <c r="T1065" s="1512"/>
      <c r="U1065" s="1560"/>
      <c r="V1065" s="1563"/>
      <c r="W1065" s="1563"/>
      <c r="X1065" s="1550"/>
      <c r="Y1065" s="1541"/>
      <c r="Z1065" s="1542"/>
      <c r="AA1065" s="118"/>
      <c r="AB1065" s="317"/>
      <c r="AC1065" s="163"/>
      <c r="AD1065" s="111"/>
      <c r="AE1065" s="112"/>
      <c r="AF1065" s="112"/>
      <c r="AG1065" s="112"/>
      <c r="AH1065" s="112"/>
      <c r="AI1065" s="112"/>
      <c r="AJ1065" s="112"/>
      <c r="AK1065" s="112"/>
      <c r="AL1065" s="112"/>
      <c r="AM1065" s="112"/>
      <c r="AN1065" s="112"/>
      <c r="AO1065" s="112"/>
      <c r="AP1065" s="112"/>
      <c r="AQ1065" s="112"/>
      <c r="AR1065" s="112"/>
      <c r="AS1065" s="112"/>
      <c r="AT1065" s="112"/>
      <c r="AU1065" s="112"/>
      <c r="AV1065" s="112"/>
      <c r="AW1065" s="112"/>
      <c r="AX1065" s="112"/>
      <c r="AY1065" s="112"/>
      <c r="AZ1065" s="112"/>
      <c r="BA1065" s="112"/>
      <c r="BB1065" s="112"/>
      <c r="BC1065" s="112"/>
      <c r="BD1065" s="112"/>
      <c r="BE1065" s="112"/>
      <c r="BF1065" s="112"/>
      <c r="BG1065" s="112"/>
      <c r="BH1065" s="112"/>
      <c r="BI1065" s="112"/>
      <c r="BJ1065" s="112"/>
      <c r="BK1065" s="112"/>
      <c r="BL1065" s="112"/>
      <c r="BM1065" s="112"/>
      <c r="BN1065" s="112"/>
      <c r="BO1065" s="112"/>
      <c r="BP1065" s="112"/>
      <c r="BQ1065" s="112"/>
      <c r="BR1065" s="112"/>
      <c r="BS1065" s="112"/>
      <c r="BT1065" s="112"/>
      <c r="BU1065" s="112"/>
      <c r="BV1065" s="112"/>
      <c r="BW1065" s="112"/>
      <c r="BX1065" s="112"/>
      <c r="BY1065" s="112"/>
      <c r="BZ1065" s="112"/>
      <c r="CA1065" s="112"/>
      <c r="CB1065" s="112"/>
      <c r="CC1065" s="112"/>
      <c r="CD1065" s="112"/>
      <c r="CE1065" s="112"/>
      <c r="CF1065" s="112"/>
      <c r="CG1065" s="112"/>
      <c r="CH1065" s="112"/>
      <c r="CI1065" s="112"/>
      <c r="CJ1065" s="112"/>
      <c r="CK1065" s="112"/>
      <c r="CL1065" s="112"/>
      <c r="CM1065" s="112"/>
      <c r="CN1065" s="112"/>
      <c r="CO1065" s="112"/>
      <c r="CP1065" s="112"/>
      <c r="CQ1065" s="112"/>
      <c r="CR1065" s="112"/>
      <c r="CS1065" s="112"/>
      <c r="CT1065" s="112"/>
      <c r="CU1065" s="112"/>
      <c r="CV1065" s="112"/>
      <c r="CW1065" s="112"/>
      <c r="CX1065" s="112"/>
      <c r="CY1065" s="112"/>
      <c r="CZ1065" s="112"/>
    </row>
    <row r="1066" spans="1:104" s="113" customFormat="1" ht="18.75" customHeight="1">
      <c r="A1066" s="260">
        <v>1036</v>
      </c>
      <c r="B1066" s="1639"/>
      <c r="C1066" s="1452"/>
      <c r="D1066" s="1453"/>
      <c r="E1066" s="1535"/>
      <c r="F1066" s="1535"/>
      <c r="G1066" s="1535"/>
      <c r="H1066" s="1535"/>
      <c r="I1066" s="1535"/>
      <c r="J1066" s="1538"/>
      <c r="K1066" s="1499"/>
      <c r="L1066" s="1552"/>
      <c r="M1066" s="1450"/>
      <c r="N1066" s="1567"/>
      <c r="O1066" s="1570"/>
      <c r="P1066" s="1448"/>
      <c r="Q1066" s="1570"/>
      <c r="R1066" s="1448"/>
      <c r="S1066" s="1558"/>
      <c r="T1066" s="1457"/>
      <c r="U1066" s="1560"/>
      <c r="V1066" s="1563"/>
      <c r="W1066" s="1563"/>
      <c r="X1066" s="1550"/>
      <c r="Y1066" s="1541" t="s">
        <v>3039</v>
      </c>
      <c r="Z1066" s="1542"/>
      <c r="AA1066" s="118">
        <v>1957</v>
      </c>
      <c r="AB1066" s="118">
        <v>0.03</v>
      </c>
      <c r="AC1066" s="163" t="s">
        <v>1512</v>
      </c>
      <c r="AD1066" s="111"/>
      <c r="AE1066" s="112"/>
      <c r="AF1066" s="112"/>
      <c r="AG1066" s="112"/>
      <c r="AH1066" s="112"/>
      <c r="AI1066" s="112"/>
      <c r="AJ1066" s="112"/>
      <c r="AK1066" s="112"/>
      <c r="AL1066" s="112"/>
      <c r="AM1066" s="112"/>
      <c r="AN1066" s="112"/>
      <c r="AO1066" s="112"/>
      <c r="AP1066" s="112"/>
      <c r="AQ1066" s="112"/>
      <c r="AR1066" s="112"/>
      <c r="AS1066" s="112"/>
      <c r="AT1066" s="112"/>
      <c r="AU1066" s="112"/>
      <c r="AV1066" s="112"/>
      <c r="AW1066" s="112"/>
      <c r="AX1066" s="112"/>
      <c r="AY1066" s="112"/>
      <c r="AZ1066" s="112"/>
      <c r="BA1066" s="112"/>
      <c r="BB1066" s="112"/>
      <c r="BC1066" s="112"/>
      <c r="BD1066" s="112"/>
      <c r="BE1066" s="112"/>
      <c r="BF1066" s="112"/>
      <c r="BG1066" s="112"/>
      <c r="BH1066" s="112"/>
      <c r="BI1066" s="112"/>
      <c r="BJ1066" s="112"/>
      <c r="BK1066" s="112"/>
      <c r="BL1066" s="112"/>
      <c r="BM1066" s="112"/>
      <c r="BN1066" s="112"/>
      <c r="BO1066" s="112"/>
      <c r="BP1066" s="112"/>
      <c r="BQ1066" s="112"/>
      <c r="BR1066" s="112"/>
      <c r="BS1066" s="112"/>
      <c r="BT1066" s="112"/>
      <c r="BU1066" s="112"/>
      <c r="BV1066" s="112"/>
      <c r="BW1066" s="112"/>
      <c r="BX1066" s="112"/>
      <c r="BY1066" s="112"/>
      <c r="BZ1066" s="112"/>
      <c r="CA1066" s="112"/>
      <c r="CB1066" s="112"/>
      <c r="CC1066" s="112"/>
      <c r="CD1066" s="112"/>
      <c r="CE1066" s="112"/>
      <c r="CF1066" s="112"/>
      <c r="CG1066" s="112"/>
      <c r="CH1066" s="112"/>
      <c r="CI1066" s="112"/>
      <c r="CJ1066" s="112"/>
      <c r="CK1066" s="112"/>
      <c r="CL1066" s="112"/>
      <c r="CM1066" s="112"/>
      <c r="CN1066" s="112"/>
      <c r="CO1066" s="112"/>
      <c r="CP1066" s="112"/>
      <c r="CQ1066" s="112"/>
      <c r="CR1066" s="112"/>
      <c r="CS1066" s="112"/>
      <c r="CT1066" s="112"/>
      <c r="CU1066" s="112"/>
      <c r="CV1066" s="112"/>
      <c r="CW1066" s="112"/>
      <c r="CX1066" s="112"/>
      <c r="CY1066" s="112"/>
      <c r="CZ1066" s="112"/>
    </row>
    <row r="1067" spans="1:104" s="113" customFormat="1" ht="156" customHeight="1">
      <c r="A1067" s="260">
        <v>1037</v>
      </c>
      <c r="B1067" s="1639"/>
      <c r="C1067" s="1554"/>
      <c r="D1067" s="1555"/>
      <c r="E1067" s="1536"/>
      <c r="F1067" s="1536"/>
      <c r="G1067" s="1536"/>
      <c r="H1067" s="1536"/>
      <c r="I1067" s="1536"/>
      <c r="J1067" s="1539"/>
      <c r="K1067" s="1499"/>
      <c r="L1067" s="1552"/>
      <c r="M1067" s="1450"/>
      <c r="N1067" s="136" t="s">
        <v>3040</v>
      </c>
      <c r="O1067" s="118">
        <v>1947</v>
      </c>
      <c r="P1067" s="118">
        <v>1.27</v>
      </c>
      <c r="Q1067" s="332" t="s">
        <v>3041</v>
      </c>
      <c r="R1067" s="118">
        <v>24</v>
      </c>
      <c r="S1067" s="139"/>
      <c r="T1067" s="140">
        <v>24</v>
      </c>
      <c r="U1067" s="1560"/>
      <c r="V1067" s="1563"/>
      <c r="W1067" s="1563"/>
      <c r="X1067" s="1550"/>
      <c r="Y1067" s="1543" t="s">
        <v>3215</v>
      </c>
      <c r="Z1067" s="1544"/>
      <c r="AA1067" s="118">
        <v>1979</v>
      </c>
      <c r="AB1067" s="118">
        <v>2.5000000000000001E-2</v>
      </c>
      <c r="AC1067" s="163" t="s">
        <v>1512</v>
      </c>
      <c r="AD1067" s="111"/>
      <c r="AE1067" s="112"/>
      <c r="AF1067" s="112"/>
      <c r="AG1067" s="112"/>
      <c r="AH1067" s="112"/>
      <c r="AI1067" s="112"/>
      <c r="AJ1067" s="112"/>
      <c r="AK1067" s="112"/>
      <c r="AL1067" s="112"/>
      <c r="AM1067" s="112"/>
      <c r="AN1067" s="112"/>
      <c r="AO1067" s="112"/>
      <c r="AP1067" s="112"/>
      <c r="AQ1067" s="112"/>
      <c r="AR1067" s="112"/>
      <c r="AS1067" s="112"/>
      <c r="AT1067" s="112"/>
      <c r="AU1067" s="112"/>
      <c r="AV1067" s="112"/>
      <c r="AW1067" s="112"/>
      <c r="AX1067" s="112"/>
      <c r="AY1067" s="112"/>
      <c r="AZ1067" s="112"/>
      <c r="BA1067" s="112"/>
      <c r="BB1067" s="112"/>
      <c r="BC1067" s="112"/>
      <c r="BD1067" s="112"/>
      <c r="BE1067" s="112"/>
      <c r="BF1067" s="112"/>
      <c r="BG1067" s="112"/>
      <c r="BH1067" s="112"/>
      <c r="BI1067" s="112"/>
      <c r="BJ1067" s="112"/>
      <c r="BK1067" s="112"/>
      <c r="BL1067" s="112"/>
      <c r="BM1067" s="112"/>
      <c r="BN1067" s="112"/>
      <c r="BO1067" s="112"/>
      <c r="BP1067" s="112"/>
      <c r="BQ1067" s="112"/>
      <c r="BR1067" s="112"/>
      <c r="BS1067" s="112"/>
      <c r="BT1067" s="112"/>
      <c r="BU1067" s="112"/>
      <c r="BV1067" s="112"/>
      <c r="BW1067" s="112"/>
      <c r="BX1067" s="112"/>
      <c r="BY1067" s="112"/>
      <c r="BZ1067" s="112"/>
      <c r="CA1067" s="112"/>
      <c r="CB1067" s="112"/>
      <c r="CC1067" s="112"/>
      <c r="CD1067" s="112"/>
      <c r="CE1067" s="112"/>
      <c r="CF1067" s="112"/>
      <c r="CG1067" s="112"/>
      <c r="CH1067" s="112"/>
      <c r="CI1067" s="112"/>
      <c r="CJ1067" s="112"/>
      <c r="CK1067" s="112"/>
      <c r="CL1067" s="112"/>
      <c r="CM1067" s="112"/>
      <c r="CN1067" s="112"/>
      <c r="CO1067" s="112"/>
      <c r="CP1067" s="112"/>
      <c r="CQ1067" s="112"/>
      <c r="CR1067" s="112"/>
      <c r="CS1067" s="112"/>
      <c r="CT1067" s="112"/>
      <c r="CU1067" s="112"/>
      <c r="CV1067" s="112"/>
      <c r="CW1067" s="112"/>
      <c r="CX1067" s="112"/>
      <c r="CY1067" s="112"/>
      <c r="CZ1067" s="112"/>
    </row>
    <row r="1068" spans="1:104" s="113" customFormat="1" ht="83.25" customHeight="1">
      <c r="A1068" s="260">
        <v>1038</v>
      </c>
      <c r="B1068" s="1639"/>
      <c r="C1068" s="1554"/>
      <c r="D1068" s="1555"/>
      <c r="E1068" s="1536"/>
      <c r="F1068" s="1536"/>
      <c r="G1068" s="1536"/>
      <c r="H1068" s="1536"/>
      <c r="I1068" s="1536"/>
      <c r="J1068" s="1539"/>
      <c r="K1068" s="1499"/>
      <c r="L1068" s="1552"/>
      <c r="M1068" s="1450"/>
      <c r="N1068" s="136" t="s">
        <v>3042</v>
      </c>
      <c r="O1068" s="118">
        <v>2019</v>
      </c>
      <c r="P1068" s="118">
        <v>0.106</v>
      </c>
      <c r="Q1068" s="332" t="s">
        <v>3043</v>
      </c>
      <c r="R1068" s="118">
        <v>1</v>
      </c>
      <c r="S1068" s="139"/>
      <c r="T1068" s="140">
        <v>1</v>
      </c>
      <c r="U1068" s="1560"/>
      <c r="V1068" s="1563"/>
      <c r="W1068" s="1563"/>
      <c r="X1068" s="1550"/>
      <c r="Y1068" s="1545"/>
      <c r="Z1068" s="1546"/>
      <c r="AA1068" s="130"/>
      <c r="AB1068" s="130"/>
      <c r="AC1068" s="132"/>
      <c r="AD1068" s="133"/>
      <c r="AE1068" s="112"/>
      <c r="AF1068" s="112"/>
      <c r="AG1068" s="112"/>
      <c r="AH1068" s="112"/>
      <c r="AI1068" s="112"/>
      <c r="AJ1068" s="112"/>
      <c r="AK1068" s="112"/>
      <c r="AL1068" s="112"/>
      <c r="AM1068" s="112"/>
      <c r="AN1068" s="112"/>
      <c r="AO1068" s="112"/>
      <c r="AP1068" s="112"/>
      <c r="AQ1068" s="112"/>
      <c r="AR1068" s="112"/>
      <c r="AS1068" s="112"/>
      <c r="AT1068" s="112"/>
      <c r="AU1068" s="112"/>
      <c r="AV1068" s="112"/>
      <c r="AW1068" s="112"/>
      <c r="AX1068" s="112"/>
      <c r="AY1068" s="112"/>
      <c r="AZ1068" s="112"/>
      <c r="BA1068" s="112"/>
      <c r="BB1068" s="112"/>
      <c r="BC1068" s="112"/>
      <c r="BD1068" s="112"/>
      <c r="BE1068" s="112"/>
      <c r="BF1068" s="112"/>
      <c r="BG1068" s="112"/>
      <c r="BH1068" s="112"/>
      <c r="BI1068" s="112"/>
      <c r="BJ1068" s="112"/>
      <c r="BK1068" s="112"/>
      <c r="BL1068" s="112"/>
      <c r="BM1068" s="112"/>
      <c r="BN1068" s="112"/>
      <c r="BO1068" s="112"/>
      <c r="BP1068" s="112"/>
      <c r="BQ1068" s="112"/>
      <c r="BR1068" s="112"/>
      <c r="BS1068" s="112"/>
      <c r="BT1068" s="112"/>
      <c r="BU1068" s="112"/>
      <c r="BV1068" s="112"/>
      <c r="BW1068" s="112"/>
      <c r="BX1068" s="112"/>
      <c r="BY1068" s="112"/>
      <c r="BZ1068" s="112"/>
      <c r="CA1068" s="112"/>
      <c r="CB1068" s="112"/>
      <c r="CC1068" s="112"/>
      <c r="CD1068" s="112"/>
      <c r="CE1068" s="112"/>
      <c r="CF1068" s="112"/>
      <c r="CG1068" s="112"/>
      <c r="CH1068" s="112"/>
      <c r="CI1068" s="112"/>
      <c r="CJ1068" s="112"/>
      <c r="CK1068" s="112"/>
      <c r="CL1068" s="112"/>
      <c r="CM1068" s="112"/>
      <c r="CN1068" s="112"/>
      <c r="CO1068" s="112"/>
      <c r="CP1068" s="112"/>
      <c r="CQ1068" s="112"/>
      <c r="CR1068" s="112"/>
      <c r="CS1068" s="112"/>
      <c r="CT1068" s="112"/>
      <c r="CU1068" s="112"/>
      <c r="CV1068" s="112"/>
      <c r="CW1068" s="112"/>
      <c r="CX1068" s="112"/>
      <c r="CY1068" s="112"/>
      <c r="CZ1068" s="112"/>
    </row>
    <row r="1069" spans="1:104" s="113" customFormat="1" ht="55.5" customHeight="1">
      <c r="A1069" s="260">
        <v>1039</v>
      </c>
      <c r="B1069" s="1639"/>
      <c r="C1069" s="1554"/>
      <c r="D1069" s="1555"/>
      <c r="E1069" s="1536"/>
      <c r="F1069" s="1536"/>
      <c r="G1069" s="1536"/>
      <c r="H1069" s="1536"/>
      <c r="I1069" s="1536"/>
      <c r="J1069" s="1539"/>
      <c r="K1069" s="1500"/>
      <c r="L1069" s="1553"/>
      <c r="M1069" s="601"/>
      <c r="N1069" s="371" t="s">
        <v>3044</v>
      </c>
      <c r="O1069" s="156"/>
      <c r="P1069" s="156"/>
      <c r="Q1069" s="368"/>
      <c r="R1069" s="156"/>
      <c r="S1069" s="145"/>
      <c r="T1069" s="188"/>
      <c r="U1069" s="1561"/>
      <c r="V1069" s="1564"/>
      <c r="W1069" s="1564"/>
      <c r="X1069" s="1551"/>
      <c r="Y1069" s="1547"/>
      <c r="Z1069" s="1548"/>
      <c r="AA1069" s="130"/>
      <c r="AB1069" s="130"/>
      <c r="AC1069" s="542"/>
      <c r="AD1069" s="133"/>
      <c r="AE1069" s="112"/>
      <c r="AF1069" s="112"/>
      <c r="AG1069" s="112"/>
      <c r="AH1069" s="112"/>
      <c r="AI1069" s="112"/>
      <c r="AJ1069" s="112"/>
      <c r="AK1069" s="112"/>
      <c r="AL1069" s="112"/>
      <c r="AM1069" s="112"/>
      <c r="AN1069" s="112"/>
      <c r="AO1069" s="112"/>
      <c r="AP1069" s="112"/>
      <c r="AQ1069" s="112"/>
      <c r="AR1069" s="112"/>
      <c r="AS1069" s="112"/>
      <c r="AT1069" s="112"/>
      <c r="AU1069" s="112"/>
      <c r="AV1069" s="112"/>
      <c r="AW1069" s="112"/>
      <c r="AX1069" s="112"/>
      <c r="AY1069" s="112"/>
      <c r="AZ1069" s="112"/>
      <c r="BA1069" s="112"/>
      <c r="BB1069" s="112"/>
      <c r="BC1069" s="112"/>
      <c r="BD1069" s="112"/>
      <c r="BE1069" s="112"/>
      <c r="BF1069" s="112"/>
      <c r="BG1069" s="112"/>
      <c r="BH1069" s="112"/>
      <c r="BI1069" s="112"/>
      <c r="BJ1069" s="112"/>
      <c r="BK1069" s="112"/>
      <c r="BL1069" s="112"/>
      <c r="BM1069" s="112"/>
      <c r="BN1069" s="112"/>
      <c r="BO1069" s="112"/>
      <c r="BP1069" s="112"/>
      <c r="BQ1069" s="112"/>
      <c r="BR1069" s="112"/>
      <c r="BS1069" s="112"/>
      <c r="BT1069" s="112"/>
      <c r="BU1069" s="112"/>
      <c r="BV1069" s="112"/>
      <c r="BW1069" s="112"/>
      <c r="BX1069" s="112"/>
      <c r="BY1069" s="112"/>
      <c r="BZ1069" s="112"/>
      <c r="CA1069" s="112"/>
      <c r="CB1069" s="112"/>
      <c r="CC1069" s="112"/>
      <c r="CD1069" s="112"/>
      <c r="CE1069" s="112"/>
      <c r="CF1069" s="112"/>
      <c r="CG1069" s="112"/>
      <c r="CH1069" s="112"/>
      <c r="CI1069" s="112"/>
      <c r="CJ1069" s="112"/>
      <c r="CK1069" s="112"/>
      <c r="CL1069" s="112"/>
      <c r="CM1069" s="112"/>
      <c r="CN1069" s="112"/>
      <c r="CO1069" s="112"/>
      <c r="CP1069" s="112"/>
      <c r="CQ1069" s="112"/>
      <c r="CR1069" s="112"/>
      <c r="CS1069" s="112"/>
      <c r="CT1069" s="112"/>
      <c r="CU1069" s="112"/>
      <c r="CV1069" s="112"/>
      <c r="CW1069" s="112"/>
      <c r="CX1069" s="112"/>
      <c r="CY1069" s="112"/>
      <c r="CZ1069" s="112"/>
    </row>
    <row r="1070" spans="1:104" s="113" customFormat="1" ht="72" customHeight="1">
      <c r="A1070" s="260">
        <v>1040</v>
      </c>
      <c r="B1070" s="1639"/>
      <c r="C1070" s="1554"/>
      <c r="D1070" s="1555"/>
      <c r="E1070" s="1536"/>
      <c r="F1070" s="1536"/>
      <c r="G1070" s="1536"/>
      <c r="H1070" s="1536"/>
      <c r="I1070" s="1536"/>
      <c r="J1070" s="1539"/>
      <c r="K1070" s="604" t="s">
        <v>3045</v>
      </c>
      <c r="L1070" s="159">
        <v>1959</v>
      </c>
      <c r="M1070" s="160">
        <v>400</v>
      </c>
      <c r="N1070" s="1513"/>
      <c r="O1070" s="1468"/>
      <c r="P1070" s="1468"/>
      <c r="Q1070" s="1468"/>
      <c r="R1070" s="1468"/>
      <c r="S1070" s="1468"/>
      <c r="T1070" s="1456"/>
      <c r="U1070" s="660" t="s">
        <v>3046</v>
      </c>
      <c r="V1070" s="156"/>
      <c r="W1070" s="156"/>
      <c r="X1070" s="277" t="s">
        <v>3047</v>
      </c>
      <c r="Y1070" s="1526" t="s">
        <v>3048</v>
      </c>
      <c r="Z1070" s="1527"/>
      <c r="AA1070" s="317" t="s">
        <v>3049</v>
      </c>
      <c r="AB1070" s="118">
        <v>1.6</v>
      </c>
      <c r="AC1070" s="146" t="s">
        <v>1846</v>
      </c>
      <c r="AD1070" s="111"/>
      <c r="AE1070" s="112"/>
      <c r="AF1070" s="112"/>
      <c r="AG1070" s="112"/>
      <c r="AH1070" s="112"/>
      <c r="AI1070" s="112"/>
      <c r="AJ1070" s="112"/>
      <c r="AK1070" s="112"/>
      <c r="AL1070" s="112"/>
      <c r="AM1070" s="112"/>
      <c r="AN1070" s="112"/>
      <c r="AO1070" s="112"/>
      <c r="AP1070" s="112"/>
      <c r="AQ1070" s="112"/>
      <c r="AR1070" s="112"/>
      <c r="AS1070" s="112"/>
      <c r="AT1070" s="112"/>
      <c r="AU1070" s="112"/>
      <c r="AV1070" s="112"/>
      <c r="AW1070" s="112"/>
      <c r="AX1070" s="112"/>
      <c r="AY1070" s="112"/>
      <c r="AZ1070" s="112"/>
      <c r="BA1070" s="112"/>
      <c r="BB1070" s="112"/>
      <c r="BC1070" s="112"/>
      <c r="BD1070" s="112"/>
      <c r="BE1070" s="112"/>
      <c r="BF1070" s="112"/>
      <c r="BG1070" s="112"/>
      <c r="BH1070" s="112"/>
      <c r="BI1070" s="112"/>
      <c r="BJ1070" s="112"/>
      <c r="BK1070" s="112"/>
      <c r="BL1070" s="112"/>
      <c r="BM1070" s="112"/>
      <c r="BN1070" s="112"/>
      <c r="BO1070" s="112"/>
      <c r="BP1070" s="112"/>
      <c r="BQ1070" s="112"/>
      <c r="BR1070" s="112"/>
      <c r="BS1070" s="112"/>
      <c r="BT1070" s="112"/>
      <c r="BU1070" s="112"/>
      <c r="BV1070" s="112"/>
      <c r="BW1070" s="112"/>
      <c r="BX1070" s="112"/>
      <c r="BY1070" s="112"/>
      <c r="BZ1070" s="112"/>
      <c r="CA1070" s="112"/>
      <c r="CB1070" s="112"/>
      <c r="CC1070" s="112"/>
      <c r="CD1070" s="112"/>
      <c r="CE1070" s="112"/>
      <c r="CF1070" s="112"/>
      <c r="CG1070" s="112"/>
      <c r="CH1070" s="112"/>
      <c r="CI1070" s="112"/>
      <c r="CJ1070" s="112"/>
      <c r="CK1070" s="112"/>
      <c r="CL1070" s="112"/>
      <c r="CM1070" s="112"/>
      <c r="CN1070" s="112"/>
      <c r="CO1070" s="112"/>
      <c r="CP1070" s="112"/>
      <c r="CQ1070" s="112"/>
      <c r="CR1070" s="112"/>
      <c r="CS1070" s="112"/>
      <c r="CT1070" s="112"/>
      <c r="CU1070" s="112"/>
      <c r="CV1070" s="112"/>
      <c r="CW1070" s="112"/>
      <c r="CX1070" s="112"/>
      <c r="CY1070" s="112"/>
      <c r="CZ1070" s="112"/>
    </row>
    <row r="1071" spans="1:104" s="113" customFormat="1">
      <c r="A1071" s="260">
        <v>1041</v>
      </c>
      <c r="B1071" s="1639"/>
      <c r="C1071" s="1554"/>
      <c r="D1071" s="1555"/>
      <c r="E1071" s="1536"/>
      <c r="F1071" s="1536"/>
      <c r="G1071" s="1536"/>
      <c r="H1071" s="1536"/>
      <c r="I1071" s="1536"/>
      <c r="J1071" s="1539"/>
      <c r="K1071" s="798" t="s">
        <v>3050</v>
      </c>
      <c r="L1071" s="115"/>
      <c r="M1071" s="154"/>
      <c r="N1071" s="1515"/>
      <c r="O1071" s="1483"/>
      <c r="P1071" s="1483"/>
      <c r="Q1071" s="1483"/>
      <c r="R1071" s="1483"/>
      <c r="S1071" s="1483"/>
      <c r="T1071" s="1457"/>
      <c r="U1071" s="141" t="s">
        <v>3051</v>
      </c>
      <c r="V1071" s="118">
        <v>1996</v>
      </c>
      <c r="W1071" s="118"/>
      <c r="X1071" s="119" t="s">
        <v>3052</v>
      </c>
      <c r="Y1071" s="1529"/>
      <c r="Z1071" s="1530"/>
      <c r="AA1071" s="1492"/>
      <c r="AB1071" s="1492"/>
      <c r="AC1071" s="1441"/>
      <c r="AD1071" s="111"/>
      <c r="AE1071" s="112"/>
      <c r="AF1071" s="112"/>
      <c r="AG1071" s="112"/>
      <c r="AH1071" s="112"/>
      <c r="AI1071" s="112"/>
      <c r="AJ1071" s="112"/>
      <c r="AK1071" s="112"/>
      <c r="AL1071" s="112"/>
      <c r="AM1071" s="112"/>
      <c r="AN1071" s="112"/>
      <c r="AO1071" s="112"/>
      <c r="AP1071" s="112"/>
      <c r="AQ1071" s="112"/>
      <c r="AR1071" s="112"/>
      <c r="AS1071" s="112"/>
      <c r="AT1071" s="112"/>
      <c r="AU1071" s="112"/>
      <c r="AV1071" s="112"/>
      <c r="AW1071" s="112"/>
      <c r="AX1071" s="112"/>
      <c r="AY1071" s="112"/>
      <c r="AZ1071" s="112"/>
      <c r="BA1071" s="112"/>
      <c r="BB1071" s="112"/>
      <c r="BC1071" s="112"/>
      <c r="BD1071" s="112"/>
      <c r="BE1071" s="112"/>
      <c r="BF1071" s="112"/>
      <c r="BG1071" s="112"/>
      <c r="BH1071" s="112"/>
      <c r="BI1071" s="112"/>
      <c r="BJ1071" s="112"/>
      <c r="BK1071" s="112"/>
      <c r="BL1071" s="112"/>
      <c r="BM1071" s="112"/>
      <c r="BN1071" s="112"/>
      <c r="BO1071" s="112"/>
      <c r="BP1071" s="112"/>
      <c r="BQ1071" s="112"/>
      <c r="BR1071" s="112"/>
      <c r="BS1071" s="112"/>
      <c r="BT1071" s="112"/>
      <c r="BU1071" s="112"/>
      <c r="BV1071" s="112"/>
      <c r="BW1071" s="112"/>
      <c r="BX1071" s="112"/>
      <c r="BY1071" s="112"/>
      <c r="BZ1071" s="112"/>
      <c r="CA1071" s="112"/>
      <c r="CB1071" s="112"/>
      <c r="CC1071" s="112"/>
      <c r="CD1071" s="112"/>
      <c r="CE1071" s="112"/>
      <c r="CF1071" s="112"/>
      <c r="CG1071" s="112"/>
      <c r="CH1071" s="112"/>
      <c r="CI1071" s="112"/>
      <c r="CJ1071" s="112"/>
      <c r="CK1071" s="112"/>
      <c r="CL1071" s="112"/>
      <c r="CM1071" s="112"/>
      <c r="CN1071" s="112"/>
      <c r="CO1071" s="112"/>
      <c r="CP1071" s="112"/>
      <c r="CQ1071" s="112"/>
      <c r="CR1071" s="112"/>
      <c r="CS1071" s="112"/>
      <c r="CT1071" s="112"/>
      <c r="CU1071" s="112"/>
      <c r="CV1071" s="112"/>
      <c r="CW1071" s="112"/>
      <c r="CX1071" s="112"/>
      <c r="CY1071" s="112"/>
      <c r="CZ1071" s="112"/>
    </row>
    <row r="1072" spans="1:104" s="113" customFormat="1">
      <c r="A1072" s="260">
        <v>1042</v>
      </c>
      <c r="B1072" s="1639"/>
      <c r="C1072" s="1554"/>
      <c r="D1072" s="1555"/>
      <c r="E1072" s="1536"/>
      <c r="F1072" s="1536"/>
      <c r="G1072" s="1536"/>
      <c r="H1072" s="1536"/>
      <c r="I1072" s="1536"/>
      <c r="J1072" s="1539"/>
      <c r="K1072" s="620" t="s">
        <v>3053</v>
      </c>
      <c r="L1072" s="115"/>
      <c r="M1072" s="154"/>
      <c r="N1072" s="136" t="s">
        <v>3054</v>
      </c>
      <c r="O1072" s="118"/>
      <c r="P1072" s="118"/>
      <c r="Q1072" s="138"/>
      <c r="R1072" s="118"/>
      <c r="S1072" s="139"/>
      <c r="T1072" s="140"/>
      <c r="U1072" s="141" t="s">
        <v>3054</v>
      </c>
      <c r="V1072" s="118"/>
      <c r="W1072" s="118"/>
      <c r="X1072" s="119"/>
      <c r="Y1072" s="1531"/>
      <c r="Z1072" s="1532"/>
      <c r="AA1072" s="1493"/>
      <c r="AB1072" s="1493"/>
      <c r="AC1072" s="1528"/>
      <c r="AD1072" s="111"/>
      <c r="AE1072" s="112"/>
      <c r="AF1072" s="112"/>
      <c r="AG1072" s="112"/>
      <c r="AH1072" s="112"/>
      <c r="AI1072" s="112"/>
      <c r="AJ1072" s="112"/>
      <c r="AK1072" s="112"/>
      <c r="AL1072" s="112"/>
      <c r="AM1072" s="112"/>
      <c r="AN1072" s="112"/>
      <c r="AO1072" s="112"/>
      <c r="AP1072" s="112"/>
      <c r="AQ1072" s="112"/>
      <c r="AR1072" s="112"/>
      <c r="AS1072" s="112"/>
      <c r="AT1072" s="112"/>
      <c r="AU1072" s="112"/>
      <c r="AV1072" s="112"/>
      <c r="AW1072" s="112"/>
      <c r="AX1072" s="112"/>
      <c r="AY1072" s="112"/>
      <c r="AZ1072" s="112"/>
      <c r="BA1072" s="112"/>
      <c r="BB1072" s="112"/>
      <c r="BC1072" s="112"/>
      <c r="BD1072" s="112"/>
      <c r="BE1072" s="112"/>
      <c r="BF1072" s="112"/>
      <c r="BG1072" s="112"/>
      <c r="BH1072" s="112"/>
      <c r="BI1072" s="112"/>
      <c r="BJ1072" s="112"/>
      <c r="BK1072" s="112"/>
      <c r="BL1072" s="112"/>
      <c r="BM1072" s="112"/>
      <c r="BN1072" s="112"/>
      <c r="BO1072" s="112"/>
      <c r="BP1072" s="112"/>
      <c r="BQ1072" s="112"/>
      <c r="BR1072" s="112"/>
      <c r="BS1072" s="112"/>
      <c r="BT1072" s="112"/>
      <c r="BU1072" s="112"/>
      <c r="BV1072" s="112"/>
      <c r="BW1072" s="112"/>
      <c r="BX1072" s="112"/>
      <c r="BY1072" s="112"/>
      <c r="BZ1072" s="112"/>
      <c r="CA1072" s="112"/>
      <c r="CB1072" s="112"/>
      <c r="CC1072" s="112"/>
      <c r="CD1072" s="112"/>
      <c r="CE1072" s="112"/>
      <c r="CF1072" s="112"/>
      <c r="CG1072" s="112"/>
      <c r="CH1072" s="112"/>
      <c r="CI1072" s="112"/>
      <c r="CJ1072" s="112"/>
      <c r="CK1072" s="112"/>
      <c r="CL1072" s="112"/>
      <c r="CM1072" s="112"/>
      <c r="CN1072" s="112"/>
      <c r="CO1072" s="112"/>
      <c r="CP1072" s="112"/>
      <c r="CQ1072" s="112"/>
      <c r="CR1072" s="112"/>
      <c r="CS1072" s="112"/>
      <c r="CT1072" s="112"/>
      <c r="CU1072" s="112"/>
      <c r="CV1072" s="112"/>
      <c r="CW1072" s="112"/>
      <c r="CX1072" s="112"/>
      <c r="CY1072" s="112"/>
      <c r="CZ1072" s="112"/>
    </row>
    <row r="1073" spans="1:104" s="113" customFormat="1" ht="41.45" customHeight="1">
      <c r="A1073" s="260">
        <v>1043</v>
      </c>
      <c r="B1073" s="1639"/>
      <c r="C1073" s="1554"/>
      <c r="D1073" s="1555"/>
      <c r="E1073" s="1536"/>
      <c r="F1073" s="1536"/>
      <c r="G1073" s="1536"/>
      <c r="H1073" s="1536"/>
      <c r="I1073" s="1536"/>
      <c r="J1073" s="1539"/>
      <c r="K1073" s="798"/>
      <c r="L1073" s="115"/>
      <c r="M1073" s="154"/>
      <c r="N1073" s="136" t="s">
        <v>3055</v>
      </c>
      <c r="O1073" s="118">
        <v>1954</v>
      </c>
      <c r="P1073" s="317">
        <v>0.182</v>
      </c>
      <c r="Q1073" s="332" t="s">
        <v>3056</v>
      </c>
      <c r="R1073" s="118">
        <v>6</v>
      </c>
      <c r="S1073" s="139"/>
      <c r="T1073" s="140">
        <v>6</v>
      </c>
      <c r="U1073" s="1480"/>
      <c r="V1073" s="1468"/>
      <c r="W1073" s="1468"/>
      <c r="X1073" s="1462"/>
      <c r="Y1073" s="1531"/>
      <c r="Z1073" s="1532"/>
      <c r="AA1073" s="1493"/>
      <c r="AB1073" s="1493"/>
      <c r="AC1073" s="1528"/>
      <c r="AD1073" s="111"/>
      <c r="AE1073" s="112"/>
      <c r="AF1073" s="112"/>
      <c r="AG1073" s="112"/>
      <c r="AH1073" s="112"/>
      <c r="AI1073" s="112"/>
      <c r="AJ1073" s="112"/>
      <c r="AK1073" s="112"/>
      <c r="AL1073" s="112"/>
      <c r="AM1073" s="112"/>
      <c r="AN1073" s="112"/>
      <c r="AO1073" s="112"/>
      <c r="AP1073" s="112"/>
      <c r="AQ1073" s="112"/>
      <c r="AR1073" s="112"/>
      <c r="AS1073" s="112"/>
      <c r="AT1073" s="112"/>
      <c r="AU1073" s="112"/>
      <c r="AV1073" s="112"/>
      <c r="AW1073" s="112"/>
      <c r="AX1073" s="112"/>
      <c r="AY1073" s="112"/>
      <c r="AZ1073" s="112"/>
      <c r="BA1073" s="112"/>
      <c r="BB1073" s="112"/>
      <c r="BC1073" s="112"/>
      <c r="BD1073" s="112"/>
      <c r="BE1073" s="112"/>
      <c r="BF1073" s="112"/>
      <c r="BG1073" s="112"/>
      <c r="BH1073" s="112"/>
      <c r="BI1073" s="112"/>
      <c r="BJ1073" s="112"/>
      <c r="BK1073" s="112"/>
      <c r="BL1073" s="112"/>
      <c r="BM1073" s="112"/>
      <c r="BN1073" s="112"/>
      <c r="BO1073" s="112"/>
      <c r="BP1073" s="112"/>
      <c r="BQ1073" s="112"/>
      <c r="BR1073" s="112"/>
      <c r="BS1073" s="112"/>
      <c r="BT1073" s="112"/>
      <c r="BU1073" s="112"/>
      <c r="BV1073" s="112"/>
      <c r="BW1073" s="112"/>
      <c r="BX1073" s="112"/>
      <c r="BY1073" s="112"/>
      <c r="BZ1073" s="112"/>
      <c r="CA1073" s="112"/>
      <c r="CB1073" s="112"/>
      <c r="CC1073" s="112"/>
      <c r="CD1073" s="112"/>
      <c r="CE1073" s="112"/>
      <c r="CF1073" s="112"/>
      <c r="CG1073" s="112"/>
      <c r="CH1073" s="112"/>
      <c r="CI1073" s="112"/>
      <c r="CJ1073" s="112"/>
      <c r="CK1073" s="112"/>
      <c r="CL1073" s="112"/>
      <c r="CM1073" s="112"/>
      <c r="CN1073" s="112"/>
      <c r="CO1073" s="112"/>
      <c r="CP1073" s="112"/>
      <c r="CQ1073" s="112"/>
      <c r="CR1073" s="112"/>
      <c r="CS1073" s="112"/>
      <c r="CT1073" s="112"/>
      <c r="CU1073" s="112"/>
      <c r="CV1073" s="112"/>
      <c r="CW1073" s="112"/>
      <c r="CX1073" s="112"/>
      <c r="CY1073" s="112"/>
      <c r="CZ1073" s="112"/>
    </row>
    <row r="1074" spans="1:104" s="113" customFormat="1" ht="69.599999999999994" customHeight="1">
      <c r="A1074" s="260">
        <v>1044</v>
      </c>
      <c r="B1074" s="1639"/>
      <c r="C1074" s="1554"/>
      <c r="D1074" s="1555"/>
      <c r="E1074" s="1536"/>
      <c r="F1074" s="1536"/>
      <c r="G1074" s="1536"/>
      <c r="H1074" s="1536"/>
      <c r="I1074" s="1536"/>
      <c r="J1074" s="1539"/>
      <c r="K1074" s="620"/>
      <c r="L1074" s="115"/>
      <c r="M1074" s="154"/>
      <c r="N1074" s="966" t="s">
        <v>3057</v>
      </c>
      <c r="O1074" s="118">
        <v>2005</v>
      </c>
      <c r="P1074" s="317">
        <v>0.51700000000000002</v>
      </c>
      <c r="Q1074" s="332" t="s">
        <v>3058</v>
      </c>
      <c r="R1074" s="118">
        <v>10</v>
      </c>
      <c r="S1074" s="139"/>
      <c r="T1074" s="140">
        <v>10</v>
      </c>
      <c r="U1074" s="1481"/>
      <c r="V1074" s="1469"/>
      <c r="W1074" s="1469"/>
      <c r="X1074" s="1463"/>
      <c r="Y1074" s="1531"/>
      <c r="Z1074" s="1532"/>
      <c r="AA1074" s="1493"/>
      <c r="AB1074" s="1493"/>
      <c r="AC1074" s="1528"/>
      <c r="AD1074" s="111"/>
      <c r="AE1074" s="112"/>
      <c r="AF1074" s="112"/>
      <c r="AG1074" s="112"/>
      <c r="AH1074" s="112"/>
      <c r="AI1074" s="112"/>
      <c r="AJ1074" s="112"/>
      <c r="AK1074" s="112"/>
      <c r="AL1074" s="112"/>
      <c r="AM1074" s="112"/>
      <c r="AN1074" s="112"/>
      <c r="AO1074" s="112"/>
      <c r="AP1074" s="112"/>
      <c r="AQ1074" s="112"/>
      <c r="AR1074" s="112"/>
      <c r="AS1074" s="112"/>
      <c r="AT1074" s="112"/>
      <c r="AU1074" s="112"/>
      <c r="AV1074" s="112"/>
      <c r="AW1074" s="112"/>
      <c r="AX1074" s="112"/>
      <c r="AY1074" s="112"/>
      <c r="AZ1074" s="112"/>
      <c r="BA1074" s="112"/>
      <c r="BB1074" s="112"/>
      <c r="BC1074" s="112"/>
      <c r="BD1074" s="112"/>
      <c r="BE1074" s="112"/>
      <c r="BF1074" s="112"/>
      <c r="BG1074" s="112"/>
      <c r="BH1074" s="112"/>
      <c r="BI1074" s="112"/>
      <c r="BJ1074" s="112"/>
      <c r="BK1074" s="112"/>
      <c r="BL1074" s="112"/>
      <c r="BM1074" s="112"/>
      <c r="BN1074" s="112"/>
      <c r="BO1074" s="112"/>
      <c r="BP1074" s="112"/>
      <c r="BQ1074" s="112"/>
      <c r="BR1074" s="112"/>
      <c r="BS1074" s="112"/>
      <c r="BT1074" s="112"/>
      <c r="BU1074" s="112"/>
      <c r="BV1074" s="112"/>
      <c r="BW1074" s="112"/>
      <c r="BX1074" s="112"/>
      <c r="BY1074" s="112"/>
      <c r="BZ1074" s="112"/>
      <c r="CA1074" s="112"/>
      <c r="CB1074" s="112"/>
      <c r="CC1074" s="112"/>
      <c r="CD1074" s="112"/>
      <c r="CE1074" s="112"/>
      <c r="CF1074" s="112"/>
      <c r="CG1074" s="112"/>
      <c r="CH1074" s="112"/>
      <c r="CI1074" s="112"/>
      <c r="CJ1074" s="112"/>
      <c r="CK1074" s="112"/>
      <c r="CL1074" s="112"/>
      <c r="CM1074" s="112"/>
      <c r="CN1074" s="112"/>
      <c r="CO1074" s="112"/>
      <c r="CP1074" s="112"/>
      <c r="CQ1074" s="112"/>
      <c r="CR1074" s="112"/>
      <c r="CS1074" s="112"/>
      <c r="CT1074" s="112"/>
      <c r="CU1074" s="112"/>
      <c r="CV1074" s="112"/>
      <c r="CW1074" s="112"/>
      <c r="CX1074" s="112"/>
      <c r="CY1074" s="112"/>
      <c r="CZ1074" s="112"/>
    </row>
    <row r="1075" spans="1:104" s="113" customFormat="1" ht="56.45" customHeight="1">
      <c r="A1075" s="260">
        <v>1045</v>
      </c>
      <c r="B1075" s="1639"/>
      <c r="C1075" s="1554"/>
      <c r="D1075" s="1555"/>
      <c r="E1075" s="1536"/>
      <c r="F1075" s="1536"/>
      <c r="G1075" s="1536"/>
      <c r="H1075" s="1536"/>
      <c r="I1075" s="1536"/>
      <c r="J1075" s="1539"/>
      <c r="K1075" s="806"/>
      <c r="L1075" s="187"/>
      <c r="M1075" s="188"/>
      <c r="N1075" s="136" t="s">
        <v>3059</v>
      </c>
      <c r="O1075" s="118">
        <v>2005</v>
      </c>
      <c r="P1075" s="317">
        <v>0.32900000000000001</v>
      </c>
      <c r="Q1075" s="332" t="s">
        <v>3060</v>
      </c>
      <c r="R1075" s="118">
        <v>8</v>
      </c>
      <c r="S1075" s="139"/>
      <c r="T1075" s="140">
        <v>8</v>
      </c>
      <c r="U1075" s="1482"/>
      <c r="V1075" s="1483"/>
      <c r="W1075" s="1483"/>
      <c r="X1075" s="1464"/>
      <c r="Y1075" s="1533"/>
      <c r="Z1075" s="1534"/>
      <c r="AA1075" s="1494"/>
      <c r="AB1075" s="1494"/>
      <c r="AC1075" s="1442"/>
      <c r="AD1075" s="111"/>
      <c r="AE1075" s="112"/>
      <c r="AF1075" s="112"/>
      <c r="AG1075" s="112"/>
      <c r="AH1075" s="112"/>
      <c r="AI1075" s="112"/>
      <c r="AJ1075" s="112"/>
      <c r="AK1075" s="112"/>
      <c r="AL1075" s="112"/>
      <c r="AM1075" s="112"/>
      <c r="AN1075" s="112"/>
      <c r="AO1075" s="112"/>
      <c r="AP1075" s="112"/>
      <c r="AQ1075" s="112"/>
      <c r="AR1075" s="112"/>
      <c r="AS1075" s="112"/>
      <c r="AT1075" s="112"/>
      <c r="AU1075" s="112"/>
      <c r="AV1075" s="112"/>
      <c r="AW1075" s="112"/>
      <c r="AX1075" s="112"/>
      <c r="AY1075" s="112"/>
      <c r="AZ1075" s="112"/>
      <c r="BA1075" s="112"/>
      <c r="BB1075" s="112"/>
      <c r="BC1075" s="112"/>
      <c r="BD1075" s="112"/>
      <c r="BE1075" s="112"/>
      <c r="BF1075" s="112"/>
      <c r="BG1075" s="112"/>
      <c r="BH1075" s="112"/>
      <c r="BI1075" s="112"/>
      <c r="BJ1075" s="112"/>
      <c r="BK1075" s="112"/>
      <c r="BL1075" s="112"/>
      <c r="BM1075" s="112"/>
      <c r="BN1075" s="112"/>
      <c r="BO1075" s="112"/>
      <c r="BP1075" s="112"/>
      <c r="BQ1075" s="112"/>
      <c r="BR1075" s="112"/>
      <c r="BS1075" s="112"/>
      <c r="BT1075" s="112"/>
      <c r="BU1075" s="112"/>
      <c r="BV1075" s="112"/>
      <c r="BW1075" s="112"/>
      <c r="BX1075" s="112"/>
      <c r="BY1075" s="112"/>
      <c r="BZ1075" s="112"/>
      <c r="CA1075" s="112"/>
      <c r="CB1075" s="112"/>
      <c r="CC1075" s="112"/>
      <c r="CD1075" s="112"/>
      <c r="CE1075" s="112"/>
      <c r="CF1075" s="112"/>
      <c r="CG1075" s="112"/>
      <c r="CH1075" s="112"/>
      <c r="CI1075" s="112"/>
      <c r="CJ1075" s="112"/>
      <c r="CK1075" s="112"/>
      <c r="CL1075" s="112"/>
      <c r="CM1075" s="112"/>
      <c r="CN1075" s="112"/>
      <c r="CO1075" s="112"/>
      <c r="CP1075" s="112"/>
      <c r="CQ1075" s="112"/>
      <c r="CR1075" s="112"/>
      <c r="CS1075" s="112"/>
      <c r="CT1075" s="112"/>
      <c r="CU1075" s="112"/>
      <c r="CV1075" s="112"/>
      <c r="CW1075" s="112"/>
      <c r="CX1075" s="112"/>
      <c r="CY1075" s="112"/>
      <c r="CZ1075" s="112"/>
    </row>
    <row r="1076" spans="1:104" s="113" customFormat="1" ht="25.5">
      <c r="A1076" s="260">
        <v>1046</v>
      </c>
      <c r="B1076" s="1639"/>
      <c r="C1076" s="1554"/>
      <c r="D1076" s="1555"/>
      <c r="E1076" s="1536"/>
      <c r="F1076" s="1536"/>
      <c r="G1076" s="1536"/>
      <c r="H1076" s="1536"/>
      <c r="I1076" s="1536"/>
      <c r="J1076" s="1539"/>
      <c r="K1076" s="951" t="s">
        <v>3061</v>
      </c>
      <c r="L1076" s="769">
        <v>1964</v>
      </c>
      <c r="M1076" s="606">
        <v>250</v>
      </c>
      <c r="N1076" s="1513"/>
      <c r="O1076" s="1468"/>
      <c r="P1076" s="1468"/>
      <c r="Q1076" s="1468"/>
      <c r="R1076" s="1468"/>
      <c r="S1076" s="1468"/>
      <c r="T1076" s="1505"/>
      <c r="U1076" s="141" t="s">
        <v>3062</v>
      </c>
      <c r="V1076" s="118">
        <v>1960</v>
      </c>
      <c r="W1076" s="118">
        <v>0.11</v>
      </c>
      <c r="X1076" s="119" t="s">
        <v>3063</v>
      </c>
      <c r="Y1076" s="1526" t="s">
        <v>3064</v>
      </c>
      <c r="Z1076" s="1527"/>
      <c r="AA1076" s="317" t="s">
        <v>3065</v>
      </c>
      <c r="AB1076" s="118">
        <v>0.23100000000000001</v>
      </c>
      <c r="AC1076" s="163" t="s">
        <v>2768</v>
      </c>
      <c r="AD1076" s="111"/>
      <c r="AE1076" s="112"/>
      <c r="AF1076" s="112"/>
      <c r="AG1076" s="112"/>
      <c r="AH1076" s="112"/>
      <c r="AI1076" s="112"/>
      <c r="AJ1076" s="112"/>
      <c r="AK1076" s="112"/>
      <c r="AL1076" s="112"/>
      <c r="AM1076" s="112"/>
      <c r="AN1076" s="112"/>
      <c r="AO1076" s="112"/>
      <c r="AP1076" s="112"/>
      <c r="AQ1076" s="112"/>
      <c r="AR1076" s="112"/>
      <c r="AS1076" s="112"/>
      <c r="AT1076" s="112"/>
      <c r="AU1076" s="112"/>
      <c r="AV1076" s="112"/>
      <c r="AW1076" s="112"/>
      <c r="AX1076" s="112"/>
      <c r="AY1076" s="112"/>
      <c r="AZ1076" s="112"/>
      <c r="BA1076" s="112"/>
      <c r="BB1076" s="112"/>
      <c r="BC1076" s="112"/>
      <c r="BD1076" s="112"/>
      <c r="BE1076" s="112"/>
      <c r="BF1076" s="112"/>
      <c r="BG1076" s="112"/>
      <c r="BH1076" s="112"/>
      <c r="BI1076" s="112"/>
      <c r="BJ1076" s="112"/>
      <c r="BK1076" s="112"/>
      <c r="BL1076" s="112"/>
      <c r="BM1076" s="112"/>
      <c r="BN1076" s="112"/>
      <c r="BO1076" s="112"/>
      <c r="BP1076" s="112"/>
      <c r="BQ1076" s="112"/>
      <c r="BR1076" s="112"/>
      <c r="BS1076" s="112"/>
      <c r="BT1076" s="112"/>
      <c r="BU1076" s="112"/>
      <c r="BV1076" s="112"/>
      <c r="BW1076" s="112"/>
      <c r="BX1076" s="112"/>
      <c r="BY1076" s="112"/>
      <c r="BZ1076" s="112"/>
      <c r="CA1076" s="112"/>
      <c r="CB1076" s="112"/>
      <c r="CC1076" s="112"/>
      <c r="CD1076" s="112"/>
      <c r="CE1076" s="112"/>
      <c r="CF1076" s="112"/>
      <c r="CG1076" s="112"/>
      <c r="CH1076" s="112"/>
      <c r="CI1076" s="112"/>
      <c r="CJ1076" s="112"/>
      <c r="CK1076" s="112"/>
      <c r="CL1076" s="112"/>
      <c r="CM1076" s="112"/>
      <c r="CN1076" s="112"/>
      <c r="CO1076" s="112"/>
      <c r="CP1076" s="112"/>
      <c r="CQ1076" s="112"/>
      <c r="CR1076" s="112"/>
      <c r="CS1076" s="112"/>
      <c r="CT1076" s="112"/>
      <c r="CU1076" s="112"/>
      <c r="CV1076" s="112"/>
      <c r="CW1076" s="112"/>
      <c r="CX1076" s="112"/>
      <c r="CY1076" s="112"/>
      <c r="CZ1076" s="112"/>
    </row>
    <row r="1077" spans="1:104" s="113" customFormat="1">
      <c r="A1077" s="260">
        <v>1047</v>
      </c>
      <c r="B1077" s="1639"/>
      <c r="C1077" s="1554"/>
      <c r="D1077" s="1555"/>
      <c r="E1077" s="1536"/>
      <c r="F1077" s="1536"/>
      <c r="G1077" s="1536"/>
      <c r="H1077" s="1536"/>
      <c r="I1077" s="1536"/>
      <c r="J1077" s="1539"/>
      <c r="K1077" s="111" t="s">
        <v>1315</v>
      </c>
      <c r="L1077" s="216"/>
      <c r="M1077" s="154"/>
      <c r="N1077" s="1514"/>
      <c r="O1077" s="1469"/>
      <c r="P1077" s="1469"/>
      <c r="Q1077" s="1469"/>
      <c r="R1077" s="1469"/>
      <c r="S1077" s="1469"/>
      <c r="T1077" s="1506"/>
      <c r="U1077" s="141" t="s">
        <v>3066</v>
      </c>
      <c r="V1077" s="118">
        <v>1960</v>
      </c>
      <c r="W1077" s="118">
        <v>0.08</v>
      </c>
      <c r="X1077" s="119" t="s">
        <v>3067</v>
      </c>
      <c r="Y1077" s="967"/>
      <c r="Z1077" s="967"/>
      <c r="AA1077" s="152"/>
      <c r="AB1077" s="152"/>
      <c r="AC1077" s="131"/>
      <c r="AD1077" s="111"/>
      <c r="AE1077" s="112"/>
      <c r="AF1077" s="112"/>
      <c r="AG1077" s="112"/>
      <c r="AH1077" s="112"/>
      <c r="AI1077" s="112"/>
      <c r="AJ1077" s="112"/>
      <c r="AK1077" s="112"/>
      <c r="AL1077" s="112"/>
      <c r="AM1077" s="112"/>
      <c r="AN1077" s="112"/>
      <c r="AO1077" s="112"/>
      <c r="AP1077" s="112"/>
      <c r="AQ1077" s="112"/>
      <c r="AR1077" s="112"/>
      <c r="AS1077" s="112"/>
      <c r="AT1077" s="112"/>
      <c r="AU1077" s="112"/>
      <c r="AV1077" s="112"/>
      <c r="AW1077" s="112"/>
      <c r="AX1077" s="112"/>
      <c r="AY1077" s="112"/>
      <c r="AZ1077" s="112"/>
      <c r="BA1077" s="112"/>
      <c r="BB1077" s="112"/>
      <c r="BC1077" s="112"/>
      <c r="BD1077" s="112"/>
      <c r="BE1077" s="112"/>
      <c r="BF1077" s="112"/>
      <c r="BG1077" s="112"/>
      <c r="BH1077" s="112"/>
      <c r="BI1077" s="112"/>
      <c r="BJ1077" s="112"/>
      <c r="BK1077" s="112"/>
      <c r="BL1077" s="112"/>
      <c r="BM1077" s="112"/>
      <c r="BN1077" s="112"/>
      <c r="BO1077" s="112"/>
      <c r="BP1077" s="112"/>
      <c r="BQ1077" s="112"/>
      <c r="BR1077" s="112"/>
      <c r="BS1077" s="112"/>
      <c r="BT1077" s="112"/>
      <c r="BU1077" s="112"/>
      <c r="BV1077" s="112"/>
      <c r="BW1077" s="112"/>
      <c r="BX1077" s="112"/>
      <c r="BY1077" s="112"/>
      <c r="BZ1077" s="112"/>
      <c r="CA1077" s="112"/>
      <c r="CB1077" s="112"/>
      <c r="CC1077" s="112"/>
      <c r="CD1077" s="112"/>
      <c r="CE1077" s="112"/>
      <c r="CF1077" s="112"/>
      <c r="CG1077" s="112"/>
      <c r="CH1077" s="112"/>
      <c r="CI1077" s="112"/>
      <c r="CJ1077" s="112"/>
      <c r="CK1077" s="112"/>
      <c r="CL1077" s="112"/>
      <c r="CM1077" s="112"/>
      <c r="CN1077" s="112"/>
      <c r="CO1077" s="112"/>
      <c r="CP1077" s="112"/>
      <c r="CQ1077" s="112"/>
      <c r="CR1077" s="112"/>
      <c r="CS1077" s="112"/>
      <c r="CT1077" s="112"/>
      <c r="CU1077" s="112"/>
      <c r="CV1077" s="112"/>
      <c r="CW1077" s="112"/>
      <c r="CX1077" s="112"/>
      <c r="CY1077" s="112"/>
      <c r="CZ1077" s="112"/>
    </row>
    <row r="1078" spans="1:104" s="113" customFormat="1">
      <c r="A1078" s="260">
        <v>1048</v>
      </c>
      <c r="B1078" s="1639"/>
      <c r="C1078" s="1554"/>
      <c r="D1078" s="1555"/>
      <c r="E1078" s="1536"/>
      <c r="F1078" s="1536"/>
      <c r="G1078" s="1536"/>
      <c r="H1078" s="1536"/>
      <c r="I1078" s="1536"/>
      <c r="J1078" s="1539"/>
      <c r="K1078" s="111"/>
      <c r="L1078" s="216"/>
      <c r="M1078" s="154"/>
      <c r="N1078" s="1514"/>
      <c r="O1078" s="1469"/>
      <c r="P1078" s="1469"/>
      <c r="Q1078" s="1469"/>
      <c r="R1078" s="1469"/>
      <c r="S1078" s="1469"/>
      <c r="T1078" s="1506"/>
      <c r="U1078" s="141" t="s">
        <v>1411</v>
      </c>
      <c r="V1078" s="118">
        <v>1960</v>
      </c>
      <c r="W1078" s="118">
        <v>0.25</v>
      </c>
      <c r="X1078" s="119" t="s">
        <v>1376</v>
      </c>
      <c r="Y1078" s="967"/>
      <c r="Z1078" s="967"/>
      <c r="AA1078" s="152"/>
      <c r="AB1078" s="152"/>
      <c r="AC1078" s="131"/>
      <c r="AD1078" s="111"/>
      <c r="AE1078" s="112"/>
      <c r="AF1078" s="112"/>
      <c r="AG1078" s="112"/>
      <c r="AH1078" s="112"/>
      <c r="AI1078" s="112"/>
      <c r="AJ1078" s="112"/>
      <c r="AK1078" s="112"/>
      <c r="AL1078" s="112"/>
      <c r="AM1078" s="112"/>
      <c r="AN1078" s="112"/>
      <c r="AO1078" s="112"/>
      <c r="AP1078" s="112"/>
      <c r="AQ1078" s="112"/>
      <c r="AR1078" s="112"/>
      <c r="AS1078" s="112"/>
      <c r="AT1078" s="112"/>
      <c r="AU1078" s="112"/>
      <c r="AV1078" s="112"/>
      <c r="AW1078" s="112"/>
      <c r="AX1078" s="112"/>
      <c r="AY1078" s="112"/>
      <c r="AZ1078" s="112"/>
      <c r="BA1078" s="112"/>
      <c r="BB1078" s="112"/>
      <c r="BC1078" s="112"/>
      <c r="BD1078" s="112"/>
      <c r="BE1078" s="112"/>
      <c r="BF1078" s="112"/>
      <c r="BG1078" s="112"/>
      <c r="BH1078" s="112"/>
      <c r="BI1078" s="112"/>
      <c r="BJ1078" s="112"/>
      <c r="BK1078" s="112"/>
      <c r="BL1078" s="112"/>
      <c r="BM1078" s="112"/>
      <c r="BN1078" s="112"/>
      <c r="BO1078" s="112"/>
      <c r="BP1078" s="112"/>
      <c r="BQ1078" s="112"/>
      <c r="BR1078" s="112"/>
      <c r="BS1078" s="112"/>
      <c r="BT1078" s="112"/>
      <c r="BU1078" s="112"/>
      <c r="BV1078" s="112"/>
      <c r="BW1078" s="112"/>
      <c r="BX1078" s="112"/>
      <c r="BY1078" s="112"/>
      <c r="BZ1078" s="112"/>
      <c r="CA1078" s="112"/>
      <c r="CB1078" s="112"/>
      <c r="CC1078" s="112"/>
      <c r="CD1078" s="112"/>
      <c r="CE1078" s="112"/>
      <c r="CF1078" s="112"/>
      <c r="CG1078" s="112"/>
      <c r="CH1078" s="112"/>
      <c r="CI1078" s="112"/>
      <c r="CJ1078" s="112"/>
      <c r="CK1078" s="112"/>
      <c r="CL1078" s="112"/>
      <c r="CM1078" s="112"/>
      <c r="CN1078" s="112"/>
      <c r="CO1078" s="112"/>
      <c r="CP1078" s="112"/>
      <c r="CQ1078" s="112"/>
      <c r="CR1078" s="112"/>
      <c r="CS1078" s="112"/>
      <c r="CT1078" s="112"/>
      <c r="CU1078" s="112"/>
      <c r="CV1078" s="112"/>
      <c r="CW1078" s="112"/>
      <c r="CX1078" s="112"/>
      <c r="CY1078" s="112"/>
      <c r="CZ1078" s="112"/>
    </row>
    <row r="1079" spans="1:104" s="113" customFormat="1">
      <c r="A1079" s="260">
        <v>1049</v>
      </c>
      <c r="B1079" s="1639"/>
      <c r="C1079" s="1554"/>
      <c r="D1079" s="1555"/>
      <c r="E1079" s="1536"/>
      <c r="F1079" s="1536"/>
      <c r="G1079" s="1536"/>
      <c r="H1079" s="1536"/>
      <c r="I1079" s="1536"/>
      <c r="J1079" s="1539"/>
      <c r="K1079" s="111"/>
      <c r="L1079" s="216"/>
      <c r="M1079" s="154"/>
      <c r="N1079" s="1514"/>
      <c r="O1079" s="1469"/>
      <c r="P1079" s="1469"/>
      <c r="Q1079" s="1469"/>
      <c r="R1079" s="1469"/>
      <c r="S1079" s="1469"/>
      <c r="T1079" s="1506"/>
      <c r="U1079" s="141" t="s">
        <v>3068</v>
      </c>
      <c r="V1079" s="118">
        <v>1996</v>
      </c>
      <c r="W1079" s="118"/>
      <c r="X1079" s="119" t="s">
        <v>1108</v>
      </c>
      <c r="Y1079" s="967"/>
      <c r="Z1079" s="967"/>
      <c r="AA1079" s="152"/>
      <c r="AB1079" s="152"/>
      <c r="AC1079" s="131"/>
      <c r="AD1079" s="111"/>
      <c r="AE1079" s="112"/>
      <c r="AF1079" s="112"/>
      <c r="AG1079" s="112"/>
      <c r="AH1079" s="112"/>
      <c r="AI1079" s="112"/>
      <c r="AJ1079" s="112"/>
      <c r="AK1079" s="112"/>
      <c r="AL1079" s="112"/>
      <c r="AM1079" s="112"/>
      <c r="AN1079" s="112"/>
      <c r="AO1079" s="112"/>
      <c r="AP1079" s="112"/>
      <c r="AQ1079" s="112"/>
      <c r="AR1079" s="112"/>
      <c r="AS1079" s="112"/>
      <c r="AT1079" s="112"/>
      <c r="AU1079" s="112"/>
      <c r="AV1079" s="112"/>
      <c r="AW1079" s="112"/>
      <c r="AX1079" s="112"/>
      <c r="AY1079" s="112"/>
      <c r="AZ1079" s="112"/>
      <c r="BA1079" s="112"/>
      <c r="BB1079" s="112"/>
      <c r="BC1079" s="112"/>
      <c r="BD1079" s="112"/>
      <c r="BE1079" s="112"/>
      <c r="BF1079" s="112"/>
      <c r="BG1079" s="112"/>
      <c r="BH1079" s="112"/>
      <c r="BI1079" s="112"/>
      <c r="BJ1079" s="112"/>
      <c r="BK1079" s="112"/>
      <c r="BL1079" s="112"/>
      <c r="BM1079" s="112"/>
      <c r="BN1079" s="112"/>
      <c r="BO1079" s="112"/>
      <c r="BP1079" s="112"/>
      <c r="BQ1079" s="112"/>
      <c r="BR1079" s="112"/>
      <c r="BS1079" s="112"/>
      <c r="BT1079" s="112"/>
      <c r="BU1079" s="112"/>
      <c r="BV1079" s="112"/>
      <c r="BW1079" s="112"/>
      <c r="BX1079" s="112"/>
      <c r="BY1079" s="112"/>
      <c r="BZ1079" s="112"/>
      <c r="CA1079" s="112"/>
      <c r="CB1079" s="112"/>
      <c r="CC1079" s="112"/>
      <c r="CD1079" s="112"/>
      <c r="CE1079" s="112"/>
      <c r="CF1079" s="112"/>
      <c r="CG1079" s="112"/>
      <c r="CH1079" s="112"/>
      <c r="CI1079" s="112"/>
      <c r="CJ1079" s="112"/>
      <c r="CK1079" s="112"/>
      <c r="CL1079" s="112"/>
      <c r="CM1079" s="112"/>
      <c r="CN1079" s="112"/>
      <c r="CO1079" s="112"/>
      <c r="CP1079" s="112"/>
      <c r="CQ1079" s="112"/>
      <c r="CR1079" s="112"/>
      <c r="CS1079" s="112"/>
      <c r="CT1079" s="112"/>
      <c r="CU1079" s="112"/>
      <c r="CV1079" s="112"/>
      <c r="CW1079" s="112"/>
      <c r="CX1079" s="112"/>
      <c r="CY1079" s="112"/>
      <c r="CZ1079" s="112"/>
    </row>
    <row r="1080" spans="1:104" s="113" customFormat="1">
      <c r="A1080" s="260">
        <v>1050</v>
      </c>
      <c r="B1080" s="1639"/>
      <c r="C1080" s="1554"/>
      <c r="D1080" s="1555"/>
      <c r="E1080" s="1536"/>
      <c r="F1080" s="1536"/>
      <c r="G1080" s="1536"/>
      <c r="H1080" s="1536"/>
      <c r="I1080" s="1536"/>
      <c r="J1080" s="1539"/>
      <c r="K1080" s="111"/>
      <c r="L1080" s="216"/>
      <c r="M1080" s="154"/>
      <c r="N1080" s="1514"/>
      <c r="O1080" s="1469"/>
      <c r="P1080" s="1469"/>
      <c r="Q1080" s="1469"/>
      <c r="R1080" s="1469"/>
      <c r="S1080" s="1469"/>
      <c r="T1080" s="1506"/>
      <c r="U1080" s="141" t="s">
        <v>3069</v>
      </c>
      <c r="V1080" s="118">
        <v>1990</v>
      </c>
      <c r="W1080" s="118"/>
      <c r="X1080" s="119" t="s">
        <v>3070</v>
      </c>
      <c r="Y1080" s="967"/>
      <c r="Z1080" s="967"/>
      <c r="AA1080" s="152"/>
      <c r="AB1080" s="152"/>
      <c r="AC1080" s="131"/>
      <c r="AD1080" s="111"/>
      <c r="AE1080" s="112"/>
      <c r="AF1080" s="112"/>
      <c r="AG1080" s="112"/>
      <c r="AH1080" s="112"/>
      <c r="AI1080" s="112"/>
      <c r="AJ1080" s="112"/>
      <c r="AK1080" s="112"/>
      <c r="AL1080" s="112"/>
      <c r="AM1080" s="112"/>
      <c r="AN1080" s="112"/>
      <c r="AO1080" s="112"/>
      <c r="AP1080" s="112"/>
      <c r="AQ1080" s="112"/>
      <c r="AR1080" s="112"/>
      <c r="AS1080" s="112"/>
      <c r="AT1080" s="112"/>
      <c r="AU1080" s="112"/>
      <c r="AV1080" s="112"/>
      <c r="AW1080" s="112"/>
      <c r="AX1080" s="112"/>
      <c r="AY1080" s="112"/>
      <c r="AZ1080" s="112"/>
      <c r="BA1080" s="112"/>
      <c r="BB1080" s="112"/>
      <c r="BC1080" s="112"/>
      <c r="BD1080" s="112"/>
      <c r="BE1080" s="112"/>
      <c r="BF1080" s="112"/>
      <c r="BG1080" s="112"/>
      <c r="BH1080" s="112"/>
      <c r="BI1080" s="112"/>
      <c r="BJ1080" s="112"/>
      <c r="BK1080" s="112"/>
      <c r="BL1080" s="112"/>
      <c r="BM1080" s="112"/>
      <c r="BN1080" s="112"/>
      <c r="BO1080" s="112"/>
      <c r="BP1080" s="112"/>
      <c r="BQ1080" s="112"/>
      <c r="BR1080" s="112"/>
      <c r="BS1080" s="112"/>
      <c r="BT1080" s="112"/>
      <c r="BU1080" s="112"/>
      <c r="BV1080" s="112"/>
      <c r="BW1080" s="112"/>
      <c r="BX1080" s="112"/>
      <c r="BY1080" s="112"/>
      <c r="BZ1080" s="112"/>
      <c r="CA1080" s="112"/>
      <c r="CB1080" s="112"/>
      <c r="CC1080" s="112"/>
      <c r="CD1080" s="112"/>
      <c r="CE1080" s="112"/>
      <c r="CF1080" s="112"/>
      <c r="CG1080" s="112"/>
      <c r="CH1080" s="112"/>
      <c r="CI1080" s="112"/>
      <c r="CJ1080" s="112"/>
      <c r="CK1080" s="112"/>
      <c r="CL1080" s="112"/>
      <c r="CM1080" s="112"/>
      <c r="CN1080" s="112"/>
      <c r="CO1080" s="112"/>
      <c r="CP1080" s="112"/>
      <c r="CQ1080" s="112"/>
      <c r="CR1080" s="112"/>
      <c r="CS1080" s="112"/>
      <c r="CT1080" s="112"/>
      <c r="CU1080" s="112"/>
      <c r="CV1080" s="112"/>
      <c r="CW1080" s="112"/>
      <c r="CX1080" s="112"/>
      <c r="CY1080" s="112"/>
      <c r="CZ1080" s="112"/>
    </row>
    <row r="1081" spans="1:104" s="113" customFormat="1">
      <c r="A1081" s="260">
        <v>1051</v>
      </c>
      <c r="B1081" s="1639"/>
      <c r="C1081" s="1554"/>
      <c r="D1081" s="1555"/>
      <c r="E1081" s="1536"/>
      <c r="F1081" s="1536"/>
      <c r="G1081" s="1536"/>
      <c r="H1081" s="1536"/>
      <c r="I1081" s="1536"/>
      <c r="J1081" s="1539"/>
      <c r="K1081" s="111"/>
      <c r="L1081" s="216"/>
      <c r="M1081" s="154"/>
      <c r="N1081" s="1515"/>
      <c r="O1081" s="1483"/>
      <c r="P1081" s="1483"/>
      <c r="Q1081" s="1483"/>
      <c r="R1081" s="1483"/>
      <c r="S1081" s="1483"/>
      <c r="T1081" s="1507"/>
      <c r="U1081" s="803" t="s">
        <v>3071</v>
      </c>
      <c r="V1081" s="120">
        <v>2002</v>
      </c>
      <c r="W1081" s="120">
        <v>7.0000000000000007E-2</v>
      </c>
      <c r="X1081" s="444" t="s">
        <v>3072</v>
      </c>
      <c r="Y1081" s="967"/>
      <c r="Z1081" s="967"/>
      <c r="AA1081" s="770"/>
      <c r="AB1081" s="770"/>
      <c r="AC1081" s="960"/>
      <c r="AD1081" s="564"/>
      <c r="AE1081" s="112"/>
      <c r="AF1081" s="112"/>
      <c r="AG1081" s="112"/>
      <c r="AH1081" s="112"/>
      <c r="AI1081" s="112"/>
      <c r="AJ1081" s="112"/>
      <c r="AK1081" s="112"/>
      <c r="AL1081" s="112"/>
      <c r="AM1081" s="112"/>
      <c r="AN1081" s="112"/>
      <c r="AO1081" s="112"/>
      <c r="AP1081" s="112"/>
      <c r="AQ1081" s="112"/>
      <c r="AR1081" s="112"/>
      <c r="AS1081" s="112"/>
      <c r="AT1081" s="112"/>
      <c r="AU1081" s="112"/>
      <c r="AV1081" s="112"/>
      <c r="AW1081" s="112"/>
      <c r="AX1081" s="112"/>
      <c r="AY1081" s="112"/>
      <c r="AZ1081" s="112"/>
      <c r="BA1081" s="112"/>
      <c r="BB1081" s="112"/>
      <c r="BC1081" s="112"/>
      <c r="BD1081" s="112"/>
      <c r="BE1081" s="112"/>
      <c r="BF1081" s="112"/>
      <c r="BG1081" s="112"/>
      <c r="BH1081" s="112"/>
      <c r="BI1081" s="112"/>
      <c r="BJ1081" s="112"/>
      <c r="BK1081" s="112"/>
      <c r="BL1081" s="112"/>
      <c r="BM1081" s="112"/>
      <c r="BN1081" s="112"/>
      <c r="BO1081" s="112"/>
      <c r="BP1081" s="112"/>
      <c r="BQ1081" s="112"/>
      <c r="BR1081" s="112"/>
      <c r="BS1081" s="112"/>
      <c r="BT1081" s="112"/>
      <c r="BU1081" s="112"/>
      <c r="BV1081" s="112"/>
      <c r="BW1081" s="112"/>
      <c r="BX1081" s="112"/>
      <c r="BY1081" s="112"/>
      <c r="BZ1081" s="112"/>
      <c r="CA1081" s="112"/>
      <c r="CB1081" s="112"/>
      <c r="CC1081" s="112"/>
      <c r="CD1081" s="112"/>
      <c r="CE1081" s="112"/>
      <c r="CF1081" s="112"/>
      <c r="CG1081" s="112"/>
      <c r="CH1081" s="112"/>
      <c r="CI1081" s="112"/>
      <c r="CJ1081" s="112"/>
      <c r="CK1081" s="112"/>
      <c r="CL1081" s="112"/>
      <c r="CM1081" s="112"/>
      <c r="CN1081" s="112"/>
      <c r="CO1081" s="112"/>
      <c r="CP1081" s="112"/>
      <c r="CQ1081" s="112"/>
      <c r="CR1081" s="112"/>
      <c r="CS1081" s="112"/>
      <c r="CT1081" s="112"/>
      <c r="CU1081" s="112"/>
      <c r="CV1081" s="112"/>
      <c r="CW1081" s="112"/>
      <c r="CX1081" s="112"/>
      <c r="CY1081" s="112"/>
      <c r="CZ1081" s="112"/>
    </row>
    <row r="1082" spans="1:104" s="113" customFormat="1" ht="42" customHeight="1">
      <c r="A1082" s="260">
        <v>1052</v>
      </c>
      <c r="B1082" s="1639"/>
      <c r="C1082" s="1554"/>
      <c r="D1082" s="1555"/>
      <c r="E1082" s="1536"/>
      <c r="F1082" s="1536"/>
      <c r="G1082" s="1536"/>
      <c r="H1082" s="1536"/>
      <c r="I1082" s="1536"/>
      <c r="J1082" s="1539"/>
      <c r="K1082" s="111"/>
      <c r="L1082" s="216"/>
      <c r="M1082" s="154"/>
      <c r="N1082" s="371" t="s">
        <v>3073</v>
      </c>
      <c r="O1082" s="118">
        <v>1999</v>
      </c>
      <c r="P1082" s="118">
        <v>0.152</v>
      </c>
      <c r="Q1082" s="138" t="s">
        <v>1176</v>
      </c>
      <c r="R1082" s="118">
        <v>4</v>
      </c>
      <c r="S1082" s="139" t="s">
        <v>1191</v>
      </c>
      <c r="T1082" s="140">
        <v>4</v>
      </c>
      <c r="U1082" s="1480"/>
      <c r="V1082" s="1468"/>
      <c r="W1082" s="1468"/>
      <c r="X1082" s="1462"/>
      <c r="Y1082" s="967"/>
      <c r="Z1082" s="967"/>
      <c r="AA1082" s="770"/>
      <c r="AB1082" s="770"/>
      <c r="AC1082" s="960"/>
      <c r="AD1082" s="564"/>
      <c r="AE1082" s="112"/>
      <c r="AF1082" s="112"/>
      <c r="AG1082" s="112"/>
      <c r="AH1082" s="112"/>
      <c r="AI1082" s="112"/>
      <c r="AJ1082" s="112"/>
      <c r="AK1082" s="112"/>
      <c r="AL1082" s="112"/>
      <c r="AM1082" s="112"/>
      <c r="AN1082" s="112"/>
      <c r="AO1082" s="112"/>
      <c r="AP1082" s="112"/>
      <c r="AQ1082" s="112"/>
      <c r="AR1082" s="112"/>
      <c r="AS1082" s="112"/>
      <c r="AT1082" s="112"/>
      <c r="AU1082" s="112"/>
      <c r="AV1082" s="112"/>
      <c r="AW1082" s="112"/>
      <c r="AX1082" s="112"/>
      <c r="AY1082" s="112"/>
      <c r="AZ1082" s="112"/>
      <c r="BA1082" s="112"/>
      <c r="BB1082" s="112"/>
      <c r="BC1082" s="112"/>
      <c r="BD1082" s="112"/>
      <c r="BE1082" s="112"/>
      <c r="BF1082" s="112"/>
      <c r="BG1082" s="112"/>
      <c r="BH1082" s="112"/>
      <c r="BI1082" s="112"/>
      <c r="BJ1082" s="112"/>
      <c r="BK1082" s="112"/>
      <c r="BL1082" s="112"/>
      <c r="BM1082" s="112"/>
      <c r="BN1082" s="112"/>
      <c r="BO1082" s="112"/>
      <c r="BP1082" s="112"/>
      <c r="BQ1082" s="112"/>
      <c r="BR1082" s="112"/>
      <c r="BS1082" s="112"/>
      <c r="BT1082" s="112"/>
      <c r="BU1082" s="112"/>
      <c r="BV1082" s="112"/>
      <c r="BW1082" s="112"/>
      <c r="BX1082" s="112"/>
      <c r="BY1082" s="112"/>
      <c r="BZ1082" s="112"/>
      <c r="CA1082" s="112"/>
      <c r="CB1082" s="112"/>
      <c r="CC1082" s="112"/>
      <c r="CD1082" s="112"/>
      <c r="CE1082" s="112"/>
      <c r="CF1082" s="112"/>
      <c r="CG1082" s="112"/>
      <c r="CH1082" s="112"/>
      <c r="CI1082" s="112"/>
      <c r="CJ1082" s="112"/>
      <c r="CK1082" s="112"/>
      <c r="CL1082" s="112"/>
      <c r="CM1082" s="112"/>
      <c r="CN1082" s="112"/>
      <c r="CO1082" s="112"/>
      <c r="CP1082" s="112"/>
      <c r="CQ1082" s="112"/>
      <c r="CR1082" s="112"/>
      <c r="CS1082" s="112"/>
      <c r="CT1082" s="112"/>
      <c r="CU1082" s="112"/>
      <c r="CV1082" s="112"/>
      <c r="CW1082" s="112"/>
      <c r="CX1082" s="112"/>
      <c r="CY1082" s="112"/>
      <c r="CZ1082" s="112"/>
    </row>
    <row r="1083" spans="1:104" s="113" customFormat="1" ht="31.5" customHeight="1">
      <c r="A1083" s="260">
        <v>1053</v>
      </c>
      <c r="B1083" s="1639"/>
      <c r="C1083" s="1554"/>
      <c r="D1083" s="1555"/>
      <c r="E1083" s="1536"/>
      <c r="F1083" s="1536"/>
      <c r="G1083" s="1536"/>
      <c r="H1083" s="1536"/>
      <c r="I1083" s="1536"/>
      <c r="J1083" s="1539"/>
      <c r="K1083" s="111"/>
      <c r="L1083" s="216"/>
      <c r="M1083" s="154"/>
      <c r="N1083" s="371" t="s">
        <v>3074</v>
      </c>
      <c r="O1083" s="118">
        <v>1999</v>
      </c>
      <c r="P1083" s="118">
        <v>9.6000000000000002E-2</v>
      </c>
      <c r="Q1083" s="138" t="s">
        <v>3075</v>
      </c>
      <c r="R1083" s="118">
        <v>3</v>
      </c>
      <c r="S1083" s="139" t="s">
        <v>1191</v>
      </c>
      <c r="T1083" s="140">
        <v>3</v>
      </c>
      <c r="U1083" s="1481"/>
      <c r="V1083" s="1469"/>
      <c r="W1083" s="1469"/>
      <c r="X1083" s="1463"/>
      <c r="Y1083" s="967"/>
      <c r="Z1083" s="967"/>
      <c r="AA1083" s="770"/>
      <c r="AB1083" s="770"/>
      <c r="AC1083" s="960"/>
      <c r="AD1083" s="564"/>
      <c r="AE1083" s="112"/>
      <c r="AF1083" s="112"/>
      <c r="AG1083" s="112"/>
      <c r="AH1083" s="112"/>
      <c r="AI1083" s="112"/>
      <c r="AJ1083" s="112"/>
      <c r="AK1083" s="112"/>
      <c r="AL1083" s="112"/>
      <c r="AM1083" s="112"/>
      <c r="AN1083" s="112"/>
      <c r="AO1083" s="112"/>
      <c r="AP1083" s="112"/>
      <c r="AQ1083" s="112"/>
      <c r="AR1083" s="112"/>
      <c r="AS1083" s="112"/>
      <c r="AT1083" s="112"/>
      <c r="AU1083" s="112"/>
      <c r="AV1083" s="112"/>
      <c r="AW1083" s="112"/>
      <c r="AX1083" s="112"/>
      <c r="AY1083" s="112"/>
      <c r="AZ1083" s="112"/>
      <c r="BA1083" s="112"/>
      <c r="BB1083" s="112"/>
      <c r="BC1083" s="112"/>
      <c r="BD1083" s="112"/>
      <c r="BE1083" s="112"/>
      <c r="BF1083" s="112"/>
      <c r="BG1083" s="112"/>
      <c r="BH1083" s="112"/>
      <c r="BI1083" s="112"/>
      <c r="BJ1083" s="112"/>
      <c r="BK1083" s="112"/>
      <c r="BL1083" s="112"/>
      <c r="BM1083" s="112"/>
      <c r="BN1083" s="112"/>
      <c r="BO1083" s="112"/>
      <c r="BP1083" s="112"/>
      <c r="BQ1083" s="112"/>
      <c r="BR1083" s="112"/>
      <c r="BS1083" s="112"/>
      <c r="BT1083" s="112"/>
      <c r="BU1083" s="112"/>
      <c r="BV1083" s="112"/>
      <c r="BW1083" s="112"/>
      <c r="BX1083" s="112"/>
      <c r="BY1083" s="112"/>
      <c r="BZ1083" s="112"/>
      <c r="CA1083" s="112"/>
      <c r="CB1083" s="112"/>
      <c r="CC1083" s="112"/>
      <c r="CD1083" s="112"/>
      <c r="CE1083" s="112"/>
      <c r="CF1083" s="112"/>
      <c r="CG1083" s="112"/>
      <c r="CH1083" s="112"/>
      <c r="CI1083" s="112"/>
      <c r="CJ1083" s="112"/>
      <c r="CK1083" s="112"/>
      <c r="CL1083" s="112"/>
      <c r="CM1083" s="112"/>
      <c r="CN1083" s="112"/>
      <c r="CO1083" s="112"/>
      <c r="CP1083" s="112"/>
      <c r="CQ1083" s="112"/>
      <c r="CR1083" s="112"/>
      <c r="CS1083" s="112"/>
      <c r="CT1083" s="112"/>
      <c r="CU1083" s="112"/>
      <c r="CV1083" s="112"/>
      <c r="CW1083" s="112"/>
      <c r="CX1083" s="112"/>
      <c r="CY1083" s="112"/>
      <c r="CZ1083" s="112"/>
    </row>
    <row r="1084" spans="1:104" s="113" customFormat="1" ht="31.5" customHeight="1">
      <c r="A1084" s="260">
        <v>1054</v>
      </c>
      <c r="B1084" s="1639"/>
      <c r="C1084" s="1554"/>
      <c r="D1084" s="1555"/>
      <c r="E1084" s="1536"/>
      <c r="F1084" s="1536"/>
      <c r="G1084" s="1536"/>
      <c r="H1084" s="1536"/>
      <c r="I1084" s="1536"/>
      <c r="J1084" s="1539"/>
      <c r="K1084" s="111"/>
      <c r="L1084" s="968"/>
      <c r="M1084" s="188"/>
      <c r="N1084" s="371" t="s">
        <v>3076</v>
      </c>
      <c r="O1084" s="118">
        <v>2022</v>
      </c>
      <c r="P1084" s="118">
        <v>0.27800000000000002</v>
      </c>
      <c r="Q1084" s="138" t="s">
        <v>416</v>
      </c>
      <c r="R1084" s="118">
        <v>9</v>
      </c>
      <c r="S1084" s="139"/>
      <c r="T1084" s="140">
        <v>9</v>
      </c>
      <c r="U1084" s="1482"/>
      <c r="V1084" s="1483"/>
      <c r="W1084" s="1483"/>
      <c r="X1084" s="1464"/>
      <c r="Y1084" s="967"/>
      <c r="Z1084" s="967"/>
      <c r="AA1084" s="770"/>
      <c r="AB1084" s="770"/>
      <c r="AC1084" s="960"/>
      <c r="AD1084" s="564"/>
      <c r="AE1084" s="112"/>
      <c r="AF1084" s="112"/>
      <c r="AG1084" s="112"/>
      <c r="AH1084" s="112"/>
      <c r="AI1084" s="112"/>
      <c r="AJ1084" s="112"/>
      <c r="AK1084" s="112"/>
      <c r="AL1084" s="112"/>
      <c r="AM1084" s="112"/>
      <c r="AN1084" s="112"/>
      <c r="AO1084" s="112"/>
      <c r="AP1084" s="112"/>
      <c r="AQ1084" s="112"/>
      <c r="AR1084" s="112"/>
      <c r="AS1084" s="112"/>
      <c r="AT1084" s="112"/>
      <c r="AU1084" s="112"/>
      <c r="AV1084" s="112"/>
      <c r="AW1084" s="112"/>
      <c r="AX1084" s="112"/>
      <c r="AY1084" s="112"/>
      <c r="AZ1084" s="112"/>
      <c r="BA1084" s="112"/>
      <c r="BB1084" s="112"/>
      <c r="BC1084" s="112"/>
      <c r="BD1084" s="112"/>
      <c r="BE1084" s="112"/>
      <c r="BF1084" s="112"/>
      <c r="BG1084" s="112"/>
      <c r="BH1084" s="112"/>
      <c r="BI1084" s="112"/>
      <c r="BJ1084" s="112"/>
      <c r="BK1084" s="112"/>
      <c r="BL1084" s="112"/>
      <c r="BM1084" s="112"/>
      <c r="BN1084" s="112"/>
      <c r="BO1084" s="112"/>
      <c r="BP1084" s="112"/>
      <c r="BQ1084" s="112"/>
      <c r="BR1084" s="112"/>
      <c r="BS1084" s="112"/>
      <c r="BT1084" s="112"/>
      <c r="BU1084" s="112"/>
      <c r="BV1084" s="112"/>
      <c r="BW1084" s="112"/>
      <c r="BX1084" s="112"/>
      <c r="BY1084" s="112"/>
      <c r="BZ1084" s="112"/>
      <c r="CA1084" s="112"/>
      <c r="CB1084" s="112"/>
      <c r="CC1084" s="112"/>
      <c r="CD1084" s="112"/>
      <c r="CE1084" s="112"/>
      <c r="CF1084" s="112"/>
      <c r="CG1084" s="112"/>
      <c r="CH1084" s="112"/>
      <c r="CI1084" s="112"/>
      <c r="CJ1084" s="112"/>
      <c r="CK1084" s="112"/>
      <c r="CL1084" s="112"/>
      <c r="CM1084" s="112"/>
      <c r="CN1084" s="112"/>
      <c r="CO1084" s="112"/>
      <c r="CP1084" s="112"/>
      <c r="CQ1084" s="112"/>
      <c r="CR1084" s="112"/>
      <c r="CS1084" s="112"/>
      <c r="CT1084" s="112"/>
      <c r="CU1084" s="112"/>
      <c r="CV1084" s="112"/>
      <c r="CW1084" s="112"/>
      <c r="CX1084" s="112"/>
      <c r="CY1084" s="112"/>
      <c r="CZ1084" s="112"/>
    </row>
    <row r="1085" spans="1:104" s="113" customFormat="1" ht="31.5" customHeight="1">
      <c r="A1085" s="260">
        <v>1055</v>
      </c>
      <c r="B1085" s="1639"/>
      <c r="C1085" s="1554"/>
      <c r="D1085" s="1555"/>
      <c r="E1085" s="1536"/>
      <c r="F1085" s="1536"/>
      <c r="G1085" s="1536"/>
      <c r="H1085" s="1536"/>
      <c r="I1085" s="1536"/>
      <c r="J1085" s="1539"/>
      <c r="K1085" s="796" t="s">
        <v>3077</v>
      </c>
      <c r="L1085" s="269">
        <v>1958</v>
      </c>
      <c r="M1085" s="1449">
        <v>630</v>
      </c>
      <c r="N1085" s="1513"/>
      <c r="O1085" s="1468"/>
      <c r="P1085" s="1468"/>
      <c r="Q1085" s="1468"/>
      <c r="R1085" s="1468"/>
      <c r="S1085" s="1468"/>
      <c r="T1085" s="1505"/>
      <c r="U1085" s="141" t="s">
        <v>3078</v>
      </c>
      <c r="V1085" s="118"/>
      <c r="W1085" s="118"/>
      <c r="X1085" s="119"/>
      <c r="Y1085" s="1526" t="s">
        <v>3079</v>
      </c>
      <c r="Z1085" s="1527"/>
      <c r="AA1085" s="118">
        <v>1968</v>
      </c>
      <c r="AB1085" s="118">
        <v>0.4</v>
      </c>
      <c r="AC1085" s="163" t="s">
        <v>3080</v>
      </c>
      <c r="AD1085" s="111"/>
      <c r="AE1085" s="112"/>
      <c r="AF1085" s="112"/>
      <c r="AG1085" s="112"/>
      <c r="AH1085" s="112"/>
      <c r="AI1085" s="112"/>
      <c r="AJ1085" s="112"/>
      <c r="AK1085" s="112"/>
      <c r="AL1085" s="112"/>
      <c r="AM1085" s="112"/>
      <c r="AN1085" s="112"/>
      <c r="AO1085" s="112"/>
      <c r="AP1085" s="112"/>
      <c r="AQ1085" s="112"/>
      <c r="AR1085" s="112"/>
      <c r="AS1085" s="112"/>
      <c r="AT1085" s="112"/>
      <c r="AU1085" s="112"/>
      <c r="AV1085" s="112"/>
      <c r="AW1085" s="112"/>
      <c r="AX1085" s="112"/>
      <c r="AY1085" s="112"/>
      <c r="AZ1085" s="112"/>
      <c r="BA1085" s="112"/>
      <c r="BB1085" s="112"/>
      <c r="BC1085" s="112"/>
      <c r="BD1085" s="112"/>
      <c r="BE1085" s="112"/>
      <c r="BF1085" s="112"/>
      <c r="BG1085" s="112"/>
      <c r="BH1085" s="112"/>
      <c r="BI1085" s="112"/>
      <c r="BJ1085" s="112"/>
      <c r="BK1085" s="112"/>
      <c r="BL1085" s="112"/>
      <c r="BM1085" s="112"/>
      <c r="BN1085" s="112"/>
      <c r="BO1085" s="112"/>
      <c r="BP1085" s="112"/>
      <c r="BQ1085" s="112"/>
      <c r="BR1085" s="112"/>
      <c r="BS1085" s="112"/>
      <c r="BT1085" s="112"/>
      <c r="BU1085" s="112"/>
      <c r="BV1085" s="112"/>
      <c r="BW1085" s="112"/>
      <c r="BX1085" s="112"/>
      <c r="BY1085" s="112"/>
      <c r="BZ1085" s="112"/>
      <c r="CA1085" s="112"/>
      <c r="CB1085" s="112"/>
      <c r="CC1085" s="112"/>
      <c r="CD1085" s="112"/>
      <c r="CE1085" s="112"/>
      <c r="CF1085" s="112"/>
      <c r="CG1085" s="112"/>
      <c r="CH1085" s="112"/>
      <c r="CI1085" s="112"/>
      <c r="CJ1085" s="112"/>
      <c r="CK1085" s="112"/>
      <c r="CL1085" s="112"/>
      <c r="CM1085" s="112"/>
      <c r="CN1085" s="112"/>
      <c r="CO1085" s="112"/>
      <c r="CP1085" s="112"/>
      <c r="CQ1085" s="112"/>
      <c r="CR1085" s="112"/>
      <c r="CS1085" s="112"/>
      <c r="CT1085" s="112"/>
      <c r="CU1085" s="112"/>
      <c r="CV1085" s="112"/>
      <c r="CW1085" s="112"/>
      <c r="CX1085" s="112"/>
      <c r="CY1085" s="112"/>
      <c r="CZ1085" s="112"/>
    </row>
    <row r="1086" spans="1:104" s="113" customFormat="1" ht="31.5" customHeight="1">
      <c r="A1086" s="260">
        <v>1056</v>
      </c>
      <c r="B1086" s="1639"/>
      <c r="C1086" s="1554"/>
      <c r="D1086" s="1555"/>
      <c r="E1086" s="1536"/>
      <c r="F1086" s="1536"/>
      <c r="G1086" s="1536"/>
      <c r="H1086" s="1536"/>
      <c r="I1086" s="1536"/>
      <c r="J1086" s="1539"/>
      <c r="K1086" s="969"/>
      <c r="L1086" s="149"/>
      <c r="M1086" s="1450"/>
      <c r="N1086" s="1514"/>
      <c r="O1086" s="1469"/>
      <c r="P1086" s="1469"/>
      <c r="Q1086" s="1469"/>
      <c r="R1086" s="1469"/>
      <c r="S1086" s="1469"/>
      <c r="T1086" s="1506"/>
      <c r="U1086" s="141" t="s">
        <v>3081</v>
      </c>
      <c r="V1086" s="118">
        <v>1972</v>
      </c>
      <c r="W1086" s="118">
        <v>0.23</v>
      </c>
      <c r="X1086" s="119" t="s">
        <v>3082</v>
      </c>
      <c r="Y1086" s="970"/>
      <c r="Z1086" s="970"/>
      <c r="AA1086" s="120"/>
      <c r="AB1086" s="120"/>
      <c r="AC1086" s="360"/>
      <c r="AD1086" s="111"/>
      <c r="AE1086" s="112"/>
      <c r="AF1086" s="112"/>
      <c r="AG1086" s="112"/>
      <c r="AH1086" s="112"/>
      <c r="AI1086" s="112"/>
      <c r="AJ1086" s="112"/>
      <c r="AK1086" s="112"/>
      <c r="AL1086" s="112"/>
      <c r="AM1086" s="112"/>
      <c r="AN1086" s="112"/>
      <c r="AO1086" s="112"/>
      <c r="AP1086" s="112"/>
      <c r="AQ1086" s="112"/>
      <c r="AR1086" s="112"/>
      <c r="AS1086" s="112"/>
      <c r="AT1086" s="112"/>
      <c r="AU1086" s="112"/>
      <c r="AV1086" s="112"/>
      <c r="AW1086" s="112"/>
      <c r="AX1086" s="112"/>
      <c r="AY1086" s="112"/>
      <c r="AZ1086" s="112"/>
      <c r="BA1086" s="112"/>
      <c r="BB1086" s="112"/>
      <c r="BC1086" s="112"/>
      <c r="BD1086" s="112"/>
      <c r="BE1086" s="112"/>
      <c r="BF1086" s="112"/>
      <c r="BG1086" s="112"/>
      <c r="BH1086" s="112"/>
      <c r="BI1086" s="112"/>
      <c r="BJ1086" s="112"/>
      <c r="BK1086" s="112"/>
      <c r="BL1086" s="112"/>
      <c r="BM1086" s="112"/>
      <c r="BN1086" s="112"/>
      <c r="BO1086" s="112"/>
      <c r="BP1086" s="112"/>
      <c r="BQ1086" s="112"/>
      <c r="BR1086" s="112"/>
      <c r="BS1086" s="112"/>
      <c r="BT1086" s="112"/>
      <c r="BU1086" s="112"/>
      <c r="BV1086" s="112"/>
      <c r="BW1086" s="112"/>
      <c r="BX1086" s="112"/>
      <c r="BY1086" s="112"/>
      <c r="BZ1086" s="112"/>
      <c r="CA1086" s="112"/>
      <c r="CB1086" s="112"/>
      <c r="CC1086" s="112"/>
      <c r="CD1086" s="112"/>
      <c r="CE1086" s="112"/>
      <c r="CF1086" s="112"/>
      <c r="CG1086" s="112"/>
      <c r="CH1086" s="112"/>
      <c r="CI1086" s="112"/>
      <c r="CJ1086" s="112"/>
      <c r="CK1086" s="112"/>
      <c r="CL1086" s="112"/>
      <c r="CM1086" s="112"/>
      <c r="CN1086" s="112"/>
      <c r="CO1086" s="112"/>
      <c r="CP1086" s="112"/>
      <c r="CQ1086" s="112"/>
      <c r="CR1086" s="112"/>
      <c r="CS1086" s="112"/>
      <c r="CT1086" s="112"/>
      <c r="CU1086" s="112"/>
      <c r="CV1086" s="112"/>
      <c r="CW1086" s="112"/>
      <c r="CX1086" s="112"/>
      <c r="CY1086" s="112"/>
      <c r="CZ1086" s="112"/>
    </row>
    <row r="1087" spans="1:104" s="113" customFormat="1" ht="17.25" customHeight="1">
      <c r="A1087" s="260">
        <v>1057</v>
      </c>
      <c r="B1087" s="1639"/>
      <c r="C1087" s="1554"/>
      <c r="D1087" s="1555"/>
      <c r="E1087" s="1536"/>
      <c r="F1087" s="1536"/>
      <c r="G1087" s="1536"/>
      <c r="H1087" s="1536"/>
      <c r="I1087" s="1536"/>
      <c r="J1087" s="1539"/>
      <c r="K1087" s="620"/>
      <c r="L1087" s="149"/>
      <c r="M1087" s="1450"/>
      <c r="N1087" s="1514"/>
      <c r="O1087" s="1469"/>
      <c r="P1087" s="1469"/>
      <c r="Q1087" s="1469"/>
      <c r="R1087" s="1469"/>
      <c r="S1087" s="1469"/>
      <c r="T1087" s="1506"/>
      <c r="U1087" s="141" t="s">
        <v>3083</v>
      </c>
      <c r="V1087" s="118">
        <v>1960</v>
      </c>
      <c r="W1087" s="118">
        <v>0.12</v>
      </c>
      <c r="X1087" s="119" t="s">
        <v>2924</v>
      </c>
      <c r="Y1087" s="967"/>
      <c r="Z1087" s="967"/>
      <c r="AA1087" s="612"/>
      <c r="AB1087" s="612"/>
      <c r="AC1087" s="360"/>
      <c r="AD1087" s="111"/>
      <c r="AE1087" s="112"/>
      <c r="AF1087" s="112"/>
      <c r="AG1087" s="112"/>
      <c r="AH1087" s="112"/>
      <c r="AI1087" s="112"/>
      <c r="AJ1087" s="112"/>
      <c r="AK1087" s="112"/>
      <c r="AL1087" s="112"/>
      <c r="AM1087" s="112"/>
      <c r="AN1087" s="112"/>
      <c r="AO1087" s="112"/>
      <c r="AP1087" s="112"/>
      <c r="AQ1087" s="112"/>
      <c r="AR1087" s="112"/>
      <c r="AS1087" s="112"/>
      <c r="AT1087" s="112"/>
      <c r="AU1087" s="112"/>
      <c r="AV1087" s="112"/>
      <c r="AW1087" s="112"/>
      <c r="AX1087" s="112"/>
      <c r="AY1087" s="112"/>
      <c r="AZ1087" s="112"/>
      <c r="BA1087" s="112"/>
      <c r="BB1087" s="112"/>
      <c r="BC1087" s="112"/>
      <c r="BD1087" s="112"/>
      <c r="BE1087" s="112"/>
      <c r="BF1087" s="112"/>
      <c r="BG1087" s="112"/>
      <c r="BH1087" s="112"/>
      <c r="BI1087" s="112"/>
      <c r="BJ1087" s="112"/>
      <c r="BK1087" s="112"/>
      <c r="BL1087" s="112"/>
      <c r="BM1087" s="112"/>
      <c r="BN1087" s="112"/>
      <c r="BO1087" s="112"/>
      <c r="BP1087" s="112"/>
      <c r="BQ1087" s="112"/>
      <c r="BR1087" s="112"/>
      <c r="BS1087" s="112"/>
      <c r="BT1087" s="112"/>
      <c r="BU1087" s="112"/>
      <c r="BV1087" s="112"/>
      <c r="BW1087" s="112"/>
      <c r="BX1087" s="112"/>
      <c r="BY1087" s="112"/>
      <c r="BZ1087" s="112"/>
      <c r="CA1087" s="112"/>
      <c r="CB1087" s="112"/>
      <c r="CC1087" s="112"/>
      <c r="CD1087" s="112"/>
      <c r="CE1087" s="112"/>
      <c r="CF1087" s="112"/>
      <c r="CG1087" s="112"/>
      <c r="CH1087" s="112"/>
      <c r="CI1087" s="112"/>
      <c r="CJ1087" s="112"/>
      <c r="CK1087" s="112"/>
      <c r="CL1087" s="112"/>
      <c r="CM1087" s="112"/>
      <c r="CN1087" s="112"/>
      <c r="CO1087" s="112"/>
      <c r="CP1087" s="112"/>
      <c r="CQ1087" s="112"/>
      <c r="CR1087" s="112"/>
      <c r="CS1087" s="112"/>
      <c r="CT1087" s="112"/>
      <c r="CU1087" s="112"/>
      <c r="CV1087" s="112"/>
      <c r="CW1087" s="112"/>
      <c r="CX1087" s="112"/>
      <c r="CY1087" s="112"/>
      <c r="CZ1087" s="112"/>
    </row>
    <row r="1088" spans="1:104" s="113" customFormat="1" ht="42.75" customHeight="1">
      <c r="A1088" s="260">
        <v>1058</v>
      </c>
      <c r="B1088" s="1639"/>
      <c r="C1088" s="1554"/>
      <c r="D1088" s="1555"/>
      <c r="E1088" s="1536"/>
      <c r="F1088" s="1536"/>
      <c r="G1088" s="1536"/>
      <c r="H1088" s="1536"/>
      <c r="I1088" s="1536"/>
      <c r="J1088" s="1539"/>
      <c r="K1088" s="798"/>
      <c r="L1088" s="149"/>
      <c r="M1088" s="1450"/>
      <c r="N1088" s="1514"/>
      <c r="O1088" s="1469"/>
      <c r="P1088" s="1469"/>
      <c r="Q1088" s="1469"/>
      <c r="R1088" s="1469"/>
      <c r="S1088" s="1469"/>
      <c r="T1088" s="1506"/>
      <c r="U1088" s="141" t="s">
        <v>3084</v>
      </c>
      <c r="V1088" s="118">
        <v>1960</v>
      </c>
      <c r="W1088" s="118">
        <v>0.14000000000000001</v>
      </c>
      <c r="X1088" s="119" t="s">
        <v>3085</v>
      </c>
      <c r="Y1088" s="967"/>
      <c r="Z1088" s="967"/>
      <c r="AA1088" s="612"/>
      <c r="AB1088" s="612"/>
      <c r="AC1088" s="360"/>
      <c r="AD1088" s="111"/>
      <c r="AE1088" s="112"/>
      <c r="AF1088" s="112"/>
      <c r="AG1088" s="112"/>
      <c r="AH1088" s="112"/>
      <c r="AI1088" s="112"/>
      <c r="AJ1088" s="112"/>
      <c r="AK1088" s="112"/>
      <c r="AL1088" s="112"/>
      <c r="AM1088" s="112"/>
      <c r="AN1088" s="112"/>
      <c r="AO1088" s="112"/>
      <c r="AP1088" s="112"/>
      <c r="AQ1088" s="112"/>
      <c r="AR1088" s="112"/>
      <c r="AS1088" s="112"/>
      <c r="AT1088" s="112"/>
      <c r="AU1088" s="112"/>
      <c r="AV1088" s="112"/>
      <c r="AW1088" s="112"/>
      <c r="AX1088" s="112"/>
      <c r="AY1088" s="112"/>
      <c r="AZ1088" s="112"/>
      <c r="BA1088" s="112"/>
      <c r="BB1088" s="112"/>
      <c r="BC1088" s="112"/>
      <c r="BD1088" s="112"/>
      <c r="BE1088" s="112"/>
      <c r="BF1088" s="112"/>
      <c r="BG1088" s="112"/>
      <c r="BH1088" s="112"/>
      <c r="BI1088" s="112"/>
      <c r="BJ1088" s="112"/>
      <c r="BK1088" s="112"/>
      <c r="BL1088" s="112"/>
      <c r="BM1088" s="112"/>
      <c r="BN1088" s="112"/>
      <c r="BO1088" s="112"/>
      <c r="BP1088" s="112"/>
      <c r="BQ1088" s="112"/>
      <c r="BR1088" s="112"/>
      <c r="BS1088" s="112"/>
      <c r="BT1088" s="112"/>
      <c r="BU1088" s="112"/>
      <c r="BV1088" s="112"/>
      <c r="BW1088" s="112"/>
      <c r="BX1088" s="112"/>
      <c r="BY1088" s="112"/>
      <c r="BZ1088" s="112"/>
      <c r="CA1088" s="112"/>
      <c r="CB1088" s="112"/>
      <c r="CC1088" s="112"/>
      <c r="CD1088" s="112"/>
      <c r="CE1088" s="112"/>
      <c r="CF1088" s="112"/>
      <c r="CG1088" s="112"/>
      <c r="CH1088" s="112"/>
      <c r="CI1088" s="112"/>
      <c r="CJ1088" s="112"/>
      <c r="CK1088" s="112"/>
      <c r="CL1088" s="112"/>
      <c r="CM1088" s="112"/>
      <c r="CN1088" s="112"/>
      <c r="CO1088" s="112"/>
      <c r="CP1088" s="112"/>
      <c r="CQ1088" s="112"/>
      <c r="CR1088" s="112"/>
      <c r="CS1088" s="112"/>
      <c r="CT1088" s="112"/>
      <c r="CU1088" s="112"/>
      <c r="CV1088" s="112"/>
      <c r="CW1088" s="112"/>
      <c r="CX1088" s="112"/>
      <c r="CY1088" s="112"/>
      <c r="CZ1088" s="112"/>
    </row>
    <row r="1089" spans="1:104" s="113" customFormat="1" ht="17.25" customHeight="1">
      <c r="A1089" s="260">
        <v>1059</v>
      </c>
      <c r="B1089" s="1639"/>
      <c r="C1089" s="1554"/>
      <c r="D1089" s="1555"/>
      <c r="E1089" s="1536"/>
      <c r="F1089" s="1536"/>
      <c r="G1089" s="1536"/>
      <c r="H1089" s="1536"/>
      <c r="I1089" s="1536"/>
      <c r="J1089" s="1539"/>
      <c r="K1089" s="620"/>
      <c r="L1089" s="149"/>
      <c r="M1089" s="1450"/>
      <c r="N1089" s="1514"/>
      <c r="O1089" s="1469"/>
      <c r="P1089" s="1469"/>
      <c r="Q1089" s="1469"/>
      <c r="R1089" s="1469"/>
      <c r="S1089" s="1469"/>
      <c r="T1089" s="1506"/>
      <c r="U1089" s="141" t="s">
        <v>3086</v>
      </c>
      <c r="V1089" s="118"/>
      <c r="W1089" s="118"/>
      <c r="X1089" s="119" t="s">
        <v>3087</v>
      </c>
      <c r="Y1089" s="967"/>
      <c r="Z1089" s="967"/>
      <c r="AA1089" s="612"/>
      <c r="AB1089" s="612"/>
      <c r="AC1089" s="360"/>
      <c r="AD1089" s="111"/>
      <c r="AE1089" s="112"/>
      <c r="AF1089" s="112"/>
      <c r="AG1089" s="112"/>
      <c r="AH1089" s="112"/>
      <c r="AI1089" s="112"/>
      <c r="AJ1089" s="112"/>
      <c r="AK1089" s="112"/>
      <c r="AL1089" s="112"/>
      <c r="AM1089" s="112"/>
      <c r="AN1089" s="112"/>
      <c r="AO1089" s="112"/>
      <c r="AP1089" s="112"/>
      <c r="AQ1089" s="112"/>
      <c r="AR1089" s="112"/>
      <c r="AS1089" s="112"/>
      <c r="AT1089" s="112"/>
      <c r="AU1089" s="112"/>
      <c r="AV1089" s="112"/>
      <c r="AW1089" s="112"/>
      <c r="AX1089" s="112"/>
      <c r="AY1089" s="112"/>
      <c r="AZ1089" s="112"/>
      <c r="BA1089" s="112"/>
      <c r="BB1089" s="112"/>
      <c r="BC1089" s="112"/>
      <c r="BD1089" s="112"/>
      <c r="BE1089" s="112"/>
      <c r="BF1089" s="112"/>
      <c r="BG1089" s="112"/>
      <c r="BH1089" s="112"/>
      <c r="BI1089" s="112"/>
      <c r="BJ1089" s="112"/>
      <c r="BK1089" s="112"/>
      <c r="BL1089" s="112"/>
      <c r="BM1089" s="112"/>
      <c r="BN1089" s="112"/>
      <c r="BO1089" s="112"/>
      <c r="BP1089" s="112"/>
      <c r="BQ1089" s="112"/>
      <c r="BR1089" s="112"/>
      <c r="BS1089" s="112"/>
      <c r="BT1089" s="112"/>
      <c r="BU1089" s="112"/>
      <c r="BV1089" s="112"/>
      <c r="BW1089" s="112"/>
      <c r="BX1089" s="112"/>
      <c r="BY1089" s="112"/>
      <c r="BZ1089" s="112"/>
      <c r="CA1089" s="112"/>
      <c r="CB1089" s="112"/>
      <c r="CC1089" s="112"/>
      <c r="CD1089" s="112"/>
      <c r="CE1089" s="112"/>
      <c r="CF1089" s="112"/>
      <c r="CG1089" s="112"/>
      <c r="CH1089" s="112"/>
      <c r="CI1089" s="112"/>
      <c r="CJ1089" s="112"/>
      <c r="CK1089" s="112"/>
      <c r="CL1089" s="112"/>
      <c r="CM1089" s="112"/>
      <c r="CN1089" s="112"/>
      <c r="CO1089" s="112"/>
      <c r="CP1089" s="112"/>
      <c r="CQ1089" s="112"/>
      <c r="CR1089" s="112"/>
      <c r="CS1089" s="112"/>
      <c r="CT1089" s="112"/>
      <c r="CU1089" s="112"/>
      <c r="CV1089" s="112"/>
      <c r="CW1089" s="112"/>
      <c r="CX1089" s="112"/>
      <c r="CY1089" s="112"/>
      <c r="CZ1089" s="112"/>
    </row>
    <row r="1090" spans="1:104" s="113" customFormat="1" ht="26.25" customHeight="1">
      <c r="A1090" s="260">
        <v>1060</v>
      </c>
      <c r="B1090" s="1639"/>
      <c r="C1090" s="1554"/>
      <c r="D1090" s="1555"/>
      <c r="E1090" s="1536"/>
      <c r="F1090" s="1536"/>
      <c r="G1090" s="1536"/>
      <c r="H1090" s="1536"/>
      <c r="I1090" s="1536"/>
      <c r="J1090" s="1539"/>
      <c r="K1090" s="620"/>
      <c r="L1090" s="149"/>
      <c r="M1090" s="1450"/>
      <c r="N1090" s="1514"/>
      <c r="O1090" s="1469"/>
      <c r="P1090" s="1469"/>
      <c r="Q1090" s="1469"/>
      <c r="R1090" s="1469"/>
      <c r="S1090" s="1469"/>
      <c r="T1090" s="1506"/>
      <c r="U1090" s="141" t="s">
        <v>3088</v>
      </c>
      <c r="V1090" s="118">
        <v>1968</v>
      </c>
      <c r="W1090" s="118">
        <v>0.15</v>
      </c>
      <c r="X1090" s="119" t="s">
        <v>3089</v>
      </c>
      <c r="Y1090" s="967"/>
      <c r="Z1090" s="967"/>
      <c r="AA1090" s="612"/>
      <c r="AB1090" s="612"/>
      <c r="AC1090" s="360"/>
      <c r="AD1090" s="111"/>
      <c r="AE1090" s="112"/>
      <c r="AF1090" s="112"/>
      <c r="AG1090" s="112"/>
      <c r="AH1090" s="112"/>
      <c r="AI1090" s="112"/>
      <c r="AJ1090" s="112"/>
      <c r="AK1090" s="112"/>
      <c r="AL1090" s="112"/>
      <c r="AM1090" s="112"/>
      <c r="AN1090" s="112"/>
      <c r="AO1090" s="112"/>
      <c r="AP1090" s="112"/>
      <c r="AQ1090" s="112"/>
      <c r="AR1090" s="112"/>
      <c r="AS1090" s="112"/>
      <c r="AT1090" s="112"/>
      <c r="AU1090" s="112"/>
      <c r="AV1090" s="112"/>
      <c r="AW1090" s="112"/>
      <c r="AX1090" s="112"/>
      <c r="AY1090" s="112"/>
      <c r="AZ1090" s="112"/>
      <c r="BA1090" s="112"/>
      <c r="BB1090" s="112"/>
      <c r="BC1090" s="112"/>
      <c r="BD1090" s="112"/>
      <c r="BE1090" s="112"/>
      <c r="BF1090" s="112"/>
      <c r="BG1090" s="112"/>
      <c r="BH1090" s="112"/>
      <c r="BI1090" s="112"/>
      <c r="BJ1090" s="112"/>
      <c r="BK1090" s="112"/>
      <c r="BL1090" s="112"/>
      <c r="BM1090" s="112"/>
      <c r="BN1090" s="112"/>
      <c r="BO1090" s="112"/>
      <c r="BP1090" s="112"/>
      <c r="BQ1090" s="112"/>
      <c r="BR1090" s="112"/>
      <c r="BS1090" s="112"/>
      <c r="BT1090" s="112"/>
      <c r="BU1090" s="112"/>
      <c r="BV1090" s="112"/>
      <c r="BW1090" s="112"/>
      <c r="BX1090" s="112"/>
      <c r="BY1090" s="112"/>
      <c r="BZ1090" s="112"/>
      <c r="CA1090" s="112"/>
      <c r="CB1090" s="112"/>
      <c r="CC1090" s="112"/>
      <c r="CD1090" s="112"/>
      <c r="CE1090" s="112"/>
      <c r="CF1090" s="112"/>
      <c r="CG1090" s="112"/>
      <c r="CH1090" s="112"/>
      <c r="CI1090" s="112"/>
      <c r="CJ1090" s="112"/>
      <c r="CK1090" s="112"/>
      <c r="CL1090" s="112"/>
      <c r="CM1090" s="112"/>
      <c r="CN1090" s="112"/>
      <c r="CO1090" s="112"/>
      <c r="CP1090" s="112"/>
      <c r="CQ1090" s="112"/>
      <c r="CR1090" s="112"/>
      <c r="CS1090" s="112"/>
      <c r="CT1090" s="112"/>
      <c r="CU1090" s="112"/>
      <c r="CV1090" s="112"/>
      <c r="CW1090" s="112"/>
      <c r="CX1090" s="112"/>
      <c r="CY1090" s="112"/>
      <c r="CZ1090" s="112"/>
    </row>
    <row r="1091" spans="1:104" s="113" customFormat="1" ht="18.75" customHeight="1">
      <c r="A1091" s="260">
        <v>1061</v>
      </c>
      <c r="B1091" s="1639"/>
      <c r="C1091" s="1554"/>
      <c r="D1091" s="1555"/>
      <c r="E1091" s="1536"/>
      <c r="F1091" s="1536"/>
      <c r="G1091" s="1536"/>
      <c r="H1091" s="1536"/>
      <c r="I1091" s="1536"/>
      <c r="J1091" s="1539"/>
      <c r="K1091" s="620"/>
      <c r="L1091" s="149"/>
      <c r="M1091" s="1450"/>
      <c r="N1091" s="1514"/>
      <c r="O1091" s="1469"/>
      <c r="P1091" s="1469"/>
      <c r="Q1091" s="1469"/>
      <c r="R1091" s="1469"/>
      <c r="S1091" s="1469"/>
      <c r="T1091" s="1506"/>
      <c r="U1091" s="141" t="s">
        <v>3090</v>
      </c>
      <c r="V1091" s="1447">
        <v>1963</v>
      </c>
      <c r="W1091" s="118">
        <v>0.11</v>
      </c>
      <c r="X1091" s="119" t="s">
        <v>29</v>
      </c>
      <c r="Y1091" s="967"/>
      <c r="Z1091" s="967"/>
      <c r="AA1091" s="612"/>
      <c r="AB1091" s="612"/>
      <c r="AC1091" s="360"/>
      <c r="AD1091" s="111"/>
      <c r="AE1091" s="112"/>
      <c r="AF1091" s="112"/>
      <c r="AG1091" s="112"/>
      <c r="AH1091" s="112"/>
      <c r="AI1091" s="112"/>
      <c r="AJ1091" s="112"/>
      <c r="AK1091" s="112"/>
      <c r="AL1091" s="112"/>
      <c r="AM1091" s="112"/>
      <c r="AN1091" s="112"/>
      <c r="AO1091" s="112"/>
      <c r="AP1091" s="112"/>
      <c r="AQ1091" s="112"/>
      <c r="AR1091" s="112"/>
      <c r="AS1091" s="112"/>
      <c r="AT1091" s="112"/>
      <c r="AU1091" s="112"/>
      <c r="AV1091" s="112"/>
      <c r="AW1091" s="112"/>
      <c r="AX1091" s="112"/>
      <c r="AY1091" s="112"/>
      <c r="AZ1091" s="112"/>
      <c r="BA1091" s="112"/>
      <c r="BB1091" s="112"/>
      <c r="BC1091" s="112"/>
      <c r="BD1091" s="112"/>
      <c r="BE1091" s="112"/>
      <c r="BF1091" s="112"/>
      <c r="BG1091" s="112"/>
      <c r="BH1091" s="112"/>
      <c r="BI1091" s="112"/>
      <c r="BJ1091" s="112"/>
      <c r="BK1091" s="112"/>
      <c r="BL1091" s="112"/>
      <c r="BM1091" s="112"/>
      <c r="BN1091" s="112"/>
      <c r="BO1091" s="112"/>
      <c r="BP1091" s="112"/>
      <c r="BQ1091" s="112"/>
      <c r="BR1091" s="112"/>
      <c r="BS1091" s="112"/>
      <c r="BT1091" s="112"/>
      <c r="BU1091" s="112"/>
      <c r="BV1091" s="112"/>
      <c r="BW1091" s="112"/>
      <c r="BX1091" s="112"/>
      <c r="BY1091" s="112"/>
      <c r="BZ1091" s="112"/>
      <c r="CA1091" s="112"/>
      <c r="CB1091" s="112"/>
      <c r="CC1091" s="112"/>
      <c r="CD1091" s="112"/>
      <c r="CE1091" s="112"/>
      <c r="CF1091" s="112"/>
      <c r="CG1091" s="112"/>
      <c r="CH1091" s="112"/>
      <c r="CI1091" s="112"/>
      <c r="CJ1091" s="112"/>
      <c r="CK1091" s="112"/>
      <c r="CL1091" s="112"/>
      <c r="CM1091" s="112"/>
      <c r="CN1091" s="112"/>
      <c r="CO1091" s="112"/>
      <c r="CP1091" s="112"/>
      <c r="CQ1091" s="112"/>
      <c r="CR1091" s="112"/>
      <c r="CS1091" s="112"/>
      <c r="CT1091" s="112"/>
      <c r="CU1091" s="112"/>
      <c r="CV1091" s="112"/>
      <c r="CW1091" s="112"/>
      <c r="CX1091" s="112"/>
      <c r="CY1091" s="112"/>
      <c r="CZ1091" s="112"/>
    </row>
    <row r="1092" spans="1:104" s="113" customFormat="1" ht="18" customHeight="1">
      <c r="A1092" s="260">
        <v>1062</v>
      </c>
      <c r="B1092" s="1639"/>
      <c r="C1092" s="1554"/>
      <c r="D1092" s="1555"/>
      <c r="E1092" s="1536"/>
      <c r="F1092" s="1536"/>
      <c r="G1092" s="1536"/>
      <c r="H1092" s="1536"/>
      <c r="I1092" s="1536"/>
      <c r="J1092" s="1539"/>
      <c r="K1092" s="620"/>
      <c r="L1092" s="149"/>
      <c r="M1092" s="1450"/>
      <c r="N1092" s="1514"/>
      <c r="O1092" s="1469"/>
      <c r="P1092" s="1469"/>
      <c r="Q1092" s="1469"/>
      <c r="R1092" s="1469"/>
      <c r="S1092" s="1469"/>
      <c r="T1092" s="1506"/>
      <c r="U1092" s="141" t="s">
        <v>3091</v>
      </c>
      <c r="V1092" s="1467"/>
      <c r="W1092" s="118">
        <v>7.0000000000000007E-2</v>
      </c>
      <c r="X1092" s="119" t="s">
        <v>2171</v>
      </c>
      <c r="Y1092" s="967"/>
      <c r="Z1092" s="967"/>
      <c r="AA1092" s="612"/>
      <c r="AB1092" s="612"/>
      <c r="AC1092" s="360"/>
      <c r="AD1092" s="111"/>
      <c r="AE1092" s="112"/>
      <c r="AF1092" s="112"/>
      <c r="AG1092" s="112"/>
      <c r="AH1092" s="112"/>
      <c r="AI1092" s="112"/>
      <c r="AJ1092" s="112"/>
      <c r="AK1092" s="112"/>
      <c r="AL1092" s="112"/>
      <c r="AM1092" s="112"/>
      <c r="AN1092" s="112"/>
      <c r="AO1092" s="112"/>
      <c r="AP1092" s="112"/>
      <c r="AQ1092" s="112"/>
      <c r="AR1092" s="112"/>
      <c r="AS1092" s="112"/>
      <c r="AT1092" s="112"/>
      <c r="AU1092" s="112"/>
      <c r="AV1092" s="112"/>
      <c r="AW1092" s="112"/>
      <c r="AX1092" s="112"/>
      <c r="AY1092" s="112"/>
      <c r="AZ1092" s="112"/>
      <c r="BA1092" s="112"/>
      <c r="BB1092" s="112"/>
      <c r="BC1092" s="112"/>
      <c r="BD1092" s="112"/>
      <c r="BE1092" s="112"/>
      <c r="BF1092" s="112"/>
      <c r="BG1092" s="112"/>
      <c r="BH1092" s="112"/>
      <c r="BI1092" s="112"/>
      <c r="BJ1092" s="112"/>
      <c r="BK1092" s="112"/>
      <c r="BL1092" s="112"/>
      <c r="BM1092" s="112"/>
      <c r="BN1092" s="112"/>
      <c r="BO1092" s="112"/>
      <c r="BP1092" s="112"/>
      <c r="BQ1092" s="112"/>
      <c r="BR1092" s="112"/>
      <c r="BS1092" s="112"/>
      <c r="BT1092" s="112"/>
      <c r="BU1092" s="112"/>
      <c r="BV1092" s="112"/>
      <c r="BW1092" s="112"/>
      <c r="BX1092" s="112"/>
      <c r="BY1092" s="112"/>
      <c r="BZ1092" s="112"/>
      <c r="CA1092" s="112"/>
      <c r="CB1092" s="112"/>
      <c r="CC1092" s="112"/>
      <c r="CD1092" s="112"/>
      <c r="CE1092" s="112"/>
      <c r="CF1092" s="112"/>
      <c r="CG1092" s="112"/>
      <c r="CH1092" s="112"/>
      <c r="CI1092" s="112"/>
      <c r="CJ1092" s="112"/>
      <c r="CK1092" s="112"/>
      <c r="CL1092" s="112"/>
      <c r="CM1092" s="112"/>
      <c r="CN1092" s="112"/>
      <c r="CO1092" s="112"/>
      <c r="CP1092" s="112"/>
      <c r="CQ1092" s="112"/>
      <c r="CR1092" s="112"/>
      <c r="CS1092" s="112"/>
      <c r="CT1092" s="112"/>
      <c r="CU1092" s="112"/>
      <c r="CV1092" s="112"/>
      <c r="CW1092" s="112"/>
      <c r="CX1092" s="112"/>
      <c r="CY1092" s="112"/>
      <c r="CZ1092" s="112"/>
    </row>
    <row r="1093" spans="1:104" s="113" customFormat="1">
      <c r="A1093" s="260">
        <v>1063</v>
      </c>
      <c r="B1093" s="1639"/>
      <c r="C1093" s="1554"/>
      <c r="D1093" s="1555"/>
      <c r="E1093" s="1536"/>
      <c r="F1093" s="1536"/>
      <c r="G1093" s="1536"/>
      <c r="H1093" s="1536"/>
      <c r="I1093" s="1536"/>
      <c r="J1093" s="1539"/>
      <c r="K1093" s="620"/>
      <c r="L1093" s="149"/>
      <c r="M1093" s="1450"/>
      <c r="N1093" s="1514"/>
      <c r="O1093" s="1469"/>
      <c r="P1093" s="1469"/>
      <c r="Q1093" s="1469"/>
      <c r="R1093" s="1469"/>
      <c r="S1093" s="1469"/>
      <c r="T1093" s="1506"/>
      <c r="U1093" s="141" t="s">
        <v>3092</v>
      </c>
      <c r="V1093" s="1448"/>
      <c r="W1093" s="118">
        <v>0.12</v>
      </c>
      <c r="X1093" s="119" t="s">
        <v>1425</v>
      </c>
      <c r="Y1093" s="967"/>
      <c r="Z1093" s="967"/>
      <c r="AA1093" s="612"/>
      <c r="AB1093" s="612"/>
      <c r="AC1093" s="360"/>
      <c r="AD1093" s="111"/>
      <c r="AE1093" s="112"/>
      <c r="AF1093" s="112"/>
      <c r="AG1093" s="112"/>
      <c r="AH1093" s="112"/>
      <c r="AI1093" s="112"/>
      <c r="AJ1093" s="112"/>
      <c r="AK1093" s="112"/>
      <c r="AL1093" s="112"/>
      <c r="AM1093" s="112"/>
      <c r="AN1093" s="112"/>
      <c r="AO1093" s="112"/>
      <c r="AP1093" s="112"/>
      <c r="AQ1093" s="112"/>
      <c r="AR1093" s="112"/>
      <c r="AS1093" s="112"/>
      <c r="AT1093" s="112"/>
      <c r="AU1093" s="112"/>
      <c r="AV1093" s="112"/>
      <c r="AW1093" s="112"/>
      <c r="AX1093" s="112"/>
      <c r="AY1093" s="112"/>
      <c r="AZ1093" s="112"/>
      <c r="BA1093" s="112"/>
      <c r="BB1093" s="112"/>
      <c r="BC1093" s="112"/>
      <c r="BD1093" s="112"/>
      <c r="BE1093" s="112"/>
      <c r="BF1093" s="112"/>
      <c r="BG1093" s="112"/>
      <c r="BH1093" s="112"/>
      <c r="BI1093" s="112"/>
      <c r="BJ1093" s="112"/>
      <c r="BK1093" s="112"/>
      <c r="BL1093" s="112"/>
      <c r="BM1093" s="112"/>
      <c r="BN1093" s="112"/>
      <c r="BO1093" s="112"/>
      <c r="BP1093" s="112"/>
      <c r="BQ1093" s="112"/>
      <c r="BR1093" s="112"/>
      <c r="BS1093" s="112"/>
      <c r="BT1093" s="112"/>
      <c r="BU1093" s="112"/>
      <c r="BV1093" s="112"/>
      <c r="BW1093" s="112"/>
      <c r="BX1093" s="112"/>
      <c r="BY1093" s="112"/>
      <c r="BZ1093" s="112"/>
      <c r="CA1093" s="112"/>
      <c r="CB1093" s="112"/>
      <c r="CC1093" s="112"/>
      <c r="CD1093" s="112"/>
      <c r="CE1093" s="112"/>
      <c r="CF1093" s="112"/>
      <c r="CG1093" s="112"/>
      <c r="CH1093" s="112"/>
      <c r="CI1093" s="112"/>
      <c r="CJ1093" s="112"/>
      <c r="CK1093" s="112"/>
      <c r="CL1093" s="112"/>
      <c r="CM1093" s="112"/>
      <c r="CN1093" s="112"/>
      <c r="CO1093" s="112"/>
      <c r="CP1093" s="112"/>
      <c r="CQ1093" s="112"/>
      <c r="CR1093" s="112"/>
      <c r="CS1093" s="112"/>
      <c r="CT1093" s="112"/>
      <c r="CU1093" s="112"/>
      <c r="CV1093" s="112"/>
      <c r="CW1093" s="112"/>
      <c r="CX1093" s="112"/>
      <c r="CY1093" s="112"/>
      <c r="CZ1093" s="112"/>
    </row>
    <row r="1094" spans="1:104" s="113" customFormat="1" ht="27.75" customHeight="1">
      <c r="A1094" s="260">
        <v>1064</v>
      </c>
      <c r="B1094" s="1639"/>
      <c r="C1094" s="1554"/>
      <c r="D1094" s="1555"/>
      <c r="E1094" s="1536"/>
      <c r="F1094" s="1536"/>
      <c r="G1094" s="1536"/>
      <c r="H1094" s="1536"/>
      <c r="I1094" s="1536"/>
      <c r="J1094" s="1539"/>
      <c r="K1094" s="620"/>
      <c r="L1094" s="149"/>
      <c r="M1094" s="1450"/>
      <c r="N1094" s="1514"/>
      <c r="O1094" s="1469"/>
      <c r="P1094" s="1469"/>
      <c r="Q1094" s="1469"/>
      <c r="R1094" s="1469"/>
      <c r="S1094" s="1469"/>
      <c r="T1094" s="1506"/>
      <c r="U1094" s="141" t="s">
        <v>3093</v>
      </c>
      <c r="V1094" s="118">
        <v>1960</v>
      </c>
      <c r="W1094" s="118">
        <v>0.15</v>
      </c>
      <c r="X1094" s="119" t="s">
        <v>2171</v>
      </c>
      <c r="Y1094" s="967"/>
      <c r="Z1094" s="967"/>
      <c r="AA1094" s="612"/>
      <c r="AB1094" s="612"/>
      <c r="AC1094" s="360"/>
      <c r="AD1094" s="111"/>
      <c r="AE1094" s="112"/>
      <c r="AF1094" s="112"/>
      <c r="AG1094" s="112"/>
      <c r="AH1094" s="112"/>
      <c r="AI1094" s="112"/>
      <c r="AJ1094" s="112"/>
      <c r="AK1094" s="112"/>
      <c r="AL1094" s="112"/>
      <c r="AM1094" s="112"/>
      <c r="AN1094" s="112"/>
      <c r="AO1094" s="112"/>
      <c r="AP1094" s="112"/>
      <c r="AQ1094" s="112"/>
      <c r="AR1094" s="112"/>
      <c r="AS1094" s="112"/>
      <c r="AT1094" s="112"/>
      <c r="AU1094" s="112"/>
      <c r="AV1094" s="112"/>
      <c r="AW1094" s="112"/>
      <c r="AX1094" s="112"/>
      <c r="AY1094" s="112"/>
      <c r="AZ1094" s="112"/>
      <c r="BA1094" s="112"/>
      <c r="BB1094" s="112"/>
      <c r="BC1094" s="112"/>
      <c r="BD1094" s="112"/>
      <c r="BE1094" s="112"/>
      <c r="BF1094" s="112"/>
      <c r="BG1094" s="112"/>
      <c r="BH1094" s="112"/>
      <c r="BI1094" s="112"/>
      <c r="BJ1094" s="112"/>
      <c r="BK1094" s="112"/>
      <c r="BL1094" s="112"/>
      <c r="BM1094" s="112"/>
      <c r="BN1094" s="112"/>
      <c r="BO1094" s="112"/>
      <c r="BP1094" s="112"/>
      <c r="BQ1094" s="112"/>
      <c r="BR1094" s="112"/>
      <c r="BS1094" s="112"/>
      <c r="BT1094" s="112"/>
      <c r="BU1094" s="112"/>
      <c r="BV1094" s="112"/>
      <c r="BW1094" s="112"/>
      <c r="BX1094" s="112"/>
      <c r="BY1094" s="112"/>
      <c r="BZ1094" s="112"/>
      <c r="CA1094" s="112"/>
      <c r="CB1094" s="112"/>
      <c r="CC1094" s="112"/>
      <c r="CD1094" s="112"/>
      <c r="CE1094" s="112"/>
      <c r="CF1094" s="112"/>
      <c r="CG1094" s="112"/>
      <c r="CH1094" s="112"/>
      <c r="CI1094" s="112"/>
      <c r="CJ1094" s="112"/>
      <c r="CK1094" s="112"/>
      <c r="CL1094" s="112"/>
      <c r="CM1094" s="112"/>
      <c r="CN1094" s="112"/>
      <c r="CO1094" s="112"/>
      <c r="CP1094" s="112"/>
      <c r="CQ1094" s="112"/>
      <c r="CR1094" s="112"/>
      <c r="CS1094" s="112"/>
      <c r="CT1094" s="112"/>
      <c r="CU1094" s="112"/>
      <c r="CV1094" s="112"/>
      <c r="CW1094" s="112"/>
      <c r="CX1094" s="112"/>
      <c r="CY1094" s="112"/>
      <c r="CZ1094" s="112"/>
    </row>
    <row r="1095" spans="1:104" s="113" customFormat="1" ht="17.25" customHeight="1">
      <c r="A1095" s="260">
        <v>1065</v>
      </c>
      <c r="B1095" s="1639"/>
      <c r="C1095" s="1554"/>
      <c r="D1095" s="1555"/>
      <c r="E1095" s="1536"/>
      <c r="F1095" s="1536"/>
      <c r="G1095" s="1536"/>
      <c r="H1095" s="1536"/>
      <c r="I1095" s="1536"/>
      <c r="J1095" s="1539"/>
      <c r="K1095" s="620"/>
      <c r="L1095" s="149"/>
      <c r="M1095" s="1450"/>
      <c r="N1095" s="1514"/>
      <c r="O1095" s="1469"/>
      <c r="P1095" s="1469"/>
      <c r="Q1095" s="1469"/>
      <c r="R1095" s="1469"/>
      <c r="S1095" s="1469"/>
      <c r="T1095" s="1506"/>
      <c r="U1095" s="141" t="s">
        <v>3094</v>
      </c>
      <c r="V1095" s="118"/>
      <c r="W1095" s="118"/>
      <c r="X1095" s="119" t="s">
        <v>3095</v>
      </c>
      <c r="Y1095" s="967"/>
      <c r="Z1095" s="967"/>
      <c r="AA1095" s="612"/>
      <c r="AB1095" s="612"/>
      <c r="AC1095" s="360"/>
      <c r="AD1095" s="111"/>
      <c r="AE1095" s="112"/>
      <c r="AF1095" s="112"/>
      <c r="AG1095" s="112"/>
      <c r="AH1095" s="112"/>
      <c r="AI1095" s="112"/>
      <c r="AJ1095" s="112"/>
      <c r="AK1095" s="112"/>
      <c r="AL1095" s="112"/>
      <c r="AM1095" s="112"/>
      <c r="AN1095" s="112"/>
      <c r="AO1095" s="112"/>
      <c r="AP1095" s="112"/>
      <c r="AQ1095" s="112"/>
      <c r="AR1095" s="112"/>
      <c r="AS1095" s="112"/>
      <c r="AT1095" s="112"/>
      <c r="AU1095" s="112"/>
      <c r="AV1095" s="112"/>
      <c r="AW1095" s="112"/>
      <c r="AX1095" s="112"/>
      <c r="AY1095" s="112"/>
      <c r="AZ1095" s="112"/>
      <c r="BA1095" s="112"/>
      <c r="BB1095" s="112"/>
      <c r="BC1095" s="112"/>
      <c r="BD1095" s="112"/>
      <c r="BE1095" s="112"/>
      <c r="BF1095" s="112"/>
      <c r="BG1095" s="112"/>
      <c r="BH1095" s="112"/>
      <c r="BI1095" s="112"/>
      <c r="BJ1095" s="112"/>
      <c r="BK1095" s="112"/>
      <c r="BL1095" s="112"/>
      <c r="BM1095" s="112"/>
      <c r="BN1095" s="112"/>
      <c r="BO1095" s="112"/>
      <c r="BP1095" s="112"/>
      <c r="BQ1095" s="112"/>
      <c r="BR1095" s="112"/>
      <c r="BS1095" s="112"/>
      <c r="BT1095" s="112"/>
      <c r="BU1095" s="112"/>
      <c r="BV1095" s="112"/>
      <c r="BW1095" s="112"/>
      <c r="BX1095" s="112"/>
      <c r="BY1095" s="112"/>
      <c r="BZ1095" s="112"/>
      <c r="CA1095" s="112"/>
      <c r="CB1095" s="112"/>
      <c r="CC1095" s="112"/>
      <c r="CD1095" s="112"/>
      <c r="CE1095" s="112"/>
      <c r="CF1095" s="112"/>
      <c r="CG1095" s="112"/>
      <c r="CH1095" s="112"/>
      <c r="CI1095" s="112"/>
      <c r="CJ1095" s="112"/>
      <c r="CK1095" s="112"/>
      <c r="CL1095" s="112"/>
      <c r="CM1095" s="112"/>
      <c r="CN1095" s="112"/>
      <c r="CO1095" s="112"/>
      <c r="CP1095" s="112"/>
      <c r="CQ1095" s="112"/>
      <c r="CR1095" s="112"/>
      <c r="CS1095" s="112"/>
      <c r="CT1095" s="112"/>
      <c r="CU1095" s="112"/>
      <c r="CV1095" s="112"/>
      <c r="CW1095" s="112"/>
      <c r="CX1095" s="112"/>
      <c r="CY1095" s="112"/>
      <c r="CZ1095" s="112"/>
    </row>
    <row r="1096" spans="1:104" s="113" customFormat="1" ht="17.25" customHeight="1">
      <c r="A1096" s="260">
        <v>1066</v>
      </c>
      <c r="B1096" s="1639"/>
      <c r="C1096" s="1554"/>
      <c r="D1096" s="1555"/>
      <c r="E1096" s="1536"/>
      <c r="F1096" s="1536"/>
      <c r="G1096" s="1536"/>
      <c r="H1096" s="1536"/>
      <c r="I1096" s="1536"/>
      <c r="J1096" s="1539"/>
      <c r="K1096" s="620"/>
      <c r="L1096" s="149"/>
      <c r="M1096" s="1450"/>
      <c r="N1096" s="1514"/>
      <c r="O1096" s="1469"/>
      <c r="P1096" s="1469"/>
      <c r="Q1096" s="1469"/>
      <c r="R1096" s="1469"/>
      <c r="S1096" s="1469"/>
      <c r="T1096" s="1506"/>
      <c r="U1096" s="141" t="s">
        <v>3096</v>
      </c>
      <c r="V1096" s="118">
        <v>1968</v>
      </c>
      <c r="W1096" s="118">
        <v>0.11</v>
      </c>
      <c r="X1096" s="119" t="s">
        <v>1412</v>
      </c>
      <c r="Y1096" s="967"/>
      <c r="Z1096" s="967"/>
      <c r="AA1096" s="612"/>
      <c r="AB1096" s="612"/>
      <c r="AC1096" s="360"/>
      <c r="AD1096" s="111"/>
      <c r="AE1096" s="112"/>
      <c r="AF1096" s="112"/>
      <c r="AG1096" s="112"/>
      <c r="AH1096" s="112"/>
      <c r="AI1096" s="112"/>
      <c r="AJ1096" s="112"/>
      <c r="AK1096" s="112"/>
      <c r="AL1096" s="112"/>
      <c r="AM1096" s="112"/>
      <c r="AN1096" s="112"/>
      <c r="AO1096" s="112"/>
      <c r="AP1096" s="112"/>
      <c r="AQ1096" s="112"/>
      <c r="AR1096" s="112"/>
      <c r="AS1096" s="112"/>
      <c r="AT1096" s="112"/>
      <c r="AU1096" s="112"/>
      <c r="AV1096" s="112"/>
      <c r="AW1096" s="112"/>
      <c r="AX1096" s="112"/>
      <c r="AY1096" s="112"/>
      <c r="AZ1096" s="112"/>
      <c r="BA1096" s="112"/>
      <c r="BB1096" s="112"/>
      <c r="BC1096" s="112"/>
      <c r="BD1096" s="112"/>
      <c r="BE1096" s="112"/>
      <c r="BF1096" s="112"/>
      <c r="BG1096" s="112"/>
      <c r="BH1096" s="112"/>
      <c r="BI1096" s="112"/>
      <c r="BJ1096" s="112"/>
      <c r="BK1096" s="112"/>
      <c r="BL1096" s="112"/>
      <c r="BM1096" s="112"/>
      <c r="BN1096" s="112"/>
      <c r="BO1096" s="112"/>
      <c r="BP1096" s="112"/>
      <c r="BQ1096" s="112"/>
      <c r="BR1096" s="112"/>
      <c r="BS1096" s="112"/>
      <c r="BT1096" s="112"/>
      <c r="BU1096" s="112"/>
      <c r="BV1096" s="112"/>
      <c r="BW1096" s="112"/>
      <c r="BX1096" s="112"/>
      <c r="BY1096" s="112"/>
      <c r="BZ1096" s="112"/>
      <c r="CA1096" s="112"/>
      <c r="CB1096" s="112"/>
      <c r="CC1096" s="112"/>
      <c r="CD1096" s="112"/>
      <c r="CE1096" s="112"/>
      <c r="CF1096" s="112"/>
      <c r="CG1096" s="112"/>
      <c r="CH1096" s="112"/>
      <c r="CI1096" s="112"/>
      <c r="CJ1096" s="112"/>
      <c r="CK1096" s="112"/>
      <c r="CL1096" s="112"/>
      <c r="CM1096" s="112"/>
      <c r="CN1096" s="112"/>
      <c r="CO1096" s="112"/>
      <c r="CP1096" s="112"/>
      <c r="CQ1096" s="112"/>
      <c r="CR1096" s="112"/>
      <c r="CS1096" s="112"/>
      <c r="CT1096" s="112"/>
      <c r="CU1096" s="112"/>
      <c r="CV1096" s="112"/>
      <c r="CW1096" s="112"/>
      <c r="CX1096" s="112"/>
      <c r="CY1096" s="112"/>
      <c r="CZ1096" s="112"/>
    </row>
    <row r="1097" spans="1:104" s="113" customFormat="1" ht="17.25" customHeight="1">
      <c r="A1097" s="260">
        <v>1067</v>
      </c>
      <c r="B1097" s="1639"/>
      <c r="C1097" s="1554"/>
      <c r="D1097" s="1555"/>
      <c r="E1097" s="1536"/>
      <c r="F1097" s="1536"/>
      <c r="G1097" s="1536"/>
      <c r="H1097" s="1536"/>
      <c r="I1097" s="1536"/>
      <c r="J1097" s="1539"/>
      <c r="K1097" s="620"/>
      <c r="L1097" s="149"/>
      <c r="M1097" s="1450"/>
      <c r="N1097" s="1514"/>
      <c r="O1097" s="1469"/>
      <c r="P1097" s="1469"/>
      <c r="Q1097" s="1469"/>
      <c r="R1097" s="1469"/>
      <c r="S1097" s="1469"/>
      <c r="T1097" s="1506"/>
      <c r="U1097" s="141" t="s">
        <v>3097</v>
      </c>
      <c r="V1097" s="118">
        <v>1968</v>
      </c>
      <c r="W1097" s="118">
        <v>0.12</v>
      </c>
      <c r="X1097" s="119" t="s">
        <v>1412</v>
      </c>
      <c r="Y1097" s="967"/>
      <c r="Z1097" s="967"/>
      <c r="AA1097" s="612"/>
      <c r="AB1097" s="612"/>
      <c r="AC1097" s="360"/>
      <c r="AD1097" s="111"/>
      <c r="AE1097" s="112"/>
      <c r="AF1097" s="112"/>
      <c r="AG1097" s="112"/>
      <c r="AH1097" s="112"/>
      <c r="AI1097" s="112"/>
      <c r="AJ1097" s="112"/>
      <c r="AK1097" s="112"/>
      <c r="AL1097" s="112"/>
      <c r="AM1097" s="112"/>
      <c r="AN1097" s="112"/>
      <c r="AO1097" s="112"/>
      <c r="AP1097" s="112"/>
      <c r="AQ1097" s="112"/>
      <c r="AR1097" s="112"/>
      <c r="AS1097" s="112"/>
      <c r="AT1097" s="112"/>
      <c r="AU1097" s="112"/>
      <c r="AV1097" s="112"/>
      <c r="AW1097" s="112"/>
      <c r="AX1097" s="112"/>
      <c r="AY1097" s="112"/>
      <c r="AZ1097" s="112"/>
      <c r="BA1097" s="112"/>
      <c r="BB1097" s="112"/>
      <c r="BC1097" s="112"/>
      <c r="BD1097" s="112"/>
      <c r="BE1097" s="112"/>
      <c r="BF1097" s="112"/>
      <c r="BG1097" s="112"/>
      <c r="BH1097" s="112"/>
      <c r="BI1097" s="112"/>
      <c r="BJ1097" s="112"/>
      <c r="BK1097" s="112"/>
      <c r="BL1097" s="112"/>
      <c r="BM1097" s="112"/>
      <c r="BN1097" s="112"/>
      <c r="BO1097" s="112"/>
      <c r="BP1097" s="112"/>
      <c r="BQ1097" s="112"/>
      <c r="BR1097" s="112"/>
      <c r="BS1097" s="112"/>
      <c r="BT1097" s="112"/>
      <c r="BU1097" s="112"/>
      <c r="BV1097" s="112"/>
      <c r="BW1097" s="112"/>
      <c r="BX1097" s="112"/>
      <c r="BY1097" s="112"/>
      <c r="BZ1097" s="112"/>
      <c r="CA1097" s="112"/>
      <c r="CB1097" s="112"/>
      <c r="CC1097" s="112"/>
      <c r="CD1097" s="112"/>
      <c r="CE1097" s="112"/>
      <c r="CF1097" s="112"/>
      <c r="CG1097" s="112"/>
      <c r="CH1097" s="112"/>
      <c r="CI1097" s="112"/>
      <c r="CJ1097" s="112"/>
      <c r="CK1097" s="112"/>
      <c r="CL1097" s="112"/>
      <c r="CM1097" s="112"/>
      <c r="CN1097" s="112"/>
      <c r="CO1097" s="112"/>
      <c r="CP1097" s="112"/>
      <c r="CQ1097" s="112"/>
      <c r="CR1097" s="112"/>
      <c r="CS1097" s="112"/>
      <c r="CT1097" s="112"/>
      <c r="CU1097" s="112"/>
      <c r="CV1097" s="112"/>
      <c r="CW1097" s="112"/>
      <c r="CX1097" s="112"/>
      <c r="CY1097" s="112"/>
      <c r="CZ1097" s="112"/>
    </row>
    <row r="1098" spans="1:104" s="113" customFormat="1" ht="17.25" customHeight="1">
      <c r="A1098" s="260">
        <v>1068</v>
      </c>
      <c r="B1098" s="1639"/>
      <c r="C1098" s="1554"/>
      <c r="D1098" s="1555"/>
      <c r="E1098" s="1536"/>
      <c r="F1098" s="1536"/>
      <c r="G1098" s="1536"/>
      <c r="H1098" s="1536"/>
      <c r="I1098" s="1536"/>
      <c r="J1098" s="1539"/>
      <c r="K1098" s="620"/>
      <c r="L1098" s="149"/>
      <c r="M1098" s="1450"/>
      <c r="N1098" s="1514"/>
      <c r="O1098" s="1469"/>
      <c r="P1098" s="1469"/>
      <c r="Q1098" s="1469"/>
      <c r="R1098" s="1469"/>
      <c r="S1098" s="1469"/>
      <c r="T1098" s="1506"/>
      <c r="U1098" s="141" t="s">
        <v>3098</v>
      </c>
      <c r="V1098" s="118">
        <v>1968</v>
      </c>
      <c r="W1098" s="118">
        <v>4.4999999999999998E-2</v>
      </c>
      <c r="X1098" s="119" t="s">
        <v>2558</v>
      </c>
      <c r="Y1098" s="967"/>
      <c r="Z1098" s="967"/>
      <c r="AA1098" s="612"/>
      <c r="AB1098" s="612"/>
      <c r="AC1098" s="360"/>
      <c r="AD1098" s="111"/>
      <c r="AE1098" s="112"/>
      <c r="AF1098" s="112"/>
      <c r="AG1098" s="112"/>
      <c r="AH1098" s="112"/>
      <c r="AI1098" s="112"/>
      <c r="AJ1098" s="112"/>
      <c r="AK1098" s="112"/>
      <c r="AL1098" s="112"/>
      <c r="AM1098" s="112"/>
      <c r="AN1098" s="112"/>
      <c r="AO1098" s="112"/>
      <c r="AP1098" s="112"/>
      <c r="AQ1098" s="112"/>
      <c r="AR1098" s="112"/>
      <c r="AS1098" s="112"/>
      <c r="AT1098" s="112"/>
      <c r="AU1098" s="112"/>
      <c r="AV1098" s="112"/>
      <c r="AW1098" s="112"/>
      <c r="AX1098" s="112"/>
      <c r="AY1098" s="112"/>
      <c r="AZ1098" s="112"/>
      <c r="BA1098" s="112"/>
      <c r="BB1098" s="112"/>
      <c r="BC1098" s="112"/>
      <c r="BD1098" s="112"/>
      <c r="BE1098" s="112"/>
      <c r="BF1098" s="112"/>
      <c r="BG1098" s="112"/>
      <c r="BH1098" s="112"/>
      <c r="BI1098" s="112"/>
      <c r="BJ1098" s="112"/>
      <c r="BK1098" s="112"/>
      <c r="BL1098" s="112"/>
      <c r="BM1098" s="112"/>
      <c r="BN1098" s="112"/>
      <c r="BO1098" s="112"/>
      <c r="BP1098" s="112"/>
      <c r="BQ1098" s="112"/>
      <c r="BR1098" s="112"/>
      <c r="BS1098" s="112"/>
      <c r="BT1098" s="112"/>
      <c r="BU1098" s="112"/>
      <c r="BV1098" s="112"/>
      <c r="BW1098" s="112"/>
      <c r="BX1098" s="112"/>
      <c r="BY1098" s="112"/>
      <c r="BZ1098" s="112"/>
      <c r="CA1098" s="112"/>
      <c r="CB1098" s="112"/>
      <c r="CC1098" s="112"/>
      <c r="CD1098" s="112"/>
      <c r="CE1098" s="112"/>
      <c r="CF1098" s="112"/>
      <c r="CG1098" s="112"/>
      <c r="CH1098" s="112"/>
      <c r="CI1098" s="112"/>
      <c r="CJ1098" s="112"/>
      <c r="CK1098" s="112"/>
      <c r="CL1098" s="112"/>
      <c r="CM1098" s="112"/>
      <c r="CN1098" s="112"/>
      <c r="CO1098" s="112"/>
      <c r="CP1098" s="112"/>
      <c r="CQ1098" s="112"/>
      <c r="CR1098" s="112"/>
      <c r="CS1098" s="112"/>
      <c r="CT1098" s="112"/>
      <c r="CU1098" s="112"/>
      <c r="CV1098" s="112"/>
      <c r="CW1098" s="112"/>
      <c r="CX1098" s="112"/>
      <c r="CY1098" s="112"/>
      <c r="CZ1098" s="112"/>
    </row>
    <row r="1099" spans="1:104" s="113" customFormat="1" ht="17.25" customHeight="1">
      <c r="A1099" s="260">
        <v>1069</v>
      </c>
      <c r="B1099" s="1639"/>
      <c r="C1099" s="1554"/>
      <c r="D1099" s="1555"/>
      <c r="E1099" s="1536"/>
      <c r="F1099" s="1536"/>
      <c r="G1099" s="1536"/>
      <c r="H1099" s="1536"/>
      <c r="I1099" s="1536"/>
      <c r="J1099" s="1539"/>
      <c r="K1099" s="620"/>
      <c r="L1099" s="149"/>
      <c r="M1099" s="1450"/>
      <c r="N1099" s="1514"/>
      <c r="O1099" s="1469"/>
      <c r="P1099" s="1469"/>
      <c r="Q1099" s="1469"/>
      <c r="R1099" s="1469"/>
      <c r="S1099" s="1469"/>
      <c r="T1099" s="1506"/>
      <c r="U1099" s="141" t="s">
        <v>3099</v>
      </c>
      <c r="V1099" s="118">
        <v>1968</v>
      </c>
      <c r="W1099" s="118">
        <v>0.1</v>
      </c>
      <c r="X1099" s="119" t="s">
        <v>2558</v>
      </c>
      <c r="Y1099" s="967"/>
      <c r="Z1099" s="967"/>
      <c r="AA1099" s="612"/>
      <c r="AB1099" s="612"/>
      <c r="AC1099" s="360"/>
      <c r="AD1099" s="111"/>
      <c r="AE1099" s="112"/>
      <c r="AF1099" s="112"/>
      <c r="AG1099" s="112"/>
      <c r="AH1099" s="112"/>
      <c r="AI1099" s="112"/>
      <c r="AJ1099" s="112"/>
      <c r="AK1099" s="112"/>
      <c r="AL1099" s="112"/>
      <c r="AM1099" s="112"/>
      <c r="AN1099" s="112"/>
      <c r="AO1099" s="112"/>
      <c r="AP1099" s="112"/>
      <c r="AQ1099" s="112"/>
      <c r="AR1099" s="112"/>
      <c r="AS1099" s="112"/>
      <c r="AT1099" s="112"/>
      <c r="AU1099" s="112"/>
      <c r="AV1099" s="112"/>
      <c r="AW1099" s="112"/>
      <c r="AX1099" s="112"/>
      <c r="AY1099" s="112"/>
      <c r="AZ1099" s="112"/>
      <c r="BA1099" s="112"/>
      <c r="BB1099" s="112"/>
      <c r="BC1099" s="112"/>
      <c r="BD1099" s="112"/>
      <c r="BE1099" s="112"/>
      <c r="BF1099" s="112"/>
      <c r="BG1099" s="112"/>
      <c r="BH1099" s="112"/>
      <c r="BI1099" s="112"/>
      <c r="BJ1099" s="112"/>
      <c r="BK1099" s="112"/>
      <c r="BL1099" s="112"/>
      <c r="BM1099" s="112"/>
      <c r="BN1099" s="112"/>
      <c r="BO1099" s="112"/>
      <c r="BP1099" s="112"/>
      <c r="BQ1099" s="112"/>
      <c r="BR1099" s="112"/>
      <c r="BS1099" s="112"/>
      <c r="BT1099" s="112"/>
      <c r="BU1099" s="112"/>
      <c r="BV1099" s="112"/>
      <c r="BW1099" s="112"/>
      <c r="BX1099" s="112"/>
      <c r="BY1099" s="112"/>
      <c r="BZ1099" s="112"/>
      <c r="CA1099" s="112"/>
      <c r="CB1099" s="112"/>
      <c r="CC1099" s="112"/>
      <c r="CD1099" s="112"/>
      <c r="CE1099" s="112"/>
      <c r="CF1099" s="112"/>
      <c r="CG1099" s="112"/>
      <c r="CH1099" s="112"/>
      <c r="CI1099" s="112"/>
      <c r="CJ1099" s="112"/>
      <c r="CK1099" s="112"/>
      <c r="CL1099" s="112"/>
      <c r="CM1099" s="112"/>
      <c r="CN1099" s="112"/>
      <c r="CO1099" s="112"/>
      <c r="CP1099" s="112"/>
      <c r="CQ1099" s="112"/>
      <c r="CR1099" s="112"/>
      <c r="CS1099" s="112"/>
      <c r="CT1099" s="112"/>
      <c r="CU1099" s="112"/>
      <c r="CV1099" s="112"/>
      <c r="CW1099" s="112"/>
      <c r="CX1099" s="112"/>
      <c r="CY1099" s="112"/>
      <c r="CZ1099" s="112"/>
    </row>
    <row r="1100" spans="1:104" s="113" customFormat="1" ht="17.25" customHeight="1">
      <c r="A1100" s="260">
        <v>1070</v>
      </c>
      <c r="B1100" s="1639"/>
      <c r="C1100" s="1554"/>
      <c r="D1100" s="1555"/>
      <c r="E1100" s="1536"/>
      <c r="F1100" s="1536"/>
      <c r="G1100" s="1536"/>
      <c r="H1100" s="1536"/>
      <c r="I1100" s="1536"/>
      <c r="J1100" s="1539"/>
      <c r="K1100" s="620"/>
      <c r="L1100" s="149"/>
      <c r="M1100" s="1450"/>
      <c r="N1100" s="1514"/>
      <c r="O1100" s="1469"/>
      <c r="P1100" s="1469"/>
      <c r="Q1100" s="1469"/>
      <c r="R1100" s="1469"/>
      <c r="S1100" s="1469"/>
      <c r="T1100" s="1506"/>
      <c r="U1100" s="141" t="s">
        <v>3100</v>
      </c>
      <c r="V1100" s="118">
        <v>1968</v>
      </c>
      <c r="W1100" s="118">
        <v>0.16</v>
      </c>
      <c r="X1100" s="119" t="s">
        <v>2558</v>
      </c>
      <c r="Y1100" s="967"/>
      <c r="Z1100" s="967"/>
      <c r="AA1100" s="612"/>
      <c r="AB1100" s="612"/>
      <c r="AC1100" s="360"/>
      <c r="AD1100" s="111"/>
      <c r="AE1100" s="112"/>
      <c r="AF1100" s="112"/>
      <c r="AG1100" s="112"/>
      <c r="AH1100" s="112"/>
      <c r="AI1100" s="112"/>
      <c r="AJ1100" s="112"/>
      <c r="AK1100" s="112"/>
      <c r="AL1100" s="112"/>
      <c r="AM1100" s="112"/>
      <c r="AN1100" s="112"/>
      <c r="AO1100" s="112"/>
      <c r="AP1100" s="112"/>
      <c r="AQ1100" s="112"/>
      <c r="AR1100" s="112"/>
      <c r="AS1100" s="112"/>
      <c r="AT1100" s="112"/>
      <c r="AU1100" s="112"/>
      <c r="AV1100" s="112"/>
      <c r="AW1100" s="112"/>
      <c r="AX1100" s="112"/>
      <c r="AY1100" s="112"/>
      <c r="AZ1100" s="112"/>
      <c r="BA1100" s="112"/>
      <c r="BB1100" s="112"/>
      <c r="BC1100" s="112"/>
      <c r="BD1100" s="112"/>
      <c r="BE1100" s="112"/>
      <c r="BF1100" s="112"/>
      <c r="BG1100" s="112"/>
      <c r="BH1100" s="112"/>
      <c r="BI1100" s="112"/>
      <c r="BJ1100" s="112"/>
      <c r="BK1100" s="112"/>
      <c r="BL1100" s="112"/>
      <c r="BM1100" s="112"/>
      <c r="BN1100" s="112"/>
      <c r="BO1100" s="112"/>
      <c r="BP1100" s="112"/>
      <c r="BQ1100" s="112"/>
      <c r="BR1100" s="112"/>
      <c r="BS1100" s="112"/>
      <c r="BT1100" s="112"/>
      <c r="BU1100" s="112"/>
      <c r="BV1100" s="112"/>
      <c r="BW1100" s="112"/>
      <c r="BX1100" s="112"/>
      <c r="BY1100" s="112"/>
      <c r="BZ1100" s="112"/>
      <c r="CA1100" s="112"/>
      <c r="CB1100" s="112"/>
      <c r="CC1100" s="112"/>
      <c r="CD1100" s="112"/>
      <c r="CE1100" s="112"/>
      <c r="CF1100" s="112"/>
      <c r="CG1100" s="112"/>
      <c r="CH1100" s="112"/>
      <c r="CI1100" s="112"/>
      <c r="CJ1100" s="112"/>
      <c r="CK1100" s="112"/>
      <c r="CL1100" s="112"/>
      <c r="CM1100" s="112"/>
      <c r="CN1100" s="112"/>
      <c r="CO1100" s="112"/>
      <c r="CP1100" s="112"/>
      <c r="CQ1100" s="112"/>
      <c r="CR1100" s="112"/>
      <c r="CS1100" s="112"/>
      <c r="CT1100" s="112"/>
      <c r="CU1100" s="112"/>
      <c r="CV1100" s="112"/>
      <c r="CW1100" s="112"/>
      <c r="CX1100" s="112"/>
      <c r="CY1100" s="112"/>
      <c r="CZ1100" s="112"/>
    </row>
    <row r="1101" spans="1:104" s="113" customFormat="1" ht="17.25" customHeight="1">
      <c r="A1101" s="260">
        <v>1071</v>
      </c>
      <c r="B1101" s="1639"/>
      <c r="C1101" s="1554"/>
      <c r="D1101" s="1555"/>
      <c r="E1101" s="1536"/>
      <c r="F1101" s="1536"/>
      <c r="G1101" s="1536"/>
      <c r="H1101" s="1536"/>
      <c r="I1101" s="1536"/>
      <c r="J1101" s="1539"/>
      <c r="K1101" s="620"/>
      <c r="L1101" s="149"/>
      <c r="M1101" s="1450"/>
      <c r="N1101" s="1514"/>
      <c r="O1101" s="1469"/>
      <c r="P1101" s="1469"/>
      <c r="Q1101" s="1469"/>
      <c r="R1101" s="1469"/>
      <c r="S1101" s="1469"/>
      <c r="T1101" s="1506"/>
      <c r="U1101" s="141" t="s">
        <v>3101</v>
      </c>
      <c r="V1101" s="118">
        <v>1968</v>
      </c>
      <c r="W1101" s="118">
        <v>2.5000000000000001E-2</v>
      </c>
      <c r="X1101" s="119" t="s">
        <v>1412</v>
      </c>
      <c r="Y1101" s="967"/>
      <c r="Z1101" s="967"/>
      <c r="AA1101" s="612"/>
      <c r="AB1101" s="612"/>
      <c r="AC1101" s="360"/>
      <c r="AD1101" s="111"/>
      <c r="AE1101" s="112"/>
      <c r="AF1101" s="112"/>
      <c r="AG1101" s="112"/>
      <c r="AH1101" s="112"/>
      <c r="AI1101" s="112"/>
      <c r="AJ1101" s="112"/>
      <c r="AK1101" s="112"/>
      <c r="AL1101" s="112"/>
      <c r="AM1101" s="112"/>
      <c r="AN1101" s="112"/>
      <c r="AO1101" s="112"/>
      <c r="AP1101" s="112"/>
      <c r="AQ1101" s="112"/>
      <c r="AR1101" s="112"/>
      <c r="AS1101" s="112"/>
      <c r="AT1101" s="112"/>
      <c r="AU1101" s="112"/>
      <c r="AV1101" s="112"/>
      <c r="AW1101" s="112"/>
      <c r="AX1101" s="112"/>
      <c r="AY1101" s="112"/>
      <c r="AZ1101" s="112"/>
      <c r="BA1101" s="112"/>
      <c r="BB1101" s="112"/>
      <c r="BC1101" s="112"/>
      <c r="BD1101" s="112"/>
      <c r="BE1101" s="112"/>
      <c r="BF1101" s="112"/>
      <c r="BG1101" s="112"/>
      <c r="BH1101" s="112"/>
      <c r="BI1101" s="112"/>
      <c r="BJ1101" s="112"/>
      <c r="BK1101" s="112"/>
      <c r="BL1101" s="112"/>
      <c r="BM1101" s="112"/>
      <c r="BN1101" s="112"/>
      <c r="BO1101" s="112"/>
      <c r="BP1101" s="112"/>
      <c r="BQ1101" s="112"/>
      <c r="BR1101" s="112"/>
      <c r="BS1101" s="112"/>
      <c r="BT1101" s="112"/>
      <c r="BU1101" s="112"/>
      <c r="BV1101" s="112"/>
      <c r="BW1101" s="112"/>
      <c r="BX1101" s="112"/>
      <c r="BY1101" s="112"/>
      <c r="BZ1101" s="112"/>
      <c r="CA1101" s="112"/>
      <c r="CB1101" s="112"/>
      <c r="CC1101" s="112"/>
      <c r="CD1101" s="112"/>
      <c r="CE1101" s="112"/>
      <c r="CF1101" s="112"/>
      <c r="CG1101" s="112"/>
      <c r="CH1101" s="112"/>
      <c r="CI1101" s="112"/>
      <c r="CJ1101" s="112"/>
      <c r="CK1101" s="112"/>
      <c r="CL1101" s="112"/>
      <c r="CM1101" s="112"/>
      <c r="CN1101" s="112"/>
      <c r="CO1101" s="112"/>
      <c r="CP1101" s="112"/>
      <c r="CQ1101" s="112"/>
      <c r="CR1101" s="112"/>
      <c r="CS1101" s="112"/>
      <c r="CT1101" s="112"/>
      <c r="CU1101" s="112"/>
      <c r="CV1101" s="112"/>
      <c r="CW1101" s="112"/>
      <c r="CX1101" s="112"/>
      <c r="CY1101" s="112"/>
      <c r="CZ1101" s="112"/>
    </row>
    <row r="1102" spans="1:104" s="113" customFormat="1" ht="17.25" customHeight="1">
      <c r="A1102" s="260">
        <v>1072</v>
      </c>
      <c r="B1102" s="1639"/>
      <c r="C1102" s="1554"/>
      <c r="D1102" s="1555"/>
      <c r="E1102" s="1536"/>
      <c r="F1102" s="1536"/>
      <c r="G1102" s="1536"/>
      <c r="H1102" s="1536"/>
      <c r="I1102" s="1536"/>
      <c r="J1102" s="1539"/>
      <c r="K1102" s="620"/>
      <c r="L1102" s="149"/>
      <c r="M1102" s="1450"/>
      <c r="N1102" s="1514"/>
      <c r="O1102" s="1469"/>
      <c r="P1102" s="1469"/>
      <c r="Q1102" s="1469"/>
      <c r="R1102" s="1469"/>
      <c r="S1102" s="1469"/>
      <c r="T1102" s="1506"/>
      <c r="U1102" s="141" t="s">
        <v>3102</v>
      </c>
      <c r="V1102" s="118">
        <v>1960</v>
      </c>
      <c r="W1102" s="118">
        <v>0.06</v>
      </c>
      <c r="X1102" s="119" t="s">
        <v>25</v>
      </c>
      <c r="Y1102" s="967"/>
      <c r="Z1102" s="967"/>
      <c r="AA1102" s="612"/>
      <c r="AB1102" s="612"/>
      <c r="AC1102" s="360"/>
      <c r="AD1102" s="111"/>
      <c r="AE1102" s="112"/>
      <c r="AF1102" s="112"/>
      <c r="AG1102" s="112"/>
      <c r="AH1102" s="112"/>
      <c r="AI1102" s="112"/>
      <c r="AJ1102" s="112"/>
      <c r="AK1102" s="112"/>
      <c r="AL1102" s="112"/>
      <c r="AM1102" s="112"/>
      <c r="AN1102" s="112"/>
      <c r="AO1102" s="112"/>
      <c r="AP1102" s="112"/>
      <c r="AQ1102" s="112"/>
      <c r="AR1102" s="112"/>
      <c r="AS1102" s="112"/>
      <c r="AT1102" s="112"/>
      <c r="AU1102" s="112"/>
      <c r="AV1102" s="112"/>
      <c r="AW1102" s="112"/>
      <c r="AX1102" s="112"/>
      <c r="AY1102" s="112"/>
      <c r="AZ1102" s="112"/>
      <c r="BA1102" s="112"/>
      <c r="BB1102" s="112"/>
      <c r="BC1102" s="112"/>
      <c r="BD1102" s="112"/>
      <c r="BE1102" s="112"/>
      <c r="BF1102" s="112"/>
      <c r="BG1102" s="112"/>
      <c r="BH1102" s="112"/>
      <c r="BI1102" s="112"/>
      <c r="BJ1102" s="112"/>
      <c r="BK1102" s="112"/>
      <c r="BL1102" s="112"/>
      <c r="BM1102" s="112"/>
      <c r="BN1102" s="112"/>
      <c r="BO1102" s="112"/>
      <c r="BP1102" s="112"/>
      <c r="BQ1102" s="112"/>
      <c r="BR1102" s="112"/>
      <c r="BS1102" s="112"/>
      <c r="BT1102" s="112"/>
      <c r="BU1102" s="112"/>
      <c r="BV1102" s="112"/>
      <c r="BW1102" s="112"/>
      <c r="BX1102" s="112"/>
      <c r="BY1102" s="112"/>
      <c r="BZ1102" s="112"/>
      <c r="CA1102" s="112"/>
      <c r="CB1102" s="112"/>
      <c r="CC1102" s="112"/>
      <c r="CD1102" s="112"/>
      <c r="CE1102" s="112"/>
      <c r="CF1102" s="112"/>
      <c r="CG1102" s="112"/>
      <c r="CH1102" s="112"/>
      <c r="CI1102" s="112"/>
      <c r="CJ1102" s="112"/>
      <c r="CK1102" s="112"/>
      <c r="CL1102" s="112"/>
      <c r="CM1102" s="112"/>
      <c r="CN1102" s="112"/>
      <c r="CO1102" s="112"/>
      <c r="CP1102" s="112"/>
      <c r="CQ1102" s="112"/>
      <c r="CR1102" s="112"/>
      <c r="CS1102" s="112"/>
      <c r="CT1102" s="112"/>
      <c r="CU1102" s="112"/>
      <c r="CV1102" s="112"/>
      <c r="CW1102" s="112"/>
      <c r="CX1102" s="112"/>
      <c r="CY1102" s="112"/>
      <c r="CZ1102" s="112"/>
    </row>
    <row r="1103" spans="1:104" s="113" customFormat="1">
      <c r="A1103" s="260">
        <v>1073</v>
      </c>
      <c r="B1103" s="1639"/>
      <c r="C1103" s="1554"/>
      <c r="D1103" s="1555"/>
      <c r="E1103" s="1536"/>
      <c r="F1103" s="1536"/>
      <c r="G1103" s="1536"/>
      <c r="H1103" s="1536"/>
      <c r="I1103" s="1536"/>
      <c r="J1103" s="1539"/>
      <c r="K1103" s="620"/>
      <c r="L1103" s="167"/>
      <c r="M1103" s="154"/>
      <c r="N1103" s="1514"/>
      <c r="O1103" s="1469"/>
      <c r="P1103" s="1469"/>
      <c r="Q1103" s="1469"/>
      <c r="R1103" s="1469"/>
      <c r="S1103" s="1469"/>
      <c r="T1103" s="1506"/>
      <c r="U1103" s="141" t="s">
        <v>3103</v>
      </c>
      <c r="V1103" s="118">
        <v>2016</v>
      </c>
      <c r="W1103" s="118">
        <v>0.56999999999999995</v>
      </c>
      <c r="X1103" s="119" t="s">
        <v>3104</v>
      </c>
      <c r="Y1103" s="971"/>
      <c r="Z1103" s="971"/>
      <c r="AA1103" s="972"/>
      <c r="AB1103" s="972"/>
      <c r="AC1103" s="360"/>
      <c r="AD1103" s="111"/>
      <c r="AE1103" s="112"/>
      <c r="AF1103" s="112"/>
      <c r="AG1103" s="112"/>
      <c r="AH1103" s="112"/>
      <c r="AI1103" s="112"/>
      <c r="AJ1103" s="112"/>
      <c r="AK1103" s="112"/>
      <c r="AL1103" s="112"/>
      <c r="AM1103" s="112"/>
      <c r="AN1103" s="112"/>
      <c r="AO1103" s="112"/>
      <c r="AP1103" s="112"/>
      <c r="AQ1103" s="112"/>
      <c r="AR1103" s="112"/>
      <c r="AS1103" s="112"/>
      <c r="AT1103" s="112"/>
      <c r="AU1103" s="112"/>
      <c r="AV1103" s="112"/>
      <c r="AW1103" s="112"/>
      <c r="AX1103" s="112"/>
      <c r="AY1103" s="112"/>
      <c r="AZ1103" s="112"/>
      <c r="BA1103" s="112"/>
      <c r="BB1103" s="112"/>
      <c r="BC1103" s="112"/>
      <c r="BD1103" s="112"/>
      <c r="BE1103" s="112"/>
      <c r="BF1103" s="112"/>
      <c r="BG1103" s="112"/>
      <c r="BH1103" s="112"/>
      <c r="BI1103" s="112"/>
      <c r="BJ1103" s="112"/>
      <c r="BK1103" s="112"/>
      <c r="BL1103" s="112"/>
      <c r="BM1103" s="112"/>
      <c r="BN1103" s="112"/>
      <c r="BO1103" s="112"/>
      <c r="BP1103" s="112"/>
      <c r="BQ1103" s="112"/>
      <c r="BR1103" s="112"/>
      <c r="BS1103" s="112"/>
      <c r="BT1103" s="112"/>
      <c r="BU1103" s="112"/>
      <c r="BV1103" s="112"/>
      <c r="BW1103" s="112"/>
      <c r="BX1103" s="112"/>
      <c r="BY1103" s="112"/>
      <c r="BZ1103" s="112"/>
      <c r="CA1103" s="112"/>
      <c r="CB1103" s="112"/>
      <c r="CC1103" s="112"/>
      <c r="CD1103" s="112"/>
      <c r="CE1103" s="112"/>
      <c r="CF1103" s="112"/>
      <c r="CG1103" s="112"/>
      <c r="CH1103" s="112"/>
      <c r="CI1103" s="112"/>
      <c r="CJ1103" s="112"/>
      <c r="CK1103" s="112"/>
      <c r="CL1103" s="112"/>
      <c r="CM1103" s="112"/>
      <c r="CN1103" s="112"/>
      <c r="CO1103" s="112"/>
      <c r="CP1103" s="112"/>
      <c r="CQ1103" s="112"/>
      <c r="CR1103" s="112"/>
      <c r="CS1103" s="112"/>
      <c r="CT1103" s="112"/>
      <c r="CU1103" s="112"/>
      <c r="CV1103" s="112"/>
      <c r="CW1103" s="112"/>
      <c r="CX1103" s="112"/>
      <c r="CY1103" s="112"/>
      <c r="CZ1103" s="112"/>
    </row>
    <row r="1104" spans="1:104" s="113" customFormat="1">
      <c r="A1104" s="260">
        <v>1074</v>
      </c>
      <c r="B1104" s="1639"/>
      <c r="C1104" s="1554"/>
      <c r="D1104" s="1555"/>
      <c r="E1104" s="1536"/>
      <c r="F1104" s="1536"/>
      <c r="G1104" s="1536"/>
      <c r="H1104" s="1536"/>
      <c r="I1104" s="1536"/>
      <c r="J1104" s="1539"/>
      <c r="K1104" s="620"/>
      <c r="L1104" s="167"/>
      <c r="M1104" s="154"/>
      <c r="N1104" s="1514"/>
      <c r="O1104" s="1469"/>
      <c r="P1104" s="1469"/>
      <c r="Q1104" s="1469"/>
      <c r="R1104" s="1469"/>
      <c r="S1104" s="1469"/>
      <c r="T1104" s="1506"/>
      <c r="U1104" s="141" t="s">
        <v>3105</v>
      </c>
      <c r="V1104" s="118">
        <v>2024</v>
      </c>
      <c r="W1104" s="118">
        <v>0.4</v>
      </c>
      <c r="X1104" s="119" t="s">
        <v>1443</v>
      </c>
      <c r="Y1104" s="971"/>
      <c r="Z1104" s="971"/>
      <c r="AA1104" s="972"/>
      <c r="AB1104" s="972"/>
      <c r="AC1104" s="360"/>
      <c r="AD1104" s="111"/>
      <c r="AE1104" s="112"/>
      <c r="AF1104" s="112"/>
      <c r="AG1104" s="112"/>
      <c r="AH1104" s="112"/>
      <c r="AI1104" s="112"/>
      <c r="AJ1104" s="112"/>
      <c r="AK1104" s="112"/>
      <c r="AL1104" s="112"/>
      <c r="AM1104" s="112"/>
      <c r="AN1104" s="112"/>
      <c r="AO1104" s="112"/>
      <c r="AP1104" s="112"/>
      <c r="AQ1104" s="112"/>
      <c r="AR1104" s="112"/>
      <c r="AS1104" s="112"/>
      <c r="AT1104" s="112"/>
      <c r="AU1104" s="112"/>
      <c r="AV1104" s="112"/>
      <c r="AW1104" s="112"/>
      <c r="AX1104" s="112"/>
      <c r="AY1104" s="112"/>
      <c r="AZ1104" s="112"/>
      <c r="BA1104" s="112"/>
      <c r="BB1104" s="112"/>
      <c r="BC1104" s="112"/>
      <c r="BD1104" s="112"/>
      <c r="BE1104" s="112"/>
      <c r="BF1104" s="112"/>
      <c r="BG1104" s="112"/>
      <c r="BH1104" s="112"/>
      <c r="BI1104" s="112"/>
      <c r="BJ1104" s="112"/>
      <c r="BK1104" s="112"/>
      <c r="BL1104" s="112"/>
      <c r="BM1104" s="112"/>
      <c r="BN1104" s="112"/>
      <c r="BO1104" s="112"/>
      <c r="BP1104" s="112"/>
      <c r="BQ1104" s="112"/>
      <c r="BR1104" s="112"/>
      <c r="BS1104" s="112"/>
      <c r="BT1104" s="112"/>
      <c r="BU1104" s="112"/>
      <c r="BV1104" s="112"/>
      <c r="BW1104" s="112"/>
      <c r="BX1104" s="112"/>
      <c r="BY1104" s="112"/>
      <c r="BZ1104" s="112"/>
      <c r="CA1104" s="112"/>
      <c r="CB1104" s="112"/>
      <c r="CC1104" s="112"/>
      <c r="CD1104" s="112"/>
      <c r="CE1104" s="112"/>
      <c r="CF1104" s="112"/>
      <c r="CG1104" s="112"/>
      <c r="CH1104" s="112"/>
      <c r="CI1104" s="112"/>
      <c r="CJ1104" s="112"/>
      <c r="CK1104" s="112"/>
      <c r="CL1104" s="112"/>
      <c r="CM1104" s="112"/>
      <c r="CN1104" s="112"/>
      <c r="CO1104" s="112"/>
      <c r="CP1104" s="112"/>
      <c r="CQ1104" s="112"/>
      <c r="CR1104" s="112"/>
      <c r="CS1104" s="112"/>
      <c r="CT1104" s="112"/>
      <c r="CU1104" s="112"/>
      <c r="CV1104" s="112"/>
      <c r="CW1104" s="112"/>
      <c r="CX1104" s="112"/>
      <c r="CY1104" s="112"/>
      <c r="CZ1104" s="112"/>
    </row>
    <row r="1105" spans="1:104" s="113" customFormat="1">
      <c r="A1105" s="260">
        <v>1075</v>
      </c>
      <c r="B1105" s="1639"/>
      <c r="C1105" s="1554"/>
      <c r="D1105" s="1555"/>
      <c r="E1105" s="1536"/>
      <c r="F1105" s="1536"/>
      <c r="G1105" s="1536"/>
      <c r="H1105" s="1536"/>
      <c r="I1105" s="1536"/>
      <c r="J1105" s="1539"/>
      <c r="K1105" s="620"/>
      <c r="L1105" s="167"/>
      <c r="M1105" s="154"/>
      <c r="N1105" s="1515"/>
      <c r="O1105" s="1483"/>
      <c r="P1105" s="1483"/>
      <c r="Q1105" s="1483"/>
      <c r="R1105" s="1483"/>
      <c r="S1105" s="1483"/>
      <c r="T1105" s="1507"/>
      <c r="U1105" s="141" t="s">
        <v>3106</v>
      </c>
      <c r="V1105" s="118">
        <v>2024</v>
      </c>
      <c r="W1105" s="118">
        <v>0.4</v>
      </c>
      <c r="X1105" s="119" t="s">
        <v>1443</v>
      </c>
      <c r="Y1105" s="971"/>
      <c r="Z1105" s="971"/>
      <c r="AA1105" s="926"/>
      <c r="AB1105" s="926"/>
      <c r="AC1105" s="360"/>
      <c r="AD1105" s="111"/>
      <c r="AE1105" s="112"/>
      <c r="AF1105" s="112"/>
      <c r="AG1105" s="112"/>
      <c r="AH1105" s="112"/>
      <c r="AI1105" s="112"/>
      <c r="AJ1105" s="112"/>
      <c r="AK1105" s="112"/>
      <c r="AL1105" s="112"/>
      <c r="AM1105" s="112"/>
      <c r="AN1105" s="112"/>
      <c r="AO1105" s="112"/>
      <c r="AP1105" s="112"/>
      <c r="AQ1105" s="112"/>
      <c r="AR1105" s="112"/>
      <c r="AS1105" s="112"/>
      <c r="AT1105" s="112"/>
      <c r="AU1105" s="112"/>
      <c r="AV1105" s="112"/>
      <c r="AW1105" s="112"/>
      <c r="AX1105" s="112"/>
      <c r="AY1105" s="112"/>
      <c r="AZ1105" s="112"/>
      <c r="BA1105" s="112"/>
      <c r="BB1105" s="112"/>
      <c r="BC1105" s="112"/>
      <c r="BD1105" s="112"/>
      <c r="BE1105" s="112"/>
      <c r="BF1105" s="112"/>
      <c r="BG1105" s="112"/>
      <c r="BH1105" s="112"/>
      <c r="BI1105" s="112"/>
      <c r="BJ1105" s="112"/>
      <c r="BK1105" s="112"/>
      <c r="BL1105" s="112"/>
      <c r="BM1105" s="112"/>
      <c r="BN1105" s="112"/>
      <c r="BO1105" s="112"/>
      <c r="BP1105" s="112"/>
      <c r="BQ1105" s="112"/>
      <c r="BR1105" s="112"/>
      <c r="BS1105" s="112"/>
      <c r="BT1105" s="112"/>
      <c r="BU1105" s="112"/>
      <c r="BV1105" s="112"/>
      <c r="BW1105" s="112"/>
      <c r="BX1105" s="112"/>
      <c r="BY1105" s="112"/>
      <c r="BZ1105" s="112"/>
      <c r="CA1105" s="112"/>
      <c r="CB1105" s="112"/>
      <c r="CC1105" s="112"/>
      <c r="CD1105" s="112"/>
      <c r="CE1105" s="112"/>
      <c r="CF1105" s="112"/>
      <c r="CG1105" s="112"/>
      <c r="CH1105" s="112"/>
      <c r="CI1105" s="112"/>
      <c r="CJ1105" s="112"/>
      <c r="CK1105" s="112"/>
      <c r="CL1105" s="112"/>
      <c r="CM1105" s="112"/>
      <c r="CN1105" s="112"/>
      <c r="CO1105" s="112"/>
      <c r="CP1105" s="112"/>
      <c r="CQ1105" s="112"/>
      <c r="CR1105" s="112"/>
      <c r="CS1105" s="112"/>
      <c r="CT1105" s="112"/>
      <c r="CU1105" s="112"/>
      <c r="CV1105" s="112"/>
      <c r="CW1105" s="112"/>
      <c r="CX1105" s="112"/>
      <c r="CY1105" s="112"/>
      <c r="CZ1105" s="112"/>
    </row>
    <row r="1106" spans="1:104" s="113" customFormat="1" ht="26.25" customHeight="1">
      <c r="A1106" s="260">
        <v>1076</v>
      </c>
      <c r="B1106" s="1639"/>
      <c r="C1106" s="1554"/>
      <c r="D1106" s="1555"/>
      <c r="E1106" s="1536"/>
      <c r="F1106" s="1536"/>
      <c r="G1106" s="1536"/>
      <c r="H1106" s="1536"/>
      <c r="I1106" s="1536"/>
      <c r="J1106" s="1539"/>
      <c r="K1106" s="796" t="s">
        <v>3107</v>
      </c>
      <c r="L1106" s="269">
        <v>1958</v>
      </c>
      <c r="M1106" s="1449">
        <v>400</v>
      </c>
      <c r="N1106" s="1513"/>
      <c r="O1106" s="1468"/>
      <c r="P1106" s="1468"/>
      <c r="Q1106" s="1468"/>
      <c r="R1106" s="1468"/>
      <c r="S1106" s="1468"/>
      <c r="T1106" s="1505"/>
      <c r="U1106" s="141" t="s">
        <v>3108</v>
      </c>
      <c r="V1106" s="118">
        <v>1960</v>
      </c>
      <c r="W1106" s="118">
        <v>7.0000000000000007E-2</v>
      </c>
      <c r="X1106" s="119" t="s">
        <v>2929</v>
      </c>
      <c r="Y1106" s="1508" t="s">
        <v>3109</v>
      </c>
      <c r="Z1106" s="1509"/>
      <c r="AA1106" s="139">
        <v>1958</v>
      </c>
      <c r="AB1106" s="139">
        <v>0.7</v>
      </c>
      <c r="AC1106" s="163" t="s">
        <v>1255</v>
      </c>
      <c r="AD1106" s="111"/>
      <c r="AE1106" s="112"/>
      <c r="AF1106" s="112"/>
      <c r="AG1106" s="112"/>
      <c r="AH1106" s="112"/>
      <c r="AI1106" s="112"/>
      <c r="AJ1106" s="112"/>
      <c r="AK1106" s="112"/>
      <c r="AL1106" s="112"/>
      <c r="AM1106" s="112"/>
      <c r="AN1106" s="112"/>
      <c r="AO1106" s="112"/>
      <c r="AP1106" s="112"/>
      <c r="AQ1106" s="112"/>
      <c r="AR1106" s="112"/>
      <c r="AS1106" s="112"/>
      <c r="AT1106" s="112"/>
      <c r="AU1106" s="112"/>
      <c r="AV1106" s="112"/>
      <c r="AW1106" s="112"/>
      <c r="AX1106" s="112"/>
      <c r="AY1106" s="112"/>
      <c r="AZ1106" s="112"/>
      <c r="BA1106" s="112"/>
      <c r="BB1106" s="112"/>
      <c r="BC1106" s="112"/>
      <c r="BD1106" s="112"/>
      <c r="BE1106" s="112"/>
      <c r="BF1106" s="112"/>
      <c r="BG1106" s="112"/>
      <c r="BH1106" s="112"/>
      <c r="BI1106" s="112"/>
      <c r="BJ1106" s="112"/>
      <c r="BK1106" s="112"/>
      <c r="BL1106" s="112"/>
      <c r="BM1106" s="112"/>
      <c r="BN1106" s="112"/>
      <c r="BO1106" s="112"/>
      <c r="BP1106" s="112"/>
      <c r="BQ1106" s="112"/>
      <c r="BR1106" s="112"/>
      <c r="BS1106" s="112"/>
      <c r="BT1106" s="112"/>
      <c r="BU1106" s="112"/>
      <c r="BV1106" s="112"/>
      <c r="BW1106" s="112"/>
      <c r="BX1106" s="112"/>
      <c r="BY1106" s="112"/>
      <c r="BZ1106" s="112"/>
      <c r="CA1106" s="112"/>
      <c r="CB1106" s="112"/>
      <c r="CC1106" s="112"/>
      <c r="CD1106" s="112"/>
      <c r="CE1106" s="112"/>
      <c r="CF1106" s="112"/>
      <c r="CG1106" s="112"/>
      <c r="CH1106" s="112"/>
      <c r="CI1106" s="112"/>
      <c r="CJ1106" s="112"/>
      <c r="CK1106" s="112"/>
      <c r="CL1106" s="112"/>
      <c r="CM1106" s="112"/>
      <c r="CN1106" s="112"/>
      <c r="CO1106" s="112"/>
      <c r="CP1106" s="112"/>
      <c r="CQ1106" s="112"/>
      <c r="CR1106" s="112"/>
      <c r="CS1106" s="112"/>
      <c r="CT1106" s="112"/>
      <c r="CU1106" s="112"/>
      <c r="CV1106" s="112"/>
      <c r="CW1106" s="112"/>
      <c r="CX1106" s="112"/>
      <c r="CY1106" s="112"/>
      <c r="CZ1106" s="112"/>
    </row>
    <row r="1107" spans="1:104" s="113" customFormat="1" ht="17.25" customHeight="1">
      <c r="A1107" s="260">
        <v>1077</v>
      </c>
      <c r="B1107" s="1639"/>
      <c r="C1107" s="1554"/>
      <c r="D1107" s="1555"/>
      <c r="E1107" s="1536"/>
      <c r="F1107" s="1536"/>
      <c r="G1107" s="1536"/>
      <c r="H1107" s="1536"/>
      <c r="I1107" s="1536"/>
      <c r="J1107" s="1539"/>
      <c r="K1107" s="620"/>
      <c r="L1107" s="115"/>
      <c r="M1107" s="1450"/>
      <c r="N1107" s="1515"/>
      <c r="O1107" s="1483"/>
      <c r="P1107" s="1483"/>
      <c r="Q1107" s="1483"/>
      <c r="R1107" s="1483"/>
      <c r="S1107" s="1483"/>
      <c r="T1107" s="1507"/>
      <c r="U1107" s="141" t="s">
        <v>3110</v>
      </c>
      <c r="V1107" s="118">
        <v>1960</v>
      </c>
      <c r="W1107" s="118">
        <v>7.0000000000000007E-2</v>
      </c>
      <c r="X1107" s="119" t="s">
        <v>2274</v>
      </c>
      <c r="Y1107" s="971"/>
      <c r="Z1107" s="539"/>
      <c r="AA1107" s="972"/>
      <c r="AB1107" s="972"/>
      <c r="AC1107" s="131"/>
      <c r="AD1107" s="111"/>
      <c r="AE1107" s="112"/>
      <c r="AF1107" s="112"/>
      <c r="AG1107" s="112"/>
      <c r="AH1107" s="112"/>
      <c r="AI1107" s="112"/>
      <c r="AJ1107" s="112"/>
      <c r="AK1107" s="112"/>
      <c r="AL1107" s="112"/>
      <c r="AM1107" s="112"/>
      <c r="AN1107" s="112"/>
      <c r="AO1107" s="112"/>
      <c r="AP1107" s="112"/>
      <c r="AQ1107" s="112"/>
      <c r="AR1107" s="112"/>
      <c r="AS1107" s="112"/>
      <c r="AT1107" s="112"/>
      <c r="AU1107" s="112"/>
      <c r="AV1107" s="112"/>
      <c r="AW1107" s="112"/>
      <c r="AX1107" s="112"/>
      <c r="AY1107" s="112"/>
      <c r="AZ1107" s="112"/>
      <c r="BA1107" s="112"/>
      <c r="BB1107" s="112"/>
      <c r="BC1107" s="112"/>
      <c r="BD1107" s="112"/>
      <c r="BE1107" s="112"/>
      <c r="BF1107" s="112"/>
      <c r="BG1107" s="112"/>
      <c r="BH1107" s="112"/>
      <c r="BI1107" s="112"/>
      <c r="BJ1107" s="112"/>
      <c r="BK1107" s="112"/>
      <c r="BL1107" s="112"/>
      <c r="BM1107" s="112"/>
      <c r="BN1107" s="112"/>
      <c r="BO1107" s="112"/>
      <c r="BP1107" s="112"/>
      <c r="BQ1107" s="112"/>
      <c r="BR1107" s="112"/>
      <c r="BS1107" s="112"/>
      <c r="BT1107" s="112"/>
      <c r="BU1107" s="112"/>
      <c r="BV1107" s="112"/>
      <c r="BW1107" s="112"/>
      <c r="BX1107" s="112"/>
      <c r="BY1107" s="112"/>
      <c r="BZ1107" s="112"/>
      <c r="CA1107" s="112"/>
      <c r="CB1107" s="112"/>
      <c r="CC1107" s="112"/>
      <c r="CD1107" s="112"/>
      <c r="CE1107" s="112"/>
      <c r="CF1107" s="112"/>
      <c r="CG1107" s="112"/>
      <c r="CH1107" s="112"/>
      <c r="CI1107" s="112"/>
      <c r="CJ1107" s="112"/>
      <c r="CK1107" s="112"/>
      <c r="CL1107" s="112"/>
      <c r="CM1107" s="112"/>
      <c r="CN1107" s="112"/>
      <c r="CO1107" s="112"/>
      <c r="CP1107" s="112"/>
      <c r="CQ1107" s="112"/>
      <c r="CR1107" s="112"/>
      <c r="CS1107" s="112"/>
      <c r="CT1107" s="112"/>
      <c r="CU1107" s="112"/>
      <c r="CV1107" s="112"/>
      <c r="CW1107" s="112"/>
      <c r="CX1107" s="112"/>
      <c r="CY1107" s="112"/>
      <c r="CZ1107" s="112"/>
    </row>
    <row r="1108" spans="1:104" s="113" customFormat="1" ht="33" customHeight="1">
      <c r="A1108" s="260">
        <v>1078</v>
      </c>
      <c r="B1108" s="1639"/>
      <c r="C1108" s="1554"/>
      <c r="D1108" s="1555"/>
      <c r="E1108" s="1536"/>
      <c r="F1108" s="1536"/>
      <c r="G1108" s="1536"/>
      <c r="H1108" s="1536"/>
      <c r="I1108" s="1536"/>
      <c r="J1108" s="1539"/>
      <c r="K1108" s="620"/>
      <c r="L1108" s="167"/>
      <c r="M1108" s="1450"/>
      <c r="N1108" s="217" t="s">
        <v>3111</v>
      </c>
      <c r="O1108" s="118"/>
      <c r="P1108" s="118"/>
      <c r="Q1108" s="138"/>
      <c r="R1108" s="118"/>
      <c r="S1108" s="139"/>
      <c r="T1108" s="140"/>
      <c r="U1108" s="1516"/>
      <c r="V1108" s="1519"/>
      <c r="W1108" s="1519"/>
      <c r="X1108" s="1522"/>
      <c r="Y1108" s="971"/>
      <c r="Z1108" s="539"/>
      <c r="AA1108" s="972"/>
      <c r="AB1108" s="972"/>
      <c r="AC1108" s="131"/>
      <c r="AD1108" s="111"/>
      <c r="AE1108" s="112"/>
      <c r="AF1108" s="112"/>
      <c r="AG1108" s="112"/>
      <c r="AH1108" s="112"/>
      <c r="AI1108" s="112"/>
      <c r="AJ1108" s="112"/>
      <c r="AK1108" s="112"/>
      <c r="AL1108" s="112"/>
      <c r="AM1108" s="112"/>
      <c r="AN1108" s="112"/>
      <c r="AO1108" s="112"/>
      <c r="AP1108" s="112"/>
      <c r="AQ1108" s="112"/>
      <c r="AR1108" s="112"/>
      <c r="AS1108" s="112"/>
      <c r="AT1108" s="112"/>
      <c r="AU1108" s="112"/>
      <c r="AV1108" s="112"/>
      <c r="AW1108" s="112"/>
      <c r="AX1108" s="112"/>
      <c r="AY1108" s="112"/>
      <c r="AZ1108" s="112"/>
      <c r="BA1108" s="112"/>
      <c r="BB1108" s="112"/>
      <c r="BC1108" s="112"/>
      <c r="BD1108" s="112"/>
      <c r="BE1108" s="112"/>
      <c r="BF1108" s="112"/>
      <c r="BG1108" s="112"/>
      <c r="BH1108" s="112"/>
      <c r="BI1108" s="112"/>
      <c r="BJ1108" s="112"/>
      <c r="BK1108" s="112"/>
      <c r="BL1108" s="112"/>
      <c r="BM1108" s="112"/>
      <c r="BN1108" s="112"/>
      <c r="BO1108" s="112"/>
      <c r="BP1108" s="112"/>
      <c r="BQ1108" s="112"/>
      <c r="BR1108" s="112"/>
      <c r="BS1108" s="112"/>
      <c r="BT1108" s="112"/>
      <c r="BU1108" s="112"/>
      <c r="BV1108" s="112"/>
      <c r="BW1108" s="112"/>
      <c r="BX1108" s="112"/>
      <c r="BY1108" s="112"/>
      <c r="BZ1108" s="112"/>
      <c r="CA1108" s="112"/>
      <c r="CB1108" s="112"/>
      <c r="CC1108" s="112"/>
      <c r="CD1108" s="112"/>
      <c r="CE1108" s="112"/>
      <c r="CF1108" s="112"/>
      <c r="CG1108" s="112"/>
      <c r="CH1108" s="112"/>
      <c r="CI1108" s="112"/>
      <c r="CJ1108" s="112"/>
      <c r="CK1108" s="112"/>
      <c r="CL1108" s="112"/>
      <c r="CM1108" s="112"/>
      <c r="CN1108" s="112"/>
      <c r="CO1108" s="112"/>
      <c r="CP1108" s="112"/>
      <c r="CQ1108" s="112"/>
      <c r="CR1108" s="112"/>
      <c r="CS1108" s="112"/>
      <c r="CT1108" s="112"/>
      <c r="CU1108" s="112"/>
      <c r="CV1108" s="112"/>
      <c r="CW1108" s="112"/>
      <c r="CX1108" s="112"/>
      <c r="CY1108" s="112"/>
      <c r="CZ1108" s="112"/>
    </row>
    <row r="1109" spans="1:104" s="113" customFormat="1" ht="42.75" customHeight="1">
      <c r="A1109" s="260">
        <v>1079</v>
      </c>
      <c r="B1109" s="1639"/>
      <c r="C1109" s="1554"/>
      <c r="D1109" s="1555"/>
      <c r="E1109" s="1536"/>
      <c r="F1109" s="1536"/>
      <c r="G1109" s="1536"/>
      <c r="H1109" s="1536"/>
      <c r="I1109" s="1536"/>
      <c r="J1109" s="1539"/>
      <c r="K1109" s="620"/>
      <c r="L1109" s="167"/>
      <c r="M1109" s="1450"/>
      <c r="N1109" s="136" t="s">
        <v>3112</v>
      </c>
      <c r="O1109" s="118">
        <v>2007</v>
      </c>
      <c r="P1109" s="118">
        <v>0.34</v>
      </c>
      <c r="Q1109" s="138" t="s">
        <v>1348</v>
      </c>
      <c r="R1109" s="118">
        <v>11</v>
      </c>
      <c r="S1109" s="139"/>
      <c r="T1109" s="140">
        <v>11</v>
      </c>
      <c r="U1109" s="1517"/>
      <c r="V1109" s="1520"/>
      <c r="W1109" s="1520"/>
      <c r="X1109" s="1523"/>
      <c r="Y1109" s="971"/>
      <c r="Z1109" s="539"/>
      <c r="AA1109" s="972"/>
      <c r="AB1109" s="972"/>
      <c r="AC1109" s="131"/>
      <c r="AD1109" s="111"/>
      <c r="AE1109" s="112"/>
      <c r="AF1109" s="112"/>
      <c r="AG1109" s="112"/>
      <c r="AH1109" s="112"/>
      <c r="AI1109" s="112"/>
      <c r="AJ1109" s="112"/>
      <c r="AK1109" s="112"/>
      <c r="AL1109" s="112"/>
      <c r="AM1109" s="112"/>
      <c r="AN1109" s="112"/>
      <c r="AO1109" s="112"/>
      <c r="AP1109" s="112"/>
      <c r="AQ1109" s="112"/>
      <c r="AR1109" s="112"/>
      <c r="AS1109" s="112"/>
      <c r="AT1109" s="112"/>
      <c r="AU1109" s="112"/>
      <c r="AV1109" s="112"/>
      <c r="AW1109" s="112"/>
      <c r="AX1109" s="112"/>
      <c r="AY1109" s="112"/>
      <c r="AZ1109" s="112"/>
      <c r="BA1109" s="112"/>
      <c r="BB1109" s="112"/>
      <c r="BC1109" s="112"/>
      <c r="BD1109" s="112"/>
      <c r="BE1109" s="112"/>
      <c r="BF1109" s="112"/>
      <c r="BG1109" s="112"/>
      <c r="BH1109" s="112"/>
      <c r="BI1109" s="112"/>
      <c r="BJ1109" s="112"/>
      <c r="BK1109" s="112"/>
      <c r="BL1109" s="112"/>
      <c r="BM1109" s="112"/>
      <c r="BN1109" s="112"/>
      <c r="BO1109" s="112"/>
      <c r="BP1109" s="112"/>
      <c r="BQ1109" s="112"/>
      <c r="BR1109" s="112"/>
      <c r="BS1109" s="112"/>
      <c r="BT1109" s="112"/>
      <c r="BU1109" s="112"/>
      <c r="BV1109" s="112"/>
      <c r="BW1109" s="112"/>
      <c r="BX1109" s="112"/>
      <c r="BY1109" s="112"/>
      <c r="BZ1109" s="112"/>
      <c r="CA1109" s="112"/>
      <c r="CB1109" s="112"/>
      <c r="CC1109" s="112"/>
      <c r="CD1109" s="112"/>
      <c r="CE1109" s="112"/>
      <c r="CF1109" s="112"/>
      <c r="CG1109" s="112"/>
      <c r="CH1109" s="112"/>
      <c r="CI1109" s="112"/>
      <c r="CJ1109" s="112"/>
      <c r="CK1109" s="112"/>
      <c r="CL1109" s="112"/>
      <c r="CM1109" s="112"/>
      <c r="CN1109" s="112"/>
      <c r="CO1109" s="112"/>
      <c r="CP1109" s="112"/>
      <c r="CQ1109" s="112"/>
      <c r="CR1109" s="112"/>
      <c r="CS1109" s="112"/>
      <c r="CT1109" s="112"/>
      <c r="CU1109" s="112"/>
      <c r="CV1109" s="112"/>
      <c r="CW1109" s="112"/>
      <c r="CX1109" s="112"/>
      <c r="CY1109" s="112"/>
      <c r="CZ1109" s="112"/>
    </row>
    <row r="1110" spans="1:104" s="113" customFormat="1" ht="36.75" customHeight="1">
      <c r="A1110" s="260">
        <v>1080</v>
      </c>
      <c r="B1110" s="1639"/>
      <c r="C1110" s="1554"/>
      <c r="D1110" s="1555"/>
      <c r="E1110" s="1536"/>
      <c r="F1110" s="1536"/>
      <c r="G1110" s="1536"/>
      <c r="H1110" s="1536"/>
      <c r="I1110" s="1536"/>
      <c r="J1110" s="1539"/>
      <c r="K1110" s="620"/>
      <c r="L1110" s="167"/>
      <c r="M1110" s="1450"/>
      <c r="N1110" s="136" t="s">
        <v>3113</v>
      </c>
      <c r="O1110" s="118">
        <v>2007</v>
      </c>
      <c r="P1110" s="118">
        <v>0.39</v>
      </c>
      <c r="Q1110" s="138" t="s">
        <v>1348</v>
      </c>
      <c r="R1110" s="118">
        <v>12</v>
      </c>
      <c r="S1110" s="139"/>
      <c r="T1110" s="140">
        <f>SUM(R1110:S1110)</f>
        <v>12</v>
      </c>
      <c r="U1110" s="1517"/>
      <c r="V1110" s="1520"/>
      <c r="W1110" s="1520"/>
      <c r="X1110" s="1523"/>
      <c r="Y1110" s="971"/>
      <c r="Z1110" s="539"/>
      <c r="AA1110" s="972"/>
      <c r="AB1110" s="972"/>
      <c r="AC1110" s="131"/>
      <c r="AD1110" s="111"/>
      <c r="AE1110" s="112"/>
      <c r="AF1110" s="112"/>
      <c r="AG1110" s="112"/>
      <c r="AH1110" s="112"/>
      <c r="AI1110" s="112"/>
      <c r="AJ1110" s="112"/>
      <c r="AK1110" s="112"/>
      <c r="AL1110" s="112"/>
      <c r="AM1110" s="112"/>
      <c r="AN1110" s="112"/>
      <c r="AO1110" s="112"/>
      <c r="AP1110" s="112"/>
      <c r="AQ1110" s="112"/>
      <c r="AR1110" s="112"/>
      <c r="AS1110" s="112"/>
      <c r="AT1110" s="112"/>
      <c r="AU1110" s="112"/>
      <c r="AV1110" s="112"/>
      <c r="AW1110" s="112"/>
      <c r="AX1110" s="112"/>
      <c r="AY1110" s="112"/>
      <c r="AZ1110" s="112"/>
      <c r="BA1110" s="112"/>
      <c r="BB1110" s="112"/>
      <c r="BC1110" s="112"/>
      <c r="BD1110" s="112"/>
      <c r="BE1110" s="112"/>
      <c r="BF1110" s="112"/>
      <c r="BG1110" s="112"/>
      <c r="BH1110" s="112"/>
      <c r="BI1110" s="112"/>
      <c r="BJ1110" s="112"/>
      <c r="BK1110" s="112"/>
      <c r="BL1110" s="112"/>
      <c r="BM1110" s="112"/>
      <c r="BN1110" s="112"/>
      <c r="BO1110" s="112"/>
      <c r="BP1110" s="112"/>
      <c r="BQ1110" s="112"/>
      <c r="BR1110" s="112"/>
      <c r="BS1110" s="112"/>
      <c r="BT1110" s="112"/>
      <c r="BU1110" s="112"/>
      <c r="BV1110" s="112"/>
      <c r="BW1110" s="112"/>
      <c r="BX1110" s="112"/>
      <c r="BY1110" s="112"/>
      <c r="BZ1110" s="112"/>
      <c r="CA1110" s="112"/>
      <c r="CB1110" s="112"/>
      <c r="CC1110" s="112"/>
      <c r="CD1110" s="112"/>
      <c r="CE1110" s="112"/>
      <c r="CF1110" s="112"/>
      <c r="CG1110" s="112"/>
      <c r="CH1110" s="112"/>
      <c r="CI1110" s="112"/>
      <c r="CJ1110" s="112"/>
      <c r="CK1110" s="112"/>
      <c r="CL1110" s="112"/>
      <c r="CM1110" s="112"/>
      <c r="CN1110" s="112"/>
      <c r="CO1110" s="112"/>
      <c r="CP1110" s="112"/>
      <c r="CQ1110" s="112"/>
      <c r="CR1110" s="112"/>
      <c r="CS1110" s="112"/>
      <c r="CT1110" s="112"/>
      <c r="CU1110" s="112"/>
      <c r="CV1110" s="112"/>
      <c r="CW1110" s="112"/>
      <c r="CX1110" s="112"/>
      <c r="CY1110" s="112"/>
      <c r="CZ1110" s="112"/>
    </row>
    <row r="1111" spans="1:104" s="113" customFormat="1" ht="15.75" customHeight="1">
      <c r="A1111" s="260">
        <v>1081</v>
      </c>
      <c r="B1111" s="1639"/>
      <c r="C1111" s="1554"/>
      <c r="D1111" s="1555"/>
      <c r="E1111" s="1536"/>
      <c r="F1111" s="1536"/>
      <c r="G1111" s="1536"/>
      <c r="H1111" s="1536"/>
      <c r="I1111" s="1536"/>
      <c r="J1111" s="1539"/>
      <c r="K1111" s="620"/>
      <c r="L1111" s="167"/>
      <c r="M1111" s="1450"/>
      <c r="N1111" s="136" t="s">
        <v>3114</v>
      </c>
      <c r="O1111" s="118">
        <v>2007</v>
      </c>
      <c r="P1111" s="118">
        <v>0.28999999999999998</v>
      </c>
      <c r="Q1111" s="138" t="s">
        <v>1348</v>
      </c>
      <c r="R1111" s="118">
        <v>4</v>
      </c>
      <c r="S1111" s="139"/>
      <c r="T1111" s="140">
        <f>SUM(R1111:S1111)</f>
        <v>4</v>
      </c>
      <c r="U1111" s="1517"/>
      <c r="V1111" s="1520"/>
      <c r="W1111" s="1520"/>
      <c r="X1111" s="1523"/>
      <c r="Y1111" s="971"/>
      <c r="Z1111" s="539"/>
      <c r="AA1111" s="972"/>
      <c r="AB1111" s="972"/>
      <c r="AC1111" s="131"/>
      <c r="AD1111" s="111"/>
      <c r="AE1111" s="112"/>
      <c r="AF1111" s="112"/>
      <c r="AG1111" s="112"/>
      <c r="AH1111" s="112"/>
      <c r="AI1111" s="112"/>
      <c r="AJ1111" s="112"/>
      <c r="AK1111" s="112"/>
      <c r="AL1111" s="112"/>
      <c r="AM1111" s="112"/>
      <c r="AN1111" s="112"/>
      <c r="AO1111" s="112"/>
      <c r="AP1111" s="112"/>
      <c r="AQ1111" s="112"/>
      <c r="AR1111" s="112"/>
      <c r="AS1111" s="112"/>
      <c r="AT1111" s="112"/>
      <c r="AU1111" s="112"/>
      <c r="AV1111" s="112"/>
      <c r="AW1111" s="112"/>
      <c r="AX1111" s="112"/>
      <c r="AY1111" s="112"/>
      <c r="AZ1111" s="112"/>
      <c r="BA1111" s="112"/>
      <c r="BB1111" s="112"/>
      <c r="BC1111" s="112"/>
      <c r="BD1111" s="112"/>
      <c r="BE1111" s="112"/>
      <c r="BF1111" s="112"/>
      <c r="BG1111" s="112"/>
      <c r="BH1111" s="112"/>
      <c r="BI1111" s="112"/>
      <c r="BJ1111" s="112"/>
      <c r="BK1111" s="112"/>
      <c r="BL1111" s="112"/>
      <c r="BM1111" s="112"/>
      <c r="BN1111" s="112"/>
      <c r="BO1111" s="112"/>
      <c r="BP1111" s="112"/>
      <c r="BQ1111" s="112"/>
      <c r="BR1111" s="112"/>
      <c r="BS1111" s="112"/>
      <c r="BT1111" s="112"/>
      <c r="BU1111" s="112"/>
      <c r="BV1111" s="112"/>
      <c r="BW1111" s="112"/>
      <c r="BX1111" s="112"/>
      <c r="BY1111" s="112"/>
      <c r="BZ1111" s="112"/>
      <c r="CA1111" s="112"/>
      <c r="CB1111" s="112"/>
      <c r="CC1111" s="112"/>
      <c r="CD1111" s="112"/>
      <c r="CE1111" s="112"/>
      <c r="CF1111" s="112"/>
      <c r="CG1111" s="112"/>
      <c r="CH1111" s="112"/>
      <c r="CI1111" s="112"/>
      <c r="CJ1111" s="112"/>
      <c r="CK1111" s="112"/>
      <c r="CL1111" s="112"/>
      <c r="CM1111" s="112"/>
      <c r="CN1111" s="112"/>
      <c r="CO1111" s="112"/>
      <c r="CP1111" s="112"/>
      <c r="CQ1111" s="112"/>
      <c r="CR1111" s="112"/>
      <c r="CS1111" s="112"/>
      <c r="CT1111" s="112"/>
      <c r="CU1111" s="112"/>
      <c r="CV1111" s="112"/>
      <c r="CW1111" s="112"/>
      <c r="CX1111" s="112"/>
      <c r="CY1111" s="112"/>
      <c r="CZ1111" s="112"/>
    </row>
    <row r="1112" spans="1:104" s="113" customFormat="1" ht="41.25" customHeight="1">
      <c r="A1112" s="260">
        <v>1082</v>
      </c>
      <c r="B1112" s="1639"/>
      <c r="C1112" s="1554"/>
      <c r="D1112" s="1555"/>
      <c r="E1112" s="1536"/>
      <c r="F1112" s="1536"/>
      <c r="G1112" s="1536"/>
      <c r="H1112" s="1536"/>
      <c r="I1112" s="1536"/>
      <c r="J1112" s="1539"/>
      <c r="K1112" s="620"/>
      <c r="L1112" s="167"/>
      <c r="M1112" s="1450"/>
      <c r="N1112" s="136" t="s">
        <v>3115</v>
      </c>
      <c r="O1112" s="118">
        <v>2019</v>
      </c>
      <c r="P1112" s="118">
        <v>7.0000000000000007E-2</v>
      </c>
      <c r="Q1112" s="138" t="s">
        <v>1563</v>
      </c>
      <c r="R1112" s="118">
        <v>3</v>
      </c>
      <c r="S1112" s="139"/>
      <c r="T1112" s="140">
        <v>3</v>
      </c>
      <c r="U1112" s="1518"/>
      <c r="V1112" s="1521"/>
      <c r="W1112" s="1521"/>
      <c r="X1112" s="1524"/>
      <c r="Y1112" s="971"/>
      <c r="Z1112" s="539"/>
      <c r="AA1112" s="972"/>
      <c r="AB1112" s="972"/>
      <c r="AC1112" s="131"/>
      <c r="AD1112" s="111"/>
      <c r="AE1112" s="112"/>
      <c r="AF1112" s="112"/>
      <c r="AG1112" s="112"/>
      <c r="AH1112" s="112"/>
      <c r="AI1112" s="112"/>
      <c r="AJ1112" s="112"/>
      <c r="AK1112" s="112"/>
      <c r="AL1112" s="112"/>
      <c r="AM1112" s="112"/>
      <c r="AN1112" s="112"/>
      <c r="AO1112" s="112"/>
      <c r="AP1112" s="112"/>
      <c r="AQ1112" s="112"/>
      <c r="AR1112" s="112"/>
      <c r="AS1112" s="112"/>
      <c r="AT1112" s="112"/>
      <c r="AU1112" s="112"/>
      <c r="AV1112" s="112"/>
      <c r="AW1112" s="112"/>
      <c r="AX1112" s="112"/>
      <c r="AY1112" s="112"/>
      <c r="AZ1112" s="112"/>
      <c r="BA1112" s="112"/>
      <c r="BB1112" s="112"/>
      <c r="BC1112" s="112"/>
      <c r="BD1112" s="112"/>
      <c r="BE1112" s="112"/>
      <c r="BF1112" s="112"/>
      <c r="BG1112" s="112"/>
      <c r="BH1112" s="112"/>
      <c r="BI1112" s="112"/>
      <c r="BJ1112" s="112"/>
      <c r="BK1112" s="112"/>
      <c r="BL1112" s="112"/>
      <c r="BM1112" s="112"/>
      <c r="BN1112" s="112"/>
      <c r="BO1112" s="112"/>
      <c r="BP1112" s="112"/>
      <c r="BQ1112" s="112"/>
      <c r="BR1112" s="112"/>
      <c r="BS1112" s="112"/>
      <c r="BT1112" s="112"/>
      <c r="BU1112" s="112"/>
      <c r="BV1112" s="112"/>
      <c r="BW1112" s="112"/>
      <c r="BX1112" s="112"/>
      <c r="BY1112" s="112"/>
      <c r="BZ1112" s="112"/>
      <c r="CA1112" s="112"/>
      <c r="CB1112" s="112"/>
      <c r="CC1112" s="112"/>
      <c r="CD1112" s="112"/>
      <c r="CE1112" s="112"/>
      <c r="CF1112" s="112"/>
      <c r="CG1112" s="112"/>
      <c r="CH1112" s="112"/>
      <c r="CI1112" s="112"/>
      <c r="CJ1112" s="112"/>
      <c r="CK1112" s="112"/>
      <c r="CL1112" s="112"/>
      <c r="CM1112" s="112"/>
      <c r="CN1112" s="112"/>
      <c r="CO1112" s="112"/>
      <c r="CP1112" s="112"/>
      <c r="CQ1112" s="112"/>
      <c r="CR1112" s="112"/>
      <c r="CS1112" s="112"/>
      <c r="CT1112" s="112"/>
      <c r="CU1112" s="112"/>
      <c r="CV1112" s="112"/>
      <c r="CW1112" s="112"/>
      <c r="CX1112" s="112"/>
      <c r="CY1112" s="112"/>
      <c r="CZ1112" s="112"/>
    </row>
    <row r="1113" spans="1:104" s="113" customFormat="1" ht="29.25" customHeight="1">
      <c r="A1113" s="260">
        <v>1083</v>
      </c>
      <c r="B1113" s="1639"/>
      <c r="C1113" s="1554"/>
      <c r="D1113" s="1555"/>
      <c r="E1113" s="1536"/>
      <c r="F1113" s="1536"/>
      <c r="G1113" s="1536"/>
      <c r="H1113" s="1536"/>
      <c r="I1113" s="1536"/>
      <c r="J1113" s="1539"/>
      <c r="K1113" s="620"/>
      <c r="L1113" s="115"/>
      <c r="M1113" s="1450"/>
      <c r="N1113" s="1513"/>
      <c r="O1113" s="1468"/>
      <c r="P1113" s="1468"/>
      <c r="Q1113" s="1468"/>
      <c r="R1113" s="1468"/>
      <c r="S1113" s="1468"/>
      <c r="T1113" s="1505"/>
      <c r="U1113" s="141" t="s">
        <v>3116</v>
      </c>
      <c r="V1113" s="118">
        <v>1984</v>
      </c>
      <c r="W1113" s="118"/>
      <c r="X1113" s="119" t="s">
        <v>3117</v>
      </c>
      <c r="Y1113" s="971"/>
      <c r="Z1113" s="539"/>
      <c r="AA1113" s="972"/>
      <c r="AB1113" s="972"/>
      <c r="AC1113" s="131"/>
      <c r="AD1113" s="111"/>
      <c r="AE1113" s="112"/>
      <c r="AF1113" s="112"/>
      <c r="AG1113" s="112"/>
      <c r="AH1113" s="112"/>
      <c r="AI1113" s="112"/>
      <c r="AJ1113" s="112"/>
      <c r="AK1113" s="112"/>
      <c r="AL1113" s="112"/>
      <c r="AM1113" s="112"/>
      <c r="AN1113" s="112"/>
      <c r="AO1113" s="112"/>
      <c r="AP1113" s="112"/>
      <c r="AQ1113" s="112"/>
      <c r="AR1113" s="112"/>
      <c r="AS1113" s="112"/>
      <c r="AT1113" s="112"/>
      <c r="AU1113" s="112"/>
      <c r="AV1113" s="112"/>
      <c r="AW1113" s="112"/>
      <c r="AX1113" s="112"/>
      <c r="AY1113" s="112"/>
      <c r="AZ1113" s="112"/>
      <c r="BA1113" s="112"/>
      <c r="BB1113" s="112"/>
      <c r="BC1113" s="112"/>
      <c r="BD1113" s="112"/>
      <c r="BE1113" s="112"/>
      <c r="BF1113" s="112"/>
      <c r="BG1113" s="112"/>
      <c r="BH1113" s="112"/>
      <c r="BI1113" s="112"/>
      <c r="BJ1113" s="112"/>
      <c r="BK1113" s="112"/>
      <c r="BL1113" s="112"/>
      <c r="BM1113" s="112"/>
      <c r="BN1113" s="112"/>
      <c r="BO1113" s="112"/>
      <c r="BP1113" s="112"/>
      <c r="BQ1113" s="112"/>
      <c r="BR1113" s="112"/>
      <c r="BS1113" s="112"/>
      <c r="BT1113" s="112"/>
      <c r="BU1113" s="112"/>
      <c r="BV1113" s="112"/>
      <c r="BW1113" s="112"/>
      <c r="BX1113" s="112"/>
      <c r="BY1113" s="112"/>
      <c r="BZ1113" s="112"/>
      <c r="CA1113" s="112"/>
      <c r="CB1113" s="112"/>
      <c r="CC1113" s="112"/>
      <c r="CD1113" s="112"/>
      <c r="CE1113" s="112"/>
      <c r="CF1113" s="112"/>
      <c r="CG1113" s="112"/>
      <c r="CH1113" s="112"/>
      <c r="CI1113" s="112"/>
      <c r="CJ1113" s="112"/>
      <c r="CK1113" s="112"/>
      <c r="CL1113" s="112"/>
      <c r="CM1113" s="112"/>
      <c r="CN1113" s="112"/>
      <c r="CO1113" s="112"/>
      <c r="CP1113" s="112"/>
      <c r="CQ1113" s="112"/>
      <c r="CR1113" s="112"/>
      <c r="CS1113" s="112"/>
      <c r="CT1113" s="112"/>
      <c r="CU1113" s="112"/>
      <c r="CV1113" s="112"/>
      <c r="CW1113" s="112"/>
      <c r="CX1113" s="112"/>
      <c r="CY1113" s="112"/>
      <c r="CZ1113" s="112"/>
    </row>
    <row r="1114" spans="1:104" s="113" customFormat="1" ht="17.25" customHeight="1">
      <c r="A1114" s="260">
        <v>1084</v>
      </c>
      <c r="B1114" s="1639"/>
      <c r="C1114" s="1554"/>
      <c r="D1114" s="1555"/>
      <c r="E1114" s="1536"/>
      <c r="F1114" s="1536"/>
      <c r="G1114" s="1536"/>
      <c r="H1114" s="1536"/>
      <c r="I1114" s="1536"/>
      <c r="J1114" s="1539"/>
      <c r="K1114" s="620"/>
      <c r="L1114" s="167"/>
      <c r="M1114" s="1450"/>
      <c r="N1114" s="1514"/>
      <c r="O1114" s="1469"/>
      <c r="P1114" s="1469"/>
      <c r="Q1114" s="1469"/>
      <c r="R1114" s="1469"/>
      <c r="S1114" s="1469"/>
      <c r="T1114" s="1506"/>
      <c r="U1114" s="141" t="s">
        <v>3118</v>
      </c>
      <c r="V1114" s="118"/>
      <c r="W1114" s="118"/>
      <c r="X1114" s="119" t="s">
        <v>3119</v>
      </c>
      <c r="Y1114" s="971"/>
      <c r="Z1114" s="539"/>
      <c r="AA1114" s="972"/>
      <c r="AB1114" s="972"/>
      <c r="AC1114" s="131"/>
      <c r="AD1114" s="111"/>
      <c r="AE1114" s="112"/>
      <c r="AF1114" s="112"/>
      <c r="AG1114" s="112"/>
      <c r="AH1114" s="112"/>
      <c r="AI1114" s="112"/>
      <c r="AJ1114" s="112"/>
      <c r="AK1114" s="112"/>
      <c r="AL1114" s="112"/>
      <c r="AM1114" s="112"/>
      <c r="AN1114" s="112"/>
      <c r="AO1114" s="112"/>
      <c r="AP1114" s="112"/>
      <c r="AQ1114" s="112"/>
      <c r="AR1114" s="112"/>
      <c r="AS1114" s="112"/>
      <c r="AT1114" s="112"/>
      <c r="AU1114" s="112"/>
      <c r="AV1114" s="112"/>
      <c r="AW1114" s="112"/>
      <c r="AX1114" s="112"/>
      <c r="AY1114" s="112"/>
      <c r="AZ1114" s="112"/>
      <c r="BA1114" s="112"/>
      <c r="BB1114" s="112"/>
      <c r="BC1114" s="112"/>
      <c r="BD1114" s="112"/>
      <c r="BE1114" s="112"/>
      <c r="BF1114" s="112"/>
      <c r="BG1114" s="112"/>
      <c r="BH1114" s="112"/>
      <c r="BI1114" s="112"/>
      <c r="BJ1114" s="112"/>
      <c r="BK1114" s="112"/>
      <c r="BL1114" s="112"/>
      <c r="BM1114" s="112"/>
      <c r="BN1114" s="112"/>
      <c r="BO1114" s="112"/>
      <c r="BP1114" s="112"/>
      <c r="BQ1114" s="112"/>
      <c r="BR1114" s="112"/>
      <c r="BS1114" s="112"/>
      <c r="BT1114" s="112"/>
      <c r="BU1114" s="112"/>
      <c r="BV1114" s="112"/>
      <c r="BW1114" s="112"/>
      <c r="BX1114" s="112"/>
      <c r="BY1114" s="112"/>
      <c r="BZ1114" s="112"/>
      <c r="CA1114" s="112"/>
      <c r="CB1114" s="112"/>
      <c r="CC1114" s="112"/>
      <c r="CD1114" s="112"/>
      <c r="CE1114" s="112"/>
      <c r="CF1114" s="112"/>
      <c r="CG1114" s="112"/>
      <c r="CH1114" s="112"/>
      <c r="CI1114" s="112"/>
      <c r="CJ1114" s="112"/>
      <c r="CK1114" s="112"/>
      <c r="CL1114" s="112"/>
      <c r="CM1114" s="112"/>
      <c r="CN1114" s="112"/>
      <c r="CO1114" s="112"/>
      <c r="CP1114" s="112"/>
      <c r="CQ1114" s="112"/>
      <c r="CR1114" s="112"/>
      <c r="CS1114" s="112"/>
      <c r="CT1114" s="112"/>
      <c r="CU1114" s="112"/>
      <c r="CV1114" s="112"/>
      <c r="CW1114" s="112"/>
      <c r="CX1114" s="112"/>
      <c r="CY1114" s="112"/>
      <c r="CZ1114" s="112"/>
    </row>
    <row r="1115" spans="1:104" s="113" customFormat="1" ht="17.25" customHeight="1">
      <c r="A1115" s="260">
        <v>1085</v>
      </c>
      <c r="B1115" s="1639"/>
      <c r="C1115" s="1554"/>
      <c r="D1115" s="1555"/>
      <c r="E1115" s="1536"/>
      <c r="F1115" s="1536"/>
      <c r="G1115" s="1536"/>
      <c r="H1115" s="1536"/>
      <c r="I1115" s="1536"/>
      <c r="J1115" s="1539"/>
      <c r="K1115" s="620"/>
      <c r="L1115" s="167"/>
      <c r="M1115" s="1450"/>
      <c r="N1115" s="1514"/>
      <c r="O1115" s="1469"/>
      <c r="P1115" s="1469"/>
      <c r="Q1115" s="1469"/>
      <c r="R1115" s="1469"/>
      <c r="S1115" s="1469"/>
      <c r="T1115" s="1506"/>
      <c r="U1115" s="141" t="s">
        <v>3120</v>
      </c>
      <c r="V1115" s="118">
        <v>1984</v>
      </c>
      <c r="W1115" s="118"/>
      <c r="X1115" s="119" t="s">
        <v>3121</v>
      </c>
      <c r="Y1115" s="971"/>
      <c r="Z1115" s="539"/>
      <c r="AA1115" s="972"/>
      <c r="AB1115" s="972"/>
      <c r="AC1115" s="131"/>
      <c r="AD1115" s="111"/>
      <c r="AE1115" s="112"/>
      <c r="AF1115" s="112"/>
      <c r="AG1115" s="112"/>
      <c r="AH1115" s="112"/>
      <c r="AI1115" s="112"/>
      <c r="AJ1115" s="112"/>
      <c r="AK1115" s="112"/>
      <c r="AL1115" s="112"/>
      <c r="AM1115" s="112"/>
      <c r="AN1115" s="112"/>
      <c r="AO1115" s="112"/>
      <c r="AP1115" s="112"/>
      <c r="AQ1115" s="112"/>
      <c r="AR1115" s="112"/>
      <c r="AS1115" s="112"/>
      <c r="AT1115" s="112"/>
      <c r="AU1115" s="112"/>
      <c r="AV1115" s="112"/>
      <c r="AW1115" s="112"/>
      <c r="AX1115" s="112"/>
      <c r="AY1115" s="112"/>
      <c r="AZ1115" s="112"/>
      <c r="BA1115" s="112"/>
      <c r="BB1115" s="112"/>
      <c r="BC1115" s="112"/>
      <c r="BD1115" s="112"/>
      <c r="BE1115" s="112"/>
      <c r="BF1115" s="112"/>
      <c r="BG1115" s="112"/>
      <c r="BH1115" s="112"/>
      <c r="BI1115" s="112"/>
      <c r="BJ1115" s="112"/>
      <c r="BK1115" s="112"/>
      <c r="BL1115" s="112"/>
      <c r="BM1115" s="112"/>
      <c r="BN1115" s="112"/>
      <c r="BO1115" s="112"/>
      <c r="BP1115" s="112"/>
      <c r="BQ1115" s="112"/>
      <c r="BR1115" s="112"/>
      <c r="BS1115" s="112"/>
      <c r="BT1115" s="112"/>
      <c r="BU1115" s="112"/>
      <c r="BV1115" s="112"/>
      <c r="BW1115" s="112"/>
      <c r="BX1115" s="112"/>
      <c r="BY1115" s="112"/>
      <c r="BZ1115" s="112"/>
      <c r="CA1115" s="112"/>
      <c r="CB1115" s="112"/>
      <c r="CC1115" s="112"/>
      <c r="CD1115" s="112"/>
      <c r="CE1115" s="112"/>
      <c r="CF1115" s="112"/>
      <c r="CG1115" s="112"/>
      <c r="CH1115" s="112"/>
      <c r="CI1115" s="112"/>
      <c r="CJ1115" s="112"/>
      <c r="CK1115" s="112"/>
      <c r="CL1115" s="112"/>
      <c r="CM1115" s="112"/>
      <c r="CN1115" s="112"/>
      <c r="CO1115" s="112"/>
      <c r="CP1115" s="112"/>
      <c r="CQ1115" s="112"/>
      <c r="CR1115" s="112"/>
      <c r="CS1115" s="112"/>
      <c r="CT1115" s="112"/>
      <c r="CU1115" s="112"/>
      <c r="CV1115" s="112"/>
      <c r="CW1115" s="112"/>
      <c r="CX1115" s="112"/>
      <c r="CY1115" s="112"/>
      <c r="CZ1115" s="112"/>
    </row>
    <row r="1116" spans="1:104" s="113" customFormat="1" ht="17.25" customHeight="1">
      <c r="A1116" s="260">
        <v>1086</v>
      </c>
      <c r="B1116" s="1639"/>
      <c r="C1116" s="1554"/>
      <c r="D1116" s="1555"/>
      <c r="E1116" s="1536"/>
      <c r="F1116" s="1536"/>
      <c r="G1116" s="1536"/>
      <c r="H1116" s="1536"/>
      <c r="I1116" s="1536"/>
      <c r="J1116" s="1539"/>
      <c r="K1116" s="620"/>
      <c r="L1116" s="167"/>
      <c r="M1116" s="1450"/>
      <c r="N1116" s="1514"/>
      <c r="O1116" s="1469"/>
      <c r="P1116" s="1469"/>
      <c r="Q1116" s="1469"/>
      <c r="R1116" s="1469"/>
      <c r="S1116" s="1469"/>
      <c r="T1116" s="1506"/>
      <c r="U1116" s="141" t="s">
        <v>3122</v>
      </c>
      <c r="V1116" s="118">
        <v>1984</v>
      </c>
      <c r="W1116" s="118"/>
      <c r="X1116" s="119" t="s">
        <v>3123</v>
      </c>
      <c r="Y1116" s="1508" t="s">
        <v>3124</v>
      </c>
      <c r="Z1116" s="1509"/>
      <c r="AA1116" s="139">
        <v>1994</v>
      </c>
      <c r="AB1116" s="139">
        <v>0.4</v>
      </c>
      <c r="AC1116" s="163" t="s">
        <v>2096</v>
      </c>
      <c r="AD1116" s="111"/>
      <c r="AE1116" s="112"/>
      <c r="AF1116" s="112"/>
      <c r="AG1116" s="112"/>
      <c r="AH1116" s="112"/>
      <c r="AI1116" s="112"/>
      <c r="AJ1116" s="112"/>
      <c r="AK1116" s="112"/>
      <c r="AL1116" s="112"/>
      <c r="AM1116" s="112"/>
      <c r="AN1116" s="112"/>
      <c r="AO1116" s="112"/>
      <c r="AP1116" s="112"/>
      <c r="AQ1116" s="112"/>
      <c r="AR1116" s="112"/>
      <c r="AS1116" s="112"/>
      <c r="AT1116" s="112"/>
      <c r="AU1116" s="112"/>
      <c r="AV1116" s="112"/>
      <c r="AW1116" s="112"/>
      <c r="AX1116" s="112"/>
      <c r="AY1116" s="112"/>
      <c r="AZ1116" s="112"/>
      <c r="BA1116" s="112"/>
      <c r="BB1116" s="112"/>
      <c r="BC1116" s="112"/>
      <c r="BD1116" s="112"/>
      <c r="BE1116" s="112"/>
      <c r="BF1116" s="112"/>
      <c r="BG1116" s="112"/>
      <c r="BH1116" s="112"/>
      <c r="BI1116" s="112"/>
      <c r="BJ1116" s="112"/>
      <c r="BK1116" s="112"/>
      <c r="BL1116" s="112"/>
      <c r="BM1116" s="112"/>
      <c r="BN1116" s="112"/>
      <c r="BO1116" s="112"/>
      <c r="BP1116" s="112"/>
      <c r="BQ1116" s="112"/>
      <c r="BR1116" s="112"/>
      <c r="BS1116" s="112"/>
      <c r="BT1116" s="112"/>
      <c r="BU1116" s="112"/>
      <c r="BV1116" s="112"/>
      <c r="BW1116" s="112"/>
      <c r="BX1116" s="112"/>
      <c r="BY1116" s="112"/>
      <c r="BZ1116" s="112"/>
      <c r="CA1116" s="112"/>
      <c r="CB1116" s="112"/>
      <c r="CC1116" s="112"/>
      <c r="CD1116" s="112"/>
      <c r="CE1116" s="112"/>
      <c r="CF1116" s="112"/>
      <c r="CG1116" s="112"/>
      <c r="CH1116" s="112"/>
      <c r="CI1116" s="112"/>
      <c r="CJ1116" s="112"/>
      <c r="CK1116" s="112"/>
      <c r="CL1116" s="112"/>
      <c r="CM1116" s="112"/>
      <c r="CN1116" s="112"/>
      <c r="CO1116" s="112"/>
      <c r="CP1116" s="112"/>
      <c r="CQ1116" s="112"/>
      <c r="CR1116" s="112"/>
      <c r="CS1116" s="112"/>
      <c r="CT1116" s="112"/>
      <c r="CU1116" s="112"/>
      <c r="CV1116" s="112"/>
      <c r="CW1116" s="112"/>
      <c r="CX1116" s="112"/>
      <c r="CY1116" s="112"/>
      <c r="CZ1116" s="112"/>
    </row>
    <row r="1117" spans="1:104" s="113" customFormat="1" ht="28.5" customHeight="1" thickBot="1">
      <c r="A1117" s="260">
        <v>1087</v>
      </c>
      <c r="B1117" s="1639"/>
      <c r="C1117" s="1554"/>
      <c r="D1117" s="1555"/>
      <c r="E1117" s="1536"/>
      <c r="F1117" s="1536"/>
      <c r="G1117" s="1536"/>
      <c r="H1117" s="1536"/>
      <c r="I1117" s="1536"/>
      <c r="J1117" s="1539"/>
      <c r="K1117" s="620"/>
      <c r="L1117" s="155"/>
      <c r="M1117" s="1525"/>
      <c r="N1117" s="1515"/>
      <c r="O1117" s="1483"/>
      <c r="P1117" s="1483"/>
      <c r="Q1117" s="1483"/>
      <c r="R1117" s="1483"/>
      <c r="S1117" s="1483"/>
      <c r="T1117" s="1507"/>
      <c r="U1117" s="141" t="s">
        <v>3125</v>
      </c>
      <c r="V1117" s="118">
        <v>1984</v>
      </c>
      <c r="W1117" s="118"/>
      <c r="X1117" s="119" t="s">
        <v>3126</v>
      </c>
      <c r="Y1117" s="1510" t="s">
        <v>3127</v>
      </c>
      <c r="Z1117" s="1511"/>
      <c r="AA1117" s="973">
        <v>1968</v>
      </c>
      <c r="AB1117" s="973">
        <v>0.8</v>
      </c>
      <c r="AC1117" s="626" t="s">
        <v>1793</v>
      </c>
      <c r="AD1117" s="268"/>
      <c r="AE1117" s="112"/>
      <c r="AF1117" s="112"/>
      <c r="AG1117" s="112"/>
      <c r="AH1117" s="112"/>
      <c r="AI1117" s="112"/>
      <c r="AJ1117" s="112"/>
      <c r="AK1117" s="112"/>
      <c r="AL1117" s="112"/>
      <c r="AM1117" s="112"/>
      <c r="AN1117" s="112"/>
      <c r="AO1117" s="112"/>
      <c r="AP1117" s="112"/>
      <c r="AQ1117" s="112"/>
      <c r="AR1117" s="112"/>
      <c r="AS1117" s="112"/>
      <c r="AT1117" s="112"/>
      <c r="AU1117" s="112"/>
      <c r="AV1117" s="112"/>
      <c r="AW1117" s="112"/>
      <c r="AX1117" s="112"/>
      <c r="AY1117" s="112"/>
      <c r="AZ1117" s="112"/>
      <c r="BA1117" s="112"/>
      <c r="BB1117" s="112"/>
      <c r="BC1117" s="112"/>
      <c r="BD1117" s="112"/>
      <c r="BE1117" s="112"/>
      <c r="BF1117" s="112"/>
      <c r="BG1117" s="112"/>
      <c r="BH1117" s="112"/>
      <c r="BI1117" s="112"/>
      <c r="BJ1117" s="112"/>
      <c r="BK1117" s="112"/>
      <c r="BL1117" s="112"/>
      <c r="BM1117" s="112"/>
      <c r="BN1117" s="112"/>
      <c r="BO1117" s="112"/>
      <c r="BP1117" s="112"/>
      <c r="BQ1117" s="112"/>
      <c r="BR1117" s="112"/>
      <c r="BS1117" s="112"/>
      <c r="BT1117" s="112"/>
      <c r="BU1117" s="112"/>
      <c r="BV1117" s="112"/>
      <c r="BW1117" s="112"/>
      <c r="BX1117" s="112"/>
      <c r="BY1117" s="112"/>
      <c r="BZ1117" s="112"/>
      <c r="CA1117" s="112"/>
      <c r="CB1117" s="112"/>
      <c r="CC1117" s="112"/>
      <c r="CD1117" s="112"/>
      <c r="CE1117" s="112"/>
      <c r="CF1117" s="112"/>
      <c r="CG1117" s="112"/>
      <c r="CH1117" s="112"/>
      <c r="CI1117" s="112"/>
      <c r="CJ1117" s="112"/>
      <c r="CK1117" s="112"/>
      <c r="CL1117" s="112"/>
      <c r="CM1117" s="112"/>
      <c r="CN1117" s="112"/>
      <c r="CO1117" s="112"/>
      <c r="CP1117" s="112"/>
      <c r="CQ1117" s="112"/>
      <c r="CR1117" s="112"/>
      <c r="CS1117" s="112"/>
      <c r="CT1117" s="112"/>
      <c r="CU1117" s="112"/>
      <c r="CV1117" s="112"/>
      <c r="CW1117" s="112"/>
      <c r="CX1117" s="112"/>
      <c r="CY1117" s="112"/>
      <c r="CZ1117" s="112"/>
    </row>
    <row r="1118" spans="1:104" s="113" customFormat="1" ht="26.25" customHeight="1">
      <c r="A1118" s="260">
        <v>1088</v>
      </c>
      <c r="B1118" s="1639"/>
      <c r="C1118" s="1554"/>
      <c r="D1118" s="1555"/>
      <c r="E1118" s="1536"/>
      <c r="F1118" s="1536"/>
      <c r="G1118" s="1536"/>
      <c r="H1118" s="1536"/>
      <c r="I1118" s="1536"/>
      <c r="J1118" s="1539"/>
      <c r="K1118" s="974" t="s">
        <v>3128</v>
      </c>
      <c r="L1118" s="159">
        <v>1959</v>
      </c>
      <c r="M1118" s="1456">
        <v>400</v>
      </c>
      <c r="N1118" s="1513"/>
      <c r="O1118" s="1468"/>
      <c r="P1118" s="1468"/>
      <c r="Q1118" s="1468"/>
      <c r="R1118" s="1468"/>
      <c r="S1118" s="1468"/>
      <c r="T1118" s="1505"/>
      <c r="U1118" s="141" t="s">
        <v>3129</v>
      </c>
      <c r="V1118" s="118">
        <v>1968</v>
      </c>
      <c r="W1118" s="118">
        <v>0.08</v>
      </c>
      <c r="X1118" s="119" t="s">
        <v>3130</v>
      </c>
      <c r="Y1118" s="1501" t="s">
        <v>3131</v>
      </c>
      <c r="Z1118" s="1502"/>
      <c r="AA1118" s="139">
        <v>1998</v>
      </c>
      <c r="AB1118" s="139">
        <v>0.4</v>
      </c>
      <c r="AC1118" s="163" t="s">
        <v>3132</v>
      </c>
      <c r="AD1118" s="111"/>
      <c r="AE1118" s="112"/>
      <c r="AF1118" s="112"/>
      <c r="AG1118" s="112"/>
      <c r="AH1118" s="112"/>
      <c r="AI1118" s="112"/>
      <c r="AJ1118" s="112"/>
      <c r="AK1118" s="112"/>
      <c r="AL1118" s="112"/>
      <c r="AM1118" s="112"/>
      <c r="AN1118" s="112"/>
      <c r="AO1118" s="112"/>
      <c r="AP1118" s="112"/>
      <c r="AQ1118" s="112"/>
      <c r="AR1118" s="112"/>
      <c r="AS1118" s="112"/>
      <c r="AT1118" s="112"/>
      <c r="AU1118" s="112"/>
      <c r="AV1118" s="112"/>
      <c r="AW1118" s="112"/>
      <c r="AX1118" s="112"/>
      <c r="AY1118" s="112"/>
      <c r="AZ1118" s="112"/>
      <c r="BA1118" s="112"/>
      <c r="BB1118" s="112"/>
      <c r="BC1118" s="112"/>
      <c r="BD1118" s="112"/>
      <c r="BE1118" s="112"/>
      <c r="BF1118" s="112"/>
      <c r="BG1118" s="112"/>
      <c r="BH1118" s="112"/>
      <c r="BI1118" s="112"/>
      <c r="BJ1118" s="112"/>
      <c r="BK1118" s="112"/>
      <c r="BL1118" s="112"/>
      <c r="BM1118" s="112"/>
      <c r="BN1118" s="112"/>
      <c r="BO1118" s="112"/>
      <c r="BP1118" s="112"/>
      <c r="BQ1118" s="112"/>
      <c r="BR1118" s="112"/>
      <c r="BS1118" s="112"/>
      <c r="BT1118" s="112"/>
      <c r="BU1118" s="112"/>
      <c r="BV1118" s="112"/>
      <c r="BW1118" s="112"/>
      <c r="BX1118" s="112"/>
      <c r="BY1118" s="112"/>
      <c r="BZ1118" s="112"/>
      <c r="CA1118" s="112"/>
      <c r="CB1118" s="112"/>
      <c r="CC1118" s="112"/>
      <c r="CD1118" s="112"/>
      <c r="CE1118" s="112"/>
      <c r="CF1118" s="112"/>
      <c r="CG1118" s="112"/>
      <c r="CH1118" s="112"/>
      <c r="CI1118" s="112"/>
      <c r="CJ1118" s="112"/>
      <c r="CK1118" s="112"/>
      <c r="CL1118" s="112"/>
      <c r="CM1118" s="112"/>
      <c r="CN1118" s="112"/>
      <c r="CO1118" s="112"/>
      <c r="CP1118" s="112"/>
      <c r="CQ1118" s="112"/>
      <c r="CR1118" s="112"/>
      <c r="CS1118" s="112"/>
      <c r="CT1118" s="112"/>
      <c r="CU1118" s="112"/>
      <c r="CV1118" s="112"/>
      <c r="CW1118" s="112"/>
      <c r="CX1118" s="112"/>
      <c r="CY1118" s="112"/>
      <c r="CZ1118" s="112"/>
    </row>
    <row r="1119" spans="1:104" s="113" customFormat="1" ht="17.25" customHeight="1">
      <c r="A1119" s="260">
        <v>1089</v>
      </c>
      <c r="B1119" s="1639"/>
      <c r="C1119" s="1554"/>
      <c r="D1119" s="1555"/>
      <c r="E1119" s="1536"/>
      <c r="F1119" s="1536"/>
      <c r="G1119" s="1536"/>
      <c r="H1119" s="1536"/>
      <c r="I1119" s="1536"/>
      <c r="J1119" s="1539"/>
      <c r="K1119" s="620" t="s">
        <v>3133</v>
      </c>
      <c r="L1119" s="115"/>
      <c r="M1119" s="1512"/>
      <c r="N1119" s="1514"/>
      <c r="O1119" s="1469"/>
      <c r="P1119" s="1469"/>
      <c r="Q1119" s="1469"/>
      <c r="R1119" s="1469"/>
      <c r="S1119" s="1469"/>
      <c r="T1119" s="1506"/>
      <c r="U1119" s="141" t="s">
        <v>3134</v>
      </c>
      <c r="V1119" s="118">
        <v>1968</v>
      </c>
      <c r="W1119" s="118">
        <v>0.08</v>
      </c>
      <c r="X1119" s="119" t="s">
        <v>3130</v>
      </c>
      <c r="Y1119" s="967"/>
      <c r="Z1119" s="772"/>
      <c r="AA1119" s="781"/>
      <c r="AB1119" s="781"/>
      <c r="AC1119" s="975"/>
      <c r="AD1119" s="111"/>
      <c r="AE1119" s="112"/>
      <c r="AF1119" s="112"/>
      <c r="AG1119" s="112"/>
      <c r="AH1119" s="112"/>
      <c r="AI1119" s="112"/>
      <c r="AJ1119" s="112"/>
      <c r="AK1119" s="112"/>
      <c r="AL1119" s="112"/>
      <c r="AM1119" s="112"/>
      <c r="AN1119" s="112"/>
      <c r="AO1119" s="112"/>
      <c r="AP1119" s="112"/>
      <c r="AQ1119" s="112"/>
      <c r="AR1119" s="112"/>
      <c r="AS1119" s="112"/>
      <c r="AT1119" s="112"/>
      <c r="AU1119" s="112"/>
      <c r="AV1119" s="112"/>
      <c r="AW1119" s="112"/>
      <c r="AX1119" s="112"/>
      <c r="AY1119" s="112"/>
      <c r="AZ1119" s="112"/>
      <c r="BA1119" s="112"/>
      <c r="BB1119" s="112"/>
      <c r="BC1119" s="112"/>
      <c r="BD1119" s="112"/>
      <c r="BE1119" s="112"/>
      <c r="BF1119" s="112"/>
      <c r="BG1119" s="112"/>
      <c r="BH1119" s="112"/>
      <c r="BI1119" s="112"/>
      <c r="BJ1119" s="112"/>
      <c r="BK1119" s="112"/>
      <c r="BL1119" s="112"/>
      <c r="BM1119" s="112"/>
      <c r="BN1119" s="112"/>
      <c r="BO1119" s="112"/>
      <c r="BP1119" s="112"/>
      <c r="BQ1119" s="112"/>
      <c r="BR1119" s="112"/>
      <c r="BS1119" s="112"/>
      <c r="BT1119" s="112"/>
      <c r="BU1119" s="112"/>
      <c r="BV1119" s="112"/>
      <c r="BW1119" s="112"/>
      <c r="BX1119" s="112"/>
      <c r="BY1119" s="112"/>
      <c r="BZ1119" s="112"/>
      <c r="CA1119" s="112"/>
      <c r="CB1119" s="112"/>
      <c r="CC1119" s="112"/>
      <c r="CD1119" s="112"/>
      <c r="CE1119" s="112"/>
      <c r="CF1119" s="112"/>
      <c r="CG1119" s="112"/>
      <c r="CH1119" s="112"/>
      <c r="CI1119" s="112"/>
      <c r="CJ1119" s="112"/>
      <c r="CK1119" s="112"/>
      <c r="CL1119" s="112"/>
      <c r="CM1119" s="112"/>
      <c r="CN1119" s="112"/>
      <c r="CO1119" s="112"/>
      <c r="CP1119" s="112"/>
      <c r="CQ1119" s="112"/>
      <c r="CR1119" s="112"/>
      <c r="CS1119" s="112"/>
      <c r="CT1119" s="112"/>
      <c r="CU1119" s="112"/>
      <c r="CV1119" s="112"/>
      <c r="CW1119" s="112"/>
      <c r="CX1119" s="112"/>
      <c r="CY1119" s="112"/>
      <c r="CZ1119" s="112"/>
    </row>
    <row r="1120" spans="1:104" s="113" customFormat="1" ht="20.25" customHeight="1">
      <c r="A1120" s="260">
        <v>1090</v>
      </c>
      <c r="B1120" s="1639"/>
      <c r="C1120" s="1554"/>
      <c r="D1120" s="1555"/>
      <c r="E1120" s="1536"/>
      <c r="F1120" s="1536"/>
      <c r="G1120" s="1536"/>
      <c r="H1120" s="1536"/>
      <c r="I1120" s="1536"/>
      <c r="J1120" s="1539"/>
      <c r="K1120" s="620"/>
      <c r="L1120" s="115"/>
      <c r="M1120" s="1512"/>
      <c r="N1120" s="1514"/>
      <c r="O1120" s="1469"/>
      <c r="P1120" s="1469"/>
      <c r="Q1120" s="1469"/>
      <c r="R1120" s="1469"/>
      <c r="S1120" s="1469"/>
      <c r="T1120" s="1506"/>
      <c r="U1120" s="141" t="s">
        <v>3135</v>
      </c>
      <c r="V1120" s="118">
        <v>1950</v>
      </c>
      <c r="W1120" s="118">
        <v>0.2</v>
      </c>
      <c r="X1120" s="119" t="s">
        <v>3130</v>
      </c>
      <c r="Y1120" s="976"/>
      <c r="Z1120" s="772"/>
      <c r="AA1120" s="781"/>
      <c r="AB1120" s="781"/>
      <c r="AC1120" s="975"/>
      <c r="AD1120" s="111"/>
      <c r="AE1120" s="112"/>
      <c r="AF1120" s="112"/>
      <c r="AG1120" s="112"/>
      <c r="AH1120" s="112"/>
      <c r="AI1120" s="112"/>
      <c r="AJ1120" s="112"/>
      <c r="AK1120" s="112"/>
      <c r="AL1120" s="112"/>
      <c r="AM1120" s="112"/>
      <c r="AN1120" s="112"/>
      <c r="AO1120" s="112"/>
      <c r="AP1120" s="112"/>
      <c r="AQ1120" s="112"/>
      <c r="AR1120" s="112"/>
      <c r="AS1120" s="112"/>
      <c r="AT1120" s="112"/>
      <c r="AU1120" s="112"/>
      <c r="AV1120" s="112"/>
      <c r="AW1120" s="112"/>
      <c r="AX1120" s="112"/>
      <c r="AY1120" s="112"/>
      <c r="AZ1120" s="112"/>
      <c r="BA1120" s="112"/>
      <c r="BB1120" s="112"/>
      <c r="BC1120" s="112"/>
      <c r="BD1120" s="112"/>
      <c r="BE1120" s="112"/>
      <c r="BF1120" s="112"/>
      <c r="BG1120" s="112"/>
      <c r="BH1120" s="112"/>
      <c r="BI1120" s="112"/>
      <c r="BJ1120" s="112"/>
      <c r="BK1120" s="112"/>
      <c r="BL1120" s="112"/>
      <c r="BM1120" s="112"/>
      <c r="BN1120" s="112"/>
      <c r="BO1120" s="112"/>
      <c r="BP1120" s="112"/>
      <c r="BQ1120" s="112"/>
      <c r="BR1120" s="112"/>
      <c r="BS1120" s="112"/>
      <c r="BT1120" s="112"/>
      <c r="BU1120" s="112"/>
      <c r="BV1120" s="112"/>
      <c r="BW1120" s="112"/>
      <c r="BX1120" s="112"/>
      <c r="BY1120" s="112"/>
      <c r="BZ1120" s="112"/>
      <c r="CA1120" s="112"/>
      <c r="CB1120" s="112"/>
      <c r="CC1120" s="112"/>
      <c r="CD1120" s="112"/>
      <c r="CE1120" s="112"/>
      <c r="CF1120" s="112"/>
      <c r="CG1120" s="112"/>
      <c r="CH1120" s="112"/>
      <c r="CI1120" s="112"/>
      <c r="CJ1120" s="112"/>
      <c r="CK1120" s="112"/>
      <c r="CL1120" s="112"/>
      <c r="CM1120" s="112"/>
      <c r="CN1120" s="112"/>
      <c r="CO1120" s="112"/>
      <c r="CP1120" s="112"/>
      <c r="CQ1120" s="112"/>
      <c r="CR1120" s="112"/>
      <c r="CS1120" s="112"/>
      <c r="CT1120" s="112"/>
      <c r="CU1120" s="112"/>
      <c r="CV1120" s="112"/>
      <c r="CW1120" s="112"/>
      <c r="CX1120" s="112"/>
      <c r="CY1120" s="112"/>
      <c r="CZ1120" s="112"/>
    </row>
    <row r="1121" spans="1:104" s="113" customFormat="1" ht="23.25" customHeight="1">
      <c r="A1121" s="260">
        <v>1091</v>
      </c>
      <c r="B1121" s="1639"/>
      <c r="C1121" s="1554"/>
      <c r="D1121" s="1555"/>
      <c r="E1121" s="1536"/>
      <c r="F1121" s="1536"/>
      <c r="G1121" s="1536"/>
      <c r="H1121" s="1536"/>
      <c r="I1121" s="1536"/>
      <c r="J1121" s="1539"/>
      <c r="K1121" s="620"/>
      <c r="L1121" s="115"/>
      <c r="M1121" s="1512"/>
      <c r="N1121" s="1514"/>
      <c r="O1121" s="1469"/>
      <c r="P1121" s="1469"/>
      <c r="Q1121" s="1469"/>
      <c r="R1121" s="1469"/>
      <c r="S1121" s="1469"/>
      <c r="T1121" s="1506"/>
      <c r="U1121" s="141" t="s">
        <v>3136</v>
      </c>
      <c r="V1121" s="118">
        <v>1960</v>
      </c>
      <c r="W1121" s="118">
        <v>0.16</v>
      </c>
      <c r="X1121" s="119" t="s">
        <v>3130</v>
      </c>
      <c r="Y1121" s="976"/>
      <c r="Z1121" s="772"/>
      <c r="AA1121" s="781"/>
      <c r="AB1121" s="781"/>
      <c r="AC1121" s="975"/>
      <c r="AD1121" s="111"/>
      <c r="AE1121" s="112"/>
      <c r="AF1121" s="112"/>
      <c r="AG1121" s="112"/>
      <c r="AH1121" s="112"/>
      <c r="AI1121" s="112"/>
      <c r="AJ1121" s="112"/>
      <c r="AK1121" s="112"/>
      <c r="AL1121" s="112"/>
      <c r="AM1121" s="112"/>
      <c r="AN1121" s="112"/>
      <c r="AO1121" s="112"/>
      <c r="AP1121" s="112"/>
      <c r="AQ1121" s="112"/>
      <c r="AR1121" s="112"/>
      <c r="AS1121" s="112"/>
      <c r="AT1121" s="112"/>
      <c r="AU1121" s="112"/>
      <c r="AV1121" s="112"/>
      <c r="AW1121" s="112"/>
      <c r="AX1121" s="112"/>
      <c r="AY1121" s="112"/>
      <c r="AZ1121" s="112"/>
      <c r="BA1121" s="112"/>
      <c r="BB1121" s="112"/>
      <c r="BC1121" s="112"/>
      <c r="BD1121" s="112"/>
      <c r="BE1121" s="112"/>
      <c r="BF1121" s="112"/>
      <c r="BG1121" s="112"/>
      <c r="BH1121" s="112"/>
      <c r="BI1121" s="112"/>
      <c r="BJ1121" s="112"/>
      <c r="BK1121" s="112"/>
      <c r="BL1121" s="112"/>
      <c r="BM1121" s="112"/>
      <c r="BN1121" s="112"/>
      <c r="BO1121" s="112"/>
      <c r="BP1121" s="112"/>
      <c r="BQ1121" s="112"/>
      <c r="BR1121" s="112"/>
      <c r="BS1121" s="112"/>
      <c r="BT1121" s="112"/>
      <c r="BU1121" s="112"/>
      <c r="BV1121" s="112"/>
      <c r="BW1121" s="112"/>
      <c r="BX1121" s="112"/>
      <c r="BY1121" s="112"/>
      <c r="BZ1121" s="112"/>
      <c r="CA1121" s="112"/>
      <c r="CB1121" s="112"/>
      <c r="CC1121" s="112"/>
      <c r="CD1121" s="112"/>
      <c r="CE1121" s="112"/>
      <c r="CF1121" s="112"/>
      <c r="CG1121" s="112"/>
      <c r="CH1121" s="112"/>
      <c r="CI1121" s="112"/>
      <c r="CJ1121" s="112"/>
      <c r="CK1121" s="112"/>
      <c r="CL1121" s="112"/>
      <c r="CM1121" s="112"/>
      <c r="CN1121" s="112"/>
      <c r="CO1121" s="112"/>
      <c r="CP1121" s="112"/>
      <c r="CQ1121" s="112"/>
      <c r="CR1121" s="112"/>
      <c r="CS1121" s="112"/>
      <c r="CT1121" s="112"/>
      <c r="CU1121" s="112"/>
      <c r="CV1121" s="112"/>
      <c r="CW1121" s="112"/>
      <c r="CX1121" s="112"/>
      <c r="CY1121" s="112"/>
      <c r="CZ1121" s="112"/>
    </row>
    <row r="1122" spans="1:104" s="113" customFormat="1" ht="27" customHeight="1">
      <c r="A1122" s="260">
        <v>1092</v>
      </c>
      <c r="B1122" s="1639"/>
      <c r="C1122" s="1554"/>
      <c r="D1122" s="1555"/>
      <c r="E1122" s="1536"/>
      <c r="F1122" s="1536"/>
      <c r="G1122" s="1536"/>
      <c r="H1122" s="1536"/>
      <c r="I1122" s="1536"/>
      <c r="J1122" s="1539"/>
      <c r="K1122" s="620"/>
      <c r="L1122" s="115"/>
      <c r="M1122" s="1512"/>
      <c r="N1122" s="1514"/>
      <c r="O1122" s="1469"/>
      <c r="P1122" s="1469"/>
      <c r="Q1122" s="1469"/>
      <c r="R1122" s="1469"/>
      <c r="S1122" s="1469"/>
      <c r="T1122" s="1506"/>
      <c r="U1122" s="141" t="s">
        <v>3137</v>
      </c>
      <c r="V1122" s="118">
        <v>1992</v>
      </c>
      <c r="W1122" s="118">
        <v>0.14000000000000001</v>
      </c>
      <c r="X1122" s="119" t="s">
        <v>3138</v>
      </c>
      <c r="Y1122" s="976"/>
      <c r="Z1122" s="772"/>
      <c r="AA1122" s="781"/>
      <c r="AB1122" s="781"/>
      <c r="AC1122" s="975"/>
      <c r="AD1122" s="111"/>
      <c r="AE1122" s="112"/>
      <c r="AF1122" s="112"/>
      <c r="AG1122" s="112"/>
      <c r="AH1122" s="112"/>
      <c r="AI1122" s="112"/>
      <c r="AJ1122" s="112"/>
      <c r="AK1122" s="112"/>
      <c r="AL1122" s="112"/>
      <c r="AM1122" s="112"/>
      <c r="AN1122" s="112"/>
      <c r="AO1122" s="112"/>
      <c r="AP1122" s="112"/>
      <c r="AQ1122" s="112"/>
      <c r="AR1122" s="112"/>
      <c r="AS1122" s="112"/>
      <c r="AT1122" s="112"/>
      <c r="AU1122" s="112"/>
      <c r="AV1122" s="112"/>
      <c r="AW1122" s="112"/>
      <c r="AX1122" s="112"/>
      <c r="AY1122" s="112"/>
      <c r="AZ1122" s="112"/>
      <c r="BA1122" s="112"/>
      <c r="BB1122" s="112"/>
      <c r="BC1122" s="112"/>
      <c r="BD1122" s="112"/>
      <c r="BE1122" s="112"/>
      <c r="BF1122" s="112"/>
      <c r="BG1122" s="112"/>
      <c r="BH1122" s="112"/>
      <c r="BI1122" s="112"/>
      <c r="BJ1122" s="112"/>
      <c r="BK1122" s="112"/>
      <c r="BL1122" s="112"/>
      <c r="BM1122" s="112"/>
      <c r="BN1122" s="112"/>
      <c r="BO1122" s="112"/>
      <c r="BP1122" s="112"/>
      <c r="BQ1122" s="112"/>
      <c r="BR1122" s="112"/>
      <c r="BS1122" s="112"/>
      <c r="BT1122" s="112"/>
      <c r="BU1122" s="112"/>
      <c r="BV1122" s="112"/>
      <c r="BW1122" s="112"/>
      <c r="BX1122" s="112"/>
      <c r="BY1122" s="112"/>
      <c r="BZ1122" s="112"/>
      <c r="CA1122" s="112"/>
      <c r="CB1122" s="112"/>
      <c r="CC1122" s="112"/>
      <c r="CD1122" s="112"/>
      <c r="CE1122" s="112"/>
      <c r="CF1122" s="112"/>
      <c r="CG1122" s="112"/>
      <c r="CH1122" s="112"/>
      <c r="CI1122" s="112"/>
      <c r="CJ1122" s="112"/>
      <c r="CK1122" s="112"/>
      <c r="CL1122" s="112"/>
      <c r="CM1122" s="112"/>
      <c r="CN1122" s="112"/>
      <c r="CO1122" s="112"/>
      <c r="CP1122" s="112"/>
      <c r="CQ1122" s="112"/>
      <c r="CR1122" s="112"/>
      <c r="CS1122" s="112"/>
      <c r="CT1122" s="112"/>
      <c r="CU1122" s="112"/>
      <c r="CV1122" s="112"/>
      <c r="CW1122" s="112"/>
      <c r="CX1122" s="112"/>
      <c r="CY1122" s="112"/>
      <c r="CZ1122" s="112"/>
    </row>
    <row r="1123" spans="1:104">
      <c r="A1123" s="260">
        <v>1093</v>
      </c>
      <c r="B1123" s="1639"/>
      <c r="C1123" s="1454"/>
      <c r="D1123" s="1455"/>
      <c r="E1123" s="1537"/>
      <c r="F1123" s="1537"/>
      <c r="G1123" s="1537"/>
      <c r="H1123" s="1537"/>
      <c r="I1123" s="1537"/>
      <c r="J1123" s="1540"/>
      <c r="K1123" s="620"/>
      <c r="L1123" s="155"/>
      <c r="M1123" s="1034"/>
      <c r="N1123" s="1515"/>
      <c r="O1123" s="1483"/>
      <c r="P1123" s="1483"/>
      <c r="Q1123" s="1483"/>
      <c r="R1123" s="1483"/>
      <c r="S1123" s="1483"/>
      <c r="T1123" s="1507"/>
      <c r="U1123" s="141" t="s">
        <v>3139</v>
      </c>
      <c r="V1123" s="118">
        <v>2016</v>
      </c>
      <c r="W1123" s="118">
        <v>2.8000000000000001E-2</v>
      </c>
      <c r="X1123" s="444" t="s">
        <v>3140</v>
      </c>
      <c r="Y1123" s="976"/>
      <c r="Z1123" s="772"/>
      <c r="AA1123" s="781"/>
      <c r="AB1123" s="781"/>
      <c r="AC1123" s="975"/>
    </row>
    <row r="1124" spans="1:104" s="113" customFormat="1" ht="41.25" customHeight="1">
      <c r="A1124" s="260">
        <v>1094</v>
      </c>
      <c r="B1124" s="1639"/>
      <c r="C1124" s="1503" t="s">
        <v>3141</v>
      </c>
      <c r="D1124" s="1504"/>
      <c r="E1124" s="139">
        <v>2018</v>
      </c>
      <c r="F1124" s="139">
        <v>1.2999999999999999E-2</v>
      </c>
      <c r="G1124" s="317" t="s">
        <v>3142</v>
      </c>
      <c r="H1124" s="139" t="s">
        <v>1538</v>
      </c>
      <c r="I1124" s="139"/>
      <c r="J1124" s="270" t="s">
        <v>1538</v>
      </c>
      <c r="K1124" s="977" t="s">
        <v>3143</v>
      </c>
      <c r="L1124" s="712" t="s">
        <v>1982</v>
      </c>
      <c r="M1124" s="1449">
        <v>100</v>
      </c>
      <c r="N1124" s="136" t="s">
        <v>3144</v>
      </c>
      <c r="O1124" s="118">
        <v>2018</v>
      </c>
      <c r="P1124" s="118">
        <v>2.9000000000000001E-2</v>
      </c>
      <c r="Q1124" s="138" t="s">
        <v>1842</v>
      </c>
      <c r="R1124" s="118">
        <v>1</v>
      </c>
      <c r="S1124" s="139"/>
      <c r="T1124" s="140">
        <v>1</v>
      </c>
      <c r="U1124" s="1480"/>
      <c r="V1124" s="1468"/>
      <c r="W1124" s="1468"/>
      <c r="X1124" s="1462"/>
      <c r="Y1124" s="976"/>
      <c r="Z1124" s="772"/>
      <c r="AA1124" s="781"/>
      <c r="AB1124" s="781"/>
      <c r="AC1124" s="975"/>
      <c r="AD1124" s="111"/>
      <c r="AE1124" s="112"/>
      <c r="AF1124" s="112"/>
      <c r="AG1124" s="112"/>
      <c r="AH1124" s="112"/>
      <c r="AI1124" s="112"/>
      <c r="AJ1124" s="112"/>
      <c r="AK1124" s="112"/>
      <c r="AL1124" s="112"/>
      <c r="AM1124" s="112"/>
      <c r="AN1124" s="112"/>
      <c r="AO1124" s="112"/>
      <c r="AP1124" s="112"/>
      <c r="AQ1124" s="112"/>
      <c r="AR1124" s="112"/>
      <c r="AS1124" s="112"/>
      <c r="AT1124" s="112"/>
      <c r="AU1124" s="112"/>
      <c r="AV1124" s="112"/>
      <c r="AW1124" s="112"/>
      <c r="AX1124" s="112"/>
      <c r="AY1124" s="112"/>
      <c r="AZ1124" s="112"/>
      <c r="BA1124" s="112"/>
      <c r="BB1124" s="112"/>
      <c r="BC1124" s="112"/>
      <c r="BD1124" s="112"/>
      <c r="BE1124" s="112"/>
      <c r="BF1124" s="112"/>
      <c r="BG1124" s="112"/>
      <c r="BH1124" s="112"/>
      <c r="BI1124" s="112"/>
      <c r="BJ1124" s="112"/>
      <c r="BK1124" s="112"/>
      <c r="BL1124" s="112"/>
      <c r="BM1124" s="112"/>
      <c r="BN1124" s="112"/>
      <c r="BO1124" s="112"/>
      <c r="BP1124" s="112"/>
      <c r="BQ1124" s="112"/>
      <c r="BR1124" s="112"/>
      <c r="BS1124" s="112"/>
      <c r="BT1124" s="112"/>
      <c r="BU1124" s="112"/>
      <c r="BV1124" s="112"/>
      <c r="BW1124" s="112"/>
      <c r="BX1124" s="112"/>
      <c r="BY1124" s="112"/>
      <c r="BZ1124" s="112"/>
      <c r="CA1124" s="112"/>
      <c r="CB1124" s="112"/>
      <c r="CC1124" s="112"/>
      <c r="CD1124" s="112"/>
      <c r="CE1124" s="112"/>
      <c r="CF1124" s="112"/>
      <c r="CG1124" s="112"/>
      <c r="CH1124" s="112"/>
      <c r="CI1124" s="112"/>
      <c r="CJ1124" s="112"/>
      <c r="CK1124" s="112"/>
      <c r="CL1124" s="112"/>
      <c r="CM1124" s="112"/>
      <c r="CN1124" s="112"/>
      <c r="CO1124" s="112"/>
      <c r="CP1124" s="112"/>
      <c r="CQ1124" s="112"/>
      <c r="CR1124" s="112"/>
      <c r="CS1124" s="112"/>
      <c r="CT1124" s="112"/>
      <c r="CU1124" s="112"/>
      <c r="CV1124" s="112"/>
      <c r="CW1124" s="112"/>
      <c r="CX1124" s="112"/>
      <c r="CY1124" s="112"/>
      <c r="CZ1124" s="112"/>
    </row>
    <row r="1125" spans="1:104" s="113" customFormat="1" ht="30" customHeight="1">
      <c r="A1125" s="260">
        <v>1095</v>
      </c>
      <c r="B1125" s="1639"/>
      <c r="C1125" s="978"/>
      <c r="D1125" s="979"/>
      <c r="E1125" s="130"/>
      <c r="F1125" s="361"/>
      <c r="G1125" s="152"/>
      <c r="H1125" s="130"/>
      <c r="I1125" s="130"/>
      <c r="J1125" s="132"/>
      <c r="K1125" s="620"/>
      <c r="L1125" s="167"/>
      <c r="M1125" s="1450"/>
      <c r="N1125" s="789" t="s">
        <v>3145</v>
      </c>
      <c r="O1125" s="152">
        <v>2021</v>
      </c>
      <c r="P1125" s="152">
        <v>0.16500000000000001</v>
      </c>
      <c r="Q1125" s="153" t="s">
        <v>1725</v>
      </c>
      <c r="R1125" s="152">
        <v>4</v>
      </c>
      <c r="S1125" s="130"/>
      <c r="T1125" s="154">
        <v>4</v>
      </c>
      <c r="U1125" s="1481"/>
      <c r="V1125" s="1469"/>
      <c r="W1125" s="1469"/>
      <c r="X1125" s="1463"/>
      <c r="Y1125" s="976"/>
      <c r="Z1125" s="772"/>
      <c r="AA1125" s="781"/>
      <c r="AB1125" s="781"/>
      <c r="AC1125" s="975"/>
      <c r="AD1125" s="111"/>
      <c r="AE1125" s="112"/>
      <c r="AF1125" s="112"/>
      <c r="AG1125" s="112"/>
      <c r="AH1125" s="112"/>
      <c r="AI1125" s="112"/>
      <c r="AJ1125" s="112"/>
      <c r="AK1125" s="112"/>
      <c r="AL1125" s="112"/>
      <c r="AM1125" s="112"/>
      <c r="AN1125" s="112"/>
      <c r="AO1125" s="112"/>
      <c r="AP1125" s="112"/>
      <c r="AQ1125" s="112"/>
      <c r="AR1125" s="112"/>
      <c r="AS1125" s="112"/>
      <c r="AT1125" s="112"/>
      <c r="AU1125" s="112"/>
      <c r="AV1125" s="112"/>
      <c r="AW1125" s="112"/>
      <c r="AX1125" s="112"/>
      <c r="AY1125" s="112"/>
      <c r="AZ1125" s="112"/>
      <c r="BA1125" s="112"/>
      <c r="BB1125" s="112"/>
      <c r="BC1125" s="112"/>
      <c r="BD1125" s="112"/>
      <c r="BE1125" s="112"/>
      <c r="BF1125" s="112"/>
      <c r="BG1125" s="112"/>
      <c r="BH1125" s="112"/>
      <c r="BI1125" s="112"/>
      <c r="BJ1125" s="112"/>
      <c r="BK1125" s="112"/>
      <c r="BL1125" s="112"/>
      <c r="BM1125" s="112"/>
      <c r="BN1125" s="112"/>
      <c r="BO1125" s="112"/>
      <c r="BP1125" s="112"/>
      <c r="BQ1125" s="112"/>
      <c r="BR1125" s="112"/>
      <c r="BS1125" s="112"/>
      <c r="BT1125" s="112"/>
      <c r="BU1125" s="112"/>
      <c r="BV1125" s="112"/>
      <c r="BW1125" s="112"/>
      <c r="BX1125" s="112"/>
      <c r="BY1125" s="112"/>
      <c r="BZ1125" s="112"/>
      <c r="CA1125" s="112"/>
      <c r="CB1125" s="112"/>
      <c r="CC1125" s="112"/>
      <c r="CD1125" s="112"/>
      <c r="CE1125" s="112"/>
      <c r="CF1125" s="112"/>
      <c r="CG1125" s="112"/>
      <c r="CH1125" s="112"/>
      <c r="CI1125" s="112"/>
      <c r="CJ1125" s="112"/>
      <c r="CK1125" s="112"/>
      <c r="CL1125" s="112"/>
      <c r="CM1125" s="112"/>
      <c r="CN1125" s="112"/>
      <c r="CO1125" s="112"/>
      <c r="CP1125" s="112"/>
      <c r="CQ1125" s="112"/>
      <c r="CR1125" s="112"/>
      <c r="CS1125" s="112"/>
      <c r="CT1125" s="112"/>
      <c r="CU1125" s="112"/>
      <c r="CV1125" s="112"/>
      <c r="CW1125" s="112"/>
      <c r="CX1125" s="112"/>
      <c r="CY1125" s="112"/>
      <c r="CZ1125" s="112"/>
    </row>
    <row r="1126" spans="1:104" s="113" customFormat="1" ht="30" customHeight="1">
      <c r="A1126" s="260">
        <v>1096</v>
      </c>
      <c r="B1126" s="1639"/>
      <c r="C1126" s="547"/>
      <c r="D1126" s="548"/>
      <c r="E1126" s="130"/>
      <c r="F1126" s="361"/>
      <c r="G1126" s="152"/>
      <c r="H1126" s="130"/>
      <c r="I1126" s="130"/>
      <c r="J1126" s="132"/>
      <c r="K1126" s="1499"/>
      <c r="L1126" s="636"/>
      <c r="M1126" s="1450"/>
      <c r="N1126" s="136" t="s">
        <v>3146</v>
      </c>
      <c r="O1126" s="118">
        <v>2022</v>
      </c>
      <c r="P1126" s="118">
        <v>0.60199999999999998</v>
      </c>
      <c r="Q1126" s="138" t="s">
        <v>1053</v>
      </c>
      <c r="R1126" s="118">
        <v>23</v>
      </c>
      <c r="S1126" s="139"/>
      <c r="T1126" s="140">
        <v>23</v>
      </c>
      <c r="U1126" s="1481"/>
      <c r="V1126" s="1469"/>
      <c r="W1126" s="1469"/>
      <c r="X1126" s="1463"/>
      <c r="Y1126" s="976"/>
      <c r="Z1126" s="772"/>
      <c r="AA1126" s="781"/>
      <c r="AB1126" s="781"/>
      <c r="AC1126" s="975"/>
      <c r="AD1126" s="111"/>
      <c r="AE1126" s="112"/>
      <c r="AF1126" s="112"/>
      <c r="AG1126" s="112"/>
      <c r="AH1126" s="112"/>
      <c r="AI1126" s="112"/>
      <c r="AJ1126" s="112"/>
      <c r="AK1126" s="112"/>
      <c r="AL1126" s="112"/>
      <c r="AM1126" s="112"/>
      <c r="AN1126" s="112"/>
      <c r="AO1126" s="112"/>
      <c r="AP1126" s="112"/>
      <c r="AQ1126" s="112"/>
      <c r="AR1126" s="112"/>
      <c r="AS1126" s="112"/>
      <c r="AT1126" s="112"/>
      <c r="AU1126" s="112"/>
      <c r="AV1126" s="112"/>
      <c r="AW1126" s="112"/>
      <c r="AX1126" s="112"/>
      <c r="AY1126" s="112"/>
      <c r="AZ1126" s="112"/>
      <c r="BA1126" s="112"/>
      <c r="BB1126" s="112"/>
      <c r="BC1126" s="112"/>
      <c r="BD1126" s="112"/>
      <c r="BE1126" s="112"/>
      <c r="BF1126" s="112"/>
      <c r="BG1126" s="112"/>
      <c r="BH1126" s="112"/>
      <c r="BI1126" s="112"/>
      <c r="BJ1126" s="112"/>
      <c r="BK1126" s="112"/>
      <c r="BL1126" s="112"/>
      <c r="BM1126" s="112"/>
      <c r="BN1126" s="112"/>
      <c r="BO1126" s="112"/>
      <c r="BP1126" s="112"/>
      <c r="BQ1126" s="112"/>
      <c r="BR1126" s="112"/>
      <c r="BS1126" s="112"/>
      <c r="BT1126" s="112"/>
      <c r="BU1126" s="112"/>
      <c r="BV1126" s="112"/>
      <c r="BW1126" s="112"/>
      <c r="BX1126" s="112"/>
      <c r="BY1126" s="112"/>
      <c r="BZ1126" s="112"/>
      <c r="CA1126" s="112"/>
      <c r="CB1126" s="112"/>
      <c r="CC1126" s="112"/>
      <c r="CD1126" s="112"/>
      <c r="CE1126" s="112"/>
      <c r="CF1126" s="112"/>
      <c r="CG1126" s="112"/>
      <c r="CH1126" s="112"/>
      <c r="CI1126" s="112"/>
      <c r="CJ1126" s="112"/>
      <c r="CK1126" s="112"/>
      <c r="CL1126" s="112"/>
      <c r="CM1126" s="112"/>
      <c r="CN1126" s="112"/>
      <c r="CO1126" s="112"/>
      <c r="CP1126" s="112"/>
      <c r="CQ1126" s="112"/>
      <c r="CR1126" s="112"/>
      <c r="CS1126" s="112"/>
      <c r="CT1126" s="112"/>
      <c r="CU1126" s="112"/>
      <c r="CV1126" s="112"/>
      <c r="CW1126" s="112"/>
      <c r="CX1126" s="112"/>
      <c r="CY1126" s="112"/>
      <c r="CZ1126" s="112"/>
    </row>
    <row r="1127" spans="1:104" s="113" customFormat="1" ht="30" customHeight="1">
      <c r="A1127" s="260">
        <v>1097</v>
      </c>
      <c r="B1127" s="1639"/>
      <c r="C1127" s="547"/>
      <c r="D1127" s="548"/>
      <c r="E1127" s="130"/>
      <c r="F1127" s="361"/>
      <c r="G1127" s="152"/>
      <c r="H1127" s="130"/>
      <c r="I1127" s="130"/>
      <c r="J1127" s="132"/>
      <c r="K1127" s="1499"/>
      <c r="L1127" s="636"/>
      <c r="M1127" s="1450"/>
      <c r="N1127" s="136" t="s">
        <v>3147</v>
      </c>
      <c r="O1127" s="120">
        <v>2023</v>
      </c>
      <c r="P1127" s="120">
        <v>0.156</v>
      </c>
      <c r="Q1127" s="138" t="s">
        <v>1053</v>
      </c>
      <c r="R1127" s="120">
        <v>6</v>
      </c>
      <c r="S1127" s="125"/>
      <c r="T1127" s="160">
        <v>6</v>
      </c>
      <c r="U1127" s="1481"/>
      <c r="V1127" s="1469"/>
      <c r="W1127" s="1469"/>
      <c r="X1127" s="1463"/>
      <c r="Y1127" s="976"/>
      <c r="Z1127" s="772"/>
      <c r="AA1127" s="781"/>
      <c r="AB1127" s="781"/>
      <c r="AC1127" s="975"/>
      <c r="AD1127" s="111"/>
      <c r="AE1127" s="112"/>
      <c r="AF1127" s="112"/>
      <c r="AG1127" s="112"/>
      <c r="AH1127" s="112"/>
      <c r="AI1127" s="112"/>
      <c r="AJ1127" s="112"/>
      <c r="AK1127" s="112"/>
      <c r="AL1127" s="112"/>
      <c r="AM1127" s="112"/>
      <c r="AN1127" s="112"/>
      <c r="AO1127" s="112"/>
      <c r="AP1127" s="112"/>
      <c r="AQ1127" s="112"/>
      <c r="AR1127" s="112"/>
      <c r="AS1127" s="112"/>
      <c r="AT1127" s="112"/>
      <c r="AU1127" s="112"/>
      <c r="AV1127" s="112"/>
      <c r="AW1127" s="112"/>
      <c r="AX1127" s="112"/>
      <c r="AY1127" s="112"/>
      <c r="AZ1127" s="112"/>
      <c r="BA1127" s="112"/>
      <c r="BB1127" s="112"/>
      <c r="BC1127" s="112"/>
      <c r="BD1127" s="112"/>
      <c r="BE1127" s="112"/>
      <c r="BF1127" s="112"/>
      <c r="BG1127" s="112"/>
      <c r="BH1127" s="112"/>
      <c r="BI1127" s="112"/>
      <c r="BJ1127" s="112"/>
      <c r="BK1127" s="112"/>
      <c r="BL1127" s="112"/>
      <c r="BM1127" s="112"/>
      <c r="BN1127" s="112"/>
      <c r="BO1127" s="112"/>
      <c r="BP1127" s="112"/>
      <c r="BQ1127" s="112"/>
      <c r="BR1127" s="112"/>
      <c r="BS1127" s="112"/>
      <c r="BT1127" s="112"/>
      <c r="BU1127" s="112"/>
      <c r="BV1127" s="112"/>
      <c r="BW1127" s="112"/>
      <c r="BX1127" s="112"/>
      <c r="BY1127" s="112"/>
      <c r="BZ1127" s="112"/>
      <c r="CA1127" s="112"/>
      <c r="CB1127" s="112"/>
      <c r="CC1127" s="112"/>
      <c r="CD1127" s="112"/>
      <c r="CE1127" s="112"/>
      <c r="CF1127" s="112"/>
      <c r="CG1127" s="112"/>
      <c r="CH1127" s="112"/>
      <c r="CI1127" s="112"/>
      <c r="CJ1127" s="112"/>
      <c r="CK1127" s="112"/>
      <c r="CL1127" s="112"/>
      <c r="CM1127" s="112"/>
      <c r="CN1127" s="112"/>
      <c r="CO1127" s="112"/>
      <c r="CP1127" s="112"/>
      <c r="CQ1127" s="112"/>
      <c r="CR1127" s="112"/>
      <c r="CS1127" s="112"/>
      <c r="CT1127" s="112"/>
      <c r="CU1127" s="112"/>
      <c r="CV1127" s="112"/>
      <c r="CW1127" s="112"/>
      <c r="CX1127" s="112"/>
      <c r="CY1127" s="112"/>
      <c r="CZ1127" s="112"/>
    </row>
    <row r="1128" spans="1:104" s="113" customFormat="1" ht="32.25" customHeight="1">
      <c r="A1128" s="260">
        <v>1098</v>
      </c>
      <c r="B1128" s="1639"/>
      <c r="C1128" s="549"/>
      <c r="D1128" s="550"/>
      <c r="E1128" s="145"/>
      <c r="F1128" s="180"/>
      <c r="G1128" s="156"/>
      <c r="H1128" s="145"/>
      <c r="I1128" s="145"/>
      <c r="J1128" s="542"/>
      <c r="K1128" s="1500"/>
      <c r="L1128" s="636"/>
      <c r="M1128" s="1450"/>
      <c r="N1128" s="136" t="s">
        <v>3148</v>
      </c>
      <c r="O1128" s="118">
        <v>2023</v>
      </c>
      <c r="P1128" s="118">
        <v>0.16200000000000001</v>
      </c>
      <c r="Q1128" s="138" t="s">
        <v>1053</v>
      </c>
      <c r="R1128" s="118">
        <v>6</v>
      </c>
      <c r="S1128" s="139"/>
      <c r="T1128" s="140">
        <v>6</v>
      </c>
      <c r="U1128" s="1482"/>
      <c r="V1128" s="1483"/>
      <c r="W1128" s="1483"/>
      <c r="X1128" s="1464"/>
      <c r="Y1128" s="976"/>
      <c r="Z1128" s="772"/>
      <c r="AA1128" s="781"/>
      <c r="AB1128" s="781"/>
      <c r="AC1128" s="975"/>
      <c r="AD1128" s="111"/>
      <c r="AE1128" s="112"/>
      <c r="AF1128" s="112"/>
      <c r="AG1128" s="112"/>
      <c r="AH1128" s="112"/>
      <c r="AI1128" s="112"/>
      <c r="AJ1128" s="112"/>
      <c r="AK1128" s="112"/>
      <c r="AL1128" s="112"/>
      <c r="AM1128" s="112"/>
      <c r="AN1128" s="112"/>
      <c r="AO1128" s="112"/>
      <c r="AP1128" s="112"/>
      <c r="AQ1128" s="112"/>
      <c r="AR1128" s="112"/>
      <c r="AS1128" s="112"/>
      <c r="AT1128" s="112"/>
      <c r="AU1128" s="112"/>
      <c r="AV1128" s="112"/>
      <c r="AW1128" s="112"/>
      <c r="AX1128" s="112"/>
      <c r="AY1128" s="112"/>
      <c r="AZ1128" s="112"/>
      <c r="BA1128" s="112"/>
      <c r="BB1128" s="112"/>
      <c r="BC1128" s="112"/>
      <c r="BD1128" s="112"/>
      <c r="BE1128" s="112"/>
      <c r="BF1128" s="112"/>
      <c r="BG1128" s="112"/>
      <c r="BH1128" s="112"/>
      <c r="BI1128" s="112"/>
      <c r="BJ1128" s="112"/>
      <c r="BK1128" s="112"/>
      <c r="BL1128" s="112"/>
      <c r="BM1128" s="112"/>
      <c r="BN1128" s="112"/>
      <c r="BO1128" s="112"/>
      <c r="BP1128" s="112"/>
      <c r="BQ1128" s="112"/>
      <c r="BR1128" s="112"/>
      <c r="BS1128" s="112"/>
      <c r="BT1128" s="112"/>
      <c r="BU1128" s="112"/>
      <c r="BV1128" s="112"/>
      <c r="BW1128" s="112"/>
      <c r="BX1128" s="112"/>
      <c r="BY1128" s="112"/>
      <c r="BZ1128" s="112"/>
      <c r="CA1128" s="112"/>
      <c r="CB1128" s="112"/>
      <c r="CC1128" s="112"/>
      <c r="CD1128" s="112"/>
      <c r="CE1128" s="112"/>
      <c r="CF1128" s="112"/>
      <c r="CG1128" s="112"/>
      <c r="CH1128" s="112"/>
      <c r="CI1128" s="112"/>
      <c r="CJ1128" s="112"/>
      <c r="CK1128" s="112"/>
      <c r="CL1128" s="112"/>
      <c r="CM1128" s="112"/>
      <c r="CN1128" s="112"/>
      <c r="CO1128" s="112"/>
      <c r="CP1128" s="112"/>
      <c r="CQ1128" s="112"/>
      <c r="CR1128" s="112"/>
      <c r="CS1128" s="112"/>
      <c r="CT1128" s="112"/>
      <c r="CU1128" s="112"/>
      <c r="CV1128" s="112"/>
      <c r="CW1128" s="112"/>
      <c r="CX1128" s="112"/>
      <c r="CY1128" s="112"/>
      <c r="CZ1128" s="112"/>
    </row>
    <row r="1129" spans="1:104" s="113" customFormat="1" ht="48.75" customHeight="1">
      <c r="A1129" s="260">
        <v>1099</v>
      </c>
      <c r="B1129" s="1639"/>
      <c r="C1129" s="1486" t="s">
        <v>3149</v>
      </c>
      <c r="D1129" s="1487"/>
      <c r="E1129" s="524">
        <v>2018</v>
      </c>
      <c r="F1129" s="125">
        <v>0.40500000000000003</v>
      </c>
      <c r="G1129" s="172" t="s">
        <v>3150</v>
      </c>
      <c r="H1129" s="125">
        <v>10</v>
      </c>
      <c r="I1129" s="524"/>
      <c r="J1129" s="980">
        <v>10</v>
      </c>
      <c r="K1129" s="977" t="s">
        <v>3151</v>
      </c>
      <c r="L1129" s="544" t="s">
        <v>1982</v>
      </c>
      <c r="M1129" s="704">
        <v>160</v>
      </c>
      <c r="N1129" s="136" t="s">
        <v>3152</v>
      </c>
      <c r="O1129" s="118">
        <v>2018</v>
      </c>
      <c r="P1129" s="118">
        <v>0.54400000000000004</v>
      </c>
      <c r="Q1129" s="138" t="s">
        <v>2147</v>
      </c>
      <c r="R1129" s="118">
        <v>18</v>
      </c>
      <c r="S1129" s="139"/>
      <c r="T1129" s="140">
        <v>18</v>
      </c>
      <c r="U1129" s="1480"/>
      <c r="V1129" s="1468"/>
      <c r="W1129" s="1468"/>
      <c r="X1129" s="1462"/>
      <c r="Y1129" s="976"/>
      <c r="Z1129" s="772"/>
      <c r="AA1129" s="781"/>
      <c r="AB1129" s="781"/>
      <c r="AC1129" s="975"/>
      <c r="AD1129" s="111"/>
      <c r="AE1129" s="112"/>
      <c r="AF1129" s="112"/>
      <c r="AG1129" s="112"/>
      <c r="AH1129" s="112"/>
      <c r="AI1129" s="112"/>
      <c r="AJ1129" s="112"/>
      <c r="AK1129" s="112"/>
      <c r="AL1129" s="112"/>
      <c r="AM1129" s="112"/>
      <c r="AN1129" s="112"/>
      <c r="AO1129" s="112"/>
      <c r="AP1129" s="112"/>
      <c r="AQ1129" s="112"/>
      <c r="AR1129" s="112"/>
      <c r="AS1129" s="112"/>
      <c r="AT1129" s="112"/>
      <c r="AU1129" s="112"/>
      <c r="AV1129" s="112"/>
      <c r="AW1129" s="112"/>
      <c r="AX1129" s="112"/>
      <c r="AY1129" s="112"/>
      <c r="AZ1129" s="112"/>
      <c r="BA1129" s="112"/>
      <c r="BB1129" s="112"/>
      <c r="BC1129" s="112"/>
      <c r="BD1129" s="112"/>
      <c r="BE1129" s="112"/>
      <c r="BF1129" s="112"/>
      <c r="BG1129" s="112"/>
      <c r="BH1129" s="112"/>
      <c r="BI1129" s="112"/>
      <c r="BJ1129" s="112"/>
      <c r="BK1129" s="112"/>
      <c r="BL1129" s="112"/>
      <c r="BM1129" s="112"/>
      <c r="BN1129" s="112"/>
      <c r="BO1129" s="112"/>
      <c r="BP1129" s="112"/>
      <c r="BQ1129" s="112"/>
      <c r="BR1129" s="112"/>
      <c r="BS1129" s="112"/>
      <c r="BT1129" s="112"/>
      <c r="BU1129" s="112"/>
      <c r="BV1129" s="112"/>
      <c r="BW1129" s="112"/>
      <c r="BX1129" s="112"/>
      <c r="BY1129" s="112"/>
      <c r="BZ1129" s="112"/>
      <c r="CA1129" s="112"/>
      <c r="CB1129" s="112"/>
      <c r="CC1129" s="112"/>
      <c r="CD1129" s="112"/>
      <c r="CE1129" s="112"/>
      <c r="CF1129" s="112"/>
      <c r="CG1129" s="112"/>
      <c r="CH1129" s="112"/>
      <c r="CI1129" s="112"/>
      <c r="CJ1129" s="112"/>
      <c r="CK1129" s="112"/>
      <c r="CL1129" s="112"/>
      <c r="CM1129" s="112"/>
      <c r="CN1129" s="112"/>
      <c r="CO1129" s="112"/>
      <c r="CP1129" s="112"/>
      <c r="CQ1129" s="112"/>
      <c r="CR1129" s="112"/>
      <c r="CS1129" s="112"/>
      <c r="CT1129" s="112"/>
      <c r="CU1129" s="112"/>
      <c r="CV1129" s="112"/>
      <c r="CW1129" s="112"/>
      <c r="CX1129" s="112"/>
      <c r="CY1129" s="112"/>
      <c r="CZ1129" s="112"/>
    </row>
    <row r="1130" spans="1:104" s="113" customFormat="1" ht="36.75" customHeight="1">
      <c r="A1130" s="260">
        <v>1100</v>
      </c>
      <c r="B1130" s="1639"/>
      <c r="C1130" s="547"/>
      <c r="D1130" s="548"/>
      <c r="E1130" s="361"/>
      <c r="F1130" s="361"/>
      <c r="G1130" s="181"/>
      <c r="H1130" s="130"/>
      <c r="I1130" s="361"/>
      <c r="J1130" s="391"/>
      <c r="K1130" s="620"/>
      <c r="L1130" s="379"/>
      <c r="M1130" s="111"/>
      <c r="N1130" s="136" t="s">
        <v>3153</v>
      </c>
      <c r="O1130" s="118">
        <v>2018</v>
      </c>
      <c r="P1130" s="118">
        <v>0.505</v>
      </c>
      <c r="Q1130" s="138" t="s">
        <v>2147</v>
      </c>
      <c r="R1130" s="118">
        <v>12</v>
      </c>
      <c r="S1130" s="139"/>
      <c r="T1130" s="140">
        <v>12</v>
      </c>
      <c r="U1130" s="1481"/>
      <c r="V1130" s="1469"/>
      <c r="W1130" s="1469"/>
      <c r="X1130" s="1463"/>
      <c r="Y1130" s="976"/>
      <c r="Z1130" s="772"/>
      <c r="AA1130" s="781"/>
      <c r="AB1130" s="781"/>
      <c r="AC1130" s="975"/>
      <c r="AD1130" s="111"/>
      <c r="AE1130" s="112"/>
      <c r="AF1130" s="112"/>
      <c r="AG1130" s="112"/>
      <c r="AH1130" s="112"/>
      <c r="AI1130" s="112"/>
      <c r="AJ1130" s="112"/>
      <c r="AK1130" s="112"/>
      <c r="AL1130" s="112"/>
      <c r="AM1130" s="112"/>
      <c r="AN1130" s="112"/>
      <c r="AO1130" s="112"/>
      <c r="AP1130" s="112"/>
      <c r="AQ1130" s="112"/>
      <c r="AR1130" s="112"/>
      <c r="AS1130" s="112"/>
      <c r="AT1130" s="112"/>
      <c r="AU1130" s="112"/>
      <c r="AV1130" s="112"/>
      <c r="AW1130" s="112"/>
      <c r="AX1130" s="112"/>
      <c r="AY1130" s="112"/>
      <c r="AZ1130" s="112"/>
      <c r="BA1130" s="112"/>
      <c r="BB1130" s="112"/>
      <c r="BC1130" s="112"/>
      <c r="BD1130" s="112"/>
      <c r="BE1130" s="112"/>
      <c r="BF1130" s="112"/>
      <c r="BG1130" s="112"/>
      <c r="BH1130" s="112"/>
      <c r="BI1130" s="112"/>
      <c r="BJ1130" s="112"/>
      <c r="BK1130" s="112"/>
      <c r="BL1130" s="112"/>
      <c r="BM1130" s="112"/>
      <c r="BN1130" s="112"/>
      <c r="BO1130" s="112"/>
      <c r="BP1130" s="112"/>
      <c r="BQ1130" s="112"/>
      <c r="BR1130" s="112"/>
      <c r="BS1130" s="112"/>
      <c r="BT1130" s="112"/>
      <c r="BU1130" s="112"/>
      <c r="BV1130" s="112"/>
      <c r="BW1130" s="112"/>
      <c r="BX1130" s="112"/>
      <c r="BY1130" s="112"/>
      <c r="BZ1130" s="112"/>
      <c r="CA1130" s="112"/>
      <c r="CB1130" s="112"/>
      <c r="CC1130" s="112"/>
      <c r="CD1130" s="112"/>
      <c r="CE1130" s="112"/>
      <c r="CF1130" s="112"/>
      <c r="CG1130" s="112"/>
      <c r="CH1130" s="112"/>
      <c r="CI1130" s="112"/>
      <c r="CJ1130" s="112"/>
      <c r="CK1130" s="112"/>
      <c r="CL1130" s="112"/>
      <c r="CM1130" s="112"/>
      <c r="CN1130" s="112"/>
      <c r="CO1130" s="112"/>
      <c r="CP1130" s="112"/>
      <c r="CQ1130" s="112"/>
      <c r="CR1130" s="112"/>
      <c r="CS1130" s="112"/>
      <c r="CT1130" s="112"/>
      <c r="CU1130" s="112"/>
      <c r="CV1130" s="112"/>
      <c r="CW1130" s="112"/>
      <c r="CX1130" s="112"/>
      <c r="CY1130" s="112"/>
      <c r="CZ1130" s="112"/>
    </row>
    <row r="1131" spans="1:104" s="113" customFormat="1" ht="52.5" customHeight="1">
      <c r="A1131" s="260">
        <v>1101</v>
      </c>
      <c r="B1131" s="1639"/>
      <c r="C1131" s="547"/>
      <c r="D1131" s="548"/>
      <c r="E1131" s="361"/>
      <c r="F1131" s="361"/>
      <c r="G1131" s="181"/>
      <c r="H1131" s="130"/>
      <c r="I1131" s="361"/>
      <c r="J1131" s="391"/>
      <c r="K1131" s="620"/>
      <c r="L1131" s="981"/>
      <c r="M1131" s="111"/>
      <c r="N1131" s="136" t="s">
        <v>3154</v>
      </c>
      <c r="O1131" s="120">
        <v>2019</v>
      </c>
      <c r="P1131" s="120">
        <v>0.51400000000000001</v>
      </c>
      <c r="Q1131" s="332" t="s">
        <v>3155</v>
      </c>
      <c r="R1131" s="120">
        <v>21</v>
      </c>
      <c r="S1131" s="125"/>
      <c r="T1131" s="160">
        <v>21</v>
      </c>
      <c r="U1131" s="1481"/>
      <c r="V1131" s="1469"/>
      <c r="W1131" s="1469"/>
      <c r="X1131" s="1463"/>
      <c r="Y1131" s="976"/>
      <c r="Z1131" s="772"/>
      <c r="AA1131" s="781"/>
      <c r="AB1131" s="781"/>
      <c r="AC1131" s="975"/>
      <c r="AD1131" s="111"/>
      <c r="AE1131" s="112"/>
      <c r="AF1131" s="112"/>
      <c r="AG1131" s="112"/>
      <c r="AH1131" s="112"/>
      <c r="AI1131" s="112"/>
      <c r="AJ1131" s="112"/>
      <c r="AK1131" s="112"/>
      <c r="AL1131" s="112"/>
      <c r="AM1131" s="112"/>
      <c r="AN1131" s="112"/>
      <c r="AO1131" s="112"/>
      <c r="AP1131" s="112"/>
      <c r="AQ1131" s="112"/>
      <c r="AR1131" s="112"/>
      <c r="AS1131" s="112"/>
      <c r="AT1131" s="112"/>
      <c r="AU1131" s="112"/>
      <c r="AV1131" s="112"/>
      <c r="AW1131" s="112"/>
      <c r="AX1131" s="112"/>
      <c r="AY1131" s="112"/>
      <c r="AZ1131" s="112"/>
      <c r="BA1131" s="112"/>
      <c r="BB1131" s="112"/>
      <c r="BC1131" s="112"/>
      <c r="BD1131" s="112"/>
      <c r="BE1131" s="112"/>
      <c r="BF1131" s="112"/>
      <c r="BG1131" s="112"/>
      <c r="BH1131" s="112"/>
      <c r="BI1131" s="112"/>
      <c r="BJ1131" s="112"/>
      <c r="BK1131" s="112"/>
      <c r="BL1131" s="112"/>
      <c r="BM1131" s="112"/>
      <c r="BN1131" s="112"/>
      <c r="BO1131" s="112"/>
      <c r="BP1131" s="112"/>
      <c r="BQ1131" s="112"/>
      <c r="BR1131" s="112"/>
      <c r="BS1131" s="112"/>
      <c r="BT1131" s="112"/>
      <c r="BU1131" s="112"/>
      <c r="BV1131" s="112"/>
      <c r="BW1131" s="112"/>
      <c r="BX1131" s="112"/>
      <c r="BY1131" s="112"/>
      <c r="BZ1131" s="112"/>
      <c r="CA1131" s="112"/>
      <c r="CB1131" s="112"/>
      <c r="CC1131" s="112"/>
      <c r="CD1131" s="112"/>
      <c r="CE1131" s="112"/>
      <c r="CF1131" s="112"/>
      <c r="CG1131" s="112"/>
      <c r="CH1131" s="112"/>
      <c r="CI1131" s="112"/>
      <c r="CJ1131" s="112"/>
      <c r="CK1131" s="112"/>
      <c r="CL1131" s="112"/>
      <c r="CM1131" s="112"/>
      <c r="CN1131" s="112"/>
      <c r="CO1131" s="112"/>
      <c r="CP1131" s="112"/>
      <c r="CQ1131" s="112"/>
      <c r="CR1131" s="112"/>
      <c r="CS1131" s="112"/>
      <c r="CT1131" s="112"/>
      <c r="CU1131" s="112"/>
      <c r="CV1131" s="112"/>
      <c r="CW1131" s="112"/>
      <c r="CX1131" s="112"/>
      <c r="CY1131" s="112"/>
      <c r="CZ1131" s="112"/>
    </row>
    <row r="1132" spans="1:104" s="113" customFormat="1" ht="38.25" customHeight="1">
      <c r="A1132" s="260">
        <v>1102</v>
      </c>
      <c r="B1132" s="1639"/>
      <c r="C1132" s="547"/>
      <c r="D1132" s="548"/>
      <c r="E1132" s="361"/>
      <c r="F1132" s="361"/>
      <c r="G1132" s="181"/>
      <c r="H1132" s="130"/>
      <c r="I1132" s="361"/>
      <c r="J1132" s="391"/>
      <c r="K1132" s="620"/>
      <c r="L1132" s="982"/>
      <c r="M1132" s="191"/>
      <c r="N1132" s="136" t="s">
        <v>3156</v>
      </c>
      <c r="O1132" s="120">
        <v>2021</v>
      </c>
      <c r="P1132" s="120">
        <v>0.254</v>
      </c>
      <c r="Q1132" s="565" t="s">
        <v>3157</v>
      </c>
      <c r="R1132" s="120">
        <v>9</v>
      </c>
      <c r="S1132" s="125"/>
      <c r="T1132" s="160">
        <v>9</v>
      </c>
      <c r="U1132" s="1482"/>
      <c r="V1132" s="1483"/>
      <c r="W1132" s="1483"/>
      <c r="X1132" s="1464"/>
      <c r="Y1132" s="976"/>
      <c r="Z1132" s="772"/>
      <c r="AA1132" s="781"/>
      <c r="AB1132" s="781"/>
      <c r="AC1132" s="975"/>
      <c r="AD1132" s="111"/>
      <c r="AE1132" s="112"/>
      <c r="AF1132" s="112"/>
      <c r="AG1132" s="112"/>
      <c r="AH1132" s="112"/>
      <c r="AI1132" s="112"/>
      <c r="AJ1132" s="112"/>
      <c r="AK1132" s="112"/>
      <c r="AL1132" s="112"/>
      <c r="AM1132" s="112"/>
      <c r="AN1132" s="112"/>
      <c r="AO1132" s="112"/>
      <c r="AP1132" s="112"/>
      <c r="AQ1132" s="112"/>
      <c r="AR1132" s="112"/>
      <c r="AS1132" s="112"/>
      <c r="AT1132" s="112"/>
      <c r="AU1132" s="112"/>
      <c r="AV1132" s="112"/>
      <c r="AW1132" s="112"/>
      <c r="AX1132" s="112"/>
      <c r="AY1132" s="112"/>
      <c r="AZ1132" s="112"/>
      <c r="BA1132" s="112"/>
      <c r="BB1132" s="112"/>
      <c r="BC1132" s="112"/>
      <c r="BD1132" s="112"/>
      <c r="BE1132" s="112"/>
      <c r="BF1132" s="112"/>
      <c r="BG1132" s="112"/>
      <c r="BH1132" s="112"/>
      <c r="BI1132" s="112"/>
      <c r="BJ1132" s="112"/>
      <c r="BK1132" s="112"/>
      <c r="BL1132" s="112"/>
      <c r="BM1132" s="112"/>
      <c r="BN1132" s="112"/>
      <c r="BO1132" s="112"/>
      <c r="BP1132" s="112"/>
      <c r="BQ1132" s="112"/>
      <c r="BR1132" s="112"/>
      <c r="BS1132" s="112"/>
      <c r="BT1132" s="112"/>
      <c r="BU1132" s="112"/>
      <c r="BV1132" s="112"/>
      <c r="BW1132" s="112"/>
      <c r="BX1132" s="112"/>
      <c r="BY1132" s="112"/>
      <c r="BZ1132" s="112"/>
      <c r="CA1132" s="112"/>
      <c r="CB1132" s="112"/>
      <c r="CC1132" s="112"/>
      <c r="CD1132" s="112"/>
      <c r="CE1132" s="112"/>
      <c r="CF1132" s="112"/>
      <c r="CG1132" s="112"/>
      <c r="CH1132" s="112"/>
      <c r="CI1132" s="112"/>
      <c r="CJ1132" s="112"/>
      <c r="CK1132" s="112"/>
      <c r="CL1132" s="112"/>
      <c r="CM1132" s="112"/>
      <c r="CN1132" s="112"/>
      <c r="CO1132" s="112"/>
      <c r="CP1132" s="112"/>
      <c r="CQ1132" s="112"/>
      <c r="CR1132" s="112"/>
      <c r="CS1132" s="112"/>
      <c r="CT1132" s="112"/>
      <c r="CU1132" s="112"/>
      <c r="CV1132" s="112"/>
      <c r="CW1132" s="112"/>
      <c r="CX1132" s="112"/>
      <c r="CY1132" s="112"/>
      <c r="CZ1132" s="112"/>
    </row>
    <row r="1133" spans="1:104" s="113" customFormat="1" ht="41.25" customHeight="1">
      <c r="A1133" s="260">
        <v>1103</v>
      </c>
      <c r="B1133" s="1639"/>
      <c r="C1133" s="1486" t="s">
        <v>3158</v>
      </c>
      <c r="D1133" s="1487"/>
      <c r="E1133" s="1492">
        <v>2023</v>
      </c>
      <c r="F1133" s="1492">
        <v>1.0760000000000001</v>
      </c>
      <c r="G1133" s="1492" t="s">
        <v>1546</v>
      </c>
      <c r="H1133" s="1492">
        <v>30</v>
      </c>
      <c r="I1133" s="1492"/>
      <c r="J1133" s="1495">
        <v>30</v>
      </c>
      <c r="K1133" s="1498" t="s">
        <v>3159</v>
      </c>
      <c r="L1133" s="983" t="s">
        <v>1548</v>
      </c>
      <c r="M1133" s="778" t="s">
        <v>3160</v>
      </c>
      <c r="N1133" s="136" t="s">
        <v>3161</v>
      </c>
      <c r="O1133" s="120">
        <v>2023</v>
      </c>
      <c r="P1133" s="120">
        <v>0.68200000000000005</v>
      </c>
      <c r="Q1133" s="565" t="s">
        <v>3162</v>
      </c>
      <c r="R1133" s="120">
        <v>24</v>
      </c>
      <c r="S1133" s="125"/>
      <c r="T1133" s="160">
        <v>24</v>
      </c>
      <c r="U1133" s="1480"/>
      <c r="V1133" s="1468"/>
      <c r="W1133" s="1468"/>
      <c r="X1133" s="1462"/>
      <c r="Y1133" s="976"/>
      <c r="Z1133" s="772"/>
      <c r="AA1133" s="781"/>
      <c r="AB1133" s="781"/>
      <c r="AC1133" s="975"/>
      <c r="AD1133" s="788"/>
      <c r="AE1133" s="112"/>
      <c r="AF1133" s="112"/>
      <c r="AG1133" s="112"/>
      <c r="AH1133" s="112"/>
      <c r="AI1133" s="112"/>
      <c r="AJ1133" s="112"/>
      <c r="AK1133" s="112"/>
      <c r="AL1133" s="112"/>
      <c r="AM1133" s="112"/>
      <c r="AN1133" s="112"/>
      <c r="AO1133" s="112"/>
      <c r="AP1133" s="112"/>
      <c r="AQ1133" s="112"/>
      <c r="AR1133" s="112"/>
      <c r="AS1133" s="112"/>
      <c r="AT1133" s="112"/>
      <c r="AU1133" s="112"/>
      <c r="AV1133" s="112"/>
      <c r="AW1133" s="112"/>
      <c r="AX1133" s="112"/>
      <c r="AY1133" s="112"/>
      <c r="AZ1133" s="112"/>
      <c r="BA1133" s="112"/>
      <c r="BB1133" s="112"/>
      <c r="BC1133" s="112"/>
      <c r="BD1133" s="112"/>
      <c r="BE1133" s="112"/>
      <c r="BF1133" s="112"/>
      <c r="BG1133" s="112"/>
      <c r="BH1133" s="112"/>
      <c r="BI1133" s="112"/>
      <c r="BJ1133" s="112"/>
      <c r="BK1133" s="112"/>
      <c r="BL1133" s="112"/>
      <c r="BM1133" s="112"/>
      <c r="BN1133" s="112"/>
      <c r="BO1133" s="112"/>
      <c r="BP1133" s="112"/>
      <c r="BQ1133" s="112"/>
      <c r="BR1133" s="112"/>
      <c r="BS1133" s="112"/>
      <c r="BT1133" s="112"/>
      <c r="BU1133" s="112"/>
      <c r="BV1133" s="112"/>
      <c r="BW1133" s="112"/>
      <c r="BX1133" s="112"/>
      <c r="BY1133" s="112"/>
      <c r="BZ1133" s="112"/>
      <c r="CA1133" s="112"/>
      <c r="CB1133" s="112"/>
      <c r="CC1133" s="112"/>
      <c r="CD1133" s="112"/>
      <c r="CE1133" s="112"/>
      <c r="CF1133" s="112"/>
      <c r="CG1133" s="112"/>
      <c r="CH1133" s="112"/>
      <c r="CI1133" s="112"/>
      <c r="CJ1133" s="112"/>
      <c r="CK1133" s="112"/>
      <c r="CL1133" s="112"/>
      <c r="CM1133" s="112"/>
      <c r="CN1133" s="112"/>
      <c r="CO1133" s="112"/>
      <c r="CP1133" s="112"/>
      <c r="CQ1133" s="112"/>
      <c r="CR1133" s="112"/>
      <c r="CS1133" s="112"/>
      <c r="CT1133" s="112"/>
      <c r="CU1133" s="112"/>
      <c r="CV1133" s="112"/>
      <c r="CW1133" s="112"/>
      <c r="CX1133" s="112"/>
      <c r="CY1133" s="112"/>
      <c r="CZ1133" s="112"/>
    </row>
    <row r="1134" spans="1:104" s="113" customFormat="1" ht="29.25" customHeight="1">
      <c r="A1134" s="260">
        <v>1104</v>
      </c>
      <c r="B1134" s="1639"/>
      <c r="C1134" s="1488"/>
      <c r="D1134" s="1489"/>
      <c r="E1134" s="1493"/>
      <c r="F1134" s="1493"/>
      <c r="G1134" s="1493"/>
      <c r="H1134" s="1493"/>
      <c r="I1134" s="1493"/>
      <c r="J1134" s="1496"/>
      <c r="K1134" s="1499"/>
      <c r="L1134" s="983"/>
      <c r="M1134" s="788"/>
      <c r="N1134" s="136" t="s">
        <v>3163</v>
      </c>
      <c r="O1134" s="120">
        <v>2024</v>
      </c>
      <c r="P1134" s="120">
        <v>5.8000000000000003E-2</v>
      </c>
      <c r="Q1134" s="565" t="s">
        <v>3164</v>
      </c>
      <c r="R1134" s="118">
        <v>2</v>
      </c>
      <c r="S1134" s="139"/>
      <c r="T1134" s="140">
        <v>2</v>
      </c>
      <c r="U1134" s="1481"/>
      <c r="V1134" s="1469"/>
      <c r="W1134" s="1469"/>
      <c r="X1134" s="1463"/>
      <c r="Y1134" s="976"/>
      <c r="Z1134" s="772"/>
      <c r="AA1134" s="781"/>
      <c r="AB1134" s="781"/>
      <c r="AC1134" s="975"/>
      <c r="AD1134" s="788"/>
      <c r="AE1134" s="112"/>
      <c r="AF1134" s="112"/>
      <c r="AG1134" s="112"/>
      <c r="AH1134" s="112"/>
      <c r="AI1134" s="112"/>
      <c r="AJ1134" s="112"/>
      <c r="AK1134" s="112"/>
      <c r="AL1134" s="112"/>
      <c r="AM1134" s="112"/>
      <c r="AN1134" s="112"/>
      <c r="AO1134" s="112"/>
      <c r="AP1134" s="112"/>
      <c r="AQ1134" s="112"/>
      <c r="AR1134" s="112"/>
      <c r="AS1134" s="112"/>
      <c r="AT1134" s="112"/>
      <c r="AU1134" s="112"/>
      <c r="AV1134" s="112"/>
      <c r="AW1134" s="112"/>
      <c r="AX1134" s="112"/>
      <c r="AY1134" s="112"/>
      <c r="AZ1134" s="112"/>
      <c r="BA1134" s="112"/>
      <c r="BB1134" s="112"/>
      <c r="BC1134" s="112"/>
      <c r="BD1134" s="112"/>
      <c r="BE1134" s="112"/>
      <c r="BF1134" s="112"/>
      <c r="BG1134" s="112"/>
      <c r="BH1134" s="112"/>
      <c r="BI1134" s="112"/>
      <c r="BJ1134" s="112"/>
      <c r="BK1134" s="112"/>
      <c r="BL1134" s="112"/>
      <c r="BM1134" s="112"/>
      <c r="BN1134" s="112"/>
      <c r="BO1134" s="112"/>
      <c r="BP1134" s="112"/>
      <c r="BQ1134" s="112"/>
      <c r="BR1134" s="112"/>
      <c r="BS1134" s="112"/>
      <c r="BT1134" s="112"/>
      <c r="BU1134" s="112"/>
      <c r="BV1134" s="112"/>
      <c r="BW1134" s="112"/>
      <c r="BX1134" s="112"/>
      <c r="BY1134" s="112"/>
      <c r="BZ1134" s="112"/>
      <c r="CA1134" s="112"/>
      <c r="CB1134" s="112"/>
      <c r="CC1134" s="112"/>
      <c r="CD1134" s="112"/>
      <c r="CE1134" s="112"/>
      <c r="CF1134" s="112"/>
      <c r="CG1134" s="112"/>
      <c r="CH1134" s="112"/>
      <c r="CI1134" s="112"/>
      <c r="CJ1134" s="112"/>
      <c r="CK1134" s="112"/>
      <c r="CL1134" s="112"/>
      <c r="CM1134" s="112"/>
      <c r="CN1134" s="112"/>
      <c r="CO1134" s="112"/>
      <c r="CP1134" s="112"/>
      <c r="CQ1134" s="112"/>
      <c r="CR1134" s="112"/>
      <c r="CS1134" s="112"/>
      <c r="CT1134" s="112"/>
      <c r="CU1134" s="112"/>
      <c r="CV1134" s="112"/>
      <c r="CW1134" s="112"/>
      <c r="CX1134" s="112"/>
      <c r="CY1134" s="112"/>
      <c r="CZ1134" s="112"/>
    </row>
    <row r="1135" spans="1:104" s="113" customFormat="1" ht="34.5" customHeight="1">
      <c r="A1135" s="260">
        <v>1105</v>
      </c>
      <c r="B1135" s="1639"/>
      <c r="C1135" s="1488"/>
      <c r="D1135" s="1489"/>
      <c r="E1135" s="1493"/>
      <c r="F1135" s="1493"/>
      <c r="G1135" s="1493"/>
      <c r="H1135" s="1493"/>
      <c r="I1135" s="1493"/>
      <c r="J1135" s="1496"/>
      <c r="K1135" s="1499"/>
      <c r="L1135" s="983"/>
      <c r="M1135" s="788"/>
      <c r="N1135" s="136" t="s">
        <v>3165</v>
      </c>
      <c r="O1135" s="120">
        <v>2023</v>
      </c>
      <c r="P1135" s="120">
        <v>0.65500000000000003</v>
      </c>
      <c r="Q1135" s="565" t="s">
        <v>3166</v>
      </c>
      <c r="R1135" s="1484" t="s">
        <v>3167</v>
      </c>
      <c r="S1135" s="1485"/>
      <c r="T1135" s="1485"/>
      <c r="U1135" s="1481"/>
      <c r="V1135" s="1469"/>
      <c r="W1135" s="1469"/>
      <c r="X1135" s="1463"/>
      <c r="Y1135" s="976"/>
      <c r="Z1135" s="772"/>
      <c r="AA1135" s="781"/>
      <c r="AB1135" s="781"/>
      <c r="AC1135" s="975"/>
      <c r="AD1135" s="788"/>
      <c r="AE1135" s="112"/>
      <c r="AF1135" s="112"/>
      <c r="AG1135" s="112"/>
      <c r="AH1135" s="112"/>
      <c r="AI1135" s="112"/>
      <c r="AJ1135" s="112"/>
      <c r="AK1135" s="112"/>
      <c r="AL1135" s="112"/>
      <c r="AM1135" s="112"/>
      <c r="AN1135" s="112"/>
      <c r="AO1135" s="112"/>
      <c r="AP1135" s="112"/>
      <c r="AQ1135" s="112"/>
      <c r="AR1135" s="112"/>
      <c r="AS1135" s="112"/>
      <c r="AT1135" s="112"/>
      <c r="AU1135" s="112"/>
      <c r="AV1135" s="112"/>
      <c r="AW1135" s="112"/>
      <c r="AX1135" s="112"/>
      <c r="AY1135" s="112"/>
      <c r="AZ1135" s="112"/>
      <c r="BA1135" s="112"/>
      <c r="BB1135" s="112"/>
      <c r="BC1135" s="112"/>
      <c r="BD1135" s="112"/>
      <c r="BE1135" s="112"/>
      <c r="BF1135" s="112"/>
      <c r="BG1135" s="112"/>
      <c r="BH1135" s="112"/>
      <c r="BI1135" s="112"/>
      <c r="BJ1135" s="112"/>
      <c r="BK1135" s="112"/>
      <c r="BL1135" s="112"/>
      <c r="BM1135" s="112"/>
      <c r="BN1135" s="112"/>
      <c r="BO1135" s="112"/>
      <c r="BP1135" s="112"/>
      <c r="BQ1135" s="112"/>
      <c r="BR1135" s="112"/>
      <c r="BS1135" s="112"/>
      <c r="BT1135" s="112"/>
      <c r="BU1135" s="112"/>
      <c r="BV1135" s="112"/>
      <c r="BW1135" s="112"/>
      <c r="BX1135" s="112"/>
      <c r="BY1135" s="112"/>
      <c r="BZ1135" s="112"/>
      <c r="CA1135" s="112"/>
      <c r="CB1135" s="112"/>
      <c r="CC1135" s="112"/>
      <c r="CD1135" s="112"/>
      <c r="CE1135" s="112"/>
      <c r="CF1135" s="112"/>
      <c r="CG1135" s="112"/>
      <c r="CH1135" s="112"/>
      <c r="CI1135" s="112"/>
      <c r="CJ1135" s="112"/>
      <c r="CK1135" s="112"/>
      <c r="CL1135" s="112"/>
      <c r="CM1135" s="112"/>
      <c r="CN1135" s="112"/>
      <c r="CO1135" s="112"/>
      <c r="CP1135" s="112"/>
      <c r="CQ1135" s="112"/>
      <c r="CR1135" s="112"/>
      <c r="CS1135" s="112"/>
      <c r="CT1135" s="112"/>
      <c r="CU1135" s="112"/>
      <c r="CV1135" s="112"/>
      <c r="CW1135" s="112"/>
      <c r="CX1135" s="112"/>
      <c r="CY1135" s="112"/>
      <c r="CZ1135" s="112"/>
    </row>
    <row r="1136" spans="1:104" s="113" customFormat="1" ht="34.5" customHeight="1">
      <c r="A1136" s="260">
        <v>1106</v>
      </c>
      <c r="B1136" s="1639"/>
      <c r="C1136" s="1488"/>
      <c r="D1136" s="1489"/>
      <c r="E1136" s="1493"/>
      <c r="F1136" s="1493"/>
      <c r="G1136" s="1493"/>
      <c r="H1136" s="1493"/>
      <c r="I1136" s="1493"/>
      <c r="J1136" s="1496"/>
      <c r="K1136" s="1499"/>
      <c r="L1136" s="981"/>
      <c r="M1136" s="111"/>
      <c r="N1136" s="136" t="s">
        <v>3168</v>
      </c>
      <c r="O1136" s="120">
        <v>2025</v>
      </c>
      <c r="P1136" s="120">
        <v>0.08</v>
      </c>
      <c r="Q1136" s="565" t="s">
        <v>3169</v>
      </c>
      <c r="R1136" s="317">
        <v>3</v>
      </c>
      <c r="S1136" s="317"/>
      <c r="T1136" s="329"/>
      <c r="U1136" s="1481"/>
      <c r="V1136" s="1469"/>
      <c r="W1136" s="1469"/>
      <c r="X1136" s="1463"/>
      <c r="Y1136" s="976"/>
      <c r="Z1136" s="772"/>
      <c r="AA1136" s="781"/>
      <c r="AB1136" s="781"/>
      <c r="AC1136" s="975"/>
      <c r="AD1136" s="788"/>
      <c r="AE1136" s="112"/>
      <c r="AF1136" s="112"/>
      <c r="AG1136" s="112"/>
      <c r="AH1136" s="112"/>
      <c r="AI1136" s="112"/>
      <c r="AJ1136" s="112"/>
      <c r="AK1136" s="112"/>
      <c r="AL1136" s="112"/>
      <c r="AM1136" s="112"/>
      <c r="AN1136" s="112"/>
      <c r="AO1136" s="112"/>
      <c r="AP1136" s="112"/>
      <c r="AQ1136" s="112"/>
      <c r="AR1136" s="112"/>
      <c r="AS1136" s="112"/>
      <c r="AT1136" s="112"/>
      <c r="AU1136" s="112"/>
      <c r="AV1136" s="112"/>
      <c r="AW1136" s="112"/>
      <c r="AX1136" s="112"/>
      <c r="AY1136" s="112"/>
      <c r="AZ1136" s="112"/>
      <c r="BA1136" s="112"/>
      <c r="BB1136" s="112"/>
      <c r="BC1136" s="112"/>
      <c r="BD1136" s="112"/>
      <c r="BE1136" s="112"/>
      <c r="BF1136" s="112"/>
      <c r="BG1136" s="112"/>
      <c r="BH1136" s="112"/>
      <c r="BI1136" s="112"/>
      <c r="BJ1136" s="112"/>
      <c r="BK1136" s="112"/>
      <c r="BL1136" s="112"/>
      <c r="BM1136" s="112"/>
      <c r="BN1136" s="112"/>
      <c r="BO1136" s="112"/>
      <c r="BP1136" s="112"/>
      <c r="BQ1136" s="112"/>
      <c r="BR1136" s="112"/>
      <c r="BS1136" s="112"/>
      <c r="BT1136" s="112"/>
      <c r="BU1136" s="112"/>
      <c r="BV1136" s="112"/>
      <c r="BW1136" s="112"/>
      <c r="BX1136" s="112"/>
      <c r="BY1136" s="112"/>
      <c r="BZ1136" s="112"/>
      <c r="CA1136" s="112"/>
      <c r="CB1136" s="112"/>
      <c r="CC1136" s="112"/>
      <c r="CD1136" s="112"/>
      <c r="CE1136" s="112"/>
      <c r="CF1136" s="112"/>
      <c r="CG1136" s="112"/>
      <c r="CH1136" s="112"/>
      <c r="CI1136" s="112"/>
      <c r="CJ1136" s="112"/>
      <c r="CK1136" s="112"/>
      <c r="CL1136" s="112"/>
      <c r="CM1136" s="112"/>
      <c r="CN1136" s="112"/>
      <c r="CO1136" s="112"/>
      <c r="CP1136" s="112"/>
      <c r="CQ1136" s="112"/>
      <c r="CR1136" s="112"/>
      <c r="CS1136" s="112"/>
      <c r="CT1136" s="112"/>
      <c r="CU1136" s="112"/>
      <c r="CV1136" s="112"/>
      <c r="CW1136" s="112"/>
      <c r="CX1136" s="112"/>
      <c r="CY1136" s="112"/>
      <c r="CZ1136" s="112"/>
    </row>
    <row r="1137" spans="1:104" s="113" customFormat="1" ht="45" customHeight="1">
      <c r="A1137" s="260">
        <v>1107</v>
      </c>
      <c r="B1137" s="1639"/>
      <c r="C1137" s="1488"/>
      <c r="D1137" s="1489"/>
      <c r="E1137" s="1493"/>
      <c r="F1137" s="1493"/>
      <c r="G1137" s="1493"/>
      <c r="H1137" s="1493"/>
      <c r="I1137" s="1493"/>
      <c r="J1137" s="1496"/>
      <c r="K1137" s="1499"/>
      <c r="L1137" s="981"/>
      <c r="M1137" s="111"/>
      <c r="N1137" s="136" t="s">
        <v>3170</v>
      </c>
      <c r="O1137" s="120">
        <v>2023</v>
      </c>
      <c r="P1137" s="120">
        <v>0.54</v>
      </c>
      <c r="Q1137" s="565" t="s">
        <v>3171</v>
      </c>
      <c r="R1137" s="120">
        <v>18</v>
      </c>
      <c r="S1137" s="125"/>
      <c r="T1137" s="160">
        <v>18</v>
      </c>
      <c r="U1137" s="1481"/>
      <c r="V1137" s="1469"/>
      <c r="W1137" s="1469"/>
      <c r="X1137" s="1463"/>
      <c r="Y1137" s="1470"/>
      <c r="Z1137" s="1471"/>
      <c r="AA1137" s="781"/>
      <c r="AB1137" s="781"/>
      <c r="AC1137" s="975"/>
      <c r="AD1137" s="788"/>
      <c r="AE1137" s="112"/>
      <c r="AF1137" s="112"/>
      <c r="AG1137" s="112"/>
      <c r="AH1137" s="112"/>
      <c r="AI1137" s="112"/>
      <c r="AJ1137" s="112"/>
      <c r="AK1137" s="112"/>
      <c r="AL1137" s="112"/>
      <c r="AM1137" s="112"/>
      <c r="AN1137" s="112"/>
      <c r="AO1137" s="112"/>
      <c r="AP1137" s="112"/>
      <c r="AQ1137" s="112"/>
      <c r="AR1137" s="112"/>
      <c r="AS1137" s="112"/>
      <c r="AT1137" s="112"/>
      <c r="AU1137" s="112"/>
      <c r="AV1137" s="112"/>
      <c r="AW1137" s="112"/>
      <c r="AX1137" s="112"/>
      <c r="AY1137" s="112"/>
      <c r="AZ1137" s="112"/>
      <c r="BA1137" s="112"/>
      <c r="BB1137" s="112"/>
      <c r="BC1137" s="112"/>
      <c r="BD1137" s="112"/>
      <c r="BE1137" s="112"/>
      <c r="BF1137" s="112"/>
      <c r="BG1137" s="112"/>
      <c r="BH1137" s="112"/>
      <c r="BI1137" s="112"/>
      <c r="BJ1137" s="112"/>
      <c r="BK1137" s="112"/>
      <c r="BL1137" s="112"/>
      <c r="BM1137" s="112"/>
      <c r="BN1137" s="112"/>
      <c r="BO1137" s="112"/>
      <c r="BP1137" s="112"/>
      <c r="BQ1137" s="112"/>
      <c r="BR1137" s="112"/>
      <c r="BS1137" s="112"/>
      <c r="BT1137" s="112"/>
      <c r="BU1137" s="112"/>
      <c r="BV1137" s="112"/>
      <c r="BW1137" s="112"/>
      <c r="BX1137" s="112"/>
      <c r="BY1137" s="112"/>
      <c r="BZ1137" s="112"/>
      <c r="CA1137" s="112"/>
      <c r="CB1137" s="112"/>
      <c r="CC1137" s="112"/>
      <c r="CD1137" s="112"/>
      <c r="CE1137" s="112"/>
      <c r="CF1137" s="112"/>
      <c r="CG1137" s="112"/>
      <c r="CH1137" s="112"/>
      <c r="CI1137" s="112"/>
      <c r="CJ1137" s="112"/>
      <c r="CK1137" s="112"/>
      <c r="CL1137" s="112"/>
      <c r="CM1137" s="112"/>
      <c r="CN1137" s="112"/>
      <c r="CO1137" s="112"/>
      <c r="CP1137" s="112"/>
      <c r="CQ1137" s="112"/>
      <c r="CR1137" s="112"/>
      <c r="CS1137" s="112"/>
      <c r="CT1137" s="112"/>
      <c r="CU1137" s="112"/>
      <c r="CV1137" s="112"/>
      <c r="CW1137" s="112"/>
      <c r="CX1137" s="112"/>
      <c r="CY1137" s="112"/>
      <c r="CZ1137" s="112"/>
    </row>
    <row r="1138" spans="1:104" s="113" customFormat="1" ht="39.75" customHeight="1">
      <c r="A1138" s="260">
        <v>1108</v>
      </c>
      <c r="B1138" s="1639"/>
      <c r="C1138" s="1490"/>
      <c r="D1138" s="1491"/>
      <c r="E1138" s="1494"/>
      <c r="F1138" s="1494"/>
      <c r="G1138" s="1494"/>
      <c r="H1138" s="1494"/>
      <c r="I1138" s="1494"/>
      <c r="J1138" s="1497"/>
      <c r="K1138" s="1500"/>
      <c r="L1138" s="981"/>
      <c r="M1138" s="111"/>
      <c r="N1138" s="136" t="s">
        <v>3172</v>
      </c>
      <c r="O1138" s="120">
        <v>2023</v>
      </c>
      <c r="P1138" s="120">
        <v>0.66500000000000004</v>
      </c>
      <c r="Q1138" s="565" t="s">
        <v>3173</v>
      </c>
      <c r="R1138" s="120">
        <v>19</v>
      </c>
      <c r="S1138" s="125"/>
      <c r="T1138" s="160">
        <v>19</v>
      </c>
      <c r="U1138" s="1482"/>
      <c r="V1138" s="1483"/>
      <c r="W1138" s="1483"/>
      <c r="X1138" s="1464"/>
      <c r="Y1138" s="1470"/>
      <c r="Z1138" s="1471"/>
      <c r="AA1138" s="1474"/>
      <c r="AB1138" s="1474"/>
      <c r="AC1138" s="1476"/>
      <c r="AD1138" s="788"/>
      <c r="AE1138" s="112"/>
      <c r="AF1138" s="112"/>
      <c r="AG1138" s="112"/>
      <c r="AH1138" s="112"/>
      <c r="AI1138" s="112"/>
      <c r="AJ1138" s="112"/>
      <c r="AK1138" s="112"/>
      <c r="AL1138" s="112"/>
      <c r="AM1138" s="112"/>
      <c r="AN1138" s="112"/>
      <c r="AO1138" s="112"/>
      <c r="AP1138" s="112"/>
      <c r="AQ1138" s="112"/>
      <c r="AR1138" s="112"/>
      <c r="AS1138" s="112"/>
      <c r="AT1138" s="112"/>
      <c r="AU1138" s="112"/>
      <c r="AV1138" s="112"/>
      <c r="AW1138" s="112"/>
      <c r="AX1138" s="112"/>
      <c r="AY1138" s="112"/>
      <c r="AZ1138" s="112"/>
      <c r="BA1138" s="112"/>
      <c r="BB1138" s="112"/>
      <c r="BC1138" s="112"/>
      <c r="BD1138" s="112"/>
      <c r="BE1138" s="112"/>
      <c r="BF1138" s="112"/>
      <c r="BG1138" s="112"/>
      <c r="BH1138" s="112"/>
      <c r="BI1138" s="112"/>
      <c r="BJ1138" s="112"/>
      <c r="BK1138" s="112"/>
      <c r="BL1138" s="112"/>
      <c r="BM1138" s="112"/>
      <c r="BN1138" s="112"/>
      <c r="BO1138" s="112"/>
      <c r="BP1138" s="112"/>
      <c r="BQ1138" s="112"/>
      <c r="BR1138" s="112"/>
      <c r="BS1138" s="112"/>
      <c r="BT1138" s="112"/>
      <c r="BU1138" s="112"/>
      <c r="BV1138" s="112"/>
      <c r="BW1138" s="112"/>
      <c r="BX1138" s="112"/>
      <c r="BY1138" s="112"/>
      <c r="BZ1138" s="112"/>
      <c r="CA1138" s="112"/>
      <c r="CB1138" s="112"/>
      <c r="CC1138" s="112"/>
      <c r="CD1138" s="112"/>
      <c r="CE1138" s="112"/>
      <c r="CF1138" s="112"/>
      <c r="CG1138" s="112"/>
      <c r="CH1138" s="112"/>
      <c r="CI1138" s="112"/>
      <c r="CJ1138" s="112"/>
      <c r="CK1138" s="112"/>
      <c r="CL1138" s="112"/>
      <c r="CM1138" s="112"/>
      <c r="CN1138" s="112"/>
      <c r="CO1138" s="112"/>
      <c r="CP1138" s="112"/>
      <c r="CQ1138" s="112"/>
      <c r="CR1138" s="112"/>
      <c r="CS1138" s="112"/>
      <c r="CT1138" s="112"/>
      <c r="CU1138" s="112"/>
      <c r="CV1138" s="112"/>
      <c r="CW1138" s="112"/>
      <c r="CX1138" s="112"/>
      <c r="CY1138" s="112"/>
      <c r="CZ1138" s="112"/>
    </row>
    <row r="1139" spans="1:104" s="113" customFormat="1" ht="17.25" customHeight="1">
      <c r="A1139" s="260">
        <v>1109</v>
      </c>
      <c r="B1139" s="1639"/>
      <c r="C1139" s="984" t="s">
        <v>3174</v>
      </c>
      <c r="D1139" s="776"/>
      <c r="E1139" s="972"/>
      <c r="F1139" s="972"/>
      <c r="G1139" s="188"/>
      <c r="H1139" s="145"/>
      <c r="I1139" s="145"/>
      <c r="J1139" s="542"/>
      <c r="K1139" s="624"/>
      <c r="L1139" s="161"/>
      <c r="M1139" s="140"/>
      <c r="N1139" s="136"/>
      <c r="O1139" s="120"/>
      <c r="P1139" s="118"/>
      <c r="Q1139" s="173"/>
      <c r="R1139" s="120"/>
      <c r="S1139" s="125"/>
      <c r="T1139" s="160"/>
      <c r="U1139" s="141"/>
      <c r="V1139" s="120"/>
      <c r="W1139" s="118"/>
      <c r="X1139" s="444"/>
      <c r="Y1139" s="1472"/>
      <c r="Z1139" s="1473"/>
      <c r="AA1139" s="1475"/>
      <c r="AB1139" s="1475"/>
      <c r="AC1139" s="1477"/>
      <c r="AD1139" s="111"/>
      <c r="AE1139" s="112"/>
      <c r="AF1139" s="112"/>
      <c r="AG1139" s="112"/>
      <c r="AH1139" s="112"/>
      <c r="AI1139" s="112"/>
      <c r="AJ1139" s="112"/>
      <c r="AK1139" s="112"/>
      <c r="AL1139" s="112"/>
      <c r="AM1139" s="112"/>
      <c r="AN1139" s="112"/>
      <c r="AO1139" s="112"/>
      <c r="AP1139" s="112"/>
      <c r="AQ1139" s="112"/>
      <c r="AR1139" s="112"/>
      <c r="AS1139" s="112"/>
      <c r="AT1139" s="112"/>
      <c r="AU1139" s="112"/>
      <c r="AV1139" s="112"/>
      <c r="AW1139" s="112"/>
      <c r="AX1139" s="112"/>
      <c r="AY1139" s="112"/>
      <c r="AZ1139" s="112"/>
      <c r="BA1139" s="112"/>
      <c r="BB1139" s="112"/>
      <c r="BC1139" s="112"/>
      <c r="BD1139" s="112"/>
      <c r="BE1139" s="112"/>
      <c r="BF1139" s="112"/>
      <c r="BG1139" s="112"/>
      <c r="BH1139" s="112"/>
      <c r="BI1139" s="112"/>
      <c r="BJ1139" s="112"/>
      <c r="BK1139" s="112"/>
      <c r="BL1139" s="112"/>
      <c r="BM1139" s="112"/>
      <c r="BN1139" s="112"/>
      <c r="BO1139" s="112"/>
      <c r="BP1139" s="112"/>
      <c r="BQ1139" s="112"/>
      <c r="BR1139" s="112"/>
      <c r="BS1139" s="112"/>
      <c r="BT1139" s="112"/>
      <c r="BU1139" s="112"/>
      <c r="BV1139" s="112"/>
      <c r="BW1139" s="112"/>
      <c r="BX1139" s="112"/>
      <c r="BY1139" s="112"/>
      <c r="BZ1139" s="112"/>
      <c r="CA1139" s="112"/>
      <c r="CB1139" s="112"/>
      <c r="CC1139" s="112"/>
      <c r="CD1139" s="112"/>
      <c r="CE1139" s="112"/>
      <c r="CF1139" s="112"/>
      <c r="CG1139" s="112"/>
      <c r="CH1139" s="112"/>
      <c r="CI1139" s="112"/>
      <c r="CJ1139" s="112"/>
      <c r="CK1139" s="112"/>
      <c r="CL1139" s="112"/>
      <c r="CM1139" s="112"/>
      <c r="CN1139" s="112"/>
      <c r="CO1139" s="112"/>
      <c r="CP1139" s="112"/>
      <c r="CQ1139" s="112"/>
      <c r="CR1139" s="112"/>
      <c r="CS1139" s="112"/>
      <c r="CT1139" s="112"/>
      <c r="CU1139" s="112"/>
      <c r="CV1139" s="112"/>
      <c r="CW1139" s="112"/>
      <c r="CX1139" s="112"/>
      <c r="CY1139" s="112"/>
      <c r="CZ1139" s="112"/>
    </row>
    <row r="1140" spans="1:104" s="113" customFormat="1" ht="17.25" customHeight="1">
      <c r="A1140" s="260">
        <v>1110</v>
      </c>
      <c r="B1140" s="1639"/>
      <c r="C1140" s="890"/>
      <c r="D1140" s="985"/>
      <c r="E1140" s="118"/>
      <c r="F1140" s="118"/>
      <c r="G1140" s="156"/>
      <c r="H1140" s="139"/>
      <c r="I1140" s="139"/>
      <c r="J1140" s="270"/>
      <c r="K1140" s="624"/>
      <c r="L1140" s="161"/>
      <c r="M1140" s="140"/>
      <c r="N1140" s="136"/>
      <c r="O1140" s="120"/>
      <c r="P1140" s="118"/>
      <c r="Q1140" s="173"/>
      <c r="R1140" s="120"/>
      <c r="S1140" s="125"/>
      <c r="T1140" s="160"/>
      <c r="U1140" s="141"/>
      <c r="V1140" s="120"/>
      <c r="W1140" s="118"/>
      <c r="X1140" s="444"/>
      <c r="Y1140" s="413" t="s">
        <v>3175</v>
      </c>
      <c r="Z1140" s="986"/>
      <c r="AA1140" s="118">
        <v>1965</v>
      </c>
      <c r="AB1140" s="118">
        <v>0.02</v>
      </c>
      <c r="AC1140" s="146" t="s">
        <v>1512</v>
      </c>
      <c r="AD1140" s="111"/>
      <c r="AE1140" s="112"/>
      <c r="AF1140" s="112"/>
      <c r="AG1140" s="112"/>
      <c r="AH1140" s="112"/>
      <c r="AI1140" s="112"/>
      <c r="AJ1140" s="112"/>
      <c r="AK1140" s="112"/>
      <c r="AL1140" s="112"/>
      <c r="AM1140" s="112"/>
      <c r="AN1140" s="112"/>
      <c r="AO1140" s="112"/>
      <c r="AP1140" s="112"/>
      <c r="AQ1140" s="112"/>
      <c r="AR1140" s="112"/>
      <c r="AS1140" s="112"/>
      <c r="AT1140" s="112"/>
      <c r="AU1140" s="112"/>
      <c r="AV1140" s="112"/>
      <c r="AW1140" s="112"/>
      <c r="AX1140" s="112"/>
      <c r="AY1140" s="112"/>
      <c r="AZ1140" s="112"/>
      <c r="BA1140" s="112"/>
      <c r="BB1140" s="112"/>
      <c r="BC1140" s="112"/>
      <c r="BD1140" s="112"/>
      <c r="BE1140" s="112"/>
      <c r="BF1140" s="112"/>
      <c r="BG1140" s="112"/>
      <c r="BH1140" s="112"/>
      <c r="BI1140" s="112"/>
      <c r="BJ1140" s="112"/>
      <c r="BK1140" s="112"/>
      <c r="BL1140" s="112"/>
      <c r="BM1140" s="112"/>
      <c r="BN1140" s="112"/>
      <c r="BO1140" s="112"/>
      <c r="BP1140" s="112"/>
      <c r="BQ1140" s="112"/>
      <c r="BR1140" s="112"/>
      <c r="BS1140" s="112"/>
      <c r="BT1140" s="112"/>
      <c r="BU1140" s="112"/>
      <c r="BV1140" s="112"/>
      <c r="BW1140" s="112"/>
      <c r="BX1140" s="112"/>
      <c r="BY1140" s="112"/>
      <c r="BZ1140" s="112"/>
      <c r="CA1140" s="112"/>
      <c r="CB1140" s="112"/>
      <c r="CC1140" s="112"/>
      <c r="CD1140" s="112"/>
      <c r="CE1140" s="112"/>
      <c r="CF1140" s="112"/>
      <c r="CG1140" s="112"/>
      <c r="CH1140" s="112"/>
      <c r="CI1140" s="112"/>
      <c r="CJ1140" s="112"/>
      <c r="CK1140" s="112"/>
      <c r="CL1140" s="112"/>
      <c r="CM1140" s="112"/>
      <c r="CN1140" s="112"/>
      <c r="CO1140" s="112"/>
      <c r="CP1140" s="112"/>
      <c r="CQ1140" s="112"/>
      <c r="CR1140" s="112"/>
      <c r="CS1140" s="112"/>
      <c r="CT1140" s="112"/>
      <c r="CU1140" s="112"/>
      <c r="CV1140" s="112"/>
      <c r="CW1140" s="112"/>
      <c r="CX1140" s="112"/>
      <c r="CY1140" s="112"/>
      <c r="CZ1140" s="112"/>
    </row>
    <row r="1141" spans="1:104" s="113" customFormat="1" ht="54.75" customHeight="1">
      <c r="A1141" s="260">
        <v>1111</v>
      </c>
      <c r="B1141" s="1639"/>
      <c r="C1141" s="1478" t="s">
        <v>3176</v>
      </c>
      <c r="D1141" s="1479"/>
      <c r="E1141" s="118">
        <v>1995</v>
      </c>
      <c r="F1141" s="317">
        <v>1.22</v>
      </c>
      <c r="G1141" s="317" t="s">
        <v>3177</v>
      </c>
      <c r="H1141" s="118">
        <v>23</v>
      </c>
      <c r="I1141" s="118"/>
      <c r="J1141" s="163">
        <v>23</v>
      </c>
      <c r="K1141" s="907" t="s">
        <v>3178</v>
      </c>
      <c r="L1141" s="269">
        <v>1983</v>
      </c>
      <c r="M1141" s="606">
        <v>160</v>
      </c>
      <c r="N1141" s="225" t="s">
        <v>3179</v>
      </c>
      <c r="O1141" s="120">
        <v>1958</v>
      </c>
      <c r="P1141" s="120"/>
      <c r="Q1141" s="173"/>
      <c r="R1141" s="120"/>
      <c r="S1141" s="703"/>
      <c r="T1141" s="160"/>
      <c r="U1141" s="1480"/>
      <c r="V1141" s="1468"/>
      <c r="W1141" s="1468"/>
      <c r="X1141" s="1462"/>
      <c r="Y1141" s="1443"/>
      <c r="Z1141" s="1444"/>
      <c r="AA1141" s="1447"/>
      <c r="AB1141" s="1468"/>
      <c r="AC1141" s="1462"/>
      <c r="AD1141" s="268"/>
      <c r="AE1141" s="112"/>
      <c r="AF1141" s="112"/>
      <c r="AG1141" s="112"/>
      <c r="AH1141" s="112"/>
      <c r="AI1141" s="112"/>
      <c r="AJ1141" s="112"/>
      <c r="AK1141" s="112"/>
      <c r="AL1141" s="112"/>
      <c r="AM1141" s="112"/>
      <c r="AN1141" s="112"/>
      <c r="AO1141" s="112"/>
      <c r="AP1141" s="112"/>
      <c r="AQ1141" s="112"/>
      <c r="AR1141" s="112"/>
      <c r="AS1141" s="112"/>
      <c r="AT1141" s="112"/>
      <c r="AU1141" s="112"/>
      <c r="AV1141" s="112"/>
      <c r="AW1141" s="112"/>
      <c r="AX1141" s="112"/>
      <c r="AY1141" s="112"/>
      <c r="AZ1141" s="112"/>
      <c r="BA1141" s="112"/>
      <c r="BB1141" s="112"/>
      <c r="BC1141" s="112"/>
      <c r="BD1141" s="112"/>
      <c r="BE1141" s="112"/>
      <c r="BF1141" s="112"/>
      <c r="BG1141" s="112"/>
      <c r="BH1141" s="112"/>
      <c r="BI1141" s="112"/>
      <c r="BJ1141" s="112"/>
      <c r="BK1141" s="112"/>
      <c r="BL1141" s="112"/>
      <c r="BM1141" s="112"/>
      <c r="BN1141" s="112"/>
      <c r="BO1141" s="112"/>
      <c r="BP1141" s="112"/>
      <c r="BQ1141" s="112"/>
      <c r="BR1141" s="112"/>
      <c r="BS1141" s="112"/>
      <c r="BT1141" s="112"/>
      <c r="BU1141" s="112"/>
      <c r="BV1141" s="112"/>
      <c r="BW1141" s="112"/>
      <c r="BX1141" s="112"/>
      <c r="BY1141" s="112"/>
      <c r="BZ1141" s="112"/>
      <c r="CA1141" s="112"/>
      <c r="CB1141" s="112"/>
      <c r="CC1141" s="112"/>
      <c r="CD1141" s="112"/>
      <c r="CE1141" s="112"/>
      <c r="CF1141" s="112"/>
      <c r="CG1141" s="112"/>
      <c r="CH1141" s="112"/>
      <c r="CI1141" s="112"/>
      <c r="CJ1141" s="112"/>
      <c r="CK1141" s="112"/>
      <c r="CL1141" s="112"/>
      <c r="CM1141" s="112"/>
      <c r="CN1141" s="112"/>
      <c r="CO1141" s="112"/>
      <c r="CP1141" s="112"/>
      <c r="CQ1141" s="112"/>
      <c r="CR1141" s="112"/>
      <c r="CS1141" s="112"/>
      <c r="CT1141" s="112"/>
      <c r="CU1141" s="112"/>
      <c r="CV1141" s="112"/>
      <c r="CW1141" s="112"/>
      <c r="CX1141" s="112"/>
      <c r="CY1141" s="112"/>
      <c r="CZ1141" s="112"/>
    </row>
    <row r="1142" spans="1:104" s="113" customFormat="1" ht="33" customHeight="1">
      <c r="A1142" s="260">
        <v>1112</v>
      </c>
      <c r="B1142" s="1639"/>
      <c r="C1142" s="547"/>
      <c r="D1142" s="548"/>
      <c r="E1142" s="612"/>
      <c r="F1142" s="959"/>
      <c r="G1142" s="790"/>
      <c r="H1142" s="612"/>
      <c r="I1142" s="612"/>
      <c r="J1142" s="390"/>
      <c r="K1142" s="987"/>
      <c r="L1142" s="115"/>
      <c r="M1142" s="154"/>
      <c r="N1142" s="988" t="s">
        <v>3180</v>
      </c>
      <c r="O1142" s="156"/>
      <c r="P1142" s="156"/>
      <c r="Q1142" s="368"/>
      <c r="R1142" s="156"/>
      <c r="S1142" s="145"/>
      <c r="T1142" s="188"/>
      <c r="U1142" s="1481"/>
      <c r="V1142" s="1469"/>
      <c r="W1142" s="1469"/>
      <c r="X1142" s="1463"/>
      <c r="Y1142" s="1465"/>
      <c r="Z1142" s="1466"/>
      <c r="AA1142" s="1467"/>
      <c r="AB1142" s="1469"/>
      <c r="AC1142" s="1463"/>
      <c r="AD1142" s="661"/>
      <c r="AE1142" s="112"/>
      <c r="AF1142" s="112"/>
      <c r="AG1142" s="112"/>
      <c r="AH1142" s="112"/>
      <c r="AI1142" s="112"/>
      <c r="AJ1142" s="112"/>
      <c r="AK1142" s="112"/>
      <c r="AL1142" s="112"/>
      <c r="AM1142" s="112"/>
      <c r="AN1142" s="112"/>
      <c r="AO1142" s="112"/>
      <c r="AP1142" s="112"/>
      <c r="AQ1142" s="112"/>
      <c r="AR1142" s="112"/>
      <c r="AS1142" s="112"/>
      <c r="AT1142" s="112"/>
      <c r="AU1142" s="112"/>
      <c r="AV1142" s="112"/>
      <c r="AW1142" s="112"/>
      <c r="AX1142" s="112"/>
      <c r="AY1142" s="112"/>
      <c r="AZ1142" s="112"/>
      <c r="BA1142" s="112"/>
      <c r="BB1142" s="112"/>
      <c r="BC1142" s="112"/>
      <c r="BD1142" s="112"/>
      <c r="BE1142" s="112"/>
      <c r="BF1142" s="112"/>
      <c r="BG1142" s="112"/>
      <c r="BH1142" s="112"/>
      <c r="BI1142" s="112"/>
      <c r="BJ1142" s="112"/>
      <c r="BK1142" s="112"/>
      <c r="BL1142" s="112"/>
      <c r="BM1142" s="112"/>
      <c r="BN1142" s="112"/>
      <c r="BO1142" s="112"/>
      <c r="BP1142" s="112"/>
      <c r="BQ1142" s="112"/>
      <c r="BR1142" s="112"/>
      <c r="BS1142" s="112"/>
      <c r="BT1142" s="112"/>
      <c r="BU1142" s="112"/>
      <c r="BV1142" s="112"/>
      <c r="BW1142" s="112"/>
      <c r="BX1142" s="112"/>
      <c r="BY1142" s="112"/>
      <c r="BZ1142" s="112"/>
      <c r="CA1142" s="112"/>
      <c r="CB1142" s="112"/>
      <c r="CC1142" s="112"/>
      <c r="CD1142" s="112"/>
      <c r="CE1142" s="112"/>
      <c r="CF1142" s="112"/>
      <c r="CG1142" s="112"/>
      <c r="CH1142" s="112"/>
      <c r="CI1142" s="112"/>
      <c r="CJ1142" s="112"/>
      <c r="CK1142" s="112"/>
      <c r="CL1142" s="112"/>
      <c r="CM1142" s="112"/>
      <c r="CN1142" s="112"/>
      <c r="CO1142" s="112"/>
      <c r="CP1142" s="112"/>
      <c r="CQ1142" s="112"/>
      <c r="CR1142" s="112"/>
      <c r="CS1142" s="112"/>
      <c r="CT1142" s="112"/>
      <c r="CU1142" s="112"/>
      <c r="CV1142" s="112"/>
      <c r="CW1142" s="112"/>
      <c r="CX1142" s="112"/>
      <c r="CY1142" s="112"/>
      <c r="CZ1142" s="112"/>
    </row>
    <row r="1143" spans="1:104" s="113" customFormat="1" ht="43.9" customHeight="1">
      <c r="A1143" s="260">
        <v>1113</v>
      </c>
      <c r="B1143" s="1639"/>
      <c r="C1143" s="547"/>
      <c r="D1143" s="548"/>
      <c r="E1143" s="612"/>
      <c r="F1143" s="959"/>
      <c r="G1143" s="790"/>
      <c r="H1143" s="612"/>
      <c r="I1143" s="612"/>
      <c r="J1143" s="390"/>
      <c r="K1143" s="268"/>
      <c r="L1143" s="115"/>
      <c r="M1143" s="154"/>
      <c r="N1143" s="217" t="s">
        <v>3181</v>
      </c>
      <c r="O1143" s="156"/>
      <c r="P1143" s="156">
        <v>0.27400000000000002</v>
      </c>
      <c r="Q1143" s="368" t="s">
        <v>3182</v>
      </c>
      <c r="R1143" s="156">
        <v>11</v>
      </c>
      <c r="S1143" s="145"/>
      <c r="T1143" s="188">
        <v>11</v>
      </c>
      <c r="U1143" s="1481"/>
      <c r="V1143" s="1469"/>
      <c r="W1143" s="1469"/>
      <c r="X1143" s="1463"/>
      <c r="Y1143" s="1465"/>
      <c r="Z1143" s="1466"/>
      <c r="AA1143" s="1467"/>
      <c r="AB1143" s="959"/>
      <c r="AC1143" s="989"/>
      <c r="AD1143" s="661"/>
      <c r="AE1143" s="112"/>
      <c r="AF1143" s="112"/>
      <c r="AG1143" s="112"/>
      <c r="AH1143" s="112"/>
      <c r="AI1143" s="112"/>
      <c r="AJ1143" s="112"/>
      <c r="AK1143" s="112"/>
      <c r="AL1143" s="112"/>
      <c r="AM1143" s="112"/>
      <c r="AN1143" s="112"/>
      <c r="AO1143" s="112"/>
      <c r="AP1143" s="112"/>
      <c r="AQ1143" s="112"/>
      <c r="AR1143" s="112"/>
      <c r="AS1143" s="112"/>
      <c r="AT1143" s="112"/>
      <c r="AU1143" s="112"/>
      <c r="AV1143" s="112"/>
      <c r="AW1143" s="112"/>
      <c r="AX1143" s="112"/>
      <c r="AY1143" s="112"/>
      <c r="AZ1143" s="112"/>
      <c r="BA1143" s="112"/>
      <c r="BB1143" s="112"/>
      <c r="BC1143" s="112"/>
      <c r="BD1143" s="112"/>
      <c r="BE1143" s="112"/>
      <c r="BF1143" s="112"/>
      <c r="BG1143" s="112"/>
      <c r="BH1143" s="112"/>
      <c r="BI1143" s="112"/>
      <c r="BJ1143" s="112"/>
      <c r="BK1143" s="112"/>
      <c r="BL1143" s="112"/>
      <c r="BM1143" s="112"/>
      <c r="BN1143" s="112"/>
      <c r="BO1143" s="112"/>
      <c r="BP1143" s="112"/>
      <c r="BQ1143" s="112"/>
      <c r="BR1143" s="112"/>
      <c r="BS1143" s="112"/>
      <c r="BT1143" s="112"/>
      <c r="BU1143" s="112"/>
      <c r="BV1143" s="112"/>
      <c r="BW1143" s="112"/>
      <c r="BX1143" s="112"/>
      <c r="BY1143" s="112"/>
      <c r="BZ1143" s="112"/>
      <c r="CA1143" s="112"/>
      <c r="CB1143" s="112"/>
      <c r="CC1143" s="112"/>
      <c r="CD1143" s="112"/>
      <c r="CE1143" s="112"/>
      <c r="CF1143" s="112"/>
      <c r="CG1143" s="112"/>
      <c r="CH1143" s="112"/>
      <c r="CI1143" s="112"/>
      <c r="CJ1143" s="112"/>
      <c r="CK1143" s="112"/>
      <c r="CL1143" s="112"/>
      <c r="CM1143" s="112"/>
      <c r="CN1143" s="112"/>
      <c r="CO1143" s="112"/>
      <c r="CP1143" s="112"/>
      <c r="CQ1143" s="112"/>
      <c r="CR1143" s="112"/>
      <c r="CS1143" s="112"/>
      <c r="CT1143" s="112"/>
      <c r="CU1143" s="112"/>
      <c r="CV1143" s="112"/>
      <c r="CW1143" s="112"/>
      <c r="CX1143" s="112"/>
      <c r="CY1143" s="112"/>
      <c r="CZ1143" s="112"/>
    </row>
    <row r="1144" spans="1:104" s="113" customFormat="1" ht="63" customHeight="1">
      <c r="A1144" s="260">
        <v>1114</v>
      </c>
      <c r="B1144" s="1639"/>
      <c r="C1144" s="547"/>
      <c r="D1144" s="548"/>
      <c r="E1144" s="612"/>
      <c r="F1144" s="959"/>
      <c r="G1144" s="790"/>
      <c r="H1144" s="612"/>
      <c r="I1144" s="612"/>
      <c r="J1144" s="390"/>
      <c r="K1144" s="268"/>
      <c r="L1144" s="115"/>
      <c r="M1144" s="154"/>
      <c r="N1144" s="217" t="s">
        <v>3183</v>
      </c>
      <c r="O1144" s="156"/>
      <c r="P1144" s="156">
        <v>0.59599999999999997</v>
      </c>
      <c r="Q1144" s="368" t="s">
        <v>3184</v>
      </c>
      <c r="R1144" s="156">
        <v>19</v>
      </c>
      <c r="S1144" s="145"/>
      <c r="T1144" s="188">
        <v>19</v>
      </c>
      <c r="U1144" s="1481"/>
      <c r="V1144" s="1469"/>
      <c r="W1144" s="1469"/>
      <c r="X1144" s="1463"/>
      <c r="Y1144" s="958"/>
      <c r="Z1144" s="721"/>
      <c r="AA1144" s="612"/>
      <c r="AB1144" s="959"/>
      <c r="AC1144" s="989"/>
      <c r="AD1144" s="661"/>
      <c r="AE1144" s="112"/>
      <c r="AF1144" s="112"/>
      <c r="AG1144" s="112"/>
      <c r="AH1144" s="112"/>
      <c r="AI1144" s="112"/>
      <c r="AJ1144" s="112"/>
      <c r="AK1144" s="112"/>
      <c r="AL1144" s="112"/>
      <c r="AM1144" s="112"/>
      <c r="AN1144" s="112"/>
      <c r="AO1144" s="112"/>
      <c r="AP1144" s="112"/>
      <c r="AQ1144" s="112"/>
      <c r="AR1144" s="112"/>
      <c r="AS1144" s="112"/>
      <c r="AT1144" s="112"/>
      <c r="AU1144" s="112"/>
      <c r="AV1144" s="112"/>
      <c r="AW1144" s="112"/>
      <c r="AX1144" s="112"/>
      <c r="AY1144" s="112"/>
      <c r="AZ1144" s="112"/>
      <c r="BA1144" s="112"/>
      <c r="BB1144" s="112"/>
      <c r="BC1144" s="112"/>
      <c r="BD1144" s="112"/>
      <c r="BE1144" s="112"/>
      <c r="BF1144" s="112"/>
      <c r="BG1144" s="112"/>
      <c r="BH1144" s="112"/>
      <c r="BI1144" s="112"/>
      <c r="BJ1144" s="112"/>
      <c r="BK1144" s="112"/>
      <c r="BL1144" s="112"/>
      <c r="BM1144" s="112"/>
      <c r="BN1144" s="112"/>
      <c r="BO1144" s="112"/>
      <c r="BP1144" s="112"/>
      <c r="BQ1144" s="112"/>
      <c r="BR1144" s="112"/>
      <c r="BS1144" s="112"/>
      <c r="BT1144" s="112"/>
      <c r="BU1144" s="112"/>
      <c r="BV1144" s="112"/>
      <c r="BW1144" s="112"/>
      <c r="BX1144" s="112"/>
      <c r="BY1144" s="112"/>
      <c r="BZ1144" s="112"/>
      <c r="CA1144" s="112"/>
      <c r="CB1144" s="112"/>
      <c r="CC1144" s="112"/>
      <c r="CD1144" s="112"/>
      <c r="CE1144" s="112"/>
      <c r="CF1144" s="112"/>
      <c r="CG1144" s="112"/>
      <c r="CH1144" s="112"/>
      <c r="CI1144" s="112"/>
      <c r="CJ1144" s="112"/>
      <c r="CK1144" s="112"/>
      <c r="CL1144" s="112"/>
      <c r="CM1144" s="112"/>
      <c r="CN1144" s="112"/>
      <c r="CO1144" s="112"/>
      <c r="CP1144" s="112"/>
      <c r="CQ1144" s="112"/>
      <c r="CR1144" s="112"/>
      <c r="CS1144" s="112"/>
      <c r="CT1144" s="112"/>
      <c r="CU1144" s="112"/>
      <c r="CV1144" s="112"/>
      <c r="CW1144" s="112"/>
      <c r="CX1144" s="112"/>
      <c r="CY1144" s="112"/>
      <c r="CZ1144" s="112"/>
    </row>
    <row r="1145" spans="1:104" s="113" customFormat="1" ht="63.75" customHeight="1">
      <c r="A1145" s="260">
        <v>1115</v>
      </c>
      <c r="B1145" s="1639"/>
      <c r="C1145" s="547"/>
      <c r="D1145" s="548"/>
      <c r="E1145" s="612"/>
      <c r="F1145" s="959"/>
      <c r="G1145" s="790"/>
      <c r="H1145" s="612"/>
      <c r="I1145" s="612"/>
      <c r="J1145" s="390"/>
      <c r="K1145" s="268"/>
      <c r="L1145" s="115"/>
      <c r="M1145" s="154"/>
      <c r="N1145" s="217" t="s">
        <v>3185</v>
      </c>
      <c r="O1145" s="156"/>
      <c r="P1145" s="156">
        <v>0.56499999999999995</v>
      </c>
      <c r="Q1145" s="368" t="s">
        <v>3186</v>
      </c>
      <c r="R1145" s="156">
        <v>15</v>
      </c>
      <c r="S1145" s="145"/>
      <c r="T1145" s="188">
        <v>15</v>
      </c>
      <c r="U1145" s="1481"/>
      <c r="V1145" s="1469"/>
      <c r="W1145" s="1469"/>
      <c r="X1145" s="1463"/>
      <c r="Y1145" s="958"/>
      <c r="Z1145" s="721"/>
      <c r="AA1145" s="612"/>
      <c r="AB1145" s="959"/>
      <c r="AC1145" s="989"/>
      <c r="AD1145" s="661"/>
      <c r="AE1145" s="112"/>
      <c r="AF1145" s="112"/>
      <c r="AG1145" s="112"/>
      <c r="AH1145" s="112"/>
      <c r="AI1145" s="112"/>
      <c r="AJ1145" s="112"/>
      <c r="AK1145" s="112"/>
      <c r="AL1145" s="112"/>
      <c r="AM1145" s="112"/>
      <c r="AN1145" s="112"/>
      <c r="AO1145" s="112"/>
      <c r="AP1145" s="112"/>
      <c r="AQ1145" s="112"/>
      <c r="AR1145" s="112"/>
      <c r="AS1145" s="112"/>
      <c r="AT1145" s="112"/>
      <c r="AU1145" s="112"/>
      <c r="AV1145" s="112"/>
      <c r="AW1145" s="112"/>
      <c r="AX1145" s="112"/>
      <c r="AY1145" s="112"/>
      <c r="AZ1145" s="112"/>
      <c r="BA1145" s="112"/>
      <c r="BB1145" s="112"/>
      <c r="BC1145" s="112"/>
      <c r="BD1145" s="112"/>
      <c r="BE1145" s="112"/>
      <c r="BF1145" s="112"/>
      <c r="BG1145" s="112"/>
      <c r="BH1145" s="112"/>
      <c r="BI1145" s="112"/>
      <c r="BJ1145" s="112"/>
      <c r="BK1145" s="112"/>
      <c r="BL1145" s="112"/>
      <c r="BM1145" s="112"/>
      <c r="BN1145" s="112"/>
      <c r="BO1145" s="112"/>
      <c r="BP1145" s="112"/>
      <c r="BQ1145" s="112"/>
      <c r="BR1145" s="112"/>
      <c r="BS1145" s="112"/>
      <c r="BT1145" s="112"/>
      <c r="BU1145" s="112"/>
      <c r="BV1145" s="112"/>
      <c r="BW1145" s="112"/>
      <c r="BX1145" s="112"/>
      <c r="BY1145" s="112"/>
      <c r="BZ1145" s="112"/>
      <c r="CA1145" s="112"/>
      <c r="CB1145" s="112"/>
      <c r="CC1145" s="112"/>
      <c r="CD1145" s="112"/>
      <c r="CE1145" s="112"/>
      <c r="CF1145" s="112"/>
      <c r="CG1145" s="112"/>
      <c r="CH1145" s="112"/>
      <c r="CI1145" s="112"/>
      <c r="CJ1145" s="112"/>
      <c r="CK1145" s="112"/>
      <c r="CL1145" s="112"/>
      <c r="CM1145" s="112"/>
      <c r="CN1145" s="112"/>
      <c r="CO1145" s="112"/>
      <c r="CP1145" s="112"/>
      <c r="CQ1145" s="112"/>
      <c r="CR1145" s="112"/>
      <c r="CS1145" s="112"/>
      <c r="CT1145" s="112"/>
      <c r="CU1145" s="112"/>
      <c r="CV1145" s="112"/>
      <c r="CW1145" s="112"/>
      <c r="CX1145" s="112"/>
      <c r="CY1145" s="112"/>
      <c r="CZ1145" s="112"/>
    </row>
    <row r="1146" spans="1:104" s="113" customFormat="1" ht="24" customHeight="1">
      <c r="A1146" s="260">
        <v>1116</v>
      </c>
      <c r="B1146" s="1639"/>
      <c r="C1146" s="547"/>
      <c r="D1146" s="548"/>
      <c r="E1146" s="612"/>
      <c r="F1146" s="959"/>
      <c r="G1146" s="790"/>
      <c r="H1146" s="612"/>
      <c r="I1146" s="612"/>
      <c r="J1146" s="390"/>
      <c r="K1146" s="268"/>
      <c r="L1146" s="115"/>
      <c r="M1146" s="154"/>
      <c r="N1146" s="988" t="s">
        <v>3187</v>
      </c>
      <c r="O1146" s="156"/>
      <c r="P1146" s="156"/>
      <c r="Q1146" s="368"/>
      <c r="R1146" s="156"/>
      <c r="S1146" s="145"/>
      <c r="T1146" s="188"/>
      <c r="U1146" s="1481"/>
      <c r="V1146" s="1469"/>
      <c r="W1146" s="1469"/>
      <c r="X1146" s="1463"/>
      <c r="Y1146" s="958"/>
      <c r="Z1146" s="721"/>
      <c r="AA1146" s="612"/>
      <c r="AB1146" s="959"/>
      <c r="AC1146" s="989"/>
      <c r="AD1146" s="661"/>
      <c r="AE1146" s="112"/>
      <c r="AF1146" s="112"/>
      <c r="AG1146" s="112"/>
      <c r="AH1146" s="112"/>
      <c r="AI1146" s="112"/>
      <c r="AJ1146" s="112"/>
      <c r="AK1146" s="112"/>
      <c r="AL1146" s="112"/>
      <c r="AM1146" s="112"/>
      <c r="AN1146" s="112"/>
      <c r="AO1146" s="112"/>
      <c r="AP1146" s="112"/>
      <c r="AQ1146" s="112"/>
      <c r="AR1146" s="112"/>
      <c r="AS1146" s="112"/>
      <c r="AT1146" s="112"/>
      <c r="AU1146" s="112"/>
      <c r="AV1146" s="112"/>
      <c r="AW1146" s="112"/>
      <c r="AX1146" s="112"/>
      <c r="AY1146" s="112"/>
      <c r="AZ1146" s="112"/>
      <c r="BA1146" s="112"/>
      <c r="BB1146" s="112"/>
      <c r="BC1146" s="112"/>
      <c r="BD1146" s="112"/>
      <c r="BE1146" s="112"/>
      <c r="BF1146" s="112"/>
      <c r="BG1146" s="112"/>
      <c r="BH1146" s="112"/>
      <c r="BI1146" s="112"/>
      <c r="BJ1146" s="112"/>
      <c r="BK1146" s="112"/>
      <c r="BL1146" s="112"/>
      <c r="BM1146" s="112"/>
      <c r="BN1146" s="112"/>
      <c r="BO1146" s="112"/>
      <c r="BP1146" s="112"/>
      <c r="BQ1146" s="112"/>
      <c r="BR1146" s="112"/>
      <c r="BS1146" s="112"/>
      <c r="BT1146" s="112"/>
      <c r="BU1146" s="112"/>
      <c r="BV1146" s="112"/>
      <c r="BW1146" s="112"/>
      <c r="BX1146" s="112"/>
      <c r="BY1146" s="112"/>
      <c r="BZ1146" s="112"/>
      <c r="CA1146" s="112"/>
      <c r="CB1146" s="112"/>
      <c r="CC1146" s="112"/>
      <c r="CD1146" s="112"/>
      <c r="CE1146" s="112"/>
      <c r="CF1146" s="112"/>
      <c r="CG1146" s="112"/>
      <c r="CH1146" s="112"/>
      <c r="CI1146" s="112"/>
      <c r="CJ1146" s="112"/>
      <c r="CK1146" s="112"/>
      <c r="CL1146" s="112"/>
      <c r="CM1146" s="112"/>
      <c r="CN1146" s="112"/>
      <c r="CO1146" s="112"/>
      <c r="CP1146" s="112"/>
      <c r="CQ1146" s="112"/>
      <c r="CR1146" s="112"/>
      <c r="CS1146" s="112"/>
      <c r="CT1146" s="112"/>
      <c r="CU1146" s="112"/>
      <c r="CV1146" s="112"/>
      <c r="CW1146" s="112"/>
      <c r="CX1146" s="112"/>
      <c r="CY1146" s="112"/>
      <c r="CZ1146" s="112"/>
    </row>
    <row r="1147" spans="1:104" s="113" customFormat="1" ht="55.15" customHeight="1">
      <c r="A1147" s="260">
        <v>1117</v>
      </c>
      <c r="B1147" s="1639"/>
      <c r="C1147" s="547"/>
      <c r="D1147" s="548"/>
      <c r="E1147" s="612"/>
      <c r="F1147" s="959"/>
      <c r="G1147" s="790"/>
      <c r="H1147" s="612"/>
      <c r="I1147" s="612"/>
      <c r="J1147" s="390"/>
      <c r="K1147" s="268"/>
      <c r="L1147" s="115"/>
      <c r="M1147" s="154"/>
      <c r="N1147" s="217" t="s">
        <v>3188</v>
      </c>
      <c r="O1147" s="156"/>
      <c r="P1147" s="156">
        <v>0.49099999999999999</v>
      </c>
      <c r="Q1147" s="368" t="s">
        <v>3189</v>
      </c>
      <c r="R1147" s="156">
        <v>22</v>
      </c>
      <c r="S1147" s="145"/>
      <c r="T1147" s="188">
        <v>22</v>
      </c>
      <c r="U1147" s="1481"/>
      <c r="V1147" s="1469"/>
      <c r="W1147" s="1469"/>
      <c r="X1147" s="1463"/>
      <c r="Y1147" s="958"/>
      <c r="Z1147" s="721"/>
      <c r="AA1147" s="612"/>
      <c r="AB1147" s="959"/>
      <c r="AC1147" s="989"/>
      <c r="AD1147" s="661"/>
      <c r="AE1147" s="112"/>
      <c r="AF1147" s="112"/>
      <c r="AG1147" s="112"/>
      <c r="AH1147" s="112"/>
      <c r="AI1147" s="112"/>
      <c r="AJ1147" s="112"/>
      <c r="AK1147" s="112"/>
      <c r="AL1147" s="112"/>
      <c r="AM1147" s="112"/>
      <c r="AN1147" s="112"/>
      <c r="AO1147" s="112"/>
      <c r="AP1147" s="112"/>
      <c r="AQ1147" s="112"/>
      <c r="AR1147" s="112"/>
      <c r="AS1147" s="112"/>
      <c r="AT1147" s="112"/>
      <c r="AU1147" s="112"/>
      <c r="AV1147" s="112"/>
      <c r="AW1147" s="112"/>
      <c r="AX1147" s="112"/>
      <c r="AY1147" s="112"/>
      <c r="AZ1147" s="112"/>
      <c r="BA1147" s="112"/>
      <c r="BB1147" s="112"/>
      <c r="BC1147" s="112"/>
      <c r="BD1147" s="112"/>
      <c r="BE1147" s="112"/>
      <c r="BF1147" s="112"/>
      <c r="BG1147" s="112"/>
      <c r="BH1147" s="112"/>
      <c r="BI1147" s="112"/>
      <c r="BJ1147" s="112"/>
      <c r="BK1147" s="112"/>
      <c r="BL1147" s="112"/>
      <c r="BM1147" s="112"/>
      <c r="BN1147" s="112"/>
      <c r="BO1147" s="112"/>
      <c r="BP1147" s="112"/>
      <c r="BQ1147" s="112"/>
      <c r="BR1147" s="112"/>
      <c r="BS1147" s="112"/>
      <c r="BT1147" s="112"/>
      <c r="BU1147" s="112"/>
      <c r="BV1147" s="112"/>
      <c r="BW1147" s="112"/>
      <c r="BX1147" s="112"/>
      <c r="BY1147" s="112"/>
      <c r="BZ1147" s="112"/>
      <c r="CA1147" s="112"/>
      <c r="CB1147" s="112"/>
      <c r="CC1147" s="112"/>
      <c r="CD1147" s="112"/>
      <c r="CE1147" s="112"/>
      <c r="CF1147" s="112"/>
      <c r="CG1147" s="112"/>
      <c r="CH1147" s="112"/>
      <c r="CI1147" s="112"/>
      <c r="CJ1147" s="112"/>
      <c r="CK1147" s="112"/>
      <c r="CL1147" s="112"/>
      <c r="CM1147" s="112"/>
      <c r="CN1147" s="112"/>
      <c r="CO1147" s="112"/>
      <c r="CP1147" s="112"/>
      <c r="CQ1147" s="112"/>
      <c r="CR1147" s="112"/>
      <c r="CS1147" s="112"/>
      <c r="CT1147" s="112"/>
      <c r="CU1147" s="112"/>
      <c r="CV1147" s="112"/>
      <c r="CW1147" s="112"/>
      <c r="CX1147" s="112"/>
      <c r="CY1147" s="112"/>
      <c r="CZ1147" s="112"/>
    </row>
    <row r="1148" spans="1:104" s="113" customFormat="1" ht="55.9" customHeight="1">
      <c r="A1148" s="260">
        <v>1118</v>
      </c>
      <c r="B1148" s="1639"/>
      <c r="C1148" s="547"/>
      <c r="D1148" s="548"/>
      <c r="E1148" s="612"/>
      <c r="F1148" s="959"/>
      <c r="G1148" s="790"/>
      <c r="H1148" s="612"/>
      <c r="I1148" s="612"/>
      <c r="J1148" s="390"/>
      <c r="K1148" s="268"/>
      <c r="L1148" s="115"/>
      <c r="M1148" s="154"/>
      <c r="N1148" s="217" t="s">
        <v>3190</v>
      </c>
      <c r="O1148" s="156"/>
      <c r="P1148" s="156">
        <v>0.40500000000000003</v>
      </c>
      <c r="Q1148" s="368" t="s">
        <v>3191</v>
      </c>
      <c r="R1148" s="156">
        <v>14</v>
      </c>
      <c r="S1148" s="145"/>
      <c r="T1148" s="188">
        <v>14</v>
      </c>
      <c r="U1148" s="1481"/>
      <c r="V1148" s="1469"/>
      <c r="W1148" s="1469"/>
      <c r="X1148" s="1463"/>
      <c r="Y1148" s="958"/>
      <c r="Z1148" s="721"/>
      <c r="AA1148" s="612"/>
      <c r="AB1148" s="959"/>
      <c r="AC1148" s="989"/>
      <c r="AD1148" s="661"/>
      <c r="AE1148" s="112"/>
      <c r="AF1148" s="112"/>
      <c r="AG1148" s="112"/>
      <c r="AH1148" s="112"/>
      <c r="AI1148" s="112"/>
      <c r="AJ1148" s="112"/>
      <c r="AK1148" s="112"/>
      <c r="AL1148" s="112"/>
      <c r="AM1148" s="112"/>
      <c r="AN1148" s="112"/>
      <c r="AO1148" s="112"/>
      <c r="AP1148" s="112"/>
      <c r="AQ1148" s="112"/>
      <c r="AR1148" s="112"/>
      <c r="AS1148" s="112"/>
      <c r="AT1148" s="112"/>
      <c r="AU1148" s="112"/>
      <c r="AV1148" s="112"/>
      <c r="AW1148" s="112"/>
      <c r="AX1148" s="112"/>
      <c r="AY1148" s="112"/>
      <c r="AZ1148" s="112"/>
      <c r="BA1148" s="112"/>
      <c r="BB1148" s="112"/>
      <c r="BC1148" s="112"/>
      <c r="BD1148" s="112"/>
      <c r="BE1148" s="112"/>
      <c r="BF1148" s="112"/>
      <c r="BG1148" s="112"/>
      <c r="BH1148" s="112"/>
      <c r="BI1148" s="112"/>
      <c r="BJ1148" s="112"/>
      <c r="BK1148" s="112"/>
      <c r="BL1148" s="112"/>
      <c r="BM1148" s="112"/>
      <c r="BN1148" s="112"/>
      <c r="BO1148" s="112"/>
      <c r="BP1148" s="112"/>
      <c r="BQ1148" s="112"/>
      <c r="BR1148" s="112"/>
      <c r="BS1148" s="112"/>
      <c r="BT1148" s="112"/>
      <c r="BU1148" s="112"/>
      <c r="BV1148" s="112"/>
      <c r="BW1148" s="112"/>
      <c r="BX1148" s="112"/>
      <c r="BY1148" s="112"/>
      <c r="BZ1148" s="112"/>
      <c r="CA1148" s="112"/>
      <c r="CB1148" s="112"/>
      <c r="CC1148" s="112"/>
      <c r="CD1148" s="112"/>
      <c r="CE1148" s="112"/>
      <c r="CF1148" s="112"/>
      <c r="CG1148" s="112"/>
      <c r="CH1148" s="112"/>
      <c r="CI1148" s="112"/>
      <c r="CJ1148" s="112"/>
      <c r="CK1148" s="112"/>
      <c r="CL1148" s="112"/>
      <c r="CM1148" s="112"/>
      <c r="CN1148" s="112"/>
      <c r="CO1148" s="112"/>
      <c r="CP1148" s="112"/>
      <c r="CQ1148" s="112"/>
      <c r="CR1148" s="112"/>
      <c r="CS1148" s="112"/>
      <c r="CT1148" s="112"/>
      <c r="CU1148" s="112"/>
      <c r="CV1148" s="112"/>
      <c r="CW1148" s="112"/>
      <c r="CX1148" s="112"/>
      <c r="CY1148" s="112"/>
      <c r="CZ1148" s="112"/>
    </row>
    <row r="1149" spans="1:104" s="113" customFormat="1" ht="57" customHeight="1">
      <c r="A1149" s="260">
        <v>1119</v>
      </c>
      <c r="B1149" s="1639"/>
      <c r="C1149" s="547"/>
      <c r="D1149" s="548"/>
      <c r="E1149" s="612"/>
      <c r="F1149" s="959"/>
      <c r="G1149" s="790"/>
      <c r="H1149" s="612"/>
      <c r="I1149" s="612"/>
      <c r="J1149" s="390"/>
      <c r="K1149" s="268"/>
      <c r="L1149" s="115"/>
      <c r="M1149" s="154"/>
      <c r="N1149" s="217" t="s">
        <v>3192</v>
      </c>
      <c r="O1149" s="156"/>
      <c r="P1149" s="156">
        <v>0.46</v>
      </c>
      <c r="Q1149" s="368" t="s">
        <v>3193</v>
      </c>
      <c r="R1149" s="156">
        <v>10</v>
      </c>
      <c r="S1149" s="145"/>
      <c r="T1149" s="188">
        <v>10</v>
      </c>
      <c r="U1149" s="1482"/>
      <c r="V1149" s="1483"/>
      <c r="W1149" s="1483"/>
      <c r="X1149" s="1464"/>
      <c r="Y1149" s="958"/>
      <c r="Z1149" s="721"/>
      <c r="AA1149" s="612"/>
      <c r="AB1149" s="959"/>
      <c r="AC1149" s="989"/>
      <c r="AD1149" s="661"/>
      <c r="AE1149" s="112"/>
      <c r="AF1149" s="112"/>
      <c r="AG1149" s="112"/>
      <c r="AH1149" s="112"/>
      <c r="AI1149" s="112"/>
      <c r="AJ1149" s="112"/>
      <c r="AK1149" s="112"/>
      <c r="AL1149" s="112"/>
      <c r="AM1149" s="112"/>
      <c r="AN1149" s="112"/>
      <c r="AO1149" s="112"/>
      <c r="AP1149" s="112"/>
      <c r="AQ1149" s="112"/>
      <c r="AR1149" s="112"/>
      <c r="AS1149" s="112"/>
      <c r="AT1149" s="112"/>
      <c r="AU1149" s="112"/>
      <c r="AV1149" s="112"/>
      <c r="AW1149" s="112"/>
      <c r="AX1149" s="112"/>
      <c r="AY1149" s="112"/>
      <c r="AZ1149" s="112"/>
      <c r="BA1149" s="112"/>
      <c r="BB1149" s="112"/>
      <c r="BC1149" s="112"/>
      <c r="BD1149" s="112"/>
      <c r="BE1149" s="112"/>
      <c r="BF1149" s="112"/>
      <c r="BG1149" s="112"/>
      <c r="BH1149" s="112"/>
      <c r="BI1149" s="112"/>
      <c r="BJ1149" s="112"/>
      <c r="BK1149" s="112"/>
      <c r="BL1149" s="112"/>
      <c r="BM1149" s="112"/>
      <c r="BN1149" s="112"/>
      <c r="BO1149" s="112"/>
      <c r="BP1149" s="112"/>
      <c r="BQ1149" s="112"/>
      <c r="BR1149" s="112"/>
      <c r="BS1149" s="112"/>
      <c r="BT1149" s="112"/>
      <c r="BU1149" s="112"/>
      <c r="BV1149" s="112"/>
      <c r="BW1149" s="112"/>
      <c r="BX1149" s="112"/>
      <c r="BY1149" s="112"/>
      <c r="BZ1149" s="112"/>
      <c r="CA1149" s="112"/>
      <c r="CB1149" s="112"/>
      <c r="CC1149" s="112"/>
      <c r="CD1149" s="112"/>
      <c r="CE1149" s="112"/>
      <c r="CF1149" s="112"/>
      <c r="CG1149" s="112"/>
      <c r="CH1149" s="112"/>
      <c r="CI1149" s="112"/>
      <c r="CJ1149" s="112"/>
      <c r="CK1149" s="112"/>
      <c r="CL1149" s="112"/>
      <c r="CM1149" s="112"/>
      <c r="CN1149" s="112"/>
      <c r="CO1149" s="112"/>
      <c r="CP1149" s="112"/>
      <c r="CQ1149" s="112"/>
      <c r="CR1149" s="112"/>
      <c r="CS1149" s="112"/>
      <c r="CT1149" s="112"/>
      <c r="CU1149" s="112"/>
      <c r="CV1149" s="112"/>
      <c r="CW1149" s="112"/>
      <c r="CX1149" s="112"/>
      <c r="CY1149" s="112"/>
      <c r="CZ1149" s="112"/>
    </row>
    <row r="1150" spans="1:104" s="113" customFormat="1" ht="24.75" customHeight="1">
      <c r="A1150" s="260">
        <v>1120</v>
      </c>
      <c r="B1150" s="1639"/>
      <c r="C1150" s="547"/>
      <c r="D1150" s="548"/>
      <c r="E1150" s="116"/>
      <c r="F1150" s="116"/>
      <c r="G1150" s="153"/>
      <c r="H1150" s="612"/>
      <c r="I1150" s="612"/>
      <c r="J1150" s="390"/>
      <c r="K1150" s="1453" t="s">
        <v>3194</v>
      </c>
      <c r="L1150" s="214">
        <v>1979</v>
      </c>
      <c r="M1150" s="1456">
        <v>250</v>
      </c>
      <c r="N1150" s="1460"/>
      <c r="O1150" s="1447"/>
      <c r="P1150" s="1447"/>
      <c r="Q1150" s="1447"/>
      <c r="R1150" s="1447"/>
      <c r="S1150" s="1447"/>
      <c r="T1150" s="1456"/>
      <c r="U1150" s="1458"/>
      <c r="V1150" s="1447"/>
      <c r="W1150" s="1447"/>
      <c r="X1150" s="1441"/>
      <c r="Y1150" s="958"/>
      <c r="Z1150" s="721"/>
      <c r="AA1150" s="116"/>
      <c r="AB1150" s="116"/>
      <c r="AC1150" s="420"/>
      <c r="AD1150" s="506"/>
      <c r="AE1150" s="112"/>
      <c r="AF1150" s="112"/>
      <c r="AG1150" s="112"/>
      <c r="AH1150" s="112"/>
      <c r="AI1150" s="112"/>
      <c r="AJ1150" s="112"/>
      <c r="AK1150" s="112"/>
      <c r="AL1150" s="112"/>
      <c r="AM1150" s="112"/>
      <c r="AN1150" s="112"/>
      <c r="AO1150" s="112"/>
      <c r="AP1150" s="112"/>
      <c r="AQ1150" s="112"/>
      <c r="AR1150" s="112"/>
      <c r="AS1150" s="112"/>
      <c r="AT1150" s="112"/>
      <c r="AU1150" s="112"/>
      <c r="AV1150" s="112"/>
      <c r="AW1150" s="112"/>
      <c r="AX1150" s="112"/>
      <c r="AY1150" s="112"/>
      <c r="AZ1150" s="112"/>
      <c r="BA1150" s="112"/>
      <c r="BB1150" s="112"/>
      <c r="BC1150" s="112"/>
      <c r="BD1150" s="112"/>
      <c r="BE1150" s="112"/>
      <c r="BF1150" s="112"/>
      <c r="BG1150" s="112"/>
      <c r="BH1150" s="112"/>
      <c r="BI1150" s="112"/>
      <c r="BJ1150" s="112"/>
      <c r="BK1150" s="112"/>
      <c r="BL1150" s="112"/>
      <c r="BM1150" s="112"/>
      <c r="BN1150" s="112"/>
      <c r="BO1150" s="112"/>
      <c r="BP1150" s="112"/>
      <c r="BQ1150" s="112"/>
      <c r="BR1150" s="112"/>
      <c r="BS1150" s="112"/>
      <c r="BT1150" s="112"/>
      <c r="BU1150" s="112"/>
      <c r="BV1150" s="112"/>
      <c r="BW1150" s="112"/>
      <c r="BX1150" s="112"/>
      <c r="BY1150" s="112"/>
      <c r="BZ1150" s="112"/>
      <c r="CA1150" s="112"/>
      <c r="CB1150" s="112"/>
      <c r="CC1150" s="112"/>
      <c r="CD1150" s="112"/>
      <c r="CE1150" s="112"/>
      <c r="CF1150" s="112"/>
      <c r="CG1150" s="112"/>
      <c r="CH1150" s="112"/>
      <c r="CI1150" s="112"/>
      <c r="CJ1150" s="112"/>
      <c r="CK1150" s="112"/>
      <c r="CL1150" s="112"/>
      <c r="CM1150" s="112"/>
      <c r="CN1150" s="112"/>
      <c r="CO1150" s="112"/>
      <c r="CP1150" s="112"/>
      <c r="CQ1150" s="112"/>
      <c r="CR1150" s="112"/>
      <c r="CS1150" s="112"/>
      <c r="CT1150" s="112"/>
      <c r="CU1150" s="112"/>
      <c r="CV1150" s="112"/>
      <c r="CW1150" s="112"/>
      <c r="CX1150" s="112"/>
      <c r="CY1150" s="112"/>
      <c r="CZ1150" s="112"/>
    </row>
    <row r="1151" spans="1:104" s="113" customFormat="1">
      <c r="A1151" s="260">
        <v>1121</v>
      </c>
      <c r="B1151" s="1639"/>
      <c r="C1151" s="549"/>
      <c r="D1151" s="550"/>
      <c r="E1151" s="190"/>
      <c r="F1151" s="190"/>
      <c r="G1151" s="275"/>
      <c r="H1151" s="190"/>
      <c r="I1151" s="190"/>
      <c r="J1151" s="852"/>
      <c r="K1151" s="1455"/>
      <c r="L1151" s="187"/>
      <c r="M1151" s="1457"/>
      <c r="N1151" s="1461"/>
      <c r="O1151" s="1448"/>
      <c r="P1151" s="1448"/>
      <c r="Q1151" s="1448"/>
      <c r="R1151" s="1448"/>
      <c r="S1151" s="1448"/>
      <c r="T1151" s="1457"/>
      <c r="U1151" s="1459"/>
      <c r="V1151" s="1448"/>
      <c r="W1151" s="1448"/>
      <c r="X1151" s="1442"/>
      <c r="Y1151" s="990"/>
      <c r="Z1151" s="991"/>
      <c r="AA1151" s="190"/>
      <c r="AB1151" s="190"/>
      <c r="AC1151" s="277"/>
      <c r="AD1151" s="506"/>
      <c r="AE1151" s="112"/>
      <c r="AF1151" s="112"/>
      <c r="AG1151" s="112"/>
      <c r="AH1151" s="112"/>
      <c r="AI1151" s="112"/>
      <c r="AJ1151" s="112"/>
      <c r="AK1151" s="112"/>
      <c r="AL1151" s="112"/>
      <c r="AM1151" s="112"/>
      <c r="AN1151" s="112"/>
      <c r="AO1151" s="112"/>
      <c r="AP1151" s="112"/>
      <c r="AQ1151" s="112"/>
      <c r="AR1151" s="112"/>
      <c r="AS1151" s="112"/>
      <c r="AT1151" s="112"/>
      <c r="AU1151" s="112"/>
      <c r="AV1151" s="112"/>
      <c r="AW1151" s="112"/>
      <c r="AX1151" s="112"/>
      <c r="AY1151" s="112"/>
      <c r="AZ1151" s="112"/>
      <c r="BA1151" s="112"/>
      <c r="BB1151" s="112"/>
      <c r="BC1151" s="112"/>
      <c r="BD1151" s="112"/>
      <c r="BE1151" s="112"/>
      <c r="BF1151" s="112"/>
      <c r="BG1151" s="112"/>
      <c r="BH1151" s="112"/>
      <c r="BI1151" s="112"/>
      <c r="BJ1151" s="112"/>
      <c r="BK1151" s="112"/>
      <c r="BL1151" s="112"/>
      <c r="BM1151" s="112"/>
      <c r="BN1151" s="112"/>
      <c r="BO1151" s="112"/>
      <c r="BP1151" s="112"/>
      <c r="BQ1151" s="112"/>
      <c r="BR1151" s="112"/>
      <c r="BS1151" s="112"/>
      <c r="BT1151" s="112"/>
      <c r="BU1151" s="112"/>
      <c r="BV1151" s="112"/>
      <c r="BW1151" s="112"/>
      <c r="BX1151" s="112"/>
      <c r="BY1151" s="112"/>
      <c r="BZ1151" s="112"/>
      <c r="CA1151" s="112"/>
      <c r="CB1151" s="112"/>
      <c r="CC1151" s="112"/>
      <c r="CD1151" s="112"/>
      <c r="CE1151" s="112"/>
      <c r="CF1151" s="112"/>
      <c r="CG1151" s="112"/>
      <c r="CH1151" s="112"/>
      <c r="CI1151" s="112"/>
      <c r="CJ1151" s="112"/>
      <c r="CK1151" s="112"/>
      <c r="CL1151" s="112"/>
      <c r="CM1151" s="112"/>
      <c r="CN1151" s="112"/>
      <c r="CO1151" s="112"/>
      <c r="CP1151" s="112"/>
      <c r="CQ1151" s="112"/>
      <c r="CR1151" s="112"/>
      <c r="CS1151" s="112"/>
      <c r="CT1151" s="112"/>
      <c r="CU1151" s="112"/>
      <c r="CV1151" s="112"/>
      <c r="CW1151" s="112"/>
      <c r="CX1151" s="112"/>
      <c r="CY1151" s="112"/>
      <c r="CZ1151" s="112"/>
    </row>
    <row r="1152" spans="1:104" s="113" customFormat="1" ht="51" customHeight="1">
      <c r="A1152" s="260">
        <v>1122</v>
      </c>
      <c r="B1152" s="1639"/>
      <c r="C1152" s="1452" t="s">
        <v>3195</v>
      </c>
      <c r="D1152" s="1453"/>
      <c r="E1152" s="1447">
        <v>2013</v>
      </c>
      <c r="F1152" s="1447">
        <v>1.79</v>
      </c>
      <c r="G1152" s="1447" t="s">
        <v>2018</v>
      </c>
      <c r="H1152" s="1447">
        <v>38</v>
      </c>
      <c r="I1152" s="1447"/>
      <c r="J1152" s="1441">
        <v>38</v>
      </c>
      <c r="K1152" s="624"/>
      <c r="L1152" s="992"/>
      <c r="M1152" s="140"/>
      <c r="N1152" s="225"/>
      <c r="O1152" s="120"/>
      <c r="P1152" s="120"/>
      <c r="Q1152" s="565"/>
      <c r="R1152" s="120"/>
      <c r="S1152" s="125"/>
      <c r="T1152" s="160"/>
      <c r="U1152" s="659"/>
      <c r="V1152" s="120"/>
      <c r="W1152" s="120"/>
      <c r="X1152" s="699"/>
      <c r="Y1152" s="1443" t="s">
        <v>3196</v>
      </c>
      <c r="Z1152" s="1444"/>
      <c r="AA1152" s="1447">
        <v>2013</v>
      </c>
      <c r="AB1152" s="1447">
        <v>0.184</v>
      </c>
      <c r="AC1152" s="1441" t="s">
        <v>3029</v>
      </c>
      <c r="AD1152" s="111"/>
      <c r="AE1152" s="112"/>
      <c r="AF1152" s="112"/>
      <c r="AG1152" s="112"/>
      <c r="AH1152" s="112"/>
      <c r="AI1152" s="112"/>
      <c r="AJ1152" s="112"/>
      <c r="AK1152" s="112"/>
      <c r="AL1152" s="112"/>
      <c r="AM1152" s="112"/>
      <c r="AN1152" s="112"/>
      <c r="AO1152" s="112"/>
      <c r="AP1152" s="112"/>
      <c r="AQ1152" s="112"/>
      <c r="AR1152" s="112"/>
      <c r="AS1152" s="112"/>
      <c r="AT1152" s="112"/>
      <c r="AU1152" s="112"/>
      <c r="AV1152" s="112"/>
      <c r="AW1152" s="112"/>
      <c r="AX1152" s="112"/>
      <c r="AY1152" s="112"/>
      <c r="AZ1152" s="112"/>
      <c r="BA1152" s="112"/>
      <c r="BB1152" s="112"/>
      <c r="BC1152" s="112"/>
      <c r="BD1152" s="112"/>
      <c r="BE1152" s="112"/>
      <c r="BF1152" s="112"/>
      <c r="BG1152" s="112"/>
      <c r="BH1152" s="112"/>
      <c r="BI1152" s="112"/>
      <c r="BJ1152" s="112"/>
      <c r="BK1152" s="112"/>
      <c r="BL1152" s="112"/>
      <c r="BM1152" s="112"/>
      <c r="BN1152" s="112"/>
      <c r="BO1152" s="112"/>
      <c r="BP1152" s="112"/>
      <c r="BQ1152" s="112"/>
      <c r="BR1152" s="112"/>
      <c r="BS1152" s="112"/>
      <c r="BT1152" s="112"/>
      <c r="BU1152" s="112"/>
      <c r="BV1152" s="112"/>
      <c r="BW1152" s="112"/>
      <c r="BX1152" s="112"/>
      <c r="BY1152" s="112"/>
      <c r="BZ1152" s="112"/>
      <c r="CA1152" s="112"/>
      <c r="CB1152" s="112"/>
      <c r="CC1152" s="112"/>
      <c r="CD1152" s="112"/>
      <c r="CE1152" s="112"/>
      <c r="CF1152" s="112"/>
      <c r="CG1152" s="112"/>
      <c r="CH1152" s="112"/>
      <c r="CI1152" s="112"/>
      <c r="CJ1152" s="112"/>
      <c r="CK1152" s="112"/>
      <c r="CL1152" s="112"/>
      <c r="CM1152" s="112"/>
      <c r="CN1152" s="112"/>
      <c r="CO1152" s="112"/>
      <c r="CP1152" s="112"/>
      <c r="CQ1152" s="112"/>
      <c r="CR1152" s="112"/>
      <c r="CS1152" s="112"/>
      <c r="CT1152" s="112"/>
      <c r="CU1152" s="112"/>
      <c r="CV1152" s="112"/>
      <c r="CW1152" s="112"/>
      <c r="CX1152" s="112"/>
      <c r="CY1152" s="112"/>
      <c r="CZ1152" s="112"/>
    </row>
    <row r="1153" spans="1:104" s="113" customFormat="1" ht="28.5" customHeight="1">
      <c r="A1153" s="260">
        <v>1123</v>
      </c>
      <c r="B1153" s="1639"/>
      <c r="C1153" s="1454"/>
      <c r="D1153" s="1455"/>
      <c r="E1153" s="1448"/>
      <c r="F1153" s="1448"/>
      <c r="G1153" s="1448"/>
      <c r="H1153" s="1448"/>
      <c r="I1153" s="1448"/>
      <c r="J1153" s="1442"/>
      <c r="K1153" s="802" t="s">
        <v>3197</v>
      </c>
      <c r="L1153" s="993" t="s">
        <v>898</v>
      </c>
      <c r="M1153" s="1449">
        <v>630</v>
      </c>
      <c r="N1153" s="136" t="s">
        <v>3198</v>
      </c>
      <c r="O1153" s="118"/>
      <c r="P1153" s="118"/>
      <c r="Q1153" s="138"/>
      <c r="R1153" s="118"/>
      <c r="S1153" s="139"/>
      <c r="T1153" s="140"/>
      <c r="U1153" s="141"/>
      <c r="V1153" s="118"/>
      <c r="W1153" s="118"/>
      <c r="X1153" s="119"/>
      <c r="Y1153" s="1445"/>
      <c r="Z1153" s="1446"/>
      <c r="AA1153" s="1448"/>
      <c r="AB1153" s="1448"/>
      <c r="AC1153" s="1442"/>
      <c r="AD1153" s="111"/>
      <c r="AE1153" s="112"/>
      <c r="AF1153" s="112"/>
      <c r="AG1153" s="112"/>
      <c r="AH1153" s="112"/>
      <c r="AI1153" s="112"/>
      <c r="AJ1153" s="112"/>
      <c r="AK1153" s="112"/>
      <c r="AL1153" s="112"/>
      <c r="AM1153" s="112"/>
      <c r="AN1153" s="112"/>
      <c r="AO1153" s="112"/>
      <c r="AP1153" s="112"/>
      <c r="AQ1153" s="112"/>
      <c r="AR1153" s="112"/>
      <c r="AS1153" s="112"/>
      <c r="AT1153" s="112"/>
      <c r="AU1153" s="112"/>
      <c r="AV1153" s="112"/>
      <c r="AW1153" s="112"/>
      <c r="AX1153" s="112"/>
      <c r="AY1153" s="112"/>
      <c r="AZ1153" s="112"/>
      <c r="BA1153" s="112"/>
      <c r="BB1153" s="112"/>
      <c r="BC1153" s="112"/>
      <c r="BD1153" s="112"/>
      <c r="BE1153" s="112"/>
      <c r="BF1153" s="112"/>
      <c r="BG1153" s="112"/>
      <c r="BH1153" s="112"/>
      <c r="BI1153" s="112"/>
      <c r="BJ1153" s="112"/>
      <c r="BK1153" s="112"/>
      <c r="BL1153" s="112"/>
      <c r="BM1153" s="112"/>
      <c r="BN1153" s="112"/>
      <c r="BO1153" s="112"/>
      <c r="BP1153" s="112"/>
      <c r="BQ1153" s="112"/>
      <c r="BR1153" s="112"/>
      <c r="BS1153" s="112"/>
      <c r="BT1153" s="112"/>
      <c r="BU1153" s="112"/>
      <c r="BV1153" s="112"/>
      <c r="BW1153" s="112"/>
      <c r="BX1153" s="112"/>
      <c r="BY1153" s="112"/>
      <c r="BZ1153" s="112"/>
      <c r="CA1153" s="112"/>
      <c r="CB1153" s="112"/>
      <c r="CC1153" s="112"/>
      <c r="CD1153" s="112"/>
      <c r="CE1153" s="112"/>
      <c r="CF1153" s="112"/>
      <c r="CG1153" s="112"/>
      <c r="CH1153" s="112"/>
      <c r="CI1153" s="112"/>
      <c r="CJ1153" s="112"/>
      <c r="CK1153" s="112"/>
      <c r="CL1153" s="112"/>
      <c r="CM1153" s="112"/>
      <c r="CN1153" s="112"/>
      <c r="CO1153" s="112"/>
      <c r="CP1153" s="112"/>
      <c r="CQ1153" s="112"/>
      <c r="CR1153" s="112"/>
      <c r="CS1153" s="112"/>
      <c r="CT1153" s="112"/>
      <c r="CU1153" s="112"/>
      <c r="CV1153" s="112"/>
      <c r="CW1153" s="112"/>
      <c r="CX1153" s="112"/>
      <c r="CY1153" s="112"/>
      <c r="CZ1153" s="112"/>
    </row>
    <row r="1154" spans="1:104" s="113" customFormat="1" ht="44.25" customHeight="1">
      <c r="A1154" s="260">
        <v>1124</v>
      </c>
      <c r="B1154" s="1639"/>
      <c r="C1154" s="994"/>
      <c r="D1154" s="995"/>
      <c r="E1154" s="130"/>
      <c r="F1154" s="361"/>
      <c r="G1154" s="152"/>
      <c r="H1154" s="130"/>
      <c r="I1154" s="130"/>
      <c r="J1154" s="132"/>
      <c r="K1154" s="798" t="s">
        <v>3199</v>
      </c>
      <c r="L1154" s="536"/>
      <c r="M1154" s="1450"/>
      <c r="N1154" s="136" t="s">
        <v>3200</v>
      </c>
      <c r="O1154" s="118">
        <v>2007</v>
      </c>
      <c r="P1154" s="118">
        <v>0.48399999999999999</v>
      </c>
      <c r="Q1154" s="332" t="s">
        <v>3201</v>
      </c>
      <c r="R1154" s="118">
        <v>15</v>
      </c>
      <c r="S1154" s="139"/>
      <c r="T1154" s="140">
        <v>15</v>
      </c>
      <c r="U1154" s="141"/>
      <c r="V1154" s="118"/>
      <c r="W1154" s="118"/>
      <c r="X1154" s="643"/>
      <c r="Y1154" s="850"/>
      <c r="Z1154" s="849"/>
      <c r="AA1154" s="130"/>
      <c r="AB1154" s="361"/>
      <c r="AC1154" s="131"/>
      <c r="AD1154" s="111"/>
      <c r="AE1154" s="112"/>
      <c r="AF1154" s="112"/>
      <c r="AG1154" s="112"/>
      <c r="AH1154" s="112"/>
      <c r="AI1154" s="112"/>
      <c r="AJ1154" s="112"/>
      <c r="AK1154" s="112"/>
      <c r="AL1154" s="112"/>
      <c r="AM1154" s="112"/>
      <c r="AN1154" s="112"/>
      <c r="AO1154" s="112"/>
      <c r="AP1154" s="112"/>
      <c r="AQ1154" s="112"/>
      <c r="AR1154" s="112"/>
      <c r="AS1154" s="112"/>
      <c r="AT1154" s="112"/>
      <c r="AU1154" s="112"/>
      <c r="AV1154" s="112"/>
      <c r="AW1154" s="112"/>
      <c r="AX1154" s="112"/>
      <c r="AY1154" s="112"/>
      <c r="AZ1154" s="112"/>
      <c r="BA1154" s="112"/>
      <c r="BB1154" s="112"/>
      <c r="BC1154" s="112"/>
      <c r="BD1154" s="112"/>
      <c r="BE1154" s="112"/>
      <c r="BF1154" s="112"/>
      <c r="BG1154" s="112"/>
      <c r="BH1154" s="112"/>
      <c r="BI1154" s="112"/>
      <c r="BJ1154" s="112"/>
      <c r="BK1154" s="112"/>
      <c r="BL1154" s="112"/>
      <c r="BM1154" s="112"/>
      <c r="BN1154" s="112"/>
      <c r="BO1154" s="112"/>
      <c r="BP1154" s="112"/>
      <c r="BQ1154" s="112"/>
      <c r="BR1154" s="112"/>
      <c r="BS1154" s="112"/>
      <c r="BT1154" s="112"/>
      <c r="BU1154" s="112"/>
      <c r="BV1154" s="112"/>
      <c r="BW1154" s="112"/>
      <c r="BX1154" s="112"/>
      <c r="BY1154" s="112"/>
      <c r="BZ1154" s="112"/>
      <c r="CA1154" s="112"/>
      <c r="CB1154" s="112"/>
      <c r="CC1154" s="112"/>
      <c r="CD1154" s="112"/>
      <c r="CE1154" s="112"/>
      <c r="CF1154" s="112"/>
      <c r="CG1154" s="112"/>
      <c r="CH1154" s="112"/>
      <c r="CI1154" s="112"/>
      <c r="CJ1154" s="112"/>
      <c r="CK1154" s="112"/>
      <c r="CL1154" s="112"/>
      <c r="CM1154" s="112"/>
      <c r="CN1154" s="112"/>
      <c r="CO1154" s="112"/>
      <c r="CP1154" s="112"/>
      <c r="CQ1154" s="112"/>
      <c r="CR1154" s="112"/>
      <c r="CS1154" s="112"/>
      <c r="CT1154" s="112"/>
      <c r="CU1154" s="112"/>
      <c r="CV1154" s="112"/>
      <c r="CW1154" s="112"/>
      <c r="CX1154" s="112"/>
      <c r="CY1154" s="112"/>
      <c r="CZ1154" s="112"/>
    </row>
    <row r="1155" spans="1:104" s="113" customFormat="1" ht="67.5" customHeight="1">
      <c r="A1155" s="260">
        <v>1125</v>
      </c>
      <c r="B1155" s="1639"/>
      <c r="C1155" s="994"/>
      <c r="D1155" s="995"/>
      <c r="E1155" s="130"/>
      <c r="F1155" s="361"/>
      <c r="G1155" s="152"/>
      <c r="H1155" s="130"/>
      <c r="I1155" s="130"/>
      <c r="J1155" s="132"/>
      <c r="K1155" s="798"/>
      <c r="L1155" s="536"/>
      <c r="M1155" s="1450"/>
      <c r="N1155" s="136" t="s">
        <v>3202</v>
      </c>
      <c r="O1155" s="118">
        <v>2007</v>
      </c>
      <c r="P1155" s="118">
        <v>0.52</v>
      </c>
      <c r="Q1155" s="332" t="s">
        <v>3203</v>
      </c>
      <c r="R1155" s="118">
        <v>19</v>
      </c>
      <c r="S1155" s="139"/>
      <c r="T1155" s="140">
        <v>19</v>
      </c>
      <c r="U1155" s="141"/>
      <c r="V1155" s="118"/>
      <c r="W1155" s="118"/>
      <c r="X1155" s="643"/>
      <c r="Y1155" s="850"/>
      <c r="Z1155" s="849"/>
      <c r="AA1155" s="130"/>
      <c r="AB1155" s="361"/>
      <c r="AC1155" s="131"/>
      <c r="AD1155" s="111"/>
      <c r="AE1155" s="112"/>
      <c r="AF1155" s="112"/>
      <c r="AG1155" s="112"/>
      <c r="AH1155" s="112"/>
      <c r="AI1155" s="112"/>
      <c r="AJ1155" s="112"/>
      <c r="AK1155" s="112"/>
      <c r="AL1155" s="112"/>
      <c r="AM1155" s="112"/>
      <c r="AN1155" s="112"/>
      <c r="AO1155" s="112"/>
      <c r="AP1155" s="112"/>
      <c r="AQ1155" s="112"/>
      <c r="AR1155" s="112"/>
      <c r="AS1155" s="112"/>
      <c r="AT1155" s="112"/>
      <c r="AU1155" s="112"/>
      <c r="AV1155" s="112"/>
      <c r="AW1155" s="112"/>
      <c r="AX1155" s="112"/>
      <c r="AY1155" s="112"/>
      <c r="AZ1155" s="112"/>
      <c r="BA1155" s="112"/>
      <c r="BB1155" s="112"/>
      <c r="BC1155" s="112"/>
      <c r="BD1155" s="112"/>
      <c r="BE1155" s="112"/>
      <c r="BF1155" s="112"/>
      <c r="BG1155" s="112"/>
      <c r="BH1155" s="112"/>
      <c r="BI1155" s="112"/>
      <c r="BJ1155" s="112"/>
      <c r="BK1155" s="112"/>
      <c r="BL1155" s="112"/>
      <c r="BM1155" s="112"/>
      <c r="BN1155" s="112"/>
      <c r="BO1155" s="112"/>
      <c r="BP1155" s="112"/>
      <c r="BQ1155" s="112"/>
      <c r="BR1155" s="112"/>
      <c r="BS1155" s="112"/>
      <c r="BT1155" s="112"/>
      <c r="BU1155" s="112"/>
      <c r="BV1155" s="112"/>
      <c r="BW1155" s="112"/>
      <c r="BX1155" s="112"/>
      <c r="BY1155" s="112"/>
      <c r="BZ1155" s="112"/>
      <c r="CA1155" s="112"/>
      <c r="CB1155" s="112"/>
      <c r="CC1155" s="112"/>
      <c r="CD1155" s="112"/>
      <c r="CE1155" s="112"/>
      <c r="CF1155" s="112"/>
      <c r="CG1155" s="112"/>
      <c r="CH1155" s="112"/>
      <c r="CI1155" s="112"/>
      <c r="CJ1155" s="112"/>
      <c r="CK1155" s="112"/>
      <c r="CL1155" s="112"/>
      <c r="CM1155" s="112"/>
      <c r="CN1155" s="112"/>
      <c r="CO1155" s="112"/>
      <c r="CP1155" s="112"/>
      <c r="CQ1155" s="112"/>
      <c r="CR1155" s="112"/>
      <c r="CS1155" s="112"/>
      <c r="CT1155" s="112"/>
      <c r="CU1155" s="112"/>
      <c r="CV1155" s="112"/>
      <c r="CW1155" s="112"/>
      <c r="CX1155" s="112"/>
      <c r="CY1155" s="112"/>
      <c r="CZ1155" s="112"/>
    </row>
    <row r="1156" spans="1:104" s="113" customFormat="1" ht="50.25" customHeight="1">
      <c r="A1156" s="260">
        <v>1126</v>
      </c>
      <c r="B1156" s="1639"/>
      <c r="C1156" s="451"/>
      <c r="D1156" s="421"/>
      <c r="E1156" s="130"/>
      <c r="F1156" s="361"/>
      <c r="G1156" s="152"/>
      <c r="H1156" s="130"/>
      <c r="I1156" s="130"/>
      <c r="J1156" s="132"/>
      <c r="K1156" s="181"/>
      <c r="L1156" s="536"/>
      <c r="M1156" s="1450"/>
      <c r="N1156" s="371" t="s">
        <v>3204</v>
      </c>
      <c r="O1156" s="156">
        <v>2016</v>
      </c>
      <c r="P1156" s="156">
        <v>8.8999999999999996E-2</v>
      </c>
      <c r="Q1156" s="368" t="s">
        <v>3205</v>
      </c>
      <c r="R1156" s="156">
        <v>3</v>
      </c>
      <c r="S1156" s="145"/>
      <c r="T1156" s="188">
        <v>3</v>
      </c>
      <c r="U1156" s="660"/>
      <c r="V1156" s="156"/>
      <c r="W1156" s="156"/>
      <c r="X1156" s="996"/>
      <c r="Y1156" s="227"/>
      <c r="Z1156" s="165"/>
      <c r="AA1156" s="130"/>
      <c r="AB1156" s="361"/>
      <c r="AC1156" s="131"/>
      <c r="AD1156" s="111"/>
      <c r="AE1156" s="112"/>
      <c r="AF1156" s="112"/>
      <c r="AG1156" s="112"/>
      <c r="AH1156" s="112"/>
      <c r="AI1156" s="112"/>
      <c r="AJ1156" s="112"/>
      <c r="AK1156" s="112"/>
      <c r="AL1156" s="112"/>
      <c r="AM1156" s="112"/>
      <c r="AN1156" s="112"/>
      <c r="AO1156" s="112"/>
      <c r="AP1156" s="112"/>
      <c r="AQ1156" s="112"/>
      <c r="AR1156" s="112"/>
      <c r="AS1156" s="112"/>
      <c r="AT1156" s="112"/>
      <c r="AU1156" s="112"/>
      <c r="AV1156" s="112"/>
      <c r="AW1156" s="112"/>
      <c r="AX1156" s="112"/>
      <c r="AY1156" s="112"/>
      <c r="AZ1156" s="112"/>
      <c r="BA1156" s="112"/>
      <c r="BB1156" s="112"/>
      <c r="BC1156" s="112"/>
      <c r="BD1156" s="112"/>
      <c r="BE1156" s="112"/>
      <c r="BF1156" s="112"/>
      <c r="BG1156" s="112"/>
      <c r="BH1156" s="112"/>
      <c r="BI1156" s="112"/>
      <c r="BJ1156" s="112"/>
      <c r="BK1156" s="112"/>
      <c r="BL1156" s="112"/>
      <c r="BM1156" s="112"/>
      <c r="BN1156" s="112"/>
      <c r="BO1156" s="112"/>
      <c r="BP1156" s="112"/>
      <c r="BQ1156" s="112"/>
      <c r="BR1156" s="112"/>
      <c r="BS1156" s="112"/>
      <c r="BT1156" s="112"/>
      <c r="BU1156" s="112"/>
      <c r="BV1156" s="112"/>
      <c r="BW1156" s="112"/>
      <c r="BX1156" s="112"/>
      <c r="BY1156" s="112"/>
      <c r="BZ1156" s="112"/>
      <c r="CA1156" s="112"/>
      <c r="CB1156" s="112"/>
      <c r="CC1156" s="112"/>
      <c r="CD1156" s="112"/>
      <c r="CE1156" s="112"/>
      <c r="CF1156" s="112"/>
      <c r="CG1156" s="112"/>
      <c r="CH1156" s="112"/>
      <c r="CI1156" s="112"/>
      <c r="CJ1156" s="112"/>
      <c r="CK1156" s="112"/>
      <c r="CL1156" s="112"/>
      <c r="CM1156" s="112"/>
      <c r="CN1156" s="112"/>
      <c r="CO1156" s="112"/>
      <c r="CP1156" s="112"/>
      <c r="CQ1156" s="112"/>
      <c r="CR1156" s="112"/>
      <c r="CS1156" s="112"/>
      <c r="CT1156" s="112"/>
      <c r="CU1156" s="112"/>
      <c r="CV1156" s="112"/>
      <c r="CW1156" s="112"/>
      <c r="CX1156" s="112"/>
      <c r="CY1156" s="112"/>
      <c r="CZ1156" s="112"/>
    </row>
    <row r="1157" spans="1:104" s="113" customFormat="1" ht="30.75" customHeight="1" thickBot="1">
      <c r="A1157" s="284">
        <v>1127</v>
      </c>
      <c r="B1157" s="1640"/>
      <c r="C1157" s="671"/>
      <c r="D1157" s="672"/>
      <c r="E1157" s="239"/>
      <c r="F1157" s="239"/>
      <c r="G1157" s="433"/>
      <c r="H1157" s="438"/>
      <c r="I1157" s="239"/>
      <c r="J1157" s="577"/>
      <c r="K1157" s="677"/>
      <c r="L1157" s="997"/>
      <c r="M1157" s="1451"/>
      <c r="N1157" s="834" t="s">
        <v>3206</v>
      </c>
      <c r="O1157" s="235">
        <v>2023</v>
      </c>
      <c r="P1157" s="235">
        <v>0.14799999999999999</v>
      </c>
      <c r="Q1157" s="579" t="s">
        <v>1053</v>
      </c>
      <c r="R1157" s="235">
        <v>6</v>
      </c>
      <c r="S1157" s="291"/>
      <c r="T1157" s="285">
        <v>6</v>
      </c>
      <c r="U1157" s="675"/>
      <c r="V1157" s="235"/>
      <c r="W1157" s="235"/>
      <c r="X1157" s="998"/>
      <c r="Y1157" s="676"/>
      <c r="Z1157" s="238"/>
      <c r="AA1157" s="239"/>
      <c r="AB1157" s="239"/>
      <c r="AC1157" s="240"/>
      <c r="AD1157" s="111"/>
      <c r="AE1157" s="112"/>
      <c r="AF1157" s="112"/>
      <c r="AG1157" s="112"/>
      <c r="AH1157" s="112"/>
      <c r="AI1157" s="112"/>
      <c r="AJ1157" s="112"/>
      <c r="AK1157" s="112"/>
      <c r="AL1157" s="112"/>
      <c r="AM1157" s="112"/>
      <c r="AN1157" s="112"/>
      <c r="AO1157" s="112"/>
      <c r="AP1157" s="112"/>
      <c r="AQ1157" s="112"/>
      <c r="AR1157" s="112"/>
      <c r="AS1157" s="112"/>
      <c r="AT1157" s="112"/>
      <c r="AU1157" s="112"/>
      <c r="AV1157" s="112"/>
      <c r="AW1157" s="112"/>
      <c r="AX1157" s="112"/>
      <c r="AY1157" s="112"/>
      <c r="AZ1157" s="112"/>
      <c r="BA1157" s="112"/>
      <c r="BB1157" s="112"/>
      <c r="BC1157" s="112"/>
      <c r="BD1157" s="112"/>
      <c r="BE1157" s="112"/>
      <c r="BF1157" s="112"/>
      <c r="BG1157" s="112"/>
      <c r="BH1157" s="112"/>
      <c r="BI1157" s="112"/>
      <c r="BJ1157" s="112"/>
      <c r="BK1157" s="112"/>
      <c r="BL1157" s="112"/>
      <c r="BM1157" s="112"/>
      <c r="BN1157" s="112"/>
      <c r="BO1157" s="112"/>
      <c r="BP1157" s="112"/>
      <c r="BQ1157" s="112"/>
      <c r="BR1157" s="112"/>
      <c r="BS1157" s="112"/>
      <c r="BT1157" s="112"/>
      <c r="BU1157" s="112"/>
      <c r="BV1157" s="112"/>
      <c r="BW1157" s="112"/>
      <c r="BX1157" s="112"/>
      <c r="BY1157" s="112"/>
      <c r="BZ1157" s="112"/>
      <c r="CA1157" s="112"/>
      <c r="CB1157" s="112"/>
      <c r="CC1157" s="112"/>
      <c r="CD1157" s="112"/>
      <c r="CE1157" s="112"/>
      <c r="CF1157" s="112"/>
      <c r="CG1157" s="112"/>
      <c r="CH1157" s="112"/>
      <c r="CI1157" s="112"/>
      <c r="CJ1157" s="112"/>
      <c r="CK1157" s="112"/>
      <c r="CL1157" s="112"/>
      <c r="CM1157" s="112"/>
      <c r="CN1157" s="112"/>
      <c r="CO1157" s="112"/>
      <c r="CP1157" s="112"/>
      <c r="CQ1157" s="112"/>
      <c r="CR1157" s="112"/>
      <c r="CS1157" s="112"/>
      <c r="CT1157" s="112"/>
      <c r="CU1157" s="112"/>
      <c r="CV1157" s="112"/>
      <c r="CW1157" s="112"/>
      <c r="CX1157" s="112"/>
      <c r="CY1157" s="112"/>
      <c r="CZ1157" s="112"/>
    </row>
    <row r="1158" spans="1:104" s="999" customFormat="1">
      <c r="C1158" s="1049"/>
      <c r="D1158" s="1009"/>
      <c r="G1158" s="1007"/>
      <c r="K1158" s="1007"/>
      <c r="L1158" s="1001"/>
      <c r="M1158" s="1007"/>
      <c r="N1158" s="1009"/>
      <c r="O1158" s="1007"/>
      <c r="P1158" s="1007"/>
      <c r="Q1158" s="1045"/>
      <c r="R1158" s="1007"/>
      <c r="S1158" s="1009"/>
      <c r="T1158" s="1007"/>
      <c r="U1158" s="1009"/>
      <c r="V1158" s="1007"/>
      <c r="W1158" s="1007"/>
      <c r="X1158" s="1045"/>
      <c r="Y1158" s="1000"/>
      <c r="Z1158" s="929"/>
      <c r="AC1158" s="1007"/>
      <c r="AD1158" s="1007"/>
    </row>
    <row r="1159" spans="1:104" s="999" customFormat="1">
      <c r="C1159" s="1049"/>
      <c r="D1159" s="1009"/>
      <c r="G1159" s="1007"/>
      <c r="K1159" s="1007"/>
      <c r="L1159" s="1001"/>
      <c r="M1159" s="1007"/>
      <c r="N1159" s="1009"/>
      <c r="O1159" s="1007"/>
      <c r="P1159" s="1007"/>
      <c r="Q1159" s="1045"/>
      <c r="R1159" s="1007"/>
      <c r="S1159" s="1009"/>
      <c r="T1159" s="1007"/>
      <c r="U1159" s="1009"/>
      <c r="V1159" s="1007"/>
      <c r="W1159" s="1007"/>
      <c r="X1159" s="1045"/>
      <c r="Y1159" s="1000"/>
      <c r="Z1159" s="929"/>
      <c r="AC1159" s="1007"/>
      <c r="AD1159" s="1007"/>
    </row>
    <row r="1160" spans="1:104" s="999" customFormat="1">
      <c r="C1160" s="1049"/>
      <c r="D1160" s="1009"/>
      <c r="G1160" s="1007"/>
      <c r="K1160" s="1007"/>
      <c r="L1160" s="1001"/>
      <c r="M1160" s="1007"/>
      <c r="N1160" s="1009"/>
      <c r="O1160" s="1007"/>
      <c r="P1160" s="1007"/>
      <c r="Q1160" s="1045"/>
      <c r="R1160" s="1007"/>
      <c r="S1160" s="1009"/>
      <c r="T1160" s="1007"/>
      <c r="U1160" s="1009"/>
      <c r="V1160" s="1007"/>
      <c r="W1160" s="1007"/>
      <c r="X1160" s="1045"/>
      <c r="Y1160" s="1000"/>
      <c r="Z1160" s="929"/>
      <c r="AC1160" s="1007"/>
      <c r="AD1160" s="1007"/>
    </row>
    <row r="1161" spans="1:104" s="999" customFormat="1">
      <c r="C1161" s="1049"/>
      <c r="D1161" s="1009"/>
      <c r="G1161" s="1007"/>
      <c r="K1161" s="1007"/>
      <c r="L1161" s="1001"/>
      <c r="M1161" s="1007"/>
      <c r="N1161" s="1009"/>
      <c r="O1161" s="1007"/>
      <c r="P1161" s="1007"/>
      <c r="Q1161" s="1045"/>
      <c r="R1161" s="1007"/>
      <c r="S1161" s="1009"/>
      <c r="T1161" s="1007"/>
      <c r="U1161" s="1009"/>
      <c r="V1161" s="1007"/>
      <c r="W1161" s="1007"/>
      <c r="X1161" s="1045"/>
      <c r="Y1161" s="1000"/>
      <c r="Z1161" s="929"/>
      <c r="AC1161" s="1007"/>
      <c r="AD1161" s="1007"/>
    </row>
    <row r="1162" spans="1:104" s="999" customFormat="1">
      <c r="C1162" s="1049"/>
      <c r="D1162" s="1009"/>
      <c r="G1162" s="1007"/>
      <c r="K1162" s="1007"/>
      <c r="L1162" s="1001"/>
      <c r="M1162" s="1007"/>
      <c r="N1162" s="1009"/>
      <c r="O1162" s="1007"/>
      <c r="P1162" s="1007"/>
      <c r="Q1162" s="1045"/>
      <c r="R1162" s="1007"/>
      <c r="S1162" s="1009"/>
      <c r="T1162" s="1007"/>
      <c r="U1162" s="1009"/>
      <c r="V1162" s="1007"/>
      <c r="W1162" s="1007"/>
      <c r="X1162" s="1045"/>
      <c r="Y1162" s="1000"/>
      <c r="Z1162" s="929"/>
      <c r="AC1162" s="1007"/>
      <c r="AD1162" s="1007"/>
    </row>
    <row r="1163" spans="1:104" s="999" customFormat="1">
      <c r="C1163" s="1049"/>
      <c r="D1163" s="1009"/>
      <c r="G1163" s="1007"/>
      <c r="K1163" s="1007"/>
      <c r="L1163" s="1001"/>
      <c r="M1163" s="1007"/>
      <c r="N1163" s="1009"/>
      <c r="O1163" s="1007"/>
      <c r="P1163" s="1007"/>
      <c r="Q1163" s="1045"/>
      <c r="R1163" s="1007"/>
      <c r="S1163" s="1009"/>
      <c r="T1163" s="1007"/>
      <c r="U1163" s="1009"/>
      <c r="V1163" s="1007"/>
      <c r="W1163" s="1007"/>
      <c r="X1163" s="1045"/>
      <c r="Y1163" s="1000"/>
      <c r="Z1163" s="929"/>
      <c r="AC1163" s="1007"/>
      <c r="AD1163" s="1007"/>
    </row>
    <row r="1164" spans="1:104" s="999" customFormat="1">
      <c r="C1164" s="1049"/>
      <c r="D1164" s="1009"/>
      <c r="G1164" s="1007"/>
      <c r="K1164" s="1007"/>
      <c r="L1164" s="1001"/>
      <c r="M1164" s="1007"/>
      <c r="N1164" s="1009"/>
      <c r="O1164" s="1007"/>
      <c r="P1164" s="1007"/>
      <c r="Q1164" s="1045"/>
      <c r="R1164" s="1007"/>
      <c r="S1164" s="1009"/>
      <c r="T1164" s="1007"/>
      <c r="U1164" s="1009"/>
      <c r="V1164" s="1007"/>
      <c r="W1164" s="1007"/>
      <c r="X1164" s="1045"/>
      <c r="Y1164" s="1000"/>
      <c r="Z1164" s="929"/>
      <c r="AC1164" s="1007"/>
      <c r="AD1164" s="1007"/>
    </row>
    <row r="1165" spans="1:104" s="999" customFormat="1">
      <c r="C1165" s="1049"/>
      <c r="D1165" s="1009"/>
      <c r="G1165" s="1007"/>
      <c r="K1165" s="1007"/>
      <c r="L1165" s="1001"/>
      <c r="M1165" s="1007"/>
      <c r="N1165" s="1009"/>
      <c r="O1165" s="1007"/>
      <c r="P1165" s="1007"/>
      <c r="Q1165" s="1045"/>
      <c r="R1165" s="1007"/>
      <c r="S1165" s="1009"/>
      <c r="T1165" s="1007"/>
      <c r="U1165" s="1009"/>
      <c r="V1165" s="1007"/>
      <c r="W1165" s="1007"/>
      <c r="X1165" s="1045"/>
      <c r="Y1165" s="1000"/>
      <c r="Z1165" s="929"/>
      <c r="AC1165" s="1007"/>
      <c r="AD1165" s="1007"/>
    </row>
    <row r="1166" spans="1:104" s="999" customFormat="1">
      <c r="C1166" s="1049"/>
      <c r="D1166" s="1009"/>
      <c r="G1166" s="1007"/>
      <c r="K1166" s="1007"/>
      <c r="L1166" s="1001"/>
      <c r="M1166" s="1007"/>
      <c r="N1166" s="1009"/>
      <c r="O1166" s="1007"/>
      <c r="P1166" s="1007"/>
      <c r="Q1166" s="1045"/>
      <c r="R1166" s="1007"/>
      <c r="S1166" s="1009"/>
      <c r="T1166" s="1007"/>
      <c r="U1166" s="1009"/>
      <c r="V1166" s="1007"/>
      <c r="W1166" s="1007"/>
      <c r="X1166" s="1045"/>
      <c r="Y1166" s="1000"/>
      <c r="Z1166" s="929"/>
      <c r="AC1166" s="1007"/>
      <c r="AD1166" s="1007"/>
    </row>
    <row r="1167" spans="1:104" s="999" customFormat="1">
      <c r="C1167" s="1049"/>
      <c r="D1167" s="1009"/>
      <c r="G1167" s="1007"/>
      <c r="K1167" s="1007"/>
      <c r="L1167" s="1001"/>
      <c r="M1167" s="1007"/>
      <c r="N1167" s="1009"/>
      <c r="O1167" s="1007"/>
      <c r="P1167" s="1007"/>
      <c r="Q1167" s="1045"/>
      <c r="R1167" s="1007"/>
      <c r="S1167" s="1009"/>
      <c r="T1167" s="1007"/>
      <c r="U1167" s="1009"/>
      <c r="V1167" s="1007"/>
      <c r="W1167" s="1007"/>
      <c r="X1167" s="1045"/>
      <c r="Y1167" s="1000"/>
      <c r="Z1167" s="929"/>
      <c r="AC1167" s="1007"/>
      <c r="AD1167" s="1007"/>
    </row>
    <row r="1168" spans="1:104" s="999" customFormat="1">
      <c r="C1168" s="1049"/>
      <c r="D1168" s="1009"/>
      <c r="G1168" s="1007"/>
      <c r="K1168" s="1007"/>
      <c r="L1168" s="1001"/>
      <c r="M1168" s="1007"/>
      <c r="N1168" s="1009"/>
      <c r="O1168" s="1007"/>
      <c r="P1168" s="1007"/>
      <c r="Q1168" s="1045"/>
      <c r="R1168" s="1007"/>
      <c r="S1168" s="1009"/>
      <c r="T1168" s="1007"/>
      <c r="U1168" s="1009"/>
      <c r="V1168" s="1007"/>
      <c r="W1168" s="1007"/>
      <c r="X1168" s="1045"/>
      <c r="Y1168" s="1000"/>
      <c r="Z1168" s="929"/>
      <c r="AC1168" s="1007"/>
      <c r="AD1168" s="1007"/>
    </row>
    <row r="1169" spans="3:30" s="999" customFormat="1">
      <c r="C1169" s="1049"/>
      <c r="D1169" s="1009"/>
      <c r="G1169" s="1007"/>
      <c r="K1169" s="1007"/>
      <c r="L1169" s="1001"/>
      <c r="M1169" s="1007"/>
      <c r="N1169" s="1009"/>
      <c r="O1169" s="1007"/>
      <c r="P1169" s="1007"/>
      <c r="Q1169" s="1045"/>
      <c r="R1169" s="1007"/>
      <c r="S1169" s="1009"/>
      <c r="T1169" s="1007"/>
      <c r="U1169" s="1009"/>
      <c r="V1169" s="1007"/>
      <c r="W1169" s="1007"/>
      <c r="X1169" s="1045"/>
      <c r="Y1169" s="1000"/>
      <c r="Z1169" s="929"/>
      <c r="AC1169" s="1007"/>
      <c r="AD1169" s="1007"/>
    </row>
    <row r="1170" spans="3:30" s="999" customFormat="1">
      <c r="C1170" s="1049"/>
      <c r="D1170" s="1009"/>
      <c r="G1170" s="1007"/>
      <c r="K1170" s="1007"/>
      <c r="L1170" s="1001"/>
      <c r="M1170" s="1007"/>
      <c r="N1170" s="1009"/>
      <c r="O1170" s="1007"/>
      <c r="P1170" s="1007"/>
      <c r="Q1170" s="1045"/>
      <c r="R1170" s="1007"/>
      <c r="S1170" s="1009"/>
      <c r="T1170" s="1007"/>
      <c r="U1170" s="1009"/>
      <c r="V1170" s="1007"/>
      <c r="W1170" s="1007"/>
      <c r="X1170" s="1045"/>
      <c r="Y1170" s="1000"/>
      <c r="Z1170" s="929"/>
      <c r="AC1170" s="1007"/>
      <c r="AD1170" s="1007"/>
    </row>
    <row r="1171" spans="3:30" s="999" customFormat="1">
      <c r="C1171" s="1049"/>
      <c r="D1171" s="1009"/>
      <c r="G1171" s="1007"/>
      <c r="K1171" s="1007"/>
      <c r="L1171" s="1001"/>
      <c r="M1171" s="1007"/>
      <c r="N1171" s="1009"/>
      <c r="O1171" s="1007"/>
      <c r="P1171" s="1007"/>
      <c r="Q1171" s="1045"/>
      <c r="R1171" s="1007"/>
      <c r="S1171" s="1009"/>
      <c r="T1171" s="1007"/>
      <c r="U1171" s="1009"/>
      <c r="V1171" s="1007"/>
      <c r="W1171" s="1007"/>
      <c r="X1171" s="1045"/>
      <c r="Y1171" s="1000"/>
      <c r="Z1171" s="929"/>
      <c r="AC1171" s="1007"/>
      <c r="AD1171" s="1007"/>
    </row>
    <row r="1172" spans="3:30" s="999" customFormat="1">
      <c r="C1172" s="1049"/>
      <c r="D1172" s="1009"/>
      <c r="G1172" s="1007"/>
      <c r="K1172" s="1007"/>
      <c r="L1172" s="1001"/>
      <c r="M1172" s="1007"/>
      <c r="N1172" s="1009"/>
      <c r="O1172" s="1007"/>
      <c r="P1172" s="1007"/>
      <c r="Q1172" s="1045"/>
      <c r="R1172" s="1007"/>
      <c r="S1172" s="1009"/>
      <c r="T1172" s="1007"/>
      <c r="U1172" s="1009"/>
      <c r="V1172" s="1007"/>
      <c r="W1172" s="1007"/>
      <c r="X1172" s="1045"/>
      <c r="Y1172" s="1000"/>
      <c r="Z1172" s="929"/>
      <c r="AC1172" s="1007"/>
      <c r="AD1172" s="1007"/>
    </row>
    <row r="1173" spans="3:30" s="999" customFormat="1">
      <c r="C1173" s="1049"/>
      <c r="D1173" s="1009"/>
      <c r="G1173" s="1007"/>
      <c r="K1173" s="1007"/>
      <c r="L1173" s="1001"/>
      <c r="M1173" s="1007"/>
      <c r="N1173" s="1009"/>
      <c r="O1173" s="1007"/>
      <c r="P1173" s="1007"/>
      <c r="Q1173" s="1045"/>
      <c r="R1173" s="1007"/>
      <c r="S1173" s="1009"/>
      <c r="T1173" s="1007"/>
      <c r="U1173" s="1009"/>
      <c r="V1173" s="1007"/>
      <c r="W1173" s="1007"/>
      <c r="X1173" s="1045"/>
      <c r="Y1173" s="1000"/>
      <c r="Z1173" s="929"/>
      <c r="AC1173" s="1007"/>
      <c r="AD1173" s="1007"/>
    </row>
    <row r="1174" spans="3:30" s="999" customFormat="1">
      <c r="C1174" s="1049"/>
      <c r="D1174" s="1009"/>
      <c r="G1174" s="1007"/>
      <c r="K1174" s="1007"/>
      <c r="L1174" s="1001"/>
      <c r="M1174" s="1007"/>
      <c r="N1174" s="1009"/>
      <c r="O1174" s="1007"/>
      <c r="P1174" s="1007"/>
      <c r="Q1174" s="1045"/>
      <c r="R1174" s="1007"/>
      <c r="S1174" s="1009"/>
      <c r="T1174" s="1007"/>
      <c r="U1174" s="1009"/>
      <c r="V1174" s="1007"/>
      <c r="W1174" s="1007"/>
      <c r="X1174" s="1045"/>
      <c r="Y1174" s="1000"/>
      <c r="Z1174" s="929"/>
      <c r="AC1174" s="1007"/>
      <c r="AD1174" s="1007"/>
    </row>
    <row r="1175" spans="3:30" s="999" customFormat="1">
      <c r="C1175" s="1049"/>
      <c r="D1175" s="1009"/>
      <c r="G1175" s="1007"/>
      <c r="K1175" s="1007"/>
      <c r="L1175" s="1001"/>
      <c r="M1175" s="1007"/>
      <c r="N1175" s="1009"/>
      <c r="O1175" s="1007"/>
      <c r="P1175" s="1007"/>
      <c r="Q1175" s="1045"/>
      <c r="R1175" s="1007"/>
      <c r="S1175" s="1009"/>
      <c r="T1175" s="1007"/>
      <c r="U1175" s="1009"/>
      <c r="V1175" s="1007"/>
      <c r="W1175" s="1007"/>
      <c r="X1175" s="1045"/>
      <c r="Y1175" s="1000"/>
      <c r="Z1175" s="929"/>
      <c r="AC1175" s="1007"/>
      <c r="AD1175" s="1007"/>
    </row>
    <row r="1176" spans="3:30" s="999" customFormat="1">
      <c r="C1176" s="1049"/>
      <c r="D1176" s="1009"/>
      <c r="G1176" s="1007"/>
      <c r="K1176" s="1007"/>
      <c r="L1176" s="1001"/>
      <c r="M1176" s="1007"/>
      <c r="N1176" s="1009"/>
      <c r="O1176" s="1007"/>
      <c r="P1176" s="1007"/>
      <c r="Q1176" s="1045"/>
      <c r="R1176" s="1007"/>
      <c r="S1176" s="1009"/>
      <c r="T1176" s="1007"/>
      <c r="U1176" s="1009"/>
      <c r="V1176" s="1007"/>
      <c r="W1176" s="1007"/>
      <c r="X1176" s="1045"/>
      <c r="Y1176" s="1000"/>
      <c r="Z1176" s="929"/>
      <c r="AC1176" s="1007"/>
      <c r="AD1176" s="1007"/>
    </row>
    <row r="1177" spans="3:30" s="999" customFormat="1">
      <c r="C1177" s="1049"/>
      <c r="D1177" s="1009"/>
      <c r="G1177" s="1007"/>
      <c r="K1177" s="1007"/>
      <c r="L1177" s="1001"/>
      <c r="M1177" s="1007"/>
      <c r="N1177" s="1009"/>
      <c r="O1177" s="1007"/>
      <c r="P1177" s="1007"/>
      <c r="Q1177" s="1045"/>
      <c r="R1177" s="1007"/>
      <c r="S1177" s="1009"/>
      <c r="T1177" s="1007"/>
      <c r="U1177" s="1009"/>
      <c r="V1177" s="1007"/>
      <c r="W1177" s="1007"/>
      <c r="X1177" s="1045"/>
      <c r="Y1177" s="1000"/>
      <c r="Z1177" s="929"/>
      <c r="AC1177" s="1007"/>
      <c r="AD1177" s="1007"/>
    </row>
    <row r="1178" spans="3:30" s="999" customFormat="1">
      <c r="C1178" s="1049"/>
      <c r="D1178" s="1009"/>
      <c r="G1178" s="1007"/>
      <c r="K1178" s="1007"/>
      <c r="L1178" s="1001"/>
      <c r="M1178" s="1007"/>
      <c r="N1178" s="1009"/>
      <c r="O1178" s="1007"/>
      <c r="P1178" s="1007"/>
      <c r="Q1178" s="1045"/>
      <c r="R1178" s="1007"/>
      <c r="S1178" s="1009"/>
      <c r="T1178" s="1007"/>
      <c r="U1178" s="1009"/>
      <c r="V1178" s="1007"/>
      <c r="W1178" s="1007"/>
      <c r="X1178" s="1045"/>
      <c r="Y1178" s="1000"/>
      <c r="Z1178" s="929"/>
      <c r="AC1178" s="1007"/>
      <c r="AD1178" s="1007"/>
    </row>
    <row r="1179" spans="3:30" s="999" customFormat="1">
      <c r="C1179" s="1049"/>
      <c r="D1179" s="1009"/>
      <c r="G1179" s="1007"/>
      <c r="K1179" s="1007"/>
      <c r="L1179" s="1001"/>
      <c r="M1179" s="1007"/>
      <c r="N1179" s="1009"/>
      <c r="O1179" s="1007"/>
      <c r="P1179" s="1007"/>
      <c r="Q1179" s="1045"/>
      <c r="R1179" s="1007"/>
      <c r="S1179" s="1009"/>
      <c r="T1179" s="1007"/>
      <c r="U1179" s="1009"/>
      <c r="V1179" s="1007"/>
      <c r="W1179" s="1007"/>
      <c r="X1179" s="1045"/>
      <c r="Y1179" s="1000"/>
      <c r="Z1179" s="929"/>
      <c r="AC1179" s="1007"/>
      <c r="AD1179" s="1007"/>
    </row>
    <row r="1180" spans="3:30" s="999" customFormat="1">
      <c r="C1180" s="1049"/>
      <c r="D1180" s="1009"/>
      <c r="G1180" s="1007"/>
      <c r="K1180" s="1007"/>
      <c r="L1180" s="1001"/>
      <c r="M1180" s="1007"/>
      <c r="N1180" s="1009"/>
      <c r="O1180" s="1007"/>
      <c r="P1180" s="1007"/>
      <c r="Q1180" s="1045"/>
      <c r="R1180" s="1007"/>
      <c r="S1180" s="1009"/>
      <c r="T1180" s="1007"/>
      <c r="U1180" s="1009"/>
      <c r="V1180" s="1007"/>
      <c r="W1180" s="1007"/>
      <c r="X1180" s="1045"/>
      <c r="Y1180" s="1000"/>
      <c r="Z1180" s="929"/>
      <c r="AC1180" s="1007"/>
      <c r="AD1180" s="1007"/>
    </row>
    <row r="1181" spans="3:30" s="999" customFormat="1">
      <c r="C1181" s="1049"/>
      <c r="D1181" s="1009"/>
      <c r="G1181" s="1007"/>
      <c r="K1181" s="1007"/>
      <c r="L1181" s="1001"/>
      <c r="M1181" s="1007"/>
      <c r="N1181" s="1009"/>
      <c r="O1181" s="1007"/>
      <c r="P1181" s="1007"/>
      <c r="Q1181" s="1045"/>
      <c r="R1181" s="1007"/>
      <c r="S1181" s="1009"/>
      <c r="T1181" s="1007"/>
      <c r="U1181" s="1009"/>
      <c r="V1181" s="1007"/>
      <c r="W1181" s="1007"/>
      <c r="X1181" s="1045"/>
      <c r="Y1181" s="1000"/>
      <c r="Z1181" s="929"/>
      <c r="AC1181" s="1007"/>
      <c r="AD1181" s="1007"/>
    </row>
    <row r="1182" spans="3:30" s="999" customFormat="1">
      <c r="C1182" s="1049"/>
      <c r="D1182" s="1009"/>
      <c r="G1182" s="1007"/>
      <c r="K1182" s="1007"/>
      <c r="L1182" s="1001"/>
      <c r="M1182" s="1007"/>
      <c r="N1182" s="1009"/>
      <c r="O1182" s="1007"/>
      <c r="P1182" s="1007"/>
      <c r="Q1182" s="1045"/>
      <c r="R1182" s="1007"/>
      <c r="S1182" s="1009"/>
      <c r="T1182" s="1007"/>
      <c r="U1182" s="1009"/>
      <c r="V1182" s="1007"/>
      <c r="W1182" s="1007"/>
      <c r="X1182" s="1045"/>
      <c r="Y1182" s="1000"/>
      <c r="Z1182" s="929"/>
      <c r="AC1182" s="1007"/>
      <c r="AD1182" s="1007"/>
    </row>
    <row r="1183" spans="3:30" s="999" customFormat="1">
      <c r="C1183" s="1049"/>
      <c r="D1183" s="1009"/>
      <c r="G1183" s="1007"/>
      <c r="K1183" s="1007"/>
      <c r="L1183" s="1001"/>
      <c r="M1183" s="1007"/>
      <c r="N1183" s="1009"/>
      <c r="O1183" s="1007"/>
      <c r="P1183" s="1007"/>
      <c r="Q1183" s="1045"/>
      <c r="R1183" s="1007"/>
      <c r="S1183" s="1009"/>
      <c r="T1183" s="1007"/>
      <c r="U1183" s="1009"/>
      <c r="V1183" s="1007"/>
      <c r="W1183" s="1007"/>
      <c r="X1183" s="1045"/>
      <c r="Y1183" s="1000"/>
      <c r="Z1183" s="929"/>
      <c r="AC1183" s="1007"/>
      <c r="AD1183" s="1007"/>
    </row>
    <row r="1184" spans="3:30" s="999" customFormat="1">
      <c r="C1184" s="1049"/>
      <c r="D1184" s="1009"/>
      <c r="G1184" s="1007"/>
      <c r="K1184" s="1007"/>
      <c r="L1184" s="1001"/>
      <c r="M1184" s="1007"/>
      <c r="N1184" s="1009"/>
      <c r="O1184" s="1007"/>
      <c r="P1184" s="1007"/>
      <c r="Q1184" s="1045"/>
      <c r="R1184" s="1007"/>
      <c r="S1184" s="1009"/>
      <c r="T1184" s="1007"/>
      <c r="U1184" s="1009"/>
      <c r="V1184" s="1007"/>
      <c r="W1184" s="1007"/>
      <c r="X1184" s="1045"/>
      <c r="Y1184" s="1000"/>
      <c r="Z1184" s="929"/>
      <c r="AC1184" s="1007"/>
      <c r="AD1184" s="1007"/>
    </row>
    <row r="1185" spans="3:30" s="999" customFormat="1">
      <c r="C1185" s="1049"/>
      <c r="D1185" s="1009"/>
      <c r="G1185" s="1007"/>
      <c r="K1185" s="1007"/>
      <c r="L1185" s="1001"/>
      <c r="M1185" s="1007"/>
      <c r="N1185" s="1009"/>
      <c r="O1185" s="1007"/>
      <c r="P1185" s="1007"/>
      <c r="Q1185" s="1045"/>
      <c r="R1185" s="1007"/>
      <c r="S1185" s="1009"/>
      <c r="T1185" s="1007"/>
      <c r="U1185" s="1009"/>
      <c r="V1185" s="1007"/>
      <c r="W1185" s="1007"/>
      <c r="X1185" s="1045"/>
      <c r="Y1185" s="1000"/>
      <c r="Z1185" s="929"/>
      <c r="AC1185" s="1007"/>
      <c r="AD1185" s="1007"/>
    </row>
    <row r="1186" spans="3:30" s="999" customFormat="1">
      <c r="C1186" s="1049"/>
      <c r="D1186" s="1009"/>
      <c r="G1186" s="1007"/>
      <c r="K1186" s="1007"/>
      <c r="L1186" s="1001"/>
      <c r="M1186" s="1007"/>
      <c r="N1186" s="1009"/>
      <c r="O1186" s="1007"/>
      <c r="P1186" s="1007"/>
      <c r="Q1186" s="1045"/>
      <c r="R1186" s="1007"/>
      <c r="S1186" s="1009"/>
      <c r="T1186" s="1007"/>
      <c r="U1186" s="1009"/>
      <c r="V1186" s="1007"/>
      <c r="W1186" s="1007"/>
      <c r="X1186" s="1045"/>
      <c r="Y1186" s="1000"/>
      <c r="Z1186" s="929"/>
      <c r="AC1186" s="1007"/>
      <c r="AD1186" s="1007"/>
    </row>
    <row r="1187" spans="3:30" s="999" customFormat="1">
      <c r="C1187" s="1049"/>
      <c r="D1187" s="1009"/>
      <c r="G1187" s="1007"/>
      <c r="K1187" s="1007"/>
      <c r="L1187" s="1001"/>
      <c r="M1187" s="1007"/>
      <c r="N1187" s="1009"/>
      <c r="O1187" s="1007"/>
      <c r="P1187" s="1007"/>
      <c r="Q1187" s="1045"/>
      <c r="R1187" s="1007"/>
      <c r="S1187" s="1009"/>
      <c r="T1187" s="1007"/>
      <c r="U1187" s="1009"/>
      <c r="V1187" s="1007"/>
      <c r="W1187" s="1007"/>
      <c r="X1187" s="1045"/>
      <c r="Y1187" s="1000"/>
      <c r="Z1187" s="929"/>
      <c r="AC1187" s="1007"/>
      <c r="AD1187" s="1007"/>
    </row>
    <row r="1188" spans="3:30" s="999" customFormat="1">
      <c r="C1188" s="1049"/>
      <c r="D1188" s="1009"/>
      <c r="G1188" s="1007"/>
      <c r="K1188" s="1007"/>
      <c r="L1188" s="1001"/>
      <c r="M1188" s="1007"/>
      <c r="N1188" s="1009"/>
      <c r="O1188" s="1007"/>
      <c r="P1188" s="1007"/>
      <c r="Q1188" s="1045"/>
      <c r="R1188" s="1007"/>
      <c r="S1188" s="1009"/>
      <c r="T1188" s="1007"/>
      <c r="U1188" s="1009"/>
      <c r="V1188" s="1007"/>
      <c r="W1188" s="1007"/>
      <c r="X1188" s="1045"/>
      <c r="Y1188" s="1000"/>
      <c r="Z1188" s="929"/>
      <c r="AC1188" s="1007"/>
      <c r="AD1188" s="1007"/>
    </row>
    <row r="1189" spans="3:30" s="999" customFormat="1">
      <c r="C1189" s="1049"/>
      <c r="D1189" s="1009"/>
      <c r="G1189" s="1007"/>
      <c r="K1189" s="1007"/>
      <c r="L1189" s="1001"/>
      <c r="M1189" s="1007"/>
      <c r="N1189" s="1009"/>
      <c r="O1189" s="1007"/>
      <c r="P1189" s="1007"/>
      <c r="Q1189" s="1045"/>
      <c r="R1189" s="1007"/>
      <c r="S1189" s="1009"/>
      <c r="T1189" s="1007"/>
      <c r="U1189" s="1009"/>
      <c r="V1189" s="1007"/>
      <c r="W1189" s="1007"/>
      <c r="X1189" s="1045"/>
      <c r="Y1189" s="1000"/>
      <c r="Z1189" s="929"/>
      <c r="AC1189" s="1007"/>
      <c r="AD1189" s="1007"/>
    </row>
    <row r="1190" spans="3:30" s="999" customFormat="1">
      <c r="C1190" s="1049"/>
      <c r="D1190" s="1009"/>
      <c r="G1190" s="1007"/>
      <c r="K1190" s="1007"/>
      <c r="L1190" s="1001"/>
      <c r="M1190" s="1007"/>
      <c r="N1190" s="1009"/>
      <c r="O1190" s="1007"/>
      <c r="P1190" s="1007"/>
      <c r="Q1190" s="1045"/>
      <c r="R1190" s="1007"/>
      <c r="S1190" s="1009"/>
      <c r="T1190" s="1007"/>
      <c r="U1190" s="1009"/>
      <c r="V1190" s="1007"/>
      <c r="W1190" s="1007"/>
      <c r="X1190" s="1045"/>
      <c r="Y1190" s="1000"/>
      <c r="Z1190" s="929"/>
      <c r="AC1190" s="1007"/>
      <c r="AD1190" s="1007"/>
    </row>
    <row r="1191" spans="3:30" s="999" customFormat="1">
      <c r="C1191" s="1049"/>
      <c r="D1191" s="1009"/>
      <c r="G1191" s="1007"/>
      <c r="K1191" s="1007"/>
      <c r="L1191" s="1001"/>
      <c r="M1191" s="1007"/>
      <c r="N1191" s="1009"/>
      <c r="O1191" s="1007"/>
      <c r="P1191" s="1007"/>
      <c r="Q1191" s="1045"/>
      <c r="R1191" s="1007"/>
      <c r="S1191" s="1009"/>
      <c r="T1191" s="1007"/>
      <c r="U1191" s="1009"/>
      <c r="V1191" s="1007"/>
      <c r="W1191" s="1007"/>
      <c r="X1191" s="1045"/>
      <c r="Y1191" s="1000"/>
      <c r="Z1191" s="929"/>
      <c r="AC1191" s="1007"/>
      <c r="AD1191" s="1007"/>
    </row>
    <row r="1192" spans="3:30" s="999" customFormat="1">
      <c r="C1192" s="1049"/>
      <c r="D1192" s="1009"/>
      <c r="G1192" s="1007"/>
      <c r="K1192" s="1007"/>
      <c r="L1192" s="1001"/>
      <c r="M1192" s="1007"/>
      <c r="N1192" s="1009"/>
      <c r="O1192" s="1007"/>
      <c r="P1192" s="1007"/>
      <c r="Q1192" s="1045"/>
      <c r="R1192" s="1007"/>
      <c r="S1192" s="1009"/>
      <c r="T1192" s="1007"/>
      <c r="U1192" s="1009"/>
      <c r="V1192" s="1007"/>
      <c r="W1192" s="1007"/>
      <c r="X1192" s="1045"/>
      <c r="Y1192" s="1000"/>
      <c r="Z1192" s="929"/>
      <c r="AC1192" s="1007"/>
      <c r="AD1192" s="1007"/>
    </row>
    <row r="1193" spans="3:30" s="999" customFormat="1">
      <c r="C1193" s="1049"/>
      <c r="D1193" s="1009"/>
      <c r="G1193" s="1007"/>
      <c r="K1193" s="1007"/>
      <c r="L1193" s="1001"/>
      <c r="M1193" s="1007"/>
      <c r="N1193" s="1009"/>
      <c r="O1193" s="1007"/>
      <c r="P1193" s="1007"/>
      <c r="Q1193" s="1045"/>
      <c r="R1193" s="1007"/>
      <c r="S1193" s="1009"/>
      <c r="T1193" s="1007"/>
      <c r="U1193" s="1009"/>
      <c r="V1193" s="1007"/>
      <c r="W1193" s="1007"/>
      <c r="X1193" s="1045"/>
      <c r="Y1193" s="1000"/>
      <c r="Z1193" s="929"/>
      <c r="AC1193" s="1007"/>
      <c r="AD1193" s="1007"/>
    </row>
    <row r="1194" spans="3:30" s="999" customFormat="1">
      <c r="C1194" s="1049"/>
      <c r="D1194" s="1009"/>
      <c r="G1194" s="1007"/>
      <c r="K1194" s="1007"/>
      <c r="L1194" s="1001"/>
      <c r="M1194" s="1007"/>
      <c r="N1194" s="1009"/>
      <c r="O1194" s="1007"/>
      <c r="P1194" s="1007"/>
      <c r="Q1194" s="1045"/>
      <c r="R1194" s="1007"/>
      <c r="S1194" s="1009"/>
      <c r="T1194" s="1007"/>
      <c r="U1194" s="1009"/>
      <c r="V1194" s="1007"/>
      <c r="W1194" s="1007"/>
      <c r="X1194" s="1045"/>
      <c r="Y1194" s="1000"/>
      <c r="Z1194" s="929"/>
      <c r="AC1194" s="1007"/>
      <c r="AD1194" s="1007"/>
    </row>
    <row r="1195" spans="3:30" s="999" customFormat="1">
      <c r="C1195" s="1049"/>
      <c r="D1195" s="1009"/>
      <c r="G1195" s="1007"/>
      <c r="K1195" s="1007"/>
      <c r="L1195" s="1001"/>
      <c r="M1195" s="1007"/>
      <c r="N1195" s="1009"/>
      <c r="O1195" s="1007"/>
      <c r="P1195" s="1007"/>
      <c r="Q1195" s="1045"/>
      <c r="R1195" s="1007"/>
      <c r="S1195" s="1009"/>
      <c r="T1195" s="1007"/>
      <c r="U1195" s="1009"/>
      <c r="V1195" s="1007"/>
      <c r="W1195" s="1007"/>
      <c r="X1195" s="1045"/>
      <c r="Y1195" s="1000"/>
      <c r="Z1195" s="929"/>
      <c r="AC1195" s="1007"/>
      <c r="AD1195" s="1007"/>
    </row>
    <row r="1196" spans="3:30" s="999" customFormat="1">
      <c r="C1196" s="1049"/>
      <c r="D1196" s="1009"/>
      <c r="G1196" s="1007"/>
      <c r="K1196" s="1007"/>
      <c r="L1196" s="1001"/>
      <c r="M1196" s="1007"/>
      <c r="N1196" s="1009"/>
      <c r="O1196" s="1007"/>
      <c r="P1196" s="1007"/>
      <c r="Q1196" s="1045"/>
      <c r="R1196" s="1007"/>
      <c r="S1196" s="1009"/>
      <c r="T1196" s="1007"/>
      <c r="U1196" s="1009"/>
      <c r="V1196" s="1007"/>
      <c r="W1196" s="1007"/>
      <c r="X1196" s="1045"/>
      <c r="Y1196" s="1000"/>
      <c r="Z1196" s="929"/>
      <c r="AC1196" s="1007"/>
      <c r="AD1196" s="1007"/>
    </row>
    <row r="1197" spans="3:30" s="999" customFormat="1">
      <c r="C1197" s="1049"/>
      <c r="D1197" s="1009"/>
      <c r="G1197" s="1007"/>
      <c r="K1197" s="1007"/>
      <c r="L1197" s="1001"/>
      <c r="M1197" s="1007"/>
      <c r="N1197" s="1009"/>
      <c r="O1197" s="1007"/>
      <c r="P1197" s="1007"/>
      <c r="Q1197" s="1045"/>
      <c r="R1197" s="1007"/>
      <c r="S1197" s="1009"/>
      <c r="T1197" s="1007"/>
      <c r="U1197" s="1009"/>
      <c r="V1197" s="1007"/>
      <c r="W1197" s="1007"/>
      <c r="X1197" s="1045"/>
      <c r="Y1197" s="1000"/>
      <c r="Z1197" s="929"/>
      <c r="AC1197" s="1007"/>
      <c r="AD1197" s="1007"/>
    </row>
    <row r="1198" spans="3:30" s="999" customFormat="1">
      <c r="C1198" s="1049"/>
      <c r="D1198" s="1009"/>
      <c r="G1198" s="1007"/>
      <c r="K1198" s="1007"/>
      <c r="L1198" s="1001"/>
      <c r="M1198" s="1007"/>
      <c r="N1198" s="1009"/>
      <c r="O1198" s="1007"/>
      <c r="P1198" s="1007"/>
      <c r="Q1198" s="1045"/>
      <c r="R1198" s="1007"/>
      <c r="S1198" s="1009"/>
      <c r="T1198" s="1007"/>
      <c r="U1198" s="1009"/>
      <c r="V1198" s="1007"/>
      <c r="W1198" s="1007"/>
      <c r="X1198" s="1045"/>
      <c r="Y1198" s="1000"/>
      <c r="Z1198" s="929"/>
      <c r="AC1198" s="1007"/>
      <c r="AD1198" s="1007"/>
    </row>
    <row r="1199" spans="3:30" s="999" customFormat="1">
      <c r="C1199" s="1049"/>
      <c r="D1199" s="1009"/>
      <c r="G1199" s="1007"/>
      <c r="K1199" s="1007"/>
      <c r="L1199" s="1001"/>
      <c r="M1199" s="1007"/>
      <c r="N1199" s="1009"/>
      <c r="O1199" s="1007"/>
      <c r="P1199" s="1007"/>
      <c r="Q1199" s="1045"/>
      <c r="R1199" s="1007"/>
      <c r="S1199" s="1009"/>
      <c r="T1199" s="1007"/>
      <c r="U1199" s="1009"/>
      <c r="V1199" s="1007"/>
      <c r="W1199" s="1007"/>
      <c r="X1199" s="1045"/>
      <c r="Y1199" s="1000"/>
      <c r="Z1199" s="929"/>
      <c r="AC1199" s="1007"/>
      <c r="AD1199" s="1007"/>
    </row>
    <row r="1200" spans="3:30" s="999" customFormat="1">
      <c r="C1200" s="1049"/>
      <c r="D1200" s="1009"/>
      <c r="G1200" s="1007"/>
      <c r="K1200" s="1007"/>
      <c r="L1200" s="1001"/>
      <c r="M1200" s="1007"/>
      <c r="N1200" s="1009"/>
      <c r="O1200" s="1007"/>
      <c r="P1200" s="1007"/>
      <c r="Q1200" s="1045"/>
      <c r="R1200" s="1007"/>
      <c r="S1200" s="1009"/>
      <c r="T1200" s="1007"/>
      <c r="U1200" s="1009"/>
      <c r="V1200" s="1007"/>
      <c r="W1200" s="1007"/>
      <c r="X1200" s="1045"/>
      <c r="Y1200" s="1000"/>
      <c r="Z1200" s="929"/>
      <c r="AC1200" s="1007"/>
      <c r="AD1200" s="1007"/>
    </row>
    <row r="1201" spans="3:30" s="999" customFormat="1">
      <c r="C1201" s="1049"/>
      <c r="D1201" s="1009"/>
      <c r="G1201" s="1007"/>
      <c r="K1201" s="1007"/>
      <c r="L1201" s="1001"/>
      <c r="M1201" s="1007"/>
      <c r="N1201" s="1009"/>
      <c r="O1201" s="1007"/>
      <c r="P1201" s="1007"/>
      <c r="Q1201" s="1045"/>
      <c r="R1201" s="1007"/>
      <c r="S1201" s="1009"/>
      <c r="T1201" s="1007"/>
      <c r="U1201" s="1009"/>
      <c r="V1201" s="1007"/>
      <c r="W1201" s="1007"/>
      <c r="X1201" s="1045"/>
      <c r="Y1201" s="1000"/>
      <c r="Z1201" s="929"/>
      <c r="AC1201" s="1007"/>
      <c r="AD1201" s="1007"/>
    </row>
    <row r="1202" spans="3:30" s="999" customFormat="1">
      <c r="C1202" s="1049"/>
      <c r="D1202" s="1009"/>
      <c r="G1202" s="1007"/>
      <c r="K1202" s="1007"/>
      <c r="L1202" s="1001"/>
      <c r="M1202" s="1007"/>
      <c r="N1202" s="1009"/>
      <c r="O1202" s="1007"/>
      <c r="P1202" s="1007"/>
      <c r="Q1202" s="1045"/>
      <c r="R1202" s="1007"/>
      <c r="S1202" s="1009"/>
      <c r="T1202" s="1007"/>
      <c r="U1202" s="1009"/>
      <c r="V1202" s="1007"/>
      <c r="W1202" s="1007"/>
      <c r="X1202" s="1045"/>
      <c r="Y1202" s="1000"/>
      <c r="Z1202" s="929"/>
      <c r="AC1202" s="1007"/>
      <c r="AD1202" s="1007"/>
    </row>
    <row r="1203" spans="3:30" s="999" customFormat="1">
      <c r="C1203" s="1049"/>
      <c r="D1203" s="1009"/>
      <c r="G1203" s="1007"/>
      <c r="K1203" s="1007"/>
      <c r="L1203" s="1001"/>
      <c r="M1203" s="1007"/>
      <c r="N1203" s="1009"/>
      <c r="O1203" s="1007"/>
      <c r="P1203" s="1007"/>
      <c r="Q1203" s="1045"/>
      <c r="R1203" s="1007"/>
      <c r="S1203" s="1009"/>
      <c r="T1203" s="1007"/>
      <c r="U1203" s="1009"/>
      <c r="V1203" s="1007"/>
      <c r="W1203" s="1007"/>
      <c r="X1203" s="1045"/>
      <c r="Y1203" s="1000"/>
      <c r="Z1203" s="929"/>
      <c r="AC1203" s="1007"/>
      <c r="AD1203" s="1007"/>
    </row>
    <row r="1204" spans="3:30" s="999" customFormat="1">
      <c r="C1204" s="1049"/>
      <c r="D1204" s="1009"/>
      <c r="G1204" s="1007"/>
      <c r="K1204" s="1007"/>
      <c r="L1204" s="1001"/>
      <c r="M1204" s="1007"/>
      <c r="N1204" s="1009"/>
      <c r="O1204" s="1007"/>
      <c r="P1204" s="1007"/>
      <c r="Q1204" s="1045"/>
      <c r="R1204" s="1007"/>
      <c r="S1204" s="1009"/>
      <c r="T1204" s="1007"/>
      <c r="U1204" s="1009"/>
      <c r="V1204" s="1007"/>
      <c r="W1204" s="1007"/>
      <c r="X1204" s="1045"/>
      <c r="Y1204" s="1000"/>
      <c r="Z1204" s="929"/>
      <c r="AC1204" s="1007"/>
      <c r="AD1204" s="1007"/>
    </row>
    <row r="1205" spans="3:30" s="999" customFormat="1">
      <c r="C1205" s="1049"/>
      <c r="D1205" s="1009"/>
      <c r="G1205" s="1007"/>
      <c r="K1205" s="1007"/>
      <c r="L1205" s="1001"/>
      <c r="M1205" s="1007"/>
      <c r="N1205" s="1009"/>
      <c r="O1205" s="1007"/>
      <c r="P1205" s="1007"/>
      <c r="Q1205" s="1045"/>
      <c r="R1205" s="1007"/>
      <c r="S1205" s="1009"/>
      <c r="T1205" s="1007"/>
      <c r="U1205" s="1009"/>
      <c r="V1205" s="1007"/>
      <c r="W1205" s="1007"/>
      <c r="X1205" s="1045"/>
      <c r="Y1205" s="1000"/>
      <c r="Z1205" s="929"/>
      <c r="AC1205" s="1007"/>
      <c r="AD1205" s="1007"/>
    </row>
    <row r="1206" spans="3:30" s="999" customFormat="1">
      <c r="C1206" s="1049"/>
      <c r="D1206" s="1009"/>
      <c r="G1206" s="1007"/>
      <c r="K1206" s="1007"/>
      <c r="L1206" s="1001"/>
      <c r="M1206" s="1007"/>
      <c r="N1206" s="1009"/>
      <c r="O1206" s="1007"/>
      <c r="P1206" s="1007"/>
      <c r="Q1206" s="1045"/>
      <c r="R1206" s="1007"/>
      <c r="S1206" s="1009"/>
      <c r="T1206" s="1007"/>
      <c r="U1206" s="1009"/>
      <c r="V1206" s="1007"/>
      <c r="W1206" s="1007"/>
      <c r="X1206" s="1045"/>
      <c r="Y1206" s="1000"/>
      <c r="Z1206" s="929"/>
      <c r="AC1206" s="1007"/>
      <c r="AD1206" s="1007"/>
    </row>
    <row r="1207" spans="3:30" s="999" customFormat="1">
      <c r="C1207" s="1049"/>
      <c r="D1207" s="1009"/>
      <c r="G1207" s="1007"/>
      <c r="K1207" s="1007"/>
      <c r="L1207" s="1001"/>
      <c r="M1207" s="1007"/>
      <c r="N1207" s="1009"/>
      <c r="O1207" s="1007"/>
      <c r="P1207" s="1007"/>
      <c r="Q1207" s="1045"/>
      <c r="R1207" s="1007"/>
      <c r="S1207" s="1009"/>
      <c r="T1207" s="1007"/>
      <c r="U1207" s="1009"/>
      <c r="V1207" s="1007"/>
      <c r="W1207" s="1007"/>
      <c r="X1207" s="1045"/>
      <c r="Y1207" s="1000"/>
      <c r="Z1207" s="929"/>
      <c r="AC1207" s="1007"/>
      <c r="AD1207" s="1007"/>
    </row>
    <row r="1208" spans="3:30" s="999" customFormat="1">
      <c r="C1208" s="1049"/>
      <c r="D1208" s="1009"/>
      <c r="G1208" s="1007"/>
      <c r="K1208" s="1007"/>
      <c r="L1208" s="1001"/>
      <c r="M1208" s="1007"/>
      <c r="N1208" s="1009"/>
      <c r="O1208" s="1007"/>
      <c r="P1208" s="1007"/>
      <c r="Q1208" s="1045"/>
      <c r="R1208" s="1007"/>
      <c r="S1208" s="1009"/>
      <c r="T1208" s="1007"/>
      <c r="U1208" s="1009"/>
      <c r="V1208" s="1007"/>
      <c r="W1208" s="1007"/>
      <c r="X1208" s="1045"/>
      <c r="Y1208" s="1000"/>
      <c r="Z1208" s="929"/>
      <c r="AC1208" s="1007"/>
      <c r="AD1208" s="1007"/>
    </row>
  </sheetData>
  <mergeCells count="1791">
    <mergeCell ref="F7:F9"/>
    <mergeCell ref="G7:G9"/>
    <mergeCell ref="H7:J7"/>
    <mergeCell ref="A4:AC4"/>
    <mergeCell ref="A5:A9"/>
    <mergeCell ref="B5:B9"/>
    <mergeCell ref="C5:AC5"/>
    <mergeCell ref="C6:J6"/>
    <mergeCell ref="K6:M6"/>
    <mergeCell ref="O6:T6"/>
    <mergeCell ref="U6:X6"/>
    <mergeCell ref="Y6:AC6"/>
    <mergeCell ref="C10:D10"/>
    <mergeCell ref="Y10:Z10"/>
    <mergeCell ref="B11:B19"/>
    <mergeCell ref="C11:J78"/>
    <mergeCell ref="K11:K13"/>
    <mergeCell ref="N11:N17"/>
    <mergeCell ref="P11:P17"/>
    <mergeCell ref="Q11:Q17"/>
    <mergeCell ref="AB7:AB9"/>
    <mergeCell ref="AC7:AC9"/>
    <mergeCell ref="H8:H9"/>
    <mergeCell ref="I8:I9"/>
    <mergeCell ref="J8:J9"/>
    <mergeCell ref="R8:R9"/>
    <mergeCell ref="S8:S9"/>
    <mergeCell ref="T8:T9"/>
    <mergeCell ref="V7:V9"/>
    <mergeCell ref="W7:W9"/>
    <mergeCell ref="X7:X9"/>
    <mergeCell ref="Y7:Y9"/>
    <mergeCell ref="AA7:AA9"/>
    <mergeCell ref="O7:O9"/>
    <mergeCell ref="P7:P9"/>
    <mergeCell ref="Q7:Q9"/>
    <mergeCell ref="R7:T7"/>
    <mergeCell ref="U7:U9"/>
    <mergeCell ref="K7:K9"/>
    <mergeCell ref="L7:L9"/>
    <mergeCell ref="M7:M9"/>
    <mergeCell ref="N7:N9"/>
    <mergeCell ref="C7:D9"/>
    <mergeCell ref="E7:E9"/>
    <mergeCell ref="AA30:AA32"/>
    <mergeCell ref="AB30:AB32"/>
    <mergeCell ref="AC30:AC32"/>
    <mergeCell ref="V30:V32"/>
    <mergeCell ref="W30:W32"/>
    <mergeCell ref="X30:X32"/>
    <mergeCell ref="Y30:Y32"/>
    <mergeCell ref="Z30:Z32"/>
    <mergeCell ref="S20:S29"/>
    <mergeCell ref="T20:T29"/>
    <mergeCell ref="Y20:Z20"/>
    <mergeCell ref="B21:B74"/>
    <mergeCell ref="Y21:Z21"/>
    <mergeCell ref="M22:M32"/>
    <mergeCell ref="K25:K32"/>
    <mergeCell ref="U30:U32"/>
    <mergeCell ref="O16:O17"/>
    <mergeCell ref="Y19:Z19"/>
    <mergeCell ref="N20:N29"/>
    <mergeCell ref="O20:O29"/>
    <mergeCell ref="P20:P29"/>
    <mergeCell ref="Q20:Q29"/>
    <mergeCell ref="R20:R29"/>
    <mergeCell ref="R11:R17"/>
    <mergeCell ref="S11:S17"/>
    <mergeCell ref="T11:T17"/>
    <mergeCell ref="Y11:Z12"/>
    <mergeCell ref="M12:M18"/>
    <mergeCell ref="R60:R70"/>
    <mergeCell ref="S60:S70"/>
    <mergeCell ref="T60:T70"/>
    <mergeCell ref="U72:U73"/>
    <mergeCell ref="R57:R59"/>
    <mergeCell ref="S57:S59"/>
    <mergeCell ref="T57:T59"/>
    <mergeCell ref="N60:N70"/>
    <mergeCell ref="O60:O70"/>
    <mergeCell ref="P60:P70"/>
    <mergeCell ref="Q60:Q70"/>
    <mergeCell ref="R46:R56"/>
    <mergeCell ref="T46:T56"/>
    <mergeCell ref="Y46:Z46"/>
    <mergeCell ref="S55:S56"/>
    <mergeCell ref="N57:N59"/>
    <mergeCell ref="O57:O59"/>
    <mergeCell ref="P57:P59"/>
    <mergeCell ref="Q57:Q59"/>
    <mergeCell ref="N46:N56"/>
    <mergeCell ref="O46:O56"/>
    <mergeCell ref="P46:P56"/>
    <mergeCell ref="Q46:Q56"/>
    <mergeCell ref="B80:B84"/>
    <mergeCell ref="C80:D80"/>
    <mergeCell ref="C81:D81"/>
    <mergeCell ref="Y81:Z81"/>
    <mergeCell ref="C82:D82"/>
    <mergeCell ref="C83:D83"/>
    <mergeCell ref="C84:D84"/>
    <mergeCell ref="P76:P78"/>
    <mergeCell ref="Q76:Q78"/>
    <mergeCell ref="R76:R78"/>
    <mergeCell ref="S76:S78"/>
    <mergeCell ref="T76:T78"/>
    <mergeCell ref="C79:E79"/>
    <mergeCell ref="Q79:AC79"/>
    <mergeCell ref="V72:V73"/>
    <mergeCell ref="W72:W73"/>
    <mergeCell ref="X72:X73"/>
    <mergeCell ref="Y75:Z75"/>
    <mergeCell ref="N76:N78"/>
    <mergeCell ref="O76:O78"/>
    <mergeCell ref="Y90:Z90"/>
    <mergeCell ref="C91:D91"/>
    <mergeCell ref="Y91:Z91"/>
    <mergeCell ref="C92:D92"/>
    <mergeCell ref="Y92:Z92"/>
    <mergeCell ref="C93:D94"/>
    <mergeCell ref="N93:N94"/>
    <mergeCell ref="O93:O94"/>
    <mergeCell ref="P93:P94"/>
    <mergeCell ref="C90:D90"/>
    <mergeCell ref="N90:N92"/>
    <mergeCell ref="U90:U92"/>
    <mergeCell ref="V90:V92"/>
    <mergeCell ref="W90:W92"/>
    <mergeCell ref="X90:X92"/>
    <mergeCell ref="A85:XFD85"/>
    <mergeCell ref="B86:B87"/>
    <mergeCell ref="C86:D86"/>
    <mergeCell ref="Y86:Z86"/>
    <mergeCell ref="C87:D87"/>
    <mergeCell ref="Y87:Z87"/>
    <mergeCell ref="T95:T96"/>
    <mergeCell ref="U95:U99"/>
    <mergeCell ref="V95:V99"/>
    <mergeCell ref="W95:W99"/>
    <mergeCell ref="X95:X99"/>
    <mergeCell ref="V93:V94"/>
    <mergeCell ref="W93:W94"/>
    <mergeCell ref="X93:X94"/>
    <mergeCell ref="Y93:Z94"/>
    <mergeCell ref="O95:O96"/>
    <mergeCell ref="P95:P96"/>
    <mergeCell ref="Q95:Q96"/>
    <mergeCell ref="R95:R96"/>
    <mergeCell ref="S95:S96"/>
    <mergeCell ref="Q93:Q94"/>
    <mergeCell ref="R93:R94"/>
    <mergeCell ref="S93:S94"/>
    <mergeCell ref="T93:T94"/>
    <mergeCell ref="U93:U94"/>
    <mergeCell ref="AA112:AA113"/>
    <mergeCell ref="AB112:AB113"/>
    <mergeCell ref="AC112:AC113"/>
    <mergeCell ref="X105:X110"/>
    <mergeCell ref="K108:K110"/>
    <mergeCell ref="M108:M110"/>
    <mergeCell ref="Y111:Z111"/>
    <mergeCell ref="M112:M114"/>
    <mergeCell ref="N112:N115"/>
    <mergeCell ref="O112:O115"/>
    <mergeCell ref="P112:P115"/>
    <mergeCell ref="Y101:Z110"/>
    <mergeCell ref="AA101:AA110"/>
    <mergeCell ref="AB101:AB110"/>
    <mergeCell ref="AC101:AC110"/>
    <mergeCell ref="U105:U110"/>
    <mergeCell ref="V105:V110"/>
    <mergeCell ref="U100:U103"/>
    <mergeCell ref="V100:V103"/>
    <mergeCell ref="W100:W103"/>
    <mergeCell ref="W105:W110"/>
    <mergeCell ref="Q112:Q115"/>
    <mergeCell ref="R112:R115"/>
    <mergeCell ref="S112:S115"/>
    <mergeCell ref="X100:X103"/>
    <mergeCell ref="Y100:Z100"/>
    <mergeCell ref="U121:U122"/>
    <mergeCell ref="V121:V122"/>
    <mergeCell ref="W121:W122"/>
    <mergeCell ref="X121:X122"/>
    <mergeCell ref="Y121:Z121"/>
    <mergeCell ref="X116:X120"/>
    <mergeCell ref="L121:L126"/>
    <mergeCell ref="M121:M126"/>
    <mergeCell ref="O121:O122"/>
    <mergeCell ref="P121:P122"/>
    <mergeCell ref="Q121:Q122"/>
    <mergeCell ref="R121:R122"/>
    <mergeCell ref="S121:S122"/>
    <mergeCell ref="T121:T122"/>
    <mergeCell ref="L113:L114"/>
    <mergeCell ref="U116:U120"/>
    <mergeCell ref="V116:V120"/>
    <mergeCell ref="W116:W120"/>
    <mergeCell ref="T112:T115"/>
    <mergeCell ref="Y112:Z113"/>
    <mergeCell ref="Q132:Q142"/>
    <mergeCell ref="R132:R142"/>
    <mergeCell ref="S132:S142"/>
    <mergeCell ref="T132:T142"/>
    <mergeCell ref="M133:M150"/>
    <mergeCell ref="L134:L135"/>
    <mergeCell ref="W127:W131"/>
    <mergeCell ref="X127:X131"/>
    <mergeCell ref="Y127:Z127"/>
    <mergeCell ref="N132:N142"/>
    <mergeCell ref="O132:O142"/>
    <mergeCell ref="P132:P142"/>
    <mergeCell ref="U124:U126"/>
    <mergeCell ref="V124:V126"/>
    <mergeCell ref="W124:W126"/>
    <mergeCell ref="X124:X126"/>
    <mergeCell ref="L127:L128"/>
    <mergeCell ref="M127:M128"/>
    <mergeCell ref="U127:U131"/>
    <mergeCell ref="V127:V131"/>
    <mergeCell ref="Y151:Z151"/>
    <mergeCell ref="AB148:AB149"/>
    <mergeCell ref="AC148:AC149"/>
    <mergeCell ref="E150:E163"/>
    <mergeCell ref="F150:F163"/>
    <mergeCell ref="I150:I163"/>
    <mergeCell ref="R150:T150"/>
    <mergeCell ref="M151:M152"/>
    <mergeCell ref="C148:D163"/>
    <mergeCell ref="F148:F149"/>
    <mergeCell ref="G148:G163"/>
    <mergeCell ref="H148:H163"/>
    <mergeCell ref="R148:T148"/>
    <mergeCell ref="AA148:AA149"/>
    <mergeCell ref="N151:N159"/>
    <mergeCell ref="O151:O159"/>
    <mergeCell ref="P151:P159"/>
    <mergeCell ref="U143:U150"/>
    <mergeCell ref="V143:V150"/>
    <mergeCell ref="W143:W150"/>
    <mergeCell ref="X143:X150"/>
    <mergeCell ref="L146:L150"/>
    <mergeCell ref="R147:T147"/>
    <mergeCell ref="C99:D144"/>
    <mergeCell ref="J99:J189"/>
    <mergeCell ref="F97:F145"/>
    <mergeCell ref="H97:H142"/>
    <mergeCell ref="E98:E137"/>
    <mergeCell ref="G98:G140"/>
    <mergeCell ref="I98:I137"/>
    <mergeCell ref="T162:T168"/>
    <mergeCell ref="M167:M169"/>
    <mergeCell ref="K168:K169"/>
    <mergeCell ref="U169:U172"/>
    <mergeCell ref="W160:W161"/>
    <mergeCell ref="X160:X161"/>
    <mergeCell ref="N162:N168"/>
    <mergeCell ref="O162:O168"/>
    <mergeCell ref="P162:P168"/>
    <mergeCell ref="Q162:Q168"/>
    <mergeCell ref="R162:R168"/>
    <mergeCell ref="S162:S168"/>
    <mergeCell ref="M153:M161"/>
    <mergeCell ref="U160:U161"/>
    <mergeCell ref="V160:V161"/>
    <mergeCell ref="Q151:Q159"/>
    <mergeCell ref="R151:R159"/>
    <mergeCell ref="S151:S159"/>
    <mergeCell ref="T151:T159"/>
    <mergeCell ref="S174:S193"/>
    <mergeCell ref="T174:T193"/>
    <mergeCell ref="M175:M178"/>
    <mergeCell ref="M193:M196"/>
    <mergeCell ref="R195:R196"/>
    <mergeCell ref="S195:S196"/>
    <mergeCell ref="T195:T196"/>
    <mergeCell ref="N174:N193"/>
    <mergeCell ref="O174:O193"/>
    <mergeCell ref="P174:P193"/>
    <mergeCell ref="Q174:Q193"/>
    <mergeCell ref="R174:R193"/>
    <mergeCell ref="V169:V172"/>
    <mergeCell ref="W169:W172"/>
    <mergeCell ref="X169:X172"/>
    <mergeCell ref="C171:D176"/>
    <mergeCell ref="G172:G175"/>
    <mergeCell ref="H172:H176"/>
    <mergeCell ref="I172:I176"/>
    <mergeCell ref="E173:E175"/>
    <mergeCell ref="F173:F175"/>
    <mergeCell ref="Z197:AA197"/>
    <mergeCell ref="B198:B212"/>
    <mergeCell ref="C198:D200"/>
    <mergeCell ref="E198:E200"/>
    <mergeCell ref="F198:G200"/>
    <mergeCell ref="H198:I200"/>
    <mergeCell ref="J198:J200"/>
    <mergeCell ref="Y198:Z198"/>
    <mergeCell ref="Y199:Z199"/>
    <mergeCell ref="C195:D196"/>
    <mergeCell ref="N195:N196"/>
    <mergeCell ref="O195:O196"/>
    <mergeCell ref="P195:P196"/>
    <mergeCell ref="Q195:Q196"/>
    <mergeCell ref="F194:F196"/>
    <mergeCell ref="G194:G196"/>
    <mergeCell ref="H194:H196"/>
    <mergeCell ref="I194:I196"/>
    <mergeCell ref="J194:J196"/>
    <mergeCell ref="K194:K196"/>
    <mergeCell ref="X203:X204"/>
    <mergeCell ref="Y203:Z212"/>
    <mergeCell ref="AA203:AA212"/>
    <mergeCell ref="AB203:AB212"/>
    <mergeCell ref="AC203:AC212"/>
    <mergeCell ref="C204:D204"/>
    <mergeCell ref="N205:N206"/>
    <mergeCell ref="O205:O206"/>
    <mergeCell ref="C201:D201"/>
    <mergeCell ref="Y201:Z201"/>
    <mergeCell ref="C202:D202"/>
    <mergeCell ref="K202:K204"/>
    <mergeCell ref="Y202:Z202"/>
    <mergeCell ref="C203:D203"/>
    <mergeCell ref="U203:U204"/>
    <mergeCell ref="V203:V204"/>
    <mergeCell ref="W203:W204"/>
    <mergeCell ref="U200:U201"/>
    <mergeCell ref="V200:V201"/>
    <mergeCell ref="W200:W201"/>
    <mergeCell ref="X200:X201"/>
    <mergeCell ref="Y200:Z200"/>
    <mergeCell ref="O200:O202"/>
    <mergeCell ref="P200:P202"/>
    <mergeCell ref="Q200:Q202"/>
    <mergeCell ref="R200:R202"/>
    <mergeCell ref="S200:S202"/>
    <mergeCell ref="T200:T202"/>
    <mergeCell ref="K200:K201"/>
    <mergeCell ref="L200:L204"/>
    <mergeCell ref="M200:M204"/>
    <mergeCell ref="N200:N202"/>
    <mergeCell ref="C213:D213"/>
    <mergeCell ref="X213:AA213"/>
    <mergeCell ref="B214:B274"/>
    <mergeCell ref="C214:D230"/>
    <mergeCell ref="E214:E230"/>
    <mergeCell ref="F214:F230"/>
    <mergeCell ref="G214:G230"/>
    <mergeCell ref="H214:H230"/>
    <mergeCell ref="I214:I230"/>
    <mergeCell ref="C208:D210"/>
    <mergeCell ref="E208:E210"/>
    <mergeCell ref="F208:G210"/>
    <mergeCell ref="H208:I210"/>
    <mergeCell ref="J208:J210"/>
    <mergeCell ref="P205:P206"/>
    <mergeCell ref="Q205:Q206"/>
    <mergeCell ref="R205:R206"/>
    <mergeCell ref="S205:S206"/>
    <mergeCell ref="T205:T206"/>
    <mergeCell ref="Y214:Z214"/>
    <mergeCell ref="M215:M217"/>
    <mergeCell ref="N216:N217"/>
    <mergeCell ref="O216:O217"/>
    <mergeCell ref="P216:P217"/>
    <mergeCell ref="Q216:Q217"/>
    <mergeCell ref="Q214:Q215"/>
    <mergeCell ref="R214:R215"/>
    <mergeCell ref="S214:S215"/>
    <mergeCell ref="T214:T215"/>
    <mergeCell ref="U214:U215"/>
    <mergeCell ref="V214:V215"/>
    <mergeCell ref="J214:J230"/>
    <mergeCell ref="N214:N215"/>
    <mergeCell ref="O214:O215"/>
    <mergeCell ref="P214:P215"/>
    <mergeCell ref="K225:K230"/>
    <mergeCell ref="L228:L230"/>
    <mergeCell ref="M228:M230"/>
    <mergeCell ref="N228:N230"/>
    <mergeCell ref="T218:T223"/>
    <mergeCell ref="K219:K220"/>
    <mergeCell ref="U224:U227"/>
    <mergeCell ref="V224:V227"/>
    <mergeCell ref="W224:W227"/>
    <mergeCell ref="X224:X227"/>
    <mergeCell ref="R216:R217"/>
    <mergeCell ref="S216:S217"/>
    <mergeCell ref="T216:T217"/>
    <mergeCell ref="N218:N223"/>
    <mergeCell ref="O218:O223"/>
    <mergeCell ref="P218:P223"/>
    <mergeCell ref="Q218:Q223"/>
    <mergeCell ref="R218:R223"/>
    <mergeCell ref="S218:S223"/>
    <mergeCell ref="W214:W215"/>
    <mergeCell ref="X214:X215"/>
    <mergeCell ref="C232:D232"/>
    <mergeCell ref="C233:D234"/>
    <mergeCell ref="Y234:Z234"/>
    <mergeCell ref="C235:D235"/>
    <mergeCell ref="M235:M239"/>
    <mergeCell ref="Y235:Z235"/>
    <mergeCell ref="N236:N237"/>
    <mergeCell ref="O236:O237"/>
    <mergeCell ref="X231:X233"/>
    <mergeCell ref="Y231:Z233"/>
    <mergeCell ref="AA231:AA233"/>
    <mergeCell ref="AB231:AB233"/>
    <mergeCell ref="AC231:AC233"/>
    <mergeCell ref="X229:X230"/>
    <mergeCell ref="Y229:Z230"/>
    <mergeCell ref="C231:D231"/>
    <mergeCell ref="U231:U233"/>
    <mergeCell ref="V231:V233"/>
    <mergeCell ref="W231:W233"/>
    <mergeCell ref="T228:T230"/>
    <mergeCell ref="U229:U230"/>
    <mergeCell ref="V229:V230"/>
    <mergeCell ref="W229:W230"/>
    <mergeCell ref="O228:O230"/>
    <mergeCell ref="P228:P230"/>
    <mergeCell ref="Q228:Q230"/>
    <mergeCell ref="R228:R230"/>
    <mergeCell ref="S228:S230"/>
    <mergeCell ref="AC240:AC273"/>
    <mergeCell ref="Y244:Z272"/>
    <mergeCell ref="C245:D245"/>
    <mergeCell ref="C246:D246"/>
    <mergeCell ref="N246:N247"/>
    <mergeCell ref="O246:O247"/>
    <mergeCell ref="P246:P247"/>
    <mergeCell ref="Q246:Q247"/>
    <mergeCell ref="I237:I238"/>
    <mergeCell ref="J237:J238"/>
    <mergeCell ref="K237:K239"/>
    <mergeCell ref="AB238:AB274"/>
    <mergeCell ref="AA240:AA273"/>
    <mergeCell ref="R246:R247"/>
    <mergeCell ref="S246:S247"/>
    <mergeCell ref="T246:T247"/>
    <mergeCell ref="U246:U252"/>
    <mergeCell ref="V236:V244"/>
    <mergeCell ref="W236:W244"/>
    <mergeCell ref="X236:X244"/>
    <mergeCell ref="E237:E238"/>
    <mergeCell ref="F237:F238"/>
    <mergeCell ref="G237:G238"/>
    <mergeCell ref="H237:H238"/>
    <mergeCell ref="P236:P237"/>
    <mergeCell ref="Q236:Q237"/>
    <mergeCell ref="R236:R237"/>
    <mergeCell ref="S236:S237"/>
    <mergeCell ref="T236:T237"/>
    <mergeCell ref="U236:U244"/>
    <mergeCell ref="C257:D257"/>
    <mergeCell ref="C258:D258"/>
    <mergeCell ref="C259:D259"/>
    <mergeCell ref="C260:D260"/>
    <mergeCell ref="E260:E261"/>
    <mergeCell ref="C261:D261"/>
    <mergeCell ref="G248:G252"/>
    <mergeCell ref="H248:H252"/>
    <mergeCell ref="I248:I252"/>
    <mergeCell ref="J248:J252"/>
    <mergeCell ref="C253:D253"/>
    <mergeCell ref="C254:D254"/>
    <mergeCell ref="V246:V251"/>
    <mergeCell ref="W246:W251"/>
    <mergeCell ref="X246:X251"/>
    <mergeCell ref="C247:D247"/>
    <mergeCell ref="K247:K248"/>
    <mergeCell ref="M247:M252"/>
    <mergeCell ref="E248:E252"/>
    <mergeCell ref="F248:F252"/>
    <mergeCell ref="T260:T261"/>
    <mergeCell ref="U260:U261"/>
    <mergeCell ref="V260:V261"/>
    <mergeCell ref="W260:W261"/>
    <mergeCell ref="X260:X261"/>
    <mergeCell ref="N260:N261"/>
    <mergeCell ref="O260:O261"/>
    <mergeCell ref="P260:P261"/>
    <mergeCell ref="Q260:Q261"/>
    <mergeCell ref="R260:R261"/>
    <mergeCell ref="S260:S261"/>
    <mergeCell ref="F260:F261"/>
    <mergeCell ref="G260:G261"/>
    <mergeCell ref="H260:H261"/>
    <mergeCell ref="I260:I261"/>
    <mergeCell ref="J260:J261"/>
    <mergeCell ref="M260:M261"/>
    <mergeCell ref="C275:D275"/>
    <mergeCell ref="X275:AA275"/>
    <mergeCell ref="C276:D324"/>
    <mergeCell ref="E276:E324"/>
    <mergeCell ref="F276:F324"/>
    <mergeCell ref="G276:G324"/>
    <mergeCell ref="H276:H324"/>
    <mergeCell ref="I276:I324"/>
    <mergeCell ref="J276:J324"/>
    <mergeCell ref="X262:X268"/>
    <mergeCell ref="K270:K274"/>
    <mergeCell ref="M270:M274"/>
    <mergeCell ref="U270:U274"/>
    <mergeCell ref="V270:V274"/>
    <mergeCell ref="W270:W274"/>
    <mergeCell ref="X270:X274"/>
    <mergeCell ref="M262:M263"/>
    <mergeCell ref="U262:U268"/>
    <mergeCell ref="V262:V268"/>
    <mergeCell ref="W262:W268"/>
    <mergeCell ref="R300:R310"/>
    <mergeCell ref="S300:S310"/>
    <mergeCell ref="T300:T310"/>
    <mergeCell ref="M302:M311"/>
    <mergeCell ref="R287:R299"/>
    <mergeCell ref="S287:S299"/>
    <mergeCell ref="T287:T299"/>
    <mergeCell ref="N300:N310"/>
    <mergeCell ref="O300:O310"/>
    <mergeCell ref="P300:P310"/>
    <mergeCell ref="Q300:Q310"/>
    <mergeCell ref="S278:S286"/>
    <mergeCell ref="T278:T286"/>
    <mergeCell ref="N287:N299"/>
    <mergeCell ref="O287:O299"/>
    <mergeCell ref="P287:P299"/>
    <mergeCell ref="Q287:Q299"/>
    <mergeCell ref="N278:N286"/>
    <mergeCell ref="O278:O286"/>
    <mergeCell ref="P278:P286"/>
    <mergeCell ref="Q278:Q286"/>
    <mergeCell ref="R278:R286"/>
    <mergeCell ref="Y323:Z323"/>
    <mergeCell ref="Y324:Z324"/>
    <mergeCell ref="D325:E325"/>
    <mergeCell ref="X325:AA325"/>
    <mergeCell ref="B326:B328"/>
    <mergeCell ref="E326:E449"/>
    <mergeCell ref="F326:F449"/>
    <mergeCell ref="G326:G449"/>
    <mergeCell ref="H326:H448"/>
    <mergeCell ref="Y318:Z318"/>
    <mergeCell ref="U320:U322"/>
    <mergeCell ref="V320:V322"/>
    <mergeCell ref="W320:W322"/>
    <mergeCell ref="X320:X322"/>
    <mergeCell ref="O321:O322"/>
    <mergeCell ref="R321:R322"/>
    <mergeCell ref="T321:T322"/>
    <mergeCell ref="N318:N319"/>
    <mergeCell ref="O318:O319"/>
    <mergeCell ref="P318:P319"/>
    <mergeCell ref="Q318:Q319"/>
    <mergeCell ref="R318:R319"/>
    <mergeCell ref="S318:S319"/>
    <mergeCell ref="T318:T319"/>
    <mergeCell ref="W330:W335"/>
    <mergeCell ref="X330:X335"/>
    <mergeCell ref="R333:T333"/>
    <mergeCell ref="N336:N351"/>
    <mergeCell ref="O336:O351"/>
    <mergeCell ref="P336:P351"/>
    <mergeCell ref="Q336:Q351"/>
    <mergeCell ref="R336:R351"/>
    <mergeCell ref="C327:D448"/>
    <mergeCell ref="U330:U335"/>
    <mergeCell ref="V330:V335"/>
    <mergeCell ref="S336:S351"/>
    <mergeCell ref="T336:T351"/>
    <mergeCell ref="S353:S364"/>
    <mergeCell ref="P326:P329"/>
    <mergeCell ref="Q326:Q329"/>
    <mergeCell ref="R326:R329"/>
    <mergeCell ref="S326:S329"/>
    <mergeCell ref="T326:T329"/>
    <mergeCell ref="I326:I449"/>
    <mergeCell ref="J326:J448"/>
    <mergeCell ref="M326:M327"/>
    <mergeCell ref="N326:N329"/>
    <mergeCell ref="O326:O329"/>
    <mergeCell ref="M388:M389"/>
    <mergeCell ref="N388:N391"/>
    <mergeCell ref="O388:O391"/>
    <mergeCell ref="P388:P391"/>
    <mergeCell ref="Q388:Q391"/>
    <mergeCell ref="R388:R391"/>
    <mergeCell ref="S388:S391"/>
    <mergeCell ref="T388:T391"/>
    <mergeCell ref="S365:S376"/>
    <mergeCell ref="T365:T376"/>
    <mergeCell ref="T353:T364"/>
    <mergeCell ref="Y353:Z353"/>
    <mergeCell ref="N365:N376"/>
    <mergeCell ref="O365:O376"/>
    <mergeCell ref="P365:P376"/>
    <mergeCell ref="Q365:Q376"/>
    <mergeCell ref="R365:R376"/>
    <mergeCell ref="Y336:Z336"/>
    <mergeCell ref="N353:N364"/>
    <mergeCell ref="O353:O364"/>
    <mergeCell ref="P353:P364"/>
    <mergeCell ref="Q353:Q364"/>
    <mergeCell ref="R353:R364"/>
    <mergeCell ref="S397:S403"/>
    <mergeCell ref="T397:T403"/>
    <mergeCell ref="N404:N406"/>
    <mergeCell ref="O404:O406"/>
    <mergeCell ref="P404:P406"/>
    <mergeCell ref="Q404:Q406"/>
    <mergeCell ref="R404:R406"/>
    <mergeCell ref="S404:S406"/>
    <mergeCell ref="N397:N403"/>
    <mergeCell ref="O397:O403"/>
    <mergeCell ref="P397:P403"/>
    <mergeCell ref="Q397:Q403"/>
    <mergeCell ref="R397:R403"/>
    <mergeCell ref="U392:U395"/>
    <mergeCell ref="V392:V395"/>
    <mergeCell ref="W392:W395"/>
    <mergeCell ref="X392:X395"/>
    <mergeCell ref="B450:F450"/>
    <mergeCell ref="X450:AA450"/>
    <mergeCell ref="B451:B453"/>
    <mergeCell ref="C451:D454"/>
    <mergeCell ref="E451:E454"/>
    <mergeCell ref="F451:G454"/>
    <mergeCell ref="H451:I454"/>
    <mergeCell ref="J451:J454"/>
    <mergeCell ref="N437:N449"/>
    <mergeCell ref="O437:O449"/>
    <mergeCell ref="P437:P449"/>
    <mergeCell ref="Q437:Q449"/>
    <mergeCell ref="R437:R449"/>
    <mergeCell ref="S437:S449"/>
    <mergeCell ref="T437:T449"/>
    <mergeCell ref="T404:T406"/>
    <mergeCell ref="N408:N435"/>
    <mergeCell ref="O408:O435"/>
    <mergeCell ref="P408:P435"/>
    <mergeCell ref="Q408:Q435"/>
    <mergeCell ref="R408:R435"/>
    <mergeCell ref="S408:S435"/>
    <mergeCell ref="T408:T435"/>
    <mergeCell ref="L455:L457"/>
    <mergeCell ref="M455:M457"/>
    <mergeCell ref="N455:N457"/>
    <mergeCell ref="O455:O457"/>
    <mergeCell ref="P455:P457"/>
    <mergeCell ref="C455:D457"/>
    <mergeCell ref="E455:E457"/>
    <mergeCell ref="F455:F457"/>
    <mergeCell ref="K455:K457"/>
    <mergeCell ref="U451:U454"/>
    <mergeCell ref="V451:V454"/>
    <mergeCell ref="W451:W454"/>
    <mergeCell ref="X451:X454"/>
    <mergeCell ref="Y451:Z451"/>
    <mergeCell ref="Y452:Z452"/>
    <mergeCell ref="Y453:Z453"/>
    <mergeCell ref="Y454:Z454"/>
    <mergeCell ref="O451:O454"/>
    <mergeCell ref="P451:P454"/>
    <mergeCell ref="Q451:Q454"/>
    <mergeCell ref="R451:R454"/>
    <mergeCell ref="S451:S454"/>
    <mergeCell ref="T451:T454"/>
    <mergeCell ref="K451:K454"/>
    <mergeCell ref="L451:L454"/>
    <mergeCell ref="M451:M454"/>
    <mergeCell ref="N451:N454"/>
    <mergeCell ref="X463:X466"/>
    <mergeCell ref="Y465:Z472"/>
    <mergeCell ref="B466:B471"/>
    <mergeCell ref="N467:N468"/>
    <mergeCell ref="O467:O468"/>
    <mergeCell ref="P467:P468"/>
    <mergeCell ref="Q467:Q468"/>
    <mergeCell ref="R467:R468"/>
    <mergeCell ref="U459:U460"/>
    <mergeCell ref="C461:D461"/>
    <mergeCell ref="C462:D462"/>
    <mergeCell ref="U463:U466"/>
    <mergeCell ref="V463:V466"/>
    <mergeCell ref="W463:W466"/>
    <mergeCell ref="AB455:AB461"/>
    <mergeCell ref="AC455:AC461"/>
    <mergeCell ref="B458:B463"/>
    <mergeCell ref="M459:M460"/>
    <mergeCell ref="N459:N460"/>
    <mergeCell ref="R459:R460"/>
    <mergeCell ref="S459:S460"/>
    <mergeCell ref="T459:T460"/>
    <mergeCell ref="V455:V457"/>
    <mergeCell ref="W455:W457"/>
    <mergeCell ref="X455:X457"/>
    <mergeCell ref="Y455:Z461"/>
    <mergeCell ref="AA455:AA461"/>
    <mergeCell ref="Q455:Q457"/>
    <mergeCell ref="R455:R457"/>
    <mergeCell ref="S455:S457"/>
    <mergeCell ref="T455:T457"/>
    <mergeCell ref="U455:U457"/>
    <mergeCell ref="X469:X474"/>
    <mergeCell ref="C475:D476"/>
    <mergeCell ref="E475:E476"/>
    <mergeCell ref="F475:F476"/>
    <mergeCell ref="G475:G476"/>
    <mergeCell ref="H475:H476"/>
    <mergeCell ref="I475:I476"/>
    <mergeCell ref="J475:J476"/>
    <mergeCell ref="X467:X468"/>
    <mergeCell ref="C469:D469"/>
    <mergeCell ref="K469:K471"/>
    <mergeCell ref="L469:L471"/>
    <mergeCell ref="M469:M471"/>
    <mergeCell ref="U469:U474"/>
    <mergeCell ref="V469:V474"/>
    <mergeCell ref="W469:W474"/>
    <mergeCell ref="S467:S468"/>
    <mergeCell ref="T467:T468"/>
    <mergeCell ref="U467:U468"/>
    <mergeCell ref="V467:V468"/>
    <mergeCell ref="W467:W468"/>
    <mergeCell ref="AA477:AA509"/>
    <mergeCell ref="AB477:AB507"/>
    <mergeCell ref="AC477:AC506"/>
    <mergeCell ref="C479:D479"/>
    <mergeCell ref="K479:K480"/>
    <mergeCell ref="N479:N480"/>
    <mergeCell ref="AC475:AC476"/>
    <mergeCell ref="C477:D477"/>
    <mergeCell ref="L477:L478"/>
    <mergeCell ref="M477:M478"/>
    <mergeCell ref="U477:U478"/>
    <mergeCell ref="V477:V478"/>
    <mergeCell ref="W477:W478"/>
    <mergeCell ref="X477:X478"/>
    <mergeCell ref="W475:W476"/>
    <mergeCell ref="X475:X476"/>
    <mergeCell ref="Y475:Z476"/>
    <mergeCell ref="AA475:AA476"/>
    <mergeCell ref="AB475:AB476"/>
    <mergeCell ref="M496:M498"/>
    <mergeCell ref="C499:D499"/>
    <mergeCell ref="L499:L501"/>
    <mergeCell ref="M499:M501"/>
    <mergeCell ref="U499:U501"/>
    <mergeCell ref="X482:X498"/>
    <mergeCell ref="E491:E498"/>
    <mergeCell ref="C493:D498"/>
    <mergeCell ref="H493:H498"/>
    <mergeCell ref="I493:I498"/>
    <mergeCell ref="K493:K498"/>
    <mergeCell ref="L494:L498"/>
    <mergeCell ref="B480:B500"/>
    <mergeCell ref="U482:U498"/>
    <mergeCell ref="V482:V498"/>
    <mergeCell ref="W482:W498"/>
    <mergeCell ref="F495:F498"/>
    <mergeCell ref="G495:G498"/>
    <mergeCell ref="J495:J498"/>
    <mergeCell ref="O479:O480"/>
    <mergeCell ref="P479:P480"/>
    <mergeCell ref="Q479:Q480"/>
    <mergeCell ref="R479:R480"/>
    <mergeCell ref="S479:S480"/>
    <mergeCell ref="T479:T480"/>
    <mergeCell ref="V504:V510"/>
    <mergeCell ref="W504:W510"/>
    <mergeCell ref="X504:X510"/>
    <mergeCell ref="C505:D505"/>
    <mergeCell ref="C511:D511"/>
    <mergeCell ref="Y511:Z511"/>
    <mergeCell ref="X502:X503"/>
    <mergeCell ref="B503:B508"/>
    <mergeCell ref="C504:D504"/>
    <mergeCell ref="K504:K508"/>
    <mergeCell ref="M504:M507"/>
    <mergeCell ref="U504:U510"/>
    <mergeCell ref="L502:L503"/>
    <mergeCell ref="U502:U503"/>
    <mergeCell ref="V502:V503"/>
    <mergeCell ref="W502:W503"/>
    <mergeCell ref="V499:V501"/>
    <mergeCell ref="W499:W501"/>
    <mergeCell ref="X499:X501"/>
    <mergeCell ref="K500:K501"/>
    <mergeCell ref="R501:T501"/>
    <mergeCell ref="Y477:Z508"/>
    <mergeCell ref="B519:B521"/>
    <mergeCell ref="E519:E522"/>
    <mergeCell ref="F519:F522"/>
    <mergeCell ref="G519:G522"/>
    <mergeCell ref="H519:H522"/>
    <mergeCell ref="W512:W516"/>
    <mergeCell ref="X512:X516"/>
    <mergeCell ref="C516:D522"/>
    <mergeCell ref="N517:N518"/>
    <mergeCell ref="Q517:Q518"/>
    <mergeCell ref="R517:R518"/>
    <mergeCell ref="S517:S518"/>
    <mergeCell ref="T517:T518"/>
    <mergeCell ref="U517:U518"/>
    <mergeCell ref="M512:M513"/>
    <mergeCell ref="U512:U516"/>
    <mergeCell ref="V512:V516"/>
    <mergeCell ref="H524:H525"/>
    <mergeCell ref="I524:I525"/>
    <mergeCell ref="J524:J525"/>
    <mergeCell ref="K524:K525"/>
    <mergeCell ref="L524:L525"/>
    <mergeCell ref="AA520:AA521"/>
    <mergeCell ref="Y521:Z521"/>
    <mergeCell ref="C523:E523"/>
    <mergeCell ref="W523:AA523"/>
    <mergeCell ref="C524:D525"/>
    <mergeCell ref="E524:E525"/>
    <mergeCell ref="F524:F525"/>
    <mergeCell ref="G524:G525"/>
    <mergeCell ref="U519:U520"/>
    <mergeCell ref="V519:V520"/>
    <mergeCell ref="W519:W520"/>
    <mergeCell ref="X519:X520"/>
    <mergeCell ref="Y520:Z520"/>
    <mergeCell ref="O519:O520"/>
    <mergeCell ref="P519:P520"/>
    <mergeCell ref="Q519:Q520"/>
    <mergeCell ref="R519:R520"/>
    <mergeCell ref="S519:S520"/>
    <mergeCell ref="T519:T520"/>
    <mergeCell ref="I519:I522"/>
    <mergeCell ref="J519:J522"/>
    <mergeCell ref="K519:K520"/>
    <mergeCell ref="N519:N520"/>
    <mergeCell ref="R532:R534"/>
    <mergeCell ref="S532:S534"/>
    <mergeCell ref="T532:T534"/>
    <mergeCell ref="C535:D535"/>
    <mergeCell ref="Y535:Z535"/>
    <mergeCell ref="C536:D536"/>
    <mergeCell ref="Y536:Z537"/>
    <mergeCell ref="AA526:AA532"/>
    <mergeCell ref="AB526:AB532"/>
    <mergeCell ref="AC526:AC532"/>
    <mergeCell ref="G528:G529"/>
    <mergeCell ref="N532:N534"/>
    <mergeCell ref="W524:W525"/>
    <mergeCell ref="X524:X525"/>
    <mergeCell ref="Y525:Z525"/>
    <mergeCell ref="B526:B562"/>
    <mergeCell ref="C526:D526"/>
    <mergeCell ref="Y526:Z534"/>
    <mergeCell ref="C532:D532"/>
    <mergeCell ref="O532:O534"/>
    <mergeCell ref="P532:P534"/>
    <mergeCell ref="Q532:Q534"/>
    <mergeCell ref="R524:R525"/>
    <mergeCell ref="S524:S525"/>
    <mergeCell ref="T524:T525"/>
    <mergeCell ref="U524:U525"/>
    <mergeCell ref="V524:V525"/>
    <mergeCell ref="M524:M525"/>
    <mergeCell ref="N524:N525"/>
    <mergeCell ref="O524:O525"/>
    <mergeCell ref="P524:P525"/>
    <mergeCell ref="Q524:Q525"/>
    <mergeCell ref="W550:W560"/>
    <mergeCell ref="W543:W545"/>
    <mergeCell ref="X543:X545"/>
    <mergeCell ref="C548:D548"/>
    <mergeCell ref="C549:D549"/>
    <mergeCell ref="C542:D542"/>
    <mergeCell ref="C543:D543"/>
    <mergeCell ref="K543:K545"/>
    <mergeCell ref="M543:M545"/>
    <mergeCell ref="Y541:Z550"/>
    <mergeCell ref="AA541:AA550"/>
    <mergeCell ref="AB541:AB550"/>
    <mergeCell ref="AC541:AC550"/>
    <mergeCell ref="U543:U545"/>
    <mergeCell ref="V543:V545"/>
    <mergeCell ref="AA536:AA537"/>
    <mergeCell ref="AB536:AB538"/>
    <mergeCell ref="AC536:AC537"/>
    <mergeCell ref="U537:U541"/>
    <mergeCell ref="V537:V541"/>
    <mergeCell ref="W537:W541"/>
    <mergeCell ref="X537:X541"/>
    <mergeCell ref="X563:AB563"/>
    <mergeCell ref="B564:B566"/>
    <mergeCell ref="C564:D576"/>
    <mergeCell ref="H564:H576"/>
    <mergeCell ref="I564:I578"/>
    <mergeCell ref="J564:J576"/>
    <mergeCell ref="N564:N572"/>
    <mergeCell ref="O564:O572"/>
    <mergeCell ref="P564:P572"/>
    <mergeCell ref="P561:P562"/>
    <mergeCell ref="Q561:Q562"/>
    <mergeCell ref="R561:R562"/>
    <mergeCell ref="S561:S562"/>
    <mergeCell ref="T561:T562"/>
    <mergeCell ref="C563:E563"/>
    <mergeCell ref="Y551:Z551"/>
    <mergeCell ref="L554:L562"/>
    <mergeCell ref="M555:M562"/>
    <mergeCell ref="K556:K562"/>
    <mergeCell ref="N561:N562"/>
    <mergeCell ref="X550:X560"/>
    <mergeCell ref="C551:D562"/>
    <mergeCell ref="F551:F562"/>
    <mergeCell ref="G551:G562"/>
    <mergeCell ref="H551:H562"/>
    <mergeCell ref="I551:I562"/>
    <mergeCell ref="J551:J562"/>
    <mergeCell ref="M551:M553"/>
    <mergeCell ref="O561:O562"/>
    <mergeCell ref="C550:D550"/>
    <mergeCell ref="U550:U560"/>
    <mergeCell ref="V550:V560"/>
    <mergeCell ref="C595:D602"/>
    <mergeCell ref="E595:E603"/>
    <mergeCell ref="B596:B599"/>
    <mergeCell ref="F596:F603"/>
    <mergeCell ref="G596:G602"/>
    <mergeCell ref="R574:R595"/>
    <mergeCell ref="S574:S595"/>
    <mergeCell ref="T574:T595"/>
    <mergeCell ref="Y574:Z574"/>
    <mergeCell ref="M575:M576"/>
    <mergeCell ref="M565:M566"/>
    <mergeCell ref="Y566:Z566"/>
    <mergeCell ref="B572:B576"/>
    <mergeCell ref="N574:N595"/>
    <mergeCell ref="O574:O595"/>
    <mergeCell ref="P574:P595"/>
    <mergeCell ref="Q574:Q595"/>
    <mergeCell ref="Q564:Q572"/>
    <mergeCell ref="R564:R572"/>
    <mergeCell ref="S564:S572"/>
    <mergeCell ref="T564:T572"/>
    <mergeCell ref="E565:E576"/>
    <mergeCell ref="F565:F576"/>
    <mergeCell ref="G565:G576"/>
    <mergeCell ref="K565:K566"/>
    <mergeCell ref="AA596:AA597"/>
    <mergeCell ref="AB596:AB597"/>
    <mergeCell ref="AC596:AC597"/>
    <mergeCell ref="Y598:Z598"/>
    <mergeCell ref="Y599:Z599"/>
    <mergeCell ref="V600:V601"/>
    <mergeCell ref="V604:V605"/>
    <mergeCell ref="U596:U597"/>
    <mergeCell ref="V596:V597"/>
    <mergeCell ref="W596:W597"/>
    <mergeCell ref="X596:X597"/>
    <mergeCell ref="Y596:Z597"/>
    <mergeCell ref="H596:H602"/>
    <mergeCell ref="I596:I604"/>
    <mergeCell ref="J596:J604"/>
    <mergeCell ref="K596:K597"/>
    <mergeCell ref="L596:L597"/>
    <mergeCell ref="M596:M597"/>
    <mergeCell ref="M599:M600"/>
    <mergeCell ref="Y634:Z634"/>
    <mergeCell ref="R636:T636"/>
    <mergeCell ref="U636:U637"/>
    <mergeCell ref="V636:V637"/>
    <mergeCell ref="W636:W637"/>
    <mergeCell ref="X636:X637"/>
    <mergeCell ref="R637:T637"/>
    <mergeCell ref="O634:O635"/>
    <mergeCell ref="P634:P635"/>
    <mergeCell ref="Q634:Q635"/>
    <mergeCell ref="R634:R635"/>
    <mergeCell ref="S634:S635"/>
    <mergeCell ref="T634:T635"/>
    <mergeCell ref="S622:S632"/>
    <mergeCell ref="T622:T632"/>
    <mergeCell ref="B626:B659"/>
    <mergeCell ref="C630:D660"/>
    <mergeCell ref="E633:E659"/>
    <mergeCell ref="H633:H660"/>
    <mergeCell ref="N634:N635"/>
    <mergeCell ref="N622:N632"/>
    <mergeCell ref="O622:O632"/>
    <mergeCell ref="P622:P632"/>
    <mergeCell ref="Q622:Q632"/>
    <mergeCell ref="R622:R632"/>
    <mergeCell ref="I606:I660"/>
    <mergeCell ref="J606:J660"/>
    <mergeCell ref="F614:F660"/>
    <mergeCell ref="G615:G660"/>
    <mergeCell ref="V658:V660"/>
    <mergeCell ref="W658:W660"/>
    <mergeCell ref="Y658:Z660"/>
    <mergeCell ref="A661:XFD661"/>
    <mergeCell ref="B662:B667"/>
    <mergeCell ref="C662:D662"/>
    <mergeCell ref="N663:N667"/>
    <mergeCell ref="Y663:Z664"/>
    <mergeCell ref="M658:M660"/>
    <mergeCell ref="O658:O660"/>
    <mergeCell ref="P658:P660"/>
    <mergeCell ref="R658:R660"/>
    <mergeCell ref="S658:S660"/>
    <mergeCell ref="T658:T660"/>
    <mergeCell ref="S638:S657"/>
    <mergeCell ref="Y638:Z639"/>
    <mergeCell ref="N638:N657"/>
    <mergeCell ref="O638:O657"/>
    <mergeCell ref="P638:P657"/>
    <mergeCell ref="Q638:Q657"/>
    <mergeCell ref="R638:R657"/>
    <mergeCell ref="W664:W667"/>
    <mergeCell ref="X664:X667"/>
    <mergeCell ref="A668:XFD668"/>
    <mergeCell ref="E669:E711"/>
    <mergeCell ref="F669:F718"/>
    <mergeCell ref="G669:G715"/>
    <mergeCell ref="H669:H717"/>
    <mergeCell ref="I669:I715"/>
    <mergeCell ref="J669:J717"/>
    <mergeCell ref="R664:R667"/>
    <mergeCell ref="S664:S667"/>
    <mergeCell ref="T664:T667"/>
    <mergeCell ref="U664:U667"/>
    <mergeCell ref="V664:V667"/>
    <mergeCell ref="I664:I666"/>
    <mergeCell ref="J664:J665"/>
    <mergeCell ref="O664:O667"/>
    <mergeCell ref="P664:P667"/>
    <mergeCell ref="Q664:Q667"/>
    <mergeCell ref="AA663:AA664"/>
    <mergeCell ref="AB663:AB664"/>
    <mergeCell ref="AC663:AC664"/>
    <mergeCell ref="C664:D667"/>
    <mergeCell ref="E664:E667"/>
    <mergeCell ref="F664:F667"/>
    <mergeCell ref="G664:G667"/>
    <mergeCell ref="H664:H665"/>
    <mergeCell ref="T687:T688"/>
    <mergeCell ref="N689:N703"/>
    <mergeCell ref="O689:O703"/>
    <mergeCell ref="P689:P703"/>
    <mergeCell ref="Q689:Q703"/>
    <mergeCell ref="R689:R703"/>
    <mergeCell ref="S689:S703"/>
    <mergeCell ref="O681:O688"/>
    <mergeCell ref="P681:P688"/>
    <mergeCell ref="Q681:Q688"/>
    <mergeCell ref="R681:R688"/>
    <mergeCell ref="S681:S688"/>
    <mergeCell ref="Y681:Z682"/>
    <mergeCell ref="S669:S680"/>
    <mergeCell ref="T669:T680"/>
    <mergeCell ref="C670:D716"/>
    <mergeCell ref="B672:B715"/>
    <mergeCell ref="N681:N688"/>
    <mergeCell ref="N669:N680"/>
    <mergeCell ref="O669:O680"/>
    <mergeCell ref="P669:P680"/>
    <mergeCell ref="Q669:Q680"/>
    <mergeCell ref="R669:R680"/>
    <mergeCell ref="A719:XFD719"/>
    <mergeCell ref="B720:B736"/>
    <mergeCell ref="C720:D736"/>
    <mergeCell ref="E720:E736"/>
    <mergeCell ref="F720:F736"/>
    <mergeCell ref="G720:G736"/>
    <mergeCell ref="H720:H736"/>
    <mergeCell ref="I720:I736"/>
    <mergeCell ref="J720:J736"/>
    <mergeCell ref="R704:R717"/>
    <mergeCell ref="S704:S717"/>
    <mergeCell ref="T704:T717"/>
    <mergeCell ref="Y691:Z692"/>
    <mergeCell ref="N704:N717"/>
    <mergeCell ref="O704:O717"/>
    <mergeCell ref="P704:P717"/>
    <mergeCell ref="Q704:Q717"/>
    <mergeCell ref="R724:R731"/>
    <mergeCell ref="S724:S731"/>
    <mergeCell ref="T724:T731"/>
    <mergeCell ref="Y726:Z726"/>
    <mergeCell ref="K733:K735"/>
    <mergeCell ref="L733:L735"/>
    <mergeCell ref="M733:M735"/>
    <mergeCell ref="S720:S722"/>
    <mergeCell ref="T720:T722"/>
    <mergeCell ref="Y720:Z721"/>
    <mergeCell ref="N724:N731"/>
    <mergeCell ref="O724:O731"/>
    <mergeCell ref="P724:P731"/>
    <mergeCell ref="Q724:Q731"/>
    <mergeCell ref="N720:N722"/>
    <mergeCell ref="O720:O722"/>
    <mergeCell ref="P720:P722"/>
    <mergeCell ref="Q720:Q722"/>
    <mergeCell ref="R720:R722"/>
    <mergeCell ref="R745:R746"/>
    <mergeCell ref="S745:S746"/>
    <mergeCell ref="T745:T746"/>
    <mergeCell ref="C747:D748"/>
    <mergeCell ref="K747:K748"/>
    <mergeCell ref="N747:N748"/>
    <mergeCell ref="O747:O748"/>
    <mergeCell ref="U743:U746"/>
    <mergeCell ref="V743:V746"/>
    <mergeCell ref="W743:W746"/>
    <mergeCell ref="X743:X746"/>
    <mergeCell ref="N745:N746"/>
    <mergeCell ref="O745:O746"/>
    <mergeCell ref="P745:P746"/>
    <mergeCell ref="Q745:Q746"/>
    <mergeCell ref="A737:XFD737"/>
    <mergeCell ref="B738:B754"/>
    <mergeCell ref="C738:D738"/>
    <mergeCell ref="U738:U742"/>
    <mergeCell ref="V738:V742"/>
    <mergeCell ref="W738:W742"/>
    <mergeCell ref="X738:X742"/>
    <mergeCell ref="Y738:Z738"/>
    <mergeCell ref="R751:R752"/>
    <mergeCell ref="S751:S752"/>
    <mergeCell ref="T751:T752"/>
    <mergeCell ref="A755:XFD755"/>
    <mergeCell ref="B756:B824"/>
    <mergeCell ref="C756:D824"/>
    <mergeCell ref="E756:E824"/>
    <mergeCell ref="F756:G824"/>
    <mergeCell ref="H756:I824"/>
    <mergeCell ref="J756:J824"/>
    <mergeCell ref="N751:N752"/>
    <mergeCell ref="O751:O752"/>
    <mergeCell ref="P751:P752"/>
    <mergeCell ref="Q751:Q752"/>
    <mergeCell ref="V747:V748"/>
    <mergeCell ref="W747:W748"/>
    <mergeCell ref="X747:X748"/>
    <mergeCell ref="U749:U750"/>
    <mergeCell ref="V749:V750"/>
    <mergeCell ref="W749:W750"/>
    <mergeCell ref="X749:X750"/>
    <mergeCell ref="P747:P748"/>
    <mergeCell ref="Q747:Q748"/>
    <mergeCell ref="R747:R748"/>
    <mergeCell ref="S747:S748"/>
    <mergeCell ref="T747:T748"/>
    <mergeCell ref="U747:U748"/>
    <mergeCell ref="V756:V757"/>
    <mergeCell ref="W756:W757"/>
    <mergeCell ref="X756:X757"/>
    <mergeCell ref="Y756:Z756"/>
    <mergeCell ref="Y759:Z759"/>
    <mergeCell ref="N761:N767"/>
    <mergeCell ref="O761:O767"/>
    <mergeCell ref="P761:P767"/>
    <mergeCell ref="Q756:Q757"/>
    <mergeCell ref="R756:R757"/>
    <mergeCell ref="S756:S757"/>
    <mergeCell ref="T756:T757"/>
    <mergeCell ref="U756:U757"/>
    <mergeCell ref="L756:L757"/>
    <mergeCell ref="M756:M757"/>
    <mergeCell ref="N756:N757"/>
    <mergeCell ref="O756:O757"/>
    <mergeCell ref="P756:P757"/>
    <mergeCell ref="S773:S788"/>
    <mergeCell ref="T773:T788"/>
    <mergeCell ref="U782:U783"/>
    <mergeCell ref="R768:R772"/>
    <mergeCell ref="S768:S772"/>
    <mergeCell ref="T768:T772"/>
    <mergeCell ref="N773:N788"/>
    <mergeCell ref="O773:O788"/>
    <mergeCell ref="P773:P788"/>
    <mergeCell ref="Q773:Q788"/>
    <mergeCell ref="R773:R788"/>
    <mergeCell ref="Q761:Q767"/>
    <mergeCell ref="R761:R767"/>
    <mergeCell ref="S761:S767"/>
    <mergeCell ref="T761:T767"/>
    <mergeCell ref="N768:N772"/>
    <mergeCell ref="O768:O772"/>
    <mergeCell ref="P768:P772"/>
    <mergeCell ref="Q768:Q772"/>
    <mergeCell ref="U821:U823"/>
    <mergeCell ref="V821:V823"/>
    <mergeCell ref="W821:W823"/>
    <mergeCell ref="X821:X823"/>
    <mergeCell ref="Y824:Z824"/>
    <mergeCell ref="R817:R820"/>
    <mergeCell ref="S817:S820"/>
    <mergeCell ref="T817:T820"/>
    <mergeCell ref="L818:L820"/>
    <mergeCell ref="M818:M819"/>
    <mergeCell ref="S806:S816"/>
    <mergeCell ref="T806:T816"/>
    <mergeCell ref="N817:N820"/>
    <mergeCell ref="O817:O820"/>
    <mergeCell ref="P817:P820"/>
    <mergeCell ref="Q817:Q820"/>
    <mergeCell ref="S790:S805"/>
    <mergeCell ref="T790:T805"/>
    <mergeCell ref="N806:N816"/>
    <mergeCell ref="O806:O816"/>
    <mergeCell ref="P806:P816"/>
    <mergeCell ref="Q806:Q816"/>
    <mergeCell ref="R806:R816"/>
    <mergeCell ref="N790:N805"/>
    <mergeCell ref="O790:O805"/>
    <mergeCell ref="P790:P805"/>
    <mergeCell ref="Q790:Q805"/>
    <mergeCell ref="R790:R805"/>
    <mergeCell ref="Y830:Z830"/>
    <mergeCell ref="C831:D831"/>
    <mergeCell ref="K831:K832"/>
    <mergeCell ref="Y831:Z831"/>
    <mergeCell ref="C832:D832"/>
    <mergeCell ref="Y832:Z832"/>
    <mergeCell ref="F829:F830"/>
    <mergeCell ref="G829:G830"/>
    <mergeCell ref="H829:H830"/>
    <mergeCell ref="I829:I830"/>
    <mergeCell ref="J829:J830"/>
    <mergeCell ref="A825:XFD825"/>
    <mergeCell ref="B826:B892"/>
    <mergeCell ref="C826:D826"/>
    <mergeCell ref="K826:K828"/>
    <mergeCell ref="Y826:Z826"/>
    <mergeCell ref="C827:D827"/>
    <mergeCell ref="Y827:Z827"/>
    <mergeCell ref="C829:D830"/>
    <mergeCell ref="E829:E830"/>
    <mergeCell ref="X833:X837"/>
    <mergeCell ref="Y833:Z833"/>
    <mergeCell ref="K835:K837"/>
    <mergeCell ref="Y838:Z838"/>
    <mergeCell ref="N844:N868"/>
    <mergeCell ref="O844:O868"/>
    <mergeCell ref="I833:I892"/>
    <mergeCell ref="J833:J892"/>
    <mergeCell ref="U833:U837"/>
    <mergeCell ref="V833:V837"/>
    <mergeCell ref="W833:W837"/>
    <mergeCell ref="P844:P868"/>
    <mergeCell ref="Q844:Q868"/>
    <mergeCell ref="R844:R868"/>
    <mergeCell ref="S844:S868"/>
    <mergeCell ref="C833:D890"/>
    <mergeCell ref="E833:E892"/>
    <mergeCell ref="F833:F892"/>
    <mergeCell ref="G833:G892"/>
    <mergeCell ref="H833:H892"/>
    <mergeCell ref="X869:X870"/>
    <mergeCell ref="N871:N884"/>
    <mergeCell ref="O871:O884"/>
    <mergeCell ref="P871:P884"/>
    <mergeCell ref="Q871:Q884"/>
    <mergeCell ref="R871:R884"/>
    <mergeCell ref="S871:S884"/>
    <mergeCell ref="T871:T884"/>
    <mergeCell ref="S869:S870"/>
    <mergeCell ref="T869:T870"/>
    <mergeCell ref="U869:U870"/>
    <mergeCell ref="V869:V870"/>
    <mergeCell ref="W869:W870"/>
    <mergeCell ref="T844:T868"/>
    <mergeCell ref="U848:U849"/>
    <mergeCell ref="M858:M869"/>
    <mergeCell ref="N869:N870"/>
    <mergeCell ref="O869:O870"/>
    <mergeCell ref="P869:P870"/>
    <mergeCell ref="Q869:Q870"/>
    <mergeCell ref="R869:R870"/>
    <mergeCell ref="T886:T891"/>
    <mergeCell ref="C893:D893"/>
    <mergeCell ref="Y893:AC893"/>
    <mergeCell ref="B894:B922"/>
    <mergeCell ref="C894:D894"/>
    <mergeCell ref="E894:E895"/>
    <mergeCell ref="F894:F895"/>
    <mergeCell ref="G894:G895"/>
    <mergeCell ref="O886:O891"/>
    <mergeCell ref="P886:P891"/>
    <mergeCell ref="Q886:Q891"/>
    <mergeCell ref="R886:R891"/>
    <mergeCell ref="S886:S891"/>
    <mergeCell ref="K884:K885"/>
    <mergeCell ref="L884:L885"/>
    <mergeCell ref="M884:M885"/>
    <mergeCell ref="N886:N891"/>
    <mergeCell ref="C897:D898"/>
    <mergeCell ref="Y898:Z898"/>
    <mergeCell ref="C899:D899"/>
    <mergeCell ref="L899:L901"/>
    <mergeCell ref="M899:M901"/>
    <mergeCell ref="N899:N901"/>
    <mergeCell ref="O899:O901"/>
    <mergeCell ref="Y895:Z895"/>
    <mergeCell ref="E896:E898"/>
    <mergeCell ref="F896:F898"/>
    <mergeCell ref="G896:G898"/>
    <mergeCell ref="H896:H898"/>
    <mergeCell ref="I896:I898"/>
    <mergeCell ref="J896:J898"/>
    <mergeCell ref="V894:V897"/>
    <mergeCell ref="W894:W897"/>
    <mergeCell ref="X894:X897"/>
    <mergeCell ref="Y894:Z894"/>
    <mergeCell ref="C895:D895"/>
    <mergeCell ref="N895:N896"/>
    <mergeCell ref="O895:O896"/>
    <mergeCell ref="P895:P896"/>
    <mergeCell ref="Q895:Q896"/>
    <mergeCell ref="H894:H895"/>
    <mergeCell ref="I894:I895"/>
    <mergeCell ref="J894:J895"/>
    <mergeCell ref="U894:U897"/>
    <mergeCell ref="R895:R896"/>
    <mergeCell ref="S895:S896"/>
    <mergeCell ref="T895:T896"/>
    <mergeCell ref="AA905:AA906"/>
    <mergeCell ref="AB905:AB906"/>
    <mergeCell ref="AC905:AC906"/>
    <mergeCell ref="O903:O922"/>
    <mergeCell ref="P903:P922"/>
    <mergeCell ref="Q903:Q922"/>
    <mergeCell ref="R903:R922"/>
    <mergeCell ref="S903:S922"/>
    <mergeCell ref="H900:H904"/>
    <mergeCell ref="I900:I904"/>
    <mergeCell ref="J900:J904"/>
    <mergeCell ref="K900:K901"/>
    <mergeCell ref="Y900:Z900"/>
    <mergeCell ref="Y901:Z901"/>
    <mergeCell ref="Y902:Z902"/>
    <mergeCell ref="M903:M922"/>
    <mergeCell ref="N903:N922"/>
    <mergeCell ref="V899:V901"/>
    <mergeCell ref="W899:W901"/>
    <mergeCell ref="X899:X901"/>
    <mergeCell ref="Y899:Z899"/>
    <mergeCell ref="P899:P901"/>
    <mergeCell ref="Q899:Q901"/>
    <mergeCell ref="R899:R901"/>
    <mergeCell ref="S899:S901"/>
    <mergeCell ref="T899:T901"/>
    <mergeCell ref="U899:U901"/>
    <mergeCell ref="Q926:Q932"/>
    <mergeCell ref="R926:R932"/>
    <mergeCell ref="S926:S932"/>
    <mergeCell ref="T926:T932"/>
    <mergeCell ref="G924:G980"/>
    <mergeCell ref="H924:H980"/>
    <mergeCell ref="I924:I980"/>
    <mergeCell ref="J924:J980"/>
    <mergeCell ref="K924:K925"/>
    <mergeCell ref="Y924:Z924"/>
    <mergeCell ref="N926:N932"/>
    <mergeCell ref="O926:O932"/>
    <mergeCell ref="P926:P932"/>
    <mergeCell ref="I906:I910"/>
    <mergeCell ref="J906:J910"/>
    <mergeCell ref="Y906:Z906"/>
    <mergeCell ref="B924:B984"/>
    <mergeCell ref="C924:D980"/>
    <mergeCell ref="E924:E980"/>
    <mergeCell ref="F924:F980"/>
    <mergeCell ref="C906:D910"/>
    <mergeCell ref="E906:E910"/>
    <mergeCell ref="F906:F910"/>
    <mergeCell ref="G906:G910"/>
    <mergeCell ref="H906:H910"/>
    <mergeCell ref="T903:T922"/>
    <mergeCell ref="Y905:Z905"/>
    <mergeCell ref="C900:D904"/>
    <mergeCell ref="E900:E904"/>
    <mergeCell ref="F900:F904"/>
    <mergeCell ref="G900:G904"/>
    <mergeCell ref="U962:U966"/>
    <mergeCell ref="V962:V966"/>
    <mergeCell ref="W962:W966"/>
    <mergeCell ref="X962:X966"/>
    <mergeCell ref="R944:R961"/>
    <mergeCell ref="S944:S961"/>
    <mergeCell ref="T944:T961"/>
    <mergeCell ref="Y944:Z944"/>
    <mergeCell ref="S934:S941"/>
    <mergeCell ref="T934:T941"/>
    <mergeCell ref="Y943:Z943"/>
    <mergeCell ref="N944:N961"/>
    <mergeCell ref="O944:O961"/>
    <mergeCell ref="P944:P961"/>
    <mergeCell ref="Q944:Q961"/>
    <mergeCell ref="N934:N941"/>
    <mergeCell ref="O934:O941"/>
    <mergeCell ref="P934:P941"/>
    <mergeCell ref="Q934:Q941"/>
    <mergeCell ref="R934:R941"/>
    <mergeCell ref="X967:X968"/>
    <mergeCell ref="Y969:Z969"/>
    <mergeCell ref="N972:N973"/>
    <mergeCell ref="O972:O973"/>
    <mergeCell ref="P972:P973"/>
    <mergeCell ref="Q972:Q973"/>
    <mergeCell ref="R972:R973"/>
    <mergeCell ref="S967:S968"/>
    <mergeCell ref="T967:T968"/>
    <mergeCell ref="U967:U968"/>
    <mergeCell ref="V967:V968"/>
    <mergeCell ref="W967:W968"/>
    <mergeCell ref="N967:N968"/>
    <mergeCell ref="O967:O968"/>
    <mergeCell ref="P967:P968"/>
    <mergeCell ref="Q967:Q968"/>
    <mergeCell ref="R967:R968"/>
    <mergeCell ref="AB976:AB979"/>
    <mergeCell ref="AC976:AC979"/>
    <mergeCell ref="K977:K979"/>
    <mergeCell ref="U978:U979"/>
    <mergeCell ref="V978:V979"/>
    <mergeCell ref="W978:W979"/>
    <mergeCell ref="X978:X979"/>
    <mergeCell ref="R974:R977"/>
    <mergeCell ref="S974:S977"/>
    <mergeCell ref="T974:T977"/>
    <mergeCell ref="Y976:Z979"/>
    <mergeCell ref="AA976:AA979"/>
    <mergeCell ref="S972:S973"/>
    <mergeCell ref="T972:T973"/>
    <mergeCell ref="M974:M979"/>
    <mergeCell ref="N974:N977"/>
    <mergeCell ref="O974:O977"/>
    <mergeCell ref="P974:P977"/>
    <mergeCell ref="Q974:Q977"/>
    <mergeCell ref="H989:H991"/>
    <mergeCell ref="I989:I991"/>
    <mergeCell ref="J989:J991"/>
    <mergeCell ref="C992:D992"/>
    <mergeCell ref="Y992:Z992"/>
    <mergeCell ref="C993:D993"/>
    <mergeCell ref="Y993:Z993"/>
    <mergeCell ref="B989:B1157"/>
    <mergeCell ref="C989:D991"/>
    <mergeCell ref="E989:E991"/>
    <mergeCell ref="F989:F991"/>
    <mergeCell ref="G989:G991"/>
    <mergeCell ref="C1064:D1064"/>
    <mergeCell ref="E1066:E1123"/>
    <mergeCell ref="F1066:F1123"/>
    <mergeCell ref="G1066:G1123"/>
    <mergeCell ref="C981:D981"/>
    <mergeCell ref="Y981:Z981"/>
    <mergeCell ref="C982:D982"/>
    <mergeCell ref="Y982:Z982"/>
    <mergeCell ref="C983:D983"/>
    <mergeCell ref="Y983:Z983"/>
    <mergeCell ref="J997:J998"/>
    <mergeCell ref="C999:D999"/>
    <mergeCell ref="K999:K1000"/>
    <mergeCell ref="M999:M1004"/>
    <mergeCell ref="N999:N1004"/>
    <mergeCell ref="J1003:J1011"/>
    <mergeCell ref="K1006:K1011"/>
    <mergeCell ref="L1006:L1011"/>
    <mergeCell ref="Y994:Z994"/>
    <mergeCell ref="C995:D995"/>
    <mergeCell ref="Y995:Z995"/>
    <mergeCell ref="C997:D998"/>
    <mergeCell ref="E997:E998"/>
    <mergeCell ref="F997:F998"/>
    <mergeCell ref="G997:G998"/>
    <mergeCell ref="H997:H998"/>
    <mergeCell ref="I997:I998"/>
    <mergeCell ref="Y1000:Z1000"/>
    <mergeCell ref="Y1001:Z1001"/>
    <mergeCell ref="Y1002:Z1002"/>
    <mergeCell ref="C1003:D1011"/>
    <mergeCell ref="E1003:E1011"/>
    <mergeCell ref="F1003:F1011"/>
    <mergeCell ref="G1003:G1011"/>
    <mergeCell ref="H1003:H1011"/>
    <mergeCell ref="I1003:I1011"/>
    <mergeCell ref="Y999:Z999"/>
    <mergeCell ref="C1000:D1001"/>
    <mergeCell ref="E1000:E1001"/>
    <mergeCell ref="F1000:F1001"/>
    <mergeCell ref="G1000:G1001"/>
    <mergeCell ref="H1000:H1001"/>
    <mergeCell ref="I1000:I1001"/>
    <mergeCell ref="J1000:J1001"/>
    <mergeCell ref="O999:O1004"/>
    <mergeCell ref="P999:P1004"/>
    <mergeCell ref="Q999:Q1004"/>
    <mergeCell ref="R999:R1004"/>
    <mergeCell ref="S999:S1004"/>
    <mergeCell ref="T999:T1004"/>
    <mergeCell ref="W1006:W1011"/>
    <mergeCell ref="X1006:X1011"/>
    <mergeCell ref="Y1006:Z1006"/>
    <mergeCell ref="Y1007:Z1007"/>
    <mergeCell ref="Y1008:Z1008"/>
    <mergeCell ref="Y1009:Z1009"/>
    <mergeCell ref="Y1010:Z1010"/>
    <mergeCell ref="Y1011:Z1011"/>
    <mergeCell ref="R1006:R1011"/>
    <mergeCell ref="S1006:S1011"/>
    <mergeCell ref="T1006:T1011"/>
    <mergeCell ref="U1006:U1011"/>
    <mergeCell ref="V1006:V1011"/>
    <mergeCell ref="M1006:M1011"/>
    <mergeCell ref="N1006:N1011"/>
    <mergeCell ref="O1006:O1011"/>
    <mergeCell ref="P1006:P1011"/>
    <mergeCell ref="Q1006:Q1011"/>
    <mergeCell ref="R1016:R1025"/>
    <mergeCell ref="S1016:S1025"/>
    <mergeCell ref="T1016:T1025"/>
    <mergeCell ref="M1017:M1029"/>
    <mergeCell ref="U1013:U1015"/>
    <mergeCell ref="V1013:V1015"/>
    <mergeCell ref="W1013:W1015"/>
    <mergeCell ref="X1013:X1015"/>
    <mergeCell ref="N1016:N1025"/>
    <mergeCell ref="O1016:O1025"/>
    <mergeCell ref="P1016:P1025"/>
    <mergeCell ref="Q1016:Q1025"/>
    <mergeCell ref="Y1012:Z1012"/>
    <mergeCell ref="C1013:D1059"/>
    <mergeCell ref="E1013:E1059"/>
    <mergeCell ref="F1013:F1059"/>
    <mergeCell ref="G1013:G1059"/>
    <mergeCell ref="H1013:H1059"/>
    <mergeCell ref="I1013:I1059"/>
    <mergeCell ref="J1013:J1059"/>
    <mergeCell ref="AB1032:AB1035"/>
    <mergeCell ref="AC1032:AC1035"/>
    <mergeCell ref="K1033:K1035"/>
    <mergeCell ref="Y1036:Z1036"/>
    <mergeCell ref="N1037:N1041"/>
    <mergeCell ref="O1037:O1041"/>
    <mergeCell ref="P1037:P1041"/>
    <mergeCell ref="W1031:W1032"/>
    <mergeCell ref="X1031:X1032"/>
    <mergeCell ref="M1032:M1035"/>
    <mergeCell ref="Y1032:Z1035"/>
    <mergeCell ref="AA1032:AA1035"/>
    <mergeCell ref="R1031:R1032"/>
    <mergeCell ref="S1031:S1032"/>
    <mergeCell ref="T1031:T1032"/>
    <mergeCell ref="U1031:U1032"/>
    <mergeCell ref="V1031:V1032"/>
    <mergeCell ref="N1031:N1032"/>
    <mergeCell ref="O1031:O1032"/>
    <mergeCell ref="P1031:P1032"/>
    <mergeCell ref="Q1031:Q1032"/>
    <mergeCell ref="Y1046:Z1046"/>
    <mergeCell ref="Y1047:Z1047"/>
    <mergeCell ref="N1049:N1051"/>
    <mergeCell ref="O1049:O1051"/>
    <mergeCell ref="P1049:P1051"/>
    <mergeCell ref="Q1049:Q1051"/>
    <mergeCell ref="R1049:R1051"/>
    <mergeCell ref="S1049:S1051"/>
    <mergeCell ref="T1049:T1051"/>
    <mergeCell ref="X1042:X1045"/>
    <mergeCell ref="U1046:U1053"/>
    <mergeCell ref="V1046:V1053"/>
    <mergeCell ref="W1046:W1053"/>
    <mergeCell ref="X1046:X1053"/>
    <mergeCell ref="N1052:N1053"/>
    <mergeCell ref="O1052:O1053"/>
    <mergeCell ref="V1037:V1040"/>
    <mergeCell ref="W1037:W1040"/>
    <mergeCell ref="X1037:X1040"/>
    <mergeCell ref="Y1037:Z1037"/>
    <mergeCell ref="U1042:U1045"/>
    <mergeCell ref="V1042:V1045"/>
    <mergeCell ref="W1042:W1045"/>
    <mergeCell ref="Q1037:Q1041"/>
    <mergeCell ref="R1037:R1041"/>
    <mergeCell ref="S1037:S1041"/>
    <mergeCell ref="T1037:T1041"/>
    <mergeCell ref="U1037:U1040"/>
    <mergeCell ref="Y1054:Z1054"/>
    <mergeCell ref="N1058:N1059"/>
    <mergeCell ref="O1058:O1059"/>
    <mergeCell ref="P1058:P1059"/>
    <mergeCell ref="Q1058:Q1059"/>
    <mergeCell ref="R1058:R1059"/>
    <mergeCell ref="S1058:S1059"/>
    <mergeCell ref="T1058:T1059"/>
    <mergeCell ref="U1058:U1059"/>
    <mergeCell ref="U1054:U1055"/>
    <mergeCell ref="V1054:V1055"/>
    <mergeCell ref="W1054:W1055"/>
    <mergeCell ref="X1054:X1055"/>
    <mergeCell ref="P1052:P1053"/>
    <mergeCell ref="Q1052:Q1053"/>
    <mergeCell ref="R1052:R1053"/>
    <mergeCell ref="S1052:S1053"/>
    <mergeCell ref="T1052:T1053"/>
    <mergeCell ref="Y1052:Z1052"/>
    <mergeCell ref="Y1053:Z1053"/>
    <mergeCell ref="AC1060:AC1061"/>
    <mergeCell ref="C1062:D1062"/>
    <mergeCell ref="Y1062:Z1062"/>
    <mergeCell ref="C1063:D1063"/>
    <mergeCell ref="Y1063:Z1063"/>
    <mergeCell ref="V1060:V1062"/>
    <mergeCell ref="W1060:W1062"/>
    <mergeCell ref="X1060:X1062"/>
    <mergeCell ref="Y1060:Z1061"/>
    <mergeCell ref="AA1060:AA1061"/>
    <mergeCell ref="I1060:I1061"/>
    <mergeCell ref="J1060:J1061"/>
    <mergeCell ref="L1060:L1062"/>
    <mergeCell ref="M1060:M1062"/>
    <mergeCell ref="U1060:U1062"/>
    <mergeCell ref="V1058:V1059"/>
    <mergeCell ref="W1058:W1059"/>
    <mergeCell ref="X1058:X1059"/>
    <mergeCell ref="C1060:D1061"/>
    <mergeCell ref="E1060:E1061"/>
    <mergeCell ref="F1060:F1061"/>
    <mergeCell ref="G1060:G1061"/>
    <mergeCell ref="H1060:H1061"/>
    <mergeCell ref="C1065:D1065"/>
    <mergeCell ref="K1065:K1069"/>
    <mergeCell ref="L1065:L1069"/>
    <mergeCell ref="M1065:M1068"/>
    <mergeCell ref="Y1065:Z1065"/>
    <mergeCell ref="C1066:D1123"/>
    <mergeCell ref="S1064:S1066"/>
    <mergeCell ref="T1064:T1066"/>
    <mergeCell ref="U1064:U1069"/>
    <mergeCell ref="V1064:V1069"/>
    <mergeCell ref="W1064:W1069"/>
    <mergeCell ref="N1064:N1066"/>
    <mergeCell ref="O1064:O1066"/>
    <mergeCell ref="P1064:P1066"/>
    <mergeCell ref="Q1064:Q1066"/>
    <mergeCell ref="R1064:R1066"/>
    <mergeCell ref="AB1060:AB1061"/>
    <mergeCell ref="AA1071:AA1075"/>
    <mergeCell ref="AB1071:AB1075"/>
    <mergeCell ref="AC1071:AC1075"/>
    <mergeCell ref="U1073:U1075"/>
    <mergeCell ref="V1073:V1075"/>
    <mergeCell ref="W1073:W1075"/>
    <mergeCell ref="X1073:X1075"/>
    <mergeCell ref="P1070:P1071"/>
    <mergeCell ref="Q1070:Q1071"/>
    <mergeCell ref="R1070:R1071"/>
    <mergeCell ref="S1070:S1071"/>
    <mergeCell ref="T1070:T1071"/>
    <mergeCell ref="Y1070:Z1070"/>
    <mergeCell ref="Y1071:Z1075"/>
    <mergeCell ref="H1066:H1123"/>
    <mergeCell ref="I1066:I1123"/>
    <mergeCell ref="J1066:J1123"/>
    <mergeCell ref="Y1066:Z1066"/>
    <mergeCell ref="Y1067:Z1067"/>
    <mergeCell ref="Y1068:Z1068"/>
    <mergeCell ref="Y1069:Z1069"/>
    <mergeCell ref="N1070:N1071"/>
    <mergeCell ref="O1070:O1071"/>
    <mergeCell ref="X1064:X1069"/>
    <mergeCell ref="Y1064:Z1064"/>
    <mergeCell ref="Q1085:Q1105"/>
    <mergeCell ref="R1085:R1105"/>
    <mergeCell ref="S1085:S1105"/>
    <mergeCell ref="T1085:T1105"/>
    <mergeCell ref="Y1085:Z1085"/>
    <mergeCell ref="V1091:V1093"/>
    <mergeCell ref="M1085:M1102"/>
    <mergeCell ref="N1085:N1105"/>
    <mergeCell ref="O1085:O1105"/>
    <mergeCell ref="P1085:P1105"/>
    <mergeCell ref="S1076:S1081"/>
    <mergeCell ref="T1076:T1081"/>
    <mergeCell ref="Y1076:Z1076"/>
    <mergeCell ref="U1082:U1084"/>
    <mergeCell ref="V1082:V1084"/>
    <mergeCell ref="W1082:W1084"/>
    <mergeCell ref="X1082:X1084"/>
    <mergeCell ref="N1076:N1081"/>
    <mergeCell ref="O1076:O1081"/>
    <mergeCell ref="P1076:P1081"/>
    <mergeCell ref="Q1076:Q1081"/>
    <mergeCell ref="R1076:R1081"/>
    <mergeCell ref="R1113:R1117"/>
    <mergeCell ref="S1113:S1117"/>
    <mergeCell ref="T1113:T1117"/>
    <mergeCell ref="Y1116:Z1116"/>
    <mergeCell ref="Y1117:Z1117"/>
    <mergeCell ref="M1118:M1122"/>
    <mergeCell ref="N1118:N1123"/>
    <mergeCell ref="O1118:O1123"/>
    <mergeCell ref="U1108:U1112"/>
    <mergeCell ref="V1108:V1112"/>
    <mergeCell ref="W1108:W1112"/>
    <mergeCell ref="X1108:X1112"/>
    <mergeCell ref="N1113:N1117"/>
    <mergeCell ref="O1113:O1117"/>
    <mergeCell ref="P1113:P1117"/>
    <mergeCell ref="Q1113:Q1117"/>
    <mergeCell ref="Q1106:Q1107"/>
    <mergeCell ref="R1106:R1107"/>
    <mergeCell ref="S1106:S1107"/>
    <mergeCell ref="T1106:T1107"/>
    <mergeCell ref="Y1106:Z1106"/>
    <mergeCell ref="M1106:M1117"/>
    <mergeCell ref="N1106:N1107"/>
    <mergeCell ref="O1106:O1107"/>
    <mergeCell ref="P1106:P1107"/>
    <mergeCell ref="X1124:X1128"/>
    <mergeCell ref="K1126:K1128"/>
    <mergeCell ref="C1129:D1129"/>
    <mergeCell ref="U1129:U1132"/>
    <mergeCell ref="V1129:V1132"/>
    <mergeCell ref="W1129:W1132"/>
    <mergeCell ref="X1129:X1132"/>
    <mergeCell ref="Y1118:Z1118"/>
    <mergeCell ref="C1124:D1124"/>
    <mergeCell ref="M1124:M1128"/>
    <mergeCell ref="U1124:U1128"/>
    <mergeCell ref="V1124:V1128"/>
    <mergeCell ref="W1124:W1128"/>
    <mergeCell ref="P1118:P1123"/>
    <mergeCell ref="Q1118:Q1123"/>
    <mergeCell ref="R1118:R1123"/>
    <mergeCell ref="S1118:S1123"/>
    <mergeCell ref="T1118:T1123"/>
    <mergeCell ref="X1141:X1149"/>
    <mergeCell ref="Y1141:Z1143"/>
    <mergeCell ref="AA1141:AA1143"/>
    <mergeCell ref="AB1141:AB1142"/>
    <mergeCell ref="AC1141:AC1142"/>
    <mergeCell ref="Y1137:Z1139"/>
    <mergeCell ref="AA1138:AA1139"/>
    <mergeCell ref="AB1138:AB1139"/>
    <mergeCell ref="AC1138:AC1139"/>
    <mergeCell ref="C1141:D1141"/>
    <mergeCell ref="U1141:U1149"/>
    <mergeCell ref="V1141:V1149"/>
    <mergeCell ref="W1141:W1149"/>
    <mergeCell ref="U1133:U1138"/>
    <mergeCell ref="V1133:V1138"/>
    <mergeCell ref="W1133:W1138"/>
    <mergeCell ref="X1133:X1138"/>
    <mergeCell ref="R1135:T1135"/>
    <mergeCell ref="C1133:D1138"/>
    <mergeCell ref="E1133:E1138"/>
    <mergeCell ref="F1133:F1138"/>
    <mergeCell ref="G1133:G1138"/>
    <mergeCell ref="H1133:H1138"/>
    <mergeCell ref="I1133:I1138"/>
    <mergeCell ref="J1133:J1138"/>
    <mergeCell ref="K1133:K1138"/>
    <mergeCell ref="J1152:J1153"/>
    <mergeCell ref="Y1152:Z1153"/>
    <mergeCell ref="AA1152:AA1153"/>
    <mergeCell ref="AB1152:AB1153"/>
    <mergeCell ref="AC1152:AC1153"/>
    <mergeCell ref="M1153:M1157"/>
    <mergeCell ref="V1150:V1151"/>
    <mergeCell ref="W1150:W1151"/>
    <mergeCell ref="X1150:X1151"/>
    <mergeCell ref="C1152:D1153"/>
    <mergeCell ref="E1152:E1153"/>
    <mergeCell ref="F1152:F1153"/>
    <mergeCell ref="G1152:G1153"/>
    <mergeCell ref="H1152:H1153"/>
    <mergeCell ref="I1152:I1153"/>
    <mergeCell ref="Q1150:Q1151"/>
    <mergeCell ref="R1150:R1151"/>
    <mergeCell ref="S1150:S1151"/>
    <mergeCell ref="T1150:T1151"/>
    <mergeCell ref="U1150:U1151"/>
    <mergeCell ref="K1150:K1151"/>
    <mergeCell ref="M1150:M1151"/>
    <mergeCell ref="N1150:N1151"/>
    <mergeCell ref="O1150:O1151"/>
    <mergeCell ref="P1150:P1151"/>
  </mergeCells>
  <pageMargins left="0" right="0" top="0.19685039370078741" bottom="0" header="0.51181102362204722" footer="0"/>
  <pageSetup paperSize="9" scale="28" orientation="landscape" verticalDpi="300" r:id="rId1"/>
  <headerFooter alignWithMargins="0"/>
  <colBreaks count="1" manualBreakCount="1">
    <brk id="2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734"/>
  <sheetViews>
    <sheetView view="pageBreakPreview" zoomScale="85" zoomScaleNormal="85" zoomScaleSheetLayoutView="85" workbookViewId="0">
      <selection activeCell="L22" sqref="L22"/>
    </sheetView>
  </sheetViews>
  <sheetFormatPr defaultRowHeight="12.75"/>
  <cols>
    <col min="1" max="1" width="5.28515625" style="4" customWidth="1"/>
    <col min="2" max="2" width="10.28515625" style="20" customWidth="1"/>
    <col min="3" max="3" width="21.28515625" style="20" customWidth="1"/>
    <col min="4" max="4" width="27" style="65" customWidth="1"/>
    <col min="5" max="5" width="6" style="4" customWidth="1"/>
    <col min="6" max="6" width="8.7109375" style="4" customWidth="1"/>
    <col min="7" max="7" width="20.85546875" style="5" customWidth="1"/>
    <col min="8" max="8" width="7.7109375" style="4" customWidth="1"/>
    <col min="9" max="9" width="7.5703125" style="4" customWidth="1"/>
    <col min="10" max="10" width="8.28515625" style="4" customWidth="1"/>
    <col min="11" max="11" width="21.7109375" style="5" customWidth="1"/>
    <col min="12" max="12" width="11.85546875" style="5" customWidth="1"/>
    <col min="13" max="13" width="10" style="21" customWidth="1"/>
    <col min="14" max="14" width="15.28515625" style="65" customWidth="1"/>
    <col min="15" max="15" width="39.85546875" style="65" customWidth="1"/>
    <col min="16" max="16" width="7.85546875" style="5" customWidth="1"/>
    <col min="17" max="17" width="13.140625" style="5" customWidth="1"/>
    <col min="18" max="18" width="26" style="22" customWidth="1"/>
    <col min="19" max="19" width="7.28515625" style="5" customWidth="1"/>
    <col min="20" max="20" width="5.140625" style="65" customWidth="1"/>
    <col min="21" max="21" width="5" style="5" customWidth="1"/>
    <col min="22" max="22" width="15.42578125" style="4" customWidth="1"/>
    <col min="23" max="16384" width="9.140625" style="4"/>
  </cols>
  <sheetData>
    <row r="2" spans="1:22" ht="15.75" hidden="1">
      <c r="R2" s="53"/>
    </row>
    <row r="3" spans="1:22" ht="15.75" hidden="1">
      <c r="R3" s="53"/>
    </row>
    <row r="4" spans="1:22" ht="15.75" hidden="1">
      <c r="R4" s="53"/>
    </row>
    <row r="5" spans="1:22" ht="15.75" hidden="1">
      <c r="R5" s="53"/>
    </row>
    <row r="6" spans="1:22" ht="15.75" hidden="1">
      <c r="R6" s="53"/>
    </row>
    <row r="7" spans="1:22" ht="15.75" hidden="1">
      <c r="R7" s="53"/>
    </row>
    <row r="8" spans="1:22" ht="21.75" customHeight="1">
      <c r="B8" s="2092" t="s">
        <v>8655</v>
      </c>
      <c r="C8" s="2092"/>
      <c r="D8" s="2092"/>
      <c r="E8" s="2092"/>
      <c r="F8" s="2092"/>
      <c r="G8" s="2092"/>
      <c r="H8" s="2092"/>
      <c r="I8" s="2092"/>
      <c r="J8" s="2092"/>
      <c r="K8" s="2092"/>
      <c r="L8" s="2092"/>
      <c r="M8" s="2092"/>
      <c r="N8" s="2092"/>
      <c r="O8" s="2092"/>
      <c r="P8" s="2092"/>
      <c r="Q8" s="2092"/>
      <c r="R8" s="2092"/>
      <c r="S8" s="2092"/>
      <c r="T8" s="2092"/>
      <c r="U8" s="2092"/>
      <c r="V8" s="2092"/>
    </row>
    <row r="9" spans="1:22" ht="12.75" customHeight="1">
      <c r="A9" s="2090" t="s">
        <v>0</v>
      </c>
      <c r="B9" s="2091" t="s">
        <v>1</v>
      </c>
      <c r="C9" s="2090" t="s">
        <v>2</v>
      </c>
      <c r="D9" s="2090"/>
      <c r="E9" s="2090" t="s">
        <v>8</v>
      </c>
      <c r="F9" s="2090" t="s">
        <v>9</v>
      </c>
      <c r="G9" s="2090" t="s">
        <v>10</v>
      </c>
      <c r="H9" s="2090" t="s">
        <v>11</v>
      </c>
      <c r="I9" s="2090"/>
      <c r="J9" s="2090"/>
      <c r="K9" s="2090" t="s">
        <v>3</v>
      </c>
      <c r="L9" s="2090" t="s">
        <v>4</v>
      </c>
      <c r="M9" s="2091" t="s">
        <v>12</v>
      </c>
      <c r="N9" s="2090" t="s">
        <v>13</v>
      </c>
      <c r="O9" s="2090"/>
      <c r="P9" s="2090" t="s">
        <v>8</v>
      </c>
      <c r="Q9" s="2090" t="s">
        <v>9</v>
      </c>
      <c r="R9" s="2093" t="s">
        <v>14</v>
      </c>
      <c r="S9" s="2090" t="s">
        <v>11</v>
      </c>
      <c r="T9" s="2090"/>
      <c r="U9" s="2090"/>
      <c r="V9" s="2090" t="s">
        <v>15</v>
      </c>
    </row>
    <row r="10" spans="1:22" ht="76.900000000000006" customHeight="1">
      <c r="A10" s="2090"/>
      <c r="B10" s="2091"/>
      <c r="C10" s="2090"/>
      <c r="D10" s="2090"/>
      <c r="E10" s="2090"/>
      <c r="F10" s="2090"/>
      <c r="G10" s="2090"/>
      <c r="H10" s="63" t="s">
        <v>5</v>
      </c>
      <c r="I10" s="63" t="s">
        <v>6</v>
      </c>
      <c r="J10" s="63" t="s">
        <v>7</v>
      </c>
      <c r="K10" s="2090"/>
      <c r="L10" s="2090"/>
      <c r="M10" s="2091"/>
      <c r="N10" s="2090"/>
      <c r="O10" s="2090"/>
      <c r="P10" s="2090"/>
      <c r="Q10" s="2090"/>
      <c r="R10" s="2093"/>
      <c r="S10" s="63" t="s">
        <v>5</v>
      </c>
      <c r="T10" s="63" t="s">
        <v>6</v>
      </c>
      <c r="U10" s="63" t="s">
        <v>7</v>
      </c>
      <c r="V10" s="2090"/>
    </row>
    <row r="11" spans="1:22">
      <c r="A11" s="63">
        <v>1</v>
      </c>
      <c r="B11" s="64">
        <v>2</v>
      </c>
      <c r="C11" s="64"/>
      <c r="D11" s="63">
        <v>3</v>
      </c>
      <c r="E11" s="63">
        <v>4</v>
      </c>
      <c r="F11" s="63">
        <v>5</v>
      </c>
      <c r="G11" s="63">
        <v>6</v>
      </c>
      <c r="H11" s="63">
        <v>7</v>
      </c>
      <c r="I11" s="63">
        <v>8</v>
      </c>
      <c r="J11" s="63">
        <v>9</v>
      </c>
      <c r="K11" s="63">
        <v>10</v>
      </c>
      <c r="L11" s="63">
        <v>11</v>
      </c>
      <c r="M11" s="64">
        <v>12</v>
      </c>
      <c r="N11" s="63">
        <v>13</v>
      </c>
      <c r="O11" s="63"/>
      <c r="P11" s="63">
        <v>14</v>
      </c>
      <c r="Q11" s="63">
        <v>15</v>
      </c>
      <c r="R11" s="66">
        <v>16</v>
      </c>
      <c r="S11" s="63">
        <v>17</v>
      </c>
      <c r="T11" s="63">
        <v>18</v>
      </c>
      <c r="U11" s="63">
        <v>19</v>
      </c>
      <c r="V11" s="63">
        <v>20</v>
      </c>
    </row>
    <row r="12" spans="1:22" ht="15.75">
      <c r="A12" s="1" t="s">
        <v>53</v>
      </c>
      <c r="B12" s="1"/>
      <c r="C12" s="55"/>
      <c r="D12" s="55"/>
      <c r="E12" s="54"/>
      <c r="F12" s="55"/>
      <c r="G12" s="58"/>
      <c r="H12" s="55"/>
      <c r="I12" s="55"/>
      <c r="J12" s="55"/>
      <c r="K12" s="58" t="s">
        <v>54</v>
      </c>
      <c r="L12" s="58" t="s">
        <v>31</v>
      </c>
      <c r="M12" s="62"/>
      <c r="N12" s="59"/>
      <c r="O12" s="24" t="s">
        <v>55</v>
      </c>
      <c r="P12" s="62">
        <v>60</v>
      </c>
      <c r="Q12" s="58">
        <v>2010</v>
      </c>
      <c r="R12" s="25" t="s">
        <v>49</v>
      </c>
      <c r="S12" s="62"/>
      <c r="T12" s="59"/>
      <c r="U12" s="62"/>
      <c r="V12" s="59"/>
    </row>
    <row r="13" spans="1:22" ht="15.75">
      <c r="A13" s="23"/>
      <c r="B13" s="23"/>
      <c r="C13" s="55"/>
      <c r="D13" s="55"/>
      <c r="E13" s="54"/>
      <c r="F13" s="55"/>
      <c r="G13" s="58"/>
      <c r="H13" s="55"/>
      <c r="I13" s="55"/>
      <c r="J13" s="55"/>
      <c r="K13" s="58"/>
      <c r="L13" s="58"/>
      <c r="M13" s="62"/>
      <c r="N13" s="59"/>
      <c r="O13" s="24" t="s">
        <v>56</v>
      </c>
      <c r="P13" s="62">
        <v>60</v>
      </c>
      <c r="Q13" s="58">
        <v>2010</v>
      </c>
      <c r="R13" s="25" t="s">
        <v>49</v>
      </c>
      <c r="S13" s="62"/>
      <c r="T13" s="59"/>
      <c r="U13" s="62"/>
      <c r="V13" s="59"/>
    </row>
    <row r="14" spans="1:22" ht="15.75">
      <c r="A14" s="23"/>
      <c r="B14" s="23"/>
      <c r="C14" s="55"/>
      <c r="D14" s="55"/>
      <c r="E14" s="54"/>
      <c r="F14" s="55"/>
      <c r="G14" s="58"/>
      <c r="H14" s="55"/>
      <c r="I14" s="55"/>
      <c r="J14" s="55"/>
      <c r="K14" s="58"/>
      <c r="L14" s="58"/>
      <c r="M14" s="62"/>
      <c r="N14" s="59"/>
      <c r="O14" s="24" t="s">
        <v>57</v>
      </c>
      <c r="P14" s="62">
        <v>150</v>
      </c>
      <c r="Q14" s="58">
        <v>2014</v>
      </c>
      <c r="R14" s="25" t="s">
        <v>41</v>
      </c>
      <c r="S14" s="62"/>
      <c r="T14" s="59"/>
      <c r="U14" s="62"/>
      <c r="V14" s="59"/>
    </row>
    <row r="15" spans="1:22" ht="15.75">
      <c r="A15" s="23"/>
      <c r="B15" s="23"/>
      <c r="C15" s="55"/>
      <c r="D15" s="55"/>
      <c r="E15" s="54"/>
      <c r="F15" s="55"/>
      <c r="G15" s="58"/>
      <c r="H15" s="55"/>
      <c r="I15" s="55"/>
      <c r="J15" s="55"/>
      <c r="K15" s="58"/>
      <c r="L15" s="58"/>
      <c r="M15" s="62"/>
      <c r="N15" s="59"/>
      <c r="O15" s="24" t="s">
        <v>57</v>
      </c>
      <c r="P15" s="62">
        <v>150</v>
      </c>
      <c r="Q15" s="58">
        <v>2014</v>
      </c>
      <c r="R15" s="25" t="s">
        <v>41</v>
      </c>
      <c r="S15" s="62"/>
      <c r="T15" s="59"/>
      <c r="U15" s="62"/>
      <c r="V15" s="59"/>
    </row>
    <row r="16" spans="1:22">
      <c r="A16" s="1"/>
      <c r="B16" s="1"/>
      <c r="C16" s="1"/>
      <c r="D16" s="2081"/>
      <c r="E16" s="2081"/>
      <c r="F16" s="2081"/>
      <c r="G16" s="2081"/>
      <c r="H16" s="2081"/>
      <c r="I16" s="2081"/>
      <c r="J16" s="2081"/>
      <c r="K16" s="2081"/>
      <c r="L16" s="2081"/>
      <c r="M16" s="58"/>
      <c r="N16" s="2"/>
      <c r="O16" s="54"/>
      <c r="P16" s="58"/>
      <c r="Q16" s="58"/>
      <c r="R16" s="61"/>
      <c r="S16" s="58"/>
      <c r="T16" s="2"/>
      <c r="U16" s="58"/>
      <c r="V16" s="2"/>
    </row>
    <row r="17" spans="1:22" ht="15.75">
      <c r="A17" s="1" t="s">
        <v>58</v>
      </c>
      <c r="B17" s="1"/>
      <c r="C17" s="23"/>
      <c r="D17" s="23"/>
      <c r="E17" s="23"/>
      <c r="F17" s="23"/>
      <c r="G17" s="23"/>
      <c r="H17" s="23"/>
      <c r="I17" s="23"/>
      <c r="J17" s="23"/>
      <c r="K17" s="58" t="s">
        <v>59</v>
      </c>
      <c r="L17" s="58" t="s">
        <v>60</v>
      </c>
      <c r="M17" s="23"/>
      <c r="N17" s="23"/>
      <c r="O17" s="23"/>
      <c r="P17" s="23"/>
      <c r="Q17" s="23"/>
      <c r="R17" s="50"/>
      <c r="S17" s="23"/>
      <c r="T17" s="23"/>
      <c r="U17" s="23"/>
      <c r="V17" s="23"/>
    </row>
    <row r="18" spans="1:22" ht="15.7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50"/>
      <c r="S18" s="23"/>
      <c r="T18" s="23"/>
      <c r="U18" s="23"/>
      <c r="V18" s="23"/>
    </row>
    <row r="19" spans="1:22">
      <c r="A19" s="1"/>
      <c r="B19" s="1"/>
      <c r="C19" s="1"/>
      <c r="D19" s="2081"/>
      <c r="E19" s="2081"/>
      <c r="F19" s="2081"/>
      <c r="G19" s="2081"/>
      <c r="H19" s="2081"/>
      <c r="I19" s="2081"/>
      <c r="J19" s="2081"/>
      <c r="K19" s="2081"/>
      <c r="L19" s="2081"/>
      <c r="M19" s="58"/>
      <c r="N19" s="2"/>
      <c r="O19" s="54"/>
      <c r="P19" s="58"/>
      <c r="Q19" s="58"/>
      <c r="R19" s="61"/>
      <c r="S19" s="58"/>
      <c r="T19" s="2"/>
      <c r="U19" s="58"/>
      <c r="V19" s="2"/>
    </row>
    <row r="20" spans="1:22">
      <c r="A20" s="1" t="s">
        <v>61</v>
      </c>
      <c r="B20" s="1"/>
      <c r="C20" s="1"/>
      <c r="D20" s="1"/>
      <c r="E20" s="1"/>
      <c r="F20" s="1"/>
      <c r="G20" s="58"/>
      <c r="H20" s="1"/>
      <c r="I20" s="1"/>
      <c r="J20" s="1"/>
      <c r="K20" s="58" t="s">
        <v>62</v>
      </c>
      <c r="L20" s="58" t="s">
        <v>63</v>
      </c>
      <c r="M20" s="58"/>
      <c r="N20" s="1"/>
      <c r="O20" s="24" t="s">
        <v>64</v>
      </c>
      <c r="P20" s="26">
        <v>620</v>
      </c>
      <c r="Q20" s="58">
        <v>2013</v>
      </c>
      <c r="R20" s="27" t="s">
        <v>65</v>
      </c>
      <c r="S20" s="58">
        <v>20</v>
      </c>
      <c r="T20" s="1"/>
      <c r="U20" s="58">
        <v>20</v>
      </c>
      <c r="V20" s="1" t="s">
        <v>66</v>
      </c>
    </row>
    <row r="21" spans="1:22" ht="51">
      <c r="A21" s="1"/>
      <c r="B21" s="1"/>
      <c r="C21" s="1"/>
      <c r="D21" s="1"/>
      <c r="E21" s="1"/>
      <c r="F21" s="1"/>
      <c r="G21" s="58"/>
      <c r="H21" s="1"/>
      <c r="I21" s="1"/>
      <c r="J21" s="1"/>
      <c r="K21" s="58"/>
      <c r="L21" s="58"/>
      <c r="M21" s="58"/>
      <c r="N21" s="1"/>
      <c r="O21" s="24" t="s">
        <v>67</v>
      </c>
      <c r="P21" s="26">
        <v>1115</v>
      </c>
      <c r="Q21" s="58">
        <v>2019</v>
      </c>
      <c r="R21" s="27" t="s">
        <v>68</v>
      </c>
      <c r="S21" s="58">
        <v>44</v>
      </c>
      <c r="T21" s="1"/>
      <c r="U21" s="58">
        <v>44</v>
      </c>
      <c r="V21" s="1" t="s">
        <v>66</v>
      </c>
    </row>
    <row r="22" spans="1:22">
      <c r="A22" s="1"/>
      <c r="B22" s="1"/>
      <c r="C22" s="1"/>
      <c r="D22" s="1"/>
      <c r="E22" s="1"/>
      <c r="F22" s="1"/>
      <c r="G22" s="58"/>
      <c r="H22" s="1"/>
      <c r="I22" s="1"/>
      <c r="J22" s="1"/>
      <c r="K22" s="58"/>
      <c r="L22" s="58"/>
      <c r="M22" s="58"/>
      <c r="N22" s="1"/>
      <c r="O22" s="24" t="s">
        <v>69</v>
      </c>
      <c r="P22" s="26">
        <v>386</v>
      </c>
      <c r="Q22" s="58">
        <v>2018</v>
      </c>
      <c r="R22" s="27" t="s">
        <v>70</v>
      </c>
      <c r="S22" s="58">
        <v>20</v>
      </c>
      <c r="T22" s="1"/>
      <c r="U22" s="58">
        <v>20</v>
      </c>
      <c r="V22" s="1" t="s">
        <v>66</v>
      </c>
    </row>
    <row r="23" spans="1:22">
      <c r="A23" s="1"/>
      <c r="B23" s="1"/>
      <c r="C23" s="1"/>
      <c r="D23" s="1"/>
      <c r="E23" s="1"/>
      <c r="F23" s="1"/>
      <c r="G23" s="58"/>
      <c r="H23" s="1"/>
      <c r="I23" s="1"/>
      <c r="J23" s="1"/>
      <c r="K23" s="58"/>
      <c r="L23" s="58"/>
      <c r="M23" s="58"/>
      <c r="N23" s="1"/>
      <c r="O23" s="24" t="s">
        <v>71</v>
      </c>
      <c r="P23" s="26">
        <v>623</v>
      </c>
      <c r="Q23" s="58">
        <v>2018</v>
      </c>
      <c r="R23" s="27" t="s">
        <v>65</v>
      </c>
      <c r="S23" s="58">
        <v>30</v>
      </c>
      <c r="T23" s="1"/>
      <c r="U23" s="58">
        <v>30</v>
      </c>
      <c r="V23" s="1" t="s">
        <v>66</v>
      </c>
    </row>
    <row r="24" spans="1:22">
      <c r="A24" s="1"/>
      <c r="B24" s="1"/>
      <c r="C24" s="1"/>
      <c r="D24" s="1"/>
      <c r="E24" s="1"/>
      <c r="F24" s="1"/>
      <c r="G24" s="58"/>
      <c r="H24" s="1"/>
      <c r="I24" s="1"/>
      <c r="J24" s="1"/>
      <c r="K24" s="58"/>
      <c r="L24" s="58"/>
      <c r="M24" s="58"/>
      <c r="N24" s="1"/>
      <c r="O24" s="24" t="s">
        <v>72</v>
      </c>
      <c r="P24" s="26">
        <v>580</v>
      </c>
      <c r="Q24" s="58">
        <v>2013</v>
      </c>
      <c r="R24" s="27" t="s">
        <v>65</v>
      </c>
      <c r="S24" s="58">
        <v>20</v>
      </c>
      <c r="T24" s="1"/>
      <c r="U24" s="58">
        <v>20</v>
      </c>
      <c r="V24" s="1" t="s">
        <v>66</v>
      </c>
    </row>
    <row r="25" spans="1:22">
      <c r="A25" s="1"/>
      <c r="B25" s="1"/>
      <c r="C25" s="1"/>
      <c r="D25" s="1"/>
      <c r="E25" s="1"/>
      <c r="F25" s="1"/>
      <c r="G25" s="58"/>
      <c r="H25" s="1"/>
      <c r="I25" s="1"/>
      <c r="J25" s="1"/>
      <c r="K25" s="58"/>
      <c r="L25" s="58"/>
      <c r="M25" s="58"/>
      <c r="N25" s="1"/>
      <c r="O25" s="24" t="s">
        <v>73</v>
      </c>
      <c r="P25" s="26">
        <v>806</v>
      </c>
      <c r="Q25" s="58"/>
      <c r="R25" s="27" t="s">
        <v>74</v>
      </c>
      <c r="S25" s="58">
        <v>24</v>
      </c>
      <c r="T25" s="1"/>
      <c r="U25" s="58">
        <v>24</v>
      </c>
      <c r="V25" s="1" t="s">
        <v>66</v>
      </c>
    </row>
    <row r="26" spans="1:22">
      <c r="A26" s="1"/>
      <c r="B26" s="1"/>
      <c r="C26" s="1"/>
      <c r="D26" s="1"/>
      <c r="E26" s="1"/>
      <c r="F26" s="1"/>
      <c r="G26" s="58"/>
      <c r="H26" s="1"/>
      <c r="I26" s="1"/>
      <c r="J26" s="1"/>
      <c r="K26" s="58"/>
      <c r="L26" s="58"/>
      <c r="M26" s="58"/>
      <c r="N26" s="1"/>
      <c r="O26" s="24" t="s">
        <v>75</v>
      </c>
      <c r="P26" s="26">
        <v>450</v>
      </c>
      <c r="Q26" s="58">
        <v>2012</v>
      </c>
      <c r="R26" s="27" t="s">
        <v>76</v>
      </c>
      <c r="S26" s="58">
        <v>47</v>
      </c>
      <c r="T26" s="1"/>
      <c r="U26" s="58">
        <v>47</v>
      </c>
      <c r="V26" s="1" t="s">
        <v>66</v>
      </c>
    </row>
    <row r="27" spans="1:22">
      <c r="A27" s="1"/>
      <c r="B27" s="1"/>
      <c r="C27" s="1"/>
      <c r="D27" s="1"/>
      <c r="E27" s="1"/>
      <c r="F27" s="1"/>
      <c r="G27" s="58"/>
      <c r="H27" s="1"/>
      <c r="I27" s="1"/>
      <c r="J27" s="1"/>
      <c r="K27" s="58"/>
      <c r="L27" s="58"/>
      <c r="M27" s="58"/>
      <c r="N27" s="1"/>
      <c r="O27" s="24" t="s">
        <v>77</v>
      </c>
      <c r="P27" s="26">
        <v>711</v>
      </c>
      <c r="Q27" s="58"/>
      <c r="R27" s="27" t="s">
        <v>74</v>
      </c>
      <c r="S27" s="58">
        <v>30</v>
      </c>
      <c r="T27" s="1"/>
      <c r="U27" s="58">
        <v>30</v>
      </c>
      <c r="V27" s="1" t="s">
        <v>66</v>
      </c>
    </row>
    <row r="28" spans="1:22">
      <c r="A28" s="1"/>
      <c r="B28" s="1"/>
      <c r="C28" s="1"/>
      <c r="D28" s="1"/>
      <c r="E28" s="1"/>
      <c r="F28" s="1"/>
      <c r="G28" s="58"/>
      <c r="H28" s="1"/>
      <c r="I28" s="1"/>
      <c r="J28" s="1"/>
      <c r="K28" s="58"/>
      <c r="L28" s="58"/>
      <c r="M28" s="58"/>
      <c r="N28" s="1"/>
      <c r="O28" s="24" t="s">
        <v>78</v>
      </c>
      <c r="P28" s="26"/>
      <c r="Q28" s="58"/>
      <c r="R28" s="27" t="s">
        <v>79</v>
      </c>
      <c r="S28" s="58"/>
      <c r="T28" s="1"/>
      <c r="U28" s="58"/>
      <c r="V28" s="1" t="s">
        <v>66</v>
      </c>
    </row>
    <row r="29" spans="1:22">
      <c r="A29" s="1"/>
      <c r="B29" s="1"/>
      <c r="C29" s="1"/>
      <c r="D29" s="1"/>
      <c r="E29" s="1"/>
      <c r="F29" s="1"/>
      <c r="G29" s="58"/>
      <c r="H29" s="1"/>
      <c r="I29" s="1"/>
      <c r="J29" s="1"/>
      <c r="K29" s="58"/>
      <c r="L29" s="58"/>
      <c r="M29" s="58"/>
      <c r="N29" s="1"/>
      <c r="O29" s="24" t="s">
        <v>80</v>
      </c>
      <c r="P29" s="26">
        <v>291</v>
      </c>
      <c r="Q29" s="58">
        <v>2012</v>
      </c>
      <c r="R29" s="27" t="s">
        <v>65</v>
      </c>
      <c r="S29" s="58">
        <v>14</v>
      </c>
      <c r="T29" s="1"/>
      <c r="U29" s="58">
        <v>14</v>
      </c>
      <c r="V29" s="1" t="s">
        <v>66</v>
      </c>
    </row>
    <row r="30" spans="1:22">
      <c r="A30" s="1"/>
      <c r="B30" s="1"/>
      <c r="C30" s="1"/>
      <c r="D30" s="2081"/>
      <c r="E30" s="2081"/>
      <c r="F30" s="2081"/>
      <c r="G30" s="2081"/>
      <c r="H30" s="2081"/>
      <c r="I30" s="2081"/>
      <c r="J30" s="2081"/>
      <c r="K30" s="2081"/>
      <c r="L30" s="2081"/>
      <c r="M30" s="58"/>
      <c r="N30" s="2"/>
      <c r="O30" s="54"/>
      <c r="P30" s="58"/>
      <c r="Q30" s="58"/>
      <c r="R30" s="61"/>
      <c r="S30" s="58"/>
      <c r="T30" s="2"/>
      <c r="U30" s="58"/>
      <c r="V30" s="2"/>
    </row>
    <row r="31" spans="1:22" ht="25.5">
      <c r="A31" s="1" t="s">
        <v>81</v>
      </c>
      <c r="B31" s="1"/>
      <c r="C31" s="1"/>
      <c r="D31" s="1"/>
      <c r="E31" s="1"/>
      <c r="F31" s="1"/>
      <c r="G31" s="58"/>
      <c r="H31" s="1"/>
      <c r="I31" s="1"/>
      <c r="J31" s="1"/>
      <c r="K31" s="58" t="s">
        <v>82</v>
      </c>
      <c r="L31" s="58" t="s">
        <v>83</v>
      </c>
      <c r="M31" s="26"/>
      <c r="N31" s="24"/>
      <c r="O31" s="24" t="s">
        <v>84</v>
      </c>
      <c r="P31" s="26">
        <v>691</v>
      </c>
      <c r="Q31" s="58">
        <v>2016</v>
      </c>
      <c r="R31" s="27" t="s">
        <v>85</v>
      </c>
      <c r="S31" s="58">
        <v>24</v>
      </c>
      <c r="T31" s="1"/>
      <c r="U31" s="58">
        <v>24</v>
      </c>
      <c r="V31" s="1" t="s">
        <v>66</v>
      </c>
    </row>
    <row r="32" spans="1:22">
      <c r="A32" s="1"/>
      <c r="B32" s="1"/>
      <c r="C32" s="1"/>
      <c r="D32" s="1"/>
      <c r="E32" s="1"/>
      <c r="F32" s="1"/>
      <c r="G32" s="58"/>
      <c r="H32" s="1"/>
      <c r="I32" s="1"/>
      <c r="J32" s="1"/>
      <c r="K32" s="58"/>
      <c r="L32" s="58"/>
      <c r="M32" s="26"/>
      <c r="N32" s="24"/>
      <c r="O32" s="24" t="s">
        <v>86</v>
      </c>
      <c r="P32" s="26">
        <v>432</v>
      </c>
      <c r="Q32" s="58"/>
      <c r="R32" s="27" t="s">
        <v>87</v>
      </c>
      <c r="S32" s="58">
        <v>32</v>
      </c>
      <c r="T32" s="1"/>
      <c r="U32" s="58">
        <v>32</v>
      </c>
      <c r="V32" s="1" t="s">
        <v>66</v>
      </c>
    </row>
    <row r="33" spans="1:22" ht="25.5">
      <c r="A33" s="1"/>
      <c r="B33" s="1"/>
      <c r="C33" s="1"/>
      <c r="D33" s="1"/>
      <c r="E33" s="1"/>
      <c r="F33" s="1"/>
      <c r="G33" s="58"/>
      <c r="H33" s="1"/>
      <c r="I33" s="1"/>
      <c r="J33" s="1"/>
      <c r="K33" s="58"/>
      <c r="L33" s="58"/>
      <c r="M33" s="26"/>
      <c r="N33" s="24"/>
      <c r="O33" s="24" t="s">
        <v>88</v>
      </c>
      <c r="P33" s="26">
        <v>409</v>
      </c>
      <c r="Q33" s="58">
        <v>2012</v>
      </c>
      <c r="R33" s="27" t="s">
        <v>89</v>
      </c>
      <c r="S33" s="58">
        <v>13</v>
      </c>
      <c r="T33" s="1"/>
      <c r="U33" s="58">
        <v>13</v>
      </c>
      <c r="V33" s="1" t="s">
        <v>66</v>
      </c>
    </row>
    <row r="34" spans="1:22" ht="38.25">
      <c r="A34" s="1"/>
      <c r="B34" s="1"/>
      <c r="C34" s="1"/>
      <c r="D34" s="1"/>
      <c r="E34" s="1"/>
      <c r="F34" s="1"/>
      <c r="G34" s="58"/>
      <c r="H34" s="1"/>
      <c r="I34" s="1"/>
      <c r="J34" s="1"/>
      <c r="K34" s="58"/>
      <c r="L34" s="58"/>
      <c r="M34" s="26"/>
      <c r="N34" s="24"/>
      <c r="O34" s="28" t="s">
        <v>90</v>
      </c>
      <c r="P34" s="26">
        <v>171</v>
      </c>
      <c r="Q34" s="58">
        <v>2020</v>
      </c>
      <c r="R34" s="27" t="s">
        <v>91</v>
      </c>
      <c r="S34" s="58">
        <v>19</v>
      </c>
      <c r="T34" s="1"/>
      <c r="U34" s="58">
        <v>19</v>
      </c>
      <c r="V34" s="1"/>
    </row>
    <row r="35" spans="1:22" ht="25.5">
      <c r="A35" s="1"/>
      <c r="B35" s="1"/>
      <c r="C35" s="1"/>
      <c r="D35" s="1"/>
      <c r="E35" s="1"/>
      <c r="F35" s="1"/>
      <c r="G35" s="58"/>
      <c r="H35" s="1"/>
      <c r="I35" s="1"/>
      <c r="J35" s="1"/>
      <c r="K35" s="58"/>
      <c r="L35" s="58"/>
      <c r="M35" s="26"/>
      <c r="N35" s="24"/>
      <c r="O35" s="26" t="s">
        <v>92</v>
      </c>
      <c r="P35" s="26">
        <v>617</v>
      </c>
      <c r="Q35" s="58">
        <v>2020</v>
      </c>
      <c r="R35" s="27" t="s">
        <v>93</v>
      </c>
      <c r="S35" s="58">
        <v>19</v>
      </c>
      <c r="T35" s="1"/>
      <c r="U35" s="58">
        <v>19</v>
      </c>
      <c r="V35" s="1"/>
    </row>
    <row r="36" spans="1:22">
      <c r="A36" s="1"/>
      <c r="B36" s="1"/>
      <c r="C36" s="1"/>
      <c r="D36" s="1"/>
      <c r="E36" s="1"/>
      <c r="F36" s="1"/>
      <c r="G36" s="58"/>
      <c r="H36" s="1"/>
      <c r="I36" s="1"/>
      <c r="J36" s="1"/>
      <c r="K36" s="58"/>
      <c r="L36" s="58"/>
      <c r="M36" s="26"/>
      <c r="N36" s="24"/>
      <c r="O36" s="1" t="s">
        <v>94</v>
      </c>
      <c r="P36" s="58">
        <v>495</v>
      </c>
      <c r="Q36" s="58">
        <v>2014</v>
      </c>
      <c r="R36" s="27" t="s">
        <v>95</v>
      </c>
      <c r="S36" s="58">
        <v>17</v>
      </c>
      <c r="T36" s="1"/>
      <c r="U36" s="58">
        <v>17</v>
      </c>
      <c r="V36" s="1" t="s">
        <v>66</v>
      </c>
    </row>
    <row r="37" spans="1:22">
      <c r="A37" s="1"/>
      <c r="B37" s="1"/>
      <c r="C37" s="1"/>
      <c r="D37" s="2081"/>
      <c r="E37" s="2081"/>
      <c r="F37" s="2081"/>
      <c r="G37" s="2081"/>
      <c r="H37" s="2081"/>
      <c r="I37" s="2081"/>
      <c r="J37" s="2081"/>
      <c r="K37" s="2081"/>
      <c r="L37" s="2081"/>
      <c r="M37" s="58"/>
      <c r="N37" s="55"/>
      <c r="O37" s="54"/>
      <c r="P37" s="58"/>
      <c r="Q37" s="58"/>
      <c r="R37" s="61"/>
      <c r="S37" s="58"/>
      <c r="T37" s="1"/>
      <c r="U37" s="58"/>
      <c r="V37" s="54"/>
    </row>
    <row r="38" spans="1:22">
      <c r="A38" s="1" t="s">
        <v>96</v>
      </c>
      <c r="B38" s="1"/>
      <c r="C38" s="54"/>
      <c r="D38" s="54"/>
      <c r="E38" s="1"/>
      <c r="F38" s="54"/>
      <c r="G38" s="58"/>
      <c r="H38" s="54"/>
      <c r="I38" s="54"/>
      <c r="J38" s="54"/>
      <c r="K38" s="58" t="s">
        <v>97</v>
      </c>
      <c r="L38" s="58" t="s">
        <v>98</v>
      </c>
      <c r="M38" s="26"/>
      <c r="N38" s="24"/>
      <c r="O38" s="24" t="s">
        <v>99</v>
      </c>
      <c r="P38" s="58">
        <v>1157</v>
      </c>
      <c r="Q38" s="58">
        <v>2016</v>
      </c>
      <c r="R38" s="27" t="s">
        <v>100</v>
      </c>
      <c r="S38" s="58">
        <v>23</v>
      </c>
      <c r="T38" s="55"/>
      <c r="U38" s="58">
        <v>23</v>
      </c>
      <c r="V38" s="1" t="s">
        <v>66</v>
      </c>
    </row>
    <row r="39" spans="1:22">
      <c r="A39" s="1"/>
      <c r="B39" s="1"/>
      <c r="C39" s="54"/>
      <c r="D39" s="54"/>
      <c r="E39" s="1"/>
      <c r="F39" s="54"/>
      <c r="G39" s="58"/>
      <c r="H39" s="54"/>
      <c r="I39" s="54"/>
      <c r="J39" s="54"/>
      <c r="K39" s="58"/>
      <c r="L39" s="58"/>
      <c r="M39" s="26"/>
      <c r="N39" s="24"/>
      <c r="O39" s="24" t="s">
        <v>101</v>
      </c>
      <c r="P39" s="58">
        <v>920</v>
      </c>
      <c r="Q39" s="58">
        <v>2016</v>
      </c>
      <c r="R39" s="27" t="s">
        <v>102</v>
      </c>
      <c r="S39" s="58">
        <v>14</v>
      </c>
      <c r="T39" s="55"/>
      <c r="U39" s="58">
        <v>14</v>
      </c>
      <c r="V39" s="1" t="s">
        <v>66</v>
      </c>
    </row>
    <row r="40" spans="1:22" ht="25.5">
      <c r="A40" s="1"/>
      <c r="B40" s="1"/>
      <c r="C40" s="54"/>
      <c r="D40" s="54"/>
      <c r="E40" s="1"/>
      <c r="F40" s="54"/>
      <c r="G40" s="58"/>
      <c r="H40" s="54"/>
      <c r="I40" s="54"/>
      <c r="J40" s="54"/>
      <c r="K40" s="58"/>
      <c r="L40" s="58"/>
      <c r="M40" s="26"/>
      <c r="N40" s="24"/>
      <c r="O40" s="24" t="s">
        <v>103</v>
      </c>
      <c r="P40" s="58">
        <v>618</v>
      </c>
      <c r="Q40" s="58" t="s">
        <v>104</v>
      </c>
      <c r="R40" s="24" t="s">
        <v>105</v>
      </c>
      <c r="S40" s="58">
        <v>19</v>
      </c>
      <c r="T40" s="55"/>
      <c r="U40" s="58">
        <v>19</v>
      </c>
      <c r="V40" s="1" t="s">
        <v>66</v>
      </c>
    </row>
    <row r="41" spans="1:22">
      <c r="A41" s="1"/>
      <c r="B41" s="1"/>
      <c r="C41" s="54"/>
      <c r="D41" s="54"/>
      <c r="E41" s="1"/>
      <c r="F41" s="54"/>
      <c r="G41" s="58"/>
      <c r="H41" s="54"/>
      <c r="I41" s="54"/>
      <c r="J41" s="54"/>
      <c r="K41" s="58"/>
      <c r="L41" s="58"/>
      <c r="M41" s="58"/>
      <c r="N41" s="55"/>
      <c r="O41" s="54"/>
      <c r="P41" s="58"/>
      <c r="Q41" s="58"/>
      <c r="R41" s="61"/>
      <c r="S41" s="58"/>
      <c r="T41" s="55"/>
      <c r="U41" s="58"/>
      <c r="V41" s="1" t="s">
        <v>66</v>
      </c>
    </row>
    <row r="42" spans="1:22">
      <c r="A42" s="1"/>
      <c r="B42" s="1"/>
      <c r="C42" s="54"/>
      <c r="D42" s="54"/>
      <c r="E42" s="1"/>
      <c r="F42" s="54"/>
      <c r="G42" s="58"/>
      <c r="H42" s="54"/>
      <c r="I42" s="54"/>
      <c r="J42" s="54"/>
      <c r="K42" s="58"/>
      <c r="L42" s="58"/>
      <c r="M42" s="58"/>
      <c r="N42" s="55"/>
      <c r="O42" s="54"/>
      <c r="P42" s="58"/>
      <c r="Q42" s="58"/>
      <c r="R42" s="61"/>
      <c r="S42" s="58"/>
      <c r="T42" s="55"/>
      <c r="U42" s="58"/>
      <c r="V42" s="1" t="s">
        <v>66</v>
      </c>
    </row>
    <row r="43" spans="1:22">
      <c r="A43" s="1"/>
      <c r="B43" s="1"/>
      <c r="C43" s="1"/>
      <c r="D43" s="2081"/>
      <c r="E43" s="2081"/>
      <c r="F43" s="2081"/>
      <c r="G43" s="2081"/>
      <c r="H43" s="2081"/>
      <c r="I43" s="2081"/>
      <c r="J43" s="2081"/>
      <c r="K43" s="2081"/>
      <c r="L43" s="2081"/>
      <c r="M43" s="58"/>
      <c r="N43" s="2"/>
      <c r="O43" s="54"/>
      <c r="P43" s="58"/>
      <c r="Q43" s="58"/>
      <c r="R43" s="61"/>
      <c r="S43" s="58"/>
      <c r="T43" s="2"/>
      <c r="U43" s="58"/>
      <c r="V43" s="2"/>
    </row>
    <row r="44" spans="1:22">
      <c r="A44" s="1" t="s">
        <v>106</v>
      </c>
      <c r="B44" s="1"/>
      <c r="C44" s="54"/>
      <c r="D44" s="54"/>
      <c r="E44" s="1"/>
      <c r="F44" s="54"/>
      <c r="G44" s="58"/>
      <c r="H44" s="54"/>
      <c r="I44" s="54"/>
      <c r="J44" s="54"/>
      <c r="K44" s="58" t="s">
        <v>107</v>
      </c>
      <c r="L44" s="58" t="s">
        <v>27</v>
      </c>
      <c r="M44" s="58"/>
      <c r="N44" s="55"/>
      <c r="O44" s="19" t="s">
        <v>108</v>
      </c>
      <c r="P44" s="63">
        <v>90</v>
      </c>
      <c r="Q44" s="63">
        <v>1977</v>
      </c>
      <c r="R44" s="66" t="s">
        <v>23</v>
      </c>
      <c r="S44" s="58"/>
      <c r="T44" s="55"/>
      <c r="U44" s="58"/>
      <c r="V44" s="55"/>
    </row>
    <row r="45" spans="1:22">
      <c r="A45" s="1"/>
      <c r="B45" s="1"/>
      <c r="C45" s="54"/>
      <c r="D45" s="54"/>
      <c r="E45" s="1"/>
      <c r="F45" s="54"/>
      <c r="G45" s="58"/>
      <c r="H45" s="54"/>
      <c r="I45" s="54"/>
      <c r="J45" s="54"/>
      <c r="K45" s="58"/>
      <c r="L45" s="58"/>
      <c r="M45" s="58"/>
      <c r="N45" s="55"/>
      <c r="O45" s="19" t="s">
        <v>108</v>
      </c>
      <c r="P45" s="63">
        <v>100</v>
      </c>
      <c r="Q45" s="63">
        <v>1977</v>
      </c>
      <c r="R45" s="66" t="s">
        <v>23</v>
      </c>
      <c r="S45" s="58"/>
      <c r="T45" s="55"/>
      <c r="U45" s="58"/>
      <c r="V45" s="55"/>
    </row>
    <row r="46" spans="1:22">
      <c r="A46" s="1"/>
      <c r="B46" s="1"/>
      <c r="C46" s="54"/>
      <c r="D46" s="54"/>
      <c r="E46" s="1"/>
      <c r="F46" s="54"/>
      <c r="G46" s="58"/>
      <c r="H46" s="54"/>
      <c r="I46" s="54"/>
      <c r="J46" s="54"/>
      <c r="K46" s="58"/>
      <c r="L46" s="58"/>
      <c r="M46" s="58"/>
      <c r="N46" s="55"/>
      <c r="O46" s="19" t="s">
        <v>109</v>
      </c>
      <c r="P46" s="63">
        <v>115</v>
      </c>
      <c r="Q46" s="63">
        <v>2017</v>
      </c>
      <c r="R46" s="66" t="s">
        <v>40</v>
      </c>
      <c r="S46" s="58"/>
      <c r="T46" s="55"/>
      <c r="U46" s="58"/>
      <c r="V46" s="55"/>
    </row>
    <row r="47" spans="1:22">
      <c r="A47" s="1"/>
      <c r="B47" s="1"/>
      <c r="C47" s="54"/>
      <c r="D47" s="54"/>
      <c r="E47" s="1"/>
      <c r="F47" s="54"/>
      <c r="G47" s="58"/>
      <c r="H47" s="54"/>
      <c r="I47" s="54"/>
      <c r="J47" s="54"/>
      <c r="K47" s="58"/>
      <c r="L47" s="58"/>
      <c r="M47" s="58"/>
      <c r="N47" s="55"/>
      <c r="O47" s="19" t="s">
        <v>110</v>
      </c>
      <c r="P47" s="63">
        <v>116</v>
      </c>
      <c r="Q47" s="63">
        <v>2017</v>
      </c>
      <c r="R47" s="66" t="s">
        <v>40</v>
      </c>
      <c r="S47" s="58"/>
      <c r="T47" s="55"/>
      <c r="U47" s="58"/>
      <c r="V47" s="55"/>
    </row>
    <row r="48" spans="1:22">
      <c r="A48" s="1"/>
      <c r="B48" s="1"/>
      <c r="C48" s="54"/>
      <c r="D48" s="54"/>
      <c r="E48" s="1"/>
      <c r="F48" s="54"/>
      <c r="G48" s="58"/>
      <c r="H48" s="54"/>
      <c r="I48" s="54"/>
      <c r="J48" s="54"/>
      <c r="K48" s="58"/>
      <c r="L48" s="58"/>
      <c r="M48" s="58"/>
      <c r="N48" s="55"/>
      <c r="O48" s="19" t="s">
        <v>111</v>
      </c>
      <c r="P48" s="63">
        <v>225</v>
      </c>
      <c r="Q48" s="63"/>
      <c r="R48" s="66" t="s">
        <v>112</v>
      </c>
      <c r="S48" s="58"/>
      <c r="T48" s="55"/>
      <c r="U48" s="58"/>
      <c r="V48" s="55"/>
    </row>
    <row r="49" spans="1:22">
      <c r="A49" s="1"/>
      <c r="B49" s="1"/>
      <c r="C49" s="54"/>
      <c r="D49" s="54"/>
      <c r="E49" s="1"/>
      <c r="F49" s="54"/>
      <c r="G49" s="58"/>
      <c r="H49" s="54"/>
      <c r="I49" s="54"/>
      <c r="J49" s="54"/>
      <c r="K49" s="58"/>
      <c r="L49" s="58"/>
      <c r="M49" s="58"/>
      <c r="N49" s="55"/>
      <c r="O49" s="19" t="s">
        <v>113</v>
      </c>
      <c r="P49" s="63">
        <v>125</v>
      </c>
      <c r="Q49" s="63">
        <v>2015</v>
      </c>
      <c r="R49" s="66" t="s">
        <v>112</v>
      </c>
      <c r="S49" s="58"/>
      <c r="T49" s="55"/>
      <c r="U49" s="58"/>
      <c r="V49" s="55"/>
    </row>
    <row r="50" spans="1:22">
      <c r="A50" s="1"/>
      <c r="B50" s="1"/>
      <c r="C50" s="54"/>
      <c r="D50" s="54"/>
      <c r="E50" s="1"/>
      <c r="F50" s="54"/>
      <c r="G50" s="58"/>
      <c r="H50" s="54"/>
      <c r="I50" s="54"/>
      <c r="J50" s="54"/>
      <c r="K50" s="58"/>
      <c r="L50" s="58"/>
      <c r="M50" s="58"/>
      <c r="N50" s="55"/>
      <c r="O50" s="19" t="s">
        <v>114</v>
      </c>
      <c r="P50" s="63">
        <v>75</v>
      </c>
      <c r="Q50" s="63">
        <v>1968</v>
      </c>
      <c r="R50" s="66" t="s">
        <v>115</v>
      </c>
      <c r="S50" s="58"/>
      <c r="T50" s="55"/>
      <c r="U50" s="58"/>
      <c r="V50" s="55"/>
    </row>
    <row r="51" spans="1:22">
      <c r="A51" s="1"/>
      <c r="B51" s="1"/>
      <c r="C51" s="54"/>
      <c r="D51" s="54"/>
      <c r="E51" s="1"/>
      <c r="F51" s="54"/>
      <c r="G51" s="58"/>
      <c r="H51" s="54"/>
      <c r="I51" s="54"/>
      <c r="J51" s="54"/>
      <c r="K51" s="58"/>
      <c r="L51" s="58"/>
      <c r="M51" s="58"/>
      <c r="N51" s="55"/>
      <c r="O51" s="19" t="s">
        <v>116</v>
      </c>
      <c r="P51" s="63">
        <v>60</v>
      </c>
      <c r="Q51" s="63">
        <v>1977</v>
      </c>
      <c r="R51" s="66" t="s">
        <v>117</v>
      </c>
      <c r="S51" s="58"/>
      <c r="T51" s="55"/>
      <c r="U51" s="58"/>
      <c r="V51" s="55"/>
    </row>
    <row r="52" spans="1:22">
      <c r="A52" s="1"/>
      <c r="B52" s="1"/>
      <c r="C52" s="54"/>
      <c r="D52" s="54"/>
      <c r="E52" s="1"/>
      <c r="F52" s="54"/>
      <c r="G52" s="58"/>
      <c r="H52" s="54"/>
      <c r="I52" s="54"/>
      <c r="J52" s="54"/>
      <c r="K52" s="58"/>
      <c r="L52" s="58"/>
      <c r="M52" s="58"/>
      <c r="N52" s="55"/>
      <c r="O52" s="19" t="s">
        <v>118</v>
      </c>
      <c r="P52" s="63">
        <v>275</v>
      </c>
      <c r="Q52" s="63"/>
      <c r="R52" s="66" t="s">
        <v>26</v>
      </c>
      <c r="S52" s="58"/>
      <c r="T52" s="55"/>
      <c r="U52" s="58"/>
      <c r="V52" s="55"/>
    </row>
    <row r="53" spans="1:22">
      <c r="A53" s="1"/>
      <c r="B53" s="1"/>
      <c r="C53" s="54"/>
      <c r="D53" s="54"/>
      <c r="E53" s="1"/>
      <c r="F53" s="54"/>
      <c r="G53" s="58"/>
      <c r="H53" s="54"/>
      <c r="I53" s="54"/>
      <c r="J53" s="54"/>
      <c r="K53" s="58"/>
      <c r="L53" s="58"/>
      <c r="M53" s="58"/>
      <c r="N53" s="55"/>
      <c r="O53" s="19" t="s">
        <v>119</v>
      </c>
      <c r="P53" s="63">
        <v>75</v>
      </c>
      <c r="Q53" s="63">
        <v>1968</v>
      </c>
      <c r="R53" s="66" t="s">
        <v>120</v>
      </c>
      <c r="S53" s="58"/>
      <c r="T53" s="55"/>
      <c r="U53" s="58"/>
      <c r="V53" s="55"/>
    </row>
    <row r="54" spans="1:22">
      <c r="A54" s="1"/>
      <c r="B54" s="1"/>
      <c r="C54" s="54"/>
      <c r="D54" s="54"/>
      <c r="E54" s="1"/>
      <c r="F54" s="54"/>
      <c r="G54" s="58"/>
      <c r="H54" s="54"/>
      <c r="I54" s="54"/>
      <c r="J54" s="54"/>
      <c r="K54" s="58"/>
      <c r="L54" s="58"/>
      <c r="M54" s="58"/>
      <c r="N54" s="55"/>
      <c r="O54" s="19" t="s">
        <v>121</v>
      </c>
      <c r="P54" s="63">
        <v>30</v>
      </c>
      <c r="Q54" s="63">
        <v>2004</v>
      </c>
      <c r="R54" s="66" t="s">
        <v>30</v>
      </c>
      <c r="S54" s="58"/>
      <c r="T54" s="55"/>
      <c r="U54" s="58"/>
      <c r="V54" s="55"/>
    </row>
    <row r="55" spans="1:22">
      <c r="A55" s="1"/>
      <c r="B55" s="1"/>
      <c r="C55" s="54"/>
      <c r="D55" s="54"/>
      <c r="E55" s="1"/>
      <c r="F55" s="54"/>
      <c r="G55" s="58"/>
      <c r="H55" s="54"/>
      <c r="I55" s="54"/>
      <c r="J55" s="54"/>
      <c r="K55" s="58"/>
      <c r="L55" s="58"/>
      <c r="M55" s="58"/>
      <c r="N55" s="55"/>
      <c r="O55" s="19" t="s">
        <v>122</v>
      </c>
      <c r="P55" s="63">
        <v>125</v>
      </c>
      <c r="Q55" s="63">
        <v>1997</v>
      </c>
      <c r="R55" s="66" t="s">
        <v>117</v>
      </c>
      <c r="S55" s="58"/>
      <c r="T55" s="55"/>
      <c r="U55" s="58"/>
      <c r="V55" s="55"/>
    </row>
    <row r="56" spans="1:22">
      <c r="A56" s="1"/>
      <c r="B56" s="1"/>
      <c r="C56" s="54"/>
      <c r="D56" s="54"/>
      <c r="E56" s="1"/>
      <c r="F56" s="54"/>
      <c r="G56" s="58"/>
      <c r="H56" s="54"/>
      <c r="I56" s="54"/>
      <c r="J56" s="54"/>
      <c r="K56" s="58"/>
      <c r="L56" s="58"/>
      <c r="M56" s="58"/>
      <c r="N56" s="55"/>
      <c r="O56" s="19" t="s">
        <v>123</v>
      </c>
      <c r="P56" s="63">
        <v>40</v>
      </c>
      <c r="Q56" s="63">
        <v>1999</v>
      </c>
      <c r="R56" s="66" t="s">
        <v>124</v>
      </c>
      <c r="S56" s="58"/>
      <c r="T56" s="55"/>
      <c r="U56" s="58"/>
      <c r="V56" s="55"/>
    </row>
    <row r="57" spans="1:22">
      <c r="A57" s="1"/>
      <c r="B57" s="1"/>
      <c r="C57" s="54"/>
      <c r="D57" s="54"/>
      <c r="E57" s="1"/>
      <c r="F57" s="54"/>
      <c r="G57" s="58"/>
      <c r="H57" s="54"/>
      <c r="I57" s="54"/>
      <c r="J57" s="54"/>
      <c r="K57" s="58"/>
      <c r="L57" s="58"/>
      <c r="M57" s="58"/>
      <c r="N57" s="55"/>
      <c r="O57" s="55" t="s">
        <v>125</v>
      </c>
      <c r="P57" s="58">
        <v>91</v>
      </c>
      <c r="Q57" s="58">
        <v>2013</v>
      </c>
      <c r="R57" s="61" t="s">
        <v>126</v>
      </c>
      <c r="S57" s="58">
        <v>4</v>
      </c>
      <c r="T57" s="55"/>
      <c r="U57" s="58">
        <v>4</v>
      </c>
      <c r="V57" s="55"/>
    </row>
    <row r="58" spans="1:22">
      <c r="A58" s="1"/>
      <c r="B58" s="1"/>
      <c r="C58" s="1"/>
      <c r="D58" s="2081"/>
      <c r="E58" s="2081"/>
      <c r="F58" s="2081"/>
      <c r="G58" s="2081"/>
      <c r="H58" s="2081"/>
      <c r="I58" s="2081"/>
      <c r="J58" s="2081"/>
      <c r="K58" s="2081"/>
      <c r="L58" s="2081"/>
      <c r="M58" s="58"/>
      <c r="N58" s="2"/>
      <c r="O58" s="54"/>
      <c r="P58" s="58"/>
      <c r="Q58" s="58"/>
      <c r="R58" s="61"/>
      <c r="S58" s="58"/>
      <c r="T58" s="2"/>
      <c r="U58" s="58"/>
      <c r="V58" s="2"/>
    </row>
    <row r="59" spans="1:22">
      <c r="A59" s="1" t="s">
        <v>127</v>
      </c>
      <c r="B59" s="1"/>
      <c r="C59" s="1"/>
      <c r="D59" s="1"/>
      <c r="E59" s="1"/>
      <c r="F59" s="1"/>
      <c r="G59" s="58"/>
      <c r="H59" s="1"/>
      <c r="I59" s="1"/>
      <c r="J59" s="1"/>
      <c r="K59" s="58" t="s">
        <v>128</v>
      </c>
      <c r="L59" s="58" t="s">
        <v>98</v>
      </c>
      <c r="M59" s="26"/>
      <c r="N59" s="24"/>
      <c r="O59" s="24" t="s">
        <v>129</v>
      </c>
      <c r="P59" s="58">
        <v>180</v>
      </c>
      <c r="Q59" s="58">
        <v>2006</v>
      </c>
      <c r="R59" s="27" t="s">
        <v>130</v>
      </c>
      <c r="S59" s="58">
        <v>9</v>
      </c>
      <c r="T59" s="1"/>
      <c r="U59" s="58">
        <v>9</v>
      </c>
      <c r="V59" s="1" t="s">
        <v>66</v>
      </c>
    </row>
    <row r="60" spans="1:22">
      <c r="A60" s="1"/>
      <c r="B60" s="1"/>
      <c r="C60" s="1"/>
      <c r="D60" s="1"/>
      <c r="E60" s="1"/>
      <c r="F60" s="1"/>
      <c r="G60" s="58"/>
      <c r="H60" s="1"/>
      <c r="I60" s="1"/>
      <c r="J60" s="1"/>
      <c r="K60" s="58"/>
      <c r="L60" s="58"/>
      <c r="M60" s="58"/>
      <c r="N60" s="1"/>
      <c r="O60" s="1" t="s">
        <v>131</v>
      </c>
      <c r="P60" s="58">
        <v>43</v>
      </c>
      <c r="Q60" s="58">
        <v>2019</v>
      </c>
      <c r="R60" s="61" t="s">
        <v>130</v>
      </c>
      <c r="S60" s="58">
        <v>2</v>
      </c>
      <c r="T60" s="1"/>
      <c r="U60" s="58">
        <v>2</v>
      </c>
      <c r="V60" s="1"/>
    </row>
    <row r="61" spans="1:22">
      <c r="A61" s="1"/>
      <c r="B61" s="1"/>
      <c r="C61" s="1"/>
      <c r="D61" s="1"/>
      <c r="E61" s="1"/>
      <c r="F61" s="1"/>
      <c r="G61" s="58"/>
      <c r="H61" s="1"/>
      <c r="I61" s="1"/>
      <c r="J61" s="1"/>
      <c r="K61" s="58"/>
      <c r="L61" s="58"/>
      <c r="M61" s="58"/>
      <c r="N61" s="1"/>
      <c r="O61" s="1" t="s">
        <v>132</v>
      </c>
      <c r="P61" s="58">
        <v>94</v>
      </c>
      <c r="Q61" s="58">
        <v>2020</v>
      </c>
      <c r="R61" s="61" t="s">
        <v>133</v>
      </c>
      <c r="S61" s="58">
        <v>3</v>
      </c>
      <c r="T61" s="1"/>
      <c r="U61" s="58">
        <v>3</v>
      </c>
      <c r="V61" s="1"/>
    </row>
    <row r="62" spans="1:22">
      <c r="A62" s="1"/>
      <c r="B62" s="1"/>
      <c r="C62" s="1"/>
      <c r="D62" s="1"/>
      <c r="E62" s="1"/>
      <c r="F62" s="1"/>
      <c r="G62" s="58"/>
      <c r="H62" s="1"/>
      <c r="I62" s="1"/>
      <c r="J62" s="1"/>
      <c r="K62" s="58"/>
      <c r="L62" s="58"/>
      <c r="M62" s="58"/>
      <c r="N62" s="1"/>
      <c r="O62" s="1" t="s">
        <v>134</v>
      </c>
      <c r="P62" s="58">
        <v>74</v>
      </c>
      <c r="Q62" s="58">
        <v>2021</v>
      </c>
      <c r="R62" s="61" t="s">
        <v>135</v>
      </c>
      <c r="S62" s="58">
        <v>3</v>
      </c>
      <c r="T62" s="1"/>
      <c r="U62" s="58">
        <v>3</v>
      </c>
      <c r="V62" s="1"/>
    </row>
    <row r="63" spans="1:22">
      <c r="A63" s="1"/>
      <c r="B63" s="1"/>
      <c r="C63" s="54"/>
      <c r="D63" s="54"/>
      <c r="E63" s="1"/>
      <c r="F63" s="54"/>
      <c r="G63" s="58"/>
      <c r="H63" s="2081"/>
      <c r="I63" s="2081"/>
      <c r="J63" s="2081"/>
      <c r="K63" s="2081"/>
      <c r="L63" s="2081"/>
      <c r="M63" s="58"/>
      <c r="N63" s="2"/>
      <c r="O63" s="54"/>
      <c r="P63" s="58"/>
      <c r="Q63" s="58"/>
      <c r="R63" s="61"/>
      <c r="S63" s="58"/>
      <c r="T63" s="2"/>
      <c r="U63" s="58"/>
      <c r="V63" s="2"/>
    </row>
    <row r="64" spans="1:22" ht="15">
      <c r="A64" s="1" t="s">
        <v>136</v>
      </c>
      <c r="B64" s="1"/>
      <c r="C64" s="1"/>
      <c r="D64" s="1"/>
      <c r="E64" s="1"/>
      <c r="F64" s="1"/>
      <c r="G64" s="58"/>
      <c r="H64" s="1"/>
      <c r="I64" s="1"/>
      <c r="J64" s="1"/>
      <c r="K64" s="58" t="s">
        <v>137</v>
      </c>
      <c r="L64" s="58" t="s">
        <v>98</v>
      </c>
      <c r="M64" s="58"/>
      <c r="N64" s="1"/>
      <c r="O64" s="29" t="s">
        <v>138</v>
      </c>
      <c r="P64" s="30">
        <v>72</v>
      </c>
      <c r="Q64" s="31">
        <v>2004</v>
      </c>
      <c r="R64" s="32" t="s">
        <v>139</v>
      </c>
      <c r="S64" s="58"/>
      <c r="T64" s="1"/>
      <c r="U64" s="58"/>
      <c r="V64" s="1"/>
    </row>
    <row r="65" spans="1:22" ht="15">
      <c r="A65" s="1"/>
      <c r="B65" s="1"/>
      <c r="C65" s="1"/>
      <c r="D65" s="1"/>
      <c r="E65" s="1"/>
      <c r="F65" s="1"/>
      <c r="G65" s="58"/>
      <c r="H65" s="1"/>
      <c r="I65" s="1"/>
      <c r="J65" s="1"/>
      <c r="K65" s="58"/>
      <c r="L65" s="58"/>
      <c r="M65" s="58"/>
      <c r="N65" s="1"/>
      <c r="O65" s="29" t="s">
        <v>140</v>
      </c>
      <c r="P65" s="30">
        <v>150</v>
      </c>
      <c r="Q65" s="31">
        <v>2001</v>
      </c>
      <c r="R65" s="32" t="s">
        <v>117</v>
      </c>
      <c r="S65" s="58"/>
      <c r="T65" s="1"/>
      <c r="U65" s="58"/>
      <c r="V65" s="1"/>
    </row>
    <row r="66" spans="1:22" ht="15">
      <c r="A66" s="1"/>
      <c r="B66" s="1"/>
      <c r="C66" s="1"/>
      <c r="D66" s="1"/>
      <c r="E66" s="1"/>
      <c r="F66" s="1"/>
      <c r="G66" s="58"/>
      <c r="H66" s="1"/>
      <c r="I66" s="1"/>
      <c r="J66" s="1"/>
      <c r="K66" s="58"/>
      <c r="L66" s="58"/>
      <c r="M66" s="58"/>
      <c r="N66" s="1"/>
      <c r="O66" s="29" t="s">
        <v>141</v>
      </c>
      <c r="P66" s="30">
        <v>60</v>
      </c>
      <c r="Q66" s="31">
        <v>1968</v>
      </c>
      <c r="R66" s="32" t="s">
        <v>115</v>
      </c>
      <c r="S66" s="58"/>
      <c r="T66" s="1"/>
      <c r="U66" s="58"/>
      <c r="V66" s="1"/>
    </row>
    <row r="67" spans="1:22" ht="15">
      <c r="A67" s="1"/>
      <c r="B67" s="1"/>
      <c r="C67" s="1"/>
      <c r="D67" s="1"/>
      <c r="E67" s="1"/>
      <c r="F67" s="1"/>
      <c r="G67" s="58"/>
      <c r="H67" s="1"/>
      <c r="I67" s="1"/>
      <c r="J67" s="1"/>
      <c r="K67" s="58"/>
      <c r="L67" s="58"/>
      <c r="M67" s="58"/>
      <c r="N67" s="1"/>
      <c r="O67" s="29" t="s">
        <v>142</v>
      </c>
      <c r="P67" s="30">
        <v>50</v>
      </c>
      <c r="Q67" s="31">
        <v>1968</v>
      </c>
      <c r="R67" s="32" t="s">
        <v>143</v>
      </c>
      <c r="S67" s="58"/>
      <c r="T67" s="1"/>
      <c r="U67" s="58"/>
      <c r="V67" s="1"/>
    </row>
    <row r="68" spans="1:22" ht="15">
      <c r="A68" s="1"/>
      <c r="B68" s="1"/>
      <c r="C68" s="1"/>
      <c r="D68" s="1"/>
      <c r="E68" s="1"/>
      <c r="F68" s="1"/>
      <c r="G68" s="58"/>
      <c r="H68" s="1"/>
      <c r="I68" s="1"/>
      <c r="J68" s="1"/>
      <c r="K68" s="58"/>
      <c r="L68" s="58"/>
      <c r="M68" s="58"/>
      <c r="N68" s="1"/>
      <c r="O68" s="29" t="s">
        <v>144</v>
      </c>
      <c r="P68" s="30">
        <v>72</v>
      </c>
      <c r="Q68" s="31">
        <v>2004</v>
      </c>
      <c r="R68" s="32" t="s">
        <v>30</v>
      </c>
      <c r="S68" s="58"/>
      <c r="T68" s="1"/>
      <c r="U68" s="58"/>
      <c r="V68" s="1"/>
    </row>
    <row r="69" spans="1:22" ht="15">
      <c r="A69" s="1"/>
      <c r="B69" s="1"/>
      <c r="C69" s="1"/>
      <c r="D69" s="1"/>
      <c r="E69" s="1"/>
      <c r="F69" s="1"/>
      <c r="G69" s="58"/>
      <c r="H69" s="1"/>
      <c r="I69" s="1"/>
      <c r="J69" s="1"/>
      <c r="K69" s="58"/>
      <c r="L69" s="58"/>
      <c r="M69" s="58"/>
      <c r="N69" s="1"/>
      <c r="O69" s="29" t="s">
        <v>145</v>
      </c>
      <c r="P69" s="30">
        <v>80</v>
      </c>
      <c r="Q69" s="31">
        <v>2015</v>
      </c>
      <c r="R69" s="32" t="s">
        <v>146</v>
      </c>
      <c r="S69" s="58"/>
      <c r="T69" s="1"/>
      <c r="U69" s="58"/>
      <c r="V69" s="1"/>
    </row>
    <row r="70" spans="1:22" ht="15">
      <c r="A70" s="1"/>
      <c r="B70" s="1"/>
      <c r="C70" s="1"/>
      <c r="D70" s="1"/>
      <c r="E70" s="1"/>
      <c r="F70" s="1"/>
      <c r="G70" s="58"/>
      <c r="H70" s="1"/>
      <c r="I70" s="1"/>
      <c r="J70" s="1"/>
      <c r="K70" s="58"/>
      <c r="L70" s="58"/>
      <c r="M70" s="58"/>
      <c r="N70" s="1"/>
      <c r="O70" s="29" t="s">
        <v>147</v>
      </c>
      <c r="P70" s="30">
        <v>125</v>
      </c>
      <c r="Q70" s="31">
        <v>2005</v>
      </c>
      <c r="R70" s="32" t="s">
        <v>146</v>
      </c>
      <c r="S70" s="58"/>
      <c r="T70" s="1"/>
      <c r="U70" s="58"/>
      <c r="V70" s="1"/>
    </row>
    <row r="71" spans="1:22" ht="15">
      <c r="A71" s="1"/>
      <c r="B71" s="1"/>
      <c r="C71" s="1"/>
      <c r="D71" s="1"/>
      <c r="E71" s="1"/>
      <c r="F71" s="1"/>
      <c r="G71" s="58"/>
      <c r="H71" s="1"/>
      <c r="I71" s="1"/>
      <c r="J71" s="1"/>
      <c r="K71" s="58"/>
      <c r="L71" s="58"/>
      <c r="M71" s="58"/>
      <c r="N71" s="1"/>
      <c r="O71" s="29" t="s">
        <v>148</v>
      </c>
      <c r="P71" s="30">
        <v>250</v>
      </c>
      <c r="Q71" s="31">
        <v>2003</v>
      </c>
      <c r="R71" s="32" t="s">
        <v>146</v>
      </c>
      <c r="S71" s="58"/>
      <c r="T71" s="1"/>
      <c r="U71" s="58"/>
      <c r="V71" s="1"/>
    </row>
    <row r="72" spans="1:22" ht="15">
      <c r="A72" s="1"/>
      <c r="B72" s="1"/>
      <c r="C72" s="1"/>
      <c r="D72" s="1"/>
      <c r="E72" s="1"/>
      <c r="F72" s="1"/>
      <c r="G72" s="58"/>
      <c r="H72" s="1"/>
      <c r="I72" s="1"/>
      <c r="J72" s="1"/>
      <c r="K72" s="58"/>
      <c r="L72" s="58"/>
      <c r="M72" s="58"/>
      <c r="N72" s="1"/>
      <c r="O72" s="29" t="s">
        <v>149</v>
      </c>
      <c r="P72" s="30">
        <v>66</v>
      </c>
      <c r="Q72" s="31">
        <v>2004</v>
      </c>
      <c r="R72" s="32" t="s">
        <v>30</v>
      </c>
      <c r="S72" s="58"/>
      <c r="T72" s="1"/>
      <c r="U72" s="58"/>
      <c r="V72" s="1"/>
    </row>
    <row r="73" spans="1:22" ht="30">
      <c r="A73" s="1"/>
      <c r="B73" s="1"/>
      <c r="C73" s="1"/>
      <c r="D73" s="1"/>
      <c r="E73" s="1"/>
      <c r="F73" s="1"/>
      <c r="G73" s="58"/>
      <c r="H73" s="1"/>
      <c r="I73" s="1"/>
      <c r="J73" s="1"/>
      <c r="K73" s="58"/>
      <c r="L73" s="58"/>
      <c r="M73" s="58"/>
      <c r="N73" s="1"/>
      <c r="O73" s="29" t="s">
        <v>150</v>
      </c>
      <c r="P73" s="30">
        <v>55</v>
      </c>
      <c r="Q73" s="31">
        <v>1968</v>
      </c>
      <c r="R73" s="32" t="s">
        <v>33</v>
      </c>
      <c r="S73" s="58"/>
      <c r="T73" s="1"/>
      <c r="U73" s="58"/>
      <c r="V73" s="1"/>
    </row>
    <row r="74" spans="1:22" ht="30">
      <c r="A74" s="1"/>
      <c r="B74" s="1"/>
      <c r="C74" s="1"/>
      <c r="D74" s="1"/>
      <c r="E74" s="1"/>
      <c r="F74" s="1"/>
      <c r="G74" s="58"/>
      <c r="H74" s="1"/>
      <c r="I74" s="1"/>
      <c r="J74" s="1"/>
      <c r="K74" s="58"/>
      <c r="L74" s="58"/>
      <c r="M74" s="58"/>
      <c r="N74" s="1"/>
      <c r="O74" s="29" t="s">
        <v>151</v>
      </c>
      <c r="P74" s="30">
        <v>75</v>
      </c>
      <c r="Q74" s="31">
        <v>2015</v>
      </c>
      <c r="R74" s="32" t="s">
        <v>146</v>
      </c>
      <c r="S74" s="58"/>
      <c r="T74" s="1"/>
      <c r="U74" s="58"/>
      <c r="V74" s="1"/>
    </row>
    <row r="75" spans="1:22" ht="30">
      <c r="A75" s="1"/>
      <c r="B75" s="1"/>
      <c r="C75" s="1"/>
      <c r="D75" s="1"/>
      <c r="E75" s="1"/>
      <c r="F75" s="1"/>
      <c r="G75" s="58"/>
      <c r="H75" s="1"/>
      <c r="I75" s="1"/>
      <c r="J75" s="1"/>
      <c r="K75" s="58"/>
      <c r="L75" s="58"/>
      <c r="M75" s="58"/>
      <c r="N75" s="1"/>
      <c r="O75" s="29" t="s">
        <v>152</v>
      </c>
      <c r="P75" s="30">
        <v>80</v>
      </c>
      <c r="Q75" s="31">
        <v>1968</v>
      </c>
      <c r="R75" s="33" t="s">
        <v>28</v>
      </c>
      <c r="S75" s="58"/>
      <c r="T75" s="1"/>
      <c r="U75" s="58"/>
      <c r="V75" s="1"/>
    </row>
    <row r="76" spans="1:22" ht="15">
      <c r="A76" s="1"/>
      <c r="B76" s="1"/>
      <c r="C76" s="1"/>
      <c r="D76" s="1"/>
      <c r="E76" s="1"/>
      <c r="F76" s="1"/>
      <c r="G76" s="58"/>
      <c r="H76" s="1"/>
      <c r="I76" s="1"/>
      <c r="J76" s="1"/>
      <c r="K76" s="58"/>
      <c r="L76" s="58"/>
      <c r="M76" s="58"/>
      <c r="N76" s="1"/>
      <c r="O76" s="29" t="s">
        <v>153</v>
      </c>
      <c r="P76" s="30">
        <v>65</v>
      </c>
      <c r="Q76" s="31">
        <v>1968</v>
      </c>
      <c r="R76" s="32" t="s">
        <v>154</v>
      </c>
      <c r="S76" s="58"/>
      <c r="T76" s="1"/>
      <c r="U76" s="58"/>
      <c r="V76" s="1"/>
    </row>
    <row r="77" spans="1:22" ht="15">
      <c r="A77" s="1"/>
      <c r="B77" s="1"/>
      <c r="C77" s="1"/>
      <c r="D77" s="1"/>
      <c r="E77" s="1"/>
      <c r="F77" s="1"/>
      <c r="G77" s="58"/>
      <c r="H77" s="1"/>
      <c r="I77" s="1"/>
      <c r="J77" s="1"/>
      <c r="K77" s="58"/>
      <c r="L77" s="58"/>
      <c r="M77" s="58"/>
      <c r="N77" s="1"/>
      <c r="O77" s="29" t="s">
        <v>155</v>
      </c>
      <c r="P77" s="30">
        <v>25</v>
      </c>
      <c r="Q77" s="31">
        <v>1968</v>
      </c>
      <c r="R77" s="32" t="s">
        <v>156</v>
      </c>
      <c r="S77" s="58"/>
      <c r="T77" s="1"/>
      <c r="U77" s="58"/>
      <c r="V77" s="1"/>
    </row>
    <row r="78" spans="1:22" ht="15">
      <c r="A78" s="1"/>
      <c r="B78" s="1"/>
      <c r="C78" s="1"/>
      <c r="D78" s="1"/>
      <c r="E78" s="1"/>
      <c r="F78" s="1"/>
      <c r="G78" s="58"/>
      <c r="H78" s="1"/>
      <c r="I78" s="1"/>
      <c r="J78" s="1"/>
      <c r="K78" s="58"/>
      <c r="L78" s="58"/>
      <c r="M78" s="58"/>
      <c r="N78" s="1"/>
      <c r="O78" s="29" t="s">
        <v>157</v>
      </c>
      <c r="P78" s="30">
        <v>50</v>
      </c>
      <c r="Q78" s="31">
        <v>2005</v>
      </c>
      <c r="R78" s="32" t="s">
        <v>146</v>
      </c>
      <c r="S78" s="58"/>
      <c r="T78" s="1"/>
      <c r="U78" s="58"/>
      <c r="V78" s="1"/>
    </row>
    <row r="79" spans="1:22" ht="15">
      <c r="A79" s="1"/>
      <c r="B79" s="1"/>
      <c r="C79" s="1"/>
      <c r="D79" s="1"/>
      <c r="E79" s="1"/>
      <c r="F79" s="1"/>
      <c r="G79" s="58"/>
      <c r="H79" s="1"/>
      <c r="I79" s="1"/>
      <c r="J79" s="1"/>
      <c r="K79" s="58"/>
      <c r="L79" s="58"/>
      <c r="M79" s="58"/>
      <c r="N79" s="1"/>
      <c r="O79" s="29" t="s">
        <v>158</v>
      </c>
      <c r="P79" s="30">
        <v>40</v>
      </c>
      <c r="Q79" s="31">
        <v>1968</v>
      </c>
      <c r="R79" s="32" t="s">
        <v>124</v>
      </c>
      <c r="S79" s="58"/>
      <c r="T79" s="1"/>
      <c r="U79" s="58"/>
      <c r="V79" s="1"/>
    </row>
    <row r="80" spans="1:22" ht="30">
      <c r="A80" s="1"/>
      <c r="B80" s="1"/>
      <c r="C80" s="1"/>
      <c r="D80" s="1"/>
      <c r="E80" s="1"/>
      <c r="F80" s="1"/>
      <c r="G80" s="58"/>
      <c r="H80" s="1"/>
      <c r="I80" s="1"/>
      <c r="J80" s="1"/>
      <c r="K80" s="58"/>
      <c r="L80" s="58"/>
      <c r="M80" s="58"/>
      <c r="N80" s="1"/>
      <c r="O80" s="29" t="s">
        <v>159</v>
      </c>
      <c r="P80" s="30">
        <v>74</v>
      </c>
      <c r="Q80" s="31">
        <v>2020</v>
      </c>
      <c r="R80" s="32" t="s">
        <v>160</v>
      </c>
      <c r="S80" s="58"/>
      <c r="T80" s="1"/>
      <c r="U80" s="58"/>
      <c r="V80" s="1"/>
    </row>
    <row r="81" spans="1:22" ht="15">
      <c r="A81" s="1"/>
      <c r="B81" s="1"/>
      <c r="C81" s="1"/>
      <c r="D81" s="1"/>
      <c r="E81" s="1"/>
      <c r="F81" s="1"/>
      <c r="G81" s="58"/>
      <c r="H81" s="1"/>
      <c r="I81" s="1"/>
      <c r="J81" s="1"/>
      <c r="K81" s="58"/>
      <c r="L81" s="58"/>
      <c r="M81" s="58"/>
      <c r="N81" s="1"/>
      <c r="O81" s="29" t="s">
        <v>161</v>
      </c>
      <c r="P81" s="30"/>
      <c r="Q81" s="31">
        <v>2005</v>
      </c>
      <c r="R81" s="32" t="s">
        <v>146</v>
      </c>
      <c r="S81" s="58"/>
      <c r="T81" s="1"/>
      <c r="U81" s="58"/>
      <c r="V81" s="1"/>
    </row>
    <row r="82" spans="1:22" ht="30">
      <c r="A82" s="1"/>
      <c r="B82" s="1"/>
      <c r="C82" s="1"/>
      <c r="D82" s="1"/>
      <c r="E82" s="1"/>
      <c r="F82" s="1"/>
      <c r="G82" s="58"/>
      <c r="H82" s="1"/>
      <c r="I82" s="1"/>
      <c r="J82" s="1"/>
      <c r="K82" s="58"/>
      <c r="L82" s="58"/>
      <c r="M82" s="58"/>
      <c r="N82" s="1"/>
      <c r="O82" s="29" t="s">
        <v>162</v>
      </c>
      <c r="P82" s="30">
        <v>75</v>
      </c>
      <c r="Q82" s="31">
        <v>1968</v>
      </c>
      <c r="R82" s="32" t="s">
        <v>124</v>
      </c>
      <c r="S82" s="58"/>
      <c r="T82" s="1"/>
      <c r="U82" s="58"/>
      <c r="V82" s="1"/>
    </row>
    <row r="83" spans="1:22" ht="30">
      <c r="A83" s="1"/>
      <c r="B83" s="1"/>
      <c r="C83" s="1"/>
      <c r="D83" s="1"/>
      <c r="E83" s="1"/>
      <c r="F83" s="1"/>
      <c r="G83" s="58"/>
      <c r="H83" s="1"/>
      <c r="I83" s="1"/>
      <c r="J83" s="1"/>
      <c r="K83" s="58"/>
      <c r="L83" s="58"/>
      <c r="M83" s="58"/>
      <c r="N83" s="1"/>
      <c r="O83" s="29" t="s">
        <v>163</v>
      </c>
      <c r="P83" s="30">
        <v>75</v>
      </c>
      <c r="Q83" s="31">
        <v>2015</v>
      </c>
      <c r="R83" s="32" t="s">
        <v>146</v>
      </c>
      <c r="S83" s="58"/>
      <c r="T83" s="1"/>
      <c r="U83" s="58"/>
      <c r="V83" s="1"/>
    </row>
    <row r="84" spans="1:22" ht="30">
      <c r="A84" s="1"/>
      <c r="B84" s="1"/>
      <c r="C84" s="1"/>
      <c r="D84" s="1"/>
      <c r="E84" s="1"/>
      <c r="F84" s="1"/>
      <c r="G84" s="58"/>
      <c r="H84" s="1"/>
      <c r="I84" s="1"/>
      <c r="J84" s="1"/>
      <c r="K84" s="58"/>
      <c r="L84" s="58"/>
      <c r="M84" s="58"/>
      <c r="N84" s="1"/>
      <c r="O84" s="29" t="s">
        <v>164</v>
      </c>
      <c r="P84" s="30">
        <v>35</v>
      </c>
      <c r="Q84" s="31">
        <v>2015</v>
      </c>
      <c r="R84" s="32" t="s">
        <v>146</v>
      </c>
      <c r="S84" s="58"/>
      <c r="T84" s="1"/>
      <c r="U84" s="58"/>
      <c r="V84" s="1"/>
    </row>
    <row r="85" spans="1:22" ht="30">
      <c r="A85" s="1"/>
      <c r="B85" s="1"/>
      <c r="C85" s="1"/>
      <c r="D85" s="1"/>
      <c r="E85" s="1"/>
      <c r="F85" s="1"/>
      <c r="G85" s="58"/>
      <c r="H85" s="1"/>
      <c r="I85" s="1"/>
      <c r="J85" s="1"/>
      <c r="K85" s="58"/>
      <c r="L85" s="58"/>
      <c r="M85" s="58"/>
      <c r="N85" s="1"/>
      <c r="O85" s="29" t="s">
        <v>165</v>
      </c>
      <c r="P85" s="30">
        <v>50</v>
      </c>
      <c r="Q85" s="31">
        <v>2015</v>
      </c>
      <c r="R85" s="32" t="s">
        <v>146</v>
      </c>
      <c r="S85" s="58"/>
      <c r="T85" s="1"/>
      <c r="U85" s="58"/>
      <c r="V85" s="1"/>
    </row>
    <row r="86" spans="1:22" ht="30">
      <c r="A86" s="1"/>
      <c r="B86" s="1"/>
      <c r="C86" s="1"/>
      <c r="D86" s="1"/>
      <c r="E86" s="1"/>
      <c r="F86" s="1"/>
      <c r="G86" s="58"/>
      <c r="H86" s="1"/>
      <c r="I86" s="1"/>
      <c r="J86" s="1"/>
      <c r="K86" s="58"/>
      <c r="L86" s="58"/>
      <c r="M86" s="58"/>
      <c r="N86" s="1"/>
      <c r="O86" s="29" t="s">
        <v>166</v>
      </c>
      <c r="P86" s="30">
        <v>60</v>
      </c>
      <c r="Q86" s="31">
        <v>1975</v>
      </c>
      <c r="R86" s="32" t="s">
        <v>25</v>
      </c>
      <c r="S86" s="58"/>
      <c r="T86" s="1"/>
      <c r="U86" s="58"/>
      <c r="V86" s="1"/>
    </row>
    <row r="87" spans="1:22" ht="30">
      <c r="A87" s="1"/>
      <c r="B87" s="1"/>
      <c r="C87" s="1"/>
      <c r="D87" s="1"/>
      <c r="E87" s="1"/>
      <c r="F87" s="1"/>
      <c r="G87" s="58"/>
      <c r="H87" s="1"/>
      <c r="I87" s="1"/>
      <c r="J87" s="1"/>
      <c r="K87" s="58"/>
      <c r="L87" s="58"/>
      <c r="M87" s="58"/>
      <c r="N87" s="1"/>
      <c r="O87" s="29" t="s">
        <v>167</v>
      </c>
      <c r="P87" s="30">
        <v>75</v>
      </c>
      <c r="Q87" s="31">
        <v>2015</v>
      </c>
      <c r="R87" s="32" t="s">
        <v>146</v>
      </c>
      <c r="S87" s="58"/>
      <c r="T87" s="1"/>
      <c r="U87" s="58"/>
      <c r="V87" s="1"/>
    </row>
    <row r="88" spans="1:22" ht="30">
      <c r="A88" s="1"/>
      <c r="B88" s="1"/>
      <c r="C88" s="1"/>
      <c r="D88" s="1"/>
      <c r="E88" s="1"/>
      <c r="F88" s="1"/>
      <c r="G88" s="58"/>
      <c r="H88" s="1"/>
      <c r="I88" s="1"/>
      <c r="J88" s="1"/>
      <c r="K88" s="58"/>
      <c r="L88" s="58"/>
      <c r="M88" s="58"/>
      <c r="N88" s="1"/>
      <c r="O88" s="29" t="s">
        <v>168</v>
      </c>
      <c r="P88" s="30">
        <v>75</v>
      </c>
      <c r="Q88" s="31">
        <v>2015</v>
      </c>
      <c r="R88" s="32" t="s">
        <v>146</v>
      </c>
      <c r="S88" s="58"/>
      <c r="T88" s="1"/>
      <c r="U88" s="58"/>
      <c r="V88" s="1"/>
    </row>
    <row r="89" spans="1:22">
      <c r="A89" s="1"/>
      <c r="B89" s="1"/>
      <c r="C89" s="1"/>
      <c r="D89" s="1"/>
      <c r="E89" s="1"/>
      <c r="F89" s="1"/>
      <c r="G89" s="58"/>
      <c r="H89" s="1"/>
      <c r="I89" s="1"/>
      <c r="J89" s="1"/>
      <c r="K89" s="58"/>
      <c r="L89" s="58"/>
      <c r="M89" s="26"/>
      <c r="N89" s="24"/>
      <c r="O89" s="24" t="s">
        <v>169</v>
      </c>
      <c r="P89" s="58">
        <v>160</v>
      </c>
      <c r="Q89" s="58"/>
      <c r="R89" s="27" t="s">
        <v>170</v>
      </c>
      <c r="S89" s="58">
        <v>5</v>
      </c>
      <c r="T89" s="1"/>
      <c r="U89" s="58">
        <v>5</v>
      </c>
      <c r="V89" s="1"/>
    </row>
    <row r="90" spans="1:22">
      <c r="A90" s="1"/>
      <c r="B90" s="1"/>
      <c r="C90" s="1"/>
      <c r="D90" s="1"/>
      <c r="E90" s="1"/>
      <c r="F90" s="1"/>
      <c r="G90" s="58"/>
      <c r="H90" s="1"/>
      <c r="I90" s="1"/>
      <c r="J90" s="1"/>
      <c r="K90" s="58"/>
      <c r="L90" s="58"/>
      <c r="M90" s="58"/>
      <c r="N90" s="1"/>
      <c r="O90" s="1"/>
      <c r="P90" s="58"/>
      <c r="Q90" s="58"/>
      <c r="R90" s="61"/>
      <c r="S90" s="58"/>
      <c r="T90" s="1"/>
      <c r="U90" s="58"/>
      <c r="V90" s="1"/>
    </row>
    <row r="91" spans="1:22">
      <c r="A91" s="1"/>
      <c r="B91" s="1"/>
      <c r="C91" s="1"/>
      <c r="D91" s="1"/>
      <c r="E91" s="1"/>
      <c r="F91" s="1"/>
      <c r="G91" s="58"/>
      <c r="H91" s="1"/>
      <c r="I91" s="1"/>
      <c r="J91" s="1"/>
      <c r="K91" s="58"/>
      <c r="L91" s="58"/>
      <c r="M91" s="58"/>
      <c r="N91" s="1"/>
      <c r="O91" s="1"/>
      <c r="P91" s="58"/>
      <c r="Q91" s="58"/>
      <c r="R91" s="61"/>
      <c r="S91" s="58"/>
      <c r="T91" s="1"/>
      <c r="U91" s="58"/>
      <c r="V91" s="1"/>
    </row>
    <row r="92" spans="1:22">
      <c r="A92" s="1"/>
      <c r="B92" s="1"/>
      <c r="C92" s="1"/>
      <c r="D92" s="2081"/>
      <c r="E92" s="2081"/>
      <c r="F92" s="2081"/>
      <c r="G92" s="2081"/>
      <c r="H92" s="2081"/>
      <c r="I92" s="2081"/>
      <c r="J92" s="2081"/>
      <c r="K92" s="2081"/>
      <c r="L92" s="2081"/>
      <c r="M92" s="58"/>
      <c r="N92" s="2"/>
      <c r="O92" s="54"/>
      <c r="P92" s="58"/>
      <c r="Q92" s="58"/>
      <c r="R92" s="61"/>
      <c r="S92" s="58"/>
      <c r="T92" s="2"/>
      <c r="U92" s="58"/>
      <c r="V92" s="2"/>
    </row>
    <row r="93" spans="1:22" ht="15">
      <c r="A93" s="1" t="s">
        <v>171</v>
      </c>
      <c r="B93" s="1"/>
      <c r="C93" s="1"/>
      <c r="D93" s="1"/>
      <c r="E93" s="1"/>
      <c r="F93" s="1"/>
      <c r="G93" s="58"/>
      <c r="H93" s="1"/>
      <c r="I93" s="1"/>
      <c r="J93" s="1"/>
      <c r="K93" s="58" t="s">
        <v>172</v>
      </c>
      <c r="L93" s="58" t="s">
        <v>98</v>
      </c>
      <c r="M93" s="58"/>
      <c r="N93" s="1"/>
      <c r="O93" s="34" t="s">
        <v>173</v>
      </c>
      <c r="P93" s="35">
        <v>110</v>
      </c>
      <c r="Q93" s="35"/>
      <c r="R93" s="36" t="s">
        <v>117</v>
      </c>
      <c r="S93" s="58"/>
      <c r="T93" s="1"/>
      <c r="U93" s="58"/>
      <c r="V93" s="1"/>
    </row>
    <row r="94" spans="1:22" ht="15">
      <c r="A94" s="1"/>
      <c r="B94" s="1"/>
      <c r="C94" s="1"/>
      <c r="D94" s="1"/>
      <c r="E94" s="1"/>
      <c r="F94" s="1"/>
      <c r="G94" s="58"/>
      <c r="H94" s="1"/>
      <c r="I94" s="1"/>
      <c r="J94" s="1"/>
      <c r="K94" s="58"/>
      <c r="L94" s="58"/>
      <c r="M94" s="58"/>
      <c r="N94" s="1"/>
      <c r="O94" s="34" t="s">
        <v>174</v>
      </c>
      <c r="P94" s="35">
        <v>20</v>
      </c>
      <c r="Q94" s="35"/>
      <c r="R94" s="36" t="s">
        <v>139</v>
      </c>
      <c r="S94" s="58"/>
      <c r="T94" s="1"/>
      <c r="U94" s="58"/>
      <c r="V94" s="1"/>
    </row>
    <row r="95" spans="1:22" ht="15">
      <c r="A95" s="1"/>
      <c r="B95" s="1"/>
      <c r="C95" s="1"/>
      <c r="D95" s="1"/>
      <c r="E95" s="1"/>
      <c r="F95" s="1"/>
      <c r="G95" s="58"/>
      <c r="H95" s="1"/>
      <c r="I95" s="1"/>
      <c r="J95" s="1"/>
      <c r="K95" s="58"/>
      <c r="L95" s="58"/>
      <c r="M95" s="58"/>
      <c r="N95" s="1"/>
      <c r="O95" s="34" t="s">
        <v>175</v>
      </c>
      <c r="P95" s="35">
        <v>150</v>
      </c>
      <c r="Q95" s="35"/>
      <c r="R95" s="36" t="s">
        <v>18</v>
      </c>
      <c r="S95" s="58"/>
      <c r="T95" s="1"/>
      <c r="U95" s="58"/>
      <c r="V95" s="1"/>
    </row>
    <row r="96" spans="1:22" ht="15">
      <c r="A96" s="1"/>
      <c r="B96" s="1"/>
      <c r="C96" s="1"/>
      <c r="D96" s="1"/>
      <c r="E96" s="1"/>
      <c r="F96" s="1"/>
      <c r="G96" s="58"/>
      <c r="H96" s="1"/>
      <c r="I96" s="1"/>
      <c r="J96" s="1"/>
      <c r="K96" s="58"/>
      <c r="L96" s="58"/>
      <c r="M96" s="58"/>
      <c r="N96" s="1"/>
      <c r="O96" s="34" t="s">
        <v>175</v>
      </c>
      <c r="P96" s="35">
        <v>150</v>
      </c>
      <c r="Q96" s="35"/>
      <c r="R96" s="36" t="s">
        <v>30</v>
      </c>
      <c r="S96" s="58"/>
      <c r="T96" s="1"/>
      <c r="U96" s="58"/>
      <c r="V96" s="1"/>
    </row>
    <row r="97" spans="1:22" ht="15">
      <c r="A97" s="1"/>
      <c r="B97" s="1"/>
      <c r="C97" s="1"/>
      <c r="D97" s="1"/>
      <c r="E97" s="1"/>
      <c r="F97" s="1"/>
      <c r="G97" s="58"/>
      <c r="H97" s="1"/>
      <c r="I97" s="1"/>
      <c r="J97" s="1"/>
      <c r="K97" s="58"/>
      <c r="L97" s="58"/>
      <c r="M97" s="58"/>
      <c r="N97" s="1"/>
      <c r="O97" s="37" t="s">
        <v>176</v>
      </c>
      <c r="P97" s="35">
        <v>250</v>
      </c>
      <c r="Q97" s="35"/>
      <c r="R97" s="36" t="s">
        <v>177</v>
      </c>
      <c r="S97" s="58"/>
      <c r="T97" s="1"/>
      <c r="U97" s="58"/>
      <c r="V97" s="1"/>
    </row>
    <row r="98" spans="1:22" ht="30">
      <c r="A98" s="1"/>
      <c r="B98" s="1"/>
      <c r="C98" s="1"/>
      <c r="D98" s="1"/>
      <c r="E98" s="1"/>
      <c r="F98" s="1"/>
      <c r="G98" s="58"/>
      <c r="H98" s="1"/>
      <c r="I98" s="1"/>
      <c r="J98" s="1"/>
      <c r="K98" s="58"/>
      <c r="L98" s="58"/>
      <c r="M98" s="58"/>
      <c r="N98" s="1"/>
      <c r="O98" s="38" t="s">
        <v>178</v>
      </c>
      <c r="P98" s="35">
        <v>130</v>
      </c>
      <c r="Q98" s="35"/>
      <c r="R98" s="36" t="s">
        <v>117</v>
      </c>
      <c r="S98" s="58"/>
      <c r="T98" s="1"/>
      <c r="U98" s="58"/>
      <c r="V98" s="1"/>
    </row>
    <row r="99" spans="1:22" ht="30">
      <c r="A99" s="1"/>
      <c r="B99" s="1"/>
      <c r="C99" s="1"/>
      <c r="D99" s="1"/>
      <c r="E99" s="1"/>
      <c r="F99" s="1"/>
      <c r="G99" s="58"/>
      <c r="H99" s="1"/>
      <c r="I99" s="1"/>
      <c r="J99" s="1"/>
      <c r="K99" s="58"/>
      <c r="L99" s="58"/>
      <c r="M99" s="58"/>
      <c r="N99" s="1"/>
      <c r="O99" s="38" t="s">
        <v>179</v>
      </c>
      <c r="P99" s="35">
        <v>140</v>
      </c>
      <c r="Q99" s="35"/>
      <c r="R99" s="36" t="s">
        <v>180</v>
      </c>
      <c r="S99" s="58"/>
      <c r="T99" s="1"/>
      <c r="U99" s="58"/>
      <c r="V99" s="1"/>
    </row>
    <row r="100" spans="1:22" ht="30">
      <c r="A100" s="1"/>
      <c r="B100" s="1"/>
      <c r="C100" s="1"/>
      <c r="D100" s="1"/>
      <c r="E100" s="1"/>
      <c r="F100" s="1"/>
      <c r="G100" s="58"/>
      <c r="H100" s="1"/>
      <c r="I100" s="1"/>
      <c r="J100" s="1"/>
      <c r="K100" s="58"/>
      <c r="L100" s="58"/>
      <c r="M100" s="58"/>
      <c r="N100" s="1"/>
      <c r="O100" s="38" t="s">
        <v>181</v>
      </c>
      <c r="P100" s="35">
        <v>75</v>
      </c>
      <c r="Q100" s="35"/>
      <c r="R100" s="36" t="s">
        <v>182</v>
      </c>
      <c r="S100" s="58"/>
      <c r="T100" s="1"/>
      <c r="U100" s="58"/>
      <c r="V100" s="1"/>
    </row>
    <row r="101" spans="1:22" ht="30">
      <c r="A101" s="1"/>
      <c r="B101" s="1"/>
      <c r="C101" s="1"/>
      <c r="D101" s="1"/>
      <c r="E101" s="1"/>
      <c r="F101" s="1"/>
      <c r="G101" s="58"/>
      <c r="H101" s="1"/>
      <c r="I101" s="1"/>
      <c r="J101" s="1"/>
      <c r="K101" s="58"/>
      <c r="L101" s="58"/>
      <c r="M101" s="58"/>
      <c r="N101" s="1"/>
      <c r="O101" s="38" t="s">
        <v>183</v>
      </c>
      <c r="P101" s="35">
        <v>55</v>
      </c>
      <c r="Q101" s="35"/>
      <c r="R101" s="36" t="s">
        <v>182</v>
      </c>
      <c r="S101" s="58"/>
      <c r="T101" s="1"/>
      <c r="U101" s="58"/>
      <c r="V101" s="1"/>
    </row>
    <row r="102" spans="1:22">
      <c r="A102" s="1"/>
      <c r="B102" s="1"/>
      <c r="C102" s="1"/>
      <c r="D102" s="2081"/>
      <c r="E102" s="2081"/>
      <c r="F102" s="2081"/>
      <c r="G102" s="2081"/>
      <c r="H102" s="2087"/>
      <c r="I102" s="2087"/>
      <c r="J102" s="2087"/>
      <c r="K102" s="2087"/>
      <c r="L102" s="2087"/>
      <c r="M102" s="58"/>
      <c r="N102" s="60"/>
      <c r="O102" s="54"/>
      <c r="P102" s="58"/>
      <c r="Q102" s="58"/>
      <c r="R102" s="61"/>
      <c r="S102" s="58"/>
      <c r="T102" s="1"/>
      <c r="U102" s="58"/>
      <c r="V102" s="54"/>
    </row>
    <row r="103" spans="1:22" ht="15">
      <c r="A103" s="1" t="s">
        <v>184</v>
      </c>
      <c r="B103" s="1"/>
      <c r="C103" s="1"/>
      <c r="D103" s="1"/>
      <c r="E103" s="1"/>
      <c r="F103" s="1"/>
      <c r="G103" s="58"/>
      <c r="H103" s="60"/>
      <c r="I103" s="60"/>
      <c r="J103" s="60"/>
      <c r="K103" s="58" t="s">
        <v>185</v>
      </c>
      <c r="L103" s="58" t="s">
        <v>98</v>
      </c>
      <c r="M103" s="58"/>
      <c r="N103" s="1"/>
      <c r="O103" s="39" t="s">
        <v>186</v>
      </c>
      <c r="P103" s="40">
        <v>240</v>
      </c>
      <c r="Q103" s="40"/>
      <c r="R103" s="25" t="s">
        <v>187</v>
      </c>
      <c r="S103" s="58"/>
      <c r="T103" s="1"/>
      <c r="U103" s="58"/>
      <c r="V103" s="1"/>
    </row>
    <row r="104" spans="1:22" ht="15">
      <c r="A104" s="1"/>
      <c r="B104" s="1"/>
      <c r="C104" s="1"/>
      <c r="D104" s="1"/>
      <c r="E104" s="1"/>
      <c r="F104" s="1"/>
      <c r="G104" s="58"/>
      <c r="H104" s="60"/>
      <c r="I104" s="60"/>
      <c r="J104" s="60"/>
      <c r="K104" s="58"/>
      <c r="L104" s="58"/>
      <c r="M104" s="58"/>
      <c r="N104" s="1"/>
      <c r="O104" s="41" t="s">
        <v>188</v>
      </c>
      <c r="P104" s="40">
        <v>200</v>
      </c>
      <c r="Q104" s="40"/>
      <c r="R104" s="25" t="s">
        <v>189</v>
      </c>
      <c r="S104" s="58"/>
      <c r="T104" s="1"/>
      <c r="U104" s="58"/>
      <c r="V104" s="1"/>
    </row>
    <row r="105" spans="1:22" ht="15">
      <c r="A105" s="1"/>
      <c r="B105" s="1"/>
      <c r="C105" s="1"/>
      <c r="D105" s="1"/>
      <c r="E105" s="1"/>
      <c r="F105" s="1"/>
      <c r="G105" s="58"/>
      <c r="H105" s="60"/>
      <c r="I105" s="60"/>
      <c r="J105" s="60"/>
      <c r="K105" s="58"/>
      <c r="L105" s="58"/>
      <c r="M105" s="58"/>
      <c r="N105" s="1"/>
      <c r="O105" s="41" t="s">
        <v>190</v>
      </c>
      <c r="P105" s="40">
        <v>15</v>
      </c>
      <c r="Q105" s="40"/>
      <c r="R105" s="25" t="s">
        <v>30</v>
      </c>
      <c r="S105" s="58"/>
      <c r="T105" s="1"/>
      <c r="U105" s="58"/>
      <c r="V105" s="1"/>
    </row>
    <row r="106" spans="1:22" ht="15">
      <c r="A106" s="1"/>
      <c r="B106" s="1"/>
      <c r="C106" s="1"/>
      <c r="D106" s="1"/>
      <c r="E106" s="1"/>
      <c r="F106" s="1"/>
      <c r="G106" s="58"/>
      <c r="H106" s="60"/>
      <c r="I106" s="60"/>
      <c r="J106" s="60"/>
      <c r="K106" s="58"/>
      <c r="L106" s="58"/>
      <c r="M106" s="58"/>
      <c r="N106" s="1"/>
      <c r="O106" s="41" t="s">
        <v>190</v>
      </c>
      <c r="P106" s="40">
        <v>15</v>
      </c>
      <c r="Q106" s="40"/>
      <c r="R106" s="25" t="s">
        <v>187</v>
      </c>
      <c r="S106" s="58"/>
      <c r="T106" s="1"/>
      <c r="U106" s="58"/>
      <c r="V106" s="1"/>
    </row>
    <row r="107" spans="1:22" ht="15">
      <c r="A107" s="1"/>
      <c r="B107" s="1"/>
      <c r="C107" s="1"/>
      <c r="D107" s="1"/>
      <c r="E107" s="1"/>
      <c r="F107" s="1"/>
      <c r="G107" s="58"/>
      <c r="H107" s="60"/>
      <c r="I107" s="60"/>
      <c r="J107" s="60"/>
      <c r="K107" s="58"/>
      <c r="L107" s="58"/>
      <c r="M107" s="58"/>
      <c r="N107" s="1"/>
      <c r="O107" s="41" t="s">
        <v>191</v>
      </c>
      <c r="P107" s="40">
        <v>200</v>
      </c>
      <c r="Q107" s="40"/>
      <c r="R107" s="25" t="s">
        <v>189</v>
      </c>
      <c r="S107" s="58"/>
      <c r="T107" s="1"/>
      <c r="U107" s="58"/>
      <c r="V107" s="1"/>
    </row>
    <row r="108" spans="1:22" ht="30">
      <c r="A108" s="1"/>
      <c r="B108" s="1"/>
      <c r="C108" s="1"/>
      <c r="D108" s="1"/>
      <c r="E108" s="1"/>
      <c r="F108" s="1"/>
      <c r="G108" s="58"/>
      <c r="H108" s="60"/>
      <c r="I108" s="60"/>
      <c r="J108" s="60"/>
      <c r="K108" s="58"/>
      <c r="L108" s="58"/>
      <c r="M108" s="58"/>
      <c r="N108" s="1"/>
      <c r="O108" s="41" t="s">
        <v>192</v>
      </c>
      <c r="P108" s="40">
        <v>40</v>
      </c>
      <c r="Q108" s="40"/>
      <c r="R108" s="25" t="s">
        <v>193</v>
      </c>
      <c r="S108" s="58"/>
      <c r="T108" s="1"/>
      <c r="U108" s="58"/>
      <c r="V108" s="1"/>
    </row>
    <row r="109" spans="1:22" ht="30">
      <c r="A109" s="1"/>
      <c r="B109" s="1"/>
      <c r="C109" s="1"/>
      <c r="D109" s="1"/>
      <c r="E109" s="1"/>
      <c r="F109" s="1"/>
      <c r="G109" s="58"/>
      <c r="H109" s="60"/>
      <c r="I109" s="60"/>
      <c r="J109" s="60"/>
      <c r="K109" s="58"/>
      <c r="L109" s="58"/>
      <c r="M109" s="58"/>
      <c r="N109" s="1"/>
      <c r="O109" s="41" t="s">
        <v>194</v>
      </c>
      <c r="P109" s="40">
        <v>40</v>
      </c>
      <c r="Q109" s="40"/>
      <c r="R109" s="25" t="s">
        <v>193</v>
      </c>
      <c r="S109" s="58"/>
      <c r="T109" s="1"/>
      <c r="U109" s="58"/>
      <c r="V109" s="1"/>
    </row>
    <row r="110" spans="1:22" ht="15">
      <c r="A110" s="1"/>
      <c r="B110" s="1"/>
      <c r="C110" s="1"/>
      <c r="D110" s="1"/>
      <c r="E110" s="1"/>
      <c r="F110" s="1"/>
      <c r="G110" s="58"/>
      <c r="H110" s="60"/>
      <c r="I110" s="60"/>
      <c r="J110" s="60"/>
      <c r="K110" s="58"/>
      <c r="L110" s="58"/>
      <c r="M110" s="58"/>
      <c r="N110" s="1"/>
      <c r="O110" s="41" t="s">
        <v>195</v>
      </c>
      <c r="P110" s="40">
        <v>240</v>
      </c>
      <c r="Q110" s="40"/>
      <c r="R110" s="25" t="s">
        <v>196</v>
      </c>
      <c r="S110" s="58"/>
      <c r="T110" s="1"/>
      <c r="U110" s="58"/>
      <c r="V110" s="1"/>
    </row>
    <row r="111" spans="1:22" ht="15">
      <c r="A111" s="1"/>
      <c r="B111" s="1"/>
      <c r="C111" s="1"/>
      <c r="D111" s="1"/>
      <c r="E111" s="1"/>
      <c r="F111" s="1"/>
      <c r="G111" s="58"/>
      <c r="H111" s="60"/>
      <c r="I111" s="60"/>
      <c r="J111" s="60"/>
      <c r="K111" s="58"/>
      <c r="L111" s="58"/>
      <c r="M111" s="58"/>
      <c r="N111" s="1"/>
      <c r="O111" s="41" t="s">
        <v>197</v>
      </c>
      <c r="P111" s="40">
        <v>60</v>
      </c>
      <c r="Q111" s="40"/>
      <c r="R111" s="25"/>
      <c r="S111" s="58"/>
      <c r="T111" s="1"/>
      <c r="U111" s="58"/>
      <c r="V111" s="1"/>
    </row>
    <row r="112" spans="1:22" ht="30">
      <c r="A112" s="1"/>
      <c r="B112" s="1"/>
      <c r="C112" s="1"/>
      <c r="D112" s="1"/>
      <c r="E112" s="1"/>
      <c r="F112" s="1"/>
      <c r="G112" s="58"/>
      <c r="H112" s="60"/>
      <c r="I112" s="60"/>
      <c r="J112" s="60"/>
      <c r="K112" s="58"/>
      <c r="L112" s="58"/>
      <c r="M112" s="58"/>
      <c r="N112" s="1"/>
      <c r="O112" s="41" t="s">
        <v>198</v>
      </c>
      <c r="P112" s="40">
        <v>80</v>
      </c>
      <c r="Q112" s="40"/>
      <c r="R112" s="25"/>
      <c r="S112" s="58"/>
      <c r="T112" s="1"/>
      <c r="U112" s="58"/>
      <c r="V112" s="1"/>
    </row>
    <row r="113" spans="1:22" ht="30">
      <c r="A113" s="1"/>
      <c r="B113" s="1"/>
      <c r="C113" s="1"/>
      <c r="D113" s="1"/>
      <c r="E113" s="1"/>
      <c r="F113" s="1"/>
      <c r="G113" s="58"/>
      <c r="H113" s="60"/>
      <c r="I113" s="60"/>
      <c r="J113" s="60"/>
      <c r="K113" s="58"/>
      <c r="L113" s="58"/>
      <c r="M113" s="58"/>
      <c r="N113" s="1"/>
      <c r="O113" s="41" t="s">
        <v>199</v>
      </c>
      <c r="P113" s="40">
        <v>50</v>
      </c>
      <c r="Q113" s="40"/>
      <c r="R113" s="25"/>
      <c r="S113" s="58"/>
      <c r="T113" s="1"/>
      <c r="U113" s="58"/>
      <c r="V113" s="1"/>
    </row>
    <row r="114" spans="1:22" ht="30">
      <c r="A114" s="1"/>
      <c r="B114" s="1"/>
      <c r="C114" s="1"/>
      <c r="D114" s="1"/>
      <c r="E114" s="1"/>
      <c r="F114" s="1"/>
      <c r="G114" s="58"/>
      <c r="H114" s="60"/>
      <c r="I114" s="60"/>
      <c r="J114" s="60"/>
      <c r="K114" s="58"/>
      <c r="L114" s="58"/>
      <c r="M114" s="58"/>
      <c r="N114" s="1"/>
      <c r="O114" s="41" t="s">
        <v>200</v>
      </c>
      <c r="P114" s="40">
        <v>25</v>
      </c>
      <c r="Q114" s="40"/>
      <c r="R114" s="25"/>
      <c r="S114" s="58"/>
      <c r="T114" s="1"/>
      <c r="U114" s="58"/>
      <c r="V114" s="1"/>
    </row>
    <row r="115" spans="1:22" ht="30">
      <c r="A115" s="1"/>
      <c r="B115" s="1"/>
      <c r="C115" s="1"/>
      <c r="D115" s="1"/>
      <c r="E115" s="1"/>
      <c r="F115" s="1"/>
      <c r="G115" s="58"/>
      <c r="H115" s="60"/>
      <c r="I115" s="60"/>
      <c r="J115" s="60"/>
      <c r="K115" s="58"/>
      <c r="L115" s="58"/>
      <c r="M115" s="58"/>
      <c r="N115" s="1"/>
      <c r="O115" s="41" t="s">
        <v>201</v>
      </c>
      <c r="P115" s="40">
        <v>80</v>
      </c>
      <c r="Q115" s="40"/>
      <c r="R115" s="25" t="s">
        <v>189</v>
      </c>
      <c r="S115" s="58"/>
      <c r="T115" s="1"/>
      <c r="U115" s="58"/>
      <c r="V115" s="1"/>
    </row>
    <row r="116" spans="1:22" ht="15">
      <c r="A116" s="1"/>
      <c r="B116" s="1"/>
      <c r="C116" s="54"/>
      <c r="D116" s="54"/>
      <c r="E116" s="1"/>
      <c r="F116" s="54"/>
      <c r="G116" s="58"/>
      <c r="H116" s="60"/>
      <c r="I116" s="60"/>
      <c r="J116" s="60"/>
      <c r="K116" s="58"/>
      <c r="L116" s="58"/>
      <c r="M116" s="58"/>
      <c r="N116" s="1"/>
      <c r="O116" s="41" t="s">
        <v>202</v>
      </c>
      <c r="P116" s="40">
        <v>150</v>
      </c>
      <c r="Q116" s="40"/>
      <c r="R116" s="25" t="s">
        <v>187</v>
      </c>
      <c r="S116" s="58"/>
      <c r="T116" s="1"/>
      <c r="U116" s="58"/>
      <c r="V116" s="1"/>
    </row>
    <row r="117" spans="1:22" ht="15">
      <c r="A117" s="1"/>
      <c r="B117" s="1"/>
      <c r="C117" s="54"/>
      <c r="D117" s="54"/>
      <c r="E117" s="1"/>
      <c r="F117" s="54"/>
      <c r="G117" s="58"/>
      <c r="H117" s="60"/>
      <c r="I117" s="60"/>
      <c r="J117" s="60"/>
      <c r="K117" s="58"/>
      <c r="L117" s="58"/>
      <c r="M117" s="58"/>
      <c r="N117" s="1"/>
      <c r="O117" s="41" t="s">
        <v>203</v>
      </c>
      <c r="P117" s="40">
        <v>132</v>
      </c>
      <c r="Q117" s="40"/>
      <c r="R117" s="25" t="s">
        <v>204</v>
      </c>
      <c r="S117" s="58"/>
      <c r="T117" s="1"/>
      <c r="U117" s="58"/>
      <c r="V117" s="1"/>
    </row>
    <row r="118" spans="1:22" ht="15">
      <c r="A118" s="1"/>
      <c r="B118" s="1"/>
      <c r="C118" s="1"/>
      <c r="D118" s="1"/>
      <c r="E118" s="1"/>
      <c r="F118" s="1"/>
      <c r="G118" s="58"/>
      <c r="H118" s="1"/>
      <c r="I118" s="1"/>
      <c r="J118" s="1"/>
      <c r="K118" s="58"/>
      <c r="L118" s="58"/>
      <c r="M118" s="58"/>
      <c r="N118" s="1"/>
      <c r="O118" s="41" t="s">
        <v>205</v>
      </c>
      <c r="P118" s="40">
        <v>100</v>
      </c>
      <c r="Q118" s="40"/>
      <c r="R118" s="25" t="s">
        <v>189</v>
      </c>
      <c r="S118" s="58"/>
      <c r="T118" s="1"/>
      <c r="U118" s="58"/>
      <c r="V118" s="1"/>
    </row>
    <row r="119" spans="1:22" ht="30">
      <c r="A119" s="1"/>
      <c r="B119" s="1"/>
      <c r="C119" s="1"/>
      <c r="D119" s="1"/>
      <c r="E119" s="1"/>
      <c r="F119" s="1"/>
      <c r="G119" s="58"/>
      <c r="H119" s="1"/>
      <c r="I119" s="1"/>
      <c r="J119" s="1"/>
      <c r="K119" s="58"/>
      <c r="L119" s="58"/>
      <c r="M119" s="58"/>
      <c r="N119" s="1"/>
      <c r="O119" s="41" t="s">
        <v>206</v>
      </c>
      <c r="P119" s="40"/>
      <c r="Q119" s="40"/>
      <c r="R119" s="25"/>
      <c r="S119" s="58"/>
      <c r="T119" s="1"/>
      <c r="U119" s="58"/>
      <c r="V119" s="1"/>
    </row>
    <row r="120" spans="1:22" ht="15">
      <c r="A120" s="1"/>
      <c r="B120" s="1"/>
      <c r="C120" s="1"/>
      <c r="D120" s="1"/>
      <c r="E120" s="1"/>
      <c r="F120" s="1"/>
      <c r="G120" s="58"/>
      <c r="H120" s="1"/>
      <c r="I120" s="1"/>
      <c r="J120" s="1"/>
      <c r="K120" s="58"/>
      <c r="L120" s="58"/>
      <c r="M120" s="58"/>
      <c r="N120" s="1"/>
      <c r="O120" s="41" t="s">
        <v>207</v>
      </c>
      <c r="P120" s="40">
        <v>75</v>
      </c>
      <c r="Q120" s="40"/>
      <c r="R120" s="25" t="s">
        <v>196</v>
      </c>
      <c r="S120" s="58"/>
      <c r="T120" s="1"/>
      <c r="U120" s="58"/>
      <c r="V120" s="1"/>
    </row>
    <row r="121" spans="1:22">
      <c r="A121" s="1"/>
      <c r="B121" s="1"/>
      <c r="C121" s="1"/>
      <c r="D121" s="1"/>
      <c r="E121" s="1"/>
      <c r="F121" s="1"/>
      <c r="G121" s="58"/>
      <c r="H121" s="1"/>
      <c r="I121" s="1"/>
      <c r="J121" s="1"/>
      <c r="K121" s="58"/>
      <c r="L121" s="58"/>
      <c r="M121" s="58"/>
      <c r="N121" s="6"/>
      <c r="O121" s="24" t="s">
        <v>208</v>
      </c>
      <c r="P121" s="58">
        <v>456</v>
      </c>
      <c r="Q121" s="58" t="s">
        <v>209</v>
      </c>
      <c r="R121" s="61" t="s">
        <v>210</v>
      </c>
      <c r="S121" s="58">
        <v>28</v>
      </c>
      <c r="T121" s="1"/>
      <c r="U121" s="58">
        <v>28</v>
      </c>
      <c r="V121" s="1"/>
    </row>
    <row r="122" spans="1:22">
      <c r="A122" s="1"/>
      <c r="B122" s="1"/>
      <c r="C122" s="1"/>
      <c r="D122" s="2081"/>
      <c r="E122" s="2081"/>
      <c r="F122" s="2081"/>
      <c r="G122" s="2081"/>
      <c r="H122" s="2081"/>
      <c r="I122" s="2081"/>
      <c r="J122" s="2081"/>
      <c r="K122" s="2081"/>
      <c r="L122" s="2081"/>
      <c r="M122" s="58"/>
      <c r="N122" s="55"/>
      <c r="O122" s="54"/>
      <c r="P122" s="58"/>
      <c r="Q122" s="58"/>
      <c r="R122" s="61"/>
      <c r="S122" s="58"/>
      <c r="T122" s="1"/>
      <c r="U122" s="58"/>
      <c r="V122" s="54"/>
    </row>
    <row r="123" spans="1:22" ht="15">
      <c r="A123" s="1" t="s">
        <v>211</v>
      </c>
      <c r="B123" s="1"/>
      <c r="C123" s="1"/>
      <c r="D123" s="1"/>
      <c r="E123" s="54"/>
      <c r="F123" s="1"/>
      <c r="G123" s="58"/>
      <c r="H123" s="1"/>
      <c r="I123" s="1"/>
      <c r="J123" s="1"/>
      <c r="K123" s="58" t="s">
        <v>212</v>
      </c>
      <c r="L123" s="63" t="s">
        <v>213</v>
      </c>
      <c r="M123" s="58"/>
      <c r="N123" s="1"/>
      <c r="O123" s="42" t="s">
        <v>214</v>
      </c>
      <c r="P123" s="40">
        <v>285</v>
      </c>
      <c r="Q123" s="40"/>
      <c r="R123" s="25" t="s">
        <v>146</v>
      </c>
      <c r="S123" s="58"/>
      <c r="T123" s="1"/>
      <c r="U123" s="58"/>
      <c r="V123" s="1"/>
    </row>
    <row r="124" spans="1:22" ht="15">
      <c r="A124" s="1"/>
      <c r="B124" s="1"/>
      <c r="C124" s="1"/>
      <c r="D124" s="1"/>
      <c r="E124" s="54"/>
      <c r="F124" s="1"/>
      <c r="G124" s="58"/>
      <c r="H124" s="1"/>
      <c r="I124" s="1"/>
      <c r="J124" s="1"/>
      <c r="K124" s="58"/>
      <c r="L124" s="58"/>
      <c r="M124" s="58"/>
      <c r="N124" s="1"/>
      <c r="O124" s="39" t="s">
        <v>215</v>
      </c>
      <c r="P124" s="40">
        <v>190</v>
      </c>
      <c r="Q124" s="40"/>
      <c r="R124" s="25" t="s">
        <v>20</v>
      </c>
      <c r="S124" s="58"/>
      <c r="T124" s="1"/>
      <c r="U124" s="58"/>
      <c r="V124" s="1"/>
    </row>
    <row r="125" spans="1:22" ht="15">
      <c r="A125" s="1"/>
      <c r="B125" s="1"/>
      <c r="C125" s="1"/>
      <c r="D125" s="1"/>
      <c r="E125" s="54"/>
      <c r="F125" s="1"/>
      <c r="G125" s="58"/>
      <c r="H125" s="1"/>
      <c r="I125" s="1"/>
      <c r="J125" s="1"/>
      <c r="K125" s="58"/>
      <c r="L125" s="58"/>
      <c r="M125" s="58"/>
      <c r="N125" s="1"/>
      <c r="O125" s="39" t="s">
        <v>216</v>
      </c>
      <c r="P125" s="40">
        <v>330</v>
      </c>
      <c r="Q125" s="40"/>
      <c r="R125" s="25"/>
      <c r="S125" s="58"/>
      <c r="T125" s="1"/>
      <c r="U125" s="58"/>
      <c r="V125" s="1"/>
    </row>
    <row r="126" spans="1:22" ht="15">
      <c r="A126" s="1"/>
      <c r="B126" s="1"/>
      <c r="C126" s="1"/>
      <c r="D126" s="1"/>
      <c r="E126" s="54"/>
      <c r="F126" s="1"/>
      <c r="G126" s="58"/>
      <c r="H126" s="1"/>
      <c r="I126" s="1"/>
      <c r="J126" s="1"/>
      <c r="K126" s="58"/>
      <c r="L126" s="58"/>
      <c r="M126" s="58"/>
      <c r="N126" s="1"/>
      <c r="O126" s="41" t="s">
        <v>217</v>
      </c>
      <c r="P126" s="40"/>
      <c r="Q126" s="40"/>
      <c r="R126" s="25" t="s">
        <v>218</v>
      </c>
      <c r="S126" s="58"/>
      <c r="T126" s="1"/>
      <c r="U126" s="58"/>
      <c r="V126" s="1"/>
    </row>
    <row r="127" spans="1:22" ht="15">
      <c r="A127" s="1"/>
      <c r="B127" s="1"/>
      <c r="C127" s="1"/>
      <c r="D127" s="1"/>
      <c r="E127" s="54"/>
      <c r="F127" s="1"/>
      <c r="G127" s="58"/>
      <c r="H127" s="1"/>
      <c r="I127" s="1"/>
      <c r="J127" s="1"/>
      <c r="K127" s="58"/>
      <c r="L127" s="58"/>
      <c r="M127" s="58"/>
      <c r="N127" s="1"/>
      <c r="O127" s="39" t="s">
        <v>219</v>
      </c>
      <c r="P127" s="40">
        <v>240</v>
      </c>
      <c r="Q127" s="40"/>
      <c r="R127" s="25" t="s">
        <v>115</v>
      </c>
      <c r="S127" s="58"/>
      <c r="T127" s="1"/>
      <c r="U127" s="58"/>
      <c r="V127" s="1"/>
    </row>
    <row r="128" spans="1:22">
      <c r="A128" s="1"/>
      <c r="B128" s="1"/>
      <c r="C128" s="1"/>
      <c r="D128" s="1"/>
      <c r="E128" s="54"/>
      <c r="F128" s="1"/>
      <c r="G128" s="58"/>
      <c r="H128" s="1"/>
      <c r="I128" s="1"/>
      <c r="J128" s="1"/>
      <c r="K128" s="58"/>
      <c r="L128" s="58"/>
      <c r="M128" s="58"/>
      <c r="N128" s="1"/>
      <c r="O128" s="24" t="s">
        <v>220</v>
      </c>
      <c r="P128" s="58">
        <v>500</v>
      </c>
      <c r="Q128" s="58">
        <v>2011</v>
      </c>
      <c r="R128" s="61" t="s">
        <v>221</v>
      </c>
      <c r="S128" s="58">
        <v>23</v>
      </c>
      <c r="T128" s="1"/>
      <c r="U128" s="58">
        <v>23</v>
      </c>
      <c r="V128" s="1"/>
    </row>
    <row r="129" spans="1:22">
      <c r="A129" s="1"/>
      <c r="B129" s="1"/>
      <c r="C129" s="1"/>
      <c r="D129" s="1"/>
      <c r="E129" s="54"/>
      <c r="F129" s="1"/>
      <c r="G129" s="58"/>
      <c r="H129" s="1"/>
      <c r="I129" s="1"/>
      <c r="J129" s="1"/>
      <c r="K129" s="58"/>
      <c r="L129" s="58"/>
      <c r="M129" s="58"/>
      <c r="N129" s="1"/>
      <c r="O129" s="24" t="s">
        <v>222</v>
      </c>
      <c r="P129" s="58">
        <v>110</v>
      </c>
      <c r="Q129" s="58">
        <v>2017</v>
      </c>
      <c r="R129" s="61" t="s">
        <v>223</v>
      </c>
      <c r="S129" s="58">
        <v>5</v>
      </c>
      <c r="T129" s="1"/>
      <c r="U129" s="58">
        <v>5</v>
      </c>
      <c r="V129" s="1"/>
    </row>
    <row r="130" spans="1:22" ht="25.5">
      <c r="A130" s="1"/>
      <c r="B130" s="1"/>
      <c r="C130" s="1"/>
      <c r="D130" s="1"/>
      <c r="E130" s="54"/>
      <c r="F130" s="1"/>
      <c r="G130" s="58"/>
      <c r="H130" s="1"/>
      <c r="I130" s="1"/>
      <c r="J130" s="1"/>
      <c r="K130" s="58"/>
      <c r="L130" s="58"/>
      <c r="M130" s="58"/>
      <c r="N130" s="1"/>
      <c r="O130" s="24" t="s">
        <v>224</v>
      </c>
      <c r="P130" s="58">
        <v>280</v>
      </c>
      <c r="Q130" s="58"/>
      <c r="R130" s="61" t="s">
        <v>42</v>
      </c>
      <c r="S130" s="58"/>
      <c r="T130" s="1"/>
      <c r="U130" s="58"/>
      <c r="V130" s="1"/>
    </row>
    <row r="131" spans="1:22" ht="25.5">
      <c r="A131" s="1"/>
      <c r="B131" s="1"/>
      <c r="C131" s="1"/>
      <c r="D131" s="1"/>
      <c r="E131" s="54"/>
      <c r="F131" s="1"/>
      <c r="G131" s="58"/>
      <c r="H131" s="1"/>
      <c r="I131" s="1"/>
      <c r="J131" s="1"/>
      <c r="K131" s="58"/>
      <c r="L131" s="58"/>
      <c r="M131" s="58"/>
      <c r="N131" s="1"/>
      <c r="O131" s="24" t="s">
        <v>225</v>
      </c>
      <c r="P131" s="58">
        <v>310</v>
      </c>
      <c r="Q131" s="58"/>
      <c r="R131" s="61" t="s">
        <v>42</v>
      </c>
      <c r="S131" s="58"/>
      <c r="T131" s="1"/>
      <c r="U131" s="58"/>
      <c r="V131" s="1"/>
    </row>
    <row r="132" spans="1:22" ht="25.5">
      <c r="A132" s="1"/>
      <c r="B132" s="1"/>
      <c r="C132" s="1"/>
      <c r="D132" s="1"/>
      <c r="E132" s="1"/>
      <c r="F132" s="1"/>
      <c r="G132" s="58"/>
      <c r="H132" s="1"/>
      <c r="I132" s="1"/>
      <c r="J132" s="1"/>
      <c r="K132" s="58"/>
      <c r="L132" s="58"/>
      <c r="M132" s="58"/>
      <c r="N132" s="1"/>
      <c r="O132" s="24" t="s">
        <v>225</v>
      </c>
      <c r="P132" s="58">
        <v>310</v>
      </c>
      <c r="Q132" s="58"/>
      <c r="R132" s="61" t="s">
        <v>42</v>
      </c>
      <c r="S132" s="58"/>
      <c r="T132" s="1"/>
      <c r="U132" s="58"/>
      <c r="V132" s="1"/>
    </row>
    <row r="133" spans="1:22">
      <c r="A133" s="1" t="s">
        <v>226</v>
      </c>
      <c r="B133" s="1"/>
      <c r="C133" s="1"/>
      <c r="D133" s="2081"/>
      <c r="E133" s="2081"/>
      <c r="F133" s="2081"/>
      <c r="G133" s="2081"/>
      <c r="H133" s="2081"/>
      <c r="I133" s="2081"/>
      <c r="J133" s="2081"/>
      <c r="K133" s="2081"/>
      <c r="L133" s="2081"/>
      <c r="M133" s="58"/>
      <c r="N133" s="2"/>
      <c r="O133" s="54"/>
      <c r="P133" s="58"/>
      <c r="Q133" s="58"/>
      <c r="R133" s="61"/>
      <c r="S133" s="58"/>
      <c r="T133" s="2"/>
      <c r="U133" s="58"/>
      <c r="V133" s="2"/>
    </row>
    <row r="134" spans="1:22" ht="25.5">
      <c r="A134" s="1" t="s">
        <v>227</v>
      </c>
      <c r="B134" s="1"/>
      <c r="C134" s="1"/>
      <c r="D134" s="1"/>
      <c r="E134" s="1"/>
      <c r="F134" s="1"/>
      <c r="G134" s="58"/>
      <c r="H134" s="1"/>
      <c r="I134" s="1"/>
      <c r="J134" s="1"/>
      <c r="K134" s="58" t="s">
        <v>228</v>
      </c>
      <c r="L134" s="63" t="s">
        <v>229</v>
      </c>
      <c r="M134" s="26"/>
      <c r="N134" s="24"/>
      <c r="O134" s="24"/>
      <c r="P134" s="58"/>
      <c r="Q134" s="58"/>
      <c r="R134" s="61"/>
      <c r="S134" s="7"/>
      <c r="T134" s="8"/>
      <c r="U134" s="7"/>
      <c r="V134" s="8"/>
    </row>
    <row r="135" spans="1:22">
      <c r="A135" s="1"/>
      <c r="B135" s="1"/>
      <c r="C135" s="1"/>
      <c r="D135" s="1"/>
      <c r="E135" s="1"/>
      <c r="F135" s="1"/>
      <c r="G135" s="58"/>
      <c r="H135" s="1"/>
      <c r="I135" s="1"/>
      <c r="J135" s="1"/>
      <c r="K135" s="58"/>
      <c r="L135" s="7"/>
      <c r="M135" s="58"/>
      <c r="N135" s="1"/>
      <c r="O135" s="24" t="s">
        <v>230</v>
      </c>
      <c r="P135" s="26">
        <v>180</v>
      </c>
      <c r="Q135" s="7">
        <v>2017</v>
      </c>
      <c r="R135" s="61" t="s">
        <v>231</v>
      </c>
      <c r="S135" s="58">
        <v>9</v>
      </c>
      <c r="T135" s="1"/>
      <c r="U135" s="58">
        <v>9</v>
      </c>
      <c r="V135" s="1"/>
    </row>
    <row r="136" spans="1:22">
      <c r="A136" s="1"/>
      <c r="B136" s="1"/>
      <c r="C136" s="1"/>
      <c r="D136" s="1"/>
      <c r="E136" s="1"/>
      <c r="F136" s="1"/>
      <c r="G136" s="58"/>
      <c r="H136" s="1"/>
      <c r="I136" s="1"/>
      <c r="J136" s="1"/>
      <c r="K136" s="58"/>
      <c r="L136" s="7"/>
      <c r="M136" s="26"/>
      <c r="N136" s="24"/>
      <c r="O136" s="24" t="s">
        <v>232</v>
      </c>
      <c r="P136" s="26">
        <v>160</v>
      </c>
      <c r="Q136" s="58"/>
      <c r="R136" s="27" t="s">
        <v>170</v>
      </c>
      <c r="S136" s="58">
        <v>7</v>
      </c>
      <c r="T136" s="1"/>
      <c r="U136" s="58">
        <v>7</v>
      </c>
      <c r="V136" s="1"/>
    </row>
    <row r="137" spans="1:22">
      <c r="A137" s="1"/>
      <c r="B137" s="1"/>
      <c r="C137" s="1"/>
      <c r="D137" s="1"/>
      <c r="E137" s="1"/>
      <c r="F137" s="1"/>
      <c r="G137" s="58"/>
      <c r="H137" s="1"/>
      <c r="I137" s="1"/>
      <c r="J137" s="1"/>
      <c r="K137" s="58"/>
      <c r="L137" s="7"/>
      <c r="M137" s="26"/>
      <c r="N137" s="24"/>
      <c r="O137" s="24" t="s">
        <v>233</v>
      </c>
      <c r="P137" s="26">
        <v>140</v>
      </c>
      <c r="Q137" s="58"/>
      <c r="R137" s="27" t="s">
        <v>170</v>
      </c>
      <c r="S137" s="58">
        <v>7</v>
      </c>
      <c r="T137" s="8"/>
      <c r="U137" s="58">
        <v>7</v>
      </c>
      <c r="V137" s="1"/>
    </row>
    <row r="138" spans="1:22">
      <c r="A138" s="1"/>
      <c r="B138" s="1"/>
      <c r="C138" s="1"/>
      <c r="D138" s="1"/>
      <c r="E138" s="1"/>
      <c r="F138" s="1"/>
      <c r="G138" s="58"/>
      <c r="H138" s="1"/>
      <c r="I138" s="1"/>
      <c r="J138" s="1"/>
      <c r="K138" s="58"/>
      <c r="L138" s="7"/>
      <c r="M138" s="26"/>
      <c r="N138" s="24"/>
      <c r="O138" s="24" t="s">
        <v>234</v>
      </c>
      <c r="P138" s="26">
        <v>140</v>
      </c>
      <c r="Q138" s="58"/>
      <c r="R138" s="27" t="s">
        <v>235</v>
      </c>
      <c r="S138" s="7"/>
      <c r="T138" s="8"/>
      <c r="U138" s="7"/>
      <c r="V138" s="8"/>
    </row>
    <row r="139" spans="1:22">
      <c r="A139" s="1"/>
      <c r="B139" s="1"/>
      <c r="C139" s="1"/>
      <c r="D139" s="1"/>
      <c r="E139" s="1"/>
      <c r="F139" s="1"/>
      <c r="G139" s="58"/>
      <c r="H139" s="1"/>
      <c r="I139" s="1"/>
      <c r="J139" s="1"/>
      <c r="K139" s="58"/>
      <c r="L139" s="7"/>
      <c r="M139" s="7"/>
      <c r="N139" s="8"/>
      <c r="O139" s="1"/>
      <c r="P139" s="58"/>
      <c r="Q139" s="58"/>
      <c r="R139" s="61"/>
      <c r="S139" s="7"/>
      <c r="T139" s="8"/>
      <c r="U139" s="7"/>
      <c r="V139" s="8"/>
    </row>
    <row r="140" spans="1:22">
      <c r="A140" s="1"/>
      <c r="B140" s="1"/>
      <c r="C140" s="1"/>
      <c r="D140" s="2081"/>
      <c r="E140" s="2081"/>
      <c r="F140" s="2081"/>
      <c r="G140" s="2081"/>
      <c r="H140" s="2081"/>
      <c r="I140" s="2081"/>
      <c r="J140" s="2081"/>
      <c r="K140" s="2081"/>
      <c r="L140" s="2081"/>
      <c r="M140" s="58"/>
      <c r="N140" s="2"/>
      <c r="O140" s="54"/>
      <c r="P140" s="58"/>
      <c r="Q140" s="58"/>
      <c r="R140" s="61"/>
      <c r="S140" s="58"/>
      <c r="T140" s="2"/>
      <c r="U140" s="58"/>
      <c r="V140" s="2"/>
    </row>
    <row r="141" spans="1:22">
      <c r="A141" s="1" t="s">
        <v>236</v>
      </c>
      <c r="B141" s="1"/>
      <c r="C141" s="1"/>
      <c r="D141" s="1"/>
      <c r="E141" s="1"/>
      <c r="F141" s="1"/>
      <c r="G141" s="58"/>
      <c r="H141" s="1"/>
      <c r="I141" s="1"/>
      <c r="J141" s="1"/>
      <c r="K141" s="58" t="s">
        <v>237</v>
      </c>
      <c r="L141" s="58" t="s">
        <v>238</v>
      </c>
      <c r="M141" s="7"/>
      <c r="N141" s="8"/>
      <c r="O141" s="1"/>
      <c r="P141" s="58"/>
      <c r="Q141" s="58"/>
      <c r="R141" s="61"/>
      <c r="S141" s="7"/>
      <c r="T141" s="8"/>
      <c r="U141" s="7"/>
      <c r="V141" s="8"/>
    </row>
    <row r="142" spans="1:22">
      <c r="A142" s="1"/>
      <c r="B142" s="1"/>
      <c r="C142" s="1"/>
      <c r="D142" s="1"/>
      <c r="E142" s="1"/>
      <c r="F142" s="1"/>
      <c r="G142" s="58"/>
      <c r="H142" s="1"/>
      <c r="I142" s="1"/>
      <c r="J142" s="1"/>
      <c r="K142" s="58"/>
      <c r="L142" s="58"/>
      <c r="M142" s="58"/>
      <c r="N142" s="1"/>
      <c r="O142" s="1"/>
      <c r="P142" s="58"/>
      <c r="Q142" s="58"/>
      <c r="R142" s="61"/>
      <c r="S142" s="58"/>
      <c r="T142" s="1"/>
      <c r="U142" s="58"/>
      <c r="V142" s="1"/>
    </row>
    <row r="143" spans="1:22">
      <c r="A143" s="1"/>
      <c r="B143" s="1"/>
      <c r="C143" s="1"/>
      <c r="D143" s="1"/>
      <c r="E143" s="1"/>
      <c r="F143" s="1"/>
      <c r="G143" s="58"/>
      <c r="H143" s="1"/>
      <c r="I143" s="1"/>
      <c r="J143" s="1"/>
      <c r="K143" s="58"/>
      <c r="L143" s="58"/>
      <c r="M143" s="58"/>
      <c r="N143" s="1"/>
      <c r="O143" s="1"/>
      <c r="P143" s="58"/>
      <c r="Q143" s="58"/>
      <c r="R143" s="61"/>
      <c r="S143" s="58"/>
      <c r="T143" s="1"/>
      <c r="U143" s="58"/>
      <c r="V143" s="1"/>
    </row>
    <row r="144" spans="1:22">
      <c r="A144" s="1"/>
      <c r="B144" s="1"/>
      <c r="C144" s="1"/>
      <c r="D144" s="2081"/>
      <c r="E144" s="2081"/>
      <c r="F144" s="2081"/>
      <c r="G144" s="2081"/>
      <c r="H144" s="1"/>
      <c r="I144" s="1"/>
      <c r="J144" s="1"/>
      <c r="K144" s="58"/>
      <c r="L144" s="58"/>
      <c r="M144" s="58"/>
      <c r="N144" s="60"/>
      <c r="O144" s="54"/>
      <c r="P144" s="58"/>
      <c r="Q144" s="58"/>
      <c r="R144" s="61"/>
      <c r="S144" s="58"/>
      <c r="T144" s="1"/>
      <c r="U144" s="58"/>
      <c r="V144" s="54"/>
    </row>
    <row r="145" spans="1:22">
      <c r="A145" s="1" t="s">
        <v>239</v>
      </c>
      <c r="B145" s="1"/>
      <c r="C145" s="1"/>
      <c r="D145" s="1"/>
      <c r="E145" s="1"/>
      <c r="F145" s="1"/>
      <c r="G145" s="58"/>
      <c r="H145" s="1"/>
      <c r="I145" s="1"/>
      <c r="J145" s="1"/>
      <c r="K145" s="58" t="s">
        <v>240</v>
      </c>
      <c r="L145" s="58" t="s">
        <v>32</v>
      </c>
      <c r="M145" s="58"/>
      <c r="N145" s="1"/>
      <c r="O145" s="1"/>
      <c r="P145" s="58"/>
      <c r="Q145" s="58"/>
      <c r="R145" s="61"/>
      <c r="S145" s="58"/>
      <c r="T145" s="1"/>
      <c r="U145" s="58"/>
      <c r="V145" s="1"/>
    </row>
    <row r="146" spans="1:22">
      <c r="A146" s="1"/>
      <c r="B146" s="1"/>
      <c r="C146" s="1"/>
      <c r="D146" s="1"/>
      <c r="E146" s="1"/>
      <c r="F146" s="1"/>
      <c r="G146" s="58"/>
      <c r="H146" s="1"/>
      <c r="I146" s="1"/>
      <c r="J146" s="1"/>
      <c r="K146" s="58"/>
      <c r="L146" s="58"/>
      <c r="M146" s="58"/>
      <c r="N146" s="1"/>
      <c r="O146" s="1"/>
      <c r="P146" s="58"/>
      <c r="Q146" s="58"/>
      <c r="R146" s="61"/>
      <c r="S146" s="58"/>
      <c r="T146" s="1"/>
      <c r="U146" s="58"/>
      <c r="V146" s="1"/>
    </row>
    <row r="147" spans="1:22">
      <c r="A147" s="1"/>
      <c r="B147" s="1"/>
      <c r="C147" s="1"/>
      <c r="D147" s="1"/>
      <c r="E147" s="1"/>
      <c r="F147" s="1"/>
      <c r="G147" s="58"/>
      <c r="H147" s="1"/>
      <c r="I147" s="1"/>
      <c r="J147" s="1"/>
      <c r="K147" s="58"/>
      <c r="L147" s="58"/>
      <c r="M147" s="58"/>
      <c r="N147" s="1"/>
      <c r="O147" s="1"/>
      <c r="P147" s="58"/>
      <c r="Q147" s="58"/>
      <c r="R147" s="61"/>
      <c r="S147" s="58"/>
      <c r="T147" s="1"/>
      <c r="U147" s="58"/>
      <c r="V147" s="1"/>
    </row>
    <row r="148" spans="1:22">
      <c r="A148" s="1"/>
      <c r="B148" s="1"/>
      <c r="C148" s="1"/>
      <c r="D148" s="2081"/>
      <c r="E148" s="2081"/>
      <c r="F148" s="2081"/>
      <c r="G148" s="2081"/>
      <c r="H148" s="1"/>
      <c r="I148" s="1"/>
      <c r="J148" s="1"/>
      <c r="K148" s="58"/>
      <c r="L148" s="58"/>
      <c r="M148" s="58"/>
      <c r="N148" s="60"/>
      <c r="O148" s="54"/>
      <c r="P148" s="58"/>
      <c r="Q148" s="58"/>
      <c r="R148" s="61"/>
      <c r="S148" s="58"/>
      <c r="T148" s="1"/>
      <c r="U148" s="58"/>
      <c r="V148" s="54"/>
    </row>
    <row r="149" spans="1:22">
      <c r="A149" s="1" t="s">
        <v>241</v>
      </c>
      <c r="B149" s="1"/>
      <c r="C149" s="1"/>
      <c r="D149" s="1"/>
      <c r="E149" s="1"/>
      <c r="F149" s="1"/>
      <c r="G149" s="58"/>
      <c r="H149" s="1"/>
      <c r="I149" s="1"/>
      <c r="J149" s="1"/>
      <c r="K149" s="58" t="s">
        <v>242</v>
      </c>
      <c r="L149" s="58" t="s">
        <v>243</v>
      </c>
      <c r="M149" s="58"/>
      <c r="N149" s="1"/>
      <c r="O149" s="1"/>
      <c r="P149" s="58"/>
      <c r="Q149" s="58"/>
      <c r="R149" s="61"/>
      <c r="S149" s="58"/>
      <c r="T149" s="1"/>
      <c r="U149" s="58"/>
      <c r="V149" s="1"/>
    </row>
    <row r="150" spans="1:22">
      <c r="A150" s="1"/>
      <c r="B150" s="1"/>
      <c r="C150" s="1"/>
      <c r="D150" s="1"/>
      <c r="E150" s="1"/>
      <c r="F150" s="1"/>
      <c r="G150" s="58"/>
      <c r="H150" s="1"/>
      <c r="I150" s="1"/>
      <c r="J150" s="1"/>
      <c r="K150" s="58"/>
      <c r="L150" s="58"/>
      <c r="M150" s="58"/>
      <c r="N150" s="1"/>
      <c r="O150" s="1"/>
      <c r="P150" s="58"/>
      <c r="Q150" s="58"/>
      <c r="R150" s="61"/>
      <c r="S150" s="58"/>
      <c r="T150" s="1"/>
      <c r="U150" s="58"/>
      <c r="V150" s="1"/>
    </row>
    <row r="151" spans="1:22">
      <c r="A151" s="1"/>
      <c r="B151" s="1"/>
      <c r="C151" s="1"/>
      <c r="D151" s="1"/>
      <c r="E151" s="1"/>
      <c r="F151" s="1"/>
      <c r="G151" s="58"/>
      <c r="H151" s="1"/>
      <c r="I151" s="1"/>
      <c r="J151" s="1"/>
      <c r="K151" s="58"/>
      <c r="L151" s="58"/>
      <c r="M151" s="58"/>
      <c r="N151" s="1"/>
      <c r="O151" s="1"/>
      <c r="P151" s="58"/>
      <c r="Q151" s="58"/>
      <c r="R151" s="61"/>
      <c r="S151" s="58"/>
      <c r="T151" s="1"/>
      <c r="U151" s="58"/>
      <c r="V151" s="1"/>
    </row>
    <row r="152" spans="1:22">
      <c r="A152" s="1"/>
      <c r="B152" s="1"/>
      <c r="C152" s="1"/>
      <c r="D152" s="2081"/>
      <c r="E152" s="2081"/>
      <c r="F152" s="2081"/>
      <c r="G152" s="2081"/>
      <c r="H152" s="1"/>
      <c r="I152" s="1"/>
      <c r="J152" s="1"/>
      <c r="K152" s="58"/>
      <c r="L152" s="58"/>
      <c r="M152" s="58"/>
      <c r="N152" s="60"/>
      <c r="O152" s="54"/>
      <c r="P152" s="58"/>
      <c r="Q152" s="58"/>
      <c r="R152" s="61"/>
      <c r="S152" s="58"/>
      <c r="T152" s="1"/>
      <c r="U152" s="58"/>
      <c r="V152" s="54"/>
    </row>
    <row r="153" spans="1:22" ht="25.5">
      <c r="A153" s="1" t="s">
        <v>244</v>
      </c>
      <c r="B153" s="1"/>
      <c r="C153" s="1"/>
      <c r="D153" s="1"/>
      <c r="E153" s="1"/>
      <c r="F153" s="1"/>
      <c r="G153" s="58"/>
      <c r="H153" s="1"/>
      <c r="I153" s="1"/>
      <c r="J153" s="1"/>
      <c r="K153" s="58" t="s">
        <v>245</v>
      </c>
      <c r="L153" s="63" t="s">
        <v>246</v>
      </c>
      <c r="M153" s="58"/>
      <c r="N153" s="1"/>
      <c r="O153" s="42" t="s">
        <v>247</v>
      </c>
      <c r="P153" s="40">
        <v>30</v>
      </c>
      <c r="Q153" s="40"/>
      <c r="R153" s="25" t="s">
        <v>19</v>
      </c>
      <c r="S153" s="58"/>
      <c r="T153" s="1"/>
      <c r="U153" s="58"/>
      <c r="V153" s="1"/>
    </row>
    <row r="154" spans="1:22" ht="15">
      <c r="A154" s="1"/>
      <c r="B154" s="1"/>
      <c r="C154" s="1"/>
      <c r="D154" s="1"/>
      <c r="E154" s="1"/>
      <c r="F154" s="1"/>
      <c r="G154" s="58"/>
      <c r="H154" s="1"/>
      <c r="I154" s="1"/>
      <c r="J154" s="1"/>
      <c r="K154" s="58"/>
      <c r="L154" s="58"/>
      <c r="M154" s="58"/>
      <c r="N154" s="1"/>
      <c r="O154" s="39" t="s">
        <v>248</v>
      </c>
      <c r="P154" s="40">
        <v>174</v>
      </c>
      <c r="Q154" s="40"/>
      <c r="R154" s="25" t="s">
        <v>146</v>
      </c>
      <c r="S154" s="58"/>
      <c r="T154" s="1"/>
      <c r="U154" s="58"/>
      <c r="V154" s="1"/>
    </row>
    <row r="155" spans="1:22" ht="15">
      <c r="A155" s="1"/>
      <c r="B155" s="1"/>
      <c r="C155" s="1"/>
      <c r="D155" s="1"/>
      <c r="E155" s="1"/>
      <c r="F155" s="1"/>
      <c r="G155" s="58"/>
      <c r="H155" s="1"/>
      <c r="I155" s="1"/>
      <c r="J155" s="1"/>
      <c r="K155" s="58"/>
      <c r="L155" s="58"/>
      <c r="M155" s="58"/>
      <c r="N155" s="1"/>
      <c r="O155" s="39" t="s">
        <v>249</v>
      </c>
      <c r="P155" s="40">
        <v>90</v>
      </c>
      <c r="Q155" s="40"/>
      <c r="R155" s="25" t="s">
        <v>19</v>
      </c>
      <c r="S155" s="58"/>
      <c r="T155" s="1"/>
      <c r="U155" s="58"/>
      <c r="V155" s="1"/>
    </row>
    <row r="156" spans="1:22" ht="15">
      <c r="A156" s="1"/>
      <c r="B156" s="1"/>
      <c r="C156" s="1"/>
      <c r="D156" s="1"/>
      <c r="E156" s="1"/>
      <c r="F156" s="1"/>
      <c r="G156" s="58"/>
      <c r="H156" s="1"/>
      <c r="I156" s="1"/>
      <c r="J156" s="1"/>
      <c r="K156" s="58"/>
      <c r="L156" s="58"/>
      <c r="M156" s="58"/>
      <c r="N156" s="1"/>
      <c r="O156" s="39" t="s">
        <v>249</v>
      </c>
      <c r="P156" s="40">
        <v>92</v>
      </c>
      <c r="Q156" s="40"/>
      <c r="R156" s="25" t="s">
        <v>146</v>
      </c>
      <c r="S156" s="58"/>
      <c r="T156" s="1"/>
      <c r="U156" s="58"/>
      <c r="V156" s="1"/>
    </row>
    <row r="157" spans="1:22" ht="15">
      <c r="A157" s="1"/>
      <c r="B157" s="1"/>
      <c r="C157" s="1"/>
      <c r="D157" s="1"/>
      <c r="E157" s="1"/>
      <c r="F157" s="1"/>
      <c r="G157" s="58"/>
      <c r="H157" s="1"/>
      <c r="I157" s="1"/>
      <c r="J157" s="1"/>
      <c r="K157" s="58"/>
      <c r="L157" s="58"/>
      <c r="M157" s="58"/>
      <c r="N157" s="1"/>
      <c r="O157" s="39" t="s">
        <v>250</v>
      </c>
      <c r="P157" s="40">
        <v>50</v>
      </c>
      <c r="Q157" s="40"/>
      <c r="R157" s="25" t="s">
        <v>19</v>
      </c>
      <c r="S157" s="58"/>
      <c r="T157" s="1"/>
      <c r="U157" s="58"/>
      <c r="V157" s="1"/>
    </row>
    <row r="158" spans="1:22" ht="15">
      <c r="A158" s="1"/>
      <c r="B158" s="1"/>
      <c r="C158" s="1"/>
      <c r="D158" s="1"/>
      <c r="E158" s="1"/>
      <c r="F158" s="1"/>
      <c r="G158" s="58"/>
      <c r="H158" s="1"/>
      <c r="I158" s="1"/>
      <c r="J158" s="1"/>
      <c r="K158" s="58"/>
      <c r="L158" s="58"/>
      <c r="M158" s="58"/>
      <c r="N158" s="1"/>
      <c r="O158" s="39" t="s">
        <v>251</v>
      </c>
      <c r="P158" s="40">
        <v>155</v>
      </c>
      <c r="Q158" s="40"/>
      <c r="R158" s="25" t="s">
        <v>189</v>
      </c>
      <c r="S158" s="58"/>
      <c r="T158" s="1"/>
      <c r="U158" s="58"/>
      <c r="V158" s="1"/>
    </row>
    <row r="159" spans="1:22" ht="15">
      <c r="A159" s="1"/>
      <c r="B159" s="1"/>
      <c r="C159" s="1"/>
      <c r="D159" s="1"/>
      <c r="E159" s="1"/>
      <c r="F159" s="1"/>
      <c r="G159" s="58"/>
      <c r="H159" s="1"/>
      <c r="I159" s="1"/>
      <c r="J159" s="1"/>
      <c r="K159" s="58"/>
      <c r="L159" s="58"/>
      <c r="M159" s="58"/>
      <c r="N159" s="1"/>
      <c r="O159" s="39" t="s">
        <v>252</v>
      </c>
      <c r="P159" s="40">
        <v>290</v>
      </c>
      <c r="Q159" s="40"/>
      <c r="R159" s="25" t="s">
        <v>253</v>
      </c>
      <c r="S159" s="58"/>
      <c r="T159" s="1"/>
      <c r="U159" s="58"/>
      <c r="V159" s="1"/>
    </row>
    <row r="160" spans="1:22" ht="15">
      <c r="A160" s="1"/>
      <c r="B160" s="1"/>
      <c r="C160" s="1"/>
      <c r="D160" s="1"/>
      <c r="E160" s="1"/>
      <c r="F160" s="1"/>
      <c r="G160" s="58"/>
      <c r="H160" s="1"/>
      <c r="I160" s="1"/>
      <c r="J160" s="1"/>
      <c r="K160" s="58"/>
      <c r="L160" s="58"/>
      <c r="M160" s="58"/>
      <c r="N160" s="1"/>
      <c r="O160" s="39" t="s">
        <v>254</v>
      </c>
      <c r="P160" s="40">
        <v>75</v>
      </c>
      <c r="Q160" s="40"/>
      <c r="R160" s="25" t="s">
        <v>19</v>
      </c>
      <c r="S160" s="58"/>
      <c r="T160" s="1"/>
      <c r="U160" s="58"/>
      <c r="V160" s="1"/>
    </row>
    <row r="161" spans="1:22" ht="30">
      <c r="A161" s="1"/>
      <c r="B161" s="1"/>
      <c r="C161" s="1"/>
      <c r="D161" s="1"/>
      <c r="E161" s="1"/>
      <c r="F161" s="1"/>
      <c r="G161" s="58"/>
      <c r="H161" s="1"/>
      <c r="I161" s="1"/>
      <c r="J161" s="1"/>
      <c r="K161" s="58"/>
      <c r="L161" s="58"/>
      <c r="M161" s="58"/>
      <c r="N161" s="1"/>
      <c r="O161" s="41" t="s">
        <v>255</v>
      </c>
      <c r="P161" s="40">
        <v>55</v>
      </c>
      <c r="Q161" s="40"/>
      <c r="R161" s="25" t="s">
        <v>20</v>
      </c>
      <c r="S161" s="58"/>
      <c r="T161" s="1"/>
      <c r="U161" s="58"/>
      <c r="V161" s="1"/>
    </row>
    <row r="162" spans="1:22" ht="30">
      <c r="A162" s="1"/>
      <c r="B162" s="1"/>
      <c r="C162" s="1"/>
      <c r="D162" s="1"/>
      <c r="E162" s="1"/>
      <c r="F162" s="1"/>
      <c r="G162" s="58"/>
      <c r="H162" s="1"/>
      <c r="I162" s="1"/>
      <c r="J162" s="1"/>
      <c r="K162" s="58"/>
      <c r="L162" s="58"/>
      <c r="M162" s="58"/>
      <c r="N162" s="1"/>
      <c r="O162" s="41" t="s">
        <v>256</v>
      </c>
      <c r="P162" s="40">
        <v>75</v>
      </c>
      <c r="Q162" s="40"/>
      <c r="R162" s="25" t="s">
        <v>30</v>
      </c>
      <c r="S162" s="58"/>
      <c r="T162" s="1"/>
      <c r="U162" s="58"/>
      <c r="V162" s="1"/>
    </row>
    <row r="163" spans="1:22" ht="30">
      <c r="A163" s="1"/>
      <c r="B163" s="1"/>
      <c r="C163" s="1"/>
      <c r="D163" s="1"/>
      <c r="E163" s="1"/>
      <c r="F163" s="1"/>
      <c r="G163" s="58"/>
      <c r="H163" s="1"/>
      <c r="I163" s="1"/>
      <c r="J163" s="1"/>
      <c r="K163" s="58"/>
      <c r="L163" s="58"/>
      <c r="M163" s="58"/>
      <c r="N163" s="1"/>
      <c r="O163" s="41" t="s">
        <v>257</v>
      </c>
      <c r="P163" s="40">
        <v>95</v>
      </c>
      <c r="Q163" s="40"/>
      <c r="R163" s="25" t="s">
        <v>146</v>
      </c>
      <c r="S163" s="58"/>
      <c r="T163" s="1"/>
      <c r="U163" s="58"/>
      <c r="V163" s="1"/>
    </row>
    <row r="164" spans="1:22" ht="30">
      <c r="A164" s="1"/>
      <c r="B164" s="1"/>
      <c r="C164" s="1"/>
      <c r="D164" s="1"/>
      <c r="E164" s="1"/>
      <c r="F164" s="1"/>
      <c r="G164" s="58"/>
      <c r="H164" s="1"/>
      <c r="I164" s="1"/>
      <c r="J164" s="1"/>
      <c r="K164" s="58"/>
      <c r="L164" s="58"/>
      <c r="M164" s="58"/>
      <c r="N164" s="1"/>
      <c r="O164" s="41" t="s">
        <v>258</v>
      </c>
      <c r="P164" s="40">
        <v>80</v>
      </c>
      <c r="Q164" s="40"/>
      <c r="R164" s="25" t="s">
        <v>259</v>
      </c>
      <c r="S164" s="58"/>
      <c r="T164" s="1"/>
      <c r="U164" s="58"/>
      <c r="V164" s="1"/>
    </row>
    <row r="165" spans="1:22" ht="30">
      <c r="A165" s="1"/>
      <c r="B165" s="1"/>
      <c r="C165" s="1"/>
      <c r="D165" s="1"/>
      <c r="E165" s="1"/>
      <c r="F165" s="1"/>
      <c r="G165" s="58"/>
      <c r="H165" s="1"/>
      <c r="I165" s="1"/>
      <c r="J165" s="1"/>
      <c r="K165" s="58"/>
      <c r="L165" s="58"/>
      <c r="M165" s="58"/>
      <c r="N165" s="1"/>
      <c r="O165" s="41" t="s">
        <v>260</v>
      </c>
      <c r="P165" s="40">
        <v>50</v>
      </c>
      <c r="Q165" s="40"/>
      <c r="R165" s="25" t="s">
        <v>19</v>
      </c>
      <c r="S165" s="58"/>
      <c r="T165" s="1"/>
      <c r="U165" s="58"/>
      <c r="V165" s="1"/>
    </row>
    <row r="166" spans="1:22" ht="30">
      <c r="A166" s="1"/>
      <c r="B166" s="1"/>
      <c r="C166" s="1"/>
      <c r="D166" s="1"/>
      <c r="E166" s="1"/>
      <c r="F166" s="1"/>
      <c r="G166" s="58"/>
      <c r="H166" s="1"/>
      <c r="I166" s="1"/>
      <c r="J166" s="1"/>
      <c r="K166" s="58"/>
      <c r="L166" s="58"/>
      <c r="M166" s="58"/>
      <c r="N166" s="1"/>
      <c r="O166" s="41" t="s">
        <v>261</v>
      </c>
      <c r="P166" s="40">
        <v>106</v>
      </c>
      <c r="Q166" s="40"/>
      <c r="R166" s="25" t="s">
        <v>146</v>
      </c>
      <c r="S166" s="58"/>
      <c r="T166" s="1"/>
      <c r="U166" s="58"/>
      <c r="V166" s="1"/>
    </row>
    <row r="167" spans="1:22" ht="15">
      <c r="A167" s="1"/>
      <c r="B167" s="1"/>
      <c r="C167" s="1"/>
      <c r="D167" s="1"/>
      <c r="E167" s="1"/>
      <c r="F167" s="1"/>
      <c r="G167" s="58"/>
      <c r="H167" s="1"/>
      <c r="I167" s="1"/>
      <c r="J167" s="1"/>
      <c r="K167" s="58"/>
      <c r="L167" s="58"/>
      <c r="M167" s="58"/>
      <c r="N167" s="1"/>
      <c r="O167" s="41" t="s">
        <v>262</v>
      </c>
      <c r="P167" s="40">
        <v>150</v>
      </c>
      <c r="Q167" s="40"/>
      <c r="R167" s="25" t="s">
        <v>204</v>
      </c>
      <c r="S167" s="58"/>
      <c r="T167" s="1"/>
      <c r="U167" s="58"/>
      <c r="V167" s="1"/>
    </row>
    <row r="168" spans="1:22" ht="15">
      <c r="A168" s="1"/>
      <c r="B168" s="1"/>
      <c r="C168" s="1"/>
      <c r="D168" s="1"/>
      <c r="E168" s="1"/>
      <c r="F168" s="1"/>
      <c r="G168" s="58"/>
      <c r="H168" s="1"/>
      <c r="I168" s="1"/>
      <c r="J168" s="1"/>
      <c r="K168" s="58"/>
      <c r="L168" s="58"/>
      <c r="M168" s="58"/>
      <c r="N168" s="1"/>
      <c r="O168" s="41" t="s">
        <v>263</v>
      </c>
      <c r="P168" s="40">
        <v>100</v>
      </c>
      <c r="Q168" s="40"/>
      <c r="R168" s="25" t="s">
        <v>22</v>
      </c>
      <c r="S168" s="58"/>
      <c r="T168" s="1"/>
      <c r="U168" s="58"/>
      <c r="V168" s="1"/>
    </row>
    <row r="169" spans="1:22" ht="30">
      <c r="A169" s="1"/>
      <c r="B169" s="1"/>
      <c r="C169" s="1"/>
      <c r="D169" s="1"/>
      <c r="E169" s="1"/>
      <c r="F169" s="1"/>
      <c r="G169" s="58"/>
      <c r="H169" s="1"/>
      <c r="I169" s="1"/>
      <c r="J169" s="1"/>
      <c r="K169" s="58"/>
      <c r="L169" s="58"/>
      <c r="M169" s="58"/>
      <c r="N169" s="1"/>
      <c r="O169" s="41" t="s">
        <v>264</v>
      </c>
      <c r="P169" s="40">
        <v>235</v>
      </c>
      <c r="Q169" s="40"/>
      <c r="R169" s="25" t="s">
        <v>196</v>
      </c>
      <c r="S169" s="58"/>
      <c r="T169" s="1"/>
      <c r="U169" s="58"/>
      <c r="V169" s="1"/>
    </row>
    <row r="170" spans="1:22" ht="15">
      <c r="A170" s="1"/>
      <c r="B170" s="1"/>
      <c r="C170" s="1"/>
      <c r="D170" s="1"/>
      <c r="E170" s="1"/>
      <c r="F170" s="1"/>
      <c r="G170" s="58"/>
      <c r="H170" s="1"/>
      <c r="I170" s="1"/>
      <c r="J170" s="1"/>
      <c r="K170" s="58"/>
      <c r="L170" s="58"/>
      <c r="M170" s="26"/>
      <c r="N170" s="24"/>
      <c r="O170" s="24" t="s">
        <v>265</v>
      </c>
      <c r="P170" s="40">
        <v>240</v>
      </c>
      <c r="Q170" s="40"/>
      <c r="R170" s="27" t="s">
        <v>85</v>
      </c>
      <c r="S170" s="58"/>
      <c r="T170" s="1"/>
      <c r="U170" s="58"/>
      <c r="V170" s="1"/>
    </row>
    <row r="171" spans="1:22" ht="15">
      <c r="A171" s="1"/>
      <c r="B171" s="1"/>
      <c r="C171" s="1"/>
      <c r="D171" s="1"/>
      <c r="E171" s="1"/>
      <c r="F171" s="1"/>
      <c r="G171" s="58"/>
      <c r="H171" s="1"/>
      <c r="I171" s="1"/>
      <c r="J171" s="1"/>
      <c r="K171" s="58"/>
      <c r="L171" s="58"/>
      <c r="M171" s="26"/>
      <c r="N171" s="24"/>
      <c r="O171" s="39" t="s">
        <v>251</v>
      </c>
      <c r="P171" s="40">
        <v>120</v>
      </c>
      <c r="Q171" s="40"/>
      <c r="R171" s="25" t="s">
        <v>22</v>
      </c>
      <c r="S171" s="58"/>
      <c r="T171" s="1"/>
      <c r="U171" s="58"/>
      <c r="V171" s="1"/>
    </row>
    <row r="172" spans="1:22">
      <c r="A172" s="1"/>
      <c r="B172" s="1"/>
      <c r="C172" s="1"/>
      <c r="D172" s="2081"/>
      <c r="E172" s="2081"/>
      <c r="F172" s="2081"/>
      <c r="G172" s="2081"/>
      <c r="H172" s="1"/>
      <c r="I172" s="1"/>
      <c r="J172" s="1"/>
      <c r="K172" s="58"/>
      <c r="L172" s="58"/>
      <c r="M172" s="58"/>
      <c r="N172" s="2"/>
      <c r="O172" s="54"/>
      <c r="P172" s="58"/>
      <c r="Q172" s="58"/>
      <c r="R172" s="61"/>
      <c r="S172" s="58"/>
      <c r="T172" s="2"/>
      <c r="U172" s="58"/>
      <c r="V172" s="2"/>
    </row>
    <row r="173" spans="1:22" ht="15">
      <c r="A173" s="1" t="s">
        <v>266</v>
      </c>
      <c r="B173" s="1"/>
      <c r="C173" s="1"/>
      <c r="D173" s="1"/>
      <c r="E173" s="1"/>
      <c r="F173" s="1"/>
      <c r="G173" s="58"/>
      <c r="H173" s="1"/>
      <c r="I173" s="1"/>
      <c r="J173" s="1"/>
      <c r="K173" s="58" t="s">
        <v>267</v>
      </c>
      <c r="L173" s="63" t="s">
        <v>268</v>
      </c>
      <c r="M173" s="58"/>
      <c r="N173" s="1"/>
      <c r="O173" s="39" t="s">
        <v>269</v>
      </c>
      <c r="P173" s="40">
        <v>85</v>
      </c>
      <c r="Q173" s="40"/>
      <c r="R173" s="25" t="s">
        <v>270</v>
      </c>
      <c r="S173" s="58"/>
      <c r="T173" s="1"/>
      <c r="U173" s="58"/>
      <c r="V173" s="1"/>
    </row>
    <row r="174" spans="1:22" ht="15">
      <c r="A174" s="1"/>
      <c r="B174" s="1"/>
      <c r="C174" s="1"/>
      <c r="D174" s="1"/>
      <c r="E174" s="1"/>
      <c r="F174" s="1"/>
      <c r="G174" s="58"/>
      <c r="H174" s="1"/>
      <c r="I174" s="1"/>
      <c r="J174" s="1"/>
      <c r="K174" s="58"/>
      <c r="L174" s="58"/>
      <c r="M174" s="58"/>
      <c r="N174" s="1"/>
      <c r="O174" s="41" t="s">
        <v>271</v>
      </c>
      <c r="P174" s="40">
        <v>40</v>
      </c>
      <c r="Q174" s="40"/>
      <c r="R174" s="25" t="s">
        <v>17</v>
      </c>
      <c r="S174" s="58"/>
      <c r="T174" s="1"/>
      <c r="U174" s="58"/>
      <c r="V174" s="1"/>
    </row>
    <row r="175" spans="1:22" ht="15">
      <c r="A175" s="1"/>
      <c r="B175" s="1"/>
      <c r="C175" s="1"/>
      <c r="D175" s="1"/>
      <c r="E175" s="1"/>
      <c r="F175" s="1"/>
      <c r="G175" s="58"/>
      <c r="H175" s="1"/>
      <c r="I175" s="1"/>
      <c r="J175" s="1"/>
      <c r="K175" s="58"/>
      <c r="L175" s="58"/>
      <c r="M175" s="58"/>
      <c r="N175" s="1"/>
      <c r="O175" s="41" t="s">
        <v>272</v>
      </c>
      <c r="P175" s="40">
        <v>105</v>
      </c>
      <c r="Q175" s="40"/>
      <c r="R175" s="25" t="s">
        <v>112</v>
      </c>
      <c r="S175" s="58"/>
      <c r="T175" s="1"/>
      <c r="U175" s="58"/>
      <c r="V175" s="1"/>
    </row>
    <row r="176" spans="1:22" ht="15">
      <c r="A176" s="1"/>
      <c r="B176" s="1"/>
      <c r="C176" s="1"/>
      <c r="D176" s="1"/>
      <c r="E176" s="1"/>
      <c r="F176" s="1"/>
      <c r="G176" s="58"/>
      <c r="H176" s="1"/>
      <c r="I176" s="1"/>
      <c r="J176" s="1"/>
      <c r="K176" s="58"/>
      <c r="L176" s="58"/>
      <c r="M176" s="58"/>
      <c r="N176" s="1"/>
      <c r="O176" s="39" t="s">
        <v>273</v>
      </c>
      <c r="P176" s="40"/>
      <c r="Q176" s="40"/>
      <c r="R176" s="25" t="s">
        <v>177</v>
      </c>
      <c r="S176" s="58"/>
      <c r="T176" s="1"/>
      <c r="U176" s="58"/>
      <c r="V176" s="1"/>
    </row>
    <row r="177" spans="1:22" ht="15">
      <c r="A177" s="1"/>
      <c r="B177" s="1"/>
      <c r="C177" s="1"/>
      <c r="D177" s="1"/>
      <c r="E177" s="1"/>
      <c r="F177" s="1"/>
      <c r="G177" s="58"/>
      <c r="H177" s="1"/>
      <c r="I177" s="1"/>
      <c r="J177" s="1"/>
      <c r="K177" s="58"/>
      <c r="L177" s="58"/>
      <c r="M177" s="58"/>
      <c r="N177" s="1"/>
      <c r="O177" s="39" t="s">
        <v>274</v>
      </c>
      <c r="P177" s="40">
        <v>110</v>
      </c>
      <c r="Q177" s="40"/>
      <c r="R177" s="25" t="s">
        <v>275</v>
      </c>
      <c r="S177" s="58"/>
      <c r="T177" s="1"/>
      <c r="U177" s="58"/>
      <c r="V177" s="1"/>
    </row>
    <row r="178" spans="1:22" ht="15">
      <c r="A178" s="1"/>
      <c r="B178" s="1"/>
      <c r="C178" s="1"/>
      <c r="D178" s="1"/>
      <c r="E178" s="1"/>
      <c r="F178" s="1"/>
      <c r="G178" s="58"/>
      <c r="H178" s="1"/>
      <c r="I178" s="1"/>
      <c r="J178" s="1"/>
      <c r="K178" s="58"/>
      <c r="L178" s="58"/>
      <c r="M178" s="58"/>
      <c r="N178" s="1"/>
      <c r="O178" s="39" t="s">
        <v>276</v>
      </c>
      <c r="P178" s="40">
        <v>160</v>
      </c>
      <c r="Q178" s="40"/>
      <c r="R178" s="25" t="s">
        <v>146</v>
      </c>
      <c r="S178" s="58"/>
      <c r="T178" s="1"/>
      <c r="U178" s="58"/>
      <c r="V178" s="1"/>
    </row>
    <row r="179" spans="1:22" ht="15">
      <c r="A179" s="1"/>
      <c r="B179" s="1"/>
      <c r="C179" s="1"/>
      <c r="D179" s="1"/>
      <c r="E179" s="1"/>
      <c r="F179" s="1"/>
      <c r="G179" s="58"/>
      <c r="H179" s="1"/>
      <c r="I179" s="1"/>
      <c r="J179" s="1"/>
      <c r="K179" s="58"/>
      <c r="L179" s="58"/>
      <c r="M179" s="58"/>
      <c r="N179" s="1"/>
      <c r="O179" s="41" t="s">
        <v>277</v>
      </c>
      <c r="P179" s="40">
        <v>35</v>
      </c>
      <c r="Q179" s="40"/>
      <c r="R179" s="25" t="s">
        <v>278</v>
      </c>
      <c r="S179" s="58"/>
      <c r="T179" s="1"/>
      <c r="U179" s="58"/>
      <c r="V179" s="1"/>
    </row>
    <row r="180" spans="1:22" ht="15">
      <c r="A180" s="1"/>
      <c r="B180" s="1"/>
      <c r="C180" s="1"/>
      <c r="D180" s="1"/>
      <c r="E180" s="1"/>
      <c r="F180" s="1"/>
      <c r="G180" s="58"/>
      <c r="H180" s="1"/>
      <c r="I180" s="1"/>
      <c r="J180" s="1"/>
      <c r="K180" s="58"/>
      <c r="L180" s="58"/>
      <c r="M180" s="58"/>
      <c r="N180" s="1"/>
      <c r="O180" s="41" t="s">
        <v>279</v>
      </c>
      <c r="P180" s="40">
        <v>150</v>
      </c>
      <c r="Q180" s="40"/>
      <c r="R180" s="25"/>
      <c r="S180" s="58"/>
      <c r="T180" s="1"/>
      <c r="U180" s="58"/>
      <c r="V180" s="1"/>
    </row>
    <row r="181" spans="1:22" ht="15">
      <c r="A181" s="1"/>
      <c r="B181" s="1"/>
      <c r="C181" s="1"/>
      <c r="D181" s="1"/>
      <c r="E181" s="1"/>
      <c r="F181" s="1"/>
      <c r="G181" s="58"/>
      <c r="H181" s="1"/>
      <c r="I181" s="1"/>
      <c r="J181" s="1"/>
      <c r="K181" s="58"/>
      <c r="L181" s="58"/>
      <c r="M181" s="58"/>
      <c r="N181" s="1"/>
      <c r="O181" s="41" t="s">
        <v>280</v>
      </c>
      <c r="P181" s="40">
        <v>235</v>
      </c>
      <c r="Q181" s="40"/>
      <c r="R181" s="25" t="s">
        <v>281</v>
      </c>
      <c r="S181" s="58"/>
      <c r="T181" s="1"/>
      <c r="U181" s="58"/>
      <c r="V181" s="1"/>
    </row>
    <row r="182" spans="1:22" ht="15">
      <c r="A182" s="1"/>
      <c r="B182" s="1"/>
      <c r="C182" s="1"/>
      <c r="D182" s="1"/>
      <c r="E182" s="1"/>
      <c r="F182" s="1"/>
      <c r="G182" s="58"/>
      <c r="H182" s="1"/>
      <c r="I182" s="1"/>
      <c r="J182" s="1"/>
      <c r="K182" s="58"/>
      <c r="L182" s="58"/>
      <c r="M182" s="58"/>
      <c r="N182" s="1"/>
      <c r="O182" s="41" t="s">
        <v>282</v>
      </c>
      <c r="P182" s="40">
        <v>110</v>
      </c>
      <c r="Q182" s="40"/>
      <c r="R182" s="25" t="s">
        <v>115</v>
      </c>
      <c r="S182" s="58"/>
      <c r="T182" s="1"/>
      <c r="U182" s="58"/>
      <c r="V182" s="1"/>
    </row>
    <row r="183" spans="1:22" ht="15">
      <c r="A183" s="1"/>
      <c r="B183" s="1"/>
      <c r="C183" s="1"/>
      <c r="D183" s="1"/>
      <c r="E183" s="1"/>
      <c r="F183" s="1"/>
      <c r="G183" s="58"/>
      <c r="H183" s="1"/>
      <c r="I183" s="1"/>
      <c r="J183" s="1"/>
      <c r="K183" s="58"/>
      <c r="L183" s="58"/>
      <c r="M183" s="58"/>
      <c r="N183" s="1"/>
      <c r="O183" s="41" t="s">
        <v>282</v>
      </c>
      <c r="P183" s="40">
        <v>110</v>
      </c>
      <c r="Q183" s="40"/>
      <c r="R183" s="25" t="s">
        <v>115</v>
      </c>
      <c r="S183" s="58"/>
      <c r="T183" s="1"/>
      <c r="U183" s="58"/>
      <c r="V183" s="1"/>
    </row>
    <row r="184" spans="1:22" ht="15">
      <c r="A184" s="1"/>
      <c r="B184" s="1"/>
      <c r="C184" s="1"/>
      <c r="D184" s="1"/>
      <c r="E184" s="1"/>
      <c r="F184" s="1"/>
      <c r="G184" s="58"/>
      <c r="H184" s="1"/>
      <c r="I184" s="1"/>
      <c r="J184" s="1"/>
      <c r="K184" s="58"/>
      <c r="L184" s="58"/>
      <c r="M184" s="58"/>
      <c r="N184" s="1"/>
      <c r="O184" s="41" t="s">
        <v>283</v>
      </c>
      <c r="P184" s="40">
        <v>170</v>
      </c>
      <c r="Q184" s="40"/>
      <c r="R184" s="25" t="s">
        <v>284</v>
      </c>
      <c r="S184" s="58"/>
      <c r="T184" s="1"/>
      <c r="U184" s="58"/>
      <c r="V184" s="1"/>
    </row>
    <row r="185" spans="1:22" ht="30">
      <c r="A185" s="1"/>
      <c r="B185" s="1"/>
      <c r="C185" s="1"/>
      <c r="D185" s="1"/>
      <c r="E185" s="1"/>
      <c r="F185" s="1"/>
      <c r="G185" s="58"/>
      <c r="H185" s="1"/>
      <c r="I185" s="1"/>
      <c r="J185" s="1"/>
      <c r="K185" s="58"/>
      <c r="L185" s="58"/>
      <c r="M185" s="58"/>
      <c r="N185" s="1"/>
      <c r="O185" s="41" t="s">
        <v>285</v>
      </c>
      <c r="P185" s="40">
        <v>100</v>
      </c>
      <c r="Q185" s="40"/>
      <c r="R185" s="25" t="s">
        <v>117</v>
      </c>
      <c r="S185" s="58"/>
      <c r="T185" s="1"/>
      <c r="U185" s="58"/>
      <c r="V185" s="1"/>
    </row>
    <row r="186" spans="1:22" ht="30">
      <c r="A186" s="1"/>
      <c r="B186" s="1"/>
      <c r="C186" s="1"/>
      <c r="D186" s="1"/>
      <c r="E186" s="1"/>
      <c r="F186" s="1"/>
      <c r="G186" s="58"/>
      <c r="H186" s="1"/>
      <c r="I186" s="1"/>
      <c r="J186" s="1"/>
      <c r="K186" s="58"/>
      <c r="L186" s="58"/>
      <c r="M186" s="58"/>
      <c r="N186" s="1"/>
      <c r="O186" s="41" t="s">
        <v>286</v>
      </c>
      <c r="P186" s="40">
        <v>95</v>
      </c>
      <c r="Q186" s="40"/>
      <c r="R186" s="25" t="s">
        <v>270</v>
      </c>
      <c r="S186" s="58"/>
      <c r="T186" s="1"/>
      <c r="U186" s="58"/>
      <c r="V186" s="1"/>
    </row>
    <row r="187" spans="1:22" ht="30">
      <c r="A187" s="1"/>
      <c r="B187" s="1"/>
      <c r="C187" s="1"/>
      <c r="D187" s="1"/>
      <c r="E187" s="1"/>
      <c r="F187" s="1"/>
      <c r="G187" s="58"/>
      <c r="H187" s="1"/>
      <c r="I187" s="1"/>
      <c r="J187" s="1"/>
      <c r="K187" s="58"/>
      <c r="L187" s="58"/>
      <c r="M187" s="58"/>
      <c r="N187" s="1"/>
      <c r="O187" s="41" t="s">
        <v>287</v>
      </c>
      <c r="P187" s="40">
        <v>100</v>
      </c>
      <c r="Q187" s="40"/>
      <c r="R187" s="25" t="s">
        <v>177</v>
      </c>
      <c r="S187" s="58"/>
      <c r="T187" s="1"/>
      <c r="U187" s="58"/>
      <c r="V187" s="1"/>
    </row>
    <row r="188" spans="1:22" ht="30">
      <c r="A188" s="1"/>
      <c r="B188" s="1"/>
      <c r="C188" s="1"/>
      <c r="D188" s="1"/>
      <c r="E188" s="1"/>
      <c r="F188" s="1"/>
      <c r="G188" s="58"/>
      <c r="H188" s="1"/>
      <c r="I188" s="1"/>
      <c r="J188" s="1"/>
      <c r="K188" s="58"/>
      <c r="L188" s="58"/>
      <c r="M188" s="58"/>
      <c r="N188" s="1"/>
      <c r="O188" s="41" t="s">
        <v>288</v>
      </c>
      <c r="P188" s="40">
        <v>70</v>
      </c>
      <c r="Q188" s="40"/>
      <c r="R188" s="25" t="s">
        <v>289</v>
      </c>
      <c r="S188" s="58"/>
      <c r="T188" s="1"/>
      <c r="U188" s="58"/>
      <c r="V188" s="1"/>
    </row>
    <row r="189" spans="1:22" ht="30">
      <c r="A189" s="1"/>
      <c r="B189" s="1"/>
      <c r="C189" s="1"/>
      <c r="D189" s="1"/>
      <c r="E189" s="1"/>
      <c r="F189" s="1"/>
      <c r="G189" s="58"/>
      <c r="H189" s="1"/>
      <c r="I189" s="1"/>
      <c r="J189" s="1"/>
      <c r="K189" s="58"/>
      <c r="L189" s="58"/>
      <c r="M189" s="58"/>
      <c r="N189" s="1"/>
      <c r="O189" s="41" t="s">
        <v>290</v>
      </c>
      <c r="P189" s="40">
        <v>85</v>
      </c>
      <c r="Q189" s="40"/>
      <c r="R189" s="25" t="s">
        <v>291</v>
      </c>
      <c r="S189" s="58"/>
      <c r="T189" s="1"/>
      <c r="U189" s="58"/>
      <c r="V189" s="1"/>
    </row>
    <row r="190" spans="1:22" ht="30">
      <c r="A190" s="1"/>
      <c r="B190" s="1"/>
      <c r="C190" s="1"/>
      <c r="D190" s="1"/>
      <c r="E190" s="1"/>
      <c r="F190" s="1"/>
      <c r="G190" s="58"/>
      <c r="H190" s="1"/>
      <c r="I190" s="1"/>
      <c r="J190" s="1"/>
      <c r="K190" s="58"/>
      <c r="L190" s="58"/>
      <c r="M190" s="58"/>
      <c r="N190" s="1"/>
      <c r="O190" s="41" t="s">
        <v>292</v>
      </c>
      <c r="P190" s="40">
        <v>80</v>
      </c>
      <c r="Q190" s="40"/>
      <c r="R190" s="25" t="s">
        <v>180</v>
      </c>
      <c r="S190" s="58"/>
      <c r="T190" s="1"/>
      <c r="U190" s="58"/>
      <c r="V190" s="1"/>
    </row>
    <row r="191" spans="1:22" ht="30">
      <c r="A191" s="1"/>
      <c r="B191" s="1"/>
      <c r="C191" s="1"/>
      <c r="D191" s="1"/>
      <c r="E191" s="1"/>
      <c r="F191" s="1"/>
      <c r="G191" s="58"/>
      <c r="H191" s="1"/>
      <c r="I191" s="1"/>
      <c r="J191" s="1"/>
      <c r="K191" s="58"/>
      <c r="L191" s="58"/>
      <c r="M191" s="58"/>
      <c r="N191" s="1"/>
      <c r="O191" s="41" t="s">
        <v>293</v>
      </c>
      <c r="P191" s="40">
        <v>100</v>
      </c>
      <c r="Q191" s="40"/>
      <c r="R191" s="25" t="s">
        <v>294</v>
      </c>
      <c r="S191" s="58"/>
      <c r="T191" s="1"/>
      <c r="U191" s="58"/>
      <c r="V191" s="1"/>
    </row>
    <row r="192" spans="1:22" ht="30">
      <c r="A192" s="1"/>
      <c r="B192" s="1"/>
      <c r="C192" s="1"/>
      <c r="D192" s="1"/>
      <c r="E192" s="1"/>
      <c r="F192" s="1"/>
      <c r="G192" s="58"/>
      <c r="H192" s="1"/>
      <c r="I192" s="1"/>
      <c r="J192" s="1"/>
      <c r="K192" s="58"/>
      <c r="L192" s="58"/>
      <c r="M192" s="58"/>
      <c r="N192" s="1"/>
      <c r="O192" s="41" t="s">
        <v>295</v>
      </c>
      <c r="P192" s="40"/>
      <c r="Q192" s="40"/>
      <c r="R192" s="25" t="s">
        <v>296</v>
      </c>
      <c r="S192" s="58"/>
      <c r="T192" s="1"/>
      <c r="U192" s="58"/>
      <c r="V192" s="1"/>
    </row>
    <row r="193" spans="1:22" ht="30">
      <c r="A193" s="1"/>
      <c r="B193" s="1"/>
      <c r="C193" s="1"/>
      <c r="D193" s="1"/>
      <c r="E193" s="1"/>
      <c r="F193" s="1"/>
      <c r="G193" s="58"/>
      <c r="H193" s="1"/>
      <c r="I193" s="1"/>
      <c r="J193" s="1"/>
      <c r="K193" s="58"/>
      <c r="L193" s="58"/>
      <c r="M193" s="58"/>
      <c r="N193" s="1"/>
      <c r="O193" s="41" t="s">
        <v>297</v>
      </c>
      <c r="P193" s="40">
        <v>150</v>
      </c>
      <c r="Q193" s="40"/>
      <c r="R193" s="25" t="s">
        <v>124</v>
      </c>
      <c r="S193" s="58"/>
      <c r="T193" s="1"/>
      <c r="U193" s="58"/>
      <c r="V193" s="1"/>
    </row>
    <row r="194" spans="1:22" ht="30">
      <c r="A194" s="1"/>
      <c r="B194" s="1"/>
      <c r="C194" s="1"/>
      <c r="D194" s="1"/>
      <c r="E194" s="1"/>
      <c r="F194" s="1"/>
      <c r="G194" s="58"/>
      <c r="H194" s="1"/>
      <c r="I194" s="1"/>
      <c r="J194" s="1"/>
      <c r="K194" s="58"/>
      <c r="L194" s="58"/>
      <c r="M194" s="58"/>
      <c r="N194" s="1"/>
      <c r="O194" s="41" t="s">
        <v>298</v>
      </c>
      <c r="P194" s="40">
        <v>20</v>
      </c>
      <c r="Q194" s="40"/>
      <c r="R194" s="25" t="s">
        <v>294</v>
      </c>
      <c r="S194" s="58"/>
      <c r="T194" s="1"/>
      <c r="U194" s="58"/>
      <c r="V194" s="1"/>
    </row>
    <row r="195" spans="1:22" ht="30">
      <c r="A195" s="1"/>
      <c r="B195" s="1"/>
      <c r="C195" s="1"/>
      <c r="D195" s="1"/>
      <c r="E195" s="1"/>
      <c r="F195" s="1"/>
      <c r="G195" s="58"/>
      <c r="H195" s="1"/>
      <c r="I195" s="1"/>
      <c r="J195" s="1"/>
      <c r="K195" s="58"/>
      <c r="L195" s="58"/>
      <c r="M195" s="58"/>
      <c r="N195" s="1"/>
      <c r="O195" s="41" t="s">
        <v>299</v>
      </c>
      <c r="P195" s="40">
        <v>205</v>
      </c>
      <c r="Q195" s="40"/>
      <c r="R195" s="25" t="s">
        <v>182</v>
      </c>
      <c r="S195" s="58"/>
      <c r="T195" s="1"/>
      <c r="U195" s="58"/>
      <c r="V195" s="1"/>
    </row>
    <row r="196" spans="1:22" ht="30">
      <c r="A196" s="1"/>
      <c r="B196" s="1"/>
      <c r="C196" s="1"/>
      <c r="D196" s="1"/>
      <c r="E196" s="1"/>
      <c r="F196" s="1"/>
      <c r="G196" s="58"/>
      <c r="H196" s="1"/>
      <c r="I196" s="1"/>
      <c r="J196" s="1"/>
      <c r="K196" s="58"/>
      <c r="L196" s="58"/>
      <c r="M196" s="58"/>
      <c r="N196" s="1"/>
      <c r="O196" s="41" t="s">
        <v>300</v>
      </c>
      <c r="P196" s="40">
        <v>25</v>
      </c>
      <c r="Q196" s="40"/>
      <c r="R196" s="25" t="s">
        <v>115</v>
      </c>
      <c r="S196" s="58"/>
      <c r="T196" s="1"/>
      <c r="U196" s="58"/>
      <c r="V196" s="1"/>
    </row>
    <row r="197" spans="1:22" ht="30">
      <c r="A197" s="1"/>
      <c r="B197" s="1"/>
      <c r="C197" s="1"/>
      <c r="D197" s="1"/>
      <c r="E197" s="1"/>
      <c r="F197" s="1"/>
      <c r="G197" s="58"/>
      <c r="H197" s="1"/>
      <c r="I197" s="1"/>
      <c r="J197" s="1"/>
      <c r="K197" s="58"/>
      <c r="L197" s="58"/>
      <c r="M197" s="58"/>
      <c r="N197" s="1"/>
      <c r="O197" s="41" t="s">
        <v>301</v>
      </c>
      <c r="P197" s="40">
        <v>90</v>
      </c>
      <c r="Q197" s="40"/>
      <c r="R197" s="25" t="s">
        <v>182</v>
      </c>
      <c r="S197" s="58"/>
      <c r="T197" s="1"/>
      <c r="U197" s="58"/>
      <c r="V197" s="1"/>
    </row>
    <row r="198" spans="1:22" ht="30">
      <c r="A198" s="1"/>
      <c r="B198" s="1"/>
      <c r="C198" s="1"/>
      <c r="D198" s="1"/>
      <c r="E198" s="1"/>
      <c r="F198" s="1"/>
      <c r="G198" s="58"/>
      <c r="H198" s="1"/>
      <c r="I198" s="1"/>
      <c r="J198" s="1"/>
      <c r="K198" s="58"/>
      <c r="L198" s="58"/>
      <c r="M198" s="58"/>
      <c r="N198" s="1"/>
      <c r="O198" s="41" t="s">
        <v>302</v>
      </c>
      <c r="P198" s="40">
        <v>70</v>
      </c>
      <c r="Q198" s="40"/>
      <c r="R198" s="25" t="s">
        <v>303</v>
      </c>
      <c r="S198" s="58"/>
      <c r="T198" s="1"/>
      <c r="U198" s="58"/>
      <c r="V198" s="1"/>
    </row>
    <row r="199" spans="1:22" ht="25.5">
      <c r="A199" s="1"/>
      <c r="B199" s="1"/>
      <c r="C199" s="1"/>
      <c r="D199" s="1"/>
      <c r="E199" s="1"/>
      <c r="F199" s="1"/>
      <c r="G199" s="58"/>
      <c r="H199" s="1"/>
      <c r="I199" s="1"/>
      <c r="J199" s="1"/>
      <c r="K199" s="58"/>
      <c r="L199" s="58"/>
      <c r="M199" s="26"/>
      <c r="N199" s="24"/>
      <c r="O199" s="24" t="s">
        <v>304</v>
      </c>
      <c r="P199" s="58">
        <v>200</v>
      </c>
      <c r="Q199" s="58"/>
      <c r="R199" s="27" t="s">
        <v>170</v>
      </c>
      <c r="S199" s="58">
        <v>5</v>
      </c>
      <c r="T199" s="1"/>
      <c r="U199" s="58">
        <v>5</v>
      </c>
      <c r="V199" s="1"/>
    </row>
    <row r="200" spans="1:22">
      <c r="A200" s="1"/>
      <c r="B200" s="1"/>
      <c r="C200" s="1"/>
      <c r="D200" s="1"/>
      <c r="E200" s="1"/>
      <c r="F200" s="1"/>
      <c r="G200" s="58"/>
      <c r="H200" s="1"/>
      <c r="I200" s="1"/>
      <c r="J200" s="1"/>
      <c r="K200" s="58"/>
      <c r="L200" s="58"/>
      <c r="M200" s="58"/>
      <c r="N200" s="1"/>
      <c r="O200" s="1"/>
      <c r="P200" s="58"/>
      <c r="Q200" s="58"/>
      <c r="R200" s="61"/>
      <c r="S200" s="58"/>
      <c r="T200" s="1"/>
      <c r="U200" s="58"/>
      <c r="V200" s="1"/>
    </row>
    <row r="201" spans="1:22">
      <c r="A201" s="1"/>
      <c r="B201" s="1"/>
      <c r="C201" s="1"/>
      <c r="D201" s="2081"/>
      <c r="E201" s="2081"/>
      <c r="F201" s="2081"/>
      <c r="G201" s="2081"/>
      <c r="H201" s="1"/>
      <c r="I201" s="1"/>
      <c r="J201" s="1"/>
      <c r="K201" s="58"/>
      <c r="L201" s="58"/>
      <c r="M201" s="58"/>
      <c r="N201" s="55"/>
      <c r="O201" s="54"/>
      <c r="P201" s="58"/>
      <c r="Q201" s="58"/>
      <c r="R201" s="61"/>
      <c r="S201" s="58"/>
      <c r="T201" s="2"/>
      <c r="U201" s="58"/>
      <c r="V201" s="2"/>
    </row>
    <row r="202" spans="1:22" ht="15">
      <c r="A202" s="1" t="s">
        <v>305</v>
      </c>
      <c r="B202" s="1"/>
      <c r="C202" s="1"/>
      <c r="D202" s="1"/>
      <c r="E202" s="1"/>
      <c r="F202" s="1"/>
      <c r="G202" s="58"/>
      <c r="H202" s="1"/>
      <c r="I202" s="1"/>
      <c r="J202" s="1"/>
      <c r="K202" s="58" t="s">
        <v>306</v>
      </c>
      <c r="L202" s="58" t="s">
        <v>27</v>
      </c>
      <c r="M202" s="58"/>
      <c r="N202" s="1"/>
      <c r="O202" s="39" t="s">
        <v>307</v>
      </c>
      <c r="P202" s="40">
        <v>30</v>
      </c>
      <c r="Q202" s="40"/>
      <c r="R202" s="25" t="s">
        <v>29</v>
      </c>
      <c r="S202" s="58"/>
      <c r="T202" s="1"/>
      <c r="U202" s="58"/>
      <c r="V202" s="1"/>
    </row>
    <row r="203" spans="1:22" ht="15">
      <c r="A203" s="1"/>
      <c r="B203" s="1"/>
      <c r="C203" s="1"/>
      <c r="D203" s="1"/>
      <c r="E203" s="1"/>
      <c r="F203" s="1"/>
      <c r="G203" s="58"/>
      <c r="H203" s="1"/>
      <c r="I203" s="1"/>
      <c r="J203" s="1"/>
      <c r="K203" s="58"/>
      <c r="L203" s="58"/>
      <c r="M203" s="58"/>
      <c r="N203" s="1"/>
      <c r="O203" s="39" t="s">
        <v>307</v>
      </c>
      <c r="P203" s="40">
        <v>30</v>
      </c>
      <c r="Q203" s="40"/>
      <c r="R203" s="25" t="s">
        <v>29</v>
      </c>
      <c r="S203" s="58"/>
      <c r="T203" s="1"/>
      <c r="U203" s="58"/>
      <c r="V203" s="1"/>
    </row>
    <row r="204" spans="1:22" ht="15">
      <c r="A204" s="1"/>
      <c r="B204" s="1"/>
      <c r="C204" s="1"/>
      <c r="D204" s="1"/>
      <c r="E204" s="1"/>
      <c r="F204" s="1"/>
      <c r="G204" s="58"/>
      <c r="H204" s="1"/>
      <c r="I204" s="1"/>
      <c r="J204" s="1"/>
      <c r="K204" s="58"/>
      <c r="L204" s="58"/>
      <c r="M204" s="58"/>
      <c r="N204" s="1"/>
      <c r="O204" s="39" t="s">
        <v>308</v>
      </c>
      <c r="P204" s="40">
        <v>40</v>
      </c>
      <c r="Q204" s="40"/>
      <c r="R204" s="25" t="s">
        <v>309</v>
      </c>
      <c r="S204" s="58"/>
      <c r="T204" s="1"/>
      <c r="U204" s="58"/>
      <c r="V204" s="1"/>
    </row>
    <row r="205" spans="1:22" ht="15">
      <c r="A205" s="1"/>
      <c r="B205" s="1"/>
      <c r="C205" s="1"/>
      <c r="D205" s="1"/>
      <c r="E205" s="1"/>
      <c r="F205" s="1"/>
      <c r="G205" s="58"/>
      <c r="H205" s="1"/>
      <c r="I205" s="1"/>
      <c r="J205" s="1"/>
      <c r="K205" s="58"/>
      <c r="L205" s="58"/>
      <c r="M205" s="58"/>
      <c r="N205" s="1"/>
      <c r="O205" s="39" t="s">
        <v>308</v>
      </c>
      <c r="P205" s="40">
        <v>40</v>
      </c>
      <c r="Q205" s="40"/>
      <c r="R205" s="25" t="s">
        <v>309</v>
      </c>
      <c r="S205" s="58"/>
      <c r="T205" s="1"/>
      <c r="U205" s="58"/>
      <c r="V205" s="1"/>
    </row>
    <row r="206" spans="1:22" ht="15">
      <c r="A206" s="1"/>
      <c r="B206" s="1"/>
      <c r="C206" s="1"/>
      <c r="D206" s="1"/>
      <c r="E206" s="1"/>
      <c r="F206" s="1"/>
      <c r="G206" s="58"/>
      <c r="H206" s="1"/>
      <c r="I206" s="1"/>
      <c r="J206" s="1"/>
      <c r="K206" s="58"/>
      <c r="L206" s="58"/>
      <c r="M206" s="58"/>
      <c r="N206" s="1"/>
      <c r="O206" s="39" t="s">
        <v>310</v>
      </c>
      <c r="P206" s="40">
        <v>150</v>
      </c>
      <c r="Q206" s="40"/>
      <c r="R206" s="25" t="s">
        <v>115</v>
      </c>
      <c r="S206" s="58"/>
      <c r="T206" s="1"/>
      <c r="U206" s="58"/>
      <c r="V206" s="1"/>
    </row>
    <row r="207" spans="1:22" ht="15">
      <c r="A207" s="1"/>
      <c r="B207" s="1"/>
      <c r="C207" s="1"/>
      <c r="D207" s="1"/>
      <c r="E207" s="1"/>
      <c r="F207" s="1"/>
      <c r="G207" s="58"/>
      <c r="H207" s="1"/>
      <c r="I207" s="1"/>
      <c r="J207" s="1"/>
      <c r="K207" s="58"/>
      <c r="L207" s="58"/>
      <c r="M207" s="58"/>
      <c r="N207" s="1"/>
      <c r="O207" s="39" t="s">
        <v>310</v>
      </c>
      <c r="P207" s="40">
        <v>150</v>
      </c>
      <c r="Q207" s="40"/>
      <c r="R207" s="25" t="s">
        <v>115</v>
      </c>
      <c r="S207" s="58"/>
      <c r="T207" s="1"/>
      <c r="U207" s="58"/>
      <c r="V207" s="1"/>
    </row>
    <row r="208" spans="1:22">
      <c r="A208" s="1"/>
      <c r="B208" s="1"/>
      <c r="C208" s="1"/>
      <c r="D208" s="1"/>
      <c r="E208" s="1"/>
      <c r="F208" s="1"/>
      <c r="G208" s="58"/>
      <c r="H208" s="1"/>
      <c r="I208" s="1"/>
      <c r="J208" s="1"/>
      <c r="K208" s="58"/>
      <c r="L208" s="58"/>
      <c r="M208" s="58"/>
      <c r="N208" s="1"/>
      <c r="O208" s="1" t="s">
        <v>311</v>
      </c>
      <c r="P208" s="58">
        <v>302</v>
      </c>
      <c r="Q208" s="58"/>
      <c r="R208" s="61" t="s">
        <v>312</v>
      </c>
      <c r="S208" s="58"/>
      <c r="T208" s="1"/>
      <c r="U208" s="58"/>
      <c r="V208" s="1"/>
    </row>
    <row r="209" spans="1:22" ht="25.5">
      <c r="A209" s="1"/>
      <c r="B209" s="1"/>
      <c r="C209" s="1"/>
      <c r="D209" s="1"/>
      <c r="E209" s="1"/>
      <c r="F209" s="1"/>
      <c r="G209" s="58"/>
      <c r="H209" s="1"/>
      <c r="I209" s="1"/>
      <c r="J209" s="1"/>
      <c r="K209" s="58"/>
      <c r="L209" s="58"/>
      <c r="M209" s="58"/>
      <c r="N209" s="1"/>
      <c r="O209" s="6" t="s">
        <v>313</v>
      </c>
      <c r="P209" s="58">
        <v>202</v>
      </c>
      <c r="Q209" s="58"/>
      <c r="R209" s="61" t="s">
        <v>50</v>
      </c>
      <c r="S209" s="58"/>
      <c r="T209" s="1"/>
      <c r="U209" s="58"/>
      <c r="V209" s="1"/>
    </row>
    <row r="210" spans="1:22" ht="25.5">
      <c r="A210" s="1"/>
      <c r="B210" s="1"/>
      <c r="C210" s="1"/>
      <c r="D210" s="1"/>
      <c r="E210" s="1"/>
      <c r="F210" s="1"/>
      <c r="G210" s="58"/>
      <c r="H210" s="1"/>
      <c r="I210" s="1"/>
      <c r="J210" s="1"/>
      <c r="K210" s="58"/>
      <c r="L210" s="58"/>
      <c r="M210" s="58"/>
      <c r="N210" s="1"/>
      <c r="O210" s="6" t="s">
        <v>314</v>
      </c>
      <c r="P210" s="58">
        <v>204</v>
      </c>
      <c r="Q210" s="58"/>
      <c r="R210" s="61" t="s">
        <v>50</v>
      </c>
      <c r="S210" s="58"/>
      <c r="T210" s="1"/>
      <c r="U210" s="58"/>
      <c r="V210" s="1"/>
    </row>
    <row r="211" spans="1:22">
      <c r="A211" s="1"/>
      <c r="B211" s="1"/>
      <c r="C211" s="1"/>
      <c r="D211" s="1"/>
      <c r="E211" s="1"/>
      <c r="F211" s="1"/>
      <c r="G211" s="58"/>
      <c r="H211" s="1"/>
      <c r="I211" s="1"/>
      <c r="J211" s="1"/>
      <c r="K211" s="58"/>
      <c r="L211" s="58"/>
      <c r="M211" s="58"/>
      <c r="N211" s="1"/>
      <c r="O211" s="1" t="s">
        <v>315</v>
      </c>
      <c r="P211" s="58">
        <v>302</v>
      </c>
      <c r="Q211" s="58"/>
      <c r="R211" s="61" t="s">
        <v>312</v>
      </c>
      <c r="S211" s="58"/>
      <c r="T211" s="1"/>
      <c r="U211" s="58"/>
      <c r="V211" s="1"/>
    </row>
    <row r="212" spans="1:22">
      <c r="A212" s="1"/>
      <c r="B212" s="1"/>
      <c r="C212" s="1"/>
      <c r="D212" s="1"/>
      <c r="E212" s="1"/>
      <c r="F212" s="1"/>
      <c r="G212" s="58"/>
      <c r="H212" s="1"/>
      <c r="I212" s="1"/>
      <c r="J212" s="1"/>
      <c r="K212" s="58"/>
      <c r="L212" s="58"/>
      <c r="M212" s="58"/>
      <c r="N212" s="1"/>
      <c r="O212" s="1" t="s">
        <v>316</v>
      </c>
      <c r="P212" s="58">
        <v>390</v>
      </c>
      <c r="Q212" s="58"/>
      <c r="R212" s="61" t="s">
        <v>317</v>
      </c>
      <c r="S212" s="58"/>
      <c r="T212" s="1"/>
      <c r="U212" s="58"/>
      <c r="V212" s="1"/>
    </row>
    <row r="213" spans="1:22" ht="15">
      <c r="A213" s="1"/>
      <c r="B213" s="1"/>
      <c r="C213" s="1"/>
      <c r="D213" s="1"/>
      <c r="E213" s="1"/>
      <c r="F213" s="1"/>
      <c r="G213" s="58"/>
      <c r="H213" s="1"/>
      <c r="I213" s="1"/>
      <c r="J213" s="1"/>
      <c r="K213" s="58"/>
      <c r="L213" s="58"/>
      <c r="M213" s="58"/>
      <c r="N213" s="1"/>
      <c r="O213" s="39" t="s">
        <v>318</v>
      </c>
      <c r="P213" s="58">
        <v>208</v>
      </c>
      <c r="Q213" s="58"/>
      <c r="R213" s="61" t="s">
        <v>50</v>
      </c>
      <c r="S213" s="58"/>
      <c r="T213" s="1"/>
      <c r="U213" s="58"/>
      <c r="V213" s="1"/>
    </row>
    <row r="214" spans="1:22" ht="15">
      <c r="A214" s="1"/>
      <c r="B214" s="1"/>
      <c r="C214" s="1"/>
      <c r="D214" s="1"/>
      <c r="E214" s="1"/>
      <c r="F214" s="1"/>
      <c r="G214" s="58"/>
      <c r="H214" s="1"/>
      <c r="I214" s="1"/>
      <c r="J214" s="1"/>
      <c r="K214" s="58"/>
      <c r="L214" s="58"/>
      <c r="M214" s="58"/>
      <c r="N214" s="1"/>
      <c r="O214" s="39" t="s">
        <v>319</v>
      </c>
      <c r="P214" s="58">
        <v>208</v>
      </c>
      <c r="Q214" s="58"/>
      <c r="R214" s="61" t="s">
        <v>50</v>
      </c>
      <c r="S214" s="58"/>
      <c r="T214" s="1"/>
      <c r="U214" s="58"/>
      <c r="V214" s="1"/>
    </row>
    <row r="215" spans="1:22">
      <c r="A215" s="1"/>
      <c r="B215" s="1"/>
      <c r="C215" s="1"/>
      <c r="D215" s="1"/>
      <c r="E215" s="1"/>
      <c r="F215" s="1"/>
      <c r="G215" s="58"/>
      <c r="H215" s="1"/>
      <c r="I215" s="1"/>
      <c r="J215" s="1"/>
      <c r="K215" s="58"/>
      <c r="L215" s="58"/>
      <c r="M215" s="26"/>
      <c r="N215" s="24"/>
      <c r="O215" s="24" t="s">
        <v>320</v>
      </c>
      <c r="P215" s="58">
        <v>400</v>
      </c>
      <c r="Q215" s="58"/>
      <c r="R215" s="27" t="s">
        <v>87</v>
      </c>
      <c r="S215" s="58">
        <v>16</v>
      </c>
      <c r="T215" s="1"/>
      <c r="U215" s="58">
        <v>16</v>
      </c>
      <c r="V215" s="1"/>
    </row>
    <row r="216" spans="1:22" ht="25.5">
      <c r="A216" s="1"/>
      <c r="B216" s="1"/>
      <c r="C216" s="1"/>
      <c r="D216" s="1"/>
      <c r="E216" s="1"/>
      <c r="F216" s="1"/>
      <c r="G216" s="58"/>
      <c r="H216" s="1"/>
      <c r="I216" s="1"/>
      <c r="J216" s="1"/>
      <c r="K216" s="58"/>
      <c r="L216" s="58"/>
      <c r="M216" s="26"/>
      <c r="N216" s="24"/>
      <c r="O216" s="24" t="s">
        <v>321</v>
      </c>
      <c r="P216" s="26">
        <v>534</v>
      </c>
      <c r="Q216" s="58">
        <v>2013</v>
      </c>
      <c r="R216" s="27" t="s">
        <v>322</v>
      </c>
      <c r="S216" s="58">
        <v>20</v>
      </c>
      <c r="T216" s="1"/>
      <c r="U216" s="58">
        <v>20</v>
      </c>
      <c r="V216" s="1"/>
    </row>
    <row r="217" spans="1:22">
      <c r="A217" s="1"/>
      <c r="B217" s="1"/>
      <c r="C217" s="1"/>
      <c r="D217" s="1"/>
      <c r="E217" s="1"/>
      <c r="F217" s="1"/>
      <c r="G217" s="58"/>
      <c r="H217" s="1"/>
      <c r="I217" s="1"/>
      <c r="J217" s="1"/>
      <c r="K217" s="58"/>
      <c r="L217" s="58"/>
      <c r="M217" s="26"/>
      <c r="N217" s="24"/>
      <c r="O217" s="24" t="s">
        <v>323</v>
      </c>
      <c r="P217" s="26">
        <v>200</v>
      </c>
      <c r="Q217" s="58"/>
      <c r="R217" s="27" t="s">
        <v>87</v>
      </c>
      <c r="S217" s="58"/>
      <c r="T217" s="1"/>
      <c r="U217" s="58"/>
      <c r="V217" s="1"/>
    </row>
    <row r="218" spans="1:22">
      <c r="A218" s="1"/>
      <c r="B218" s="1"/>
      <c r="C218" s="1"/>
      <c r="D218" s="1"/>
      <c r="E218" s="1"/>
      <c r="F218" s="1"/>
      <c r="G218" s="58"/>
      <c r="H218" s="1"/>
      <c r="I218" s="1"/>
      <c r="J218" s="1"/>
      <c r="K218" s="58"/>
      <c r="L218" s="58"/>
      <c r="M218" s="26"/>
      <c r="N218" s="24"/>
      <c r="O218" s="24" t="s">
        <v>324</v>
      </c>
      <c r="P218" s="26">
        <v>280</v>
      </c>
      <c r="Q218" s="58"/>
      <c r="R218" s="27" t="s">
        <v>87</v>
      </c>
      <c r="S218" s="58">
        <v>14</v>
      </c>
      <c r="T218" s="1"/>
      <c r="U218" s="58">
        <v>14</v>
      </c>
      <c r="V218" s="1"/>
    </row>
    <row r="219" spans="1:22">
      <c r="A219" s="1"/>
      <c r="B219" s="1"/>
      <c r="C219" s="1"/>
      <c r="D219" s="2081"/>
      <c r="E219" s="2081"/>
      <c r="F219" s="2081"/>
      <c r="G219" s="2081"/>
      <c r="H219" s="1"/>
      <c r="I219" s="1"/>
      <c r="J219" s="1"/>
      <c r="K219" s="58"/>
      <c r="L219" s="58"/>
      <c r="M219" s="58"/>
      <c r="N219" s="55"/>
      <c r="O219" s="54"/>
      <c r="P219" s="58"/>
      <c r="Q219" s="58"/>
      <c r="R219" s="61"/>
      <c r="S219" s="58"/>
      <c r="T219" s="2"/>
      <c r="U219" s="58"/>
      <c r="V219" s="2"/>
    </row>
    <row r="220" spans="1:22">
      <c r="A220" s="1" t="s">
        <v>325</v>
      </c>
      <c r="B220" s="1"/>
      <c r="C220" s="1"/>
      <c r="D220" s="1"/>
      <c r="E220" s="1"/>
      <c r="F220" s="1"/>
      <c r="G220" s="58"/>
      <c r="H220" s="1"/>
      <c r="I220" s="1"/>
      <c r="J220" s="1"/>
      <c r="K220" s="58" t="s">
        <v>326</v>
      </c>
      <c r="L220" s="58" t="s">
        <v>327</v>
      </c>
      <c r="M220" s="26"/>
      <c r="N220" s="24"/>
      <c r="O220" s="24" t="s">
        <v>328</v>
      </c>
      <c r="P220" s="26">
        <v>450</v>
      </c>
      <c r="Q220" s="58">
        <v>2012</v>
      </c>
      <c r="R220" s="27" t="s">
        <v>329</v>
      </c>
      <c r="S220" s="58">
        <v>20</v>
      </c>
      <c r="T220" s="1"/>
      <c r="U220" s="58">
        <v>20</v>
      </c>
      <c r="V220" s="1" t="s">
        <v>66</v>
      </c>
    </row>
    <row r="221" spans="1:22">
      <c r="A221" s="1"/>
      <c r="B221" s="1"/>
      <c r="C221" s="1"/>
      <c r="D221" s="1"/>
      <c r="E221" s="1"/>
      <c r="F221" s="1"/>
      <c r="G221" s="58"/>
      <c r="H221" s="1"/>
      <c r="I221" s="1"/>
      <c r="J221" s="1"/>
      <c r="K221" s="58"/>
      <c r="L221" s="58"/>
      <c r="M221" s="26"/>
      <c r="N221" s="24"/>
      <c r="O221" s="24" t="s">
        <v>330</v>
      </c>
      <c r="P221" s="26">
        <v>370</v>
      </c>
      <c r="Q221" s="58">
        <v>2012</v>
      </c>
      <c r="R221" s="27" t="s">
        <v>36</v>
      </c>
      <c r="S221" s="58">
        <v>14</v>
      </c>
      <c r="T221" s="1"/>
      <c r="U221" s="58">
        <v>14</v>
      </c>
      <c r="V221" s="1" t="s">
        <v>66</v>
      </c>
    </row>
    <row r="222" spans="1:22">
      <c r="A222" s="1"/>
      <c r="B222" s="1"/>
      <c r="C222" s="1"/>
      <c r="D222" s="1"/>
      <c r="E222" s="1"/>
      <c r="F222" s="1"/>
      <c r="G222" s="58"/>
      <c r="H222" s="1"/>
      <c r="I222" s="1"/>
      <c r="J222" s="1"/>
      <c r="K222" s="58"/>
      <c r="L222" s="58"/>
      <c r="M222" s="26"/>
      <c r="N222" s="24"/>
      <c r="O222" s="24" t="s">
        <v>331</v>
      </c>
      <c r="P222" s="26">
        <v>593</v>
      </c>
      <c r="Q222" s="58">
        <v>2013</v>
      </c>
      <c r="R222" s="27" t="s">
        <v>36</v>
      </c>
      <c r="S222" s="58">
        <v>26</v>
      </c>
      <c r="T222" s="1"/>
      <c r="U222" s="58">
        <v>26</v>
      </c>
      <c r="V222" s="1" t="s">
        <v>66</v>
      </c>
    </row>
    <row r="223" spans="1:22">
      <c r="A223" s="1"/>
      <c r="B223" s="1"/>
      <c r="C223" s="1"/>
      <c r="D223" s="1"/>
      <c r="E223" s="1"/>
      <c r="F223" s="1"/>
      <c r="G223" s="58"/>
      <c r="H223" s="1"/>
      <c r="I223" s="1"/>
      <c r="J223" s="1"/>
      <c r="K223" s="58"/>
      <c r="L223" s="58"/>
      <c r="M223" s="26"/>
      <c r="N223" s="24"/>
      <c r="O223" s="24" t="s">
        <v>332</v>
      </c>
      <c r="P223" s="26">
        <v>618</v>
      </c>
      <c r="Q223" s="58">
        <v>2013</v>
      </c>
      <c r="R223" s="27" t="s">
        <v>65</v>
      </c>
      <c r="S223" s="58">
        <v>20</v>
      </c>
      <c r="T223" s="1"/>
      <c r="U223" s="58">
        <v>20</v>
      </c>
      <c r="V223" s="1" t="s">
        <v>66</v>
      </c>
    </row>
    <row r="224" spans="1:22">
      <c r="A224" s="1"/>
      <c r="B224" s="1"/>
      <c r="C224" s="1"/>
      <c r="D224" s="1"/>
      <c r="E224" s="1"/>
      <c r="F224" s="1"/>
      <c r="G224" s="58"/>
      <c r="H224" s="1"/>
      <c r="I224" s="1"/>
      <c r="J224" s="1"/>
      <c r="K224" s="58"/>
      <c r="L224" s="58"/>
      <c r="M224" s="26"/>
      <c r="N224" s="24"/>
      <c r="O224" s="24" t="s">
        <v>333</v>
      </c>
      <c r="P224" s="26">
        <v>560</v>
      </c>
      <c r="Q224" s="58">
        <v>2010</v>
      </c>
      <c r="R224" s="27" t="s">
        <v>334</v>
      </c>
      <c r="S224" s="58">
        <v>28</v>
      </c>
      <c r="T224" s="1"/>
      <c r="U224" s="58">
        <v>28</v>
      </c>
      <c r="V224" s="1" t="s">
        <v>66</v>
      </c>
    </row>
    <row r="225" spans="1:22" ht="25.5">
      <c r="A225" s="1"/>
      <c r="B225" s="1"/>
      <c r="C225" s="1"/>
      <c r="D225" s="1"/>
      <c r="E225" s="1"/>
      <c r="F225" s="1"/>
      <c r="G225" s="58"/>
      <c r="H225" s="1"/>
      <c r="I225" s="1"/>
      <c r="J225" s="1"/>
      <c r="K225" s="58"/>
      <c r="L225" s="58"/>
      <c r="M225" s="26"/>
      <c r="N225" s="24"/>
      <c r="O225" s="24" t="s">
        <v>335</v>
      </c>
      <c r="P225" s="26">
        <v>840</v>
      </c>
      <c r="Q225" s="58">
        <v>2012</v>
      </c>
      <c r="R225" s="27" t="s">
        <v>336</v>
      </c>
      <c r="S225" s="58">
        <v>27</v>
      </c>
      <c r="T225" s="1"/>
      <c r="U225" s="58">
        <v>27</v>
      </c>
      <c r="V225" s="1" t="s">
        <v>66</v>
      </c>
    </row>
    <row r="226" spans="1:22">
      <c r="A226" s="1"/>
      <c r="B226" s="1"/>
      <c r="C226" s="1"/>
      <c r="D226" s="1"/>
      <c r="E226" s="1"/>
      <c r="F226" s="1"/>
      <c r="G226" s="58"/>
      <c r="H226" s="1"/>
      <c r="I226" s="1"/>
      <c r="J226" s="1"/>
      <c r="K226" s="58"/>
      <c r="L226" s="58"/>
      <c r="M226" s="58"/>
      <c r="N226" s="1"/>
      <c r="O226" s="1"/>
      <c r="P226" s="58"/>
      <c r="Q226" s="58"/>
      <c r="R226" s="61"/>
      <c r="S226" s="58"/>
      <c r="T226" s="1"/>
      <c r="U226" s="58"/>
      <c r="V226" s="1"/>
    </row>
    <row r="227" spans="1:22">
      <c r="A227" s="1"/>
      <c r="B227" s="1"/>
      <c r="C227" s="1"/>
      <c r="D227" s="2081"/>
      <c r="E227" s="2081"/>
      <c r="F227" s="2081"/>
      <c r="G227" s="2081"/>
      <c r="H227" s="1"/>
      <c r="I227" s="1"/>
      <c r="J227" s="1"/>
      <c r="K227" s="58"/>
      <c r="L227" s="58"/>
      <c r="M227" s="58"/>
      <c r="N227" s="55"/>
      <c r="O227" s="54"/>
      <c r="P227" s="58"/>
      <c r="Q227" s="58"/>
      <c r="R227" s="61"/>
      <c r="S227" s="58"/>
      <c r="T227" s="2"/>
      <c r="U227" s="58"/>
      <c r="V227" s="2"/>
    </row>
    <row r="228" spans="1:22" ht="25.5">
      <c r="A228" s="1" t="s">
        <v>337</v>
      </c>
      <c r="B228" s="1"/>
      <c r="C228" s="1"/>
      <c r="D228" s="1"/>
      <c r="E228" s="1"/>
      <c r="F228" s="1"/>
      <c r="G228" s="58"/>
      <c r="H228" s="1"/>
      <c r="I228" s="1"/>
      <c r="J228" s="1"/>
      <c r="K228" s="58" t="s">
        <v>338</v>
      </c>
      <c r="L228" s="63" t="s">
        <v>339</v>
      </c>
      <c r="M228" s="58"/>
      <c r="N228" s="1"/>
      <c r="O228" s="41" t="s">
        <v>340</v>
      </c>
      <c r="P228" s="40">
        <v>90</v>
      </c>
      <c r="Q228" s="40"/>
      <c r="R228" s="25" t="s">
        <v>17</v>
      </c>
      <c r="S228" s="58"/>
      <c r="T228" s="1"/>
      <c r="U228" s="58"/>
      <c r="V228" s="1"/>
    </row>
    <row r="229" spans="1:22" ht="15">
      <c r="A229" s="1"/>
      <c r="B229" s="1"/>
      <c r="C229" s="1"/>
      <c r="D229" s="1"/>
      <c r="E229" s="1"/>
      <c r="F229" s="1"/>
      <c r="G229" s="58"/>
      <c r="H229" s="1"/>
      <c r="I229" s="1"/>
      <c r="J229" s="1"/>
      <c r="K229" s="58"/>
      <c r="L229" s="58"/>
      <c r="M229" s="58"/>
      <c r="N229" s="1"/>
      <c r="O229" s="41" t="s">
        <v>340</v>
      </c>
      <c r="P229" s="40">
        <v>90</v>
      </c>
      <c r="Q229" s="40"/>
      <c r="R229" s="25" t="s">
        <v>17</v>
      </c>
      <c r="S229" s="58"/>
      <c r="T229" s="1"/>
      <c r="U229" s="58"/>
      <c r="V229" s="1"/>
    </row>
    <row r="230" spans="1:22" ht="15">
      <c r="A230" s="1"/>
      <c r="B230" s="1"/>
      <c r="C230" s="1"/>
      <c r="D230" s="1"/>
      <c r="E230" s="1"/>
      <c r="F230" s="1"/>
      <c r="G230" s="58"/>
      <c r="H230" s="1"/>
      <c r="I230" s="1"/>
      <c r="J230" s="1"/>
      <c r="K230" s="58"/>
      <c r="L230" s="58"/>
      <c r="M230" s="58"/>
      <c r="N230" s="1"/>
      <c r="O230" s="41" t="s">
        <v>341</v>
      </c>
      <c r="P230" s="40">
        <v>155</v>
      </c>
      <c r="Q230" s="40"/>
      <c r="R230" s="43" t="s">
        <v>342</v>
      </c>
      <c r="S230" s="58"/>
      <c r="T230" s="1"/>
      <c r="U230" s="58"/>
      <c r="V230" s="1"/>
    </row>
    <row r="231" spans="1:22" ht="30">
      <c r="A231" s="1"/>
      <c r="B231" s="1"/>
      <c r="C231" s="1"/>
      <c r="D231" s="1"/>
      <c r="E231" s="1"/>
      <c r="F231" s="1"/>
      <c r="G231" s="58"/>
      <c r="H231" s="1"/>
      <c r="I231" s="1"/>
      <c r="J231" s="1"/>
      <c r="K231" s="58"/>
      <c r="L231" s="58"/>
      <c r="M231" s="58"/>
      <c r="N231" s="1"/>
      <c r="O231" s="41" t="s">
        <v>343</v>
      </c>
      <c r="P231" s="40">
        <v>155</v>
      </c>
      <c r="Q231" s="40"/>
      <c r="R231" s="43" t="s">
        <v>342</v>
      </c>
      <c r="S231" s="58"/>
      <c r="T231" s="1"/>
      <c r="U231" s="58"/>
      <c r="V231" s="1"/>
    </row>
    <row r="232" spans="1:22" ht="15">
      <c r="A232" s="1"/>
      <c r="B232" s="1"/>
      <c r="C232" s="1"/>
      <c r="D232" s="1"/>
      <c r="E232" s="1"/>
      <c r="F232" s="1"/>
      <c r="G232" s="58"/>
      <c r="H232" s="1"/>
      <c r="I232" s="1"/>
      <c r="J232" s="1"/>
      <c r="K232" s="58"/>
      <c r="L232" s="58"/>
      <c r="M232" s="58"/>
      <c r="N232" s="1"/>
      <c r="O232" s="41" t="s">
        <v>344</v>
      </c>
      <c r="P232" s="40">
        <v>125</v>
      </c>
      <c r="Q232" s="40"/>
      <c r="R232" s="25" t="s">
        <v>115</v>
      </c>
      <c r="S232" s="58"/>
      <c r="T232" s="1"/>
      <c r="U232" s="58"/>
      <c r="V232" s="1"/>
    </row>
    <row r="233" spans="1:22" ht="15">
      <c r="A233" s="1"/>
      <c r="B233" s="1"/>
      <c r="C233" s="1"/>
      <c r="D233" s="1"/>
      <c r="E233" s="1"/>
      <c r="F233" s="1"/>
      <c r="G233" s="58"/>
      <c r="H233" s="1"/>
      <c r="I233" s="1"/>
      <c r="J233" s="1"/>
      <c r="K233" s="58"/>
      <c r="L233" s="58"/>
      <c r="M233" s="58"/>
      <c r="N233" s="1"/>
      <c r="O233" s="41" t="s">
        <v>345</v>
      </c>
      <c r="P233" s="40">
        <v>80</v>
      </c>
      <c r="Q233" s="40"/>
      <c r="R233" s="25" t="s">
        <v>115</v>
      </c>
      <c r="S233" s="58"/>
      <c r="T233" s="1"/>
      <c r="U233" s="58"/>
      <c r="V233" s="1"/>
    </row>
    <row r="234" spans="1:22" ht="15">
      <c r="A234" s="1"/>
      <c r="B234" s="1"/>
      <c r="C234" s="1"/>
      <c r="D234" s="1"/>
      <c r="E234" s="1"/>
      <c r="F234" s="1"/>
      <c r="G234" s="58"/>
      <c r="H234" s="1"/>
      <c r="I234" s="1"/>
      <c r="J234" s="1"/>
      <c r="K234" s="58"/>
      <c r="L234" s="58"/>
      <c r="M234" s="58"/>
      <c r="N234" s="1"/>
      <c r="O234" s="41" t="s">
        <v>346</v>
      </c>
      <c r="P234" s="40">
        <v>15</v>
      </c>
      <c r="Q234" s="40"/>
      <c r="R234" s="25" t="s">
        <v>51</v>
      </c>
      <c r="S234" s="58"/>
      <c r="T234" s="1"/>
      <c r="U234" s="58"/>
      <c r="V234" s="1"/>
    </row>
    <row r="235" spans="1:22" ht="15">
      <c r="A235" s="1"/>
      <c r="B235" s="1"/>
      <c r="C235" s="1"/>
      <c r="D235" s="1"/>
      <c r="E235" s="1"/>
      <c r="F235" s="1"/>
      <c r="G235" s="58"/>
      <c r="H235" s="1"/>
      <c r="I235" s="1"/>
      <c r="J235" s="1"/>
      <c r="K235" s="58"/>
      <c r="L235" s="58"/>
      <c r="M235" s="58"/>
      <c r="N235" s="1"/>
      <c r="O235" s="41" t="s">
        <v>346</v>
      </c>
      <c r="P235" s="40">
        <v>15</v>
      </c>
      <c r="Q235" s="40"/>
      <c r="R235" s="25" t="s">
        <v>347</v>
      </c>
      <c r="S235" s="58"/>
      <c r="T235" s="1"/>
      <c r="U235" s="58"/>
      <c r="V235" s="1"/>
    </row>
    <row r="236" spans="1:22" ht="30">
      <c r="A236" s="1"/>
      <c r="B236" s="1"/>
      <c r="C236" s="1"/>
      <c r="D236" s="1"/>
      <c r="E236" s="1"/>
      <c r="F236" s="1"/>
      <c r="G236" s="58"/>
      <c r="H236" s="1"/>
      <c r="I236" s="1"/>
      <c r="J236" s="1"/>
      <c r="K236" s="58"/>
      <c r="L236" s="58"/>
      <c r="M236" s="58"/>
      <c r="N236" s="1"/>
      <c r="O236" s="41" t="s">
        <v>348</v>
      </c>
      <c r="P236" s="40">
        <v>40</v>
      </c>
      <c r="Q236" s="40"/>
      <c r="R236" s="25" t="s">
        <v>349</v>
      </c>
      <c r="S236" s="58"/>
      <c r="T236" s="1"/>
      <c r="U236" s="58"/>
      <c r="V236" s="1"/>
    </row>
    <row r="237" spans="1:22" ht="30">
      <c r="A237" s="1"/>
      <c r="B237" s="1"/>
      <c r="C237" s="1"/>
      <c r="D237" s="1"/>
      <c r="E237" s="1"/>
      <c r="F237" s="1"/>
      <c r="G237" s="58"/>
      <c r="H237" s="1"/>
      <c r="I237" s="1"/>
      <c r="J237" s="1"/>
      <c r="K237" s="58"/>
      <c r="L237" s="58"/>
      <c r="M237" s="58"/>
      <c r="N237" s="1"/>
      <c r="O237" s="41" t="s">
        <v>348</v>
      </c>
      <c r="P237" s="40">
        <v>40</v>
      </c>
      <c r="Q237" s="40"/>
      <c r="R237" s="25" t="s">
        <v>146</v>
      </c>
      <c r="S237" s="58"/>
      <c r="T237" s="1"/>
      <c r="U237" s="58"/>
      <c r="V237" s="1"/>
    </row>
    <row r="238" spans="1:22" ht="30">
      <c r="A238" s="1"/>
      <c r="B238" s="1"/>
      <c r="C238" s="1"/>
      <c r="D238" s="1"/>
      <c r="E238" s="1"/>
      <c r="F238" s="1"/>
      <c r="G238" s="58"/>
      <c r="H238" s="1"/>
      <c r="I238" s="1"/>
      <c r="J238" s="1"/>
      <c r="K238" s="58"/>
      <c r="L238" s="58"/>
      <c r="M238" s="58"/>
      <c r="N238" s="1"/>
      <c r="O238" s="41" t="s">
        <v>350</v>
      </c>
      <c r="P238" s="40">
        <v>90</v>
      </c>
      <c r="Q238" s="40"/>
      <c r="R238" s="25" t="s">
        <v>115</v>
      </c>
      <c r="S238" s="58"/>
      <c r="T238" s="1"/>
      <c r="U238" s="58"/>
      <c r="V238" s="1"/>
    </row>
    <row r="239" spans="1:22" ht="30">
      <c r="A239" s="1"/>
      <c r="B239" s="1"/>
      <c r="C239" s="1"/>
      <c r="D239" s="1"/>
      <c r="E239" s="1"/>
      <c r="F239" s="1"/>
      <c r="G239" s="58"/>
      <c r="H239" s="1"/>
      <c r="I239" s="1"/>
      <c r="J239" s="1"/>
      <c r="K239" s="58"/>
      <c r="L239" s="58"/>
      <c r="M239" s="58"/>
      <c r="N239" s="1"/>
      <c r="O239" s="41" t="s">
        <v>351</v>
      </c>
      <c r="P239" s="40">
        <v>109</v>
      </c>
      <c r="Q239" s="40"/>
      <c r="R239" s="25" t="s">
        <v>146</v>
      </c>
      <c r="S239" s="58"/>
      <c r="T239" s="1"/>
      <c r="U239" s="58"/>
      <c r="V239" s="1"/>
    </row>
    <row r="240" spans="1:22" ht="30">
      <c r="A240" s="1"/>
      <c r="B240" s="1"/>
      <c r="C240" s="1"/>
      <c r="D240" s="1"/>
      <c r="E240" s="1"/>
      <c r="F240" s="1"/>
      <c r="G240" s="58"/>
      <c r="H240" s="1"/>
      <c r="I240" s="1"/>
      <c r="J240" s="1"/>
      <c r="K240" s="58"/>
      <c r="L240" s="58"/>
      <c r="M240" s="58"/>
      <c r="N240" s="1"/>
      <c r="O240" s="41" t="s">
        <v>352</v>
      </c>
      <c r="P240" s="40">
        <v>70</v>
      </c>
      <c r="Q240" s="40"/>
      <c r="R240" s="25" t="s">
        <v>115</v>
      </c>
      <c r="S240" s="58"/>
      <c r="T240" s="1"/>
      <c r="U240" s="58"/>
      <c r="V240" s="1"/>
    </row>
    <row r="241" spans="1:22" ht="15">
      <c r="A241" s="1"/>
      <c r="B241" s="1"/>
      <c r="C241" s="1"/>
      <c r="D241" s="1"/>
      <c r="E241" s="1"/>
      <c r="F241" s="1"/>
      <c r="G241" s="58"/>
      <c r="H241" s="1"/>
      <c r="I241" s="1"/>
      <c r="J241" s="1"/>
      <c r="K241" s="58"/>
      <c r="L241" s="58"/>
      <c r="M241" s="58"/>
      <c r="N241" s="1"/>
      <c r="O241" s="41" t="s">
        <v>353</v>
      </c>
      <c r="P241" s="40">
        <v>123</v>
      </c>
      <c r="Q241" s="40"/>
      <c r="R241" s="25" t="s">
        <v>44</v>
      </c>
      <c r="S241" s="58"/>
      <c r="T241" s="1"/>
      <c r="U241" s="58"/>
      <c r="V241" s="1"/>
    </row>
    <row r="242" spans="1:22" ht="15">
      <c r="A242" s="1"/>
      <c r="B242" s="1"/>
      <c r="C242" s="1"/>
      <c r="D242" s="1"/>
      <c r="E242" s="1"/>
      <c r="F242" s="1"/>
      <c r="G242" s="58"/>
      <c r="H242" s="1"/>
      <c r="I242" s="1"/>
      <c r="J242" s="1"/>
      <c r="K242" s="58"/>
      <c r="L242" s="58"/>
      <c r="M242" s="58"/>
      <c r="N242" s="1"/>
      <c r="O242" s="41"/>
      <c r="P242" s="40">
        <v>280</v>
      </c>
      <c r="Q242" s="40">
        <v>2017</v>
      </c>
      <c r="R242" s="61" t="s">
        <v>354</v>
      </c>
      <c r="S242" s="58">
        <v>11</v>
      </c>
      <c r="T242" s="1"/>
      <c r="U242" s="58">
        <v>11</v>
      </c>
      <c r="V242" s="1"/>
    </row>
    <row r="243" spans="1:22">
      <c r="A243" s="1"/>
      <c r="B243" s="1"/>
      <c r="C243" s="1"/>
      <c r="D243" s="1"/>
      <c r="E243" s="1"/>
      <c r="F243" s="1"/>
      <c r="G243" s="58"/>
      <c r="H243" s="1"/>
      <c r="I243" s="1"/>
      <c r="J243" s="1"/>
      <c r="K243" s="58"/>
      <c r="L243" s="58"/>
      <c r="M243" s="58"/>
      <c r="N243" s="1"/>
      <c r="O243" s="1" t="s">
        <v>355</v>
      </c>
      <c r="P243" s="58">
        <v>760</v>
      </c>
      <c r="Q243" s="58" t="s">
        <v>356</v>
      </c>
      <c r="R243" s="61" t="s">
        <v>354</v>
      </c>
      <c r="S243" s="58">
        <v>29</v>
      </c>
      <c r="T243" s="1"/>
      <c r="U243" s="58">
        <v>26</v>
      </c>
      <c r="V243" s="1"/>
    </row>
    <row r="244" spans="1:22">
      <c r="A244" s="1"/>
      <c r="B244" s="1"/>
      <c r="C244" s="1"/>
      <c r="D244" s="2081"/>
      <c r="E244" s="2081"/>
      <c r="F244" s="2081"/>
      <c r="G244" s="2081"/>
      <c r="H244" s="1"/>
      <c r="I244" s="1"/>
      <c r="J244" s="1"/>
      <c r="K244" s="58"/>
      <c r="L244" s="58"/>
      <c r="M244" s="58"/>
      <c r="N244" s="55"/>
      <c r="O244" s="54"/>
      <c r="P244" s="58"/>
      <c r="Q244" s="58"/>
      <c r="R244" s="61"/>
      <c r="S244" s="58"/>
      <c r="T244" s="2"/>
      <c r="U244" s="58"/>
      <c r="V244" s="2"/>
    </row>
    <row r="245" spans="1:22" ht="15">
      <c r="A245" s="1" t="s">
        <v>357</v>
      </c>
      <c r="B245" s="1"/>
      <c r="C245" s="1"/>
      <c r="D245" s="1"/>
      <c r="E245" s="1"/>
      <c r="F245" s="1"/>
      <c r="G245" s="58"/>
      <c r="H245" s="1"/>
      <c r="I245" s="1"/>
      <c r="J245" s="1"/>
      <c r="K245" s="58" t="s">
        <v>358</v>
      </c>
      <c r="L245" s="58" t="s">
        <v>83</v>
      </c>
      <c r="M245" s="58"/>
      <c r="N245" s="1"/>
      <c r="O245" s="1"/>
      <c r="P245" s="10"/>
      <c r="Q245" s="10"/>
      <c r="R245" s="61"/>
      <c r="S245" s="58"/>
      <c r="T245" s="1"/>
      <c r="U245" s="58"/>
      <c r="V245" s="1"/>
    </row>
    <row r="246" spans="1:22">
      <c r="A246" s="1"/>
      <c r="B246" s="1"/>
      <c r="C246" s="1"/>
      <c r="D246" s="1"/>
      <c r="E246" s="1"/>
      <c r="F246" s="1"/>
      <c r="G246" s="58"/>
      <c r="H246" s="1"/>
      <c r="I246" s="1"/>
      <c r="J246" s="1"/>
      <c r="K246" s="58"/>
      <c r="L246" s="58"/>
      <c r="M246" s="58"/>
      <c r="N246" s="1"/>
      <c r="O246" s="1"/>
      <c r="P246" s="58"/>
      <c r="Q246" s="58"/>
      <c r="R246" s="61"/>
      <c r="S246" s="58"/>
      <c r="T246" s="1"/>
      <c r="U246" s="58"/>
      <c r="V246" s="1"/>
    </row>
    <row r="247" spans="1:22">
      <c r="A247" s="1"/>
      <c r="B247" s="1"/>
      <c r="C247" s="1"/>
      <c r="D247" s="1"/>
      <c r="E247" s="1"/>
      <c r="F247" s="1"/>
      <c r="G247" s="58"/>
      <c r="H247" s="1"/>
      <c r="I247" s="1"/>
      <c r="J247" s="1"/>
      <c r="K247" s="58"/>
      <c r="L247" s="58"/>
      <c r="M247" s="58"/>
      <c r="N247" s="1"/>
      <c r="O247" s="1"/>
      <c r="P247" s="58"/>
      <c r="Q247" s="58"/>
      <c r="R247" s="61"/>
      <c r="S247" s="58"/>
      <c r="T247" s="1"/>
      <c r="U247" s="58"/>
      <c r="V247" s="1"/>
    </row>
    <row r="248" spans="1:22">
      <c r="A248" s="1"/>
      <c r="B248" s="1"/>
      <c r="C248" s="1"/>
      <c r="D248" s="2081"/>
      <c r="E248" s="2081"/>
      <c r="F248" s="2081"/>
      <c r="G248" s="2081"/>
      <c r="H248" s="1"/>
      <c r="I248" s="1"/>
      <c r="J248" s="1"/>
      <c r="K248" s="58"/>
      <c r="L248" s="58"/>
      <c r="M248" s="58"/>
      <c r="N248" s="60"/>
      <c r="O248" s="54"/>
      <c r="P248" s="58"/>
      <c r="Q248" s="58"/>
      <c r="R248" s="61"/>
      <c r="S248" s="58"/>
      <c r="T248" s="1"/>
      <c r="U248" s="58"/>
      <c r="V248" s="54"/>
    </row>
    <row r="249" spans="1:22">
      <c r="A249" s="1" t="s">
        <v>359</v>
      </c>
      <c r="B249" s="1"/>
      <c r="C249" s="1"/>
      <c r="D249" s="1"/>
      <c r="E249" s="1"/>
      <c r="F249" s="1"/>
      <c r="G249" s="58"/>
      <c r="H249" s="1"/>
      <c r="I249" s="1"/>
      <c r="J249" s="1"/>
      <c r="K249" s="58" t="s">
        <v>360</v>
      </c>
      <c r="L249" s="58" t="s">
        <v>98</v>
      </c>
      <c r="M249" s="26"/>
      <c r="N249" s="24"/>
      <c r="O249" s="24" t="s">
        <v>361</v>
      </c>
      <c r="P249" s="26">
        <v>530</v>
      </c>
      <c r="Q249" s="58">
        <v>2018</v>
      </c>
      <c r="R249" s="27" t="s">
        <v>362</v>
      </c>
      <c r="S249" s="58"/>
      <c r="T249" s="1"/>
      <c r="U249" s="58"/>
      <c r="V249" s="1" t="s">
        <v>66</v>
      </c>
    </row>
    <row r="250" spans="1:22">
      <c r="A250" s="1"/>
      <c r="B250" s="1"/>
      <c r="C250" s="1"/>
      <c r="D250" s="1"/>
      <c r="E250" s="1"/>
      <c r="F250" s="1"/>
      <c r="G250" s="58"/>
      <c r="H250" s="1"/>
      <c r="I250" s="1"/>
      <c r="J250" s="1"/>
      <c r="K250" s="58"/>
      <c r="L250" s="58"/>
      <c r="M250" s="26"/>
      <c r="N250" s="24"/>
      <c r="O250" s="24" t="s">
        <v>363</v>
      </c>
      <c r="P250" s="26"/>
      <c r="Q250" s="58"/>
      <c r="R250" s="27" t="s">
        <v>87</v>
      </c>
      <c r="S250" s="58"/>
      <c r="T250" s="1"/>
      <c r="U250" s="58"/>
      <c r="V250" s="1"/>
    </row>
    <row r="251" spans="1:22" ht="25.5">
      <c r="A251" s="1"/>
      <c r="B251" s="1"/>
      <c r="C251" s="1"/>
      <c r="D251" s="1"/>
      <c r="E251" s="1"/>
      <c r="F251" s="1"/>
      <c r="G251" s="58"/>
      <c r="H251" s="1"/>
      <c r="I251" s="1"/>
      <c r="J251" s="1"/>
      <c r="K251" s="58"/>
      <c r="L251" s="58"/>
      <c r="M251" s="26"/>
      <c r="N251" s="24"/>
      <c r="O251" s="24" t="s">
        <v>364</v>
      </c>
      <c r="P251" s="26">
        <v>240</v>
      </c>
      <c r="Q251" s="58"/>
      <c r="R251" s="27" t="s">
        <v>365</v>
      </c>
      <c r="S251" s="58">
        <v>10</v>
      </c>
      <c r="T251" s="1"/>
      <c r="U251" s="58">
        <v>10</v>
      </c>
      <c r="V251" s="1"/>
    </row>
    <row r="252" spans="1:22" ht="51">
      <c r="A252" s="1"/>
      <c r="B252" s="1"/>
      <c r="C252" s="1"/>
      <c r="D252" s="1"/>
      <c r="E252" s="1"/>
      <c r="F252" s="1"/>
      <c r="G252" s="58"/>
      <c r="H252" s="1"/>
      <c r="I252" s="1"/>
      <c r="J252" s="1"/>
      <c r="K252" s="58"/>
      <c r="L252" s="58"/>
      <c r="M252" s="26"/>
      <c r="N252" s="24"/>
      <c r="O252" s="24" t="s">
        <v>366</v>
      </c>
      <c r="P252" s="26">
        <v>762</v>
      </c>
      <c r="Q252" s="58">
        <v>2018</v>
      </c>
      <c r="R252" s="27" t="s">
        <v>367</v>
      </c>
      <c r="S252" s="58">
        <v>22</v>
      </c>
      <c r="T252" s="1"/>
      <c r="U252" s="58">
        <v>22</v>
      </c>
      <c r="V252" s="1" t="s">
        <v>66</v>
      </c>
    </row>
    <row r="253" spans="1:22" ht="25.5">
      <c r="A253" s="1"/>
      <c r="B253" s="1"/>
      <c r="C253" s="1"/>
      <c r="D253" s="1"/>
      <c r="E253" s="1"/>
      <c r="F253" s="1"/>
      <c r="G253" s="58"/>
      <c r="H253" s="1"/>
      <c r="I253" s="1"/>
      <c r="J253" s="1"/>
      <c r="K253" s="58"/>
      <c r="L253" s="58"/>
      <c r="M253" s="26"/>
      <c r="N253" s="24"/>
      <c r="O253" s="24" t="s">
        <v>368</v>
      </c>
      <c r="P253" s="26">
        <v>753</v>
      </c>
      <c r="Q253" s="58" t="s">
        <v>356</v>
      </c>
      <c r="R253" s="27" t="s">
        <v>369</v>
      </c>
      <c r="S253" s="58">
        <v>17</v>
      </c>
      <c r="T253" s="1"/>
      <c r="U253" s="58">
        <v>17</v>
      </c>
      <c r="V253" s="1" t="s">
        <v>66</v>
      </c>
    </row>
    <row r="254" spans="1:22">
      <c r="A254" s="1"/>
      <c r="B254" s="1"/>
      <c r="C254" s="1"/>
      <c r="D254" s="1"/>
      <c r="E254" s="1"/>
      <c r="F254" s="1"/>
      <c r="G254" s="58"/>
      <c r="H254" s="1"/>
      <c r="I254" s="1"/>
      <c r="J254" s="1"/>
      <c r="K254" s="58"/>
      <c r="L254" s="58"/>
      <c r="M254" s="26"/>
      <c r="N254" s="24"/>
      <c r="O254" s="1" t="s">
        <v>370</v>
      </c>
      <c r="P254" s="26">
        <v>380</v>
      </c>
      <c r="Q254" s="58"/>
      <c r="R254" s="27" t="s">
        <v>371</v>
      </c>
      <c r="S254" s="58">
        <v>21</v>
      </c>
      <c r="T254" s="1"/>
      <c r="U254" s="58">
        <v>21</v>
      </c>
      <c r="V254" s="1" t="s">
        <v>66</v>
      </c>
    </row>
    <row r="255" spans="1:22">
      <c r="A255" s="1"/>
      <c r="B255" s="1"/>
      <c r="C255" s="1"/>
      <c r="D255" s="1"/>
      <c r="E255" s="1"/>
      <c r="F255" s="1"/>
      <c r="G255" s="58"/>
      <c r="H255" s="1"/>
      <c r="I255" s="1"/>
      <c r="J255" s="1"/>
      <c r="K255" s="58"/>
      <c r="L255" s="58"/>
      <c r="M255" s="58"/>
      <c r="N255" s="1"/>
      <c r="O255" s="1" t="s">
        <v>372</v>
      </c>
      <c r="P255" s="26">
        <v>57</v>
      </c>
      <c r="Q255" s="58">
        <v>2018</v>
      </c>
      <c r="R255" s="61" t="s">
        <v>373</v>
      </c>
      <c r="S255" s="58">
        <v>1</v>
      </c>
      <c r="T255" s="1"/>
      <c r="U255" s="58">
        <v>1</v>
      </c>
      <c r="V255" s="1"/>
    </row>
    <row r="256" spans="1:22">
      <c r="A256" s="1"/>
      <c r="B256" s="1"/>
      <c r="C256" s="1"/>
      <c r="D256" s="2081"/>
      <c r="E256" s="2081"/>
      <c r="F256" s="2081"/>
      <c r="G256" s="2081"/>
      <c r="H256" s="1"/>
      <c r="I256" s="1"/>
      <c r="J256" s="1"/>
      <c r="K256" s="58"/>
      <c r="L256" s="58"/>
      <c r="M256" s="58"/>
      <c r="N256" s="55"/>
      <c r="O256" s="54"/>
      <c r="P256" s="58"/>
      <c r="Q256" s="58"/>
      <c r="R256" s="61"/>
      <c r="S256" s="58"/>
      <c r="T256" s="2"/>
      <c r="U256" s="58"/>
      <c r="V256" s="2"/>
    </row>
    <row r="257" spans="1:22">
      <c r="A257" s="1" t="s">
        <v>374</v>
      </c>
      <c r="B257" s="1"/>
      <c r="C257" s="1"/>
      <c r="D257" s="1"/>
      <c r="E257" s="1"/>
      <c r="F257" s="1"/>
      <c r="G257" s="58"/>
      <c r="H257" s="1"/>
      <c r="I257" s="1"/>
      <c r="J257" s="1"/>
      <c r="K257" s="58" t="s">
        <v>375</v>
      </c>
      <c r="L257" s="58" t="s">
        <v>32</v>
      </c>
      <c r="M257" s="26"/>
      <c r="N257" s="24"/>
      <c r="O257" s="24" t="s">
        <v>376</v>
      </c>
      <c r="P257" s="26">
        <v>90</v>
      </c>
      <c r="Q257" s="58">
        <v>2018</v>
      </c>
      <c r="R257" s="27" t="s">
        <v>377</v>
      </c>
      <c r="S257" s="58"/>
      <c r="T257" s="1"/>
      <c r="U257" s="58"/>
      <c r="V257" s="1"/>
    </row>
    <row r="258" spans="1:22">
      <c r="A258" s="1"/>
      <c r="B258" s="1"/>
      <c r="C258" s="1"/>
      <c r="D258" s="1"/>
      <c r="E258" s="1"/>
      <c r="F258" s="1"/>
      <c r="G258" s="58"/>
      <c r="H258" s="1"/>
      <c r="I258" s="1"/>
      <c r="J258" s="1"/>
      <c r="K258" s="58"/>
      <c r="L258" s="58"/>
      <c r="M258" s="58"/>
      <c r="N258" s="1"/>
      <c r="O258" s="1" t="s">
        <v>378</v>
      </c>
      <c r="P258" s="58">
        <v>108</v>
      </c>
      <c r="Q258" s="58">
        <v>2021</v>
      </c>
      <c r="R258" s="61" t="s">
        <v>379</v>
      </c>
      <c r="S258" s="58">
        <v>3</v>
      </c>
      <c r="T258" s="1"/>
      <c r="U258" s="58"/>
      <c r="V258" s="1"/>
    </row>
    <row r="259" spans="1:22">
      <c r="A259" s="1"/>
      <c r="B259" s="1"/>
      <c r="C259" s="1"/>
      <c r="D259" s="1"/>
      <c r="E259" s="1"/>
      <c r="F259" s="1"/>
      <c r="G259" s="58"/>
      <c r="H259" s="1"/>
      <c r="I259" s="1"/>
      <c r="J259" s="1"/>
      <c r="K259" s="58"/>
      <c r="L259" s="58"/>
      <c r="M259" s="58"/>
      <c r="N259" s="1"/>
      <c r="O259" s="1" t="s">
        <v>380</v>
      </c>
      <c r="P259" s="58">
        <v>108</v>
      </c>
      <c r="Q259" s="58">
        <v>2021</v>
      </c>
      <c r="R259" s="61" t="s">
        <v>379</v>
      </c>
      <c r="S259" s="58">
        <v>3</v>
      </c>
      <c r="T259" s="1"/>
      <c r="U259" s="58"/>
      <c r="V259" s="1"/>
    </row>
    <row r="260" spans="1:22">
      <c r="A260" s="1"/>
      <c r="B260" s="1"/>
      <c r="C260" s="1"/>
      <c r="D260" s="2081"/>
      <c r="E260" s="2081"/>
      <c r="F260" s="2081"/>
      <c r="G260" s="2081"/>
      <c r="H260" s="1"/>
      <c r="I260" s="1"/>
      <c r="J260" s="1"/>
      <c r="K260" s="58"/>
      <c r="L260" s="58"/>
      <c r="M260" s="58"/>
      <c r="N260" s="2"/>
      <c r="O260" s="54"/>
      <c r="P260" s="58"/>
      <c r="Q260" s="58"/>
      <c r="R260" s="61"/>
      <c r="S260" s="58"/>
      <c r="T260" s="2"/>
      <c r="U260" s="58"/>
      <c r="V260" s="2"/>
    </row>
    <row r="261" spans="1:22">
      <c r="A261" s="1" t="s">
        <v>381</v>
      </c>
      <c r="B261" s="1"/>
      <c r="C261" s="1"/>
      <c r="D261" s="1"/>
      <c r="E261" s="1"/>
      <c r="F261" s="1"/>
      <c r="G261" s="58"/>
      <c r="H261" s="1"/>
      <c r="I261" s="1"/>
      <c r="J261" s="1"/>
      <c r="K261" s="58" t="s">
        <v>382</v>
      </c>
      <c r="L261" s="58" t="s">
        <v>98</v>
      </c>
      <c r="M261" s="26"/>
      <c r="N261" s="24"/>
      <c r="O261" s="24" t="s">
        <v>383</v>
      </c>
      <c r="P261" s="26">
        <v>200</v>
      </c>
      <c r="Q261" s="58"/>
      <c r="R261" s="27" t="s">
        <v>87</v>
      </c>
      <c r="S261" s="58"/>
      <c r="T261" s="1"/>
      <c r="U261" s="58"/>
      <c r="V261" s="1" t="s">
        <v>66</v>
      </c>
    </row>
    <row r="262" spans="1:22">
      <c r="A262" s="1"/>
      <c r="B262" s="1"/>
      <c r="C262" s="1"/>
      <c r="D262" s="1"/>
      <c r="E262" s="1"/>
      <c r="F262" s="1"/>
      <c r="G262" s="58"/>
      <c r="H262" s="1"/>
      <c r="I262" s="1"/>
      <c r="J262" s="1"/>
      <c r="K262" s="58"/>
      <c r="L262" s="58"/>
      <c r="M262" s="26"/>
      <c r="N262" s="24"/>
      <c r="O262" s="24" t="s">
        <v>384</v>
      </c>
      <c r="P262" s="26">
        <v>180</v>
      </c>
      <c r="Q262" s="58"/>
      <c r="R262" s="27" t="s">
        <v>385</v>
      </c>
      <c r="S262" s="58"/>
      <c r="T262" s="1"/>
      <c r="U262" s="58"/>
      <c r="V262" s="1" t="s">
        <v>66</v>
      </c>
    </row>
    <row r="263" spans="1:22">
      <c r="A263" s="1"/>
      <c r="B263" s="1"/>
      <c r="C263" s="1"/>
      <c r="D263" s="1"/>
      <c r="E263" s="1"/>
      <c r="F263" s="1"/>
      <c r="G263" s="58"/>
      <c r="H263" s="1"/>
      <c r="I263" s="1"/>
      <c r="J263" s="1"/>
      <c r="K263" s="58"/>
      <c r="L263" s="58"/>
      <c r="M263" s="26"/>
      <c r="N263" s="24"/>
      <c r="O263" s="24" t="s">
        <v>386</v>
      </c>
      <c r="P263" s="26">
        <v>300</v>
      </c>
      <c r="Q263" s="58"/>
      <c r="R263" s="27" t="s">
        <v>387</v>
      </c>
      <c r="S263" s="58"/>
      <c r="T263" s="1"/>
      <c r="U263" s="58"/>
      <c r="V263" s="1"/>
    </row>
    <row r="264" spans="1:22">
      <c r="A264" s="1"/>
      <c r="B264" s="1"/>
      <c r="C264" s="1"/>
      <c r="D264" s="1"/>
      <c r="E264" s="1"/>
      <c r="F264" s="1"/>
      <c r="G264" s="58"/>
      <c r="H264" s="1"/>
      <c r="I264" s="1"/>
      <c r="J264" s="1"/>
      <c r="K264" s="58"/>
      <c r="L264" s="58"/>
      <c r="M264" s="26"/>
      <c r="N264" s="24"/>
      <c r="O264" s="24" t="s">
        <v>388</v>
      </c>
      <c r="P264" s="26">
        <v>240</v>
      </c>
      <c r="Q264" s="58">
        <v>2022</v>
      </c>
      <c r="R264" s="27" t="s">
        <v>389</v>
      </c>
      <c r="S264" s="58">
        <v>18</v>
      </c>
      <c r="T264" s="1"/>
      <c r="U264" s="58">
        <v>18</v>
      </c>
      <c r="V264" s="1" t="s">
        <v>66</v>
      </c>
    </row>
    <row r="265" spans="1:22">
      <c r="A265" s="1"/>
      <c r="B265" s="1"/>
      <c r="C265" s="1"/>
      <c r="D265" s="1"/>
      <c r="E265" s="1"/>
      <c r="F265" s="1"/>
      <c r="G265" s="58"/>
      <c r="H265" s="1"/>
      <c r="I265" s="1"/>
      <c r="J265" s="1"/>
      <c r="K265" s="58"/>
      <c r="L265" s="58"/>
      <c r="M265" s="26"/>
      <c r="N265" s="24"/>
      <c r="O265" s="24" t="s">
        <v>390</v>
      </c>
      <c r="P265" s="26">
        <v>179</v>
      </c>
      <c r="Q265" s="58">
        <v>2019</v>
      </c>
      <c r="R265" s="27" t="s">
        <v>70</v>
      </c>
      <c r="S265" s="58">
        <v>6</v>
      </c>
      <c r="T265" s="1"/>
      <c r="U265" s="58">
        <v>6</v>
      </c>
      <c r="V265" s="1"/>
    </row>
    <row r="266" spans="1:22">
      <c r="A266" s="1"/>
      <c r="B266" s="1"/>
      <c r="C266" s="1"/>
      <c r="D266" s="1"/>
      <c r="E266" s="1"/>
      <c r="F266" s="1"/>
      <c r="G266" s="58"/>
      <c r="H266" s="1"/>
      <c r="I266" s="1"/>
      <c r="J266" s="1"/>
      <c r="K266" s="58"/>
      <c r="L266" s="58"/>
      <c r="M266" s="26"/>
      <c r="N266" s="24"/>
      <c r="O266" s="24" t="s">
        <v>391</v>
      </c>
      <c r="P266" s="26">
        <v>179</v>
      </c>
      <c r="Q266" s="58">
        <v>2019</v>
      </c>
      <c r="R266" s="27" t="s">
        <v>70</v>
      </c>
      <c r="S266" s="58">
        <v>6</v>
      </c>
      <c r="T266" s="1"/>
      <c r="U266" s="58">
        <v>6</v>
      </c>
      <c r="V266" s="1"/>
    </row>
    <row r="267" spans="1:22" ht="25.5">
      <c r="A267" s="1"/>
      <c r="B267" s="1"/>
      <c r="C267" s="1"/>
      <c r="D267" s="1"/>
      <c r="E267" s="1"/>
      <c r="F267" s="1"/>
      <c r="G267" s="58"/>
      <c r="H267" s="1"/>
      <c r="I267" s="1"/>
      <c r="J267" s="1"/>
      <c r="K267" s="58"/>
      <c r="L267" s="58"/>
      <c r="M267" s="26"/>
      <c r="N267" s="24"/>
      <c r="O267" s="24" t="s">
        <v>392</v>
      </c>
      <c r="P267" s="58">
        <v>516</v>
      </c>
      <c r="Q267" s="58">
        <v>2020</v>
      </c>
      <c r="R267" s="27" t="s">
        <v>393</v>
      </c>
      <c r="S267" s="58">
        <v>14</v>
      </c>
      <c r="T267" s="1"/>
      <c r="U267" s="58">
        <v>14</v>
      </c>
      <c r="V267" s="1" t="s">
        <v>66</v>
      </c>
    </row>
    <row r="268" spans="1:22">
      <c r="A268" s="1"/>
      <c r="B268" s="1"/>
      <c r="C268" s="1"/>
      <c r="D268" s="2081"/>
      <c r="E268" s="2081"/>
      <c r="F268" s="2081"/>
      <c r="G268" s="2081"/>
      <c r="H268" s="1"/>
      <c r="I268" s="1"/>
      <c r="J268" s="1"/>
      <c r="K268" s="58"/>
      <c r="L268" s="58"/>
      <c r="M268" s="58"/>
      <c r="N268" s="55"/>
      <c r="O268" s="54"/>
      <c r="P268" s="58"/>
      <c r="Q268" s="58"/>
      <c r="R268" s="61"/>
      <c r="S268" s="58"/>
      <c r="T268" s="2"/>
      <c r="U268" s="58"/>
      <c r="V268" s="2"/>
    </row>
    <row r="269" spans="1:22">
      <c r="A269" s="1" t="s">
        <v>394</v>
      </c>
      <c r="B269" s="1"/>
      <c r="C269" s="2090"/>
      <c r="D269" s="1"/>
      <c r="E269" s="1"/>
      <c r="F269" s="1"/>
      <c r="G269" s="58"/>
      <c r="H269" s="2085"/>
      <c r="I269" s="2085"/>
      <c r="J269" s="2085"/>
      <c r="K269" s="58" t="s">
        <v>395</v>
      </c>
      <c r="L269" s="58" t="s">
        <v>27</v>
      </c>
      <c r="M269" s="58"/>
      <c r="N269" s="1"/>
      <c r="O269" s="1"/>
      <c r="P269" s="58"/>
      <c r="Q269" s="58"/>
      <c r="R269" s="61"/>
      <c r="S269" s="58"/>
      <c r="T269" s="1"/>
      <c r="U269" s="58"/>
      <c r="V269" s="1"/>
    </row>
    <row r="270" spans="1:22">
      <c r="A270" s="1"/>
      <c r="B270" s="1"/>
      <c r="C270" s="2090"/>
      <c r="D270" s="1"/>
      <c r="E270" s="1"/>
      <c r="F270" s="1"/>
      <c r="G270" s="58"/>
      <c r="H270" s="2085"/>
      <c r="I270" s="2085"/>
      <c r="J270" s="2085"/>
      <c r="K270" s="58"/>
      <c r="L270" s="58"/>
      <c r="M270" s="58"/>
      <c r="N270" s="1"/>
      <c r="O270" s="1"/>
      <c r="P270" s="58"/>
      <c r="Q270" s="58"/>
      <c r="R270" s="61"/>
      <c r="S270" s="58"/>
      <c r="T270" s="1"/>
      <c r="U270" s="58"/>
      <c r="V270" s="1"/>
    </row>
    <row r="271" spans="1:22">
      <c r="A271" s="2087" t="s">
        <v>226</v>
      </c>
      <c r="B271" s="60"/>
      <c r="C271" s="60"/>
      <c r="D271" s="2081"/>
      <c r="E271" s="2081"/>
      <c r="F271" s="2081"/>
      <c r="G271" s="2081"/>
      <c r="H271" s="60"/>
      <c r="I271" s="60"/>
      <c r="J271" s="60"/>
      <c r="K271" s="58"/>
      <c r="L271" s="58"/>
      <c r="M271" s="58"/>
      <c r="N271" s="1"/>
      <c r="O271" s="2087"/>
      <c r="P271" s="2087"/>
      <c r="Q271" s="2087"/>
      <c r="R271" s="2087"/>
      <c r="S271" s="2087"/>
      <c r="T271" s="2087"/>
      <c r="U271" s="2087"/>
      <c r="V271" s="2087"/>
    </row>
    <row r="272" spans="1:22">
      <c r="A272" s="2087"/>
      <c r="B272" s="60"/>
      <c r="C272" s="60"/>
      <c r="D272" s="2081"/>
      <c r="E272" s="2081"/>
      <c r="F272" s="2081"/>
      <c r="G272" s="2081"/>
      <c r="H272" s="2081"/>
      <c r="I272" s="2081"/>
      <c r="J272" s="2081"/>
      <c r="K272" s="2081"/>
      <c r="L272" s="2081"/>
      <c r="M272" s="58"/>
      <c r="N272" s="55"/>
      <c r="O272" s="2087"/>
      <c r="P272" s="2087"/>
      <c r="Q272" s="2087"/>
      <c r="R272" s="2087"/>
      <c r="S272" s="2087"/>
      <c r="T272" s="2087"/>
      <c r="U272" s="2087"/>
      <c r="V272" s="2087"/>
    </row>
    <row r="273" spans="1:22">
      <c r="A273" s="1" t="s">
        <v>396</v>
      </c>
      <c r="B273" s="1"/>
      <c r="C273" s="2090"/>
      <c r="D273" s="1"/>
      <c r="E273" s="1"/>
      <c r="F273" s="1"/>
      <c r="G273" s="58"/>
      <c r="H273" s="2085"/>
      <c r="I273" s="2085"/>
      <c r="J273" s="2085"/>
      <c r="K273" s="58" t="s">
        <v>397</v>
      </c>
      <c r="L273" s="58" t="s">
        <v>27</v>
      </c>
      <c r="M273" s="58"/>
      <c r="N273" s="1"/>
      <c r="O273" s="1"/>
      <c r="P273" s="58"/>
      <c r="Q273" s="58"/>
      <c r="R273" s="61"/>
      <c r="S273" s="2085"/>
      <c r="T273" s="2084"/>
      <c r="U273" s="2085"/>
      <c r="V273" s="57"/>
    </row>
    <row r="274" spans="1:22">
      <c r="A274" s="1"/>
      <c r="B274" s="1"/>
      <c r="C274" s="2090"/>
      <c r="D274" s="1"/>
      <c r="E274" s="1"/>
      <c r="F274" s="1"/>
      <c r="G274" s="58"/>
      <c r="H274" s="2085"/>
      <c r="I274" s="2085"/>
      <c r="J274" s="2085"/>
      <c r="K274" s="58"/>
      <c r="L274" s="58"/>
      <c r="M274" s="58"/>
      <c r="N274" s="1"/>
      <c r="O274" s="1"/>
      <c r="P274" s="58"/>
      <c r="Q274" s="58"/>
      <c r="R274" s="61"/>
      <c r="S274" s="2085"/>
      <c r="T274" s="2084"/>
      <c r="U274" s="2085"/>
      <c r="V274" s="57"/>
    </row>
    <row r="275" spans="1:22">
      <c r="A275" s="1"/>
      <c r="B275" s="1"/>
      <c r="C275" s="1"/>
      <c r="D275" s="1"/>
      <c r="E275" s="1"/>
      <c r="F275" s="1"/>
      <c r="G275" s="58"/>
      <c r="H275" s="2085"/>
      <c r="I275" s="2085"/>
      <c r="J275" s="2085"/>
      <c r="K275" s="58"/>
      <c r="L275" s="58"/>
      <c r="M275" s="58"/>
      <c r="N275" s="1"/>
      <c r="O275" s="1"/>
      <c r="P275" s="58"/>
      <c r="Q275" s="58"/>
      <c r="R275" s="61"/>
      <c r="S275" s="58"/>
      <c r="T275" s="1"/>
      <c r="U275" s="58"/>
      <c r="V275" s="1"/>
    </row>
    <row r="276" spans="1:22">
      <c r="A276" s="2087"/>
      <c r="B276" s="60"/>
      <c r="C276" s="60"/>
      <c r="D276" s="2081"/>
      <c r="E276" s="2081"/>
      <c r="F276" s="2081"/>
      <c r="G276" s="2081"/>
      <c r="H276" s="2085"/>
      <c r="I276" s="2085"/>
      <c r="J276" s="2085"/>
      <c r="K276" s="2085"/>
      <c r="L276" s="2085"/>
      <c r="M276" s="58"/>
      <c r="N276" s="60"/>
      <c r="O276" s="60"/>
      <c r="P276" s="58"/>
      <c r="Q276" s="58"/>
      <c r="R276" s="61"/>
      <c r="S276" s="58"/>
      <c r="T276" s="60"/>
      <c r="U276" s="58"/>
      <c r="V276" s="60"/>
    </row>
    <row r="277" spans="1:22">
      <c r="A277" s="2087"/>
      <c r="B277" s="60"/>
      <c r="C277" s="60"/>
      <c r="D277" s="2081"/>
      <c r="E277" s="2081"/>
      <c r="F277" s="2081"/>
      <c r="G277" s="2081"/>
      <c r="H277" s="2081"/>
      <c r="I277" s="2081"/>
      <c r="J277" s="2081"/>
      <c r="K277" s="2081"/>
      <c r="L277" s="2081"/>
      <c r="M277" s="58"/>
      <c r="N277" s="55"/>
      <c r="O277" s="2087"/>
      <c r="P277" s="2087"/>
      <c r="Q277" s="2087"/>
      <c r="R277" s="2087"/>
      <c r="S277" s="2087"/>
      <c r="T277" s="2087"/>
      <c r="U277" s="2087"/>
      <c r="V277" s="2087"/>
    </row>
    <row r="278" spans="1:22" ht="25.5">
      <c r="A278" s="1" t="s">
        <v>398</v>
      </c>
      <c r="B278" s="1"/>
      <c r="C278" s="9"/>
      <c r="D278" s="1"/>
      <c r="E278" s="1"/>
      <c r="F278" s="1"/>
      <c r="G278" s="58"/>
      <c r="H278" s="60"/>
      <c r="I278" s="60"/>
      <c r="J278" s="60"/>
      <c r="K278" s="58" t="s">
        <v>399</v>
      </c>
      <c r="L278" s="58" t="s">
        <v>31</v>
      </c>
      <c r="M278" s="26"/>
      <c r="N278" s="24"/>
      <c r="O278" s="24" t="s">
        <v>400</v>
      </c>
      <c r="P278" s="26">
        <v>634</v>
      </c>
      <c r="Q278" s="58">
        <v>2018</v>
      </c>
      <c r="R278" s="27" t="s">
        <v>401</v>
      </c>
      <c r="S278" s="58">
        <v>23</v>
      </c>
      <c r="T278" s="54"/>
      <c r="U278" s="58">
        <v>23</v>
      </c>
      <c r="V278" s="1" t="s">
        <v>66</v>
      </c>
    </row>
    <row r="279" spans="1:22" ht="25.5">
      <c r="A279" s="1"/>
      <c r="B279" s="1"/>
      <c r="C279" s="19"/>
      <c r="D279" s="1"/>
      <c r="E279" s="1"/>
      <c r="F279" s="1"/>
      <c r="G279" s="58"/>
      <c r="H279" s="2085"/>
      <c r="I279" s="2085"/>
      <c r="J279" s="2085"/>
      <c r="K279" s="58"/>
      <c r="L279" s="58"/>
      <c r="M279" s="26"/>
      <c r="N279" s="24"/>
      <c r="O279" s="24" t="s">
        <v>402</v>
      </c>
      <c r="P279" s="26">
        <v>544</v>
      </c>
      <c r="Q279" s="58">
        <v>1982</v>
      </c>
      <c r="R279" s="27" t="s">
        <v>403</v>
      </c>
      <c r="S279" s="58">
        <v>15</v>
      </c>
      <c r="T279" s="56"/>
      <c r="U279" s="58">
        <v>15</v>
      </c>
      <c r="V279" s="1" t="s">
        <v>66</v>
      </c>
    </row>
    <row r="280" spans="1:22">
      <c r="A280" s="1"/>
      <c r="B280" s="1"/>
      <c r="C280" s="19"/>
      <c r="D280" s="1"/>
      <c r="E280" s="1"/>
      <c r="F280" s="1"/>
      <c r="G280" s="58"/>
      <c r="H280" s="2085"/>
      <c r="I280" s="2085"/>
      <c r="J280" s="2085"/>
      <c r="K280" s="58"/>
      <c r="L280" s="58"/>
      <c r="M280" s="26"/>
      <c r="N280" s="24"/>
      <c r="O280" s="24" t="s">
        <v>404</v>
      </c>
      <c r="P280" s="58"/>
      <c r="Q280" s="58">
        <v>1982</v>
      </c>
      <c r="R280" s="27" t="s">
        <v>405</v>
      </c>
      <c r="S280" s="58"/>
      <c r="T280" s="56"/>
      <c r="U280" s="58"/>
      <c r="V280" s="1" t="s">
        <v>66</v>
      </c>
    </row>
    <row r="281" spans="1:22">
      <c r="A281" s="1"/>
      <c r="B281" s="1"/>
      <c r="C281" s="1"/>
      <c r="D281" s="1"/>
      <c r="E281" s="1"/>
      <c r="F281" s="1"/>
      <c r="G281" s="58"/>
      <c r="H281" s="60"/>
      <c r="I281" s="60"/>
      <c r="J281" s="60"/>
      <c r="K281" s="58"/>
      <c r="L281" s="58"/>
      <c r="M281" s="58"/>
      <c r="N281" s="1"/>
      <c r="O281" s="1"/>
      <c r="P281" s="58"/>
      <c r="Q281" s="58"/>
      <c r="R281" s="61"/>
      <c r="S281" s="2085"/>
      <c r="T281" s="2084"/>
      <c r="U281" s="2085"/>
      <c r="V281" s="57"/>
    </row>
    <row r="282" spans="1:22">
      <c r="A282" s="1"/>
      <c r="B282" s="1"/>
      <c r="C282" s="1"/>
      <c r="D282" s="1"/>
      <c r="E282" s="1"/>
      <c r="F282" s="1"/>
      <c r="G282" s="58"/>
      <c r="H282" s="60"/>
      <c r="I282" s="60"/>
      <c r="J282" s="60"/>
      <c r="K282" s="58"/>
      <c r="L282" s="58"/>
      <c r="M282" s="58"/>
      <c r="N282" s="1"/>
      <c r="O282" s="1"/>
      <c r="P282" s="58"/>
      <c r="Q282" s="58"/>
      <c r="R282" s="61"/>
      <c r="S282" s="2085"/>
      <c r="T282" s="2084"/>
      <c r="U282" s="2085"/>
      <c r="V282" s="57"/>
    </row>
    <row r="283" spans="1:22">
      <c r="A283" s="1"/>
      <c r="B283" s="1"/>
      <c r="C283" s="1"/>
      <c r="D283" s="1"/>
      <c r="E283" s="1"/>
      <c r="F283" s="1"/>
      <c r="G283" s="58"/>
      <c r="H283" s="60"/>
      <c r="I283" s="60"/>
      <c r="J283" s="60"/>
      <c r="K283" s="58"/>
      <c r="L283" s="58"/>
      <c r="M283" s="58"/>
      <c r="N283" s="1"/>
      <c r="O283" s="1"/>
      <c r="P283" s="58"/>
      <c r="Q283" s="58"/>
      <c r="R283" s="61"/>
      <c r="S283" s="58"/>
      <c r="T283" s="54"/>
      <c r="U283" s="58"/>
      <c r="V283" s="54"/>
    </row>
    <row r="284" spans="1:22">
      <c r="A284" s="2087" t="s">
        <v>226</v>
      </c>
      <c r="B284" s="60"/>
      <c r="C284" s="60"/>
      <c r="D284" s="2081"/>
      <c r="E284" s="2081"/>
      <c r="F284" s="2081"/>
      <c r="G284" s="2081"/>
      <c r="H284" s="60"/>
      <c r="I284" s="60"/>
      <c r="J284" s="60"/>
      <c r="K284" s="58"/>
      <c r="L284" s="58"/>
      <c r="M284" s="58"/>
      <c r="N284" s="60"/>
      <c r="O284" s="2087"/>
      <c r="P284" s="2087"/>
      <c r="Q284" s="2087"/>
      <c r="R284" s="2087"/>
      <c r="S284" s="2087"/>
      <c r="T284" s="2087"/>
      <c r="U284" s="2087"/>
      <c r="V284" s="2087"/>
    </row>
    <row r="285" spans="1:22">
      <c r="A285" s="2087"/>
      <c r="B285" s="60"/>
      <c r="C285" s="60"/>
      <c r="D285" s="2081"/>
      <c r="E285" s="2081"/>
      <c r="F285" s="2081"/>
      <c r="G285" s="2081"/>
      <c r="H285" s="2081"/>
      <c r="I285" s="2081"/>
      <c r="J285" s="2081"/>
      <c r="K285" s="2081"/>
      <c r="L285" s="2081"/>
      <c r="M285" s="58"/>
      <c r="N285" s="55"/>
      <c r="O285" s="2087"/>
      <c r="P285" s="2087"/>
      <c r="Q285" s="2087"/>
      <c r="R285" s="2087"/>
      <c r="S285" s="2087"/>
      <c r="T285" s="2087"/>
      <c r="U285" s="2087"/>
      <c r="V285" s="2087"/>
    </row>
    <row r="286" spans="1:22">
      <c r="A286" s="2085" t="s">
        <v>406</v>
      </c>
      <c r="B286" s="2085"/>
      <c r="C286" s="2085"/>
      <c r="D286" s="2085"/>
      <c r="E286" s="51">
        <f>(E30+E37+E63+E92+E102+E122+E133+E140+E144+E148+E152+E172+E201+E219+E227+E244+E248+E256+E260+E268+E271+E276+E284)/1000</f>
        <v>0</v>
      </c>
      <c r="F286" s="2081" t="s">
        <v>407</v>
      </c>
      <c r="G286" s="2081"/>
      <c r="H286" s="2081" t="s">
        <v>408</v>
      </c>
      <c r="I286" s="2081"/>
      <c r="J286" s="2081"/>
      <c r="K286" s="2081"/>
      <c r="L286" s="2081"/>
      <c r="M286" s="58"/>
      <c r="N286" s="55"/>
      <c r="O286" s="54" t="s">
        <v>409</v>
      </c>
      <c r="P286" s="58">
        <f>(P30+P37+P63+P92+P102+P122+P133+P140+P144+P148+P152+P172+P201+P219+P227+P244+P248+P256+P260+P268)/1000</f>
        <v>0</v>
      </c>
      <c r="Q286" s="58"/>
      <c r="R286" s="61"/>
      <c r="S286" s="58"/>
      <c r="T286" s="54"/>
      <c r="U286" s="58"/>
      <c r="V286" s="54"/>
    </row>
    <row r="287" spans="1:22">
      <c r="A287" s="2085"/>
      <c r="B287" s="2085"/>
      <c r="C287" s="2085"/>
      <c r="D287" s="2085"/>
      <c r="E287" s="51">
        <f>(E272+E277+E285)/1000</f>
        <v>0</v>
      </c>
      <c r="F287" s="2081" t="s">
        <v>410</v>
      </c>
      <c r="G287" s="2081"/>
      <c r="H287" s="2081"/>
      <c r="I287" s="2081"/>
      <c r="J287" s="2081"/>
      <c r="K287" s="2081"/>
      <c r="L287" s="2081"/>
      <c r="M287" s="58"/>
      <c r="N287" s="55"/>
      <c r="O287" s="60"/>
      <c r="P287" s="58"/>
      <c r="Q287" s="58"/>
      <c r="R287" s="61"/>
      <c r="S287" s="58"/>
      <c r="T287" s="54"/>
      <c r="U287" s="58"/>
      <c r="V287" s="54"/>
    </row>
    <row r="288" spans="1:22" ht="15.75">
      <c r="A288" s="2089" t="s">
        <v>411</v>
      </c>
      <c r="B288" s="2089"/>
      <c r="C288" s="2089"/>
      <c r="D288" s="2089"/>
      <c r="E288" s="2089"/>
      <c r="F288" s="2089"/>
      <c r="G288" s="2089"/>
      <c r="H288" s="2089"/>
      <c r="I288" s="2089"/>
      <c r="J288" s="2089"/>
      <c r="K288" s="2089"/>
      <c r="L288" s="2089"/>
      <c r="M288" s="2089"/>
      <c r="N288" s="2089"/>
      <c r="O288" s="2089"/>
      <c r="P288" s="2089"/>
      <c r="Q288" s="2089"/>
      <c r="R288" s="2089"/>
      <c r="S288" s="2089"/>
      <c r="T288" s="2089"/>
      <c r="U288" s="2089"/>
      <c r="V288" s="2089"/>
    </row>
    <row r="289" spans="1:22" ht="15.75">
      <c r="A289" s="1" t="s">
        <v>412</v>
      </c>
      <c r="B289" s="1"/>
      <c r="C289" s="55"/>
      <c r="D289" s="55"/>
      <c r="E289" s="54"/>
      <c r="F289" s="55"/>
      <c r="G289" s="58"/>
      <c r="H289" s="55"/>
      <c r="I289" s="55"/>
      <c r="J289" s="55"/>
      <c r="K289" s="58" t="s">
        <v>413</v>
      </c>
      <c r="L289" s="58" t="s">
        <v>98</v>
      </c>
      <c r="M289" s="62"/>
      <c r="N289" s="59"/>
      <c r="O289" s="39" t="s">
        <v>414</v>
      </c>
      <c r="P289" s="40">
        <v>35</v>
      </c>
      <c r="Q289" s="40"/>
      <c r="R289" s="25"/>
      <c r="S289" s="62"/>
      <c r="T289" s="59"/>
      <c r="U289" s="62"/>
      <c r="V289" s="59"/>
    </row>
    <row r="290" spans="1:22" ht="15.75">
      <c r="A290" s="1"/>
      <c r="B290" s="1"/>
      <c r="C290" s="1"/>
      <c r="D290" s="55"/>
      <c r="E290" s="1"/>
      <c r="F290" s="55"/>
      <c r="G290" s="58"/>
      <c r="H290" s="1"/>
      <c r="I290" s="1"/>
      <c r="J290" s="1"/>
      <c r="K290" s="58"/>
      <c r="L290" s="58"/>
      <c r="M290" s="62"/>
      <c r="N290" s="59"/>
      <c r="O290" s="39" t="s">
        <v>414</v>
      </c>
      <c r="P290" s="40">
        <v>35</v>
      </c>
      <c r="Q290" s="40"/>
      <c r="R290" s="25"/>
      <c r="S290" s="62"/>
      <c r="T290" s="59"/>
      <c r="U290" s="62"/>
      <c r="V290" s="59"/>
    </row>
    <row r="291" spans="1:22" ht="15.75">
      <c r="A291" s="1"/>
      <c r="B291" s="1"/>
      <c r="C291" s="1"/>
      <c r="D291" s="55"/>
      <c r="E291" s="1"/>
      <c r="F291" s="55"/>
      <c r="G291" s="58"/>
      <c r="H291" s="1"/>
      <c r="I291" s="1"/>
      <c r="J291" s="1"/>
      <c r="K291" s="58"/>
      <c r="L291" s="58"/>
      <c r="M291" s="26"/>
      <c r="N291" s="24"/>
      <c r="O291" s="24" t="s">
        <v>415</v>
      </c>
      <c r="P291" s="26">
        <v>630</v>
      </c>
      <c r="Q291" s="58"/>
      <c r="R291" s="27" t="s">
        <v>416</v>
      </c>
      <c r="S291" s="62">
        <v>23</v>
      </c>
      <c r="T291" s="59"/>
      <c r="U291" s="62">
        <v>23</v>
      </c>
      <c r="V291" s="1" t="s">
        <v>66</v>
      </c>
    </row>
    <row r="292" spans="1:22" ht="15.75">
      <c r="A292" s="1"/>
      <c r="B292" s="1"/>
      <c r="C292" s="1"/>
      <c r="D292" s="55"/>
      <c r="E292" s="1"/>
      <c r="F292" s="55"/>
      <c r="G292" s="58"/>
      <c r="H292" s="1"/>
      <c r="I292" s="1"/>
      <c r="J292" s="1"/>
      <c r="K292" s="58"/>
      <c r="L292" s="58"/>
      <c r="M292" s="26"/>
      <c r="N292" s="24"/>
      <c r="O292" s="24" t="s">
        <v>417</v>
      </c>
      <c r="P292" s="26">
        <f>109+108</f>
        <v>217</v>
      </c>
      <c r="Q292" s="26">
        <v>2019</v>
      </c>
      <c r="R292" s="27" t="s">
        <v>48</v>
      </c>
      <c r="S292" s="62">
        <v>10</v>
      </c>
      <c r="T292" s="59"/>
      <c r="U292" s="62">
        <v>10</v>
      </c>
      <c r="V292" s="59"/>
    </row>
    <row r="293" spans="1:22">
      <c r="A293" s="1"/>
      <c r="B293" s="1"/>
      <c r="C293" s="1"/>
      <c r="D293" s="55"/>
      <c r="E293" s="1"/>
      <c r="F293" s="55"/>
      <c r="G293" s="58"/>
      <c r="H293" s="1"/>
      <c r="I293" s="1"/>
      <c r="J293" s="1"/>
      <c r="K293" s="58"/>
      <c r="L293" s="58"/>
      <c r="M293" s="26"/>
      <c r="N293" s="44"/>
      <c r="O293" s="28" t="s">
        <v>418</v>
      </c>
      <c r="P293" s="26">
        <v>143</v>
      </c>
      <c r="Q293" s="26">
        <v>2015</v>
      </c>
      <c r="R293" s="27" t="s">
        <v>419</v>
      </c>
      <c r="S293" s="26">
        <v>7</v>
      </c>
      <c r="T293" s="45"/>
      <c r="U293" s="26">
        <v>7</v>
      </c>
      <c r="V293" s="45"/>
    </row>
    <row r="294" spans="1:22" ht="15.75">
      <c r="A294" s="1"/>
      <c r="B294" s="1"/>
      <c r="C294" s="1"/>
      <c r="D294" s="55"/>
      <c r="E294" s="1"/>
      <c r="F294" s="55"/>
      <c r="G294" s="58"/>
      <c r="H294" s="1"/>
      <c r="I294" s="1"/>
      <c r="J294" s="1"/>
      <c r="K294" s="58"/>
      <c r="L294" s="58"/>
      <c r="M294" s="62"/>
      <c r="N294" s="59"/>
      <c r="O294" s="1"/>
      <c r="P294" s="58"/>
      <c r="Q294" s="58"/>
      <c r="R294" s="61"/>
      <c r="S294" s="62"/>
      <c r="T294" s="59"/>
      <c r="U294" s="62"/>
      <c r="V294" s="59"/>
    </row>
    <row r="295" spans="1:22">
      <c r="A295" s="1"/>
      <c r="B295" s="1"/>
      <c r="C295" s="1"/>
      <c r="D295" s="2081"/>
      <c r="E295" s="2081"/>
      <c r="F295" s="2081"/>
      <c r="G295" s="2081"/>
      <c r="H295" s="2082"/>
      <c r="I295" s="2082"/>
      <c r="J295" s="2082"/>
      <c r="K295" s="58"/>
      <c r="L295" s="58"/>
      <c r="M295" s="58"/>
      <c r="N295" s="2"/>
      <c r="O295" s="54"/>
      <c r="P295" s="58"/>
      <c r="Q295" s="58"/>
      <c r="R295" s="61"/>
      <c r="S295" s="58"/>
      <c r="T295" s="2"/>
      <c r="U295" s="58"/>
      <c r="V295" s="2"/>
    </row>
    <row r="296" spans="1:22">
      <c r="A296" s="1" t="s">
        <v>420</v>
      </c>
      <c r="B296" s="1"/>
      <c r="C296" s="55"/>
      <c r="D296" s="55"/>
      <c r="E296" s="54"/>
      <c r="F296" s="55"/>
      <c r="G296" s="58"/>
      <c r="H296" s="55"/>
      <c r="I296" s="55"/>
      <c r="J296" s="55"/>
      <c r="K296" s="58" t="s">
        <v>421</v>
      </c>
      <c r="L296" s="58" t="s">
        <v>32</v>
      </c>
      <c r="M296" s="58"/>
      <c r="N296" s="55"/>
      <c r="O296" s="1"/>
      <c r="P296" s="58"/>
      <c r="Q296" s="58"/>
      <c r="R296" s="61"/>
      <c r="S296" s="58"/>
      <c r="T296" s="54"/>
      <c r="U296" s="58"/>
      <c r="V296" s="54"/>
    </row>
    <row r="297" spans="1:22" ht="15.75">
      <c r="A297" s="1"/>
      <c r="B297" s="1"/>
      <c r="C297" s="55"/>
      <c r="D297" s="55"/>
      <c r="E297" s="54"/>
      <c r="F297" s="55"/>
      <c r="G297" s="58"/>
      <c r="H297" s="55"/>
      <c r="I297" s="55"/>
      <c r="J297" s="55"/>
      <c r="K297" s="58"/>
      <c r="L297" s="58"/>
      <c r="M297" s="26"/>
      <c r="N297" s="44"/>
      <c r="O297" s="1" t="s">
        <v>422</v>
      </c>
      <c r="P297" s="58">
        <v>83</v>
      </c>
      <c r="Q297" s="58">
        <v>2020</v>
      </c>
      <c r="R297" s="27" t="s">
        <v>423</v>
      </c>
      <c r="S297" s="62">
        <v>3</v>
      </c>
      <c r="T297" s="59"/>
      <c r="U297" s="62">
        <v>3</v>
      </c>
      <c r="V297" s="59"/>
    </row>
    <row r="298" spans="1:22" ht="15.75">
      <c r="A298" s="1"/>
      <c r="B298" s="1"/>
      <c r="C298" s="55"/>
      <c r="D298" s="55"/>
      <c r="E298" s="54"/>
      <c r="F298" s="55"/>
      <c r="G298" s="58"/>
      <c r="H298" s="55"/>
      <c r="I298" s="55"/>
      <c r="J298" s="55"/>
      <c r="K298" s="58"/>
      <c r="L298" s="58"/>
      <c r="M298" s="58"/>
      <c r="N298" s="55"/>
      <c r="O298" s="1"/>
      <c r="P298" s="58"/>
      <c r="Q298" s="58"/>
      <c r="R298" s="61"/>
      <c r="S298" s="62"/>
      <c r="T298" s="59"/>
      <c r="U298" s="62"/>
      <c r="V298" s="59"/>
    </row>
    <row r="299" spans="1:22">
      <c r="A299" s="1"/>
      <c r="B299" s="1"/>
      <c r="C299" s="1"/>
      <c r="D299" s="2081"/>
      <c r="E299" s="2081"/>
      <c r="F299" s="2081"/>
      <c r="G299" s="2081"/>
      <c r="H299" s="2082"/>
      <c r="I299" s="2082"/>
      <c r="J299" s="2082"/>
      <c r="K299" s="58"/>
      <c r="L299" s="58"/>
      <c r="M299" s="58"/>
      <c r="N299" s="55"/>
      <c r="O299" s="54"/>
      <c r="P299" s="58"/>
      <c r="Q299" s="58"/>
      <c r="R299" s="61"/>
      <c r="S299" s="58"/>
      <c r="T299" s="54"/>
      <c r="U299" s="58"/>
      <c r="V299" s="54"/>
    </row>
    <row r="300" spans="1:22" ht="15.75">
      <c r="A300" s="1" t="s">
        <v>424</v>
      </c>
      <c r="B300" s="1"/>
      <c r="C300" s="55"/>
      <c r="D300" s="55"/>
      <c r="E300" s="54"/>
      <c r="F300" s="55"/>
      <c r="G300" s="58"/>
      <c r="H300" s="55"/>
      <c r="I300" s="55"/>
      <c r="J300" s="55"/>
      <c r="K300" s="58" t="s">
        <v>425</v>
      </c>
      <c r="L300" s="58" t="s">
        <v>426</v>
      </c>
      <c r="M300" s="26"/>
      <c r="N300" s="24"/>
      <c r="O300" s="24" t="s">
        <v>427</v>
      </c>
      <c r="P300" s="26" t="s">
        <v>428</v>
      </c>
      <c r="Q300" s="58"/>
      <c r="R300" s="27" t="s">
        <v>35</v>
      </c>
      <c r="S300" s="62"/>
      <c r="T300" s="59"/>
      <c r="U300" s="62"/>
      <c r="V300" s="59"/>
    </row>
    <row r="301" spans="1:22" ht="15.75">
      <c r="A301" s="1"/>
      <c r="B301" s="1"/>
      <c r="C301" s="55"/>
      <c r="D301" s="55"/>
      <c r="E301" s="54"/>
      <c r="F301" s="55"/>
      <c r="G301" s="58"/>
      <c r="H301" s="55"/>
      <c r="I301" s="55"/>
      <c r="J301" s="55"/>
      <c r="K301" s="58"/>
      <c r="L301" s="58"/>
      <c r="M301" s="26"/>
      <c r="N301" s="24"/>
      <c r="O301" s="24" t="s">
        <v>429</v>
      </c>
      <c r="P301" s="26">
        <v>200</v>
      </c>
      <c r="Q301" s="58"/>
      <c r="R301" s="27" t="s">
        <v>170</v>
      </c>
      <c r="S301" s="62"/>
      <c r="T301" s="59"/>
      <c r="U301" s="62"/>
      <c r="V301" s="59"/>
    </row>
    <row r="302" spans="1:22" ht="15.75">
      <c r="A302" s="1"/>
      <c r="B302" s="1"/>
      <c r="C302" s="55"/>
      <c r="D302" s="55"/>
      <c r="E302" s="54"/>
      <c r="F302" s="55"/>
      <c r="G302" s="58"/>
      <c r="H302" s="55"/>
      <c r="I302" s="55"/>
      <c r="J302" s="55"/>
      <c r="K302" s="58"/>
      <c r="L302" s="58"/>
      <c r="M302" s="58"/>
      <c r="N302" s="2"/>
      <c r="O302" s="1" t="s">
        <v>430</v>
      </c>
      <c r="P302" s="26">
        <v>576</v>
      </c>
      <c r="Q302" s="58">
        <v>2015</v>
      </c>
      <c r="R302" s="61" t="s">
        <v>431</v>
      </c>
      <c r="S302" s="62"/>
      <c r="T302" s="59"/>
      <c r="U302" s="62"/>
      <c r="V302" s="59"/>
    </row>
    <row r="303" spans="1:22" ht="15.75">
      <c r="A303" s="1"/>
      <c r="B303" s="1"/>
      <c r="C303" s="55"/>
      <c r="D303" s="55"/>
      <c r="E303" s="54"/>
      <c r="F303" s="55"/>
      <c r="G303" s="58"/>
      <c r="H303" s="55"/>
      <c r="I303" s="55"/>
      <c r="J303" s="55"/>
      <c r="K303" s="58"/>
      <c r="L303" s="58"/>
      <c r="M303" s="62"/>
      <c r="N303" s="59"/>
      <c r="O303" s="1"/>
      <c r="P303" s="58"/>
      <c r="Q303" s="58"/>
      <c r="R303" s="61"/>
      <c r="S303" s="62"/>
      <c r="T303" s="59"/>
      <c r="U303" s="62"/>
      <c r="V303" s="59"/>
    </row>
    <row r="304" spans="1:22">
      <c r="A304" s="1"/>
      <c r="B304" s="1"/>
      <c r="C304" s="1"/>
      <c r="D304" s="2081"/>
      <c r="E304" s="2081"/>
      <c r="F304" s="2081"/>
      <c r="G304" s="2081"/>
      <c r="H304" s="2082"/>
      <c r="I304" s="2082"/>
      <c r="J304" s="2082"/>
      <c r="K304" s="58"/>
      <c r="L304" s="58"/>
      <c r="M304" s="58"/>
      <c r="N304" s="2"/>
      <c r="O304" s="54"/>
      <c r="P304" s="58"/>
      <c r="Q304" s="58"/>
      <c r="R304" s="61"/>
      <c r="S304" s="58"/>
      <c r="T304" s="2"/>
      <c r="U304" s="58"/>
      <c r="V304" s="2"/>
    </row>
    <row r="305" spans="1:22" ht="15">
      <c r="A305" s="1" t="s">
        <v>432</v>
      </c>
      <c r="B305" s="1"/>
      <c r="C305" s="1"/>
      <c r="D305" s="1"/>
      <c r="E305" s="1"/>
      <c r="F305" s="1"/>
      <c r="G305" s="58"/>
      <c r="H305" s="1"/>
      <c r="I305" s="1"/>
      <c r="J305" s="1"/>
      <c r="K305" s="58" t="s">
        <v>433</v>
      </c>
      <c r="L305" s="63" t="s">
        <v>434</v>
      </c>
      <c r="M305" s="58"/>
      <c r="N305" s="1"/>
      <c r="O305" s="39" t="s">
        <v>435</v>
      </c>
      <c r="P305" s="40">
        <v>25</v>
      </c>
      <c r="Q305" s="40"/>
      <c r="R305" s="25"/>
      <c r="S305" s="58"/>
      <c r="T305" s="1"/>
      <c r="U305" s="58"/>
      <c r="V305" s="1"/>
    </row>
    <row r="306" spans="1:22" ht="15">
      <c r="A306" s="1"/>
      <c r="B306" s="1"/>
      <c r="C306" s="1"/>
      <c r="D306" s="1"/>
      <c r="E306" s="1"/>
      <c r="F306" s="1"/>
      <c r="G306" s="58"/>
      <c r="H306" s="1"/>
      <c r="I306" s="1"/>
      <c r="J306" s="1"/>
      <c r="K306" s="58"/>
      <c r="L306" s="58"/>
      <c r="M306" s="58"/>
      <c r="N306" s="1"/>
      <c r="O306" s="39" t="s">
        <v>436</v>
      </c>
      <c r="P306" s="40">
        <v>40</v>
      </c>
      <c r="Q306" s="40"/>
      <c r="R306" s="25"/>
      <c r="S306" s="58"/>
      <c r="T306" s="1"/>
      <c r="U306" s="58"/>
      <c r="V306" s="1"/>
    </row>
    <row r="307" spans="1:22" ht="15">
      <c r="A307" s="1"/>
      <c r="B307" s="1"/>
      <c r="C307" s="1"/>
      <c r="D307" s="1"/>
      <c r="E307" s="1"/>
      <c r="F307" s="1"/>
      <c r="G307" s="58"/>
      <c r="H307" s="1"/>
      <c r="I307" s="1"/>
      <c r="J307" s="1"/>
      <c r="K307" s="58"/>
      <c r="L307" s="58"/>
      <c r="M307" s="58"/>
      <c r="N307" s="1"/>
      <c r="O307" s="39" t="s">
        <v>436</v>
      </c>
      <c r="P307" s="40">
        <v>40</v>
      </c>
      <c r="Q307" s="40"/>
      <c r="R307" s="25"/>
      <c r="S307" s="58"/>
      <c r="T307" s="1"/>
      <c r="U307" s="58"/>
      <c r="V307" s="1"/>
    </row>
    <row r="308" spans="1:22" ht="15">
      <c r="A308" s="1"/>
      <c r="B308" s="1"/>
      <c r="C308" s="1"/>
      <c r="D308" s="1"/>
      <c r="E308" s="1"/>
      <c r="F308" s="1"/>
      <c r="G308" s="58"/>
      <c r="H308" s="1"/>
      <c r="I308" s="1"/>
      <c r="J308" s="1"/>
      <c r="K308" s="58"/>
      <c r="L308" s="58"/>
      <c r="M308" s="58"/>
      <c r="N308" s="1"/>
      <c r="O308" s="39" t="s">
        <v>437</v>
      </c>
      <c r="P308" s="40">
        <v>65</v>
      </c>
      <c r="Q308" s="40"/>
      <c r="R308" s="25"/>
      <c r="S308" s="58"/>
      <c r="T308" s="1"/>
      <c r="U308" s="58"/>
      <c r="V308" s="1"/>
    </row>
    <row r="309" spans="1:22" ht="15">
      <c r="A309" s="1"/>
      <c r="B309" s="1"/>
      <c r="C309" s="1"/>
      <c r="D309" s="1"/>
      <c r="E309" s="1"/>
      <c r="F309" s="1"/>
      <c r="G309" s="58"/>
      <c r="H309" s="1"/>
      <c r="I309" s="1"/>
      <c r="J309" s="1"/>
      <c r="K309" s="58"/>
      <c r="L309" s="58"/>
      <c r="M309" s="58"/>
      <c r="N309" s="1"/>
      <c r="O309" s="39" t="s">
        <v>438</v>
      </c>
      <c r="P309" s="40">
        <v>100</v>
      </c>
      <c r="Q309" s="40"/>
      <c r="R309" s="25"/>
      <c r="S309" s="58"/>
      <c r="T309" s="1"/>
      <c r="U309" s="58"/>
      <c r="V309" s="1"/>
    </row>
    <row r="310" spans="1:22" ht="15">
      <c r="A310" s="1"/>
      <c r="B310" s="1"/>
      <c r="C310" s="1"/>
      <c r="D310" s="1"/>
      <c r="E310" s="1"/>
      <c r="F310" s="1"/>
      <c r="G310" s="58"/>
      <c r="H310" s="1"/>
      <c r="I310" s="1"/>
      <c r="J310" s="1"/>
      <c r="K310" s="58"/>
      <c r="L310" s="58"/>
      <c r="M310" s="58"/>
      <c r="N310" s="1"/>
      <c r="O310" s="39" t="s">
        <v>439</v>
      </c>
      <c r="P310" s="40">
        <v>105</v>
      </c>
      <c r="Q310" s="40"/>
      <c r="R310" s="25"/>
      <c r="S310" s="58"/>
      <c r="T310" s="1"/>
      <c r="U310" s="58"/>
      <c r="V310" s="1"/>
    </row>
    <row r="311" spans="1:22">
      <c r="A311" s="1"/>
      <c r="B311" s="1"/>
      <c r="C311" s="1"/>
      <c r="D311" s="1"/>
      <c r="E311" s="1"/>
      <c r="F311" s="1"/>
      <c r="G311" s="58"/>
      <c r="H311" s="1"/>
      <c r="I311" s="1"/>
      <c r="J311" s="1"/>
      <c r="K311" s="58"/>
      <c r="L311" s="58"/>
      <c r="M311" s="58"/>
      <c r="N311" s="1"/>
      <c r="O311" s="19" t="s">
        <v>440</v>
      </c>
      <c r="P311" s="63">
        <v>168</v>
      </c>
      <c r="Q311" s="63"/>
      <c r="R311" s="66"/>
      <c r="S311" s="58"/>
      <c r="T311" s="1"/>
      <c r="U311" s="58"/>
      <c r="V311" s="1"/>
    </row>
    <row r="312" spans="1:22">
      <c r="A312" s="1"/>
      <c r="B312" s="1"/>
      <c r="C312" s="1"/>
      <c r="D312" s="1"/>
      <c r="E312" s="1"/>
      <c r="F312" s="1"/>
      <c r="G312" s="58"/>
      <c r="H312" s="1"/>
      <c r="I312" s="1"/>
      <c r="J312" s="1"/>
      <c r="K312" s="58"/>
      <c r="L312" s="58"/>
      <c r="M312" s="58"/>
      <c r="N312" s="1"/>
      <c r="O312" s="19" t="s">
        <v>441</v>
      </c>
      <c r="P312" s="63">
        <v>171</v>
      </c>
      <c r="Q312" s="63"/>
      <c r="R312" s="66"/>
      <c r="S312" s="58"/>
      <c r="T312" s="1"/>
      <c r="U312" s="58"/>
      <c r="V312" s="1"/>
    </row>
    <row r="313" spans="1:22" ht="30">
      <c r="A313" s="1"/>
      <c r="B313" s="1"/>
      <c r="C313" s="1"/>
      <c r="D313" s="1"/>
      <c r="E313" s="1"/>
      <c r="F313" s="1"/>
      <c r="G313" s="58"/>
      <c r="H313" s="1"/>
      <c r="I313" s="1"/>
      <c r="J313" s="1"/>
      <c r="K313" s="58"/>
      <c r="L313" s="58"/>
      <c r="M313" s="58"/>
      <c r="N313" s="1"/>
      <c r="O313" s="41" t="s">
        <v>442</v>
      </c>
      <c r="P313" s="40">
        <v>70</v>
      </c>
      <c r="Q313" s="40"/>
      <c r="R313" s="25"/>
      <c r="S313" s="58"/>
      <c r="T313" s="1"/>
      <c r="U313" s="58"/>
      <c r="V313" s="1"/>
    </row>
    <row r="314" spans="1:22" ht="30">
      <c r="A314" s="1"/>
      <c r="B314" s="1"/>
      <c r="C314" s="1"/>
      <c r="D314" s="1"/>
      <c r="E314" s="1"/>
      <c r="F314" s="1"/>
      <c r="G314" s="58"/>
      <c r="H314" s="1"/>
      <c r="I314" s="1"/>
      <c r="J314" s="1"/>
      <c r="K314" s="58"/>
      <c r="L314" s="58"/>
      <c r="M314" s="58"/>
      <c r="N314" s="1"/>
      <c r="O314" s="41" t="s">
        <v>443</v>
      </c>
      <c r="P314" s="40">
        <v>80</v>
      </c>
      <c r="Q314" s="40"/>
      <c r="R314" s="25"/>
      <c r="S314" s="58"/>
      <c r="T314" s="1"/>
      <c r="U314" s="58"/>
      <c r="V314" s="1"/>
    </row>
    <row r="315" spans="1:22" ht="30">
      <c r="A315" s="1"/>
      <c r="B315" s="1"/>
      <c r="C315" s="1"/>
      <c r="D315" s="1"/>
      <c r="E315" s="1"/>
      <c r="F315" s="1"/>
      <c r="G315" s="58"/>
      <c r="H315" s="1"/>
      <c r="I315" s="1"/>
      <c r="J315" s="1"/>
      <c r="K315" s="58"/>
      <c r="L315" s="58"/>
      <c r="M315" s="58"/>
      <c r="N315" s="1"/>
      <c r="O315" s="41" t="s">
        <v>444</v>
      </c>
      <c r="P315" s="40">
        <v>60</v>
      </c>
      <c r="Q315" s="40"/>
      <c r="R315" s="25"/>
      <c r="S315" s="58"/>
      <c r="T315" s="1"/>
      <c r="U315" s="58"/>
      <c r="V315" s="1"/>
    </row>
    <row r="316" spans="1:22" ht="30">
      <c r="A316" s="1"/>
      <c r="B316" s="1"/>
      <c r="C316" s="1"/>
      <c r="D316" s="1"/>
      <c r="E316" s="1"/>
      <c r="F316" s="1"/>
      <c r="G316" s="58"/>
      <c r="H316" s="1"/>
      <c r="I316" s="1"/>
      <c r="J316" s="1"/>
      <c r="K316" s="58"/>
      <c r="L316" s="58"/>
      <c r="M316" s="58"/>
      <c r="N316" s="1"/>
      <c r="O316" s="41" t="s">
        <v>445</v>
      </c>
      <c r="P316" s="40">
        <v>80</v>
      </c>
      <c r="Q316" s="40"/>
      <c r="R316" s="25"/>
      <c r="S316" s="58"/>
      <c r="T316" s="1"/>
      <c r="U316" s="58"/>
      <c r="V316" s="1"/>
    </row>
    <row r="317" spans="1:22" ht="15">
      <c r="A317" s="1"/>
      <c r="B317" s="1"/>
      <c r="C317" s="1"/>
      <c r="D317" s="1"/>
      <c r="E317" s="1"/>
      <c r="F317" s="1"/>
      <c r="G317" s="58"/>
      <c r="H317" s="1"/>
      <c r="I317" s="1"/>
      <c r="J317" s="1"/>
      <c r="K317" s="58"/>
      <c r="L317" s="58"/>
      <c r="M317" s="58"/>
      <c r="N317" s="1"/>
      <c r="O317" s="41" t="s">
        <v>446</v>
      </c>
      <c r="P317" s="40">
        <v>200</v>
      </c>
      <c r="Q317" s="40"/>
      <c r="R317" s="25"/>
      <c r="S317" s="58"/>
      <c r="T317" s="1"/>
      <c r="U317" s="58"/>
      <c r="V317" s="1"/>
    </row>
    <row r="318" spans="1:22" ht="15">
      <c r="A318" s="1"/>
      <c r="B318" s="1"/>
      <c r="C318" s="1"/>
      <c r="D318" s="1"/>
      <c r="E318" s="1"/>
      <c r="F318" s="1"/>
      <c r="G318" s="58"/>
      <c r="H318" s="1"/>
      <c r="I318" s="1"/>
      <c r="J318" s="1"/>
      <c r="K318" s="58"/>
      <c r="L318" s="58"/>
      <c r="M318" s="58"/>
      <c r="N318" s="1"/>
      <c r="O318" s="41" t="s">
        <v>446</v>
      </c>
      <c r="P318" s="40">
        <v>200</v>
      </c>
      <c r="Q318" s="40"/>
      <c r="R318" s="25"/>
      <c r="S318" s="58"/>
      <c r="T318" s="1"/>
      <c r="U318" s="58"/>
      <c r="V318" s="1"/>
    </row>
    <row r="319" spans="1:22" ht="25.5">
      <c r="A319" s="1"/>
      <c r="B319" s="1"/>
      <c r="C319" s="1"/>
      <c r="D319" s="1"/>
      <c r="E319" s="1"/>
      <c r="F319" s="1"/>
      <c r="G319" s="58"/>
      <c r="H319" s="1"/>
      <c r="I319" s="1"/>
      <c r="J319" s="1"/>
      <c r="K319" s="58"/>
      <c r="L319" s="58"/>
      <c r="M319" s="58"/>
      <c r="N319" s="2"/>
      <c r="O319" s="24" t="s">
        <v>447</v>
      </c>
      <c r="P319" s="26">
        <v>323</v>
      </c>
      <c r="Q319" s="58">
        <v>2016</v>
      </c>
      <c r="R319" s="61" t="s">
        <v>448</v>
      </c>
      <c r="S319" s="58">
        <v>12</v>
      </c>
      <c r="T319" s="1"/>
      <c r="U319" s="58">
        <v>12</v>
      </c>
      <c r="V319" s="1"/>
    </row>
    <row r="320" spans="1:22">
      <c r="A320" s="1"/>
      <c r="B320" s="1"/>
      <c r="C320" s="1"/>
      <c r="D320" s="1"/>
      <c r="E320" s="1"/>
      <c r="F320" s="1"/>
      <c r="G320" s="58"/>
      <c r="H320" s="1"/>
      <c r="I320" s="1"/>
      <c r="J320" s="1"/>
      <c r="K320" s="58"/>
      <c r="L320" s="58"/>
      <c r="M320" s="58"/>
      <c r="N320" s="6"/>
      <c r="O320" s="24" t="s">
        <v>449</v>
      </c>
      <c r="P320" s="26">
        <v>224</v>
      </c>
      <c r="Q320" s="58">
        <v>2016</v>
      </c>
      <c r="R320" s="61" t="s">
        <v>450</v>
      </c>
      <c r="S320" s="58"/>
      <c r="T320" s="1"/>
      <c r="U320" s="58"/>
      <c r="V320" s="1"/>
    </row>
    <row r="321" spans="1:22">
      <c r="A321" s="1"/>
      <c r="B321" s="1"/>
      <c r="C321" s="1"/>
      <c r="D321" s="1"/>
      <c r="E321" s="1"/>
      <c r="F321" s="1"/>
      <c r="G321" s="58"/>
      <c r="H321" s="1"/>
      <c r="I321" s="1"/>
      <c r="J321" s="1"/>
      <c r="K321" s="58"/>
      <c r="L321" s="58"/>
      <c r="M321" s="58"/>
      <c r="N321" s="1"/>
      <c r="O321" s="1" t="s">
        <v>451</v>
      </c>
      <c r="P321" s="58">
        <v>370</v>
      </c>
      <c r="Q321" s="58">
        <v>2021</v>
      </c>
      <c r="R321" s="61" t="s">
        <v>452</v>
      </c>
      <c r="S321" s="58">
        <v>12</v>
      </c>
      <c r="T321" s="1"/>
      <c r="U321" s="58">
        <v>12</v>
      </c>
      <c r="V321" s="1"/>
    </row>
    <row r="322" spans="1:22">
      <c r="A322" s="1"/>
      <c r="B322" s="1"/>
      <c r="C322" s="1"/>
      <c r="D322" s="2081"/>
      <c r="E322" s="2081"/>
      <c r="F322" s="2081"/>
      <c r="G322" s="2081"/>
      <c r="H322" s="2082"/>
      <c r="I322" s="2082"/>
      <c r="J322" s="2082"/>
      <c r="K322" s="58"/>
      <c r="L322" s="58"/>
      <c r="M322" s="58"/>
      <c r="N322" s="55"/>
      <c r="O322" s="54"/>
      <c r="P322" s="58"/>
      <c r="Q322" s="58"/>
      <c r="R322" s="61"/>
      <c r="S322" s="58"/>
      <c r="T322" s="54"/>
      <c r="U322" s="58"/>
      <c r="V322" s="54"/>
    </row>
    <row r="323" spans="1:22" ht="15.75">
      <c r="A323" s="1" t="s">
        <v>453</v>
      </c>
      <c r="B323" s="1"/>
      <c r="C323" s="55"/>
      <c r="D323" s="55"/>
      <c r="E323" s="54"/>
      <c r="F323" s="55"/>
      <c r="G323" s="58"/>
      <c r="H323" s="55"/>
      <c r="I323" s="55"/>
      <c r="J323" s="55"/>
      <c r="K323" s="58" t="s">
        <v>454</v>
      </c>
      <c r="L323" s="63" t="s">
        <v>27</v>
      </c>
      <c r="M323" s="62"/>
      <c r="N323" s="59"/>
      <c r="O323" s="41" t="s">
        <v>455</v>
      </c>
      <c r="P323" s="40">
        <v>120</v>
      </c>
      <c r="Q323" s="40"/>
      <c r="R323" s="25"/>
      <c r="S323" s="62"/>
      <c r="T323" s="59"/>
      <c r="U323" s="62"/>
      <c r="V323" s="59"/>
    </row>
    <row r="324" spans="1:22" ht="15.75">
      <c r="A324" s="1"/>
      <c r="B324" s="1"/>
      <c r="C324" s="55"/>
      <c r="D324" s="55"/>
      <c r="E324" s="54"/>
      <c r="F324" s="55"/>
      <c r="G324" s="58"/>
      <c r="H324" s="55"/>
      <c r="I324" s="55"/>
      <c r="J324" s="55"/>
      <c r="K324" s="58"/>
      <c r="L324" s="58"/>
      <c r="M324" s="62"/>
      <c r="N324" s="59"/>
      <c r="O324" s="41" t="s">
        <v>455</v>
      </c>
      <c r="P324" s="40">
        <v>120</v>
      </c>
      <c r="Q324" s="40"/>
      <c r="R324" s="25"/>
      <c r="S324" s="62"/>
      <c r="T324" s="59"/>
      <c r="U324" s="62"/>
      <c r="V324" s="59"/>
    </row>
    <row r="325" spans="1:22" ht="15.75">
      <c r="A325" s="1"/>
      <c r="B325" s="1"/>
      <c r="C325" s="55"/>
      <c r="D325" s="55"/>
      <c r="E325" s="54"/>
      <c r="F325" s="55"/>
      <c r="G325" s="58"/>
      <c r="H325" s="55"/>
      <c r="I325" s="55"/>
      <c r="J325" s="55"/>
      <c r="K325" s="58"/>
      <c r="L325" s="58"/>
      <c r="M325" s="62"/>
      <c r="N325" s="59"/>
      <c r="O325" s="41" t="s">
        <v>456</v>
      </c>
      <c r="P325" s="40">
        <v>65</v>
      </c>
      <c r="Q325" s="40"/>
      <c r="R325" s="25"/>
      <c r="S325" s="62"/>
      <c r="T325" s="59"/>
      <c r="U325" s="62"/>
      <c r="V325" s="59"/>
    </row>
    <row r="326" spans="1:22" ht="15.75">
      <c r="A326" s="1"/>
      <c r="B326" s="1"/>
      <c r="C326" s="55"/>
      <c r="D326" s="55"/>
      <c r="E326" s="54"/>
      <c r="F326" s="55"/>
      <c r="G326" s="58"/>
      <c r="H326" s="55"/>
      <c r="I326" s="55"/>
      <c r="J326" s="55"/>
      <c r="K326" s="58"/>
      <c r="L326" s="58"/>
      <c r="M326" s="62"/>
      <c r="N326" s="59"/>
      <c r="O326" s="41" t="s">
        <v>457</v>
      </c>
      <c r="P326" s="40">
        <v>60</v>
      </c>
      <c r="Q326" s="40"/>
      <c r="R326" s="25"/>
      <c r="S326" s="62"/>
      <c r="T326" s="59"/>
      <c r="U326" s="62"/>
      <c r="V326" s="59"/>
    </row>
    <row r="327" spans="1:22" ht="15.75">
      <c r="A327" s="1"/>
      <c r="B327" s="1"/>
      <c r="C327" s="55"/>
      <c r="D327" s="55"/>
      <c r="E327" s="54"/>
      <c r="F327" s="55"/>
      <c r="G327" s="58"/>
      <c r="H327" s="55"/>
      <c r="I327" s="55"/>
      <c r="J327" s="55"/>
      <c r="K327" s="58"/>
      <c r="L327" s="58"/>
      <c r="M327" s="62"/>
      <c r="N327" s="59"/>
      <c r="O327" s="41" t="s">
        <v>458</v>
      </c>
      <c r="P327" s="40">
        <v>75</v>
      </c>
      <c r="Q327" s="40"/>
      <c r="R327" s="25"/>
      <c r="S327" s="62"/>
      <c r="T327" s="59"/>
      <c r="U327" s="62"/>
      <c r="V327" s="59"/>
    </row>
    <row r="328" spans="1:22" ht="30">
      <c r="A328" s="1"/>
      <c r="B328" s="1"/>
      <c r="C328" s="55"/>
      <c r="D328" s="55"/>
      <c r="E328" s="54"/>
      <c r="F328" s="55"/>
      <c r="G328" s="58"/>
      <c r="H328" s="55"/>
      <c r="I328" s="55"/>
      <c r="J328" s="55"/>
      <c r="K328" s="58"/>
      <c r="L328" s="58"/>
      <c r="M328" s="62"/>
      <c r="N328" s="59"/>
      <c r="O328" s="41" t="s">
        <v>459</v>
      </c>
      <c r="P328" s="40">
        <v>50</v>
      </c>
      <c r="Q328" s="40"/>
      <c r="R328" s="25"/>
      <c r="S328" s="62"/>
      <c r="T328" s="59"/>
      <c r="U328" s="62"/>
      <c r="V328" s="59"/>
    </row>
    <row r="329" spans="1:22" ht="30">
      <c r="A329" s="1"/>
      <c r="B329" s="1"/>
      <c r="C329" s="55"/>
      <c r="D329" s="55"/>
      <c r="E329" s="54"/>
      <c r="F329" s="55"/>
      <c r="G329" s="58"/>
      <c r="H329" s="55"/>
      <c r="I329" s="55"/>
      <c r="J329" s="55"/>
      <c r="K329" s="58"/>
      <c r="L329" s="58"/>
      <c r="M329" s="62"/>
      <c r="N329" s="59"/>
      <c r="O329" s="41" t="s">
        <v>460</v>
      </c>
      <c r="P329" s="40">
        <v>55</v>
      </c>
      <c r="Q329" s="40"/>
      <c r="R329" s="25"/>
      <c r="S329" s="62"/>
      <c r="T329" s="59"/>
      <c r="U329" s="62"/>
      <c r="V329" s="59"/>
    </row>
    <row r="330" spans="1:22" ht="30">
      <c r="A330" s="1"/>
      <c r="B330" s="1"/>
      <c r="C330" s="55"/>
      <c r="D330" s="55"/>
      <c r="E330" s="54"/>
      <c r="F330" s="55"/>
      <c r="G330" s="58"/>
      <c r="H330" s="55"/>
      <c r="I330" s="55"/>
      <c r="J330" s="55"/>
      <c r="K330" s="58"/>
      <c r="L330" s="58"/>
      <c r="M330" s="62"/>
      <c r="N330" s="59"/>
      <c r="O330" s="41" t="s">
        <v>461</v>
      </c>
      <c r="P330" s="40">
        <v>125</v>
      </c>
      <c r="Q330" s="40"/>
      <c r="R330" s="25"/>
      <c r="S330" s="62"/>
      <c r="T330" s="59"/>
      <c r="U330" s="62"/>
      <c r="V330" s="59"/>
    </row>
    <row r="331" spans="1:22" ht="30">
      <c r="A331" s="1"/>
      <c r="B331" s="1"/>
      <c r="C331" s="55"/>
      <c r="D331" s="55"/>
      <c r="E331" s="54"/>
      <c r="F331" s="55"/>
      <c r="G331" s="58"/>
      <c r="H331" s="55"/>
      <c r="I331" s="55"/>
      <c r="J331" s="55"/>
      <c r="K331" s="58"/>
      <c r="L331" s="58"/>
      <c r="M331" s="62"/>
      <c r="N331" s="59"/>
      <c r="O331" s="41" t="s">
        <v>462</v>
      </c>
      <c r="P331" s="40">
        <v>190</v>
      </c>
      <c r="Q331" s="40"/>
      <c r="R331" s="25"/>
      <c r="S331" s="62"/>
      <c r="T331" s="59"/>
      <c r="U331" s="62"/>
      <c r="V331" s="59"/>
    </row>
    <row r="332" spans="1:22" ht="30">
      <c r="A332" s="1"/>
      <c r="B332" s="1"/>
      <c r="C332" s="55"/>
      <c r="D332" s="55"/>
      <c r="E332" s="54"/>
      <c r="F332" s="55"/>
      <c r="G332" s="58"/>
      <c r="H332" s="55"/>
      <c r="I332" s="55"/>
      <c r="J332" s="55"/>
      <c r="K332" s="58"/>
      <c r="L332" s="58"/>
      <c r="M332" s="62"/>
      <c r="N332" s="59"/>
      <c r="O332" s="41" t="s">
        <v>463</v>
      </c>
      <c r="P332" s="40">
        <v>40</v>
      </c>
      <c r="Q332" s="40"/>
      <c r="R332" s="25"/>
      <c r="S332" s="62"/>
      <c r="T332" s="59"/>
      <c r="U332" s="62"/>
      <c r="V332" s="59"/>
    </row>
    <row r="333" spans="1:22" ht="30">
      <c r="A333" s="1"/>
      <c r="B333" s="1"/>
      <c r="C333" s="55"/>
      <c r="D333" s="55"/>
      <c r="E333" s="54"/>
      <c r="F333" s="55"/>
      <c r="G333" s="58"/>
      <c r="H333" s="55"/>
      <c r="I333" s="55"/>
      <c r="J333" s="55"/>
      <c r="K333" s="58"/>
      <c r="L333" s="58"/>
      <c r="M333" s="62"/>
      <c r="N333" s="59"/>
      <c r="O333" s="41" t="s">
        <v>464</v>
      </c>
      <c r="P333" s="40">
        <v>95</v>
      </c>
      <c r="Q333" s="40"/>
      <c r="R333" s="25"/>
      <c r="S333" s="62"/>
      <c r="T333" s="59"/>
      <c r="U333" s="62"/>
      <c r="V333" s="59"/>
    </row>
    <row r="334" spans="1:22" ht="30">
      <c r="A334" s="1"/>
      <c r="B334" s="1"/>
      <c r="C334" s="55"/>
      <c r="D334" s="55"/>
      <c r="E334" s="54"/>
      <c r="F334" s="55"/>
      <c r="G334" s="58"/>
      <c r="H334" s="55"/>
      <c r="I334" s="55"/>
      <c r="J334" s="55"/>
      <c r="K334" s="58"/>
      <c r="L334" s="58"/>
      <c r="M334" s="62"/>
      <c r="N334" s="59"/>
      <c r="O334" s="41" t="s">
        <v>465</v>
      </c>
      <c r="P334" s="40">
        <v>80</v>
      </c>
      <c r="Q334" s="40"/>
      <c r="R334" s="25"/>
      <c r="S334" s="62"/>
      <c r="T334" s="59"/>
      <c r="U334" s="62"/>
      <c r="V334" s="59"/>
    </row>
    <row r="335" spans="1:22" ht="30">
      <c r="A335" s="1"/>
      <c r="B335" s="1"/>
      <c r="C335" s="55"/>
      <c r="D335" s="55"/>
      <c r="E335" s="54"/>
      <c r="F335" s="55"/>
      <c r="G335" s="58"/>
      <c r="H335" s="55"/>
      <c r="I335" s="55"/>
      <c r="J335" s="55"/>
      <c r="K335" s="58"/>
      <c r="L335" s="58"/>
      <c r="M335" s="62"/>
      <c r="N335" s="59"/>
      <c r="O335" s="41" t="s">
        <v>466</v>
      </c>
      <c r="P335" s="40">
        <v>35</v>
      </c>
      <c r="Q335" s="40"/>
      <c r="R335" s="25"/>
      <c r="S335" s="62"/>
      <c r="T335" s="59"/>
      <c r="U335" s="62"/>
      <c r="V335" s="59"/>
    </row>
    <row r="336" spans="1:22" ht="15.75">
      <c r="A336" s="1"/>
      <c r="B336" s="1"/>
      <c r="C336" s="55"/>
      <c r="D336" s="55"/>
      <c r="E336" s="54"/>
      <c r="F336" s="55"/>
      <c r="G336" s="58"/>
      <c r="H336" s="55"/>
      <c r="I336" s="55"/>
      <c r="J336" s="55"/>
      <c r="K336" s="58"/>
      <c r="L336" s="58"/>
      <c r="M336" s="62"/>
      <c r="N336" s="59"/>
      <c r="O336" s="41" t="s">
        <v>467</v>
      </c>
      <c r="P336" s="58">
        <v>194</v>
      </c>
      <c r="Q336" s="58"/>
      <c r="R336" s="61"/>
      <c r="S336" s="62"/>
      <c r="T336" s="59"/>
      <c r="U336" s="62"/>
      <c r="V336" s="59"/>
    </row>
    <row r="337" spans="1:22" ht="15.75">
      <c r="A337" s="1"/>
      <c r="B337" s="1"/>
      <c r="C337" s="55"/>
      <c r="D337" s="55"/>
      <c r="E337" s="54"/>
      <c r="F337" s="55"/>
      <c r="G337" s="58"/>
      <c r="H337" s="55"/>
      <c r="I337" s="55"/>
      <c r="J337" s="55"/>
      <c r="K337" s="58"/>
      <c r="L337" s="58"/>
      <c r="M337" s="62"/>
      <c r="N337" s="59"/>
      <c r="O337" s="1"/>
      <c r="P337" s="58"/>
      <c r="Q337" s="58"/>
      <c r="R337" s="61"/>
      <c r="S337" s="62"/>
      <c r="T337" s="59"/>
      <c r="U337" s="62"/>
      <c r="V337" s="59"/>
    </row>
    <row r="338" spans="1:22">
      <c r="A338" s="1"/>
      <c r="B338" s="1"/>
      <c r="C338" s="1"/>
      <c r="D338" s="2081"/>
      <c r="E338" s="2081"/>
      <c r="F338" s="2081"/>
      <c r="G338" s="2081"/>
      <c r="H338" s="2082"/>
      <c r="I338" s="2082"/>
      <c r="J338" s="2082"/>
      <c r="K338" s="58"/>
      <c r="L338" s="58"/>
      <c r="M338" s="58"/>
      <c r="N338" s="60"/>
      <c r="O338" s="54"/>
      <c r="P338" s="58"/>
      <c r="Q338" s="58"/>
      <c r="R338" s="61"/>
      <c r="S338" s="58"/>
      <c r="T338" s="54"/>
      <c r="U338" s="58"/>
      <c r="V338" s="54"/>
    </row>
    <row r="339" spans="1:22" ht="15.75">
      <c r="A339" s="1" t="s">
        <v>468</v>
      </c>
      <c r="B339" s="1"/>
      <c r="C339" s="55"/>
      <c r="D339" s="55"/>
      <c r="E339" s="54"/>
      <c r="F339" s="55"/>
      <c r="G339" s="58"/>
      <c r="H339" s="55"/>
      <c r="I339" s="55"/>
      <c r="J339" s="55"/>
      <c r="K339" s="58" t="s">
        <v>469</v>
      </c>
      <c r="L339" s="58" t="s">
        <v>31</v>
      </c>
      <c r="M339" s="26"/>
      <c r="N339" s="24"/>
      <c r="O339" s="39" t="s">
        <v>470</v>
      </c>
      <c r="P339" s="40"/>
      <c r="Q339" s="40"/>
      <c r="R339" s="25"/>
      <c r="S339" s="62"/>
      <c r="T339" s="59"/>
      <c r="U339" s="62"/>
      <c r="V339" s="59"/>
    </row>
    <row r="340" spans="1:22" ht="15.75">
      <c r="A340" s="1"/>
      <c r="B340" s="1"/>
      <c r="C340" s="55"/>
      <c r="D340" s="55"/>
      <c r="E340" s="54"/>
      <c r="F340" s="55"/>
      <c r="G340" s="58"/>
      <c r="H340" s="55"/>
      <c r="I340" s="55"/>
      <c r="J340" s="55"/>
      <c r="K340" s="58"/>
      <c r="L340" s="58"/>
      <c r="M340" s="26"/>
      <c r="N340" s="24"/>
      <c r="O340" s="39" t="s">
        <v>470</v>
      </c>
      <c r="P340" s="40"/>
      <c r="Q340" s="40"/>
      <c r="R340" s="25"/>
      <c r="S340" s="62"/>
      <c r="T340" s="59"/>
      <c r="U340" s="62"/>
      <c r="V340" s="59"/>
    </row>
    <row r="341" spans="1:22" ht="15.75">
      <c r="A341" s="1"/>
      <c r="B341" s="1"/>
      <c r="C341" s="55"/>
      <c r="D341" s="55"/>
      <c r="E341" s="54"/>
      <c r="F341" s="55"/>
      <c r="G341" s="58"/>
      <c r="H341" s="55"/>
      <c r="I341" s="55"/>
      <c r="J341" s="55"/>
      <c r="K341" s="58"/>
      <c r="L341" s="58"/>
      <c r="M341" s="62"/>
      <c r="N341" s="59"/>
      <c r="O341" s="39" t="s">
        <v>470</v>
      </c>
      <c r="P341" s="40"/>
      <c r="Q341" s="40"/>
      <c r="R341" s="25"/>
      <c r="S341" s="62"/>
      <c r="T341" s="59"/>
      <c r="U341" s="62"/>
      <c r="V341" s="59"/>
    </row>
    <row r="342" spans="1:22" ht="15.75">
      <c r="A342" s="1"/>
      <c r="B342" s="1"/>
      <c r="C342" s="55"/>
      <c r="D342" s="55"/>
      <c r="E342" s="54"/>
      <c r="F342" s="55"/>
      <c r="G342" s="58"/>
      <c r="H342" s="55"/>
      <c r="I342" s="55"/>
      <c r="J342" s="55"/>
      <c r="K342" s="58"/>
      <c r="L342" s="58"/>
      <c r="M342" s="62"/>
      <c r="N342" s="59"/>
      <c r="O342" s="39" t="s">
        <v>470</v>
      </c>
      <c r="P342" s="40"/>
      <c r="Q342" s="40"/>
      <c r="R342" s="25"/>
      <c r="S342" s="62"/>
      <c r="T342" s="59"/>
      <c r="U342" s="62"/>
      <c r="V342" s="59"/>
    </row>
    <row r="343" spans="1:22" ht="30">
      <c r="A343" s="1"/>
      <c r="B343" s="1"/>
      <c r="C343" s="55"/>
      <c r="D343" s="55"/>
      <c r="E343" s="54"/>
      <c r="F343" s="55"/>
      <c r="G343" s="58"/>
      <c r="H343" s="55"/>
      <c r="I343" s="55"/>
      <c r="J343" s="55"/>
      <c r="K343" s="58"/>
      <c r="L343" s="58"/>
      <c r="M343" s="62"/>
      <c r="N343" s="59"/>
      <c r="O343" s="41" t="s">
        <v>471</v>
      </c>
      <c r="P343" s="40">
        <v>110</v>
      </c>
      <c r="Q343" s="40"/>
      <c r="R343" s="25"/>
      <c r="S343" s="62"/>
      <c r="T343" s="59"/>
      <c r="U343" s="62"/>
      <c r="V343" s="59"/>
    </row>
    <row r="344" spans="1:22" ht="15.75">
      <c r="A344" s="1"/>
      <c r="B344" s="1"/>
      <c r="C344" s="55"/>
      <c r="D344" s="55"/>
      <c r="E344" s="54"/>
      <c r="F344" s="55"/>
      <c r="G344" s="58"/>
      <c r="H344" s="55"/>
      <c r="I344" s="55"/>
      <c r="J344" s="55"/>
      <c r="K344" s="58"/>
      <c r="L344" s="58"/>
      <c r="M344" s="62"/>
      <c r="N344" s="59"/>
      <c r="O344" s="39" t="s">
        <v>472</v>
      </c>
      <c r="P344" s="40">
        <v>180</v>
      </c>
      <c r="Q344" s="40"/>
      <c r="R344" s="25"/>
      <c r="S344" s="62"/>
      <c r="T344" s="59"/>
      <c r="U344" s="62"/>
      <c r="V344" s="59"/>
    </row>
    <row r="345" spans="1:22" ht="15.75">
      <c r="A345" s="1"/>
      <c r="B345" s="1"/>
      <c r="C345" s="55"/>
      <c r="D345" s="55"/>
      <c r="E345" s="54"/>
      <c r="F345" s="55"/>
      <c r="G345" s="58"/>
      <c r="H345" s="55"/>
      <c r="I345" s="55"/>
      <c r="J345" s="55"/>
      <c r="K345" s="58"/>
      <c r="L345" s="58"/>
      <c r="M345" s="62"/>
      <c r="N345" s="59"/>
      <c r="O345" s="39" t="s">
        <v>473</v>
      </c>
      <c r="P345" s="40">
        <v>161</v>
      </c>
      <c r="Q345" s="40"/>
      <c r="R345" s="25"/>
      <c r="S345" s="62"/>
      <c r="T345" s="59"/>
      <c r="U345" s="62"/>
      <c r="V345" s="59"/>
    </row>
    <row r="346" spans="1:22" ht="15.75">
      <c r="A346" s="1"/>
      <c r="B346" s="1"/>
      <c r="C346" s="55"/>
      <c r="D346" s="55"/>
      <c r="E346" s="54"/>
      <c r="F346" s="55"/>
      <c r="G346" s="58"/>
      <c r="H346" s="55"/>
      <c r="I346" s="55"/>
      <c r="J346" s="55"/>
      <c r="K346" s="58"/>
      <c r="L346" s="58"/>
      <c r="M346" s="62"/>
      <c r="N346" s="59"/>
      <c r="O346" s="39" t="s">
        <v>474</v>
      </c>
      <c r="P346" s="40">
        <v>160</v>
      </c>
      <c r="Q346" s="40"/>
      <c r="R346" s="25"/>
      <c r="S346" s="62"/>
      <c r="T346" s="59"/>
      <c r="U346" s="62"/>
      <c r="V346" s="59"/>
    </row>
    <row r="347" spans="1:22" ht="15.75">
      <c r="A347" s="1"/>
      <c r="B347" s="1"/>
      <c r="C347" s="55"/>
      <c r="D347" s="55"/>
      <c r="E347" s="54"/>
      <c r="F347" s="55"/>
      <c r="G347" s="58"/>
      <c r="H347" s="55"/>
      <c r="I347" s="55"/>
      <c r="J347" s="55"/>
      <c r="K347" s="58"/>
      <c r="L347" s="58"/>
      <c r="M347" s="62"/>
      <c r="N347" s="59"/>
      <c r="O347" s="39" t="s">
        <v>475</v>
      </c>
      <c r="P347" s="40">
        <v>90</v>
      </c>
      <c r="Q347" s="40"/>
      <c r="R347" s="25"/>
      <c r="S347" s="62"/>
      <c r="T347" s="59"/>
      <c r="U347" s="62"/>
      <c r="V347" s="59"/>
    </row>
    <row r="348" spans="1:22" ht="30">
      <c r="A348" s="1"/>
      <c r="B348" s="1"/>
      <c r="C348" s="55"/>
      <c r="D348" s="55"/>
      <c r="E348" s="54"/>
      <c r="F348" s="55"/>
      <c r="G348" s="58"/>
      <c r="H348" s="55"/>
      <c r="I348" s="55"/>
      <c r="J348" s="55"/>
      <c r="K348" s="58"/>
      <c r="L348" s="58"/>
      <c r="M348" s="62"/>
      <c r="N348" s="59"/>
      <c r="O348" s="41" t="s">
        <v>476</v>
      </c>
      <c r="P348" s="40">
        <v>65</v>
      </c>
      <c r="Q348" s="40"/>
      <c r="R348" s="25"/>
      <c r="S348" s="62"/>
      <c r="T348" s="59"/>
      <c r="U348" s="62"/>
      <c r="V348" s="59"/>
    </row>
    <row r="349" spans="1:22" ht="30">
      <c r="A349" s="1"/>
      <c r="B349" s="1"/>
      <c r="C349" s="55"/>
      <c r="D349" s="55"/>
      <c r="E349" s="54"/>
      <c r="F349" s="55"/>
      <c r="G349" s="58"/>
      <c r="H349" s="55"/>
      <c r="I349" s="55"/>
      <c r="J349" s="55"/>
      <c r="K349" s="58"/>
      <c r="L349" s="58"/>
      <c r="M349" s="62"/>
      <c r="N349" s="59"/>
      <c r="O349" s="41" t="s">
        <v>477</v>
      </c>
      <c r="P349" s="40">
        <v>302</v>
      </c>
      <c r="Q349" s="40"/>
      <c r="R349" s="25"/>
      <c r="S349" s="62"/>
      <c r="T349" s="59"/>
      <c r="U349" s="62"/>
      <c r="V349" s="59"/>
    </row>
    <row r="350" spans="1:22" ht="45">
      <c r="A350" s="1"/>
      <c r="B350" s="1"/>
      <c r="C350" s="55"/>
      <c r="D350" s="55"/>
      <c r="E350" s="54"/>
      <c r="F350" s="55"/>
      <c r="G350" s="58"/>
      <c r="H350" s="55"/>
      <c r="I350" s="55"/>
      <c r="J350" s="55"/>
      <c r="K350" s="58"/>
      <c r="L350" s="58"/>
      <c r="M350" s="62"/>
      <c r="N350" s="59"/>
      <c r="O350" s="41" t="s">
        <v>478</v>
      </c>
      <c r="P350" s="40">
        <v>185</v>
      </c>
      <c r="Q350" s="40"/>
      <c r="R350" s="25"/>
      <c r="S350" s="62"/>
      <c r="T350" s="59"/>
      <c r="U350" s="62"/>
      <c r="V350" s="59"/>
    </row>
    <row r="351" spans="1:22" ht="30">
      <c r="A351" s="1"/>
      <c r="B351" s="1"/>
      <c r="C351" s="55"/>
      <c r="D351" s="55"/>
      <c r="E351" s="54"/>
      <c r="F351" s="55"/>
      <c r="G351" s="58"/>
      <c r="H351" s="55"/>
      <c r="I351" s="55"/>
      <c r="J351" s="55"/>
      <c r="K351" s="58"/>
      <c r="L351" s="58"/>
      <c r="M351" s="62"/>
      <c r="N351" s="59"/>
      <c r="O351" s="41" t="s">
        <v>479</v>
      </c>
      <c r="P351" s="40">
        <v>50</v>
      </c>
      <c r="Q351" s="40"/>
      <c r="R351" s="25"/>
      <c r="S351" s="62"/>
      <c r="T351" s="59"/>
      <c r="U351" s="62"/>
      <c r="V351" s="59"/>
    </row>
    <row r="352" spans="1:22" ht="38.25">
      <c r="A352" s="1"/>
      <c r="B352" s="1"/>
      <c r="C352" s="55"/>
      <c r="D352" s="55"/>
      <c r="E352" s="54"/>
      <c r="F352" s="55"/>
      <c r="G352" s="58"/>
      <c r="H352" s="55"/>
      <c r="I352" s="55"/>
      <c r="J352" s="55"/>
      <c r="K352" s="58"/>
      <c r="L352" s="58"/>
      <c r="M352" s="26"/>
      <c r="N352" s="24"/>
      <c r="O352" s="24" t="s">
        <v>480</v>
      </c>
      <c r="P352" s="26">
        <v>750</v>
      </c>
      <c r="Q352" s="40"/>
      <c r="R352" s="27" t="s">
        <v>481</v>
      </c>
      <c r="S352" s="62">
        <v>30</v>
      </c>
      <c r="T352" s="59"/>
      <c r="U352" s="62">
        <v>30</v>
      </c>
      <c r="V352" s="1" t="s">
        <v>66</v>
      </c>
    </row>
    <row r="353" spans="1:22" ht="15.75">
      <c r="A353" s="1"/>
      <c r="B353" s="1"/>
      <c r="C353" s="55"/>
      <c r="D353" s="55"/>
      <c r="E353" s="54"/>
      <c r="F353" s="55"/>
      <c r="G353" s="58"/>
      <c r="H353" s="55"/>
      <c r="I353" s="55"/>
      <c r="J353" s="55"/>
      <c r="K353" s="58"/>
      <c r="L353" s="58"/>
      <c r="M353" s="58"/>
      <c r="N353" s="6"/>
      <c r="O353" s="24" t="s">
        <v>482</v>
      </c>
      <c r="P353" s="26">
        <v>426</v>
      </c>
      <c r="Q353" s="40">
        <v>20189</v>
      </c>
      <c r="R353" s="61" t="s">
        <v>483</v>
      </c>
      <c r="S353" s="62">
        <v>14</v>
      </c>
      <c r="T353" s="59"/>
      <c r="U353" s="62">
        <v>14</v>
      </c>
      <c r="V353" s="59"/>
    </row>
    <row r="354" spans="1:22" ht="15.75">
      <c r="A354" s="1"/>
      <c r="B354" s="1"/>
      <c r="C354" s="55"/>
      <c r="D354" s="55"/>
      <c r="E354" s="54"/>
      <c r="F354" s="55"/>
      <c r="G354" s="58"/>
      <c r="H354" s="55"/>
      <c r="I354" s="55"/>
      <c r="J354" s="55"/>
      <c r="K354" s="58"/>
      <c r="L354" s="58"/>
      <c r="M354" s="26"/>
      <c r="N354" s="24"/>
      <c r="O354" s="24" t="s">
        <v>484</v>
      </c>
      <c r="P354" s="58"/>
      <c r="Q354" s="58"/>
      <c r="R354" s="27" t="s">
        <v>39</v>
      </c>
      <c r="S354" s="62"/>
      <c r="T354" s="59"/>
      <c r="U354" s="62"/>
      <c r="V354" s="59"/>
    </row>
    <row r="355" spans="1:22" ht="15.75">
      <c r="A355" s="1"/>
      <c r="B355" s="1"/>
      <c r="C355" s="55"/>
      <c r="D355" s="55"/>
      <c r="E355" s="54"/>
      <c r="F355" s="55"/>
      <c r="G355" s="58"/>
      <c r="H355" s="55"/>
      <c r="I355" s="55"/>
      <c r="J355" s="55"/>
      <c r="K355" s="58"/>
      <c r="L355" s="58"/>
      <c r="M355" s="26"/>
      <c r="N355" s="24"/>
      <c r="O355" s="24" t="s">
        <v>485</v>
      </c>
      <c r="P355" s="58"/>
      <c r="Q355" s="58"/>
      <c r="R355" s="27" t="s">
        <v>486</v>
      </c>
      <c r="S355" s="62"/>
      <c r="T355" s="59"/>
      <c r="U355" s="62"/>
      <c r="V355" s="59"/>
    </row>
    <row r="356" spans="1:22">
      <c r="A356" s="1"/>
      <c r="B356" s="1"/>
      <c r="C356" s="1"/>
      <c r="D356" s="2081"/>
      <c r="E356" s="2081"/>
      <c r="F356" s="2081"/>
      <c r="G356" s="2081"/>
      <c r="H356" s="2082"/>
      <c r="I356" s="2082"/>
      <c r="J356" s="2082"/>
      <c r="K356" s="58"/>
      <c r="L356" s="58"/>
      <c r="M356" s="58"/>
      <c r="N356" s="2"/>
      <c r="O356" s="54"/>
      <c r="P356" s="58"/>
      <c r="Q356" s="58"/>
      <c r="R356" s="61"/>
      <c r="S356" s="58"/>
      <c r="T356" s="2"/>
      <c r="U356" s="58"/>
      <c r="V356" s="2"/>
    </row>
    <row r="357" spans="1:22" ht="15.75">
      <c r="A357" s="1" t="s">
        <v>487</v>
      </c>
      <c r="B357" s="1"/>
      <c r="C357" s="55"/>
      <c r="D357" s="55"/>
      <c r="E357" s="54"/>
      <c r="F357" s="55"/>
      <c r="G357" s="58"/>
      <c r="H357" s="55"/>
      <c r="I357" s="55"/>
      <c r="J357" s="55"/>
      <c r="K357" s="58" t="s">
        <v>488</v>
      </c>
      <c r="L357" s="58" t="s">
        <v>83</v>
      </c>
      <c r="M357" s="62"/>
      <c r="N357" s="59"/>
      <c r="O357" s="39" t="s">
        <v>489</v>
      </c>
      <c r="P357" s="40">
        <v>15</v>
      </c>
      <c r="Q357" s="40"/>
      <c r="R357" s="25"/>
      <c r="S357" s="62"/>
      <c r="T357" s="59"/>
      <c r="U357" s="62"/>
      <c r="V357" s="59"/>
    </row>
    <row r="358" spans="1:22" ht="15.75">
      <c r="A358" s="1"/>
      <c r="B358" s="1"/>
      <c r="C358" s="55"/>
      <c r="D358" s="55"/>
      <c r="E358" s="54"/>
      <c r="F358" s="55"/>
      <c r="G358" s="58"/>
      <c r="H358" s="55"/>
      <c r="I358" s="55"/>
      <c r="J358" s="55"/>
      <c r="K358" s="58"/>
      <c r="L358" s="58"/>
      <c r="M358" s="62"/>
      <c r="N358" s="59"/>
      <c r="O358" s="39" t="s">
        <v>489</v>
      </c>
      <c r="P358" s="40">
        <v>20</v>
      </c>
      <c r="Q358" s="40"/>
      <c r="R358" s="25"/>
      <c r="S358" s="62"/>
      <c r="T358" s="59"/>
      <c r="U358" s="62"/>
      <c r="V358" s="59"/>
    </row>
    <row r="359" spans="1:22" ht="26.25">
      <c r="A359" s="1"/>
      <c r="B359" s="1"/>
      <c r="C359" s="55"/>
      <c r="D359" s="55"/>
      <c r="E359" s="54"/>
      <c r="F359" s="55"/>
      <c r="G359" s="58"/>
      <c r="H359" s="55"/>
      <c r="I359" s="55"/>
      <c r="J359" s="55"/>
      <c r="K359" s="58"/>
      <c r="L359" s="58"/>
      <c r="M359" s="58"/>
      <c r="N359" s="2"/>
      <c r="O359" s="6" t="s">
        <v>490</v>
      </c>
      <c r="P359" s="26">
        <v>287</v>
      </c>
      <c r="Q359" s="26">
        <v>2018</v>
      </c>
      <c r="R359" s="61" t="s">
        <v>431</v>
      </c>
      <c r="S359" s="62">
        <v>15</v>
      </c>
      <c r="T359" s="59"/>
      <c r="U359" s="62">
        <v>15</v>
      </c>
      <c r="V359" s="1" t="s">
        <v>66</v>
      </c>
    </row>
    <row r="360" spans="1:22" ht="15.75">
      <c r="A360" s="1"/>
      <c r="B360" s="1"/>
      <c r="C360" s="55"/>
      <c r="D360" s="55"/>
      <c r="E360" s="54"/>
      <c r="F360" s="55"/>
      <c r="G360" s="58"/>
      <c r="H360" s="55"/>
      <c r="I360" s="55"/>
      <c r="J360" s="55"/>
      <c r="K360" s="58"/>
      <c r="L360" s="58"/>
      <c r="M360" s="26"/>
      <c r="N360" s="24"/>
      <c r="O360" s="6" t="s">
        <v>491</v>
      </c>
      <c r="P360" s="26"/>
      <c r="Q360" s="62"/>
      <c r="R360" s="27" t="s">
        <v>492</v>
      </c>
      <c r="S360" s="62">
        <v>8</v>
      </c>
      <c r="T360" s="59"/>
      <c r="U360" s="62">
        <v>8</v>
      </c>
      <c r="V360" s="1" t="s">
        <v>66</v>
      </c>
    </row>
    <row r="361" spans="1:22" ht="26.25">
      <c r="A361" s="1"/>
      <c r="B361" s="1"/>
      <c r="C361" s="55"/>
      <c r="D361" s="55"/>
      <c r="E361" s="54"/>
      <c r="F361" s="55"/>
      <c r="G361" s="58"/>
      <c r="H361" s="55"/>
      <c r="I361" s="55"/>
      <c r="J361" s="55"/>
      <c r="K361" s="58"/>
      <c r="L361" s="58"/>
      <c r="M361" s="26"/>
      <c r="N361" s="24"/>
      <c r="O361" s="6" t="s">
        <v>493</v>
      </c>
      <c r="P361" s="26">
        <v>330</v>
      </c>
      <c r="Q361" s="62"/>
      <c r="R361" s="27" t="s">
        <v>494</v>
      </c>
      <c r="S361" s="62"/>
      <c r="T361" s="59"/>
      <c r="U361" s="62"/>
      <c r="V361" s="1" t="s">
        <v>66</v>
      </c>
    </row>
    <row r="362" spans="1:22" ht="15.75">
      <c r="A362" s="1"/>
      <c r="B362" s="1"/>
      <c r="C362" s="55"/>
      <c r="D362" s="55"/>
      <c r="E362" s="54"/>
      <c r="F362" s="55"/>
      <c r="G362" s="58"/>
      <c r="H362" s="55"/>
      <c r="I362" s="55"/>
      <c r="J362" s="55"/>
      <c r="K362" s="58"/>
      <c r="L362" s="58"/>
      <c r="M362" s="58"/>
      <c r="N362" s="2"/>
      <c r="O362" s="6" t="s">
        <v>495</v>
      </c>
      <c r="P362" s="26">
        <v>266</v>
      </c>
      <c r="Q362" s="26">
        <v>2016</v>
      </c>
      <c r="R362" s="61" t="s">
        <v>496</v>
      </c>
      <c r="S362" s="62">
        <v>10</v>
      </c>
      <c r="T362" s="59"/>
      <c r="U362" s="62">
        <v>10</v>
      </c>
      <c r="V362" s="59"/>
    </row>
    <row r="363" spans="1:22" ht="15.75">
      <c r="A363" s="1"/>
      <c r="B363" s="1"/>
      <c r="C363" s="55"/>
      <c r="D363" s="55"/>
      <c r="E363" s="54"/>
      <c r="F363" s="55"/>
      <c r="G363" s="58"/>
      <c r="H363" s="55"/>
      <c r="I363" s="55"/>
      <c r="J363" s="55"/>
      <c r="K363" s="58"/>
      <c r="L363" s="58"/>
      <c r="M363" s="58"/>
      <c r="N363" s="2"/>
      <c r="O363" s="6" t="s">
        <v>497</v>
      </c>
      <c r="P363" s="26">
        <v>162</v>
      </c>
      <c r="Q363" s="26">
        <v>2017</v>
      </c>
      <c r="R363" s="61" t="s">
        <v>419</v>
      </c>
      <c r="S363" s="62">
        <v>7</v>
      </c>
      <c r="T363" s="59"/>
      <c r="U363" s="62">
        <v>7</v>
      </c>
      <c r="V363" s="59"/>
    </row>
    <row r="364" spans="1:22">
      <c r="A364" s="1"/>
      <c r="B364" s="1"/>
      <c r="C364" s="1"/>
      <c r="D364" s="2081"/>
      <c r="E364" s="2081"/>
      <c r="F364" s="2081"/>
      <c r="G364" s="2081"/>
      <c r="H364" s="2082"/>
      <c r="I364" s="2082"/>
      <c r="J364" s="2082"/>
      <c r="K364" s="58"/>
      <c r="L364" s="58"/>
      <c r="M364" s="58"/>
      <c r="N364" s="2"/>
      <c r="O364" s="54"/>
      <c r="P364" s="3"/>
      <c r="Q364" s="3"/>
      <c r="R364" s="52"/>
      <c r="S364" s="58"/>
      <c r="T364" s="2"/>
      <c r="U364" s="58"/>
      <c r="V364" s="2"/>
    </row>
    <row r="365" spans="1:22" ht="26.25">
      <c r="A365" s="1" t="s">
        <v>498</v>
      </c>
      <c r="B365" s="1"/>
      <c r="C365" s="55"/>
      <c r="D365" s="55"/>
      <c r="E365" s="54"/>
      <c r="F365" s="55"/>
      <c r="G365" s="58"/>
      <c r="H365" s="55"/>
      <c r="I365" s="55"/>
      <c r="J365" s="55"/>
      <c r="K365" s="58" t="s">
        <v>499</v>
      </c>
      <c r="L365" s="58" t="s">
        <v>83</v>
      </c>
      <c r="M365" s="58"/>
      <c r="N365" s="2"/>
      <c r="O365" s="24" t="s">
        <v>500</v>
      </c>
      <c r="P365" s="26">
        <v>350</v>
      </c>
      <c r="Q365" s="26">
        <v>2017</v>
      </c>
      <c r="R365" s="61" t="s">
        <v>431</v>
      </c>
      <c r="S365" s="62">
        <v>15</v>
      </c>
      <c r="T365" s="59"/>
      <c r="U365" s="62">
        <v>15</v>
      </c>
      <c r="V365" s="1" t="s">
        <v>66</v>
      </c>
    </row>
    <row r="366" spans="1:22" ht="15.75">
      <c r="A366" s="1"/>
      <c r="B366" s="1"/>
      <c r="C366" s="55"/>
      <c r="D366" s="55"/>
      <c r="E366" s="54"/>
      <c r="F366" s="55"/>
      <c r="G366" s="58"/>
      <c r="H366" s="55"/>
      <c r="I366" s="55"/>
      <c r="J366" s="55"/>
      <c r="K366" s="58"/>
      <c r="L366" s="58"/>
      <c r="M366" s="26"/>
      <c r="N366" s="24"/>
      <c r="O366" s="24" t="s">
        <v>501</v>
      </c>
      <c r="P366" s="26">
        <v>270</v>
      </c>
      <c r="Q366" s="26">
        <v>2010</v>
      </c>
      <c r="R366" s="27" t="s">
        <v>502</v>
      </c>
      <c r="S366" s="62">
        <v>11</v>
      </c>
      <c r="T366" s="59"/>
      <c r="U366" s="62">
        <v>11</v>
      </c>
      <c r="V366" s="1" t="s">
        <v>66</v>
      </c>
    </row>
    <row r="367" spans="1:22" ht="26.25">
      <c r="A367" s="1"/>
      <c r="B367" s="1"/>
      <c r="C367" s="55"/>
      <c r="D367" s="55"/>
      <c r="E367" s="54"/>
      <c r="F367" s="55"/>
      <c r="G367" s="58"/>
      <c r="H367" s="55"/>
      <c r="I367" s="55"/>
      <c r="J367" s="55"/>
      <c r="K367" s="58"/>
      <c r="L367" s="58"/>
      <c r="M367" s="58"/>
      <c r="N367" s="2"/>
      <c r="O367" s="24" t="s">
        <v>503</v>
      </c>
      <c r="P367" s="26">
        <v>286</v>
      </c>
      <c r="Q367" s="26">
        <v>2014</v>
      </c>
      <c r="R367" s="61" t="s">
        <v>431</v>
      </c>
      <c r="S367" s="62">
        <v>11</v>
      </c>
      <c r="T367" s="59"/>
      <c r="U367" s="62">
        <v>11</v>
      </c>
      <c r="V367" s="1" t="s">
        <v>66</v>
      </c>
    </row>
    <row r="368" spans="1:22" ht="15.75">
      <c r="A368" s="1"/>
      <c r="B368" s="1"/>
      <c r="C368" s="55"/>
      <c r="D368" s="55"/>
      <c r="E368" s="54"/>
      <c r="F368" s="55"/>
      <c r="G368" s="58"/>
      <c r="H368" s="55"/>
      <c r="I368" s="55"/>
      <c r="J368" s="55"/>
      <c r="K368" s="58"/>
      <c r="L368" s="58"/>
      <c r="M368" s="58"/>
      <c r="N368" s="6"/>
      <c r="O368" s="1" t="s">
        <v>504</v>
      </c>
      <c r="P368" s="26">
        <v>758</v>
      </c>
      <c r="Q368" s="26" t="s">
        <v>505</v>
      </c>
      <c r="R368" s="61" t="s">
        <v>506</v>
      </c>
      <c r="S368" s="62">
        <v>28</v>
      </c>
      <c r="T368" s="59"/>
      <c r="U368" s="62">
        <v>28</v>
      </c>
      <c r="V368" s="1" t="s">
        <v>66</v>
      </c>
    </row>
    <row r="369" spans="1:22" ht="15.75">
      <c r="A369" s="1"/>
      <c r="B369" s="1"/>
      <c r="C369" s="55"/>
      <c r="D369" s="55"/>
      <c r="E369" s="54"/>
      <c r="F369" s="55"/>
      <c r="G369" s="58"/>
      <c r="H369" s="55"/>
      <c r="I369" s="55"/>
      <c r="J369" s="55"/>
      <c r="K369" s="58"/>
      <c r="L369" s="58"/>
      <c r="M369" s="58"/>
      <c r="N369" s="2"/>
      <c r="O369" s="1" t="s">
        <v>507</v>
      </c>
      <c r="P369" s="58">
        <v>109</v>
      </c>
      <c r="Q369" s="58">
        <v>1980</v>
      </c>
      <c r="R369" s="61" t="s">
        <v>508</v>
      </c>
      <c r="S369" s="62">
        <v>4</v>
      </c>
      <c r="T369" s="59"/>
      <c r="U369" s="62">
        <v>4</v>
      </c>
      <c r="V369" s="59"/>
    </row>
    <row r="370" spans="1:22">
      <c r="A370" s="1"/>
      <c r="B370" s="1"/>
      <c r="C370" s="1"/>
      <c r="D370" s="2081"/>
      <c r="E370" s="2081"/>
      <c r="F370" s="2081"/>
      <c r="G370" s="2081"/>
      <c r="H370" s="2082"/>
      <c r="I370" s="2082"/>
      <c r="J370" s="2082"/>
      <c r="K370" s="58"/>
      <c r="L370" s="58"/>
      <c r="M370" s="58"/>
      <c r="N370" s="2"/>
      <c r="O370" s="54"/>
      <c r="P370" s="58"/>
      <c r="Q370" s="58"/>
      <c r="R370" s="61"/>
      <c r="S370" s="58"/>
      <c r="T370" s="2"/>
      <c r="U370" s="58"/>
      <c r="V370" s="2"/>
    </row>
    <row r="371" spans="1:22" ht="15.75">
      <c r="A371" s="1" t="s">
        <v>509</v>
      </c>
      <c r="B371" s="1"/>
      <c r="C371" s="54"/>
      <c r="D371" s="54"/>
      <c r="E371" s="1"/>
      <c r="F371" s="54"/>
      <c r="G371" s="58"/>
      <c r="H371" s="55"/>
      <c r="I371" s="55"/>
      <c r="J371" s="55"/>
      <c r="K371" s="58" t="s">
        <v>510</v>
      </c>
      <c r="L371" s="58" t="s">
        <v>98</v>
      </c>
      <c r="M371" s="58"/>
      <c r="N371" s="2"/>
      <c r="O371" s="24" t="s">
        <v>511</v>
      </c>
      <c r="P371" s="58">
        <v>520</v>
      </c>
      <c r="Q371" s="58">
        <v>2016</v>
      </c>
      <c r="R371" s="61" t="s">
        <v>512</v>
      </c>
      <c r="S371" s="62">
        <v>25</v>
      </c>
      <c r="T371" s="59"/>
      <c r="U371" s="62">
        <v>25</v>
      </c>
      <c r="V371" s="1" t="s">
        <v>66</v>
      </c>
    </row>
    <row r="372" spans="1:22">
      <c r="A372" s="1"/>
      <c r="B372" s="1"/>
      <c r="C372" s="54"/>
      <c r="D372" s="54"/>
      <c r="E372" s="1"/>
      <c r="F372" s="54"/>
      <c r="G372" s="58"/>
      <c r="H372" s="55"/>
      <c r="I372" s="55"/>
      <c r="J372" s="55"/>
      <c r="K372" s="58"/>
      <c r="L372" s="58"/>
      <c r="M372" s="26"/>
      <c r="N372" s="24"/>
      <c r="O372" s="24" t="s">
        <v>513</v>
      </c>
      <c r="P372" s="58"/>
      <c r="Q372" s="58"/>
      <c r="R372" s="27" t="s">
        <v>87</v>
      </c>
      <c r="S372" s="58"/>
      <c r="T372" s="60"/>
      <c r="U372" s="58"/>
      <c r="V372" s="60"/>
    </row>
    <row r="373" spans="1:22">
      <c r="A373" s="1"/>
      <c r="B373" s="1"/>
      <c r="C373" s="54"/>
      <c r="D373" s="54"/>
      <c r="E373" s="1"/>
      <c r="F373" s="54"/>
      <c r="G373" s="58"/>
      <c r="H373" s="55"/>
      <c r="I373" s="55"/>
      <c r="J373" s="55"/>
      <c r="K373" s="58"/>
      <c r="L373" s="58"/>
      <c r="M373" s="26"/>
      <c r="N373" s="24"/>
      <c r="O373" s="24" t="s">
        <v>514</v>
      </c>
      <c r="P373" s="58"/>
      <c r="Q373" s="58"/>
      <c r="R373" s="27" t="s">
        <v>35</v>
      </c>
      <c r="S373" s="58"/>
      <c r="T373" s="60"/>
      <c r="U373" s="58"/>
      <c r="V373" s="60"/>
    </row>
    <row r="374" spans="1:22">
      <c r="A374" s="1"/>
      <c r="B374" s="1"/>
      <c r="C374" s="54"/>
      <c r="D374" s="54"/>
      <c r="E374" s="1"/>
      <c r="F374" s="54"/>
      <c r="G374" s="58"/>
      <c r="H374" s="55"/>
      <c r="I374" s="55"/>
      <c r="J374" s="55"/>
      <c r="K374" s="58"/>
      <c r="L374" s="58"/>
      <c r="M374" s="26"/>
      <c r="N374" s="24"/>
      <c r="O374" s="24" t="s">
        <v>965</v>
      </c>
      <c r="P374" s="58">
        <v>0.32600000000000001</v>
      </c>
      <c r="Q374" s="58">
        <v>2025</v>
      </c>
      <c r="R374" s="27" t="s">
        <v>431</v>
      </c>
      <c r="S374" s="58">
        <v>10</v>
      </c>
      <c r="T374" s="60"/>
      <c r="U374" s="58">
        <v>10</v>
      </c>
      <c r="V374" s="60"/>
    </row>
    <row r="375" spans="1:22" ht="15.75">
      <c r="A375" s="1"/>
      <c r="B375" s="1"/>
      <c r="C375" s="55"/>
      <c r="D375" s="55"/>
      <c r="E375" s="54"/>
      <c r="F375" s="55"/>
      <c r="G375" s="58"/>
      <c r="H375" s="55"/>
      <c r="I375" s="55"/>
      <c r="J375" s="55"/>
      <c r="K375" s="58"/>
      <c r="L375" s="58"/>
      <c r="M375" s="62"/>
      <c r="N375" s="59"/>
      <c r="O375" s="24" t="s">
        <v>966</v>
      </c>
      <c r="P375" s="58">
        <v>0.158</v>
      </c>
      <c r="Q375" s="58">
        <v>2025</v>
      </c>
      <c r="R375" s="27" t="s">
        <v>431</v>
      </c>
      <c r="S375" s="58">
        <v>4</v>
      </c>
      <c r="T375" s="60">
        <v>4</v>
      </c>
      <c r="U375" s="58">
        <v>10</v>
      </c>
      <c r="V375" s="59"/>
    </row>
    <row r="376" spans="1:22">
      <c r="A376" s="1"/>
      <c r="B376" s="1"/>
      <c r="C376" s="1"/>
      <c r="D376" s="2081"/>
      <c r="E376" s="2081"/>
      <c r="F376" s="2081"/>
      <c r="G376" s="2081"/>
      <c r="H376" s="2082"/>
      <c r="I376" s="2082"/>
      <c r="J376" s="2082"/>
      <c r="K376" s="58"/>
      <c r="L376" s="58"/>
      <c r="M376" s="58"/>
      <c r="N376" s="2"/>
      <c r="O376" s="54"/>
      <c r="P376" s="58"/>
      <c r="Q376" s="58"/>
      <c r="R376" s="61"/>
      <c r="S376" s="58"/>
      <c r="T376" s="2"/>
      <c r="U376" s="58"/>
      <c r="V376" s="2"/>
    </row>
    <row r="377" spans="1:22">
      <c r="A377" s="1" t="s">
        <v>515</v>
      </c>
      <c r="B377" s="1"/>
      <c r="C377" s="54"/>
      <c r="D377" s="54"/>
      <c r="E377" s="1"/>
      <c r="F377" s="54"/>
      <c r="G377" s="58"/>
      <c r="H377" s="55"/>
      <c r="I377" s="55"/>
      <c r="J377" s="55"/>
      <c r="K377" s="58" t="s">
        <v>516</v>
      </c>
      <c r="L377" s="58" t="s">
        <v>517</v>
      </c>
      <c r="M377" s="26"/>
      <c r="N377" s="45"/>
      <c r="O377" s="24" t="s">
        <v>518</v>
      </c>
      <c r="P377" s="26">
        <v>340</v>
      </c>
      <c r="Q377" s="58">
        <v>2015</v>
      </c>
      <c r="R377" s="27" t="s">
        <v>512</v>
      </c>
      <c r="S377" s="26"/>
      <c r="T377" s="45"/>
      <c r="U377" s="26"/>
      <c r="V377" s="1" t="s">
        <v>66</v>
      </c>
    </row>
    <row r="378" spans="1:22">
      <c r="A378" s="1"/>
      <c r="B378" s="1"/>
      <c r="C378" s="54"/>
      <c r="D378" s="54"/>
      <c r="E378" s="1"/>
      <c r="F378" s="54"/>
      <c r="G378" s="58"/>
      <c r="H378" s="55"/>
      <c r="I378" s="55"/>
      <c r="J378" s="55"/>
      <c r="K378" s="58"/>
      <c r="L378" s="58"/>
      <c r="M378" s="26"/>
      <c r="N378" s="24"/>
      <c r="O378" s="24" t="s">
        <v>519</v>
      </c>
      <c r="P378" s="26">
        <v>170</v>
      </c>
      <c r="Q378" s="58">
        <v>2011</v>
      </c>
      <c r="R378" s="27" t="s">
        <v>170</v>
      </c>
      <c r="S378" s="58"/>
      <c r="T378" s="2"/>
      <c r="U378" s="58"/>
      <c r="V378" s="54"/>
    </row>
    <row r="379" spans="1:22" ht="38.25">
      <c r="A379" s="2087"/>
      <c r="B379" s="60"/>
      <c r="C379" s="2087"/>
      <c r="D379" s="2"/>
      <c r="E379" s="2087"/>
      <c r="F379" s="2"/>
      <c r="G379" s="58"/>
      <c r="H379" s="2087"/>
      <c r="I379" s="2087"/>
      <c r="J379" s="2087"/>
      <c r="K379" s="2085"/>
      <c r="L379" s="2085"/>
      <c r="M379" s="58"/>
      <c r="N379" s="61"/>
      <c r="O379" s="46" t="s">
        <v>520</v>
      </c>
      <c r="P379" s="2085">
        <v>450</v>
      </c>
      <c r="Q379" s="2085"/>
      <c r="R379" s="2088" t="s">
        <v>170</v>
      </c>
      <c r="S379" s="2085"/>
      <c r="T379" s="2087"/>
      <c r="U379" s="2085"/>
      <c r="V379" s="2087"/>
    </row>
    <row r="380" spans="1:22">
      <c r="A380" s="2087"/>
      <c r="B380" s="60"/>
      <c r="C380" s="2087"/>
      <c r="D380" s="2"/>
      <c r="E380" s="2087"/>
      <c r="F380" s="2"/>
      <c r="G380" s="58"/>
      <c r="H380" s="2087"/>
      <c r="I380" s="2087"/>
      <c r="J380" s="2087"/>
      <c r="K380" s="2085"/>
      <c r="L380" s="2085"/>
      <c r="M380" s="58"/>
      <c r="N380" s="61"/>
      <c r="O380" s="46"/>
      <c r="P380" s="2085"/>
      <c r="Q380" s="2085"/>
      <c r="R380" s="2088"/>
      <c r="S380" s="2085"/>
      <c r="T380" s="2087"/>
      <c r="U380" s="2085"/>
      <c r="V380" s="2087"/>
    </row>
    <row r="381" spans="1:22" ht="25.5">
      <c r="A381" s="1"/>
      <c r="B381" s="1"/>
      <c r="C381" s="54"/>
      <c r="D381" s="54"/>
      <c r="E381" s="1"/>
      <c r="F381" s="54"/>
      <c r="G381" s="58"/>
      <c r="H381" s="55"/>
      <c r="I381" s="55"/>
      <c r="J381" s="55"/>
      <c r="K381" s="58"/>
      <c r="L381" s="58"/>
      <c r="M381" s="58"/>
      <c r="N381" s="2"/>
      <c r="O381" s="24" t="s">
        <v>521</v>
      </c>
      <c r="P381" s="26">
        <v>512</v>
      </c>
      <c r="Q381" s="58" t="s">
        <v>522</v>
      </c>
      <c r="R381" s="61" t="s">
        <v>523</v>
      </c>
      <c r="S381" s="58">
        <v>19</v>
      </c>
      <c r="T381" s="2"/>
      <c r="U381" s="58">
        <v>19</v>
      </c>
      <c r="V381" s="1" t="s">
        <v>66</v>
      </c>
    </row>
    <row r="382" spans="1:22">
      <c r="A382" s="1"/>
      <c r="B382" s="1"/>
      <c r="C382" s="54"/>
      <c r="D382" s="54"/>
      <c r="E382" s="1"/>
      <c r="F382" s="54"/>
      <c r="G382" s="58"/>
      <c r="H382" s="55"/>
      <c r="I382" s="55"/>
      <c r="J382" s="55"/>
      <c r="K382" s="58"/>
      <c r="L382" s="58"/>
      <c r="M382" s="26"/>
      <c r="N382" s="24"/>
      <c r="O382" s="24" t="s">
        <v>524</v>
      </c>
      <c r="P382" s="26">
        <v>260</v>
      </c>
      <c r="Q382" s="58"/>
      <c r="R382" s="27" t="s">
        <v>87</v>
      </c>
      <c r="S382" s="58"/>
      <c r="T382" s="2"/>
      <c r="U382" s="58"/>
      <c r="V382" s="54"/>
    </row>
    <row r="383" spans="1:22">
      <c r="A383" s="1"/>
      <c r="B383" s="1"/>
      <c r="C383" s="54"/>
      <c r="D383" s="54"/>
      <c r="E383" s="1"/>
      <c r="F383" s="54"/>
      <c r="G383" s="58"/>
      <c r="H383" s="55"/>
      <c r="I383" s="55"/>
      <c r="J383" s="55"/>
      <c r="K383" s="58"/>
      <c r="L383" s="58"/>
      <c r="M383" s="26"/>
      <c r="N383" s="24"/>
      <c r="O383" s="24" t="s">
        <v>525</v>
      </c>
      <c r="P383" s="26"/>
      <c r="Q383" s="58"/>
      <c r="R383" s="27" t="s">
        <v>35</v>
      </c>
      <c r="S383" s="58"/>
      <c r="T383" s="2"/>
      <c r="U383" s="58"/>
      <c r="V383" s="54"/>
    </row>
    <row r="384" spans="1:22">
      <c r="A384" s="1"/>
      <c r="B384" s="1"/>
      <c r="C384" s="54"/>
      <c r="D384" s="54"/>
      <c r="E384" s="1"/>
      <c r="F384" s="54"/>
      <c r="G384" s="58"/>
      <c r="H384" s="55"/>
      <c r="I384" s="55"/>
      <c r="J384" s="55"/>
      <c r="K384" s="58"/>
      <c r="L384" s="58"/>
      <c r="M384" s="58"/>
      <c r="N384" s="2"/>
      <c r="O384" s="54" t="s">
        <v>526</v>
      </c>
      <c r="P384" s="58">
        <v>568</v>
      </c>
      <c r="Q384" s="58">
        <v>2013</v>
      </c>
      <c r="R384" s="61" t="s">
        <v>419</v>
      </c>
      <c r="S384" s="58">
        <v>20</v>
      </c>
      <c r="T384" s="2"/>
      <c r="U384" s="58"/>
      <c r="V384" s="54"/>
    </row>
    <row r="385" spans="1:22" ht="26.25">
      <c r="A385" s="1"/>
      <c r="B385" s="1"/>
      <c r="C385" s="55"/>
      <c r="D385" s="55"/>
      <c r="E385" s="54"/>
      <c r="F385" s="55"/>
      <c r="G385" s="58"/>
      <c r="H385" s="55"/>
      <c r="I385" s="55"/>
      <c r="J385" s="55"/>
      <c r="K385" s="58"/>
      <c r="L385" s="58"/>
      <c r="M385" s="58"/>
      <c r="N385" s="2"/>
      <c r="O385" s="6" t="s">
        <v>527</v>
      </c>
      <c r="P385" s="62">
        <v>405</v>
      </c>
      <c r="Q385" s="62">
        <v>2013</v>
      </c>
      <c r="R385" s="61" t="s">
        <v>512</v>
      </c>
      <c r="S385" s="62">
        <v>17</v>
      </c>
      <c r="T385" s="59"/>
      <c r="U385" s="62">
        <v>17</v>
      </c>
      <c r="V385" s="59"/>
    </row>
    <row r="386" spans="1:22">
      <c r="A386" s="1"/>
      <c r="B386" s="1"/>
      <c r="C386" s="1"/>
      <c r="D386" s="2081"/>
      <c r="E386" s="2081"/>
      <c r="F386" s="2081"/>
      <c r="G386" s="2081"/>
      <c r="H386" s="2082"/>
      <c r="I386" s="2082"/>
      <c r="J386" s="2082"/>
      <c r="K386" s="58"/>
      <c r="L386" s="58"/>
      <c r="M386" s="58"/>
      <c r="N386" s="2"/>
      <c r="O386" s="54"/>
      <c r="P386" s="58"/>
      <c r="Q386" s="58"/>
      <c r="R386" s="61"/>
      <c r="S386" s="58"/>
      <c r="T386" s="2"/>
      <c r="U386" s="58"/>
      <c r="V386" s="2"/>
    </row>
    <row r="387" spans="1:22" ht="15.75">
      <c r="A387" s="1" t="s">
        <v>528</v>
      </c>
      <c r="B387" s="1"/>
      <c r="C387" s="55"/>
      <c r="D387" s="55"/>
      <c r="E387" s="54"/>
      <c r="F387" s="55"/>
      <c r="G387" s="58"/>
      <c r="H387" s="55"/>
      <c r="I387" s="55"/>
      <c r="J387" s="55"/>
      <c r="K387" s="58" t="s">
        <v>529</v>
      </c>
      <c r="L387" s="58" t="s">
        <v>83</v>
      </c>
      <c r="M387" s="62"/>
      <c r="N387" s="59"/>
      <c r="O387" s="1"/>
      <c r="P387" s="58"/>
      <c r="Q387" s="58"/>
      <c r="R387" s="61"/>
      <c r="S387" s="62"/>
      <c r="T387" s="59"/>
      <c r="U387" s="62"/>
      <c r="V387" s="59"/>
    </row>
    <row r="388" spans="1:22">
      <c r="A388" s="1"/>
      <c r="B388" s="1"/>
      <c r="C388" s="54"/>
      <c r="D388" s="54"/>
      <c r="E388" s="1"/>
      <c r="F388" s="54"/>
      <c r="G388" s="58"/>
      <c r="H388" s="2082"/>
      <c r="I388" s="2082"/>
      <c r="J388" s="2082"/>
      <c r="K388" s="58"/>
      <c r="L388" s="58"/>
      <c r="M388" s="58"/>
      <c r="N388" s="60"/>
      <c r="O388" s="54"/>
      <c r="P388" s="58"/>
      <c r="Q388" s="58"/>
      <c r="R388" s="61"/>
      <c r="S388" s="58"/>
      <c r="T388" s="54"/>
      <c r="U388" s="58"/>
      <c r="V388" s="54"/>
    </row>
    <row r="389" spans="1:22" ht="15.75">
      <c r="A389" s="1" t="s">
        <v>530</v>
      </c>
      <c r="B389" s="1"/>
      <c r="C389" s="55"/>
      <c r="D389" s="55"/>
      <c r="E389" s="54"/>
      <c r="F389" s="55"/>
      <c r="G389" s="58"/>
      <c r="H389" s="55"/>
      <c r="I389" s="55"/>
      <c r="J389" s="55"/>
      <c r="K389" s="58" t="s">
        <v>531</v>
      </c>
      <c r="L389" s="58" t="s">
        <v>83</v>
      </c>
      <c r="M389" s="26"/>
      <c r="N389" s="24"/>
      <c r="O389" s="24" t="s">
        <v>532</v>
      </c>
      <c r="P389" s="26">
        <v>470</v>
      </c>
      <c r="Q389" s="26">
        <v>2017</v>
      </c>
      <c r="R389" s="27" t="s">
        <v>533</v>
      </c>
      <c r="S389" s="62">
        <v>35</v>
      </c>
      <c r="T389" s="59"/>
      <c r="U389" s="62">
        <v>35</v>
      </c>
      <c r="V389" s="1" t="s">
        <v>66</v>
      </c>
    </row>
    <row r="390" spans="1:22" ht="26.25">
      <c r="A390" s="1"/>
      <c r="B390" s="1"/>
      <c r="C390" s="55"/>
      <c r="D390" s="55"/>
      <c r="E390" s="54"/>
      <c r="F390" s="55"/>
      <c r="G390" s="58"/>
      <c r="H390" s="55"/>
      <c r="I390" s="55"/>
      <c r="J390" s="55"/>
      <c r="K390" s="58"/>
      <c r="L390" s="58"/>
      <c r="M390" s="26"/>
      <c r="N390" s="24"/>
      <c r="O390" s="24" t="s">
        <v>534</v>
      </c>
      <c r="P390" s="26">
        <v>245</v>
      </c>
      <c r="Q390" s="26">
        <v>2017</v>
      </c>
      <c r="R390" s="27" t="s">
        <v>533</v>
      </c>
      <c r="S390" s="62">
        <v>10</v>
      </c>
      <c r="T390" s="59"/>
      <c r="U390" s="62">
        <v>10</v>
      </c>
      <c r="V390" s="1" t="s">
        <v>66</v>
      </c>
    </row>
    <row r="391" spans="1:22" ht="15.75">
      <c r="A391" s="1"/>
      <c r="B391" s="1"/>
      <c r="C391" s="55"/>
      <c r="D391" s="55"/>
      <c r="E391" s="54"/>
      <c r="F391" s="55"/>
      <c r="G391" s="58"/>
      <c r="H391" s="55"/>
      <c r="I391" s="55"/>
      <c r="J391" s="55"/>
      <c r="K391" s="58"/>
      <c r="L391" s="58"/>
      <c r="M391" s="26"/>
      <c r="N391" s="24"/>
      <c r="O391" s="24" t="s">
        <v>535</v>
      </c>
      <c r="P391" s="26">
        <v>723</v>
      </c>
      <c r="Q391" s="26">
        <v>2018</v>
      </c>
      <c r="R391" s="27" t="s">
        <v>536</v>
      </c>
      <c r="S391" s="62">
        <v>38</v>
      </c>
      <c r="T391" s="59"/>
      <c r="U391" s="62">
        <v>38</v>
      </c>
      <c r="V391" s="1" t="s">
        <v>66</v>
      </c>
    </row>
    <row r="392" spans="1:22" ht="15.75">
      <c r="A392" s="1"/>
      <c r="B392" s="1"/>
      <c r="C392" s="55"/>
      <c r="D392" s="55"/>
      <c r="E392" s="54"/>
      <c r="F392" s="55"/>
      <c r="G392" s="58"/>
      <c r="H392" s="55"/>
      <c r="I392" s="55"/>
      <c r="J392" s="55"/>
      <c r="K392" s="58"/>
      <c r="L392" s="58"/>
      <c r="M392" s="26"/>
      <c r="N392" s="24"/>
      <c r="O392" s="1" t="s">
        <v>537</v>
      </c>
      <c r="P392" s="26">
        <v>100</v>
      </c>
      <c r="Q392" s="62"/>
      <c r="R392" s="27" t="s">
        <v>170</v>
      </c>
      <c r="S392" s="62">
        <v>4</v>
      </c>
      <c r="T392" s="59"/>
      <c r="U392" s="62">
        <v>4</v>
      </c>
      <c r="V392" s="1" t="s">
        <v>66</v>
      </c>
    </row>
    <row r="393" spans="1:22" ht="15.75">
      <c r="A393" s="1"/>
      <c r="B393" s="1"/>
      <c r="C393" s="55"/>
      <c r="D393" s="55"/>
      <c r="E393" s="54"/>
      <c r="F393" s="55"/>
      <c r="G393" s="58"/>
      <c r="H393" s="55"/>
      <c r="I393" s="55"/>
      <c r="J393" s="55"/>
      <c r="K393" s="58"/>
      <c r="L393" s="58"/>
      <c r="M393" s="26"/>
      <c r="N393" s="24"/>
      <c r="O393" s="24" t="s">
        <v>538</v>
      </c>
      <c r="P393" s="26">
        <v>652</v>
      </c>
      <c r="Q393" s="26">
        <v>2013</v>
      </c>
      <c r="R393" s="27" t="s">
        <v>539</v>
      </c>
      <c r="S393" s="62">
        <v>15</v>
      </c>
      <c r="T393" s="59"/>
      <c r="U393" s="62">
        <v>15</v>
      </c>
      <c r="V393" s="1" t="s">
        <v>66</v>
      </c>
    </row>
    <row r="394" spans="1:22" ht="15.75">
      <c r="A394" s="1"/>
      <c r="B394" s="1"/>
      <c r="C394" s="55"/>
      <c r="D394" s="55"/>
      <c r="E394" s="54"/>
      <c r="F394" s="55"/>
      <c r="G394" s="58"/>
      <c r="H394" s="55"/>
      <c r="I394" s="55"/>
      <c r="J394" s="55"/>
      <c r="K394" s="58"/>
      <c r="L394" s="58"/>
      <c r="M394" s="26"/>
      <c r="N394" s="24"/>
      <c r="O394" s="24" t="s">
        <v>540</v>
      </c>
      <c r="P394" s="26">
        <v>439</v>
      </c>
      <c r="Q394" s="26">
        <v>2013</v>
      </c>
      <c r="R394" s="27" t="s">
        <v>541</v>
      </c>
      <c r="S394" s="62">
        <v>20</v>
      </c>
      <c r="T394" s="59"/>
      <c r="U394" s="62">
        <v>20</v>
      </c>
      <c r="V394" s="1" t="s">
        <v>66</v>
      </c>
    </row>
    <row r="395" spans="1:22" ht="15.75">
      <c r="A395" s="1"/>
      <c r="B395" s="1"/>
      <c r="C395" s="55"/>
      <c r="D395" s="55"/>
      <c r="E395" s="54"/>
      <c r="F395" s="55"/>
      <c r="G395" s="58"/>
      <c r="H395" s="55"/>
      <c r="I395" s="55"/>
      <c r="J395" s="55"/>
      <c r="K395" s="58"/>
      <c r="L395" s="58"/>
      <c r="M395" s="26"/>
      <c r="N395" s="24"/>
      <c r="O395" s="24" t="s">
        <v>542</v>
      </c>
      <c r="P395" s="58">
        <v>868</v>
      </c>
      <c r="Q395" s="62">
        <v>2013</v>
      </c>
      <c r="R395" s="27" t="s">
        <v>543</v>
      </c>
      <c r="S395" s="62">
        <v>26</v>
      </c>
      <c r="T395" s="59"/>
      <c r="U395" s="62">
        <v>26</v>
      </c>
      <c r="V395" s="1" t="s">
        <v>66</v>
      </c>
    </row>
    <row r="396" spans="1:22" ht="15.75">
      <c r="A396" s="1"/>
      <c r="B396" s="1"/>
      <c r="C396" s="55"/>
      <c r="D396" s="55"/>
      <c r="E396" s="54"/>
      <c r="F396" s="55"/>
      <c r="G396" s="58"/>
      <c r="H396" s="55"/>
      <c r="I396" s="55"/>
      <c r="J396" s="55"/>
      <c r="K396" s="58"/>
      <c r="L396" s="58"/>
      <c r="M396" s="62"/>
      <c r="N396" s="59"/>
      <c r="O396" s="1" t="s">
        <v>954</v>
      </c>
      <c r="P396" s="58">
        <v>2.5999999999999999E-2</v>
      </c>
      <c r="Q396" s="58">
        <v>2023</v>
      </c>
      <c r="R396" s="61" t="s">
        <v>955</v>
      </c>
      <c r="S396" s="62">
        <v>1</v>
      </c>
      <c r="T396" s="59"/>
      <c r="U396" s="62">
        <v>1</v>
      </c>
      <c r="V396" s="59"/>
    </row>
    <row r="397" spans="1:22" ht="15.75">
      <c r="A397" s="1"/>
      <c r="B397" s="1"/>
      <c r="C397" s="55"/>
      <c r="D397" s="55"/>
      <c r="E397" s="54"/>
      <c r="F397" s="55"/>
      <c r="G397" s="58"/>
      <c r="H397" s="55"/>
      <c r="I397" s="55"/>
      <c r="J397" s="55"/>
      <c r="K397" s="58"/>
      <c r="L397" s="58"/>
      <c r="M397" s="62"/>
      <c r="N397" s="59"/>
      <c r="O397" s="1"/>
      <c r="P397" s="58"/>
      <c r="Q397" s="58"/>
      <c r="R397" s="61"/>
      <c r="S397" s="62"/>
      <c r="T397" s="59"/>
      <c r="U397" s="62"/>
      <c r="V397" s="59"/>
    </row>
    <row r="398" spans="1:22">
      <c r="A398" s="1"/>
      <c r="B398" s="1"/>
      <c r="C398" s="1"/>
      <c r="D398" s="2081"/>
      <c r="E398" s="2081"/>
      <c r="F398" s="2081"/>
      <c r="G398" s="2081"/>
      <c r="H398" s="2082"/>
      <c r="I398" s="2082"/>
      <c r="J398" s="2082"/>
      <c r="K398" s="58"/>
      <c r="L398" s="58"/>
      <c r="M398" s="58"/>
      <c r="N398" s="2"/>
      <c r="O398" s="54"/>
      <c r="P398" s="58"/>
      <c r="Q398" s="58"/>
      <c r="R398" s="61"/>
      <c r="S398" s="58"/>
      <c r="T398" s="2"/>
      <c r="U398" s="58"/>
      <c r="V398" s="2"/>
    </row>
    <row r="399" spans="1:22" ht="15">
      <c r="A399" s="1" t="s">
        <v>544</v>
      </c>
      <c r="B399" s="1"/>
      <c r="C399" s="55"/>
      <c r="D399" s="55"/>
      <c r="E399" s="54"/>
      <c r="F399" s="55"/>
      <c r="G399" s="58"/>
      <c r="H399" s="55"/>
      <c r="I399" s="55"/>
      <c r="J399" s="55"/>
      <c r="K399" s="58" t="s">
        <v>545</v>
      </c>
      <c r="L399" s="58" t="s">
        <v>426</v>
      </c>
      <c r="M399" s="58"/>
      <c r="N399" s="1"/>
      <c r="O399" s="24" t="s">
        <v>546</v>
      </c>
      <c r="P399" s="26">
        <v>355</v>
      </c>
      <c r="Q399" s="58">
        <v>2012</v>
      </c>
      <c r="R399" s="61" t="s">
        <v>547</v>
      </c>
      <c r="S399" s="10">
        <v>10</v>
      </c>
      <c r="T399" s="11"/>
      <c r="U399" s="10">
        <v>10</v>
      </c>
      <c r="V399" s="1" t="s">
        <v>66</v>
      </c>
    </row>
    <row r="400" spans="1:22" ht="15">
      <c r="A400" s="1"/>
      <c r="B400" s="1"/>
      <c r="C400" s="55"/>
      <c r="D400" s="55"/>
      <c r="E400" s="54"/>
      <c r="F400" s="55"/>
      <c r="G400" s="58"/>
      <c r="H400" s="55"/>
      <c r="I400" s="55"/>
      <c r="J400" s="55"/>
      <c r="K400" s="58"/>
      <c r="L400" s="58"/>
      <c r="M400" s="58"/>
      <c r="N400" s="1"/>
      <c r="O400" s="24" t="s">
        <v>548</v>
      </c>
      <c r="P400" s="26">
        <v>528</v>
      </c>
      <c r="Q400" s="58">
        <v>2012</v>
      </c>
      <c r="R400" s="61" t="s">
        <v>547</v>
      </c>
      <c r="S400" s="10">
        <v>15</v>
      </c>
      <c r="T400" s="11"/>
      <c r="U400" s="10">
        <v>15</v>
      </c>
      <c r="V400" s="1" t="s">
        <v>66</v>
      </c>
    </row>
    <row r="401" spans="1:22">
      <c r="A401" s="1"/>
      <c r="B401" s="1"/>
      <c r="C401" s="55"/>
      <c r="D401" s="55"/>
      <c r="E401" s="54"/>
      <c r="F401" s="55"/>
      <c r="G401" s="58"/>
      <c r="H401" s="55"/>
      <c r="I401" s="55"/>
      <c r="J401" s="55"/>
      <c r="K401" s="58"/>
      <c r="L401" s="58"/>
      <c r="M401" s="58"/>
      <c r="N401" s="1"/>
      <c r="O401" s="24" t="s">
        <v>549</v>
      </c>
      <c r="P401" s="26">
        <v>158</v>
      </c>
      <c r="Q401" s="58">
        <v>2016</v>
      </c>
      <c r="R401" s="61" t="s">
        <v>550</v>
      </c>
      <c r="S401" s="58">
        <v>6</v>
      </c>
      <c r="T401" s="1"/>
      <c r="U401" s="58">
        <v>6</v>
      </c>
      <c r="V401" s="1"/>
    </row>
    <row r="402" spans="1:22">
      <c r="A402" s="1"/>
      <c r="B402" s="1"/>
      <c r="C402" s="55"/>
      <c r="D402" s="55"/>
      <c r="E402" s="54"/>
      <c r="F402" s="55"/>
      <c r="G402" s="58"/>
      <c r="H402" s="55"/>
      <c r="I402" s="55"/>
      <c r="J402" s="55"/>
      <c r="K402" s="58"/>
      <c r="L402" s="58"/>
      <c r="M402" s="58"/>
      <c r="N402" s="6"/>
      <c r="O402" s="24" t="s">
        <v>551</v>
      </c>
      <c r="P402" s="26">
        <v>294</v>
      </c>
      <c r="Q402" s="58">
        <v>2017</v>
      </c>
      <c r="R402" s="61" t="s">
        <v>552</v>
      </c>
      <c r="S402" s="58">
        <v>14</v>
      </c>
      <c r="T402" s="1"/>
      <c r="U402" s="58">
        <v>14</v>
      </c>
      <c r="V402" s="1"/>
    </row>
    <row r="403" spans="1:22">
      <c r="A403" s="1"/>
      <c r="B403" s="1"/>
      <c r="C403" s="55"/>
      <c r="D403" s="55"/>
      <c r="E403" s="54"/>
      <c r="F403" s="55"/>
      <c r="G403" s="58"/>
      <c r="H403" s="55"/>
      <c r="I403" s="55"/>
      <c r="J403" s="55"/>
      <c r="K403" s="58"/>
      <c r="L403" s="58"/>
      <c r="M403" s="58"/>
      <c r="N403" s="1"/>
      <c r="O403" s="1"/>
      <c r="P403" s="58"/>
      <c r="Q403" s="58"/>
      <c r="R403" s="61"/>
      <c r="S403" s="58"/>
      <c r="T403" s="1"/>
      <c r="U403" s="58"/>
      <c r="V403" s="1"/>
    </row>
    <row r="404" spans="1:22">
      <c r="A404" s="1"/>
      <c r="B404" s="1"/>
      <c r="C404" s="55"/>
      <c r="D404" s="55"/>
      <c r="E404" s="54"/>
      <c r="F404" s="55"/>
      <c r="G404" s="58"/>
      <c r="H404" s="55"/>
      <c r="I404" s="55"/>
      <c r="J404" s="55"/>
      <c r="K404" s="58"/>
      <c r="L404" s="58"/>
      <c r="M404" s="58"/>
      <c r="N404" s="1"/>
      <c r="O404" s="1"/>
      <c r="P404" s="58"/>
      <c r="Q404" s="58"/>
      <c r="R404" s="61"/>
      <c r="S404" s="58"/>
      <c r="T404" s="1"/>
      <c r="U404" s="58"/>
      <c r="V404" s="1"/>
    </row>
    <row r="405" spans="1:22">
      <c r="A405" s="1"/>
      <c r="B405" s="1"/>
      <c r="C405" s="1"/>
      <c r="D405" s="2081"/>
      <c r="E405" s="2081"/>
      <c r="F405" s="2081"/>
      <c r="G405" s="2081"/>
      <c r="H405" s="2082"/>
      <c r="I405" s="2082"/>
      <c r="J405" s="2082"/>
      <c r="K405" s="58"/>
      <c r="L405" s="58"/>
      <c r="M405" s="58"/>
      <c r="N405" s="55"/>
      <c r="O405" s="54"/>
      <c r="P405" s="58"/>
      <c r="Q405" s="58"/>
      <c r="R405" s="61"/>
      <c r="S405" s="58"/>
      <c r="T405" s="54"/>
      <c r="U405" s="58"/>
      <c r="V405" s="54"/>
    </row>
    <row r="406" spans="1:22" ht="15.75">
      <c r="A406" s="1" t="s">
        <v>553</v>
      </c>
      <c r="B406" s="1"/>
      <c r="C406" s="55"/>
      <c r="D406" s="55"/>
      <c r="E406" s="54"/>
      <c r="F406" s="55"/>
      <c r="G406" s="58"/>
      <c r="H406" s="55"/>
      <c r="I406" s="55"/>
      <c r="J406" s="55"/>
      <c r="K406" s="58" t="s">
        <v>554</v>
      </c>
      <c r="L406" s="58" t="s">
        <v>98</v>
      </c>
      <c r="M406" s="26"/>
      <c r="N406" s="24"/>
      <c r="O406" s="24" t="s">
        <v>555</v>
      </c>
      <c r="P406" s="26">
        <v>390</v>
      </c>
      <c r="Q406" s="62">
        <v>2013</v>
      </c>
      <c r="R406" s="27" t="s">
        <v>536</v>
      </c>
      <c r="S406" s="62">
        <v>15</v>
      </c>
      <c r="T406" s="59"/>
      <c r="U406" s="62">
        <v>15</v>
      </c>
      <c r="V406" s="59"/>
    </row>
    <row r="407" spans="1:22" ht="26.25">
      <c r="A407" s="1"/>
      <c r="B407" s="1"/>
      <c r="C407" s="55"/>
      <c r="D407" s="55"/>
      <c r="E407" s="54"/>
      <c r="F407" s="55"/>
      <c r="G407" s="58"/>
      <c r="H407" s="55"/>
      <c r="I407" s="55"/>
      <c r="J407" s="55"/>
      <c r="K407" s="58"/>
      <c r="L407" s="58"/>
      <c r="M407" s="26"/>
      <c r="N407" s="24"/>
      <c r="O407" s="24" t="s">
        <v>556</v>
      </c>
      <c r="P407" s="26">
        <v>466</v>
      </c>
      <c r="Q407" s="62" t="s">
        <v>557</v>
      </c>
      <c r="R407" s="24" t="s">
        <v>558</v>
      </c>
      <c r="S407" s="62">
        <v>19</v>
      </c>
      <c r="T407" s="59"/>
      <c r="U407" s="62">
        <v>19</v>
      </c>
      <c r="V407" s="59"/>
    </row>
    <row r="408" spans="1:22" ht="15.75">
      <c r="A408" s="1"/>
      <c r="B408" s="1"/>
      <c r="C408" s="55"/>
      <c r="D408" s="55"/>
      <c r="E408" s="54"/>
      <c r="F408" s="55"/>
      <c r="G408" s="58"/>
      <c r="H408" s="55"/>
      <c r="I408" s="55"/>
      <c r="J408" s="55"/>
      <c r="K408" s="58"/>
      <c r="L408" s="58"/>
      <c r="M408" s="26"/>
      <c r="N408" s="24"/>
      <c r="O408" s="24" t="s">
        <v>559</v>
      </c>
      <c r="P408" s="26">
        <v>170</v>
      </c>
      <c r="Q408" s="62"/>
      <c r="R408" s="27" t="s">
        <v>87</v>
      </c>
      <c r="S408" s="62"/>
      <c r="T408" s="59"/>
      <c r="U408" s="62"/>
      <c r="V408" s="59"/>
    </row>
    <row r="409" spans="1:22" ht="15.75">
      <c r="A409" s="1"/>
      <c r="B409" s="1"/>
      <c r="C409" s="55"/>
      <c r="D409" s="55"/>
      <c r="E409" s="54"/>
      <c r="F409" s="55"/>
      <c r="G409" s="58"/>
      <c r="H409" s="55"/>
      <c r="I409" s="55"/>
      <c r="J409" s="55"/>
      <c r="K409" s="58"/>
      <c r="L409" s="58"/>
      <c r="M409" s="26"/>
      <c r="N409" s="24"/>
      <c r="O409" s="24" t="s">
        <v>560</v>
      </c>
      <c r="P409" s="26">
        <v>506</v>
      </c>
      <c r="Q409" s="62" t="s">
        <v>522</v>
      </c>
      <c r="R409" s="27" t="s">
        <v>536</v>
      </c>
      <c r="S409" s="62">
        <v>20</v>
      </c>
      <c r="T409" s="59"/>
      <c r="U409" s="62">
        <v>20</v>
      </c>
      <c r="V409" s="59"/>
    </row>
    <row r="410" spans="1:22" ht="25.5">
      <c r="A410" s="1"/>
      <c r="B410" s="1"/>
      <c r="C410" s="55"/>
      <c r="D410" s="55"/>
      <c r="E410" s="54"/>
      <c r="F410" s="55"/>
      <c r="G410" s="58"/>
      <c r="H410" s="55"/>
      <c r="I410" s="55"/>
      <c r="J410" s="55"/>
      <c r="K410" s="58"/>
      <c r="L410" s="58"/>
      <c r="M410" s="26"/>
      <c r="N410" s="47"/>
      <c r="O410" s="27" t="s">
        <v>561</v>
      </c>
      <c r="P410" s="26">
        <v>601</v>
      </c>
      <c r="Q410" s="62">
        <v>2013</v>
      </c>
      <c r="R410" s="27" t="s">
        <v>562</v>
      </c>
      <c r="S410" s="62">
        <v>11</v>
      </c>
      <c r="T410" s="59"/>
      <c r="U410" s="62">
        <v>11</v>
      </c>
      <c r="V410" s="59"/>
    </row>
    <row r="411" spans="1:22" ht="15.75">
      <c r="A411" s="1"/>
      <c r="B411" s="1"/>
      <c r="C411" s="55"/>
      <c r="D411" s="55"/>
      <c r="E411" s="54"/>
      <c r="F411" s="55"/>
      <c r="G411" s="58"/>
      <c r="H411" s="55"/>
      <c r="I411" s="55"/>
      <c r="J411" s="55"/>
      <c r="K411" s="58"/>
      <c r="L411" s="58"/>
      <c r="M411" s="26"/>
      <c r="N411" s="47"/>
      <c r="O411" s="27" t="s">
        <v>956</v>
      </c>
      <c r="P411" s="26">
        <v>2.5000000000000001E-2</v>
      </c>
      <c r="Q411" s="62">
        <v>2023</v>
      </c>
      <c r="R411" s="27" t="s">
        <v>720</v>
      </c>
      <c r="S411" s="62">
        <v>1</v>
      </c>
      <c r="T411" s="59"/>
      <c r="U411" s="62">
        <v>1</v>
      </c>
      <c r="V411" s="59"/>
    </row>
    <row r="412" spans="1:22">
      <c r="A412" s="1"/>
      <c r="B412" s="1"/>
      <c r="C412" s="1"/>
      <c r="D412" s="2081"/>
      <c r="E412" s="2081"/>
      <c r="F412" s="2081"/>
      <c r="G412" s="2081"/>
      <c r="H412" s="2082"/>
      <c r="I412" s="2082"/>
      <c r="J412" s="2082"/>
      <c r="K412" s="58"/>
      <c r="L412" s="58"/>
      <c r="M412" s="58"/>
      <c r="N412" s="55"/>
      <c r="O412" s="54"/>
      <c r="P412" s="58"/>
      <c r="Q412" s="58"/>
      <c r="R412" s="61"/>
      <c r="S412" s="58"/>
      <c r="T412" s="54"/>
      <c r="U412" s="58"/>
      <c r="V412" s="54"/>
    </row>
    <row r="413" spans="1:22" ht="38.25">
      <c r="A413" s="58" t="s">
        <v>563</v>
      </c>
      <c r="B413" s="58"/>
      <c r="C413" s="12" t="s">
        <v>564</v>
      </c>
      <c r="D413" s="63" t="s">
        <v>565</v>
      </c>
      <c r="E413" s="58">
        <v>726</v>
      </c>
      <c r="F413" s="58">
        <v>2017</v>
      </c>
      <c r="G413" s="12" t="s">
        <v>566</v>
      </c>
      <c r="H413" s="58"/>
      <c r="I413" s="58"/>
      <c r="J413" s="58"/>
      <c r="K413" s="58" t="s">
        <v>567</v>
      </c>
      <c r="L413" s="58" t="s">
        <v>243</v>
      </c>
      <c r="M413" s="26"/>
      <c r="N413" s="26"/>
      <c r="O413" s="27" t="s">
        <v>568</v>
      </c>
      <c r="P413" s="26">
        <v>900</v>
      </c>
      <c r="Q413" s="62"/>
      <c r="R413" s="27" t="s">
        <v>35</v>
      </c>
      <c r="S413" s="62"/>
      <c r="T413" s="62"/>
      <c r="U413" s="62"/>
      <c r="V413" s="61" t="s">
        <v>66</v>
      </c>
    </row>
    <row r="414" spans="1:22" ht="38.25">
      <c r="A414" s="1"/>
      <c r="B414" s="1"/>
      <c r="C414" s="55"/>
      <c r="D414" s="55"/>
      <c r="E414" s="54"/>
      <c r="F414" s="55"/>
      <c r="G414" s="58"/>
      <c r="H414" s="55"/>
      <c r="I414" s="55"/>
      <c r="J414" s="55"/>
      <c r="K414" s="58"/>
      <c r="L414" s="58"/>
      <c r="M414" s="26"/>
      <c r="N414" s="24"/>
      <c r="O414" s="24" t="s">
        <v>569</v>
      </c>
      <c r="P414" s="26">
        <v>861</v>
      </c>
      <c r="Q414" s="26">
        <v>2019</v>
      </c>
      <c r="R414" s="27" t="s">
        <v>570</v>
      </c>
      <c r="S414" s="62"/>
      <c r="T414" s="59"/>
      <c r="U414" s="62"/>
      <c r="V414" s="1" t="s">
        <v>66</v>
      </c>
    </row>
    <row r="415" spans="1:22" ht="15.75">
      <c r="A415" s="1" t="s">
        <v>571</v>
      </c>
      <c r="B415" s="1"/>
      <c r="C415" s="55"/>
      <c r="D415" s="55"/>
      <c r="E415" s="54"/>
      <c r="F415" s="55"/>
      <c r="G415" s="58"/>
      <c r="H415" s="55"/>
      <c r="I415" s="55"/>
      <c r="J415" s="55"/>
      <c r="K415" s="58" t="s">
        <v>572</v>
      </c>
      <c r="L415" s="58" t="s">
        <v>83</v>
      </c>
      <c r="M415" s="62"/>
      <c r="N415" s="59"/>
      <c r="O415" s="59"/>
      <c r="P415" s="62"/>
      <c r="Q415" s="62"/>
      <c r="R415" s="14"/>
      <c r="S415" s="62"/>
      <c r="T415" s="59"/>
      <c r="U415" s="62"/>
      <c r="V415" s="59"/>
    </row>
    <row r="416" spans="1:22">
      <c r="A416" s="1"/>
      <c r="B416" s="1"/>
      <c r="C416" s="1"/>
      <c r="D416" s="2081"/>
      <c r="E416" s="2081"/>
      <c r="F416" s="2081"/>
      <c r="G416" s="2081"/>
      <c r="H416" s="55"/>
      <c r="I416" s="55"/>
      <c r="J416" s="55"/>
      <c r="K416" s="58"/>
      <c r="L416" s="58"/>
      <c r="M416" s="58"/>
      <c r="N416" s="55"/>
      <c r="O416" s="54"/>
      <c r="P416" s="58"/>
      <c r="Q416" s="58"/>
      <c r="R416" s="61"/>
      <c r="S416" s="58"/>
      <c r="T416" s="54"/>
      <c r="U416" s="58"/>
      <c r="V416" s="54"/>
    </row>
    <row r="417" spans="1:22" ht="15.75">
      <c r="A417" s="1" t="s">
        <v>573</v>
      </c>
      <c r="B417" s="1"/>
      <c r="C417" s="55"/>
      <c r="D417" s="55"/>
      <c r="E417" s="54"/>
      <c r="F417" s="55"/>
      <c r="G417" s="58"/>
      <c r="H417" s="55"/>
      <c r="I417" s="55"/>
      <c r="J417" s="55"/>
      <c r="K417" s="58" t="s">
        <v>574</v>
      </c>
      <c r="L417" s="58" t="s">
        <v>27</v>
      </c>
      <c r="M417" s="62"/>
      <c r="N417" s="59"/>
      <c r="O417" s="39" t="s">
        <v>575</v>
      </c>
      <c r="P417" s="40">
        <v>400</v>
      </c>
      <c r="Q417" s="40"/>
      <c r="R417" s="25"/>
      <c r="S417" s="62"/>
      <c r="T417" s="59"/>
      <c r="U417" s="62"/>
      <c r="V417" s="59"/>
    </row>
    <row r="418" spans="1:22" ht="15">
      <c r="A418" s="1"/>
      <c r="B418" s="1"/>
      <c r="C418" s="55"/>
      <c r="D418" s="55"/>
      <c r="E418" s="54"/>
      <c r="F418" s="55"/>
      <c r="G418" s="58"/>
      <c r="H418" s="55"/>
      <c r="I418" s="55"/>
      <c r="J418" s="55"/>
      <c r="K418" s="58"/>
      <c r="L418" s="58"/>
      <c r="M418" s="58"/>
      <c r="N418" s="60"/>
      <c r="O418" s="39" t="s">
        <v>576</v>
      </c>
      <c r="P418" s="40">
        <v>175</v>
      </c>
      <c r="Q418" s="40"/>
      <c r="R418" s="25"/>
      <c r="S418" s="58"/>
      <c r="T418" s="60"/>
      <c r="U418" s="58"/>
      <c r="V418" s="60"/>
    </row>
    <row r="419" spans="1:22" ht="15">
      <c r="A419" s="1"/>
      <c r="B419" s="1"/>
      <c r="C419" s="55"/>
      <c r="D419" s="55"/>
      <c r="E419" s="54"/>
      <c r="F419" s="55"/>
      <c r="G419" s="58"/>
      <c r="H419" s="55"/>
      <c r="I419" s="55"/>
      <c r="J419" s="55"/>
      <c r="K419" s="58"/>
      <c r="L419" s="58"/>
      <c r="M419" s="58"/>
      <c r="N419" s="60"/>
      <c r="O419" s="39" t="s">
        <v>577</v>
      </c>
      <c r="P419" s="40">
        <v>250</v>
      </c>
      <c r="Q419" s="40"/>
      <c r="R419" s="25"/>
      <c r="S419" s="58"/>
      <c r="T419" s="60"/>
      <c r="U419" s="58"/>
      <c r="V419" s="60"/>
    </row>
    <row r="420" spans="1:22" ht="15">
      <c r="A420" s="1"/>
      <c r="B420" s="1"/>
      <c r="C420" s="55"/>
      <c r="D420" s="55"/>
      <c r="E420" s="54"/>
      <c r="F420" s="55"/>
      <c r="G420" s="58"/>
      <c r="H420" s="55"/>
      <c r="I420" s="55"/>
      <c r="J420" s="55"/>
      <c r="K420" s="58"/>
      <c r="L420" s="58"/>
      <c r="M420" s="58"/>
      <c r="N420" s="60"/>
      <c r="O420" s="39" t="s">
        <v>578</v>
      </c>
      <c r="P420" s="40">
        <v>120</v>
      </c>
      <c r="Q420" s="40"/>
      <c r="R420" s="25"/>
      <c r="S420" s="58"/>
      <c r="T420" s="60"/>
      <c r="U420" s="58"/>
      <c r="V420" s="60"/>
    </row>
    <row r="421" spans="1:22" ht="15">
      <c r="A421" s="1"/>
      <c r="B421" s="1"/>
      <c r="C421" s="55"/>
      <c r="D421" s="55"/>
      <c r="E421" s="54"/>
      <c r="F421" s="55"/>
      <c r="G421" s="58"/>
      <c r="H421" s="55"/>
      <c r="I421" s="55"/>
      <c r="J421" s="55"/>
      <c r="K421" s="58"/>
      <c r="L421" s="58"/>
      <c r="M421" s="58"/>
      <c r="N421" s="60"/>
      <c r="O421" s="39" t="s">
        <v>579</v>
      </c>
      <c r="P421" s="40">
        <v>150</v>
      </c>
      <c r="Q421" s="40"/>
      <c r="R421" s="25"/>
      <c r="S421" s="58"/>
      <c r="T421" s="60"/>
      <c r="U421" s="58"/>
      <c r="V421" s="60"/>
    </row>
    <row r="422" spans="1:22" ht="30">
      <c r="A422" s="1"/>
      <c r="B422" s="1"/>
      <c r="C422" s="55"/>
      <c r="D422" s="55"/>
      <c r="E422" s="54"/>
      <c r="F422" s="55"/>
      <c r="G422" s="58"/>
      <c r="H422" s="55"/>
      <c r="I422" s="55"/>
      <c r="J422" s="55"/>
      <c r="K422" s="58"/>
      <c r="L422" s="58"/>
      <c r="M422" s="58"/>
      <c r="N422" s="60"/>
      <c r="O422" s="41" t="s">
        <v>580</v>
      </c>
      <c r="P422" s="40">
        <v>185</v>
      </c>
      <c r="Q422" s="40"/>
      <c r="R422" s="25"/>
      <c r="S422" s="58"/>
      <c r="T422" s="60"/>
      <c r="U422" s="58"/>
      <c r="V422" s="60"/>
    </row>
    <row r="423" spans="1:22" ht="30">
      <c r="A423" s="1"/>
      <c r="B423" s="1"/>
      <c r="C423" s="55"/>
      <c r="D423" s="55"/>
      <c r="E423" s="54"/>
      <c r="F423" s="55"/>
      <c r="G423" s="58"/>
      <c r="H423" s="55"/>
      <c r="I423" s="55"/>
      <c r="J423" s="55"/>
      <c r="K423" s="58"/>
      <c r="L423" s="58"/>
      <c r="M423" s="58"/>
      <c r="N423" s="60"/>
      <c r="O423" s="41" t="s">
        <v>581</v>
      </c>
      <c r="P423" s="40">
        <v>185</v>
      </c>
      <c r="Q423" s="40"/>
      <c r="R423" s="25"/>
      <c r="S423" s="58"/>
      <c r="T423" s="60"/>
      <c r="U423" s="58"/>
      <c r="V423" s="60"/>
    </row>
    <row r="424" spans="1:22" ht="25.5">
      <c r="A424" s="1"/>
      <c r="B424" s="1"/>
      <c r="C424" s="55"/>
      <c r="D424" s="55"/>
      <c r="E424" s="54"/>
      <c r="F424" s="55"/>
      <c r="G424" s="58"/>
      <c r="H424" s="55"/>
      <c r="I424" s="55"/>
      <c r="J424" s="55"/>
      <c r="K424" s="58"/>
      <c r="L424" s="58"/>
      <c r="M424" s="26"/>
      <c r="N424" s="24"/>
      <c r="O424" s="24" t="s">
        <v>582</v>
      </c>
      <c r="P424" s="58">
        <v>1129</v>
      </c>
      <c r="Q424" s="58">
        <v>2017.2018</v>
      </c>
      <c r="R424" s="27" t="s">
        <v>583</v>
      </c>
      <c r="S424" s="58">
        <v>32</v>
      </c>
      <c r="T424" s="60"/>
      <c r="U424" s="58">
        <v>32</v>
      </c>
      <c r="V424" s="1" t="s">
        <v>66</v>
      </c>
    </row>
    <row r="425" spans="1:22">
      <c r="A425" s="1"/>
      <c r="B425" s="1"/>
      <c r="C425" s="55"/>
      <c r="D425" s="55"/>
      <c r="E425" s="54"/>
      <c r="F425" s="55"/>
      <c r="G425" s="58"/>
      <c r="H425" s="55"/>
      <c r="I425" s="55"/>
      <c r="J425" s="55"/>
      <c r="K425" s="58"/>
      <c r="L425" s="58"/>
      <c r="M425" s="26"/>
      <c r="N425" s="24"/>
      <c r="O425" s="24" t="s">
        <v>584</v>
      </c>
      <c r="P425" s="58">
        <v>166</v>
      </c>
      <c r="Q425" s="58"/>
      <c r="R425" s="27" t="s">
        <v>170</v>
      </c>
      <c r="S425" s="58">
        <v>5</v>
      </c>
      <c r="T425" s="60"/>
      <c r="U425" s="58">
        <v>5</v>
      </c>
      <c r="V425" s="1" t="s">
        <v>66</v>
      </c>
    </row>
    <row r="426" spans="1:22" ht="15">
      <c r="A426" s="1"/>
      <c r="B426" s="1"/>
      <c r="C426" s="55"/>
      <c r="D426" s="55"/>
      <c r="E426" s="54"/>
      <c r="F426" s="55"/>
      <c r="G426" s="58"/>
      <c r="H426" s="55"/>
      <c r="I426" s="55"/>
      <c r="J426" s="55"/>
      <c r="K426" s="58"/>
      <c r="L426" s="58"/>
      <c r="M426" s="26"/>
      <c r="N426" s="24"/>
      <c r="O426" s="39" t="s">
        <v>585</v>
      </c>
      <c r="P426" s="58">
        <v>200</v>
      </c>
      <c r="Q426" s="58"/>
      <c r="R426" s="27" t="s">
        <v>170</v>
      </c>
      <c r="S426" s="58">
        <v>4</v>
      </c>
      <c r="T426" s="60"/>
      <c r="U426" s="58">
        <v>4</v>
      </c>
      <c r="V426" s="60"/>
    </row>
    <row r="427" spans="1:22">
      <c r="A427" s="1"/>
      <c r="B427" s="1"/>
      <c r="C427" s="55"/>
      <c r="D427" s="55"/>
      <c r="E427" s="54"/>
      <c r="F427" s="55"/>
      <c r="G427" s="58"/>
      <c r="H427" s="55"/>
      <c r="I427" s="55"/>
      <c r="J427" s="55"/>
      <c r="K427" s="58"/>
      <c r="L427" s="58"/>
      <c r="M427" s="26"/>
      <c r="N427" s="24"/>
      <c r="O427" s="55" t="s">
        <v>586</v>
      </c>
      <c r="P427" s="58">
        <v>555</v>
      </c>
      <c r="Q427" s="58">
        <v>2017</v>
      </c>
      <c r="R427" s="27" t="s">
        <v>587</v>
      </c>
      <c r="S427" s="58">
        <v>20</v>
      </c>
      <c r="T427" s="60"/>
      <c r="U427" s="58">
        <v>20</v>
      </c>
      <c r="V427" s="60"/>
    </row>
    <row r="428" spans="1:22">
      <c r="A428" s="1"/>
      <c r="B428" s="1"/>
      <c r="C428" s="1"/>
      <c r="D428" s="2081"/>
      <c r="E428" s="2081"/>
      <c r="F428" s="2081"/>
      <c r="G428" s="2081"/>
      <c r="H428" s="2082"/>
      <c r="I428" s="2082"/>
      <c r="J428" s="2082"/>
      <c r="K428" s="58"/>
      <c r="L428" s="58"/>
      <c r="M428" s="58"/>
      <c r="N428" s="55"/>
      <c r="O428" s="54"/>
      <c r="P428" s="58"/>
      <c r="Q428" s="58"/>
      <c r="R428" s="61"/>
      <c r="S428" s="58"/>
      <c r="T428" s="54"/>
      <c r="U428" s="58"/>
      <c r="V428" s="54"/>
    </row>
    <row r="429" spans="1:22" ht="15.75">
      <c r="A429" s="1" t="s">
        <v>588</v>
      </c>
      <c r="B429" s="1"/>
      <c r="C429" s="55"/>
      <c r="D429" s="55"/>
      <c r="E429" s="54"/>
      <c r="F429" s="55"/>
      <c r="G429" s="58"/>
      <c r="H429" s="55"/>
      <c r="I429" s="55"/>
      <c r="J429" s="55"/>
      <c r="K429" s="58" t="s">
        <v>589</v>
      </c>
      <c r="L429" s="58" t="s">
        <v>83</v>
      </c>
      <c r="M429" s="26"/>
      <c r="N429" s="24"/>
      <c r="O429" s="24" t="s">
        <v>590</v>
      </c>
      <c r="P429" s="62">
        <v>416</v>
      </c>
      <c r="Q429" s="62"/>
      <c r="R429" s="27" t="s">
        <v>591</v>
      </c>
      <c r="S429" s="62">
        <v>11</v>
      </c>
      <c r="T429" s="59"/>
      <c r="U429" s="62">
        <v>11</v>
      </c>
      <c r="V429" s="59" t="s">
        <v>592</v>
      </c>
    </row>
    <row r="430" spans="1:22" ht="26.25">
      <c r="A430" s="1"/>
      <c r="B430" s="1"/>
      <c r="C430" s="55"/>
      <c r="D430" s="55"/>
      <c r="E430" s="54"/>
      <c r="F430" s="55"/>
      <c r="G430" s="58"/>
      <c r="H430" s="55"/>
      <c r="I430" s="55"/>
      <c r="J430" s="55"/>
      <c r="K430" s="58"/>
      <c r="L430" s="58"/>
      <c r="M430" s="26"/>
      <c r="N430" s="24"/>
      <c r="O430" s="24" t="s">
        <v>593</v>
      </c>
      <c r="P430" s="62">
        <v>587</v>
      </c>
      <c r="Q430" s="62"/>
      <c r="R430" s="27" t="s">
        <v>591</v>
      </c>
      <c r="S430" s="62">
        <v>20</v>
      </c>
      <c r="T430" s="59"/>
      <c r="U430" s="62">
        <v>20</v>
      </c>
      <c r="V430" s="59" t="s">
        <v>592</v>
      </c>
    </row>
    <row r="431" spans="1:22" ht="15.75">
      <c r="A431" s="1"/>
      <c r="B431" s="1"/>
      <c r="C431" s="55"/>
      <c r="D431" s="55"/>
      <c r="E431" s="54"/>
      <c r="F431" s="55"/>
      <c r="G431" s="58"/>
      <c r="H431" s="55"/>
      <c r="I431" s="55"/>
      <c r="J431" s="55"/>
      <c r="K431" s="58"/>
      <c r="L431" s="58"/>
      <c r="M431" s="26"/>
      <c r="N431" s="24"/>
      <c r="O431" s="24" t="s">
        <v>594</v>
      </c>
      <c r="P431" s="62">
        <v>144</v>
      </c>
      <c r="Q431" s="62"/>
      <c r="R431" s="27" t="s">
        <v>170</v>
      </c>
      <c r="S431" s="62">
        <v>4</v>
      </c>
      <c r="T431" s="59"/>
      <c r="U431" s="62">
        <v>4</v>
      </c>
      <c r="V431" s="59" t="s">
        <v>592</v>
      </c>
    </row>
    <row r="432" spans="1:22" ht="26.25">
      <c r="A432" s="1"/>
      <c r="B432" s="1"/>
      <c r="C432" s="55"/>
      <c r="D432" s="55"/>
      <c r="E432" s="54"/>
      <c r="F432" s="55"/>
      <c r="G432" s="58"/>
      <c r="H432" s="55"/>
      <c r="I432" s="55"/>
      <c r="J432" s="55"/>
      <c r="K432" s="58"/>
      <c r="L432" s="58"/>
      <c r="M432" s="26"/>
      <c r="N432" s="24"/>
      <c r="O432" s="24" t="s">
        <v>595</v>
      </c>
      <c r="P432" s="62">
        <v>421</v>
      </c>
      <c r="Q432" s="62"/>
      <c r="R432" s="27" t="s">
        <v>596</v>
      </c>
      <c r="S432" s="62">
        <v>14</v>
      </c>
      <c r="T432" s="59"/>
      <c r="U432" s="62">
        <v>14</v>
      </c>
      <c r="V432" s="59" t="s">
        <v>592</v>
      </c>
    </row>
    <row r="433" spans="1:22" ht="26.25">
      <c r="A433" s="1"/>
      <c r="B433" s="1"/>
      <c r="C433" s="55"/>
      <c r="D433" s="55"/>
      <c r="E433" s="54"/>
      <c r="F433" s="55"/>
      <c r="G433" s="58"/>
      <c r="H433" s="55"/>
      <c r="I433" s="55"/>
      <c r="J433" s="55"/>
      <c r="K433" s="58"/>
      <c r="L433" s="58"/>
      <c r="M433" s="26"/>
      <c r="N433" s="24"/>
      <c r="O433" s="24" t="s">
        <v>597</v>
      </c>
      <c r="P433" s="62">
        <v>475</v>
      </c>
      <c r="Q433" s="62"/>
      <c r="R433" s="27" t="s">
        <v>170</v>
      </c>
      <c r="S433" s="62">
        <v>15</v>
      </c>
      <c r="T433" s="59"/>
      <c r="U433" s="62">
        <v>15</v>
      </c>
      <c r="V433" s="59" t="s">
        <v>592</v>
      </c>
    </row>
    <row r="434" spans="1:22" ht="15.75">
      <c r="A434" s="1"/>
      <c r="B434" s="1"/>
      <c r="C434" s="55"/>
      <c r="D434" s="55"/>
      <c r="E434" s="54"/>
      <c r="F434" s="55"/>
      <c r="G434" s="58"/>
      <c r="H434" s="55"/>
      <c r="I434" s="55"/>
      <c r="J434" s="55"/>
      <c r="K434" s="58"/>
      <c r="L434" s="58"/>
      <c r="M434" s="62"/>
      <c r="N434" s="59"/>
      <c r="O434" s="24" t="s">
        <v>598</v>
      </c>
      <c r="P434" s="62">
        <v>150</v>
      </c>
      <c r="Q434" s="62"/>
      <c r="R434" s="14"/>
      <c r="S434" s="62"/>
      <c r="T434" s="59"/>
      <c r="U434" s="62"/>
      <c r="V434" s="59"/>
    </row>
    <row r="435" spans="1:22" ht="15.75">
      <c r="A435" s="1"/>
      <c r="B435" s="1"/>
      <c r="C435" s="55"/>
      <c r="D435" s="55"/>
      <c r="E435" s="54"/>
      <c r="F435" s="55"/>
      <c r="G435" s="58"/>
      <c r="H435" s="55"/>
      <c r="I435" s="55"/>
      <c r="J435" s="55"/>
      <c r="K435" s="58"/>
      <c r="L435" s="58"/>
      <c r="M435" s="62"/>
      <c r="N435" s="59"/>
      <c r="O435" s="24" t="s">
        <v>599</v>
      </c>
      <c r="P435" s="62">
        <v>120</v>
      </c>
      <c r="Q435" s="62"/>
      <c r="R435" s="14"/>
      <c r="S435" s="62"/>
      <c r="T435" s="59"/>
      <c r="U435" s="62"/>
      <c r="V435" s="59"/>
    </row>
    <row r="436" spans="1:22">
      <c r="A436" s="1"/>
      <c r="B436" s="1"/>
      <c r="C436" s="1"/>
      <c r="D436" s="2081"/>
      <c r="E436" s="2081"/>
      <c r="F436" s="2081"/>
      <c r="G436" s="2081"/>
      <c r="H436" s="2082"/>
      <c r="I436" s="2082"/>
      <c r="J436" s="2082"/>
      <c r="K436" s="58"/>
      <c r="L436" s="58"/>
      <c r="M436" s="58"/>
      <c r="N436" s="55"/>
      <c r="O436" s="54"/>
      <c r="P436" s="58"/>
      <c r="Q436" s="58"/>
      <c r="R436" s="61"/>
      <c r="S436" s="58"/>
      <c r="T436" s="54"/>
      <c r="U436" s="58"/>
      <c r="V436" s="54"/>
    </row>
    <row r="437" spans="1:22" ht="15.75">
      <c r="A437" s="1" t="s">
        <v>600</v>
      </c>
      <c r="B437" s="1"/>
      <c r="C437" s="54"/>
      <c r="D437" s="54"/>
      <c r="E437" s="1"/>
      <c r="F437" s="54"/>
      <c r="G437" s="58"/>
      <c r="H437" s="55"/>
      <c r="I437" s="55"/>
      <c r="J437" s="55"/>
      <c r="K437" s="58" t="s">
        <v>601</v>
      </c>
      <c r="L437" s="58" t="s">
        <v>83</v>
      </c>
      <c r="M437" s="26"/>
      <c r="N437" s="24"/>
      <c r="O437" s="24" t="s">
        <v>602</v>
      </c>
      <c r="P437" s="62">
        <v>353</v>
      </c>
      <c r="Q437" s="58"/>
      <c r="R437" s="27" t="s">
        <v>170</v>
      </c>
      <c r="S437" s="62">
        <v>14</v>
      </c>
      <c r="T437" s="2"/>
      <c r="U437" s="62">
        <v>14</v>
      </c>
      <c r="V437" s="59" t="s">
        <v>592</v>
      </c>
    </row>
    <row r="438" spans="1:22" ht="15.75">
      <c r="A438" s="1"/>
      <c r="B438" s="1"/>
      <c r="C438" s="54"/>
      <c r="D438" s="54"/>
      <c r="E438" s="1"/>
      <c r="F438" s="54"/>
      <c r="G438" s="58"/>
      <c r="H438" s="55"/>
      <c r="I438" s="55"/>
      <c r="J438" s="55"/>
      <c r="K438" s="58"/>
      <c r="L438" s="58"/>
      <c r="M438" s="26"/>
      <c r="N438" s="24"/>
      <c r="O438" s="24" t="s">
        <v>603</v>
      </c>
      <c r="P438" s="62">
        <v>345</v>
      </c>
      <c r="Q438" s="58"/>
      <c r="R438" s="27" t="s">
        <v>170</v>
      </c>
      <c r="S438" s="58">
        <v>8</v>
      </c>
      <c r="T438" s="2"/>
      <c r="U438" s="58">
        <v>8</v>
      </c>
      <c r="V438" s="59" t="s">
        <v>592</v>
      </c>
    </row>
    <row r="439" spans="1:22" ht="15.75">
      <c r="A439" s="1"/>
      <c r="B439" s="1"/>
      <c r="C439" s="54"/>
      <c r="D439" s="54"/>
      <c r="E439" s="1"/>
      <c r="F439" s="54"/>
      <c r="G439" s="58"/>
      <c r="H439" s="55"/>
      <c r="I439" s="55"/>
      <c r="J439" s="55"/>
      <c r="K439" s="58"/>
      <c r="L439" s="58"/>
      <c r="M439" s="26"/>
      <c r="N439" s="24"/>
      <c r="O439" s="24" t="s">
        <v>604</v>
      </c>
      <c r="P439" s="62">
        <v>354</v>
      </c>
      <c r="Q439" s="62">
        <v>2018</v>
      </c>
      <c r="R439" s="27" t="s">
        <v>605</v>
      </c>
      <c r="S439" s="58">
        <v>12</v>
      </c>
      <c r="T439" s="2"/>
      <c r="U439" s="58">
        <v>12</v>
      </c>
      <c r="V439" s="59" t="s">
        <v>592</v>
      </c>
    </row>
    <row r="440" spans="1:22" ht="15.75">
      <c r="A440" s="1"/>
      <c r="B440" s="1"/>
      <c r="C440" s="54"/>
      <c r="D440" s="54"/>
      <c r="E440" s="1"/>
      <c r="F440" s="54"/>
      <c r="G440" s="58"/>
      <c r="H440" s="55"/>
      <c r="I440" s="55"/>
      <c r="J440" s="55"/>
      <c r="K440" s="58"/>
      <c r="L440" s="58"/>
      <c r="M440" s="26"/>
      <c r="N440" s="24"/>
      <c r="O440" s="24" t="s">
        <v>606</v>
      </c>
      <c r="P440" s="62">
        <v>367</v>
      </c>
      <c r="Q440" s="58"/>
      <c r="R440" s="27" t="s">
        <v>87</v>
      </c>
      <c r="S440" s="58">
        <v>20</v>
      </c>
      <c r="T440" s="2"/>
      <c r="U440" s="58">
        <v>20</v>
      </c>
      <c r="V440" s="59" t="s">
        <v>592</v>
      </c>
    </row>
    <row r="441" spans="1:22" ht="15.75">
      <c r="A441" s="1"/>
      <c r="B441" s="1"/>
      <c r="C441" s="54"/>
      <c r="D441" s="54"/>
      <c r="E441" s="1"/>
      <c r="F441" s="54"/>
      <c r="G441" s="58"/>
      <c r="H441" s="55"/>
      <c r="I441" s="55"/>
      <c r="J441" s="55"/>
      <c r="K441" s="58"/>
      <c r="L441" s="58"/>
      <c r="M441" s="26"/>
      <c r="N441" s="24"/>
      <c r="O441" s="24" t="s">
        <v>607</v>
      </c>
      <c r="P441" s="62">
        <v>281</v>
      </c>
      <c r="Q441" s="58">
        <v>2011</v>
      </c>
      <c r="R441" s="27" t="s">
        <v>85</v>
      </c>
      <c r="S441" s="58">
        <v>15</v>
      </c>
      <c r="T441" s="2"/>
      <c r="U441" s="58">
        <v>15</v>
      </c>
      <c r="V441" s="59" t="s">
        <v>592</v>
      </c>
    </row>
    <row r="442" spans="1:22" ht="25.5">
      <c r="A442" s="1"/>
      <c r="B442" s="1"/>
      <c r="C442" s="54"/>
      <c r="D442" s="54"/>
      <c r="E442" s="1"/>
      <c r="F442" s="54"/>
      <c r="G442" s="58"/>
      <c r="H442" s="55"/>
      <c r="I442" s="55"/>
      <c r="J442" s="55"/>
      <c r="K442" s="58"/>
      <c r="L442" s="58"/>
      <c r="M442" s="26"/>
      <c r="N442" s="24"/>
      <c r="O442" s="24" t="s">
        <v>608</v>
      </c>
      <c r="P442" s="62">
        <v>300</v>
      </c>
      <c r="Q442" s="58">
        <v>2017</v>
      </c>
      <c r="R442" s="27" t="s">
        <v>609</v>
      </c>
      <c r="S442" s="58">
        <v>5</v>
      </c>
      <c r="T442" s="2"/>
      <c r="U442" s="58">
        <v>5</v>
      </c>
      <c r="V442" s="59" t="s">
        <v>592</v>
      </c>
    </row>
    <row r="443" spans="1:22">
      <c r="A443" s="1"/>
      <c r="B443" s="1"/>
      <c r="C443" s="54"/>
      <c r="D443" s="54"/>
      <c r="E443" s="1"/>
      <c r="F443" s="54"/>
      <c r="G443" s="58"/>
      <c r="H443" s="55"/>
      <c r="I443" s="55"/>
      <c r="J443" s="55"/>
      <c r="K443" s="58"/>
      <c r="L443" s="58"/>
      <c r="M443" s="58"/>
      <c r="N443" s="2"/>
      <c r="O443" s="54"/>
      <c r="P443" s="58"/>
      <c r="Q443" s="58"/>
      <c r="R443" s="61"/>
      <c r="S443" s="58"/>
      <c r="T443" s="2"/>
      <c r="U443" s="58"/>
      <c r="V443" s="2"/>
    </row>
    <row r="444" spans="1:22">
      <c r="A444" s="1"/>
      <c r="B444" s="1"/>
      <c r="C444" s="1"/>
      <c r="D444" s="1"/>
      <c r="E444" s="1"/>
      <c r="F444" s="1"/>
      <c r="G444" s="58"/>
      <c r="H444" s="1"/>
      <c r="I444" s="1"/>
      <c r="J444" s="1"/>
      <c r="K444" s="58"/>
      <c r="L444" s="58"/>
      <c r="M444" s="58"/>
      <c r="N444" s="55"/>
      <c r="O444" s="60"/>
      <c r="P444" s="58"/>
      <c r="Q444" s="58"/>
      <c r="R444" s="61"/>
      <c r="S444" s="58"/>
      <c r="T444" s="60"/>
      <c r="U444" s="58"/>
      <c r="V444" s="60"/>
    </row>
    <row r="445" spans="1:22">
      <c r="A445" s="56"/>
      <c r="B445" s="56"/>
      <c r="C445" s="56"/>
      <c r="D445" s="2081"/>
      <c r="E445" s="2081"/>
      <c r="F445" s="2081"/>
      <c r="G445" s="2081"/>
      <c r="H445" s="2082"/>
      <c r="I445" s="2082"/>
      <c r="J445" s="2082"/>
      <c r="K445" s="58"/>
      <c r="L445" s="58"/>
      <c r="M445" s="58"/>
      <c r="N445" s="60"/>
      <c r="O445" s="54"/>
      <c r="P445" s="58"/>
      <c r="Q445" s="58"/>
      <c r="R445" s="61"/>
      <c r="S445" s="58"/>
      <c r="T445" s="54"/>
      <c r="U445" s="58"/>
      <c r="V445" s="54"/>
    </row>
    <row r="446" spans="1:22" ht="26.25">
      <c r="A446" s="1" t="s">
        <v>610</v>
      </c>
      <c r="B446" s="1"/>
      <c r="C446" s="54"/>
      <c r="D446" s="54"/>
      <c r="E446" s="1"/>
      <c r="F446" s="54"/>
      <c r="G446" s="58"/>
      <c r="H446" s="55"/>
      <c r="I446" s="55"/>
      <c r="J446" s="55"/>
      <c r="K446" s="58" t="s">
        <v>611</v>
      </c>
      <c r="L446" s="58" t="s">
        <v>426</v>
      </c>
      <c r="M446" s="26"/>
      <c r="N446" s="24"/>
      <c r="O446" s="24" t="s">
        <v>612</v>
      </c>
      <c r="P446" s="62">
        <v>692</v>
      </c>
      <c r="Q446" s="58">
        <v>2017</v>
      </c>
      <c r="R446" s="27" t="s">
        <v>596</v>
      </c>
      <c r="S446" s="62">
        <v>21</v>
      </c>
      <c r="T446" s="2"/>
      <c r="U446" s="62">
        <v>21</v>
      </c>
      <c r="V446" s="59" t="s">
        <v>592</v>
      </c>
    </row>
    <row r="447" spans="1:22" ht="15.75">
      <c r="A447" s="56"/>
      <c r="B447" s="56"/>
      <c r="C447" s="54"/>
      <c r="D447" s="54"/>
      <c r="E447" s="1"/>
      <c r="F447" s="54"/>
      <c r="G447" s="58"/>
      <c r="H447" s="55"/>
      <c r="I447" s="55"/>
      <c r="J447" s="55"/>
      <c r="K447" s="58"/>
      <c r="L447" s="58"/>
      <c r="M447" s="26"/>
      <c r="N447" s="24"/>
      <c r="O447" s="24" t="s">
        <v>613</v>
      </c>
      <c r="P447" s="62">
        <v>884</v>
      </c>
      <c r="Q447" s="58"/>
      <c r="R447" s="27" t="s">
        <v>591</v>
      </c>
      <c r="S447" s="62">
        <v>24</v>
      </c>
      <c r="T447" s="2"/>
      <c r="U447" s="62">
        <v>24</v>
      </c>
      <c r="V447" s="59" t="s">
        <v>592</v>
      </c>
    </row>
    <row r="448" spans="1:22" ht="26.25">
      <c r="A448" s="56"/>
      <c r="B448" s="56"/>
      <c r="C448" s="54"/>
      <c r="D448" s="54"/>
      <c r="E448" s="1"/>
      <c r="F448" s="54"/>
      <c r="G448" s="58"/>
      <c r="H448" s="55"/>
      <c r="I448" s="55"/>
      <c r="J448" s="55"/>
      <c r="K448" s="58"/>
      <c r="L448" s="58"/>
      <c r="M448" s="26"/>
      <c r="N448" s="24"/>
      <c r="O448" s="24" t="s">
        <v>614</v>
      </c>
      <c r="P448" s="62">
        <v>899</v>
      </c>
      <c r="Q448" s="58"/>
      <c r="R448" s="27" t="s">
        <v>615</v>
      </c>
      <c r="S448" s="62">
        <v>22</v>
      </c>
      <c r="T448" s="2"/>
      <c r="U448" s="62">
        <v>22</v>
      </c>
      <c r="V448" s="59" t="s">
        <v>592</v>
      </c>
    </row>
    <row r="449" spans="1:22" ht="15.75">
      <c r="A449" s="1"/>
      <c r="B449" s="1"/>
      <c r="C449" s="1"/>
      <c r="D449" s="1"/>
      <c r="E449" s="1"/>
      <c r="F449" s="1"/>
      <c r="G449" s="58"/>
      <c r="H449" s="1"/>
      <c r="I449" s="1"/>
      <c r="J449" s="1"/>
      <c r="K449" s="58"/>
      <c r="L449" s="58"/>
      <c r="M449" s="26"/>
      <c r="N449" s="24"/>
      <c r="O449" s="24"/>
      <c r="P449" s="62"/>
      <c r="Q449" s="62"/>
      <c r="R449" s="14"/>
      <c r="S449" s="62"/>
      <c r="T449" s="2"/>
      <c r="U449" s="62"/>
      <c r="V449" s="59"/>
    </row>
    <row r="450" spans="1:22">
      <c r="A450" s="1"/>
      <c r="B450" s="1"/>
      <c r="C450" s="1"/>
      <c r="D450" s="2081"/>
      <c r="E450" s="2081"/>
      <c r="F450" s="2081"/>
      <c r="G450" s="2081"/>
      <c r="H450" s="2"/>
      <c r="I450" s="2"/>
      <c r="J450" s="2"/>
      <c r="K450" s="58"/>
      <c r="L450" s="58"/>
      <c r="M450" s="58"/>
      <c r="N450" s="55"/>
      <c r="O450" s="54"/>
      <c r="P450" s="58"/>
      <c r="Q450" s="58"/>
      <c r="R450" s="61"/>
      <c r="S450" s="58"/>
      <c r="T450" s="54"/>
      <c r="U450" s="58"/>
      <c r="V450" s="54"/>
    </row>
    <row r="451" spans="1:22" ht="15.75">
      <c r="A451" s="1" t="s">
        <v>616</v>
      </c>
      <c r="B451" s="1"/>
      <c r="C451" s="1"/>
      <c r="D451" s="1"/>
      <c r="E451" s="1"/>
      <c r="F451" s="1"/>
      <c r="G451" s="58"/>
      <c r="H451" s="1"/>
      <c r="I451" s="1"/>
      <c r="J451" s="1"/>
      <c r="K451" s="58" t="s">
        <v>617</v>
      </c>
      <c r="L451" s="58" t="s">
        <v>426</v>
      </c>
      <c r="M451" s="26"/>
      <c r="N451" s="24"/>
      <c r="O451" s="24" t="s">
        <v>618</v>
      </c>
      <c r="P451" s="62">
        <v>150</v>
      </c>
      <c r="Q451" s="62"/>
      <c r="R451" s="27" t="s">
        <v>87</v>
      </c>
      <c r="S451" s="62">
        <v>7</v>
      </c>
      <c r="T451" s="2"/>
      <c r="U451" s="62">
        <v>7</v>
      </c>
      <c r="V451" s="59"/>
    </row>
    <row r="452" spans="1:22" ht="15.75">
      <c r="A452" s="1"/>
      <c r="B452" s="1"/>
      <c r="C452" s="1"/>
      <c r="D452" s="1"/>
      <c r="E452" s="1"/>
      <c r="F452" s="1"/>
      <c r="G452" s="58"/>
      <c r="H452" s="1"/>
      <c r="I452" s="1"/>
      <c r="J452" s="1"/>
      <c r="K452" s="58"/>
      <c r="L452" s="58"/>
      <c r="M452" s="26"/>
      <c r="N452" s="24"/>
      <c r="O452" s="24" t="s">
        <v>619</v>
      </c>
      <c r="P452" s="62">
        <v>200</v>
      </c>
      <c r="Q452" s="62"/>
      <c r="R452" s="27" t="s">
        <v>87</v>
      </c>
      <c r="S452" s="62">
        <v>10</v>
      </c>
      <c r="T452" s="2">
        <v>10</v>
      </c>
      <c r="U452" s="62">
        <v>29</v>
      </c>
      <c r="V452" s="59" t="s">
        <v>592</v>
      </c>
    </row>
    <row r="453" spans="1:22" ht="15.75">
      <c r="A453" s="1"/>
      <c r="B453" s="1"/>
      <c r="C453" s="1"/>
      <c r="D453" s="1"/>
      <c r="E453" s="1"/>
      <c r="F453" s="1"/>
      <c r="G453" s="58"/>
      <c r="H453" s="1"/>
      <c r="I453" s="1"/>
      <c r="J453" s="1"/>
      <c r="K453" s="58"/>
      <c r="L453" s="58"/>
      <c r="M453" s="26"/>
      <c r="N453" s="24"/>
      <c r="O453" s="24" t="s">
        <v>620</v>
      </c>
      <c r="P453" s="62">
        <v>480</v>
      </c>
      <c r="Q453" s="62"/>
      <c r="R453" s="27" t="s">
        <v>87</v>
      </c>
      <c r="S453" s="62">
        <v>29</v>
      </c>
      <c r="T453" s="2"/>
      <c r="U453" s="62">
        <v>29</v>
      </c>
      <c r="V453" s="59" t="s">
        <v>592</v>
      </c>
    </row>
    <row r="454" spans="1:22" ht="15.75">
      <c r="A454" s="1"/>
      <c r="B454" s="1"/>
      <c r="C454" s="1"/>
      <c r="D454" s="1"/>
      <c r="E454" s="1"/>
      <c r="F454" s="1"/>
      <c r="G454" s="58"/>
      <c r="H454" s="60"/>
      <c r="I454" s="60"/>
      <c r="J454" s="60"/>
      <c r="K454" s="58"/>
      <c r="L454" s="58"/>
      <c r="M454" s="62"/>
      <c r="N454" s="59"/>
      <c r="O454" s="59"/>
      <c r="P454" s="62"/>
      <c r="Q454" s="62"/>
      <c r="R454" s="14"/>
      <c r="S454" s="62"/>
      <c r="T454" s="59"/>
      <c r="U454" s="62"/>
      <c r="V454" s="59"/>
    </row>
    <row r="455" spans="1:22">
      <c r="A455" s="2083"/>
      <c r="B455" s="56"/>
      <c r="C455" s="56"/>
      <c r="D455" s="2081"/>
      <c r="E455" s="2081"/>
      <c r="F455" s="2081"/>
      <c r="G455" s="2081"/>
      <c r="H455" s="2082"/>
      <c r="I455" s="2082"/>
      <c r="J455" s="2082"/>
      <c r="K455" s="58"/>
      <c r="L455" s="58"/>
      <c r="M455" s="58"/>
      <c r="N455" s="55"/>
      <c r="O455" s="54"/>
      <c r="P455" s="58"/>
      <c r="Q455" s="58"/>
      <c r="R455" s="61"/>
      <c r="S455" s="58"/>
      <c r="T455" s="54"/>
      <c r="U455" s="58"/>
      <c r="V455" s="54"/>
    </row>
    <row r="456" spans="1:22">
      <c r="A456" s="2083"/>
      <c r="B456" s="56"/>
      <c r="C456" s="56"/>
      <c r="D456" s="2081"/>
      <c r="E456" s="2081"/>
      <c r="F456" s="2081"/>
      <c r="G456" s="2081"/>
      <c r="H456" s="2082"/>
      <c r="I456" s="2082"/>
      <c r="J456" s="2082"/>
      <c r="K456" s="58"/>
      <c r="L456" s="58"/>
      <c r="M456" s="58"/>
      <c r="N456" s="60"/>
      <c r="O456" s="54"/>
      <c r="P456" s="58"/>
      <c r="Q456" s="58"/>
      <c r="R456" s="61"/>
      <c r="S456" s="58"/>
      <c r="T456" s="54"/>
      <c r="U456" s="58"/>
      <c r="V456" s="54"/>
    </row>
    <row r="457" spans="1:22" ht="15.75">
      <c r="A457" s="1" t="s">
        <v>621</v>
      </c>
      <c r="B457" s="1"/>
      <c r="C457" s="1"/>
      <c r="D457" s="1"/>
      <c r="E457" s="1"/>
      <c r="F457" s="1"/>
      <c r="G457" s="58"/>
      <c r="H457" s="1"/>
      <c r="I457" s="1"/>
      <c r="J457" s="1"/>
      <c r="K457" s="58" t="s">
        <v>622</v>
      </c>
      <c r="L457" s="58" t="s">
        <v>83</v>
      </c>
      <c r="M457" s="26"/>
      <c r="N457" s="24"/>
      <c r="O457" s="24" t="s">
        <v>623</v>
      </c>
      <c r="P457" s="62">
        <v>450</v>
      </c>
      <c r="Q457" s="62">
        <v>2013</v>
      </c>
      <c r="R457" s="27" t="s">
        <v>587</v>
      </c>
      <c r="S457" s="62">
        <v>19</v>
      </c>
      <c r="T457" s="2"/>
      <c r="U457" s="62">
        <v>19</v>
      </c>
      <c r="V457" s="59" t="s">
        <v>592</v>
      </c>
    </row>
    <row r="458" spans="1:22" ht="15.75">
      <c r="A458" s="1"/>
      <c r="B458" s="1"/>
      <c r="C458" s="1"/>
      <c r="D458" s="1"/>
      <c r="E458" s="1"/>
      <c r="F458" s="1"/>
      <c r="G458" s="58"/>
      <c r="H458" s="1"/>
      <c r="I458" s="1"/>
      <c r="J458" s="1"/>
      <c r="K458" s="58"/>
      <c r="L458" s="58"/>
      <c r="M458" s="26"/>
      <c r="N458" s="24"/>
      <c r="O458" s="24" t="s">
        <v>624</v>
      </c>
      <c r="P458" s="62">
        <v>200</v>
      </c>
      <c r="Q458" s="62">
        <v>2017</v>
      </c>
      <c r="R458" s="27" t="s">
        <v>625</v>
      </c>
      <c r="S458" s="62">
        <v>9</v>
      </c>
      <c r="T458" s="2"/>
      <c r="U458" s="62">
        <v>9</v>
      </c>
      <c r="V458" s="59" t="s">
        <v>592</v>
      </c>
    </row>
    <row r="459" spans="1:22" ht="25.5">
      <c r="A459" s="1"/>
      <c r="B459" s="1"/>
      <c r="C459" s="1"/>
      <c r="D459" s="1"/>
      <c r="E459" s="1"/>
      <c r="F459" s="1"/>
      <c r="G459" s="58"/>
      <c r="H459" s="1"/>
      <c r="I459" s="1"/>
      <c r="J459" s="1"/>
      <c r="K459" s="58"/>
      <c r="L459" s="58"/>
      <c r="M459" s="26"/>
      <c r="N459" s="24"/>
      <c r="O459" s="24" t="s">
        <v>626</v>
      </c>
      <c r="P459" s="62">
        <v>506</v>
      </c>
      <c r="Q459" s="62" t="s">
        <v>627</v>
      </c>
      <c r="R459" s="27" t="s">
        <v>628</v>
      </c>
      <c r="S459" s="62">
        <v>23</v>
      </c>
      <c r="T459" s="2"/>
      <c r="U459" s="62">
        <v>23</v>
      </c>
      <c r="V459" s="59" t="s">
        <v>592</v>
      </c>
    </row>
    <row r="460" spans="1:22" ht="15.75">
      <c r="A460" s="1"/>
      <c r="B460" s="1"/>
      <c r="C460" s="1"/>
      <c r="D460" s="1"/>
      <c r="E460" s="1"/>
      <c r="F460" s="1"/>
      <c r="G460" s="58"/>
      <c r="H460" s="1"/>
      <c r="I460" s="1"/>
      <c r="J460" s="1"/>
      <c r="K460" s="58"/>
      <c r="L460" s="58"/>
      <c r="M460" s="62"/>
      <c r="N460" s="59"/>
      <c r="O460" s="24" t="s">
        <v>629</v>
      </c>
      <c r="P460" s="62"/>
      <c r="Q460" s="62"/>
      <c r="R460" s="14"/>
      <c r="S460" s="62"/>
      <c r="T460" s="59"/>
      <c r="U460" s="62"/>
      <c r="V460" s="59"/>
    </row>
    <row r="461" spans="1:22" ht="15.75">
      <c r="A461" s="1"/>
      <c r="B461" s="1"/>
      <c r="C461" s="1"/>
      <c r="D461" s="1"/>
      <c r="E461" s="1"/>
      <c r="F461" s="1"/>
      <c r="G461" s="58"/>
      <c r="H461" s="1"/>
      <c r="I461" s="1"/>
      <c r="J461" s="1"/>
      <c r="K461" s="58"/>
      <c r="L461" s="58"/>
      <c r="M461" s="26"/>
      <c r="N461" s="24"/>
      <c r="O461" s="24" t="s">
        <v>630</v>
      </c>
      <c r="P461" s="62">
        <v>110</v>
      </c>
      <c r="Q461" s="62">
        <v>2018</v>
      </c>
      <c r="R461" s="27" t="s">
        <v>631</v>
      </c>
      <c r="S461" s="62">
        <v>4</v>
      </c>
      <c r="T461" s="59"/>
      <c r="U461" s="62">
        <v>4</v>
      </c>
      <c r="V461" s="59"/>
    </row>
    <row r="462" spans="1:22">
      <c r="A462" s="2083"/>
      <c r="B462" s="56"/>
      <c r="C462" s="56"/>
      <c r="D462" s="2081"/>
      <c r="E462" s="2081"/>
      <c r="F462" s="2081"/>
      <c r="G462" s="2081"/>
      <c r="H462" s="2082"/>
      <c r="I462" s="2082"/>
      <c r="J462" s="2082"/>
      <c r="K462" s="58"/>
      <c r="L462" s="58"/>
      <c r="M462" s="58"/>
      <c r="N462" s="2"/>
      <c r="O462" s="54"/>
      <c r="P462" s="58"/>
      <c r="Q462" s="58"/>
      <c r="R462" s="61"/>
      <c r="S462" s="58"/>
      <c r="T462" s="2"/>
      <c r="U462" s="58"/>
      <c r="V462" s="2"/>
    </row>
    <row r="463" spans="1:22">
      <c r="A463" s="2083"/>
      <c r="B463" s="56"/>
      <c r="C463" s="56"/>
      <c r="D463" s="2081"/>
      <c r="E463" s="2081"/>
      <c r="F463" s="2081"/>
      <c r="G463" s="2081"/>
      <c r="H463" s="2082"/>
      <c r="I463" s="2082"/>
      <c r="J463" s="2082"/>
      <c r="K463" s="58"/>
      <c r="L463" s="58"/>
      <c r="M463" s="58"/>
      <c r="N463" s="55"/>
      <c r="O463" s="54"/>
      <c r="P463" s="58"/>
      <c r="Q463" s="58"/>
      <c r="R463" s="61"/>
      <c r="S463" s="58"/>
      <c r="T463" s="54"/>
      <c r="U463" s="58"/>
      <c r="V463" s="54"/>
    </row>
    <row r="464" spans="1:22" ht="15">
      <c r="A464" s="1" t="s">
        <v>632</v>
      </c>
      <c r="B464" s="1"/>
      <c r="C464" s="19"/>
      <c r="D464" s="1"/>
      <c r="E464" s="1"/>
      <c r="F464" s="1"/>
      <c r="G464" s="58"/>
      <c r="H464" s="2084"/>
      <c r="I464" s="2084"/>
      <c r="J464" s="2084"/>
      <c r="K464" s="58" t="s">
        <v>633</v>
      </c>
      <c r="L464" s="58" t="s">
        <v>83</v>
      </c>
      <c r="M464" s="58"/>
      <c r="N464" s="1"/>
      <c r="O464" s="39" t="s">
        <v>634</v>
      </c>
      <c r="P464" s="40">
        <v>200</v>
      </c>
      <c r="Q464" s="40"/>
      <c r="R464" s="25"/>
      <c r="S464" s="58"/>
      <c r="T464" s="1"/>
      <c r="U464" s="58"/>
      <c r="V464" s="1"/>
    </row>
    <row r="465" spans="1:22" ht="15">
      <c r="A465" s="1"/>
      <c r="B465" s="1"/>
      <c r="C465" s="19"/>
      <c r="D465" s="1"/>
      <c r="E465" s="1"/>
      <c r="F465" s="1"/>
      <c r="G465" s="58"/>
      <c r="H465" s="2084"/>
      <c r="I465" s="2084"/>
      <c r="J465" s="2084"/>
      <c r="K465" s="58"/>
      <c r="L465" s="58"/>
      <c r="M465" s="58"/>
      <c r="N465" s="1"/>
      <c r="O465" s="39" t="s">
        <v>635</v>
      </c>
      <c r="P465" s="40">
        <v>200</v>
      </c>
      <c r="Q465" s="40"/>
      <c r="R465" s="25"/>
      <c r="S465" s="58"/>
      <c r="T465" s="1"/>
      <c r="U465" s="58"/>
      <c r="V465" s="1"/>
    </row>
    <row r="466" spans="1:22" ht="15.75">
      <c r="A466" s="1"/>
      <c r="B466" s="1"/>
      <c r="C466" s="1"/>
      <c r="D466" s="1"/>
      <c r="E466" s="1"/>
      <c r="F466" s="1"/>
      <c r="G466" s="58"/>
      <c r="H466" s="57"/>
      <c r="I466" s="57"/>
      <c r="J466" s="57"/>
      <c r="K466" s="58"/>
      <c r="L466" s="58"/>
      <c r="M466" s="26"/>
      <c r="N466" s="24"/>
      <c r="O466" s="39" t="s">
        <v>636</v>
      </c>
      <c r="P466" s="58">
        <v>749</v>
      </c>
      <c r="Q466" s="58">
        <v>2017</v>
      </c>
      <c r="R466" s="27" t="s">
        <v>637</v>
      </c>
      <c r="S466" s="58">
        <v>23</v>
      </c>
      <c r="T466" s="1"/>
      <c r="U466" s="58">
        <v>23</v>
      </c>
      <c r="V466" s="59" t="s">
        <v>592</v>
      </c>
    </row>
    <row r="467" spans="1:22" ht="30">
      <c r="A467" s="1"/>
      <c r="B467" s="1"/>
      <c r="C467" s="1"/>
      <c r="D467" s="1"/>
      <c r="E467" s="1"/>
      <c r="F467" s="1"/>
      <c r="G467" s="58"/>
      <c r="H467" s="57"/>
      <c r="I467" s="57"/>
      <c r="J467" s="57"/>
      <c r="K467" s="58"/>
      <c r="L467" s="58"/>
      <c r="M467" s="26"/>
      <c r="N467" s="24"/>
      <c r="O467" s="42" t="s">
        <v>638</v>
      </c>
      <c r="P467" s="58">
        <v>489</v>
      </c>
      <c r="Q467" s="58">
        <v>2012</v>
      </c>
      <c r="R467" s="27" t="s">
        <v>639</v>
      </c>
      <c r="S467" s="58">
        <v>18</v>
      </c>
      <c r="T467" s="56"/>
      <c r="U467" s="58">
        <v>18</v>
      </c>
      <c r="V467" s="59" t="s">
        <v>592</v>
      </c>
    </row>
    <row r="468" spans="1:22" ht="15.75">
      <c r="A468" s="1"/>
      <c r="B468" s="1"/>
      <c r="C468" s="1"/>
      <c r="D468" s="1"/>
      <c r="E468" s="1"/>
      <c r="F468" s="1"/>
      <c r="G468" s="58"/>
      <c r="H468" s="57"/>
      <c r="I468" s="57"/>
      <c r="J468" s="57"/>
      <c r="K468" s="58"/>
      <c r="L468" s="58"/>
      <c r="M468" s="26"/>
      <c r="N468" s="24"/>
      <c r="O468" s="1" t="s">
        <v>640</v>
      </c>
      <c r="P468" s="58">
        <v>622</v>
      </c>
      <c r="Q468" s="58"/>
      <c r="R468" s="27" t="s">
        <v>637</v>
      </c>
      <c r="S468" s="58">
        <v>18</v>
      </c>
      <c r="T468" s="56"/>
      <c r="U468" s="58">
        <v>18</v>
      </c>
      <c r="V468" s="59" t="s">
        <v>592</v>
      </c>
    </row>
    <row r="469" spans="1:22">
      <c r="A469" s="1"/>
      <c r="B469" s="1"/>
      <c r="C469" s="1"/>
      <c r="D469" s="1"/>
      <c r="E469" s="1"/>
      <c r="F469" s="1"/>
      <c r="G469" s="58"/>
      <c r="H469" s="57"/>
      <c r="I469" s="57"/>
      <c r="J469" s="57"/>
      <c r="K469" s="58"/>
      <c r="L469" s="58"/>
      <c r="M469" s="58"/>
      <c r="N469" s="1"/>
      <c r="O469" s="1"/>
      <c r="P469" s="58"/>
      <c r="Q469" s="58"/>
      <c r="R469" s="61"/>
      <c r="S469" s="58"/>
      <c r="T469" s="56"/>
      <c r="U469" s="58"/>
      <c r="V469" s="56"/>
    </row>
    <row r="470" spans="1:22">
      <c r="A470" s="1"/>
      <c r="B470" s="1"/>
      <c r="C470" s="1"/>
      <c r="D470" s="1"/>
      <c r="E470" s="1"/>
      <c r="F470" s="1"/>
      <c r="G470" s="58"/>
      <c r="H470" s="57"/>
      <c r="I470" s="57"/>
      <c r="J470" s="57"/>
      <c r="K470" s="58"/>
      <c r="L470" s="58"/>
      <c r="M470" s="58"/>
      <c r="N470" s="1"/>
      <c r="O470" s="1"/>
      <c r="P470" s="58"/>
      <c r="Q470" s="58"/>
      <c r="R470" s="61"/>
      <c r="S470" s="58"/>
      <c r="T470" s="57"/>
      <c r="U470" s="58"/>
      <c r="V470" s="57"/>
    </row>
    <row r="471" spans="1:22">
      <c r="A471" s="2083"/>
      <c r="B471" s="56"/>
      <c r="C471" s="56"/>
      <c r="D471" s="2081"/>
      <c r="E471" s="2081"/>
      <c r="F471" s="2081"/>
      <c r="G471" s="2081"/>
      <c r="H471" s="2082"/>
      <c r="I471" s="2082"/>
      <c r="J471" s="2082"/>
      <c r="K471" s="58"/>
      <c r="L471" s="58"/>
      <c r="M471" s="58"/>
      <c r="N471" s="55"/>
      <c r="O471" s="54"/>
      <c r="P471" s="58"/>
      <c r="Q471" s="58"/>
      <c r="R471" s="61"/>
      <c r="S471" s="58"/>
      <c r="T471" s="54"/>
      <c r="U471" s="58"/>
      <c r="V471" s="54"/>
    </row>
    <row r="472" spans="1:22">
      <c r="A472" s="2083"/>
      <c r="B472" s="56"/>
      <c r="C472" s="56"/>
      <c r="D472" s="2081"/>
      <c r="E472" s="2081"/>
      <c r="F472" s="2081"/>
      <c r="G472" s="2081"/>
      <c r="H472" s="2082"/>
      <c r="I472" s="2082"/>
      <c r="J472" s="2082"/>
      <c r="K472" s="58"/>
      <c r="L472" s="58"/>
      <c r="M472" s="58"/>
      <c r="N472" s="55"/>
      <c r="O472" s="54"/>
      <c r="P472" s="58"/>
      <c r="Q472" s="58"/>
      <c r="R472" s="61"/>
      <c r="S472" s="58"/>
      <c r="T472" s="54"/>
      <c r="U472" s="58"/>
      <c r="V472" s="54"/>
    </row>
    <row r="473" spans="1:22">
      <c r="A473" s="56" t="s">
        <v>641</v>
      </c>
      <c r="B473" s="56"/>
      <c r="C473" s="54"/>
      <c r="D473" s="54"/>
      <c r="E473" s="1"/>
      <c r="F473" s="54"/>
      <c r="G473" s="58"/>
      <c r="H473" s="55"/>
      <c r="I473" s="55"/>
      <c r="J473" s="55"/>
      <c r="K473" s="58" t="s">
        <v>642</v>
      </c>
      <c r="L473" s="58" t="s">
        <v>426</v>
      </c>
      <c r="M473" s="58"/>
      <c r="N473" s="55"/>
      <c r="O473" s="54"/>
      <c r="P473" s="58"/>
      <c r="Q473" s="58"/>
      <c r="R473" s="61"/>
      <c r="S473" s="58"/>
      <c r="T473" s="55"/>
      <c r="U473" s="58"/>
      <c r="V473" s="55"/>
    </row>
    <row r="474" spans="1:22">
      <c r="A474" s="56"/>
      <c r="B474" s="56"/>
      <c r="C474" s="54"/>
      <c r="D474" s="54"/>
      <c r="E474" s="1"/>
      <c r="F474" s="54"/>
      <c r="G474" s="58"/>
      <c r="H474" s="55"/>
      <c r="I474" s="55"/>
      <c r="J474" s="55"/>
      <c r="K474" s="58"/>
      <c r="L474" s="58"/>
      <c r="M474" s="58"/>
      <c r="N474" s="55"/>
      <c r="O474" s="54"/>
      <c r="P474" s="58"/>
      <c r="Q474" s="58"/>
      <c r="R474" s="61"/>
      <c r="S474" s="58"/>
      <c r="T474" s="55"/>
      <c r="U474" s="58"/>
      <c r="V474" s="55"/>
    </row>
    <row r="475" spans="1:22">
      <c r="A475" s="56"/>
      <c r="B475" s="56"/>
      <c r="C475" s="54"/>
      <c r="D475" s="54"/>
      <c r="E475" s="1"/>
      <c r="F475" s="54"/>
      <c r="G475" s="58"/>
      <c r="H475" s="55"/>
      <c r="I475" s="55"/>
      <c r="J475" s="55"/>
      <c r="K475" s="58"/>
      <c r="L475" s="58"/>
      <c r="M475" s="58"/>
      <c r="N475" s="55"/>
      <c r="O475" s="54"/>
      <c r="P475" s="58"/>
      <c r="Q475" s="58"/>
      <c r="R475" s="61"/>
      <c r="S475" s="58"/>
      <c r="T475" s="55"/>
      <c r="U475" s="58"/>
      <c r="V475" s="55"/>
    </row>
    <row r="476" spans="1:22">
      <c r="A476" s="1"/>
      <c r="B476" s="1"/>
      <c r="C476" s="1"/>
      <c r="D476" s="2081"/>
      <c r="E476" s="2081"/>
      <c r="F476" s="2081"/>
      <c r="G476" s="2081"/>
      <c r="H476" s="55"/>
      <c r="I476" s="55"/>
      <c r="J476" s="55"/>
      <c r="K476" s="58"/>
      <c r="L476" s="58"/>
      <c r="M476" s="58"/>
      <c r="N476" s="55"/>
      <c r="O476" s="54"/>
      <c r="P476" s="58"/>
      <c r="Q476" s="58"/>
      <c r="R476" s="61"/>
      <c r="S476" s="58"/>
      <c r="T476" s="54"/>
      <c r="U476" s="58"/>
      <c r="V476" s="54"/>
    </row>
    <row r="477" spans="1:22" ht="26.25">
      <c r="A477" s="1" t="s">
        <v>643</v>
      </c>
      <c r="B477" s="1"/>
      <c r="C477" s="19"/>
      <c r="D477" s="1"/>
      <c r="E477" s="1"/>
      <c r="F477" s="1"/>
      <c r="G477" s="58"/>
      <c r="H477" s="54"/>
      <c r="I477" s="54"/>
      <c r="J477" s="54"/>
      <c r="K477" s="58" t="s">
        <v>644</v>
      </c>
      <c r="L477" s="58" t="s">
        <v>98</v>
      </c>
      <c r="M477" s="26"/>
      <c r="N477" s="24"/>
      <c r="O477" s="24" t="s">
        <v>645</v>
      </c>
      <c r="P477" s="58">
        <v>558</v>
      </c>
      <c r="Q477" s="58">
        <v>2010</v>
      </c>
      <c r="R477" s="27" t="s">
        <v>646</v>
      </c>
      <c r="S477" s="58">
        <v>30</v>
      </c>
      <c r="T477" s="56"/>
      <c r="U477" s="58">
        <v>30</v>
      </c>
      <c r="V477" s="59" t="s">
        <v>592</v>
      </c>
    </row>
    <row r="478" spans="1:22" ht="15.75">
      <c r="A478" s="1"/>
      <c r="B478" s="1"/>
      <c r="C478" s="19"/>
      <c r="D478" s="1"/>
      <c r="E478" s="1"/>
      <c r="F478" s="1"/>
      <c r="G478" s="58"/>
      <c r="H478" s="54"/>
      <c r="I478" s="54"/>
      <c r="J478" s="54"/>
      <c r="K478" s="58"/>
      <c r="L478" s="58"/>
      <c r="M478" s="26"/>
      <c r="N478" s="24"/>
      <c r="O478" s="24" t="s">
        <v>647</v>
      </c>
      <c r="P478" s="58">
        <v>320</v>
      </c>
      <c r="Q478" s="58"/>
      <c r="R478" s="27" t="s">
        <v>87</v>
      </c>
      <c r="S478" s="58">
        <v>12</v>
      </c>
      <c r="T478" s="56"/>
      <c r="U478" s="58">
        <v>12</v>
      </c>
      <c r="V478" s="59" t="s">
        <v>592</v>
      </c>
    </row>
    <row r="479" spans="1:22" ht="15.75">
      <c r="A479" s="1"/>
      <c r="B479" s="1"/>
      <c r="C479" s="19"/>
      <c r="D479" s="1"/>
      <c r="E479" s="1"/>
      <c r="F479" s="1"/>
      <c r="G479" s="58"/>
      <c r="H479" s="54"/>
      <c r="I479" s="54"/>
      <c r="J479" s="54"/>
      <c r="K479" s="58"/>
      <c r="L479" s="58"/>
      <c r="M479" s="26"/>
      <c r="N479" s="24"/>
      <c r="O479" s="24" t="s">
        <v>648</v>
      </c>
      <c r="P479" s="58">
        <v>210</v>
      </c>
      <c r="Q479" s="58"/>
      <c r="R479" s="27" t="s">
        <v>87</v>
      </c>
      <c r="S479" s="58">
        <v>9</v>
      </c>
      <c r="T479" s="56"/>
      <c r="U479" s="58">
        <v>9</v>
      </c>
      <c r="V479" s="59" t="s">
        <v>592</v>
      </c>
    </row>
    <row r="480" spans="1:22">
      <c r="A480" s="1"/>
      <c r="B480" s="1"/>
      <c r="C480" s="19"/>
      <c r="D480" s="1"/>
      <c r="E480" s="1"/>
      <c r="F480" s="1"/>
      <c r="G480" s="58"/>
      <c r="H480" s="54"/>
      <c r="I480" s="54"/>
      <c r="J480" s="54"/>
      <c r="K480" s="58"/>
      <c r="L480" s="58"/>
      <c r="M480" s="58"/>
      <c r="N480" s="1"/>
      <c r="O480" s="1"/>
      <c r="P480" s="58"/>
      <c r="Q480" s="58"/>
      <c r="R480" s="61"/>
      <c r="S480" s="58"/>
      <c r="T480" s="56"/>
      <c r="U480" s="58"/>
      <c r="V480" s="56"/>
    </row>
    <row r="481" spans="1:22">
      <c r="A481" s="1"/>
      <c r="B481" s="1"/>
      <c r="C481" s="1"/>
      <c r="D481" s="2081"/>
      <c r="E481" s="2081"/>
      <c r="F481" s="2081"/>
      <c r="G481" s="2081"/>
      <c r="H481" s="2082"/>
      <c r="I481" s="2082"/>
      <c r="J481" s="2082"/>
      <c r="K481" s="58"/>
      <c r="L481" s="58"/>
      <c r="M481" s="58"/>
      <c r="N481" s="55"/>
      <c r="O481" s="54"/>
      <c r="P481" s="58"/>
      <c r="Q481" s="58"/>
      <c r="R481" s="61"/>
      <c r="S481" s="58"/>
      <c r="T481" s="54"/>
      <c r="U481" s="58"/>
      <c r="V481" s="54"/>
    </row>
    <row r="482" spans="1:22">
      <c r="A482" s="2085" t="s">
        <v>649</v>
      </c>
      <c r="B482" s="2085"/>
      <c r="C482" s="2085"/>
      <c r="D482" s="2085"/>
      <c r="E482" s="51" t="e">
        <f>(E295+E299+E304+E322+E338+E356+E364+E370+E376+E386+E388+E398+E405+E412+E416+#REF!+#REF!+E428+E436+E445+E450+E455+E462+E471)/1000</f>
        <v>#REF!</v>
      </c>
      <c r="F482" s="2081" t="s">
        <v>407</v>
      </c>
      <c r="G482" s="2081"/>
      <c r="H482" s="2082"/>
      <c r="I482" s="2082"/>
      <c r="J482" s="2082"/>
      <c r="K482" s="58"/>
      <c r="L482" s="58"/>
      <c r="M482" s="58"/>
      <c r="N482" s="55"/>
      <c r="O482" s="54" t="s">
        <v>650</v>
      </c>
      <c r="P482" s="58" t="e">
        <f>(P295+P299+P304+P322+P338+P356+P364+P370+P376+P386+P388+P398+P405+P412+P416+#REF!+P428+P436++P445+P450+P456++P463+P472+P481+#REF!)/1000</f>
        <v>#REF!</v>
      </c>
      <c r="Q482" s="58"/>
      <c r="R482" s="61"/>
      <c r="S482" s="58"/>
      <c r="T482" s="54"/>
      <c r="U482" s="58"/>
      <c r="V482" s="54"/>
    </row>
    <row r="483" spans="1:22">
      <c r="A483" s="2085"/>
      <c r="B483" s="2085"/>
      <c r="C483" s="2085"/>
      <c r="D483" s="2085"/>
      <c r="E483" s="51">
        <f>(E456+E463+E472+E481)/1000</f>
        <v>0</v>
      </c>
      <c r="F483" s="54" t="s">
        <v>410</v>
      </c>
      <c r="G483" s="58"/>
      <c r="H483" s="2082"/>
      <c r="I483" s="2082"/>
      <c r="J483" s="2082"/>
      <c r="K483" s="58"/>
      <c r="L483" s="58"/>
      <c r="M483" s="58"/>
      <c r="N483" s="60"/>
      <c r="O483" s="60"/>
      <c r="P483" s="58"/>
      <c r="Q483" s="58"/>
      <c r="R483" s="61"/>
      <c r="S483" s="58"/>
      <c r="T483" s="54"/>
      <c r="U483" s="58"/>
      <c r="V483" s="54"/>
    </row>
    <row r="484" spans="1:22" ht="15.75">
      <c r="A484" s="2086" t="s">
        <v>651</v>
      </c>
      <c r="B484" s="2086"/>
      <c r="C484" s="2086"/>
      <c r="D484" s="2086"/>
      <c r="E484" s="2086"/>
      <c r="F484" s="2086"/>
      <c r="G484" s="2086"/>
      <c r="H484" s="2086"/>
      <c r="I484" s="2086"/>
      <c r="J484" s="2086"/>
      <c r="K484" s="2086"/>
      <c r="L484" s="2086"/>
      <c r="M484" s="2086"/>
      <c r="N484" s="2086"/>
      <c r="O484" s="2086"/>
      <c r="P484" s="2086"/>
      <c r="Q484" s="2086"/>
      <c r="R484" s="2086"/>
      <c r="S484" s="2086"/>
      <c r="T484" s="2086"/>
      <c r="U484" s="2086"/>
      <c r="V484" s="2086"/>
    </row>
    <row r="485" spans="1:22" ht="25.5">
      <c r="A485" s="1" t="s">
        <v>652</v>
      </c>
      <c r="B485" s="1"/>
      <c r="C485" s="59"/>
      <c r="D485" s="59"/>
      <c r="E485" s="59"/>
      <c r="F485" s="59"/>
      <c r="G485" s="62"/>
      <c r="H485" s="59"/>
      <c r="I485" s="59"/>
      <c r="J485" s="59"/>
      <c r="K485" s="58" t="s">
        <v>653</v>
      </c>
      <c r="L485" s="58" t="s">
        <v>243</v>
      </c>
      <c r="M485" s="26"/>
      <c r="N485" s="28"/>
      <c r="O485" s="24" t="s">
        <v>654</v>
      </c>
      <c r="P485" s="62">
        <v>157</v>
      </c>
      <c r="Q485" s="62">
        <v>2016</v>
      </c>
      <c r="R485" s="27" t="s">
        <v>655</v>
      </c>
      <c r="S485" s="58">
        <v>6</v>
      </c>
      <c r="T485" s="59"/>
      <c r="U485" s="58">
        <v>6</v>
      </c>
      <c r="V485" s="56"/>
    </row>
    <row r="486" spans="1:22" ht="15.75">
      <c r="A486" s="59"/>
      <c r="B486" s="59"/>
      <c r="C486" s="59"/>
      <c r="D486" s="59"/>
      <c r="E486" s="59"/>
      <c r="F486" s="59"/>
      <c r="G486" s="62"/>
      <c r="H486" s="59"/>
      <c r="I486" s="59"/>
      <c r="J486" s="59"/>
      <c r="K486" s="62"/>
      <c r="L486" s="62"/>
      <c r="M486" s="62"/>
      <c r="N486" s="59"/>
      <c r="O486" s="59"/>
      <c r="P486" s="62"/>
      <c r="Q486" s="62"/>
      <c r="R486" s="14"/>
      <c r="S486" s="62"/>
      <c r="T486" s="59"/>
      <c r="U486" s="62"/>
      <c r="V486" s="59"/>
    </row>
    <row r="487" spans="1:22">
      <c r="A487" s="1"/>
      <c r="B487" s="1"/>
      <c r="C487" s="1"/>
      <c r="D487" s="2081"/>
      <c r="E487" s="2081"/>
      <c r="F487" s="2081"/>
      <c r="G487" s="2081"/>
      <c r="H487" s="2082"/>
      <c r="I487" s="2082"/>
      <c r="J487" s="2082"/>
      <c r="K487" s="58"/>
      <c r="L487" s="58"/>
      <c r="M487" s="58"/>
      <c r="N487" s="55"/>
      <c r="O487" s="54"/>
      <c r="P487" s="58"/>
      <c r="Q487" s="58"/>
      <c r="R487" s="61"/>
      <c r="S487" s="58"/>
      <c r="T487" s="54"/>
      <c r="U487" s="58"/>
      <c r="V487" s="54"/>
    </row>
    <row r="488" spans="1:22" ht="15.75">
      <c r="A488" s="1" t="s">
        <v>656</v>
      </c>
      <c r="B488" s="1"/>
      <c r="C488" s="59"/>
      <c r="D488" s="59"/>
      <c r="E488" s="59"/>
      <c r="F488" s="59"/>
      <c r="G488" s="62"/>
      <c r="H488" s="59"/>
      <c r="I488" s="59"/>
      <c r="J488" s="59"/>
      <c r="K488" s="58" t="s">
        <v>657</v>
      </c>
      <c r="L488" s="58" t="s">
        <v>98</v>
      </c>
      <c r="M488" s="26"/>
      <c r="N488" s="24"/>
      <c r="O488" s="28" t="s">
        <v>658</v>
      </c>
      <c r="P488" s="58">
        <v>408</v>
      </c>
      <c r="Q488" s="62"/>
      <c r="R488" s="27" t="s">
        <v>659</v>
      </c>
      <c r="S488" s="58">
        <v>12</v>
      </c>
      <c r="T488" s="59"/>
      <c r="U488" s="58">
        <v>12</v>
      </c>
      <c r="V488" s="59" t="s">
        <v>592</v>
      </c>
    </row>
    <row r="489" spans="1:22" ht="15.75">
      <c r="A489" s="59"/>
      <c r="B489" s="59"/>
      <c r="C489" s="59"/>
      <c r="D489" s="59"/>
      <c r="E489" s="59"/>
      <c r="F489" s="59"/>
      <c r="G489" s="62"/>
      <c r="H489" s="59"/>
      <c r="I489" s="59"/>
      <c r="J489" s="59"/>
      <c r="K489" s="62"/>
      <c r="L489" s="62"/>
      <c r="M489" s="26"/>
      <c r="N489" s="24"/>
      <c r="O489" s="28" t="s">
        <v>660</v>
      </c>
      <c r="P489" s="62">
        <v>539</v>
      </c>
      <c r="Q489" s="62">
        <v>2015</v>
      </c>
      <c r="R489" s="27" t="s">
        <v>661</v>
      </c>
      <c r="S489" s="58">
        <v>16</v>
      </c>
      <c r="T489" s="59"/>
      <c r="U489" s="58">
        <v>16</v>
      </c>
      <c r="V489" s="59" t="s">
        <v>592</v>
      </c>
    </row>
    <row r="490" spans="1:22" ht="15.75">
      <c r="A490" s="59"/>
      <c r="B490" s="59"/>
      <c r="C490" s="59"/>
      <c r="D490" s="59"/>
      <c r="E490" s="59"/>
      <c r="F490" s="59"/>
      <c r="G490" s="62"/>
      <c r="H490" s="59"/>
      <c r="I490" s="59"/>
      <c r="J490" s="59"/>
      <c r="K490" s="62"/>
      <c r="L490" s="62"/>
      <c r="M490" s="26"/>
      <c r="N490" s="24"/>
      <c r="O490" s="28" t="s">
        <v>662</v>
      </c>
      <c r="P490" s="62">
        <v>337</v>
      </c>
      <c r="Q490" s="62"/>
      <c r="R490" s="27" t="s">
        <v>659</v>
      </c>
      <c r="S490" s="58">
        <v>11</v>
      </c>
      <c r="T490" s="59"/>
      <c r="U490" s="58">
        <v>11</v>
      </c>
      <c r="V490" s="59" t="s">
        <v>592</v>
      </c>
    </row>
    <row r="491" spans="1:22" ht="25.5">
      <c r="A491" s="59"/>
      <c r="B491" s="59"/>
      <c r="C491" s="59"/>
      <c r="D491" s="59"/>
      <c r="E491" s="59"/>
      <c r="F491" s="59"/>
      <c r="G491" s="62"/>
      <c r="H491" s="59"/>
      <c r="I491" s="59"/>
      <c r="J491" s="59"/>
      <c r="K491" s="62"/>
      <c r="L491" s="62"/>
      <c r="M491" s="26"/>
      <c r="N491" s="24"/>
      <c r="O491" s="28" t="s">
        <v>663</v>
      </c>
      <c r="P491" s="62">
        <v>546</v>
      </c>
      <c r="Q491" s="62">
        <v>2018</v>
      </c>
      <c r="R491" s="27" t="s">
        <v>664</v>
      </c>
      <c r="S491" s="58">
        <v>17</v>
      </c>
      <c r="T491" s="59"/>
      <c r="U491" s="58">
        <v>17</v>
      </c>
      <c r="V491" s="59" t="s">
        <v>592</v>
      </c>
    </row>
    <row r="492" spans="1:22" ht="26.25">
      <c r="A492" s="59"/>
      <c r="B492" s="59"/>
      <c r="C492" s="59"/>
      <c r="D492" s="59"/>
      <c r="E492" s="59"/>
      <c r="F492" s="59"/>
      <c r="G492" s="62"/>
      <c r="H492" s="59"/>
      <c r="I492" s="59"/>
      <c r="J492" s="59"/>
      <c r="K492" s="62"/>
      <c r="L492" s="62"/>
      <c r="M492" s="26"/>
      <c r="N492" s="24"/>
      <c r="O492" s="28" t="s">
        <v>665</v>
      </c>
      <c r="P492" s="62">
        <v>496</v>
      </c>
      <c r="Q492" s="62">
        <v>2015</v>
      </c>
      <c r="R492" s="27" t="s">
        <v>37</v>
      </c>
      <c r="S492" s="58">
        <v>17</v>
      </c>
      <c r="T492" s="59"/>
      <c r="U492" s="58">
        <v>17</v>
      </c>
      <c r="V492" s="59" t="s">
        <v>592</v>
      </c>
    </row>
    <row r="493" spans="1:22" ht="26.25">
      <c r="A493" s="1"/>
      <c r="B493" s="1"/>
      <c r="C493" s="55"/>
      <c r="D493" s="55"/>
      <c r="E493" s="54"/>
      <c r="F493" s="55"/>
      <c r="G493" s="58"/>
      <c r="H493" s="55"/>
      <c r="I493" s="55"/>
      <c r="J493" s="55"/>
      <c r="K493" s="58"/>
      <c r="L493" s="7"/>
      <c r="M493" s="26"/>
      <c r="N493" s="24"/>
      <c r="O493" s="28" t="s">
        <v>666</v>
      </c>
      <c r="P493" s="62">
        <v>288</v>
      </c>
      <c r="Q493" s="58"/>
      <c r="R493" s="27" t="s">
        <v>37</v>
      </c>
      <c r="S493" s="7">
        <v>11</v>
      </c>
      <c r="T493" s="8"/>
      <c r="U493" s="7">
        <v>11</v>
      </c>
      <c r="V493" s="59" t="s">
        <v>592</v>
      </c>
    </row>
    <row r="494" spans="1:22">
      <c r="A494" s="1"/>
      <c r="B494" s="1"/>
      <c r="C494" s="1"/>
      <c r="D494" s="2081"/>
      <c r="E494" s="2081"/>
      <c r="F494" s="2081"/>
      <c r="G494" s="2081"/>
      <c r="H494" s="2082"/>
      <c r="I494" s="2082"/>
      <c r="J494" s="2082"/>
      <c r="K494" s="58"/>
      <c r="L494" s="58"/>
      <c r="M494" s="58"/>
      <c r="N494" s="55"/>
      <c r="O494" s="54"/>
      <c r="P494" s="58"/>
      <c r="Q494" s="58"/>
      <c r="R494" s="61"/>
      <c r="S494" s="58"/>
      <c r="T494" s="54"/>
      <c r="U494" s="58"/>
      <c r="V494" s="54"/>
    </row>
    <row r="495" spans="1:22">
      <c r="A495" s="1" t="s">
        <v>667</v>
      </c>
      <c r="B495" s="1"/>
      <c r="C495" s="54"/>
      <c r="D495" s="54"/>
      <c r="E495" s="1"/>
      <c r="F495" s="54"/>
      <c r="G495" s="58"/>
      <c r="H495" s="55"/>
      <c r="I495" s="55"/>
      <c r="J495" s="55"/>
      <c r="K495" s="58" t="s">
        <v>668</v>
      </c>
      <c r="L495" s="58" t="s">
        <v>47</v>
      </c>
      <c r="M495" s="58"/>
      <c r="N495" s="55"/>
      <c r="O495" s="54"/>
      <c r="P495" s="58"/>
      <c r="Q495" s="58"/>
      <c r="R495" s="61"/>
      <c r="S495" s="58"/>
      <c r="T495" s="55"/>
      <c r="U495" s="58"/>
      <c r="V495" s="55"/>
    </row>
    <row r="496" spans="1:22">
      <c r="A496" s="1"/>
      <c r="B496" s="1"/>
      <c r="C496" s="54"/>
      <c r="D496" s="54"/>
      <c r="E496" s="1"/>
      <c r="F496" s="54"/>
      <c r="G496" s="58"/>
      <c r="H496" s="55"/>
      <c r="I496" s="55"/>
      <c r="J496" s="55"/>
      <c r="K496" s="58"/>
      <c r="L496" s="58"/>
      <c r="M496" s="58"/>
      <c r="N496" s="55"/>
      <c r="O496" s="54"/>
      <c r="P496" s="58"/>
      <c r="Q496" s="58"/>
      <c r="R496" s="61"/>
      <c r="S496" s="58"/>
      <c r="T496" s="55"/>
      <c r="U496" s="58"/>
      <c r="V496" s="55"/>
    </row>
    <row r="497" spans="1:22">
      <c r="A497" s="1"/>
      <c r="B497" s="1"/>
      <c r="C497" s="54"/>
      <c r="D497" s="54"/>
      <c r="E497" s="1"/>
      <c r="F497" s="54"/>
      <c r="G497" s="58"/>
      <c r="H497" s="55"/>
      <c r="I497" s="55"/>
      <c r="J497" s="55"/>
      <c r="K497" s="58"/>
      <c r="L497" s="58"/>
      <c r="M497" s="58"/>
      <c r="N497" s="55"/>
      <c r="O497" s="54"/>
      <c r="P497" s="58"/>
      <c r="Q497" s="58"/>
      <c r="R497" s="61"/>
      <c r="S497" s="58"/>
      <c r="T497" s="55"/>
      <c r="U497" s="58"/>
      <c r="V497" s="55"/>
    </row>
    <row r="498" spans="1:22">
      <c r="A498" s="1"/>
      <c r="B498" s="1"/>
      <c r="C498" s="1"/>
      <c r="D498" s="2081"/>
      <c r="E498" s="2081"/>
      <c r="F498" s="2081"/>
      <c r="G498" s="2081"/>
      <c r="H498" s="2082"/>
      <c r="I498" s="2082"/>
      <c r="J498" s="2082"/>
      <c r="K498" s="58"/>
      <c r="L498" s="58"/>
      <c r="M498" s="58"/>
      <c r="N498" s="55"/>
      <c r="O498" s="54"/>
      <c r="P498" s="58"/>
      <c r="Q498" s="58"/>
      <c r="R498" s="61"/>
      <c r="S498" s="58"/>
      <c r="T498" s="54"/>
      <c r="U498" s="58"/>
      <c r="V498" s="54"/>
    </row>
    <row r="499" spans="1:22" ht="15.75">
      <c r="A499" s="1" t="s">
        <v>669</v>
      </c>
      <c r="B499" s="1"/>
      <c r="C499" s="55"/>
      <c r="D499" s="55"/>
      <c r="E499" s="54"/>
      <c r="F499" s="55"/>
      <c r="G499" s="58"/>
      <c r="H499" s="55"/>
      <c r="I499" s="55"/>
      <c r="J499" s="55"/>
      <c r="K499" s="58" t="s">
        <v>670</v>
      </c>
      <c r="L499" s="58" t="s">
        <v>98</v>
      </c>
      <c r="M499" s="62"/>
      <c r="N499" s="13"/>
      <c r="O499" s="28" t="s">
        <v>671</v>
      </c>
      <c r="P499" s="10">
        <v>540</v>
      </c>
      <c r="Q499" s="58"/>
      <c r="R499" s="14" t="s">
        <v>35</v>
      </c>
      <c r="S499" s="58">
        <v>18</v>
      </c>
      <c r="T499" s="8"/>
      <c r="U499" s="58">
        <v>18</v>
      </c>
      <c r="V499" s="59" t="s">
        <v>592</v>
      </c>
    </row>
    <row r="500" spans="1:22" ht="15.75">
      <c r="A500" s="1"/>
      <c r="B500" s="1"/>
      <c r="C500" s="55"/>
      <c r="D500" s="55"/>
      <c r="E500" s="54"/>
      <c r="F500" s="55"/>
      <c r="G500" s="58"/>
      <c r="H500" s="55"/>
      <c r="I500" s="55"/>
      <c r="J500" s="55"/>
      <c r="K500" s="58"/>
      <c r="L500" s="58"/>
      <c r="M500" s="58"/>
      <c r="N500" s="1"/>
      <c r="O500" s="28" t="s">
        <v>672</v>
      </c>
      <c r="P500" s="10">
        <v>494</v>
      </c>
      <c r="Q500" s="7">
        <v>2016</v>
      </c>
      <c r="R500" s="61" t="s">
        <v>673</v>
      </c>
      <c r="S500" s="58">
        <v>16</v>
      </c>
      <c r="T500" s="1"/>
      <c r="U500" s="58">
        <v>16</v>
      </c>
      <c r="V500" s="59" t="s">
        <v>592</v>
      </c>
    </row>
    <row r="501" spans="1:22" ht="26.25">
      <c r="A501" s="1"/>
      <c r="B501" s="1"/>
      <c r="C501" s="55"/>
      <c r="D501" s="55"/>
      <c r="E501" s="54"/>
      <c r="F501" s="55"/>
      <c r="G501" s="58"/>
      <c r="H501" s="55"/>
      <c r="I501" s="55"/>
      <c r="J501" s="55"/>
      <c r="K501" s="58"/>
      <c r="L501" s="58"/>
      <c r="M501" s="58"/>
      <c r="N501" s="1"/>
      <c r="O501" s="28" t="s">
        <v>674</v>
      </c>
      <c r="P501" s="10">
        <v>400</v>
      </c>
      <c r="Q501" s="58">
        <v>2012</v>
      </c>
      <c r="R501" s="61" t="s">
        <v>675</v>
      </c>
      <c r="S501" s="58">
        <v>24</v>
      </c>
      <c r="T501" s="1"/>
      <c r="U501" s="58">
        <v>24</v>
      </c>
      <c r="V501" s="59" t="s">
        <v>592</v>
      </c>
    </row>
    <row r="502" spans="1:22">
      <c r="A502" s="1"/>
      <c r="B502" s="1"/>
      <c r="C502" s="55"/>
      <c r="D502" s="55"/>
      <c r="E502" s="54"/>
      <c r="F502" s="55"/>
      <c r="G502" s="58"/>
      <c r="H502" s="55"/>
      <c r="I502" s="55"/>
      <c r="J502" s="55"/>
      <c r="K502" s="58"/>
      <c r="L502" s="58"/>
      <c r="M502" s="7"/>
      <c r="N502" s="8"/>
      <c r="O502" s="1"/>
      <c r="P502" s="58"/>
      <c r="Q502" s="58"/>
      <c r="R502" s="61"/>
      <c r="S502" s="7"/>
      <c r="T502" s="8"/>
      <c r="U502" s="7"/>
      <c r="V502" s="8"/>
    </row>
    <row r="503" spans="1:22">
      <c r="A503" s="1"/>
      <c r="B503" s="1"/>
      <c r="C503" s="1"/>
      <c r="D503" s="2081"/>
      <c r="E503" s="2081"/>
      <c r="F503" s="2081"/>
      <c r="G503" s="2081"/>
      <c r="H503" s="2082"/>
      <c r="I503" s="2082"/>
      <c r="J503" s="2082"/>
      <c r="K503" s="58"/>
      <c r="L503" s="58"/>
      <c r="M503" s="58"/>
      <c r="N503" s="55"/>
      <c r="O503" s="54"/>
      <c r="P503" s="58"/>
      <c r="Q503" s="58"/>
      <c r="R503" s="61"/>
      <c r="S503" s="58"/>
      <c r="T503" s="54"/>
      <c r="U503" s="58"/>
      <c r="V503" s="54"/>
    </row>
    <row r="504" spans="1:22" ht="38.25">
      <c r="A504" s="1" t="s">
        <v>676</v>
      </c>
      <c r="B504" s="1"/>
      <c r="C504" s="15" t="s">
        <v>677</v>
      </c>
      <c r="D504" s="19" t="s">
        <v>678</v>
      </c>
      <c r="E504" s="58">
        <v>191</v>
      </c>
      <c r="F504" s="58">
        <v>2017</v>
      </c>
      <c r="G504" s="12" t="s">
        <v>566</v>
      </c>
      <c r="H504" s="55"/>
      <c r="I504" s="55"/>
      <c r="J504" s="55"/>
      <c r="K504" s="58" t="s">
        <v>679</v>
      </c>
      <c r="L504" s="58" t="s">
        <v>83</v>
      </c>
      <c r="M504" s="58"/>
      <c r="N504" s="55"/>
      <c r="O504" s="54"/>
      <c r="P504" s="58"/>
      <c r="Q504" s="58"/>
      <c r="R504" s="61"/>
      <c r="S504" s="58"/>
      <c r="T504" s="55"/>
      <c r="U504" s="58"/>
      <c r="V504" s="55"/>
    </row>
    <row r="505" spans="1:22">
      <c r="A505" s="1"/>
      <c r="B505" s="1"/>
      <c r="C505" s="54"/>
      <c r="D505" s="54"/>
      <c r="E505" s="1"/>
      <c r="F505" s="54"/>
      <c r="G505" s="58"/>
      <c r="H505" s="55"/>
      <c r="I505" s="55"/>
      <c r="J505" s="55"/>
      <c r="K505" s="58"/>
      <c r="L505" s="58"/>
      <c r="M505" s="58"/>
      <c r="N505" s="55"/>
      <c r="O505" s="54"/>
      <c r="P505" s="58"/>
      <c r="Q505" s="58"/>
      <c r="R505" s="61"/>
      <c r="S505" s="58"/>
      <c r="T505" s="55"/>
      <c r="U505" s="58"/>
      <c r="V505" s="55"/>
    </row>
    <row r="506" spans="1:22">
      <c r="A506" s="1"/>
      <c r="B506" s="1"/>
      <c r="C506" s="1"/>
      <c r="D506" s="2081"/>
      <c r="E506" s="2081"/>
      <c r="F506" s="2081"/>
      <c r="G506" s="2081"/>
      <c r="H506" s="2082"/>
      <c r="I506" s="2082"/>
      <c r="J506" s="2082"/>
      <c r="K506" s="58"/>
      <c r="L506" s="58"/>
      <c r="M506" s="58"/>
      <c r="N506" s="2"/>
      <c r="O506" s="54"/>
      <c r="P506" s="58"/>
      <c r="Q506" s="58"/>
      <c r="R506" s="61"/>
      <c r="S506" s="58"/>
      <c r="T506" s="2"/>
      <c r="U506" s="58"/>
      <c r="V506" s="2"/>
    </row>
    <row r="507" spans="1:22" ht="15.75">
      <c r="A507" s="1" t="s">
        <v>680</v>
      </c>
      <c r="B507" s="1"/>
      <c r="C507" s="55"/>
      <c r="D507" s="55"/>
      <c r="E507" s="54"/>
      <c r="F507" s="55"/>
      <c r="G507" s="58"/>
      <c r="H507" s="55"/>
      <c r="I507" s="55"/>
      <c r="J507" s="55"/>
      <c r="K507" s="58" t="s">
        <v>681</v>
      </c>
      <c r="L507" s="58" t="s">
        <v>426</v>
      </c>
      <c r="M507" s="58"/>
      <c r="N507" s="1"/>
      <c r="O507" s="28" t="s">
        <v>682</v>
      </c>
      <c r="P507" s="10">
        <v>456</v>
      </c>
      <c r="Q507" s="58"/>
      <c r="R507" s="61" t="s">
        <v>170</v>
      </c>
      <c r="S507" s="58">
        <v>37</v>
      </c>
      <c r="T507" s="1"/>
      <c r="U507" s="58">
        <v>37</v>
      </c>
      <c r="V507" s="59" t="s">
        <v>592</v>
      </c>
    </row>
    <row r="508" spans="1:22" ht="15.75">
      <c r="A508" s="1"/>
      <c r="B508" s="1"/>
      <c r="C508" s="55"/>
      <c r="D508" s="55"/>
      <c r="E508" s="54"/>
      <c r="F508" s="55"/>
      <c r="G508" s="58"/>
      <c r="H508" s="55"/>
      <c r="I508" s="55"/>
      <c r="J508" s="55"/>
      <c r="K508" s="58"/>
      <c r="L508" s="58"/>
      <c r="M508" s="58"/>
      <c r="N508" s="1"/>
      <c r="O508" s="28" t="s">
        <v>683</v>
      </c>
      <c r="P508" s="10">
        <v>260</v>
      </c>
      <c r="Q508" s="58"/>
      <c r="R508" s="61" t="s">
        <v>170</v>
      </c>
      <c r="S508" s="58">
        <v>12</v>
      </c>
      <c r="T508" s="1"/>
      <c r="U508" s="58">
        <v>12</v>
      </c>
      <c r="V508" s="59" t="s">
        <v>592</v>
      </c>
    </row>
    <row r="509" spans="1:22" ht="15.75">
      <c r="A509" s="1"/>
      <c r="B509" s="1"/>
      <c r="C509" s="55"/>
      <c r="D509" s="55"/>
      <c r="E509" s="54"/>
      <c r="F509" s="55"/>
      <c r="G509" s="58"/>
      <c r="H509" s="55"/>
      <c r="I509" s="55"/>
      <c r="J509" s="55"/>
      <c r="K509" s="58"/>
      <c r="L509" s="58"/>
      <c r="M509" s="58"/>
      <c r="N509" s="1"/>
      <c r="O509" s="28" t="s">
        <v>684</v>
      </c>
      <c r="P509" s="10">
        <v>356</v>
      </c>
      <c r="Q509" s="7">
        <v>2017</v>
      </c>
      <c r="R509" s="61" t="s">
        <v>675</v>
      </c>
      <c r="S509" s="58">
        <v>11</v>
      </c>
      <c r="T509" s="1"/>
      <c r="U509" s="58">
        <v>11</v>
      </c>
      <c r="V509" s="59" t="s">
        <v>592</v>
      </c>
    </row>
    <row r="510" spans="1:22">
      <c r="A510" s="1"/>
      <c r="B510" s="1"/>
      <c r="C510" s="1"/>
      <c r="D510" s="2081"/>
      <c r="E510" s="2081"/>
      <c r="F510" s="2081"/>
      <c r="G510" s="2081"/>
      <c r="H510" s="2082"/>
      <c r="I510" s="2082"/>
      <c r="J510" s="2082"/>
      <c r="K510" s="58"/>
      <c r="L510" s="58"/>
      <c r="M510" s="58"/>
      <c r="N510" s="2"/>
      <c r="O510" s="54"/>
      <c r="P510" s="58"/>
      <c r="Q510" s="58"/>
      <c r="R510" s="61"/>
      <c r="S510" s="58"/>
      <c r="T510" s="2"/>
      <c r="U510" s="58"/>
      <c r="V510" s="2"/>
    </row>
    <row r="511" spans="1:22" ht="15.75">
      <c r="A511" s="1" t="s">
        <v>685</v>
      </c>
      <c r="B511" s="1"/>
      <c r="C511" s="55"/>
      <c r="D511" s="55"/>
      <c r="E511" s="54"/>
      <c r="F511" s="55"/>
      <c r="G511" s="58"/>
      <c r="H511" s="55"/>
      <c r="I511" s="55"/>
      <c r="J511" s="55"/>
      <c r="K511" s="58" t="s">
        <v>686</v>
      </c>
      <c r="L511" s="58" t="s">
        <v>98</v>
      </c>
      <c r="M511" s="58"/>
      <c r="N511" s="1"/>
      <c r="O511" s="28" t="s">
        <v>687</v>
      </c>
      <c r="P511" s="58">
        <v>65</v>
      </c>
      <c r="Q511" s="58"/>
      <c r="R511" s="61" t="s">
        <v>688</v>
      </c>
      <c r="S511" s="7"/>
      <c r="T511" s="8"/>
      <c r="U511" s="7"/>
      <c r="V511" s="59" t="s">
        <v>592</v>
      </c>
    </row>
    <row r="512" spans="1:22" ht="15.75">
      <c r="A512" s="1"/>
      <c r="B512" s="1"/>
      <c r="C512" s="55"/>
      <c r="D512" s="55"/>
      <c r="E512" s="54"/>
      <c r="F512" s="55"/>
      <c r="G512" s="58"/>
      <c r="H512" s="55"/>
      <c r="I512" s="55"/>
      <c r="J512" s="55"/>
      <c r="K512" s="58"/>
      <c r="L512" s="58"/>
      <c r="M512" s="58"/>
      <c r="N512" s="1"/>
      <c r="O512" s="28" t="s">
        <v>689</v>
      </c>
      <c r="P512" s="58">
        <v>77</v>
      </c>
      <c r="Q512" s="58"/>
      <c r="R512" s="61" t="s">
        <v>688</v>
      </c>
      <c r="S512" s="7"/>
      <c r="T512" s="8"/>
      <c r="U512" s="7"/>
      <c r="V512" s="59" t="s">
        <v>592</v>
      </c>
    </row>
    <row r="513" spans="1:22" ht="25.5">
      <c r="A513" s="1"/>
      <c r="B513" s="1"/>
      <c r="C513" s="55"/>
      <c r="D513" s="55"/>
      <c r="E513" s="54"/>
      <c r="F513" s="55"/>
      <c r="G513" s="58"/>
      <c r="H513" s="55"/>
      <c r="I513" s="55"/>
      <c r="J513" s="55"/>
      <c r="K513" s="58"/>
      <c r="L513" s="58"/>
      <c r="M513" s="58"/>
      <c r="N513" s="1"/>
      <c r="O513" s="28" t="s">
        <v>690</v>
      </c>
      <c r="P513" s="58">
        <v>375</v>
      </c>
      <c r="Q513" s="7">
        <v>2018</v>
      </c>
      <c r="R513" s="61" t="s">
        <v>691</v>
      </c>
      <c r="S513" s="7"/>
      <c r="T513" s="8"/>
      <c r="U513" s="7"/>
      <c r="V513" s="8"/>
    </row>
    <row r="514" spans="1:22">
      <c r="A514" s="1"/>
      <c r="B514" s="1"/>
      <c r="C514" s="55"/>
      <c r="D514" s="55"/>
      <c r="E514" s="54"/>
      <c r="F514" s="55"/>
      <c r="G514" s="58"/>
      <c r="H514" s="55"/>
      <c r="I514" s="55"/>
      <c r="J514" s="55"/>
      <c r="K514" s="58"/>
      <c r="L514" s="58"/>
      <c r="M514" s="58"/>
      <c r="N514" s="2"/>
      <c r="O514" s="54"/>
      <c r="P514" s="58"/>
      <c r="Q514" s="58"/>
      <c r="R514" s="61"/>
      <c r="S514" s="7"/>
      <c r="T514" s="8"/>
      <c r="U514" s="7"/>
      <c r="V514" s="8"/>
    </row>
    <row r="515" spans="1:22">
      <c r="A515" s="1" t="s">
        <v>692</v>
      </c>
      <c r="B515" s="1"/>
      <c r="C515" s="55"/>
      <c r="D515" s="55"/>
      <c r="E515" s="54"/>
      <c r="F515" s="55"/>
      <c r="G515" s="58"/>
      <c r="H515" s="55"/>
      <c r="I515" s="55"/>
      <c r="J515" s="55"/>
      <c r="K515" s="58" t="s">
        <v>693</v>
      </c>
      <c r="L515" s="58" t="s">
        <v>426</v>
      </c>
      <c r="M515" s="7"/>
      <c r="N515" s="8"/>
      <c r="O515" s="1"/>
      <c r="P515" s="58"/>
      <c r="Q515" s="58"/>
      <c r="R515" s="61"/>
      <c r="S515" s="7"/>
      <c r="T515" s="8"/>
      <c r="U515" s="7"/>
      <c r="V515" s="8"/>
    </row>
    <row r="516" spans="1:22">
      <c r="A516" s="1"/>
      <c r="B516" s="1"/>
      <c r="C516" s="55"/>
      <c r="D516" s="55"/>
      <c r="E516" s="54"/>
      <c r="F516" s="55"/>
      <c r="G516" s="58"/>
      <c r="H516" s="55"/>
      <c r="I516" s="55"/>
      <c r="J516" s="55"/>
      <c r="K516" s="58"/>
      <c r="L516" s="58"/>
      <c r="M516" s="58"/>
      <c r="N516" s="2"/>
      <c r="O516" s="54"/>
      <c r="P516" s="58"/>
      <c r="Q516" s="58"/>
      <c r="R516" s="61"/>
      <c r="S516" s="7"/>
      <c r="T516" s="8"/>
      <c r="U516" s="7"/>
      <c r="V516" s="8"/>
    </row>
    <row r="517" spans="1:22">
      <c r="A517" s="55" t="s">
        <v>694</v>
      </c>
      <c r="B517" s="55"/>
      <c r="C517" s="55"/>
      <c r="D517" s="55"/>
      <c r="E517" s="54"/>
      <c r="F517" s="55"/>
      <c r="G517" s="58"/>
      <c r="H517" s="55"/>
      <c r="I517" s="55"/>
      <c r="J517" s="55"/>
      <c r="K517" s="58" t="s">
        <v>695</v>
      </c>
      <c r="L517" s="58" t="s">
        <v>27</v>
      </c>
      <c r="M517" s="7"/>
      <c r="N517" s="8"/>
      <c r="O517" s="1"/>
      <c r="P517" s="58"/>
      <c r="Q517" s="58"/>
      <c r="R517" s="61"/>
      <c r="S517" s="7"/>
      <c r="T517" s="8"/>
      <c r="U517" s="7"/>
      <c r="V517" s="8"/>
    </row>
    <row r="518" spans="1:22">
      <c r="A518" s="55"/>
      <c r="B518" s="55"/>
      <c r="C518" s="55"/>
      <c r="D518" s="55"/>
      <c r="E518" s="54"/>
      <c r="F518" s="55"/>
      <c r="G518" s="58"/>
      <c r="H518" s="55"/>
      <c r="I518" s="55"/>
      <c r="J518" s="55"/>
      <c r="K518" s="58"/>
      <c r="L518" s="58"/>
      <c r="M518" s="7"/>
      <c r="N518" s="8"/>
      <c r="O518" s="1" t="s">
        <v>696</v>
      </c>
      <c r="P518" s="58">
        <v>311</v>
      </c>
      <c r="Q518" s="58"/>
      <c r="R518" s="61"/>
      <c r="S518" s="7"/>
      <c r="T518" s="8"/>
      <c r="U518" s="7"/>
      <c r="V518" s="8"/>
    </row>
    <row r="519" spans="1:22">
      <c r="A519" s="55"/>
      <c r="B519" s="55"/>
      <c r="C519" s="55"/>
      <c r="D519" s="55"/>
      <c r="E519" s="54"/>
      <c r="F519" s="55"/>
      <c r="G519" s="58"/>
      <c r="H519" s="55"/>
      <c r="I519" s="55"/>
      <c r="J519" s="55"/>
      <c r="K519" s="58"/>
      <c r="L519" s="58"/>
      <c r="M519" s="7"/>
      <c r="N519" s="8"/>
      <c r="O519" s="1" t="s">
        <v>697</v>
      </c>
      <c r="P519" s="58">
        <v>314</v>
      </c>
      <c r="Q519" s="58"/>
      <c r="R519" s="61"/>
      <c r="S519" s="7"/>
      <c r="T519" s="8"/>
      <c r="U519" s="7"/>
      <c r="V519" s="8"/>
    </row>
    <row r="520" spans="1:22">
      <c r="A520" s="1"/>
      <c r="B520" s="1"/>
      <c r="C520" s="55"/>
      <c r="D520" s="55"/>
      <c r="E520" s="54"/>
      <c r="F520" s="55"/>
      <c r="G520" s="58"/>
      <c r="H520" s="55"/>
      <c r="I520" s="55"/>
      <c r="J520" s="55"/>
      <c r="K520" s="58"/>
      <c r="L520" s="58"/>
      <c r="M520" s="58"/>
      <c r="N520" s="2"/>
      <c r="O520" s="54"/>
      <c r="P520" s="58"/>
      <c r="Q520" s="58"/>
      <c r="R520" s="61"/>
      <c r="S520" s="7"/>
      <c r="T520" s="8"/>
      <c r="U520" s="7"/>
      <c r="V520" s="8"/>
    </row>
    <row r="521" spans="1:22">
      <c r="A521" s="1" t="s">
        <v>698</v>
      </c>
      <c r="B521" s="1"/>
      <c r="C521" s="55"/>
      <c r="D521" s="55"/>
      <c r="E521" s="54"/>
      <c r="F521" s="55"/>
      <c r="G521" s="58"/>
      <c r="H521" s="55"/>
      <c r="I521" s="55"/>
      <c r="J521" s="55"/>
      <c r="K521" s="58" t="s">
        <v>699</v>
      </c>
      <c r="L521" s="58" t="s">
        <v>243</v>
      </c>
      <c r="M521" s="58"/>
      <c r="N521" s="1"/>
      <c r="O521" s="1" t="s">
        <v>700</v>
      </c>
      <c r="P521" s="58">
        <v>243</v>
      </c>
      <c r="Q521" s="58">
        <v>2015.2018</v>
      </c>
      <c r="R521" s="61" t="s">
        <v>673</v>
      </c>
      <c r="S521" s="58">
        <v>8</v>
      </c>
      <c r="T521" s="1"/>
      <c r="U521" s="58">
        <v>8</v>
      </c>
      <c r="V521" s="1"/>
    </row>
    <row r="522" spans="1:22" ht="25.5">
      <c r="A522" s="1"/>
      <c r="B522" s="1"/>
      <c r="C522" s="55"/>
      <c r="D522" s="55"/>
      <c r="E522" s="54"/>
      <c r="F522" s="55"/>
      <c r="G522" s="58"/>
      <c r="H522" s="55"/>
      <c r="I522" s="55"/>
      <c r="J522" s="55"/>
      <c r="K522" s="58"/>
      <c r="L522" s="58"/>
      <c r="M522" s="58"/>
      <c r="N522" s="6"/>
      <c r="O522" s="1" t="s">
        <v>701</v>
      </c>
      <c r="P522" s="58">
        <v>145</v>
      </c>
      <c r="Q522" s="58" t="s">
        <v>702</v>
      </c>
      <c r="R522" s="6" t="s">
        <v>703</v>
      </c>
      <c r="S522" s="58">
        <v>8</v>
      </c>
      <c r="T522" s="1"/>
      <c r="U522" s="58">
        <v>8</v>
      </c>
      <c r="V522" s="1"/>
    </row>
    <row r="523" spans="1:22">
      <c r="A523" s="1"/>
      <c r="B523" s="1"/>
      <c r="C523" s="55"/>
      <c r="D523" s="55"/>
      <c r="E523" s="54"/>
      <c r="F523" s="55"/>
      <c r="G523" s="58"/>
      <c r="H523" s="55"/>
      <c r="I523" s="55"/>
      <c r="J523" s="55"/>
      <c r="K523" s="58"/>
      <c r="L523" s="58"/>
      <c r="M523" s="58"/>
      <c r="N523" s="1"/>
      <c r="O523" s="1" t="s">
        <v>704</v>
      </c>
      <c r="P523" s="58">
        <v>439</v>
      </c>
      <c r="Q523" s="58">
        <v>2015</v>
      </c>
      <c r="R523" s="61" t="s">
        <v>673</v>
      </c>
      <c r="S523" s="58">
        <v>14</v>
      </c>
      <c r="T523" s="1"/>
      <c r="U523" s="58">
        <v>14</v>
      </c>
      <c r="V523" s="1"/>
    </row>
    <row r="524" spans="1:22">
      <c r="A524" s="1"/>
      <c r="B524" s="1"/>
      <c r="C524" s="55"/>
      <c r="D524" s="55"/>
      <c r="E524" s="54"/>
      <c r="F524" s="55"/>
      <c r="G524" s="58"/>
      <c r="H524" s="55"/>
      <c r="I524" s="55"/>
      <c r="J524" s="55"/>
      <c r="K524" s="58"/>
      <c r="L524" s="58"/>
      <c r="M524" s="58"/>
      <c r="N524" s="1"/>
      <c r="O524" s="1" t="s">
        <v>957</v>
      </c>
      <c r="P524" s="58">
        <v>3.5999999999999997E-2</v>
      </c>
      <c r="Q524" s="58">
        <v>2023</v>
      </c>
      <c r="R524" s="61" t="s">
        <v>720</v>
      </c>
      <c r="S524" s="58">
        <v>1</v>
      </c>
      <c r="T524" s="1"/>
      <c r="U524" s="58">
        <v>1</v>
      </c>
      <c r="V524" s="1"/>
    </row>
    <row r="525" spans="1:22">
      <c r="A525" s="1"/>
      <c r="B525" s="1"/>
      <c r="C525" s="55"/>
      <c r="D525" s="55"/>
      <c r="E525" s="54"/>
      <c r="F525" s="55"/>
      <c r="G525" s="58"/>
      <c r="H525" s="55"/>
      <c r="I525" s="55"/>
      <c r="J525" s="55"/>
      <c r="K525" s="58"/>
      <c r="L525" s="58"/>
      <c r="M525" s="58"/>
      <c r="N525" s="1"/>
      <c r="O525" s="1" t="s">
        <v>958</v>
      </c>
      <c r="P525" s="58">
        <v>4.8000000000000001E-2</v>
      </c>
      <c r="Q525" s="58">
        <v>2023</v>
      </c>
      <c r="R525" s="61" t="s">
        <v>720</v>
      </c>
      <c r="S525" s="58">
        <v>1</v>
      </c>
      <c r="T525" s="1"/>
      <c r="U525" s="58">
        <v>1</v>
      </c>
      <c r="V525" s="1"/>
    </row>
    <row r="526" spans="1:22">
      <c r="A526" s="1"/>
      <c r="B526" s="1"/>
      <c r="C526" s="55"/>
      <c r="D526" s="55"/>
      <c r="E526" s="54"/>
      <c r="F526" s="55"/>
      <c r="G526" s="58"/>
      <c r="H526" s="55"/>
      <c r="I526" s="55"/>
      <c r="J526" s="55"/>
      <c r="K526" s="58"/>
      <c r="L526" s="58"/>
      <c r="M526" s="58"/>
      <c r="N526" s="2"/>
      <c r="O526" s="54"/>
      <c r="P526" s="58"/>
      <c r="Q526" s="58"/>
      <c r="R526" s="61"/>
      <c r="S526" s="58"/>
      <c r="T526" s="1"/>
      <c r="U526" s="58"/>
      <c r="V526" s="1"/>
    </row>
    <row r="527" spans="1:22">
      <c r="A527" s="1" t="s">
        <v>705</v>
      </c>
      <c r="B527" s="1"/>
      <c r="C527" s="55"/>
      <c r="D527" s="55"/>
      <c r="E527" s="54"/>
      <c r="F527" s="55"/>
      <c r="G527" s="58"/>
      <c r="H527" s="55"/>
      <c r="I527" s="55"/>
      <c r="J527" s="55"/>
      <c r="K527" s="58" t="s">
        <v>706</v>
      </c>
      <c r="L527" s="58" t="s">
        <v>243</v>
      </c>
      <c r="M527" s="58"/>
      <c r="N527" s="1"/>
      <c r="O527" s="1" t="s">
        <v>707</v>
      </c>
      <c r="P527" s="58">
        <v>191</v>
      </c>
      <c r="Q527" s="58">
        <v>2016</v>
      </c>
      <c r="R527" s="61" t="s">
        <v>708</v>
      </c>
      <c r="S527" s="58">
        <v>6</v>
      </c>
      <c r="T527" s="1"/>
      <c r="U527" s="58">
        <v>6</v>
      </c>
      <c r="V527" s="1"/>
    </row>
    <row r="528" spans="1:22">
      <c r="A528" s="1"/>
      <c r="B528" s="1"/>
      <c r="C528" s="55"/>
      <c r="D528" s="55"/>
      <c r="E528" s="54"/>
      <c r="F528" s="55"/>
      <c r="G528" s="58"/>
      <c r="H528" s="55"/>
      <c r="I528" s="55"/>
      <c r="J528" s="55"/>
      <c r="K528" s="58"/>
      <c r="L528" s="58"/>
      <c r="M528" s="58"/>
      <c r="N528" s="1"/>
      <c r="O528" s="1" t="s">
        <v>709</v>
      </c>
      <c r="P528" s="58">
        <v>460</v>
      </c>
      <c r="Q528" s="58">
        <v>2017</v>
      </c>
      <c r="R528" s="61" t="s">
        <v>691</v>
      </c>
      <c r="S528" s="58">
        <v>15</v>
      </c>
      <c r="T528" s="1"/>
      <c r="U528" s="58"/>
      <c r="V528" s="1"/>
    </row>
    <row r="529" spans="1:22">
      <c r="A529" s="1"/>
      <c r="B529" s="1"/>
      <c r="C529" s="55"/>
      <c r="D529" s="55"/>
      <c r="E529" s="54"/>
      <c r="F529" s="55"/>
      <c r="G529" s="58"/>
      <c r="H529" s="55"/>
      <c r="I529" s="55"/>
      <c r="J529" s="55"/>
      <c r="K529" s="58"/>
      <c r="L529" s="58"/>
      <c r="M529" s="58"/>
      <c r="N529" s="2"/>
      <c r="O529" s="54"/>
      <c r="P529" s="58"/>
      <c r="Q529" s="58"/>
      <c r="R529" s="61"/>
      <c r="S529" s="58"/>
      <c r="T529" s="1"/>
      <c r="U529" s="58"/>
      <c r="V529" s="1"/>
    </row>
    <row r="530" spans="1:22">
      <c r="A530" s="1" t="s">
        <v>710</v>
      </c>
      <c r="B530" s="1"/>
      <c r="C530" s="55"/>
      <c r="D530" s="55"/>
      <c r="E530" s="54"/>
      <c r="F530" s="55"/>
      <c r="G530" s="58"/>
      <c r="H530" s="55"/>
      <c r="I530" s="55"/>
      <c r="J530" s="55"/>
      <c r="K530" s="58" t="s">
        <v>711</v>
      </c>
      <c r="L530" s="58" t="s">
        <v>517</v>
      </c>
      <c r="M530" s="58"/>
      <c r="N530" s="1"/>
      <c r="O530" s="1"/>
      <c r="P530" s="58"/>
      <c r="Q530" s="58">
        <v>2016</v>
      </c>
      <c r="R530" s="61"/>
      <c r="S530" s="58"/>
      <c r="T530" s="1"/>
      <c r="U530" s="58"/>
      <c r="V530" s="1"/>
    </row>
    <row r="531" spans="1:22">
      <c r="A531" s="1"/>
      <c r="B531" s="1"/>
      <c r="C531" s="55"/>
      <c r="D531" s="55"/>
      <c r="E531" s="54"/>
      <c r="F531" s="55"/>
      <c r="G531" s="58"/>
      <c r="H531" s="55"/>
      <c r="I531" s="55"/>
      <c r="J531" s="55"/>
      <c r="K531" s="58"/>
      <c r="L531" s="58"/>
      <c r="M531" s="58"/>
      <c r="N531" s="1"/>
      <c r="O531" s="54"/>
      <c r="P531" s="58"/>
      <c r="Q531" s="58"/>
      <c r="R531" s="61"/>
      <c r="S531" s="58"/>
      <c r="T531" s="1"/>
      <c r="U531" s="58"/>
      <c r="V531" s="1"/>
    </row>
    <row r="532" spans="1:22">
      <c r="A532" s="1" t="s">
        <v>712</v>
      </c>
      <c r="B532" s="1"/>
      <c r="C532" s="55"/>
      <c r="D532" s="55"/>
      <c r="E532" s="54"/>
      <c r="F532" s="55"/>
      <c r="G532" s="58"/>
      <c r="H532" s="55"/>
      <c r="I532" s="55"/>
      <c r="J532" s="55"/>
      <c r="K532" s="58" t="s">
        <v>713</v>
      </c>
      <c r="L532" s="58" t="s">
        <v>426</v>
      </c>
      <c r="M532" s="58"/>
      <c r="N532" s="6"/>
      <c r="O532" s="1" t="s">
        <v>714</v>
      </c>
      <c r="P532" s="58">
        <v>711</v>
      </c>
      <c r="Q532" s="58" t="s">
        <v>715</v>
      </c>
      <c r="R532" s="61" t="s">
        <v>716</v>
      </c>
      <c r="S532" s="58">
        <v>16</v>
      </c>
      <c r="T532" s="1"/>
      <c r="U532" s="58">
        <v>19</v>
      </c>
      <c r="V532" s="1"/>
    </row>
    <row r="533" spans="1:22">
      <c r="A533" s="1"/>
      <c r="B533" s="1"/>
      <c r="C533" s="55"/>
      <c r="D533" s="55"/>
      <c r="E533" s="54"/>
      <c r="F533" s="55"/>
      <c r="G533" s="58"/>
      <c r="H533" s="55"/>
      <c r="I533" s="55"/>
      <c r="J533" s="55"/>
      <c r="K533" s="58"/>
      <c r="L533" s="58"/>
      <c r="M533" s="58"/>
      <c r="N533" s="1"/>
      <c r="O533" s="1" t="s">
        <v>717</v>
      </c>
      <c r="P533" s="58">
        <v>144</v>
      </c>
      <c r="Q533" s="58">
        <v>2019</v>
      </c>
      <c r="R533" s="61" t="s">
        <v>718</v>
      </c>
      <c r="S533" s="58">
        <v>4</v>
      </c>
      <c r="T533" s="1"/>
      <c r="U533" s="58">
        <v>7</v>
      </c>
      <c r="V533" s="1"/>
    </row>
    <row r="534" spans="1:22">
      <c r="A534" s="1"/>
      <c r="B534" s="1"/>
      <c r="C534" s="55"/>
      <c r="D534" s="55"/>
      <c r="E534" s="54"/>
      <c r="F534" s="55"/>
      <c r="G534" s="58"/>
      <c r="H534" s="55"/>
      <c r="I534" s="55"/>
      <c r="J534" s="55"/>
      <c r="K534" s="58"/>
      <c r="L534" s="58"/>
      <c r="M534" s="58"/>
      <c r="N534" s="1"/>
      <c r="O534" s="1" t="s">
        <v>719</v>
      </c>
      <c r="P534" s="58">
        <v>211</v>
      </c>
      <c r="Q534" s="58">
        <v>2022</v>
      </c>
      <c r="R534" s="1" t="s">
        <v>720</v>
      </c>
      <c r="S534" s="58">
        <v>12</v>
      </c>
      <c r="T534" s="1"/>
      <c r="U534" s="58">
        <v>12</v>
      </c>
      <c r="V534" s="1"/>
    </row>
    <row r="535" spans="1:22">
      <c r="A535" s="1"/>
      <c r="B535" s="1"/>
      <c r="C535" s="55"/>
      <c r="D535" s="55"/>
      <c r="E535" s="54"/>
      <c r="F535" s="55"/>
      <c r="G535" s="58"/>
      <c r="H535" s="55"/>
      <c r="I535" s="55"/>
      <c r="J535" s="55"/>
      <c r="K535" s="58"/>
      <c r="L535" s="58"/>
      <c r="M535" s="58"/>
      <c r="N535" s="1"/>
      <c r="O535" s="1" t="s">
        <v>959</v>
      </c>
      <c r="P535" s="58">
        <v>0.184</v>
      </c>
      <c r="Q535" s="58">
        <v>2023</v>
      </c>
      <c r="R535" s="1" t="s">
        <v>720</v>
      </c>
      <c r="S535" s="58">
        <v>6</v>
      </c>
      <c r="T535" s="1"/>
      <c r="U535" s="58">
        <v>6</v>
      </c>
      <c r="V535" s="1"/>
    </row>
    <row r="536" spans="1:22">
      <c r="A536" s="1"/>
      <c r="B536" s="1"/>
      <c r="C536" s="55"/>
      <c r="D536" s="55"/>
      <c r="E536" s="54"/>
      <c r="F536" s="55"/>
      <c r="G536" s="58"/>
      <c r="H536" s="55"/>
      <c r="I536" s="55"/>
      <c r="J536" s="55"/>
      <c r="K536" s="58"/>
      <c r="L536" s="58"/>
      <c r="M536" s="58"/>
      <c r="N536" s="2"/>
      <c r="O536" s="54"/>
      <c r="P536" s="58"/>
      <c r="Q536" s="58"/>
      <c r="R536" s="61"/>
      <c r="S536" s="58"/>
      <c r="T536" s="1"/>
      <c r="U536" s="58"/>
      <c r="V536" s="1"/>
    </row>
    <row r="537" spans="1:22">
      <c r="A537" s="55" t="s">
        <v>721</v>
      </c>
      <c r="B537" s="55"/>
      <c r="C537" s="55"/>
      <c r="D537" s="55"/>
      <c r="E537" s="54"/>
      <c r="F537" s="55"/>
      <c r="G537" s="58"/>
      <c r="H537" s="55"/>
      <c r="I537" s="55"/>
      <c r="J537" s="55"/>
      <c r="K537" s="58" t="s">
        <v>722</v>
      </c>
      <c r="L537" s="58" t="s">
        <v>243</v>
      </c>
      <c r="M537" s="58"/>
      <c r="N537" s="1"/>
      <c r="O537" s="1" t="s">
        <v>723</v>
      </c>
      <c r="P537" s="58">
        <v>313</v>
      </c>
      <c r="Q537" s="58">
        <v>2016</v>
      </c>
      <c r="R537" s="61" t="s">
        <v>691</v>
      </c>
      <c r="S537" s="58">
        <v>11</v>
      </c>
      <c r="T537" s="1"/>
      <c r="U537" s="58"/>
      <c r="V537" s="1"/>
    </row>
    <row r="538" spans="1:22">
      <c r="A538" s="55"/>
      <c r="B538" s="55"/>
      <c r="C538" s="55"/>
      <c r="D538" s="55"/>
      <c r="E538" s="54"/>
      <c r="F538" s="55"/>
      <c r="G538" s="58"/>
      <c r="H538" s="55"/>
      <c r="I538" s="55"/>
      <c r="J538" s="55"/>
      <c r="K538" s="58"/>
      <c r="L538" s="58"/>
      <c r="M538" s="58"/>
      <c r="N538" s="1"/>
      <c r="O538" s="1" t="s">
        <v>724</v>
      </c>
      <c r="P538" s="58">
        <v>231</v>
      </c>
      <c r="Q538" s="58">
        <v>2016</v>
      </c>
      <c r="R538" s="61" t="s">
        <v>691</v>
      </c>
      <c r="S538" s="58"/>
      <c r="T538" s="1"/>
      <c r="U538" s="58"/>
      <c r="V538" s="1"/>
    </row>
    <row r="539" spans="1:22">
      <c r="A539" s="1"/>
      <c r="B539" s="1"/>
      <c r="C539" s="55"/>
      <c r="D539" s="55"/>
      <c r="E539" s="54"/>
      <c r="F539" s="55"/>
      <c r="G539" s="58"/>
      <c r="H539" s="55"/>
      <c r="I539" s="55"/>
      <c r="J539" s="55"/>
      <c r="K539" s="58"/>
      <c r="L539" s="58"/>
      <c r="M539" s="58"/>
      <c r="N539" s="2"/>
      <c r="O539" s="54"/>
      <c r="P539" s="58"/>
      <c r="Q539" s="58"/>
      <c r="R539" s="61"/>
      <c r="S539" s="58"/>
      <c r="T539" s="1"/>
      <c r="U539" s="58"/>
      <c r="V539" s="1"/>
    </row>
    <row r="540" spans="1:22">
      <c r="A540" s="1" t="s">
        <v>725</v>
      </c>
      <c r="B540" s="1"/>
      <c r="C540" s="55"/>
      <c r="D540" s="55"/>
      <c r="E540" s="54"/>
      <c r="F540" s="55"/>
      <c r="G540" s="58"/>
      <c r="H540" s="55"/>
      <c r="I540" s="55"/>
      <c r="J540" s="55"/>
      <c r="K540" s="58" t="s">
        <v>726</v>
      </c>
      <c r="L540" s="58" t="s">
        <v>426</v>
      </c>
      <c r="M540" s="58"/>
      <c r="N540" s="1"/>
      <c r="O540" s="1" t="s">
        <v>727</v>
      </c>
      <c r="P540" s="58">
        <v>265</v>
      </c>
      <c r="Q540" s="58">
        <v>2016</v>
      </c>
      <c r="R540" s="61" t="s">
        <v>691</v>
      </c>
      <c r="S540" s="58"/>
      <c r="T540" s="1"/>
      <c r="U540" s="58"/>
      <c r="V540" s="1"/>
    </row>
    <row r="541" spans="1:22">
      <c r="A541" s="1"/>
      <c r="B541" s="1"/>
      <c r="C541" s="55"/>
      <c r="D541" s="55"/>
      <c r="E541" s="54"/>
      <c r="F541" s="55"/>
      <c r="G541" s="58"/>
      <c r="H541" s="55"/>
      <c r="I541" s="55"/>
      <c r="J541" s="55"/>
      <c r="K541" s="58"/>
      <c r="L541" s="58"/>
      <c r="M541" s="58"/>
      <c r="N541" s="1"/>
      <c r="O541" s="1" t="s">
        <v>728</v>
      </c>
      <c r="P541" s="58">
        <v>313</v>
      </c>
      <c r="Q541" s="58">
        <v>2016</v>
      </c>
      <c r="R541" s="61" t="s">
        <v>691</v>
      </c>
      <c r="S541" s="58"/>
      <c r="T541" s="1"/>
      <c r="U541" s="58"/>
      <c r="V541" s="1"/>
    </row>
    <row r="542" spans="1:22">
      <c r="A542" s="1"/>
      <c r="B542" s="1"/>
      <c r="C542" s="55"/>
      <c r="D542" s="55"/>
      <c r="E542" s="54"/>
      <c r="F542" s="55"/>
      <c r="G542" s="58"/>
      <c r="H542" s="55"/>
      <c r="I542" s="55"/>
      <c r="J542" s="55"/>
      <c r="K542" s="58"/>
      <c r="L542" s="58"/>
      <c r="M542" s="58"/>
      <c r="N542" s="2"/>
      <c r="O542" s="54"/>
      <c r="P542" s="58"/>
      <c r="Q542" s="58"/>
      <c r="R542" s="61"/>
      <c r="S542" s="58"/>
      <c r="T542" s="1"/>
      <c r="U542" s="58"/>
      <c r="V542" s="1"/>
    </row>
    <row r="543" spans="1:22">
      <c r="A543" s="1" t="s">
        <v>729</v>
      </c>
      <c r="B543" s="1"/>
      <c r="C543" s="55"/>
      <c r="D543" s="55"/>
      <c r="E543" s="54"/>
      <c r="F543" s="55"/>
      <c r="G543" s="58"/>
      <c r="H543" s="55"/>
      <c r="I543" s="55"/>
      <c r="J543" s="55"/>
      <c r="K543" s="58" t="s">
        <v>730</v>
      </c>
      <c r="L543" s="58" t="s">
        <v>426</v>
      </c>
      <c r="M543" s="58"/>
      <c r="N543" s="1"/>
      <c r="O543" s="1" t="s">
        <v>731</v>
      </c>
      <c r="P543" s="58">
        <v>310</v>
      </c>
      <c r="Q543" s="58">
        <v>2016</v>
      </c>
      <c r="R543" s="61" t="s">
        <v>691</v>
      </c>
      <c r="S543" s="58">
        <v>14</v>
      </c>
      <c r="T543" s="1"/>
      <c r="U543" s="58"/>
      <c r="V543" s="1"/>
    </row>
    <row r="544" spans="1:22">
      <c r="A544" s="1"/>
      <c r="B544" s="1"/>
      <c r="C544" s="55"/>
      <c r="D544" s="55"/>
      <c r="E544" s="54"/>
      <c r="F544" s="55"/>
      <c r="G544" s="58"/>
      <c r="H544" s="55"/>
      <c r="I544" s="55"/>
      <c r="J544" s="55"/>
      <c r="K544" s="58"/>
      <c r="L544" s="58"/>
      <c r="M544" s="58"/>
      <c r="N544" s="1"/>
      <c r="O544" s="1" t="s">
        <v>732</v>
      </c>
      <c r="P544" s="58">
        <v>352</v>
      </c>
      <c r="Q544" s="58"/>
      <c r="R544" s="61" t="s">
        <v>691</v>
      </c>
      <c r="S544" s="58"/>
      <c r="T544" s="1"/>
      <c r="U544" s="58"/>
      <c r="V544" s="1"/>
    </row>
    <row r="545" spans="1:22">
      <c r="A545" s="1"/>
      <c r="B545" s="1"/>
      <c r="C545" s="55"/>
      <c r="D545" s="55"/>
      <c r="E545" s="54"/>
      <c r="F545" s="55"/>
      <c r="G545" s="58"/>
      <c r="H545" s="55"/>
      <c r="I545" s="55"/>
      <c r="J545" s="55"/>
      <c r="K545" s="58"/>
      <c r="L545" s="58"/>
      <c r="M545" s="58"/>
      <c r="N545" s="2"/>
      <c r="O545" s="54"/>
      <c r="P545" s="58"/>
      <c r="Q545" s="58"/>
      <c r="R545" s="61"/>
      <c r="S545" s="58"/>
      <c r="T545" s="1"/>
      <c r="U545" s="58"/>
      <c r="V545" s="1"/>
    </row>
    <row r="546" spans="1:22">
      <c r="A546" s="1" t="s">
        <v>733</v>
      </c>
      <c r="B546" s="1"/>
      <c r="C546" s="55"/>
      <c r="D546" s="55"/>
      <c r="E546" s="54"/>
      <c r="F546" s="55"/>
      <c r="G546" s="58"/>
      <c r="H546" s="55"/>
      <c r="I546" s="55"/>
      <c r="J546" s="55"/>
      <c r="K546" s="58" t="s">
        <v>734</v>
      </c>
      <c r="L546" s="58" t="s">
        <v>243</v>
      </c>
      <c r="M546" s="58"/>
      <c r="N546" s="1"/>
      <c r="O546" s="1" t="s">
        <v>735</v>
      </c>
      <c r="P546" s="58">
        <v>316</v>
      </c>
      <c r="Q546" s="58">
        <v>2016</v>
      </c>
      <c r="R546" s="61" t="s">
        <v>691</v>
      </c>
      <c r="S546" s="58">
        <v>12</v>
      </c>
      <c r="T546" s="1"/>
      <c r="U546" s="58"/>
      <c r="V546" s="1"/>
    </row>
    <row r="547" spans="1:22">
      <c r="A547" s="1"/>
      <c r="B547" s="1"/>
      <c r="C547" s="55"/>
      <c r="D547" s="55"/>
      <c r="E547" s="54"/>
      <c r="F547" s="55"/>
      <c r="G547" s="58"/>
      <c r="H547" s="55"/>
      <c r="I547" s="55"/>
      <c r="J547" s="55"/>
      <c r="K547" s="58"/>
      <c r="L547" s="58"/>
      <c r="M547" s="58"/>
      <c r="N547" s="2"/>
      <c r="O547" s="54"/>
      <c r="P547" s="58"/>
      <c r="Q547" s="58"/>
      <c r="R547" s="61"/>
      <c r="S547" s="58"/>
      <c r="T547" s="1"/>
      <c r="U547" s="58"/>
      <c r="V547" s="1"/>
    </row>
    <row r="548" spans="1:22">
      <c r="A548" s="1" t="s">
        <v>736</v>
      </c>
      <c r="B548" s="1"/>
      <c r="C548" s="55"/>
      <c r="D548" s="55"/>
      <c r="E548" s="54"/>
      <c r="F548" s="55"/>
      <c r="G548" s="58"/>
      <c r="H548" s="55"/>
      <c r="I548" s="55"/>
      <c r="J548" s="55"/>
      <c r="K548" s="58" t="s">
        <v>43</v>
      </c>
      <c r="L548" s="58" t="s">
        <v>737</v>
      </c>
      <c r="M548" s="58"/>
      <c r="N548" s="1"/>
      <c r="O548" s="1"/>
      <c r="P548" s="58"/>
      <c r="Q548" s="58">
        <v>2016</v>
      </c>
      <c r="R548" s="61"/>
      <c r="S548" s="58"/>
      <c r="T548" s="1"/>
      <c r="U548" s="58"/>
      <c r="V548" s="1"/>
    </row>
    <row r="549" spans="1:22">
      <c r="A549" s="1"/>
      <c r="B549" s="1"/>
      <c r="C549" s="55"/>
      <c r="D549" s="55"/>
      <c r="E549" s="54"/>
      <c r="F549" s="55"/>
      <c r="G549" s="58"/>
      <c r="H549" s="55"/>
      <c r="I549" s="55"/>
      <c r="J549" s="55"/>
      <c r="K549" s="58"/>
      <c r="L549" s="58"/>
      <c r="M549" s="58"/>
      <c r="N549" s="1"/>
      <c r="O549" s="1"/>
      <c r="P549" s="58"/>
      <c r="Q549" s="58"/>
      <c r="R549" s="61"/>
      <c r="S549" s="58"/>
      <c r="T549" s="1"/>
      <c r="U549" s="58"/>
      <c r="V549" s="1"/>
    </row>
    <row r="550" spans="1:22">
      <c r="A550" s="55" t="s">
        <v>738</v>
      </c>
      <c r="B550" s="55"/>
      <c r="C550" s="55"/>
      <c r="D550" s="55"/>
      <c r="E550" s="54"/>
      <c r="F550" s="55"/>
      <c r="G550" s="58"/>
      <c r="H550" s="55"/>
      <c r="I550" s="55"/>
      <c r="J550" s="55"/>
      <c r="K550" s="58" t="s">
        <v>739</v>
      </c>
      <c r="L550" s="58" t="s">
        <v>243</v>
      </c>
      <c r="M550" s="58"/>
      <c r="N550" s="1"/>
      <c r="O550" s="1" t="s">
        <v>740</v>
      </c>
      <c r="P550" s="58">
        <v>170</v>
      </c>
      <c r="Q550" s="58">
        <v>2017</v>
      </c>
      <c r="R550" s="61" t="s">
        <v>741</v>
      </c>
      <c r="S550" s="58">
        <v>7</v>
      </c>
      <c r="T550" s="1"/>
      <c r="U550" s="58"/>
      <c r="V550" s="1"/>
    </row>
    <row r="551" spans="1:22">
      <c r="A551" s="1"/>
      <c r="B551" s="1"/>
      <c r="C551" s="55"/>
      <c r="D551" s="55"/>
      <c r="E551" s="54"/>
      <c r="F551" s="55"/>
      <c r="G551" s="58"/>
      <c r="H551" s="55"/>
      <c r="I551" s="55"/>
      <c r="J551" s="55"/>
      <c r="K551" s="58"/>
      <c r="L551" s="58"/>
      <c r="M551" s="58"/>
      <c r="N551" s="2"/>
      <c r="O551" s="54"/>
      <c r="P551" s="58"/>
      <c r="Q551" s="58"/>
      <c r="R551" s="61"/>
      <c r="S551" s="58"/>
      <c r="T551" s="1"/>
      <c r="U551" s="58"/>
      <c r="V551" s="1"/>
    </row>
    <row r="552" spans="1:22">
      <c r="A552" s="1" t="s">
        <v>742</v>
      </c>
      <c r="B552" s="1"/>
      <c r="C552" s="55"/>
      <c r="D552" s="55"/>
      <c r="E552" s="54"/>
      <c r="F552" s="55"/>
      <c r="G552" s="58"/>
      <c r="H552" s="55"/>
      <c r="I552" s="55"/>
      <c r="J552" s="55"/>
      <c r="K552" s="58" t="s">
        <v>743</v>
      </c>
      <c r="L552" s="58" t="s">
        <v>98</v>
      </c>
      <c r="M552" s="58"/>
      <c r="N552" s="1"/>
      <c r="O552" s="28" t="s">
        <v>744</v>
      </c>
      <c r="P552" s="58">
        <v>512</v>
      </c>
      <c r="Q552" s="58">
        <v>2017</v>
      </c>
      <c r="R552" s="61" t="s">
        <v>691</v>
      </c>
      <c r="S552" s="58">
        <v>19</v>
      </c>
      <c r="T552" s="1"/>
      <c r="U552" s="58">
        <v>19</v>
      </c>
      <c r="V552" s="1"/>
    </row>
    <row r="553" spans="1:22">
      <c r="A553" s="1"/>
      <c r="B553" s="1"/>
      <c r="C553" s="55"/>
      <c r="D553" s="55"/>
      <c r="E553" s="54"/>
      <c r="F553" s="55"/>
      <c r="G553" s="58"/>
      <c r="H553" s="55"/>
      <c r="I553" s="55"/>
      <c r="J553" s="55"/>
      <c r="K553" s="58"/>
      <c r="L553" s="58"/>
      <c r="M553" s="58"/>
      <c r="N553" s="1"/>
      <c r="O553" s="28" t="s">
        <v>745</v>
      </c>
      <c r="P553" s="58">
        <v>401</v>
      </c>
      <c r="Q553" s="58">
        <v>2017</v>
      </c>
      <c r="R553" s="61" t="s">
        <v>691</v>
      </c>
      <c r="S553" s="58">
        <v>15</v>
      </c>
      <c r="T553" s="1"/>
      <c r="U553" s="58">
        <v>15</v>
      </c>
      <c r="V553" s="1"/>
    </row>
    <row r="554" spans="1:22">
      <c r="A554" s="1"/>
      <c r="B554" s="1"/>
      <c r="C554" s="55"/>
      <c r="D554" s="55"/>
      <c r="E554" s="54"/>
      <c r="F554" s="55"/>
      <c r="G554" s="58"/>
      <c r="H554" s="55"/>
      <c r="I554" s="55"/>
      <c r="J554" s="55"/>
      <c r="K554" s="58"/>
      <c r="L554" s="58"/>
      <c r="M554" s="58"/>
      <c r="N554" s="1"/>
      <c r="O554" s="28" t="s">
        <v>746</v>
      </c>
      <c r="P554" s="58">
        <v>155</v>
      </c>
      <c r="Q554" s="58">
        <v>2017</v>
      </c>
      <c r="R554" s="61" t="s">
        <v>691</v>
      </c>
      <c r="S554" s="58">
        <v>6</v>
      </c>
      <c r="T554" s="1"/>
      <c r="U554" s="58">
        <v>6</v>
      </c>
      <c r="V554" s="1"/>
    </row>
    <row r="555" spans="1:22">
      <c r="A555" s="1" t="s">
        <v>747</v>
      </c>
      <c r="B555" s="1"/>
      <c r="C555" s="55"/>
      <c r="D555" s="55"/>
      <c r="E555" s="54"/>
      <c r="F555" s="55"/>
      <c r="G555" s="58"/>
      <c r="H555" s="55"/>
      <c r="I555" s="55"/>
      <c r="J555" s="55"/>
      <c r="K555" s="58"/>
      <c r="L555" s="58"/>
      <c r="M555" s="58"/>
      <c r="N555" s="2"/>
      <c r="O555" s="54"/>
      <c r="P555" s="58"/>
      <c r="Q555" s="58"/>
      <c r="R555" s="61"/>
      <c r="S555" s="58"/>
      <c r="T555" s="1"/>
      <c r="U555" s="58"/>
      <c r="V555" s="1"/>
    </row>
    <row r="556" spans="1:22">
      <c r="A556" s="1"/>
      <c r="B556" s="1"/>
      <c r="C556" s="55"/>
      <c r="D556" s="55"/>
      <c r="E556" s="54"/>
      <c r="F556" s="55"/>
      <c r="G556" s="58"/>
      <c r="H556" s="55"/>
      <c r="I556" s="55"/>
      <c r="J556" s="55"/>
      <c r="K556" s="58" t="s">
        <v>748</v>
      </c>
      <c r="L556" s="58" t="s">
        <v>426</v>
      </c>
      <c r="M556" s="58"/>
      <c r="N556" s="1"/>
      <c r="O556" s="28" t="s">
        <v>749</v>
      </c>
      <c r="P556" s="58">
        <v>328</v>
      </c>
      <c r="Q556" s="58">
        <v>2017</v>
      </c>
      <c r="R556" s="61" t="s">
        <v>691</v>
      </c>
      <c r="S556" s="58">
        <v>18</v>
      </c>
      <c r="T556" s="1"/>
      <c r="U556" s="58">
        <v>18</v>
      </c>
      <c r="V556" s="1"/>
    </row>
    <row r="557" spans="1:22">
      <c r="A557" s="1"/>
      <c r="B557" s="1"/>
      <c r="C557" s="55"/>
      <c r="D557" s="55"/>
      <c r="E557" s="54"/>
      <c r="F557" s="55"/>
      <c r="G557" s="58"/>
      <c r="H557" s="55"/>
      <c r="I557" s="55"/>
      <c r="J557" s="55"/>
      <c r="K557" s="58"/>
      <c r="L557" s="58"/>
      <c r="M557" s="58"/>
      <c r="N557" s="1"/>
      <c r="O557" s="28" t="s">
        <v>750</v>
      </c>
      <c r="P557" s="58">
        <v>308</v>
      </c>
      <c r="Q557" s="58">
        <v>2017</v>
      </c>
      <c r="R557" s="61" t="s">
        <v>691</v>
      </c>
      <c r="S557" s="58">
        <v>10</v>
      </c>
      <c r="T557" s="1"/>
      <c r="U557" s="58">
        <v>10</v>
      </c>
      <c r="V557" s="1"/>
    </row>
    <row r="558" spans="1:22">
      <c r="A558" s="1"/>
      <c r="B558" s="1"/>
      <c r="C558" s="55"/>
      <c r="D558" s="55"/>
      <c r="E558" s="54"/>
      <c r="F558" s="55"/>
      <c r="G558" s="58"/>
      <c r="H558" s="55"/>
      <c r="I558" s="55"/>
      <c r="J558" s="55"/>
      <c r="K558" s="58"/>
      <c r="L558" s="58"/>
      <c r="M558" s="58"/>
      <c r="N558" s="1"/>
      <c r="O558" s="28" t="s">
        <v>751</v>
      </c>
      <c r="P558" s="58">
        <v>400</v>
      </c>
      <c r="Q558" s="58">
        <v>2017</v>
      </c>
      <c r="R558" s="61" t="s">
        <v>691</v>
      </c>
      <c r="S558" s="58">
        <v>15</v>
      </c>
      <c r="T558" s="1"/>
      <c r="U558" s="58">
        <v>15</v>
      </c>
      <c r="V558" s="1"/>
    </row>
    <row r="559" spans="1:22">
      <c r="A559" s="1"/>
      <c r="B559" s="1"/>
      <c r="C559" s="55"/>
      <c r="D559" s="55"/>
      <c r="E559" s="54"/>
      <c r="F559" s="55"/>
      <c r="G559" s="58"/>
      <c r="H559" s="55"/>
      <c r="I559" s="55"/>
      <c r="J559" s="55"/>
      <c r="K559" s="58"/>
      <c r="L559" s="58"/>
      <c r="M559" s="58"/>
      <c r="N559" s="2"/>
      <c r="O559" s="54"/>
      <c r="P559" s="58"/>
      <c r="Q559" s="58"/>
      <c r="R559" s="61"/>
      <c r="S559" s="58"/>
      <c r="T559" s="1"/>
      <c r="U559" s="58"/>
      <c r="V559" s="1"/>
    </row>
    <row r="560" spans="1:22" ht="25.5">
      <c r="A560" s="1" t="s">
        <v>752</v>
      </c>
      <c r="B560" s="1"/>
      <c r="C560" s="55"/>
      <c r="D560" s="55"/>
      <c r="E560" s="54"/>
      <c r="F560" s="55"/>
      <c r="G560" s="58"/>
      <c r="H560" s="55"/>
      <c r="I560" s="55"/>
      <c r="J560" s="55"/>
      <c r="K560" s="58" t="s">
        <v>753</v>
      </c>
      <c r="L560" s="58" t="s">
        <v>426</v>
      </c>
      <c r="M560" s="58"/>
      <c r="N560" s="1"/>
      <c r="O560" s="28" t="s">
        <v>754</v>
      </c>
      <c r="P560" s="58">
        <v>116</v>
      </c>
      <c r="Q560" s="58">
        <v>2017</v>
      </c>
      <c r="R560" s="61" t="s">
        <v>755</v>
      </c>
      <c r="S560" s="58">
        <v>5</v>
      </c>
      <c r="T560" s="1"/>
      <c r="U560" s="58">
        <v>5</v>
      </c>
      <c r="V560" s="1"/>
    </row>
    <row r="561" spans="1:22">
      <c r="A561" s="1"/>
      <c r="B561" s="1"/>
      <c r="C561" s="55"/>
      <c r="D561" s="55"/>
      <c r="E561" s="54"/>
      <c r="F561" s="55"/>
      <c r="G561" s="58"/>
      <c r="H561" s="55"/>
      <c r="I561" s="55"/>
      <c r="J561" s="55"/>
      <c r="K561" s="58"/>
      <c r="L561" s="58"/>
      <c r="M561" s="58"/>
      <c r="N561" s="1"/>
      <c r="O561" s="28" t="s">
        <v>756</v>
      </c>
      <c r="P561" s="58">
        <v>470</v>
      </c>
      <c r="Q561" s="58">
        <v>2017</v>
      </c>
      <c r="R561" s="61" t="s">
        <v>755</v>
      </c>
      <c r="S561" s="58">
        <v>19</v>
      </c>
      <c r="T561" s="1"/>
      <c r="U561" s="58">
        <v>19</v>
      </c>
      <c r="V561" s="1"/>
    </row>
    <row r="562" spans="1:22">
      <c r="A562" s="1"/>
      <c r="B562" s="1"/>
      <c r="C562" s="55"/>
      <c r="D562" s="55"/>
      <c r="E562" s="54"/>
      <c r="F562" s="55"/>
      <c r="G562" s="58"/>
      <c r="H562" s="55"/>
      <c r="I562" s="55"/>
      <c r="J562" s="55"/>
      <c r="K562" s="58"/>
      <c r="L562" s="58"/>
      <c r="M562" s="58"/>
      <c r="N562" s="1"/>
      <c r="O562" s="28" t="s">
        <v>757</v>
      </c>
      <c r="P562" s="58">
        <v>187</v>
      </c>
      <c r="Q562" s="58">
        <v>2017</v>
      </c>
      <c r="R562" s="61" t="s">
        <v>758</v>
      </c>
      <c r="S562" s="58">
        <v>7</v>
      </c>
      <c r="T562" s="1"/>
      <c r="U562" s="58">
        <v>7</v>
      </c>
      <c r="V562" s="1"/>
    </row>
    <row r="563" spans="1:22">
      <c r="A563" s="1"/>
      <c r="B563" s="1"/>
      <c r="C563" s="55"/>
      <c r="D563" s="55"/>
      <c r="E563" s="54"/>
      <c r="F563" s="55"/>
      <c r="G563" s="58"/>
      <c r="H563" s="55"/>
      <c r="I563" s="55"/>
      <c r="J563" s="55"/>
      <c r="K563" s="58"/>
      <c r="L563" s="58"/>
      <c r="M563" s="58"/>
      <c r="N563" s="2"/>
      <c r="O563" s="54"/>
      <c r="P563" s="58"/>
      <c r="Q563" s="58"/>
      <c r="R563" s="61"/>
      <c r="S563" s="58"/>
      <c r="T563" s="1"/>
      <c r="U563" s="58"/>
      <c r="V563" s="1"/>
    </row>
    <row r="564" spans="1:22">
      <c r="A564" s="1" t="s">
        <v>759</v>
      </c>
      <c r="B564" s="1"/>
      <c r="C564" s="55"/>
      <c r="D564" s="55"/>
      <c r="E564" s="54"/>
      <c r="F564" s="55"/>
      <c r="G564" s="58"/>
      <c r="H564" s="55"/>
      <c r="I564" s="55"/>
      <c r="J564" s="55"/>
      <c r="K564" s="58" t="s">
        <v>52</v>
      </c>
      <c r="L564" s="58" t="s">
        <v>737</v>
      </c>
      <c r="M564" s="58"/>
      <c r="N564" s="1"/>
      <c r="O564" s="1"/>
      <c r="P564" s="58"/>
      <c r="Q564" s="58">
        <v>2017</v>
      </c>
      <c r="R564" s="61"/>
      <c r="S564" s="58"/>
      <c r="T564" s="1"/>
      <c r="U564" s="58"/>
      <c r="V564" s="1"/>
    </row>
    <row r="565" spans="1:22">
      <c r="A565" s="1"/>
      <c r="B565" s="1"/>
      <c r="C565" s="55"/>
      <c r="D565" s="55"/>
      <c r="E565" s="54"/>
      <c r="F565" s="55"/>
      <c r="G565" s="58"/>
      <c r="H565" s="55"/>
      <c r="I565" s="55"/>
      <c r="J565" s="55"/>
      <c r="K565" s="58"/>
      <c r="L565" s="58"/>
      <c r="M565" s="58"/>
      <c r="N565" s="2"/>
      <c r="O565" s="54"/>
      <c r="P565" s="58"/>
      <c r="Q565" s="58"/>
      <c r="R565" s="61"/>
      <c r="S565" s="58"/>
      <c r="T565" s="1"/>
      <c r="U565" s="58"/>
      <c r="V565" s="1"/>
    </row>
    <row r="566" spans="1:22">
      <c r="A566" s="1" t="s">
        <v>760</v>
      </c>
      <c r="B566" s="1"/>
      <c r="C566" s="55"/>
      <c r="D566" s="55"/>
      <c r="E566" s="54"/>
      <c r="F566" s="55"/>
      <c r="G566" s="58"/>
      <c r="H566" s="55"/>
      <c r="I566" s="55"/>
      <c r="J566" s="55"/>
      <c r="K566" s="58" t="s">
        <v>761</v>
      </c>
      <c r="L566" s="58" t="s">
        <v>46</v>
      </c>
      <c r="M566" s="58"/>
      <c r="N566" s="1"/>
      <c r="O566" s="28" t="s">
        <v>762</v>
      </c>
      <c r="P566" s="58">
        <v>45</v>
      </c>
      <c r="Q566" s="58">
        <v>2018</v>
      </c>
      <c r="R566" s="61" t="s">
        <v>755</v>
      </c>
      <c r="S566" s="58">
        <v>2</v>
      </c>
      <c r="T566" s="55"/>
      <c r="U566" s="58">
        <v>2</v>
      </c>
      <c r="V566" s="55"/>
    </row>
    <row r="567" spans="1:22">
      <c r="A567" s="1"/>
      <c r="B567" s="1"/>
      <c r="C567" s="55"/>
      <c r="D567" s="55"/>
      <c r="E567" s="54"/>
      <c r="F567" s="55"/>
      <c r="G567" s="58"/>
      <c r="H567" s="55"/>
      <c r="I567" s="55"/>
      <c r="J567" s="55"/>
      <c r="K567" s="58"/>
      <c r="L567" s="58"/>
      <c r="M567" s="58"/>
      <c r="N567" s="1"/>
      <c r="O567" s="28" t="s">
        <v>763</v>
      </c>
      <c r="P567" s="58">
        <v>257</v>
      </c>
      <c r="Q567" s="58">
        <v>2019</v>
      </c>
      <c r="R567" s="61" t="s">
        <v>718</v>
      </c>
      <c r="S567" s="58">
        <v>4</v>
      </c>
      <c r="T567" s="55"/>
      <c r="U567" s="58">
        <v>4</v>
      </c>
      <c r="V567" s="55"/>
    </row>
    <row r="568" spans="1:22">
      <c r="A568" s="1"/>
      <c r="B568" s="1"/>
      <c r="C568" s="55"/>
      <c r="D568" s="55"/>
      <c r="E568" s="54"/>
      <c r="F568" s="55"/>
      <c r="G568" s="58"/>
      <c r="H568" s="55"/>
      <c r="I568" s="55"/>
      <c r="J568" s="55"/>
      <c r="K568" s="58"/>
      <c r="L568" s="58"/>
      <c r="M568" s="58"/>
      <c r="N568" s="2"/>
      <c r="O568" s="54"/>
      <c r="P568" s="58"/>
      <c r="Q568" s="58"/>
      <c r="R568" s="61"/>
      <c r="S568" s="58"/>
      <c r="T568" s="1"/>
      <c r="U568" s="58"/>
      <c r="V568" s="1"/>
    </row>
    <row r="569" spans="1:22">
      <c r="A569" s="1" t="s">
        <v>764</v>
      </c>
      <c r="B569" s="1"/>
      <c r="C569" s="55"/>
      <c r="D569" s="55"/>
      <c r="E569" s="54"/>
      <c r="F569" s="55"/>
      <c r="G569" s="58"/>
      <c r="H569" s="55"/>
      <c r="I569" s="55"/>
      <c r="J569" s="55"/>
      <c r="K569" s="58" t="s">
        <v>765</v>
      </c>
      <c r="L569" s="58" t="s">
        <v>766</v>
      </c>
      <c r="M569" s="58"/>
      <c r="N569" s="1"/>
      <c r="O569" s="28" t="s">
        <v>767</v>
      </c>
      <c r="P569" s="58">
        <v>50</v>
      </c>
      <c r="Q569" s="58">
        <v>2018</v>
      </c>
      <c r="R569" s="61" t="s">
        <v>755</v>
      </c>
      <c r="S569" s="58">
        <v>3</v>
      </c>
      <c r="T569" s="55"/>
      <c r="U569" s="58">
        <v>3</v>
      </c>
      <c r="V569" s="55"/>
    </row>
    <row r="570" spans="1:22">
      <c r="A570" s="1"/>
      <c r="B570" s="1"/>
      <c r="C570" s="55"/>
      <c r="D570" s="55"/>
      <c r="E570" s="54"/>
      <c r="F570" s="55"/>
      <c r="G570" s="58"/>
      <c r="H570" s="55"/>
      <c r="I570" s="55"/>
      <c r="J570" s="55"/>
      <c r="K570" s="58"/>
      <c r="L570" s="58"/>
      <c r="M570" s="58"/>
      <c r="N570" s="1"/>
      <c r="O570" s="28" t="s">
        <v>768</v>
      </c>
      <c r="P570" s="58">
        <v>5</v>
      </c>
      <c r="Q570" s="58"/>
      <c r="R570" s="61" t="s">
        <v>755</v>
      </c>
      <c r="S570" s="58">
        <v>1</v>
      </c>
      <c r="T570" s="55"/>
      <c r="U570" s="58">
        <v>1</v>
      </c>
      <c r="V570" s="55"/>
    </row>
    <row r="571" spans="1:22">
      <c r="A571" s="1"/>
      <c r="B571" s="1"/>
      <c r="C571" s="55"/>
      <c r="D571" s="55"/>
      <c r="E571" s="54"/>
      <c r="F571" s="55"/>
      <c r="G571" s="58"/>
      <c r="H571" s="55"/>
      <c r="I571" s="55"/>
      <c r="J571" s="55"/>
      <c r="K571" s="58"/>
      <c r="L571" s="58"/>
      <c r="M571" s="58"/>
      <c r="N571" s="2"/>
      <c r="O571" s="54"/>
      <c r="P571" s="58"/>
      <c r="Q571" s="58"/>
      <c r="R571" s="61"/>
      <c r="S571" s="58"/>
      <c r="T571" s="1"/>
      <c r="U571" s="58"/>
      <c r="V571" s="1"/>
    </row>
    <row r="572" spans="1:22">
      <c r="A572" s="1" t="s">
        <v>769</v>
      </c>
      <c r="B572" s="1"/>
      <c r="C572" s="55"/>
      <c r="D572" s="55"/>
      <c r="E572" s="54"/>
      <c r="F572" s="55"/>
      <c r="G572" s="58"/>
      <c r="H572" s="55"/>
      <c r="I572" s="55"/>
      <c r="J572" s="55"/>
      <c r="K572" s="58" t="s">
        <v>770</v>
      </c>
      <c r="L572" s="58" t="s">
        <v>98</v>
      </c>
      <c r="M572" s="58"/>
      <c r="N572" s="1"/>
      <c r="O572" s="1"/>
      <c r="P572" s="58"/>
      <c r="Q572" s="58"/>
      <c r="R572" s="61"/>
      <c r="S572" s="58"/>
      <c r="T572" s="1"/>
      <c r="U572" s="58"/>
      <c r="V572" s="1"/>
    </row>
    <row r="573" spans="1:22">
      <c r="A573" s="1"/>
      <c r="B573" s="1"/>
      <c r="C573" s="55"/>
      <c r="D573" s="55"/>
      <c r="E573" s="54"/>
      <c r="F573" s="55"/>
      <c r="G573" s="58"/>
      <c r="H573" s="55"/>
      <c r="I573" s="55"/>
      <c r="J573" s="55"/>
      <c r="K573" s="58"/>
      <c r="L573" s="58"/>
      <c r="M573" s="58"/>
      <c r="N573" s="1"/>
      <c r="O573" s="54"/>
      <c r="P573" s="58"/>
      <c r="Q573" s="58"/>
      <c r="R573" s="61"/>
      <c r="S573" s="58"/>
      <c r="T573" s="1"/>
      <c r="U573" s="58"/>
      <c r="V573" s="1"/>
    </row>
    <row r="574" spans="1:22">
      <c r="A574" s="1" t="s">
        <v>771</v>
      </c>
      <c r="B574" s="1"/>
      <c r="C574" s="55"/>
      <c r="D574" s="55"/>
      <c r="E574" s="54"/>
      <c r="F574" s="55"/>
      <c r="G574" s="58"/>
      <c r="H574" s="55"/>
      <c r="I574" s="55"/>
      <c r="J574" s="55"/>
      <c r="K574" s="58" t="s">
        <v>772</v>
      </c>
      <c r="L574" s="58" t="s">
        <v>426</v>
      </c>
      <c r="M574" s="58"/>
      <c r="N574" s="1"/>
      <c r="O574" s="1"/>
      <c r="P574" s="58"/>
      <c r="Q574" s="58"/>
      <c r="R574" s="61"/>
      <c r="S574" s="58"/>
      <c r="T574" s="1"/>
      <c r="U574" s="58"/>
      <c r="V574" s="1"/>
    </row>
    <row r="575" spans="1:22">
      <c r="A575" s="1"/>
      <c r="B575" s="1"/>
      <c r="C575" s="55"/>
      <c r="D575" s="55"/>
      <c r="E575" s="54"/>
      <c r="F575" s="55"/>
      <c r="G575" s="58"/>
      <c r="H575" s="55"/>
      <c r="I575" s="55"/>
      <c r="J575" s="55"/>
      <c r="K575" s="58"/>
      <c r="L575" s="58"/>
      <c r="M575" s="58"/>
      <c r="N575" s="1"/>
      <c r="O575" s="54"/>
      <c r="P575" s="58"/>
      <c r="Q575" s="58"/>
      <c r="R575" s="61"/>
      <c r="S575" s="58"/>
      <c r="T575" s="1"/>
      <c r="U575" s="58"/>
      <c r="V575" s="1"/>
    </row>
    <row r="576" spans="1:22">
      <c r="A576" s="1" t="s">
        <v>773</v>
      </c>
      <c r="B576" s="1"/>
      <c r="C576" s="55"/>
      <c r="D576" s="55"/>
      <c r="E576" s="54"/>
      <c r="F576" s="55"/>
      <c r="G576" s="58"/>
      <c r="H576" s="55"/>
      <c r="I576" s="55"/>
      <c r="J576" s="55"/>
      <c r="K576" s="58" t="s">
        <v>774</v>
      </c>
      <c r="L576" s="58" t="s">
        <v>775</v>
      </c>
      <c r="M576" s="58"/>
      <c r="N576" s="1"/>
      <c r="O576" s="1"/>
      <c r="P576" s="58"/>
      <c r="Q576" s="58"/>
      <c r="R576" s="61"/>
      <c r="S576" s="58"/>
      <c r="T576" s="1"/>
      <c r="U576" s="58"/>
      <c r="V576" s="1"/>
    </row>
    <row r="577" spans="1:22">
      <c r="A577" s="1"/>
      <c r="B577" s="1"/>
      <c r="C577" s="55"/>
      <c r="D577" s="55"/>
      <c r="E577" s="54"/>
      <c r="F577" s="55"/>
      <c r="G577" s="58"/>
      <c r="H577" s="55"/>
      <c r="I577" s="55"/>
      <c r="J577" s="55"/>
      <c r="K577" s="58"/>
      <c r="L577" s="58"/>
      <c r="M577" s="58"/>
      <c r="N577" s="1"/>
      <c r="O577" s="54"/>
      <c r="P577" s="58"/>
      <c r="Q577" s="58"/>
      <c r="R577" s="61"/>
      <c r="S577" s="58"/>
      <c r="T577" s="1"/>
      <c r="U577" s="58"/>
      <c r="V577" s="1"/>
    </row>
    <row r="578" spans="1:22">
      <c r="A578" s="1" t="s">
        <v>776</v>
      </c>
      <c r="B578" s="1"/>
      <c r="C578" s="55"/>
      <c r="D578" s="55"/>
      <c r="E578" s="54"/>
      <c r="F578" s="55"/>
      <c r="G578" s="58"/>
      <c r="H578" s="55"/>
      <c r="I578" s="55"/>
      <c r="J578" s="55"/>
      <c r="K578" s="58" t="s">
        <v>777</v>
      </c>
      <c r="L578" s="58" t="s">
        <v>243</v>
      </c>
      <c r="M578" s="58"/>
      <c r="N578" s="1"/>
      <c r="O578" s="1"/>
      <c r="P578" s="58"/>
      <c r="Q578" s="58"/>
      <c r="R578" s="61"/>
      <c r="S578" s="58"/>
      <c r="T578" s="1"/>
      <c r="U578" s="58"/>
      <c r="V578" s="1"/>
    </row>
    <row r="579" spans="1:22">
      <c r="A579" s="1"/>
      <c r="B579" s="1"/>
      <c r="C579" s="55"/>
      <c r="D579" s="55"/>
      <c r="E579" s="54"/>
      <c r="F579" s="55"/>
      <c r="G579" s="58"/>
      <c r="H579" s="55"/>
      <c r="I579" s="55"/>
      <c r="J579" s="55"/>
      <c r="K579" s="58"/>
      <c r="L579" s="58"/>
      <c r="M579" s="58"/>
      <c r="N579" s="1"/>
      <c r="O579" s="54"/>
      <c r="P579" s="58"/>
      <c r="Q579" s="58"/>
      <c r="R579" s="61"/>
      <c r="S579" s="58"/>
      <c r="T579" s="1"/>
      <c r="U579" s="58"/>
      <c r="V579" s="1"/>
    </row>
    <row r="580" spans="1:22">
      <c r="A580" s="1" t="s">
        <v>778</v>
      </c>
      <c r="B580" s="1"/>
      <c r="C580" s="55"/>
      <c r="D580" s="55"/>
      <c r="E580" s="54"/>
      <c r="F580" s="55"/>
      <c r="G580" s="58"/>
      <c r="H580" s="55"/>
      <c r="I580" s="55"/>
      <c r="J580" s="55"/>
      <c r="K580" s="58" t="s">
        <v>779</v>
      </c>
      <c r="L580" s="58" t="s">
        <v>83</v>
      </c>
      <c r="M580" s="7"/>
      <c r="N580" s="8"/>
      <c r="O580" s="1"/>
      <c r="P580" s="7"/>
      <c r="Q580" s="58"/>
      <c r="R580" s="61"/>
      <c r="S580" s="7"/>
      <c r="T580" s="8"/>
      <c r="U580" s="7"/>
      <c r="V580" s="8"/>
    </row>
    <row r="581" spans="1:22">
      <c r="A581" s="1"/>
      <c r="B581" s="1"/>
      <c r="C581" s="55"/>
      <c r="D581" s="55"/>
      <c r="E581" s="54"/>
      <c r="F581" s="55"/>
      <c r="G581" s="58"/>
      <c r="H581" s="55"/>
      <c r="I581" s="55"/>
      <c r="J581" s="55"/>
      <c r="K581" s="58"/>
      <c r="L581" s="58"/>
      <c r="M581" s="7"/>
      <c r="N581" s="8"/>
      <c r="O581" s="1"/>
      <c r="P581" s="7"/>
      <c r="Q581" s="58"/>
      <c r="R581" s="61"/>
      <c r="S581" s="7"/>
      <c r="T581" s="8"/>
      <c r="U581" s="7"/>
      <c r="V581" s="8"/>
    </row>
    <row r="582" spans="1:22">
      <c r="A582" s="1" t="s">
        <v>780</v>
      </c>
      <c r="B582" s="1"/>
      <c r="C582" s="55"/>
      <c r="D582" s="55"/>
      <c r="E582" s="54"/>
      <c r="F582" s="55"/>
      <c r="G582" s="58"/>
      <c r="H582" s="55"/>
      <c r="I582" s="55"/>
      <c r="J582" s="55"/>
      <c r="K582" s="58" t="s">
        <v>45</v>
      </c>
      <c r="L582" s="58" t="s">
        <v>781</v>
      </c>
      <c r="M582" s="7"/>
      <c r="N582" s="8"/>
      <c r="O582" s="1"/>
      <c r="P582" s="7"/>
      <c r="Q582" s="58"/>
      <c r="R582" s="61"/>
      <c r="S582" s="7"/>
      <c r="T582" s="8"/>
      <c r="U582" s="7"/>
      <c r="V582" s="8"/>
    </row>
    <row r="583" spans="1:22">
      <c r="A583" s="1"/>
      <c r="B583" s="1"/>
      <c r="C583" s="55"/>
      <c r="D583" s="55"/>
      <c r="E583" s="54"/>
      <c r="F583" s="55"/>
      <c r="G583" s="58"/>
      <c r="H583" s="55"/>
      <c r="I583" s="55"/>
      <c r="J583" s="55"/>
      <c r="K583" s="58"/>
      <c r="L583" s="58"/>
      <c r="M583" s="7"/>
      <c r="N583" s="8"/>
      <c r="O583" s="1"/>
      <c r="P583" s="7"/>
      <c r="Q583" s="58"/>
      <c r="R583" s="61"/>
      <c r="S583" s="7"/>
      <c r="T583" s="8"/>
      <c r="U583" s="7"/>
      <c r="V583" s="8"/>
    </row>
    <row r="584" spans="1:22">
      <c r="A584" s="1" t="s">
        <v>782</v>
      </c>
      <c r="B584" s="1"/>
      <c r="C584" s="55"/>
      <c r="D584" s="55"/>
      <c r="E584" s="54"/>
      <c r="F584" s="55"/>
      <c r="G584" s="58"/>
      <c r="H584" s="55"/>
      <c r="I584" s="55"/>
      <c r="J584" s="55"/>
      <c r="K584" s="58" t="s">
        <v>783</v>
      </c>
      <c r="L584" s="58" t="s">
        <v>426</v>
      </c>
      <c r="M584" s="7"/>
      <c r="N584" s="8"/>
      <c r="O584" s="1"/>
      <c r="P584" s="7"/>
      <c r="Q584" s="58"/>
      <c r="R584" s="61"/>
      <c r="S584" s="7"/>
      <c r="T584" s="8"/>
      <c r="U584" s="7"/>
      <c r="V584" s="8"/>
    </row>
    <row r="585" spans="1:22">
      <c r="A585" s="1"/>
      <c r="B585" s="1"/>
      <c r="C585" s="55"/>
      <c r="D585" s="55"/>
      <c r="E585" s="54"/>
      <c r="F585" s="55"/>
      <c r="G585" s="58"/>
      <c r="H585" s="55"/>
      <c r="I585" s="55"/>
      <c r="J585" s="55"/>
      <c r="K585" s="58"/>
      <c r="L585" s="58"/>
      <c r="M585" s="7"/>
      <c r="N585" s="8"/>
      <c r="O585" s="1"/>
      <c r="P585" s="7"/>
      <c r="Q585" s="58"/>
      <c r="R585" s="61"/>
      <c r="S585" s="7"/>
      <c r="T585" s="8"/>
      <c r="U585" s="7"/>
      <c r="V585" s="8"/>
    </row>
    <row r="586" spans="1:22">
      <c r="A586" s="1" t="s">
        <v>784</v>
      </c>
      <c r="B586" s="1"/>
      <c r="C586" s="55"/>
      <c r="D586" s="55"/>
      <c r="E586" s="54"/>
      <c r="F586" s="55"/>
      <c r="G586" s="58"/>
      <c r="H586" s="55"/>
      <c r="I586" s="55"/>
      <c r="J586" s="55"/>
      <c r="K586" s="58" t="s">
        <v>785</v>
      </c>
      <c r="L586" s="58" t="s">
        <v>98</v>
      </c>
      <c r="M586" s="7"/>
      <c r="N586" s="8"/>
      <c r="O586" s="1"/>
      <c r="P586" s="7"/>
      <c r="Q586" s="58"/>
      <c r="R586" s="61"/>
      <c r="S586" s="7"/>
      <c r="T586" s="8"/>
      <c r="U586" s="7"/>
      <c r="V586" s="8"/>
    </row>
    <row r="587" spans="1:22">
      <c r="A587" s="1"/>
      <c r="B587" s="1"/>
      <c r="C587" s="55"/>
      <c r="D587" s="55"/>
      <c r="E587" s="54"/>
      <c r="F587" s="55"/>
      <c r="G587" s="58"/>
      <c r="H587" s="55"/>
      <c r="I587" s="55"/>
      <c r="J587" s="55"/>
      <c r="K587" s="58"/>
      <c r="L587" s="58"/>
      <c r="M587" s="7"/>
      <c r="N587" s="8"/>
      <c r="O587" s="1"/>
      <c r="P587" s="7"/>
      <c r="Q587" s="58"/>
      <c r="R587" s="61"/>
      <c r="S587" s="7"/>
      <c r="T587" s="8"/>
      <c r="U587" s="7"/>
      <c r="V587" s="8"/>
    </row>
    <row r="588" spans="1:22">
      <c r="A588" s="1" t="s">
        <v>786</v>
      </c>
      <c r="B588" s="1"/>
      <c r="C588" s="55"/>
      <c r="D588" s="55"/>
      <c r="E588" s="54"/>
      <c r="F588" s="55"/>
      <c r="G588" s="58"/>
      <c r="H588" s="55"/>
      <c r="I588" s="55"/>
      <c r="J588" s="55"/>
      <c r="K588" s="58" t="s">
        <v>787</v>
      </c>
      <c r="L588" s="58" t="s">
        <v>426</v>
      </c>
      <c r="M588" s="58"/>
      <c r="N588" s="1"/>
      <c r="O588" s="1" t="s">
        <v>788</v>
      </c>
      <c r="P588" s="58">
        <v>553</v>
      </c>
      <c r="Q588" s="58">
        <v>2020</v>
      </c>
      <c r="R588" s="61" t="s">
        <v>691</v>
      </c>
      <c r="S588" s="58">
        <v>26</v>
      </c>
      <c r="T588" s="55"/>
      <c r="U588" s="58">
        <v>26</v>
      </c>
      <c r="V588" s="55"/>
    </row>
    <row r="589" spans="1:22">
      <c r="A589" s="1"/>
      <c r="B589" s="1"/>
      <c r="C589" s="55"/>
      <c r="D589" s="55"/>
      <c r="E589" s="54"/>
      <c r="F589" s="55"/>
      <c r="G589" s="58"/>
      <c r="H589" s="55"/>
      <c r="I589" s="55"/>
      <c r="J589" s="55"/>
      <c r="K589" s="58"/>
      <c r="L589" s="58"/>
      <c r="M589" s="58"/>
      <c r="N589" s="2"/>
      <c r="O589" s="1"/>
      <c r="P589" s="58"/>
      <c r="Q589" s="58"/>
      <c r="R589" s="61"/>
      <c r="S589" s="7"/>
      <c r="T589" s="8"/>
      <c r="U589" s="7"/>
      <c r="V589" s="8"/>
    </row>
    <row r="590" spans="1:22">
      <c r="A590" s="1" t="s">
        <v>789</v>
      </c>
      <c r="B590" s="1"/>
      <c r="C590" s="55"/>
      <c r="D590" s="55"/>
      <c r="E590" s="54"/>
      <c r="F590" s="55"/>
      <c r="G590" s="58"/>
      <c r="H590" s="55"/>
      <c r="I590" s="55"/>
      <c r="J590" s="55"/>
      <c r="K590" s="58" t="s">
        <v>790</v>
      </c>
      <c r="L590" s="58" t="s">
        <v>426</v>
      </c>
      <c r="M590" s="58"/>
      <c r="N590" s="1"/>
      <c r="O590" s="1" t="s">
        <v>791</v>
      </c>
      <c r="P590" s="58">
        <v>30</v>
      </c>
      <c r="Q590" s="58">
        <v>2021</v>
      </c>
      <c r="R590" s="61" t="s">
        <v>691</v>
      </c>
      <c r="S590" s="58">
        <v>1</v>
      </c>
      <c r="T590" s="55"/>
      <c r="U590" s="58">
        <v>1</v>
      </c>
      <c r="V590" s="55"/>
    </row>
    <row r="591" spans="1:22">
      <c r="A591" s="1"/>
      <c r="B591" s="1"/>
      <c r="C591" s="55"/>
      <c r="D591" s="55"/>
      <c r="E591" s="54"/>
      <c r="F591" s="55"/>
      <c r="G591" s="58"/>
      <c r="H591" s="55"/>
      <c r="I591" s="55"/>
      <c r="J591" s="55"/>
      <c r="K591" s="58"/>
      <c r="L591" s="58"/>
      <c r="M591" s="58"/>
      <c r="N591" s="1"/>
      <c r="O591" s="1"/>
      <c r="P591" s="58"/>
      <c r="Q591" s="58"/>
      <c r="R591" s="61"/>
      <c r="S591" s="58"/>
      <c r="T591" s="55"/>
      <c r="U591" s="58"/>
      <c r="V591" s="55"/>
    </row>
    <row r="592" spans="1:22">
      <c r="A592" s="1"/>
      <c r="B592" s="1"/>
      <c r="C592" s="55"/>
      <c r="D592" s="55"/>
      <c r="E592" s="54"/>
      <c r="F592" s="55"/>
      <c r="G592" s="58"/>
      <c r="H592" s="55"/>
      <c r="I592" s="55"/>
      <c r="J592" s="55"/>
      <c r="K592" s="58" t="s">
        <v>960</v>
      </c>
      <c r="L592" s="58" t="s">
        <v>83</v>
      </c>
      <c r="M592" s="58"/>
      <c r="N592" s="2"/>
      <c r="O592" s="1" t="s">
        <v>961</v>
      </c>
      <c r="P592" s="58">
        <v>0.3</v>
      </c>
      <c r="Q592" s="58">
        <v>2025</v>
      </c>
      <c r="R592" s="61" t="s">
        <v>962</v>
      </c>
      <c r="S592" s="7"/>
      <c r="T592" s="8"/>
      <c r="U592" s="7"/>
      <c r="V592" s="8"/>
    </row>
    <row r="593" spans="1:22">
      <c r="A593" s="1"/>
      <c r="B593" s="1"/>
      <c r="C593" s="55"/>
      <c r="D593" s="55"/>
      <c r="E593" s="54"/>
      <c r="F593" s="55"/>
      <c r="G593" s="58"/>
      <c r="H593" s="55"/>
      <c r="I593" s="55"/>
      <c r="J593" s="55"/>
      <c r="K593" s="58"/>
      <c r="L593" s="58"/>
      <c r="M593" s="58"/>
      <c r="N593" s="2"/>
      <c r="O593" s="1"/>
      <c r="P593" s="58"/>
      <c r="Q593" s="58"/>
      <c r="R593" s="61"/>
      <c r="S593" s="7"/>
      <c r="T593" s="8"/>
      <c r="U593" s="7"/>
      <c r="V593" s="8"/>
    </row>
    <row r="594" spans="1:22">
      <c r="A594" s="1"/>
      <c r="B594" s="1"/>
      <c r="C594" s="1"/>
      <c r="D594" s="2081"/>
      <c r="E594" s="2081"/>
      <c r="F594" s="2081"/>
      <c r="G594" s="2081"/>
      <c r="H594" s="2082"/>
      <c r="I594" s="2082"/>
      <c r="J594" s="2082"/>
      <c r="K594" s="58"/>
      <c r="L594" s="58"/>
      <c r="M594" s="58"/>
      <c r="N594" s="2"/>
      <c r="O594" s="54"/>
      <c r="P594" s="58"/>
      <c r="Q594" s="58"/>
      <c r="R594" s="61"/>
      <c r="S594" s="58"/>
      <c r="T594" s="2"/>
      <c r="U594" s="58"/>
      <c r="V594" s="2"/>
    </row>
    <row r="595" spans="1:22" ht="25.5">
      <c r="A595" s="1" t="s">
        <v>792</v>
      </c>
      <c r="B595" s="1"/>
      <c r="C595" s="19" t="s">
        <v>793</v>
      </c>
      <c r="D595" s="48" t="s">
        <v>794</v>
      </c>
      <c r="E595" s="49">
        <v>2250</v>
      </c>
      <c r="F595" s="58">
        <v>2017</v>
      </c>
      <c r="G595" s="63" t="s">
        <v>795</v>
      </c>
      <c r="H595" s="55"/>
      <c r="I595" s="55"/>
      <c r="J595" s="55"/>
      <c r="K595" s="58"/>
      <c r="L595" s="58"/>
      <c r="M595" s="7"/>
      <c r="N595" s="8"/>
      <c r="O595" s="1"/>
      <c r="P595" s="58"/>
      <c r="Q595" s="58"/>
      <c r="R595" s="61"/>
      <c r="S595" s="7"/>
      <c r="T595" s="8"/>
      <c r="U595" s="7"/>
      <c r="V595" s="8"/>
    </row>
    <row r="596" spans="1:22" ht="15">
      <c r="A596" s="1"/>
      <c r="B596" s="1"/>
      <c r="C596" s="55"/>
      <c r="D596" s="48" t="s">
        <v>796</v>
      </c>
      <c r="E596" s="49">
        <v>1434</v>
      </c>
      <c r="F596" s="58">
        <v>2017</v>
      </c>
      <c r="G596" s="63" t="s">
        <v>795</v>
      </c>
      <c r="H596" s="55"/>
      <c r="I596" s="55"/>
      <c r="J596" s="55"/>
      <c r="K596" s="58"/>
      <c r="L596" s="58"/>
      <c r="M596" s="7"/>
      <c r="N596" s="8"/>
      <c r="O596" s="1"/>
      <c r="P596" s="58"/>
      <c r="Q596" s="58"/>
      <c r="R596" s="61"/>
      <c r="S596" s="7"/>
      <c r="T596" s="8"/>
      <c r="U596" s="7"/>
      <c r="V596" s="8"/>
    </row>
    <row r="597" spans="1:22" ht="15">
      <c r="A597" s="1"/>
      <c r="B597" s="1"/>
      <c r="C597" s="55"/>
      <c r="D597" s="48" t="s">
        <v>797</v>
      </c>
      <c r="E597" s="49">
        <v>213</v>
      </c>
      <c r="F597" s="58">
        <v>2020</v>
      </c>
      <c r="G597" s="63" t="s">
        <v>795</v>
      </c>
      <c r="H597" s="55"/>
      <c r="I597" s="55"/>
      <c r="J597" s="55"/>
      <c r="K597" s="58"/>
      <c r="L597" s="58"/>
      <c r="M597" s="7"/>
      <c r="N597" s="8"/>
      <c r="O597" s="1"/>
      <c r="P597" s="58"/>
      <c r="Q597" s="58"/>
      <c r="R597" s="61"/>
      <c r="S597" s="7"/>
      <c r="T597" s="8"/>
      <c r="U597" s="7"/>
      <c r="V597" s="8"/>
    </row>
    <row r="598" spans="1:22">
      <c r="A598" s="1"/>
      <c r="B598" s="1"/>
      <c r="C598" s="55"/>
      <c r="D598" s="55"/>
      <c r="E598" s="54"/>
      <c r="F598" s="55"/>
      <c r="G598" s="58"/>
      <c r="H598" s="55"/>
      <c r="I598" s="55"/>
      <c r="J598" s="55"/>
      <c r="K598" s="58"/>
      <c r="L598" s="58"/>
      <c r="M598" s="7"/>
      <c r="N598" s="8"/>
      <c r="O598" s="1"/>
      <c r="P598" s="58"/>
      <c r="Q598" s="58"/>
      <c r="R598" s="61"/>
      <c r="S598" s="7"/>
      <c r="T598" s="8"/>
      <c r="U598" s="7"/>
      <c r="V598" s="8"/>
    </row>
    <row r="599" spans="1:22">
      <c r="A599" s="1"/>
      <c r="B599" s="1"/>
      <c r="C599" s="55"/>
      <c r="D599" s="55"/>
      <c r="E599" s="54"/>
      <c r="F599" s="55"/>
      <c r="G599" s="58"/>
      <c r="H599" s="55"/>
      <c r="I599" s="55"/>
      <c r="J599" s="55"/>
      <c r="K599" s="58"/>
      <c r="L599" s="58"/>
      <c r="M599" s="7"/>
      <c r="N599" s="8"/>
      <c r="O599" s="1"/>
      <c r="P599" s="58"/>
      <c r="Q599" s="58"/>
      <c r="R599" s="61"/>
      <c r="S599" s="7"/>
      <c r="T599" s="8"/>
      <c r="U599" s="7"/>
      <c r="V599" s="8"/>
    </row>
    <row r="600" spans="1:22">
      <c r="A600" s="1"/>
      <c r="B600" s="1"/>
      <c r="C600" s="1"/>
      <c r="D600" s="2081"/>
      <c r="E600" s="2081"/>
      <c r="F600" s="2081"/>
      <c r="G600" s="2081"/>
      <c r="H600" s="2082"/>
      <c r="I600" s="2082"/>
      <c r="J600" s="2082"/>
      <c r="K600" s="58"/>
      <c r="L600" s="58"/>
      <c r="M600" s="58"/>
      <c r="N600" s="60"/>
      <c r="O600" s="54"/>
      <c r="P600" s="58"/>
      <c r="Q600" s="58"/>
      <c r="R600" s="61"/>
      <c r="S600" s="58"/>
      <c r="T600" s="54"/>
      <c r="U600" s="58"/>
      <c r="V600" s="54"/>
    </row>
    <row r="601" spans="1:22" ht="25.5">
      <c r="A601" s="1" t="s">
        <v>798</v>
      </c>
      <c r="B601" s="1"/>
      <c r="C601" s="19" t="s">
        <v>799</v>
      </c>
      <c r="D601" s="66" t="s">
        <v>800</v>
      </c>
      <c r="E601" s="63">
        <v>860</v>
      </c>
      <c r="F601" s="63">
        <v>1980</v>
      </c>
      <c r="G601" s="63" t="s">
        <v>20</v>
      </c>
      <c r="H601" s="55"/>
      <c r="I601" s="55"/>
      <c r="J601" s="55"/>
      <c r="K601" s="58"/>
      <c r="L601" s="58"/>
      <c r="M601" s="7"/>
      <c r="N601" s="8"/>
      <c r="O601" s="1"/>
      <c r="P601" s="58"/>
      <c r="Q601" s="58"/>
      <c r="R601" s="61"/>
      <c r="S601" s="7"/>
      <c r="T601" s="8"/>
      <c r="U601" s="7"/>
      <c r="V601" s="8"/>
    </row>
    <row r="602" spans="1:22">
      <c r="A602" s="1"/>
      <c r="B602" s="1"/>
      <c r="C602" s="66"/>
      <c r="D602" s="66" t="s">
        <v>801</v>
      </c>
      <c r="E602" s="63">
        <v>300</v>
      </c>
      <c r="F602" s="63">
        <v>1989</v>
      </c>
      <c r="G602" s="63" t="s">
        <v>20</v>
      </c>
      <c r="H602" s="55"/>
      <c r="I602" s="55"/>
      <c r="J602" s="55"/>
      <c r="K602" s="58"/>
      <c r="L602" s="58"/>
      <c r="M602" s="7"/>
      <c r="N602" s="8"/>
      <c r="O602" s="1"/>
      <c r="P602" s="58"/>
      <c r="Q602" s="58"/>
      <c r="R602" s="61"/>
      <c r="S602" s="7"/>
      <c r="T602" s="8"/>
      <c r="U602" s="7"/>
      <c r="V602" s="8"/>
    </row>
    <row r="603" spans="1:22">
      <c r="A603" s="1"/>
      <c r="B603" s="1"/>
      <c r="C603" s="66"/>
      <c r="D603" s="66" t="s">
        <v>802</v>
      </c>
      <c r="E603" s="63">
        <v>577</v>
      </c>
      <c r="F603" s="63">
        <v>2022</v>
      </c>
      <c r="G603" s="66" t="s">
        <v>803</v>
      </c>
      <c r="H603" s="55"/>
      <c r="I603" s="55"/>
      <c r="J603" s="55"/>
      <c r="K603" s="58"/>
      <c r="L603" s="58"/>
      <c r="M603" s="7"/>
      <c r="N603" s="8"/>
      <c r="O603" s="1"/>
      <c r="P603" s="58"/>
      <c r="Q603" s="58"/>
      <c r="R603" s="61"/>
      <c r="S603" s="7"/>
      <c r="T603" s="8"/>
      <c r="U603" s="7"/>
      <c r="V603" s="8"/>
    </row>
    <row r="604" spans="1:22">
      <c r="A604" s="1"/>
      <c r="B604" s="1"/>
      <c r="C604" s="66"/>
      <c r="D604" s="66" t="s">
        <v>804</v>
      </c>
      <c r="E604" s="63">
        <v>421</v>
      </c>
      <c r="F604" s="63">
        <v>1978</v>
      </c>
      <c r="G604" s="63" t="s">
        <v>20</v>
      </c>
      <c r="H604" s="55"/>
      <c r="I604" s="55"/>
      <c r="J604" s="55"/>
      <c r="K604" s="58"/>
      <c r="L604" s="58"/>
      <c r="M604" s="7"/>
      <c r="N604" s="8"/>
      <c r="O604" s="1"/>
      <c r="P604" s="58"/>
      <c r="Q604" s="58"/>
      <c r="R604" s="61"/>
      <c r="S604" s="7"/>
      <c r="T604" s="8"/>
      <c r="U604" s="7"/>
      <c r="V604" s="8"/>
    </row>
    <row r="605" spans="1:22">
      <c r="A605" s="1"/>
      <c r="B605" s="1"/>
      <c r="C605" s="66"/>
      <c r="D605" s="66" t="s">
        <v>805</v>
      </c>
      <c r="E605" s="63">
        <v>498</v>
      </c>
      <c r="F605" s="63">
        <v>1985</v>
      </c>
      <c r="G605" s="63" t="s">
        <v>21</v>
      </c>
      <c r="H605" s="55"/>
      <c r="I605" s="55"/>
      <c r="J605" s="55"/>
      <c r="K605" s="58"/>
      <c r="L605" s="58"/>
      <c r="M605" s="7"/>
      <c r="N605" s="8"/>
      <c r="O605" s="1"/>
      <c r="P605" s="58"/>
      <c r="Q605" s="58"/>
      <c r="R605" s="61"/>
      <c r="S605" s="7"/>
      <c r="T605" s="8"/>
      <c r="U605" s="7"/>
      <c r="V605" s="8"/>
    </row>
    <row r="606" spans="1:22">
      <c r="A606" s="1"/>
      <c r="B606" s="1"/>
      <c r="C606" s="66"/>
      <c r="D606" s="66" t="s">
        <v>806</v>
      </c>
      <c r="E606" s="63">
        <v>400</v>
      </c>
      <c r="F606" s="63">
        <v>1986</v>
      </c>
      <c r="G606" s="63" t="s">
        <v>16</v>
      </c>
      <c r="H606" s="55"/>
      <c r="I606" s="55"/>
      <c r="J606" s="55"/>
      <c r="K606" s="58"/>
      <c r="L606" s="58"/>
      <c r="M606" s="7"/>
      <c r="N606" s="8"/>
      <c r="O606" s="1"/>
      <c r="P606" s="58"/>
      <c r="Q606" s="58"/>
      <c r="R606" s="61"/>
      <c r="S606" s="7"/>
      <c r="T606" s="8"/>
      <c r="U606" s="7"/>
      <c r="V606" s="8"/>
    </row>
    <row r="607" spans="1:22">
      <c r="A607" s="1"/>
      <c r="B607" s="1"/>
      <c r="C607" s="66"/>
      <c r="D607" s="66" t="s">
        <v>807</v>
      </c>
      <c r="E607" s="63">
        <v>245</v>
      </c>
      <c r="F607" s="63">
        <v>1989</v>
      </c>
      <c r="G607" s="63" t="s">
        <v>21</v>
      </c>
      <c r="H607" s="55"/>
      <c r="I607" s="55"/>
      <c r="J607" s="55"/>
      <c r="K607" s="58"/>
      <c r="L607" s="58"/>
      <c r="M607" s="7"/>
      <c r="N607" s="8"/>
      <c r="O607" s="1"/>
      <c r="P607" s="58"/>
      <c r="Q607" s="58"/>
      <c r="R607" s="61"/>
      <c r="S607" s="7"/>
      <c r="T607" s="8"/>
      <c r="U607" s="7"/>
      <c r="V607" s="8"/>
    </row>
    <row r="608" spans="1:22">
      <c r="A608" s="1"/>
      <c r="B608" s="1"/>
      <c r="C608" s="66"/>
      <c r="D608" s="66" t="s">
        <v>808</v>
      </c>
      <c r="E608" s="63">
        <v>355</v>
      </c>
      <c r="F608" s="63">
        <v>1988</v>
      </c>
      <c r="G608" s="63" t="s">
        <v>20</v>
      </c>
      <c r="H608" s="55"/>
      <c r="I608" s="55"/>
      <c r="J608" s="55"/>
      <c r="K608" s="58"/>
      <c r="L608" s="58"/>
      <c r="M608" s="7"/>
      <c r="N608" s="8"/>
      <c r="O608" s="1"/>
      <c r="P608" s="58"/>
      <c r="Q608" s="58"/>
      <c r="R608" s="61"/>
      <c r="S608" s="7"/>
      <c r="T608" s="8"/>
      <c r="U608" s="7"/>
      <c r="V608" s="8"/>
    </row>
    <row r="609" spans="1:22">
      <c r="A609" s="1"/>
      <c r="B609" s="1"/>
      <c r="C609" s="66"/>
      <c r="D609" s="66" t="s">
        <v>809</v>
      </c>
      <c r="E609" s="63">
        <v>360</v>
      </c>
      <c r="F609" s="63">
        <v>1988</v>
      </c>
      <c r="G609" s="63" t="s">
        <v>20</v>
      </c>
      <c r="H609" s="55"/>
      <c r="I609" s="55"/>
      <c r="J609" s="55"/>
      <c r="K609" s="58"/>
      <c r="L609" s="58"/>
      <c r="M609" s="7"/>
      <c r="N609" s="8"/>
      <c r="O609" s="1"/>
      <c r="P609" s="58"/>
      <c r="Q609" s="58"/>
      <c r="R609" s="61"/>
      <c r="S609" s="7"/>
      <c r="T609" s="8"/>
      <c r="U609" s="7"/>
      <c r="V609" s="8"/>
    </row>
    <row r="610" spans="1:22">
      <c r="A610" s="1"/>
      <c r="B610" s="1"/>
      <c r="C610" s="66"/>
      <c r="D610" s="66" t="s">
        <v>810</v>
      </c>
      <c r="E610" s="63">
        <v>400</v>
      </c>
      <c r="F610" s="63">
        <v>1999</v>
      </c>
      <c r="G610" s="63" t="s">
        <v>21</v>
      </c>
      <c r="H610" s="55"/>
      <c r="I610" s="55"/>
      <c r="J610" s="55"/>
      <c r="K610" s="58"/>
      <c r="L610" s="58"/>
      <c r="M610" s="7"/>
      <c r="N610" s="8"/>
      <c r="O610" s="1"/>
      <c r="P610" s="58"/>
      <c r="Q610" s="58"/>
      <c r="R610" s="61"/>
      <c r="S610" s="7"/>
      <c r="T610" s="8"/>
      <c r="U610" s="7"/>
      <c r="V610" s="8"/>
    </row>
    <row r="611" spans="1:22">
      <c r="A611" s="1"/>
      <c r="B611" s="1"/>
      <c r="C611" s="66"/>
      <c r="D611" s="66" t="s">
        <v>811</v>
      </c>
      <c r="E611" s="63">
        <v>340</v>
      </c>
      <c r="F611" s="63">
        <v>1989</v>
      </c>
      <c r="G611" s="63" t="s">
        <v>812</v>
      </c>
      <c r="H611" s="55"/>
      <c r="I611" s="55"/>
      <c r="J611" s="55"/>
      <c r="K611" s="58"/>
      <c r="L611" s="58"/>
      <c r="M611" s="7"/>
      <c r="N611" s="8"/>
      <c r="O611" s="1"/>
      <c r="P611" s="58"/>
      <c r="Q611" s="58"/>
      <c r="R611" s="61"/>
      <c r="S611" s="7"/>
      <c r="T611" s="8"/>
      <c r="U611" s="7"/>
      <c r="V611" s="8"/>
    </row>
    <row r="612" spans="1:22">
      <c r="A612" s="1"/>
      <c r="B612" s="1"/>
      <c r="C612" s="66"/>
      <c r="D612" s="66" t="s">
        <v>813</v>
      </c>
      <c r="E612" s="63">
        <v>488</v>
      </c>
      <c r="F612" s="63">
        <v>1988</v>
      </c>
      <c r="G612" s="63" t="s">
        <v>20</v>
      </c>
      <c r="H612" s="55"/>
      <c r="I612" s="55"/>
      <c r="J612" s="55"/>
      <c r="K612" s="58"/>
      <c r="L612" s="58"/>
      <c r="M612" s="7"/>
      <c r="N612" s="8"/>
      <c r="O612" s="1"/>
      <c r="P612" s="58"/>
      <c r="Q612" s="58"/>
      <c r="R612" s="61"/>
      <c r="S612" s="7"/>
      <c r="T612" s="8"/>
      <c r="U612" s="7"/>
      <c r="V612" s="8"/>
    </row>
    <row r="613" spans="1:22">
      <c r="A613" s="1"/>
      <c r="B613" s="1"/>
      <c r="C613" s="66"/>
      <c r="D613" s="66" t="s">
        <v>814</v>
      </c>
      <c r="E613" s="63">
        <v>370</v>
      </c>
      <c r="F613" s="63">
        <v>2016</v>
      </c>
      <c r="G613" s="63" t="s">
        <v>815</v>
      </c>
      <c r="H613" s="55"/>
      <c r="I613" s="55"/>
      <c r="J613" s="55"/>
      <c r="K613" s="58"/>
      <c r="L613" s="58"/>
      <c r="M613" s="7"/>
      <c r="N613" s="8"/>
      <c r="O613" s="1"/>
      <c r="P613" s="58"/>
      <c r="Q613" s="58"/>
      <c r="R613" s="61"/>
      <c r="S613" s="7"/>
      <c r="T613" s="8"/>
      <c r="U613" s="7"/>
      <c r="V613" s="8"/>
    </row>
    <row r="614" spans="1:22">
      <c r="A614" s="1"/>
      <c r="B614" s="1"/>
      <c r="C614" s="66"/>
      <c r="D614" s="66" t="s">
        <v>814</v>
      </c>
      <c r="E614" s="63">
        <v>363</v>
      </c>
      <c r="F614" s="63">
        <v>2016</v>
      </c>
      <c r="G614" s="63" t="s">
        <v>815</v>
      </c>
      <c r="H614" s="55"/>
      <c r="I614" s="55"/>
      <c r="J614" s="55"/>
      <c r="K614" s="58"/>
      <c r="L614" s="58"/>
      <c r="M614" s="7"/>
      <c r="N614" s="8"/>
      <c r="O614" s="1"/>
      <c r="P614" s="58"/>
      <c r="Q614" s="58"/>
      <c r="R614" s="61"/>
      <c r="S614" s="7"/>
      <c r="T614" s="8"/>
      <c r="U614" s="7"/>
      <c r="V614" s="8"/>
    </row>
    <row r="615" spans="1:22">
      <c r="A615" s="1"/>
      <c r="B615" s="1"/>
      <c r="C615" s="66"/>
      <c r="D615" s="66" t="s">
        <v>816</v>
      </c>
      <c r="E615" s="63">
        <v>660</v>
      </c>
      <c r="F615" s="63">
        <v>1989</v>
      </c>
      <c r="G615" s="63" t="s">
        <v>20</v>
      </c>
      <c r="H615" s="55"/>
      <c r="I615" s="55"/>
      <c r="J615" s="55"/>
      <c r="K615" s="58"/>
      <c r="L615" s="58"/>
      <c r="M615" s="7"/>
      <c r="N615" s="8"/>
      <c r="O615" s="1"/>
      <c r="P615" s="58"/>
      <c r="Q615" s="58"/>
      <c r="R615" s="61"/>
      <c r="S615" s="7"/>
      <c r="T615" s="8"/>
      <c r="U615" s="7"/>
      <c r="V615" s="8"/>
    </row>
    <row r="616" spans="1:22">
      <c r="A616" s="1"/>
      <c r="B616" s="1"/>
      <c r="C616" s="66"/>
      <c r="D616" s="66" t="s">
        <v>817</v>
      </c>
      <c r="E616" s="63">
        <v>450</v>
      </c>
      <c r="F616" s="63">
        <v>1999</v>
      </c>
      <c r="G616" s="63" t="s">
        <v>21</v>
      </c>
      <c r="H616" s="55"/>
      <c r="I616" s="55"/>
      <c r="J616" s="55"/>
      <c r="K616" s="58"/>
      <c r="L616" s="58"/>
      <c r="M616" s="7"/>
      <c r="N616" s="8"/>
      <c r="O616" s="1"/>
      <c r="P616" s="58"/>
      <c r="Q616" s="58"/>
      <c r="R616" s="61"/>
      <c r="S616" s="7"/>
      <c r="T616" s="8"/>
      <c r="U616" s="7"/>
      <c r="V616" s="8"/>
    </row>
    <row r="617" spans="1:22">
      <c r="A617" s="1"/>
      <c r="B617" s="1"/>
      <c r="C617" s="66"/>
      <c r="D617" s="55" t="s">
        <v>818</v>
      </c>
      <c r="E617" s="63">
        <v>586</v>
      </c>
      <c r="F617" s="58">
        <v>2017</v>
      </c>
      <c r="G617" s="63" t="s">
        <v>819</v>
      </c>
      <c r="H617" s="55"/>
      <c r="I617" s="55"/>
      <c r="J617" s="55"/>
      <c r="K617" s="58"/>
      <c r="L617" s="58"/>
      <c r="M617" s="7"/>
      <c r="N617" s="8"/>
      <c r="O617" s="1"/>
      <c r="P617" s="58"/>
      <c r="Q617" s="58"/>
      <c r="R617" s="61"/>
      <c r="S617" s="7"/>
      <c r="T617" s="8"/>
      <c r="U617" s="7"/>
      <c r="V617" s="8"/>
    </row>
    <row r="618" spans="1:22">
      <c r="A618" s="1"/>
      <c r="B618" s="1"/>
      <c r="C618" s="66"/>
      <c r="D618" s="55" t="s">
        <v>820</v>
      </c>
      <c r="E618" s="60">
        <v>721</v>
      </c>
      <c r="F618" s="58">
        <v>2017</v>
      </c>
      <c r="G618" s="63" t="s">
        <v>819</v>
      </c>
      <c r="H618" s="55"/>
      <c r="I618" s="55"/>
      <c r="J618" s="55"/>
      <c r="K618" s="58"/>
      <c r="L618" s="58"/>
      <c r="M618" s="7"/>
      <c r="N618" s="8"/>
      <c r="O618" s="1"/>
      <c r="P618" s="58"/>
      <c r="Q618" s="58"/>
      <c r="R618" s="61"/>
      <c r="S618" s="7"/>
      <c r="T618" s="8"/>
      <c r="U618" s="7"/>
      <c r="V618" s="8"/>
    </row>
    <row r="619" spans="1:22">
      <c r="A619" s="1"/>
      <c r="B619" s="1"/>
      <c r="C619" s="66"/>
      <c r="D619" s="66" t="s">
        <v>821</v>
      </c>
      <c r="E619" s="63">
        <v>580</v>
      </c>
      <c r="F619" s="63">
        <v>1994</v>
      </c>
      <c r="G619" s="63" t="s">
        <v>20</v>
      </c>
      <c r="H619" s="55"/>
      <c r="I619" s="55"/>
      <c r="J619" s="55"/>
      <c r="K619" s="58"/>
      <c r="L619" s="58"/>
      <c r="M619" s="7"/>
      <c r="N619" s="8"/>
      <c r="O619" s="1"/>
      <c r="P619" s="58"/>
      <c r="Q619" s="58"/>
      <c r="R619" s="61"/>
      <c r="S619" s="7"/>
      <c r="T619" s="8"/>
      <c r="U619" s="7"/>
      <c r="V619" s="8"/>
    </row>
    <row r="620" spans="1:22">
      <c r="A620" s="1"/>
      <c r="B620" s="1"/>
      <c r="C620" s="66"/>
      <c r="D620" s="66" t="s">
        <v>822</v>
      </c>
      <c r="E620" s="60">
        <v>100</v>
      </c>
      <c r="F620" s="58">
        <v>2018</v>
      </c>
      <c r="G620" s="63" t="s">
        <v>819</v>
      </c>
      <c r="H620" s="55"/>
      <c r="I620" s="55"/>
      <c r="J620" s="55"/>
      <c r="K620" s="58"/>
      <c r="L620" s="58"/>
      <c r="M620" s="7"/>
      <c r="N620" s="8"/>
      <c r="O620" s="1"/>
      <c r="P620" s="58"/>
      <c r="Q620" s="58"/>
      <c r="R620" s="61"/>
      <c r="S620" s="7"/>
      <c r="T620" s="8"/>
      <c r="U620" s="7"/>
      <c r="V620" s="8"/>
    </row>
    <row r="621" spans="1:22">
      <c r="A621" s="1"/>
      <c r="B621" s="1"/>
      <c r="C621" s="66"/>
      <c r="D621" s="55" t="s">
        <v>823</v>
      </c>
      <c r="E621" s="60">
        <v>4900</v>
      </c>
      <c r="F621" s="58">
        <v>2018</v>
      </c>
      <c r="G621" s="63" t="s">
        <v>824</v>
      </c>
      <c r="H621" s="55"/>
      <c r="I621" s="55"/>
      <c r="J621" s="55"/>
      <c r="K621" s="58"/>
      <c r="L621" s="58"/>
      <c r="M621" s="7"/>
      <c r="N621" s="8"/>
      <c r="O621" s="1"/>
      <c r="P621" s="58"/>
      <c r="Q621" s="58"/>
      <c r="R621" s="61"/>
      <c r="S621" s="7"/>
      <c r="T621" s="8"/>
      <c r="U621" s="7"/>
      <c r="V621" s="8"/>
    </row>
    <row r="622" spans="1:22">
      <c r="A622" s="1"/>
      <c r="B622" s="1"/>
      <c r="C622" s="66"/>
      <c r="D622" s="55"/>
      <c r="E622" s="63"/>
      <c r="F622" s="63"/>
      <c r="G622" s="63"/>
      <c r="H622" s="55"/>
      <c r="I622" s="55"/>
      <c r="J622" s="55"/>
      <c r="K622" s="58"/>
      <c r="L622" s="58"/>
      <c r="M622" s="7"/>
      <c r="N622" s="8"/>
      <c r="O622" s="1"/>
      <c r="P622" s="58"/>
      <c r="Q622" s="58"/>
      <c r="R622" s="61"/>
      <c r="S622" s="7"/>
      <c r="T622" s="8"/>
      <c r="U622" s="7"/>
      <c r="V622" s="8"/>
    </row>
    <row r="623" spans="1:22">
      <c r="A623" s="1"/>
      <c r="B623" s="1"/>
      <c r="C623" s="66"/>
      <c r="D623" s="55"/>
      <c r="E623" s="63"/>
      <c r="F623" s="63"/>
      <c r="G623" s="63"/>
      <c r="H623" s="55"/>
      <c r="I623" s="55"/>
      <c r="J623" s="55"/>
      <c r="K623" s="58"/>
      <c r="L623" s="58"/>
      <c r="M623" s="7"/>
      <c r="N623" s="8"/>
      <c r="O623" s="1"/>
      <c r="P623" s="58"/>
      <c r="Q623" s="58"/>
      <c r="R623" s="61"/>
      <c r="S623" s="7"/>
      <c r="T623" s="8"/>
      <c r="U623" s="7"/>
      <c r="V623" s="8"/>
    </row>
    <row r="624" spans="1:22">
      <c r="A624" s="1"/>
      <c r="B624" s="1"/>
      <c r="C624" s="1"/>
      <c r="D624" s="2081"/>
      <c r="E624" s="2081"/>
      <c r="F624" s="2081"/>
      <c r="G624" s="2081"/>
      <c r="H624" s="2082"/>
      <c r="I624" s="2082"/>
      <c r="J624" s="2082"/>
      <c r="K624" s="58"/>
      <c r="L624" s="58"/>
      <c r="M624" s="58"/>
      <c r="N624" s="60"/>
      <c r="O624" s="54"/>
      <c r="P624" s="58"/>
      <c r="Q624" s="58"/>
      <c r="R624" s="61"/>
      <c r="S624" s="58"/>
      <c r="T624" s="54"/>
      <c r="U624" s="58"/>
      <c r="V624" s="54"/>
    </row>
    <row r="625" spans="1:22" ht="25.5">
      <c r="A625" s="1" t="s">
        <v>825</v>
      </c>
      <c r="B625" s="1"/>
      <c r="C625" s="19" t="s">
        <v>826</v>
      </c>
      <c r="D625" s="66" t="s">
        <v>827</v>
      </c>
      <c r="E625" s="63">
        <v>300</v>
      </c>
      <c r="F625" s="58"/>
      <c r="G625" s="58"/>
      <c r="H625" s="55"/>
      <c r="I625" s="55"/>
      <c r="J625" s="55"/>
      <c r="K625" s="58"/>
      <c r="L625" s="58"/>
      <c r="M625" s="58"/>
      <c r="N625" s="1"/>
      <c r="O625" s="1"/>
      <c r="P625" s="58"/>
      <c r="Q625" s="58"/>
      <c r="R625" s="61"/>
      <c r="S625" s="58"/>
      <c r="T625" s="1"/>
      <c r="U625" s="58"/>
      <c r="V625" s="1"/>
    </row>
    <row r="626" spans="1:22">
      <c r="A626" s="1"/>
      <c r="B626" s="1"/>
      <c r="C626" s="66"/>
      <c r="D626" s="66" t="s">
        <v>828</v>
      </c>
      <c r="E626" s="63">
        <v>190</v>
      </c>
      <c r="F626" s="58"/>
      <c r="G626" s="63" t="s">
        <v>21</v>
      </c>
      <c r="H626" s="55"/>
      <c r="I626" s="55"/>
      <c r="J626" s="55"/>
      <c r="K626" s="58"/>
      <c r="L626" s="58"/>
      <c r="M626" s="58"/>
      <c r="N626" s="1"/>
      <c r="O626" s="1"/>
      <c r="P626" s="58"/>
      <c r="Q626" s="58"/>
      <c r="R626" s="61"/>
      <c r="S626" s="58"/>
      <c r="T626" s="1"/>
      <c r="U626" s="58"/>
      <c r="V626" s="1"/>
    </row>
    <row r="627" spans="1:22">
      <c r="A627" s="1"/>
      <c r="B627" s="1"/>
      <c r="C627" s="66"/>
      <c r="D627" s="66" t="s">
        <v>829</v>
      </c>
      <c r="E627" s="63">
        <v>650</v>
      </c>
      <c r="F627" s="58">
        <v>1984</v>
      </c>
      <c r="G627" s="63" t="s">
        <v>21</v>
      </c>
      <c r="H627" s="55"/>
      <c r="I627" s="55"/>
      <c r="J627" s="55"/>
      <c r="K627" s="58"/>
      <c r="L627" s="58"/>
      <c r="M627" s="58"/>
      <c r="N627" s="1"/>
      <c r="O627" s="1"/>
      <c r="P627" s="58"/>
      <c r="Q627" s="58"/>
      <c r="R627" s="61"/>
      <c r="S627" s="58"/>
      <c r="T627" s="54"/>
      <c r="U627" s="58"/>
      <c r="V627" s="54"/>
    </row>
    <row r="628" spans="1:22">
      <c r="A628" s="1"/>
      <c r="B628" s="1"/>
      <c r="C628" s="66"/>
      <c r="D628" s="66" t="s">
        <v>830</v>
      </c>
      <c r="E628" s="63">
        <v>530</v>
      </c>
      <c r="F628" s="58">
        <v>2022</v>
      </c>
      <c r="G628" s="66" t="s">
        <v>803</v>
      </c>
      <c r="H628" s="55"/>
      <c r="I628" s="55"/>
      <c r="J628" s="55"/>
      <c r="K628" s="58"/>
      <c r="L628" s="58"/>
      <c r="M628" s="58"/>
      <c r="N628" s="1"/>
      <c r="O628" s="1"/>
      <c r="P628" s="58"/>
      <c r="Q628" s="58"/>
      <c r="R628" s="61"/>
      <c r="S628" s="58"/>
      <c r="T628" s="1"/>
      <c r="U628" s="58"/>
      <c r="V628" s="1"/>
    </row>
    <row r="629" spans="1:22">
      <c r="A629" s="1"/>
      <c r="B629" s="1"/>
      <c r="C629" s="66"/>
      <c r="D629" s="66" t="s">
        <v>831</v>
      </c>
      <c r="E629" s="63">
        <v>225</v>
      </c>
      <c r="F629" s="58">
        <v>1983</v>
      </c>
      <c r="G629" s="63" t="s">
        <v>20</v>
      </c>
      <c r="H629" s="55"/>
      <c r="I629" s="55"/>
      <c r="J629" s="55"/>
      <c r="K629" s="58"/>
      <c r="L629" s="58"/>
      <c r="M629" s="58"/>
      <c r="N629" s="1"/>
      <c r="O629" s="1"/>
      <c r="P629" s="58"/>
      <c r="Q629" s="58"/>
      <c r="R629" s="61"/>
      <c r="S629" s="58"/>
      <c r="T629" s="1"/>
      <c r="U629" s="58"/>
      <c r="V629" s="1"/>
    </row>
    <row r="630" spans="1:22">
      <c r="A630" s="1"/>
      <c r="B630" s="1"/>
      <c r="C630" s="66"/>
      <c r="D630" s="66" t="s">
        <v>832</v>
      </c>
      <c r="E630" s="63">
        <v>350</v>
      </c>
      <c r="F630" s="58"/>
      <c r="G630" s="63" t="s">
        <v>20</v>
      </c>
      <c r="H630" s="55"/>
      <c r="I630" s="55"/>
      <c r="J630" s="55"/>
      <c r="K630" s="58"/>
      <c r="L630" s="58"/>
      <c r="M630" s="58"/>
      <c r="N630" s="1"/>
      <c r="O630" s="1"/>
      <c r="P630" s="58"/>
      <c r="Q630" s="58"/>
      <c r="R630" s="61"/>
      <c r="S630" s="58"/>
      <c r="T630" s="1"/>
      <c r="U630" s="58"/>
      <c r="V630" s="1"/>
    </row>
    <row r="631" spans="1:22">
      <c r="A631" s="1"/>
      <c r="B631" s="1"/>
      <c r="C631" s="66"/>
      <c r="D631" s="66" t="s">
        <v>833</v>
      </c>
      <c r="E631" s="63">
        <v>400</v>
      </c>
      <c r="F631" s="58"/>
      <c r="G631" s="63" t="s">
        <v>20</v>
      </c>
      <c r="H631" s="55"/>
      <c r="I631" s="55"/>
      <c r="J631" s="55"/>
      <c r="K631" s="58"/>
      <c r="L631" s="58"/>
      <c r="M631" s="58"/>
      <c r="N631" s="1"/>
      <c r="O631" s="1"/>
      <c r="P631" s="58"/>
      <c r="Q631" s="58"/>
      <c r="R631" s="61"/>
      <c r="S631" s="58"/>
      <c r="T631" s="1"/>
      <c r="U631" s="58"/>
      <c r="V631" s="1"/>
    </row>
    <row r="632" spans="1:22">
      <c r="A632" s="1"/>
      <c r="B632" s="1"/>
      <c r="C632" s="66"/>
      <c r="D632" s="55" t="s">
        <v>818</v>
      </c>
      <c r="E632" s="63">
        <v>600</v>
      </c>
      <c r="F632" s="58">
        <v>2017</v>
      </c>
      <c r="G632" s="63" t="s">
        <v>819</v>
      </c>
      <c r="H632" s="55"/>
      <c r="I632" s="55"/>
      <c r="J632" s="55"/>
      <c r="K632" s="58"/>
      <c r="L632" s="58"/>
      <c r="M632" s="58"/>
      <c r="N632" s="1"/>
      <c r="O632" s="1"/>
      <c r="P632" s="58"/>
      <c r="Q632" s="58"/>
      <c r="R632" s="61"/>
      <c r="S632" s="58"/>
      <c r="T632" s="1"/>
      <c r="U632" s="58"/>
      <c r="V632" s="1"/>
    </row>
    <row r="633" spans="1:22">
      <c r="A633" s="1"/>
      <c r="B633" s="1"/>
      <c r="C633" s="55"/>
      <c r="D633" s="55" t="s">
        <v>820</v>
      </c>
      <c r="E633" s="60">
        <v>710</v>
      </c>
      <c r="F633" s="58">
        <v>2017</v>
      </c>
      <c r="G633" s="63" t="s">
        <v>819</v>
      </c>
      <c r="H633" s="55"/>
      <c r="I633" s="55"/>
      <c r="J633" s="55"/>
      <c r="K633" s="58"/>
      <c r="L633" s="58"/>
      <c r="M633" s="58"/>
      <c r="N633" s="1"/>
      <c r="O633" s="1"/>
      <c r="P633" s="58"/>
      <c r="Q633" s="58"/>
      <c r="R633" s="61"/>
      <c r="S633" s="58"/>
      <c r="T633" s="1"/>
      <c r="U633" s="58"/>
      <c r="V633" s="1"/>
    </row>
    <row r="634" spans="1:22">
      <c r="A634" s="1"/>
      <c r="B634" s="1"/>
      <c r="C634" s="55"/>
      <c r="D634" s="66" t="s">
        <v>822</v>
      </c>
      <c r="E634" s="60">
        <v>100</v>
      </c>
      <c r="F634" s="58">
        <v>2018</v>
      </c>
      <c r="G634" s="63" t="s">
        <v>819</v>
      </c>
      <c r="H634" s="55"/>
      <c r="I634" s="55"/>
      <c r="J634" s="55"/>
      <c r="K634" s="58"/>
      <c r="L634" s="58"/>
      <c r="M634" s="58"/>
      <c r="N634" s="1"/>
      <c r="O634" s="1"/>
      <c r="P634" s="58"/>
      <c r="Q634" s="58"/>
      <c r="R634" s="61"/>
      <c r="S634" s="58"/>
      <c r="T634" s="1"/>
      <c r="U634" s="58"/>
      <c r="V634" s="1"/>
    </row>
    <row r="635" spans="1:22">
      <c r="A635" s="1"/>
      <c r="B635" s="1"/>
      <c r="C635" s="55"/>
      <c r="D635" s="55" t="s">
        <v>823</v>
      </c>
      <c r="E635" s="60">
        <v>4900</v>
      </c>
      <c r="F635" s="58">
        <v>2018</v>
      </c>
      <c r="G635" s="63" t="s">
        <v>824</v>
      </c>
      <c r="H635" s="55"/>
      <c r="I635" s="55"/>
      <c r="J635" s="55"/>
      <c r="K635" s="58"/>
      <c r="L635" s="58"/>
      <c r="M635" s="58"/>
      <c r="N635" s="1"/>
      <c r="O635" s="1"/>
      <c r="P635" s="58"/>
      <c r="Q635" s="58"/>
      <c r="R635" s="61"/>
      <c r="S635" s="58"/>
      <c r="T635" s="1"/>
      <c r="U635" s="58"/>
      <c r="V635" s="1"/>
    </row>
    <row r="636" spans="1:22">
      <c r="A636" s="1"/>
      <c r="B636" s="1"/>
      <c r="C636" s="1"/>
      <c r="D636" s="2081"/>
      <c r="E636" s="2081"/>
      <c r="F636" s="2081"/>
      <c r="G636" s="2081"/>
      <c r="H636" s="2082"/>
      <c r="I636" s="2082"/>
      <c r="J636" s="2082"/>
      <c r="K636" s="58"/>
      <c r="L636" s="58"/>
      <c r="M636" s="58"/>
      <c r="N636" s="55"/>
      <c r="O636" s="54"/>
      <c r="P636" s="58"/>
      <c r="Q636" s="58"/>
      <c r="R636" s="61"/>
      <c r="S636" s="58"/>
      <c r="T636" s="54"/>
      <c r="U636" s="58"/>
      <c r="V636" s="54"/>
    </row>
    <row r="637" spans="1:22" ht="25.5">
      <c r="A637" s="1" t="s">
        <v>834</v>
      </c>
      <c r="B637" s="1"/>
      <c r="C637" s="19" t="s">
        <v>835</v>
      </c>
      <c r="D637" s="66" t="s">
        <v>836</v>
      </c>
      <c r="E637" s="63">
        <v>2910</v>
      </c>
      <c r="F637" s="58">
        <v>2017</v>
      </c>
      <c r="G637" s="63" t="s">
        <v>824</v>
      </c>
      <c r="H637" s="55"/>
      <c r="I637" s="55"/>
      <c r="J637" s="55"/>
      <c r="K637" s="58"/>
      <c r="L637" s="58"/>
      <c r="M637" s="7"/>
      <c r="N637" s="8"/>
      <c r="O637" s="1"/>
      <c r="P637" s="58"/>
      <c r="Q637" s="58"/>
      <c r="R637" s="61"/>
      <c r="S637" s="58"/>
      <c r="T637" s="1"/>
      <c r="U637" s="58"/>
      <c r="V637" s="1"/>
    </row>
    <row r="638" spans="1:22">
      <c r="A638" s="1"/>
      <c r="B638" s="1"/>
      <c r="C638" s="1"/>
      <c r="D638" s="2081"/>
      <c r="E638" s="2081"/>
      <c r="F638" s="2081"/>
      <c r="G638" s="2081"/>
      <c r="H638" s="2082"/>
      <c r="I638" s="2082"/>
      <c r="J638" s="2082"/>
      <c r="K638" s="58"/>
      <c r="L638" s="58"/>
      <c r="M638" s="58"/>
      <c r="N638" s="60"/>
      <c r="O638" s="54"/>
      <c r="P638" s="58"/>
      <c r="Q638" s="58"/>
      <c r="R638" s="61"/>
      <c r="S638" s="58"/>
      <c r="T638" s="54"/>
      <c r="U638" s="58"/>
      <c r="V638" s="54"/>
    </row>
    <row r="639" spans="1:22" ht="25.5">
      <c r="A639" s="1" t="s">
        <v>837</v>
      </c>
      <c r="B639" s="1"/>
      <c r="C639" s="19" t="s">
        <v>838</v>
      </c>
      <c r="D639" s="66" t="s">
        <v>794</v>
      </c>
      <c r="E639" s="63">
        <v>2250</v>
      </c>
      <c r="F639" s="58">
        <v>2017</v>
      </c>
      <c r="G639" s="63" t="s">
        <v>795</v>
      </c>
      <c r="H639" s="55"/>
      <c r="I639" s="55"/>
      <c r="J639" s="55"/>
      <c r="K639" s="58"/>
      <c r="L639" s="58"/>
      <c r="M639" s="7"/>
      <c r="N639" s="8"/>
      <c r="O639" s="1"/>
      <c r="P639" s="58"/>
      <c r="Q639" s="58"/>
      <c r="R639" s="61"/>
      <c r="S639" s="58"/>
      <c r="T639" s="1"/>
      <c r="U639" s="58"/>
      <c r="V639" s="1"/>
    </row>
    <row r="640" spans="1:22">
      <c r="A640" s="1"/>
      <c r="B640" s="1"/>
      <c r="C640" s="66"/>
      <c r="D640" s="66" t="s">
        <v>797</v>
      </c>
      <c r="E640" s="63">
        <v>213</v>
      </c>
      <c r="F640" s="58">
        <v>2020</v>
      </c>
      <c r="G640" s="63" t="s">
        <v>795</v>
      </c>
      <c r="H640" s="55"/>
      <c r="I640" s="55"/>
      <c r="J640" s="55"/>
      <c r="K640" s="58"/>
      <c r="L640" s="58"/>
      <c r="M640" s="7"/>
      <c r="N640" s="8"/>
      <c r="O640" s="1"/>
      <c r="P640" s="58"/>
      <c r="Q640" s="58"/>
      <c r="R640" s="61"/>
      <c r="S640" s="58"/>
      <c r="T640" s="1"/>
      <c r="U640" s="58"/>
      <c r="V640" s="1"/>
    </row>
    <row r="641" spans="1:22">
      <c r="A641" s="1"/>
      <c r="B641" s="1"/>
      <c r="C641" s="66"/>
      <c r="D641" s="66" t="s">
        <v>796</v>
      </c>
      <c r="E641" s="63">
        <v>1434</v>
      </c>
      <c r="F641" s="58">
        <v>2017</v>
      </c>
      <c r="G641" s="63" t="s">
        <v>795</v>
      </c>
      <c r="H641" s="55"/>
      <c r="I641" s="55"/>
      <c r="J641" s="55"/>
      <c r="K641" s="58"/>
      <c r="L641" s="58"/>
      <c r="M641" s="7"/>
      <c r="N641" s="8"/>
      <c r="O641" s="1"/>
      <c r="P641" s="58"/>
      <c r="Q641" s="58"/>
      <c r="R641" s="61"/>
      <c r="S641" s="58"/>
      <c r="T641" s="1"/>
      <c r="U641" s="58"/>
      <c r="V641" s="1"/>
    </row>
    <row r="642" spans="1:22">
      <c r="A642" s="1"/>
      <c r="B642" s="1"/>
      <c r="C642" s="55"/>
      <c r="D642" s="55" t="s">
        <v>839</v>
      </c>
      <c r="E642" s="63">
        <v>1900</v>
      </c>
      <c r="F642" s="58">
        <v>1978</v>
      </c>
      <c r="G642" s="63" t="s">
        <v>20</v>
      </c>
      <c r="H642" s="55"/>
      <c r="I642" s="55"/>
      <c r="J642" s="55"/>
      <c r="K642" s="58"/>
      <c r="L642" s="58"/>
      <c r="M642" s="7"/>
      <c r="N642" s="8"/>
      <c r="O642" s="1"/>
      <c r="P642" s="58"/>
      <c r="Q642" s="58"/>
      <c r="R642" s="61"/>
      <c r="S642" s="58"/>
      <c r="T642" s="54"/>
      <c r="U642" s="58"/>
      <c r="V642" s="54"/>
    </row>
    <row r="643" spans="1:22">
      <c r="A643" s="1"/>
      <c r="B643" s="1"/>
      <c r="C643" s="1"/>
      <c r="D643" s="2081"/>
      <c r="E643" s="2081"/>
      <c r="F643" s="2081"/>
      <c r="G643" s="2081"/>
      <c r="H643" s="2082"/>
      <c r="I643" s="2082"/>
      <c r="J643" s="2082"/>
      <c r="K643" s="58"/>
      <c r="L643" s="58"/>
      <c r="M643" s="58"/>
      <c r="N643" s="60"/>
      <c r="O643" s="54"/>
      <c r="P643" s="58"/>
      <c r="Q643" s="58"/>
      <c r="R643" s="61"/>
      <c r="S643" s="58"/>
      <c r="T643" s="54"/>
      <c r="U643" s="58"/>
      <c r="V643" s="54"/>
    </row>
    <row r="644" spans="1:22" ht="25.5">
      <c r="A644" s="1" t="s">
        <v>840</v>
      </c>
      <c r="B644" s="1"/>
      <c r="C644" s="19" t="s">
        <v>841</v>
      </c>
      <c r="D644" s="66" t="s">
        <v>842</v>
      </c>
      <c r="E644" s="63">
        <v>3090</v>
      </c>
      <c r="F644" s="58">
        <v>2017</v>
      </c>
      <c r="G644" s="16" t="s">
        <v>824</v>
      </c>
      <c r="H644" s="55"/>
      <c r="I644" s="55"/>
      <c r="J644" s="55"/>
      <c r="K644" s="58"/>
      <c r="L644" s="58"/>
      <c r="M644" s="7"/>
      <c r="N644" s="8"/>
      <c r="O644" s="1"/>
      <c r="P644" s="58"/>
      <c r="Q644" s="58"/>
      <c r="R644" s="61"/>
      <c r="S644" s="58"/>
      <c r="T644" s="54"/>
      <c r="U644" s="58"/>
      <c r="V644" s="54"/>
    </row>
    <row r="645" spans="1:22" ht="22.5">
      <c r="A645" s="1"/>
      <c r="B645" s="1"/>
      <c r="C645" s="66"/>
      <c r="D645" s="66" t="s">
        <v>843</v>
      </c>
      <c r="E645" s="63">
        <v>353</v>
      </c>
      <c r="F645" s="58">
        <v>2016</v>
      </c>
      <c r="G645" s="16" t="s">
        <v>844</v>
      </c>
      <c r="H645" s="55"/>
      <c r="I645" s="55"/>
      <c r="J645" s="55"/>
      <c r="K645" s="58"/>
      <c r="L645" s="58"/>
      <c r="M645" s="7"/>
      <c r="N645" s="8"/>
      <c r="O645" s="1"/>
      <c r="P645" s="58"/>
      <c r="Q645" s="58"/>
      <c r="R645" s="61"/>
      <c r="S645" s="58"/>
      <c r="T645" s="1"/>
      <c r="U645" s="58"/>
      <c r="V645" s="1"/>
    </row>
    <row r="646" spans="1:22" ht="22.5">
      <c r="A646" s="1"/>
      <c r="B646" s="1"/>
      <c r="C646" s="66"/>
      <c r="D646" s="66" t="s">
        <v>845</v>
      </c>
      <c r="E646" s="63">
        <v>920</v>
      </c>
      <c r="F646" s="58">
        <v>2016</v>
      </c>
      <c r="G646" s="16" t="s">
        <v>846</v>
      </c>
      <c r="H646" s="55"/>
      <c r="I646" s="55"/>
      <c r="J646" s="55"/>
      <c r="K646" s="58"/>
      <c r="L646" s="58"/>
      <c r="M646" s="7"/>
      <c r="N646" s="8"/>
      <c r="O646" s="1"/>
      <c r="P646" s="58"/>
      <c r="Q646" s="58"/>
      <c r="R646" s="61"/>
      <c r="S646" s="58"/>
      <c r="T646" s="1"/>
      <c r="U646" s="58"/>
      <c r="V646" s="1"/>
    </row>
    <row r="647" spans="1:22">
      <c r="A647" s="1"/>
      <c r="B647" s="1"/>
      <c r="C647" s="66"/>
      <c r="D647" s="66" t="s">
        <v>847</v>
      </c>
      <c r="E647" s="63">
        <v>260</v>
      </c>
      <c r="F647" s="58"/>
      <c r="G647" s="16"/>
      <c r="H647" s="55"/>
      <c r="I647" s="55"/>
      <c r="J647" s="55"/>
      <c r="K647" s="58"/>
      <c r="L647" s="58"/>
      <c r="M647" s="7"/>
      <c r="N647" s="8"/>
      <c r="O647" s="1"/>
      <c r="P647" s="58"/>
      <c r="Q647" s="58"/>
      <c r="R647" s="61"/>
      <c r="S647" s="58"/>
      <c r="T647" s="1"/>
      <c r="U647" s="58"/>
      <c r="V647" s="1"/>
    </row>
    <row r="648" spans="1:22" ht="22.5">
      <c r="A648" s="1"/>
      <c r="B648" s="1"/>
      <c r="C648" s="66"/>
      <c r="D648" s="66" t="s">
        <v>848</v>
      </c>
      <c r="E648" s="63">
        <v>355</v>
      </c>
      <c r="F648" s="58">
        <v>2016</v>
      </c>
      <c r="G648" s="16" t="s">
        <v>849</v>
      </c>
      <c r="H648" s="55"/>
      <c r="I648" s="55"/>
      <c r="J648" s="55"/>
      <c r="K648" s="58"/>
      <c r="L648" s="58"/>
      <c r="M648" s="7"/>
      <c r="N648" s="8"/>
      <c r="O648" s="1"/>
      <c r="P648" s="58"/>
      <c r="Q648" s="58"/>
      <c r="R648" s="61"/>
      <c r="S648" s="58"/>
      <c r="T648" s="54"/>
      <c r="U648" s="58"/>
      <c r="V648" s="54"/>
    </row>
    <row r="649" spans="1:22" ht="22.5">
      <c r="A649" s="1"/>
      <c r="B649" s="1"/>
      <c r="C649" s="66"/>
      <c r="D649" s="66" t="s">
        <v>850</v>
      </c>
      <c r="E649" s="63">
        <v>1700</v>
      </c>
      <c r="F649" s="58" t="s">
        <v>851</v>
      </c>
      <c r="G649" s="16" t="s">
        <v>852</v>
      </c>
      <c r="H649" s="55"/>
      <c r="I649" s="55"/>
      <c r="J649" s="55"/>
      <c r="K649" s="58"/>
      <c r="L649" s="58"/>
      <c r="M649" s="7"/>
      <c r="N649" s="8"/>
      <c r="O649" s="1"/>
      <c r="P649" s="58"/>
      <c r="Q649" s="58"/>
      <c r="R649" s="61"/>
      <c r="S649" s="58"/>
      <c r="T649" s="1"/>
      <c r="U649" s="58"/>
      <c r="V649" s="1"/>
    </row>
    <row r="650" spans="1:22" ht="22.5">
      <c r="A650" s="1"/>
      <c r="B650" s="1"/>
      <c r="C650" s="66"/>
      <c r="D650" s="66" t="s">
        <v>853</v>
      </c>
      <c r="E650" s="63">
        <v>253</v>
      </c>
      <c r="F650" s="58" t="s">
        <v>854</v>
      </c>
      <c r="G650" s="16" t="s">
        <v>855</v>
      </c>
      <c r="H650" s="55"/>
      <c r="I650" s="55"/>
      <c r="J650" s="55"/>
      <c r="K650" s="58"/>
      <c r="L650" s="58"/>
      <c r="M650" s="7"/>
      <c r="N650" s="8"/>
      <c r="O650" s="1"/>
      <c r="P650" s="58"/>
      <c r="Q650" s="58"/>
      <c r="R650" s="61"/>
      <c r="S650" s="58"/>
      <c r="T650" s="1"/>
      <c r="U650" s="58"/>
      <c r="V650" s="1"/>
    </row>
    <row r="651" spans="1:22" ht="22.5">
      <c r="A651" s="1"/>
      <c r="B651" s="1"/>
      <c r="C651" s="66"/>
      <c r="D651" s="66" t="s">
        <v>853</v>
      </c>
      <c r="E651" s="63">
        <v>250</v>
      </c>
      <c r="F651" s="58" t="s">
        <v>854</v>
      </c>
      <c r="G651" s="16" t="s">
        <v>856</v>
      </c>
      <c r="H651" s="55"/>
      <c r="I651" s="55"/>
      <c r="J651" s="55"/>
      <c r="K651" s="58"/>
      <c r="L651" s="58"/>
      <c r="M651" s="7"/>
      <c r="N651" s="8"/>
      <c r="O651" s="1"/>
      <c r="P651" s="58"/>
      <c r="Q651" s="58"/>
      <c r="R651" s="61"/>
      <c r="S651" s="58"/>
      <c r="T651" s="1"/>
      <c r="U651" s="58"/>
      <c r="V651" s="1"/>
    </row>
    <row r="652" spans="1:22">
      <c r="A652" s="1"/>
      <c r="B652" s="1"/>
      <c r="C652" s="55"/>
      <c r="D652" s="55" t="s">
        <v>857</v>
      </c>
      <c r="E652" s="60">
        <v>871</v>
      </c>
      <c r="F652" s="58">
        <v>2015</v>
      </c>
      <c r="G652" s="7" t="s">
        <v>819</v>
      </c>
      <c r="H652" s="55"/>
      <c r="I652" s="55"/>
      <c r="J652" s="55"/>
      <c r="K652" s="58"/>
      <c r="L652" s="58"/>
      <c r="M652" s="7"/>
      <c r="N652" s="8"/>
      <c r="O652" s="1"/>
      <c r="P652" s="58"/>
      <c r="Q652" s="58"/>
      <c r="R652" s="61"/>
      <c r="S652" s="58"/>
      <c r="T652" s="1"/>
      <c r="U652" s="58"/>
      <c r="V652" s="1"/>
    </row>
    <row r="653" spans="1:22">
      <c r="A653" s="1"/>
      <c r="B653" s="1"/>
      <c r="C653" s="1"/>
      <c r="D653" s="2081"/>
      <c r="E653" s="2081"/>
      <c r="F653" s="2081"/>
      <c r="G653" s="2081"/>
      <c r="H653" s="2082"/>
      <c r="I653" s="2082"/>
      <c r="J653" s="2082"/>
      <c r="K653" s="58"/>
      <c r="L653" s="58"/>
      <c r="M653" s="58"/>
      <c r="N653" s="60"/>
      <c r="O653" s="54"/>
      <c r="P653" s="58"/>
      <c r="Q653" s="58"/>
      <c r="R653" s="61"/>
      <c r="S653" s="58"/>
      <c r="T653" s="54"/>
      <c r="U653" s="58"/>
      <c r="V653" s="54"/>
    </row>
    <row r="654" spans="1:22" ht="25.5">
      <c r="A654" s="1" t="s">
        <v>858</v>
      </c>
      <c r="B654" s="1"/>
      <c r="C654" s="19" t="s">
        <v>841</v>
      </c>
      <c r="D654" s="66" t="s">
        <v>859</v>
      </c>
      <c r="E654" s="58">
        <v>2619</v>
      </c>
      <c r="F654" s="58">
        <v>2021</v>
      </c>
      <c r="G654" s="63" t="s">
        <v>860</v>
      </c>
      <c r="H654" s="55"/>
      <c r="I654" s="55"/>
      <c r="J654" s="55"/>
      <c r="K654" s="58"/>
      <c r="L654" s="58"/>
      <c r="M654" s="58"/>
      <c r="N654" s="1"/>
      <c r="O654" s="1"/>
      <c r="P654" s="58"/>
      <c r="Q654" s="58"/>
      <c r="R654" s="61"/>
      <c r="S654" s="58"/>
      <c r="T654" s="54"/>
      <c r="U654" s="58"/>
      <c r="V654" s="54"/>
    </row>
    <row r="655" spans="1:22">
      <c r="A655" s="1"/>
      <c r="B655" s="1"/>
      <c r="C655" s="66"/>
      <c r="D655" s="66" t="s">
        <v>861</v>
      </c>
      <c r="E655" s="63">
        <v>2318</v>
      </c>
      <c r="F655" s="58">
        <v>2020</v>
      </c>
      <c r="G655" s="63" t="s">
        <v>862</v>
      </c>
      <c r="H655" s="55"/>
      <c r="I655" s="55"/>
      <c r="J655" s="55"/>
      <c r="K655" s="58"/>
      <c r="L655" s="58"/>
      <c r="M655" s="58"/>
      <c r="N655" s="1"/>
      <c r="O655" s="1"/>
      <c r="P655" s="58"/>
      <c r="Q655" s="58"/>
      <c r="R655" s="61"/>
      <c r="S655" s="58"/>
      <c r="T655" s="54"/>
      <c r="U655" s="58"/>
      <c r="V655" s="54"/>
    </row>
    <row r="656" spans="1:22">
      <c r="A656" s="1"/>
      <c r="B656" s="1"/>
      <c r="C656" s="66"/>
      <c r="D656" s="66" t="s">
        <v>863</v>
      </c>
      <c r="E656" s="63">
        <v>1300</v>
      </c>
      <c r="F656" s="63">
        <v>1993</v>
      </c>
      <c r="G656" s="63" t="s">
        <v>21</v>
      </c>
      <c r="H656" s="55"/>
      <c r="I656" s="55"/>
      <c r="J656" s="55"/>
      <c r="K656" s="58"/>
      <c r="L656" s="58"/>
      <c r="M656" s="58"/>
      <c r="N656" s="1"/>
      <c r="O656" s="1"/>
      <c r="P656" s="58"/>
      <c r="Q656" s="58"/>
      <c r="R656" s="61"/>
      <c r="S656" s="58"/>
      <c r="T656" s="54"/>
      <c r="U656" s="58"/>
      <c r="V656" s="54"/>
    </row>
    <row r="657" spans="1:22">
      <c r="A657" s="1"/>
      <c r="B657" s="1"/>
      <c r="C657" s="66"/>
      <c r="D657" s="66" t="s">
        <v>864</v>
      </c>
      <c r="E657" s="63">
        <v>95</v>
      </c>
      <c r="F657" s="63">
        <v>2005</v>
      </c>
      <c r="G657" s="63" t="s">
        <v>38</v>
      </c>
      <c r="H657" s="55"/>
      <c r="I657" s="55"/>
      <c r="J657" s="55"/>
      <c r="K657" s="58"/>
      <c r="L657" s="58"/>
      <c r="M657" s="7"/>
      <c r="N657" s="8"/>
      <c r="O657" s="1"/>
      <c r="P657" s="58"/>
      <c r="Q657" s="58"/>
      <c r="R657" s="61"/>
      <c r="S657" s="58"/>
      <c r="T657" s="54"/>
      <c r="U657" s="58"/>
      <c r="V657" s="54"/>
    </row>
    <row r="658" spans="1:22">
      <c r="A658" s="1"/>
      <c r="B658" s="1"/>
      <c r="C658" s="66"/>
      <c r="D658" s="66" t="s">
        <v>865</v>
      </c>
      <c r="E658" s="63">
        <v>95</v>
      </c>
      <c r="F658" s="63">
        <v>2005</v>
      </c>
      <c r="G658" s="63" t="s">
        <v>38</v>
      </c>
      <c r="H658" s="55"/>
      <c r="I658" s="55"/>
      <c r="J658" s="55"/>
      <c r="K658" s="58"/>
      <c r="L658" s="58"/>
      <c r="M658" s="7"/>
      <c r="N658" s="8"/>
      <c r="O658" s="1"/>
      <c r="P658" s="58"/>
      <c r="Q658" s="58"/>
      <c r="R658" s="61"/>
      <c r="S658" s="58"/>
      <c r="T658" s="54"/>
      <c r="U658" s="58"/>
      <c r="V658" s="54"/>
    </row>
    <row r="659" spans="1:22">
      <c r="A659" s="1"/>
      <c r="B659" s="1"/>
      <c r="C659" s="66"/>
      <c r="D659" s="66" t="s">
        <v>866</v>
      </c>
      <c r="E659" s="63">
        <v>160</v>
      </c>
      <c r="F659" s="63"/>
      <c r="G659" s="63" t="s">
        <v>20</v>
      </c>
      <c r="H659" s="55"/>
      <c r="I659" s="55"/>
      <c r="J659" s="55"/>
      <c r="K659" s="58"/>
      <c r="L659" s="58"/>
      <c r="M659" s="7"/>
      <c r="N659" s="8"/>
      <c r="O659" s="1"/>
      <c r="P659" s="58"/>
      <c r="Q659" s="58"/>
      <c r="R659" s="61"/>
      <c r="S659" s="58"/>
      <c r="T659" s="54"/>
      <c r="U659" s="58"/>
      <c r="V659" s="54"/>
    </row>
    <row r="660" spans="1:22">
      <c r="A660" s="1"/>
      <c r="B660" s="1"/>
      <c r="C660" s="66"/>
      <c r="D660" s="66" t="s">
        <v>867</v>
      </c>
      <c r="E660" s="63">
        <v>480</v>
      </c>
      <c r="F660" s="63">
        <v>1994</v>
      </c>
      <c r="G660" s="63" t="s">
        <v>20</v>
      </c>
      <c r="H660" s="55"/>
      <c r="I660" s="55"/>
      <c r="J660" s="55"/>
      <c r="K660" s="58"/>
      <c r="L660" s="58"/>
      <c r="M660" s="7"/>
      <c r="N660" s="8"/>
      <c r="O660" s="1"/>
      <c r="P660" s="58"/>
      <c r="Q660" s="58"/>
      <c r="R660" s="61"/>
      <c r="S660" s="58"/>
      <c r="T660" s="54"/>
      <c r="U660" s="58"/>
      <c r="V660" s="54"/>
    </row>
    <row r="661" spans="1:22">
      <c r="A661" s="1"/>
      <c r="B661" s="1"/>
      <c r="C661" s="66"/>
      <c r="D661" s="66" t="s">
        <v>868</v>
      </c>
      <c r="E661" s="63">
        <v>750</v>
      </c>
      <c r="F661" s="63">
        <v>1986</v>
      </c>
      <c r="G661" s="63" t="s">
        <v>20</v>
      </c>
      <c r="H661" s="55"/>
      <c r="I661" s="55"/>
      <c r="J661" s="55"/>
      <c r="K661" s="58"/>
      <c r="L661" s="58"/>
      <c r="M661" s="7"/>
      <c r="N661" s="8"/>
      <c r="O661" s="1"/>
      <c r="P661" s="58"/>
      <c r="Q661" s="58"/>
      <c r="R661" s="61"/>
      <c r="S661" s="58"/>
      <c r="T661" s="54"/>
      <c r="U661" s="58"/>
      <c r="V661" s="54"/>
    </row>
    <row r="662" spans="1:22">
      <c r="A662" s="1"/>
      <c r="B662" s="1"/>
      <c r="C662" s="55"/>
      <c r="D662" s="55"/>
      <c r="E662" s="54"/>
      <c r="F662" s="55"/>
      <c r="G662" s="58"/>
      <c r="H662" s="55"/>
      <c r="I662" s="55"/>
      <c r="J662" s="55"/>
      <c r="K662" s="58"/>
      <c r="L662" s="58"/>
      <c r="M662" s="7"/>
      <c r="N662" s="8"/>
      <c r="O662" s="1"/>
      <c r="P662" s="58"/>
      <c r="Q662" s="58"/>
      <c r="R662" s="61"/>
      <c r="S662" s="58"/>
      <c r="T662" s="54"/>
      <c r="U662" s="58"/>
      <c r="V662" s="54"/>
    </row>
    <row r="663" spans="1:22">
      <c r="A663" s="1"/>
      <c r="B663" s="1"/>
      <c r="C663" s="1"/>
      <c r="D663" s="2081"/>
      <c r="E663" s="2081"/>
      <c r="F663" s="2081"/>
      <c r="G663" s="2081"/>
      <c r="H663" s="2082"/>
      <c r="I663" s="2082"/>
      <c r="J663" s="2082"/>
      <c r="K663" s="58"/>
      <c r="L663" s="58"/>
      <c r="M663" s="58"/>
      <c r="N663" s="55"/>
      <c r="O663" s="54"/>
      <c r="P663" s="58"/>
      <c r="Q663" s="58"/>
      <c r="R663" s="61"/>
      <c r="S663" s="58"/>
      <c r="T663" s="54"/>
      <c r="U663" s="58"/>
      <c r="V663" s="54"/>
    </row>
    <row r="664" spans="1:22" ht="25.5">
      <c r="A664" s="1" t="s">
        <v>869</v>
      </c>
      <c r="B664" s="1"/>
      <c r="C664" s="19" t="s">
        <v>870</v>
      </c>
      <c r="D664" s="66" t="s">
        <v>871</v>
      </c>
      <c r="E664" s="63">
        <v>1650</v>
      </c>
      <c r="F664" s="58">
        <v>1979</v>
      </c>
      <c r="G664" s="63" t="s">
        <v>872</v>
      </c>
      <c r="H664" s="55"/>
      <c r="I664" s="55"/>
      <c r="J664" s="55"/>
      <c r="K664" s="58"/>
      <c r="L664" s="58"/>
      <c r="M664" s="58"/>
      <c r="N664" s="1"/>
      <c r="O664" s="55"/>
      <c r="P664" s="58"/>
      <c r="Q664" s="58"/>
      <c r="R664" s="61"/>
      <c r="S664" s="58"/>
      <c r="T664" s="55"/>
      <c r="U664" s="58"/>
      <c r="V664" s="55"/>
    </row>
    <row r="665" spans="1:22">
      <c r="A665" s="1"/>
      <c r="B665" s="1"/>
      <c r="C665" s="1"/>
      <c r="D665" s="2081"/>
      <c r="E665" s="2081"/>
      <c r="F665" s="2081"/>
      <c r="G665" s="2081"/>
      <c r="H665" s="2082"/>
      <c r="I665" s="2082"/>
      <c r="J665" s="2082"/>
      <c r="K665" s="58"/>
      <c r="L665" s="58"/>
      <c r="M665" s="58"/>
      <c r="N665" s="60"/>
      <c r="O665" s="54"/>
      <c r="P665" s="58"/>
      <c r="Q665" s="58"/>
      <c r="R665" s="61"/>
      <c r="S665" s="58"/>
      <c r="T665" s="54"/>
      <c r="U665" s="58"/>
      <c r="V665" s="54"/>
    </row>
    <row r="666" spans="1:22" ht="25.5">
      <c r="A666" s="1" t="s">
        <v>873</v>
      </c>
      <c r="B666" s="1"/>
      <c r="C666" s="19" t="s">
        <v>874</v>
      </c>
      <c r="D666" s="66" t="s">
        <v>875</v>
      </c>
      <c r="E666" s="63">
        <v>350</v>
      </c>
      <c r="F666" s="58">
        <v>1979</v>
      </c>
      <c r="G666" s="63" t="s">
        <v>21</v>
      </c>
      <c r="H666" s="55"/>
      <c r="I666" s="55"/>
      <c r="J666" s="55"/>
      <c r="K666" s="58"/>
      <c r="L666" s="58"/>
      <c r="M666" s="58"/>
      <c r="N666" s="1"/>
      <c r="O666" s="55"/>
      <c r="P666" s="58"/>
      <c r="Q666" s="58"/>
      <c r="R666" s="61"/>
      <c r="S666" s="58"/>
      <c r="T666" s="55"/>
      <c r="U666" s="58"/>
      <c r="V666" s="55"/>
    </row>
    <row r="667" spans="1:22">
      <c r="A667" s="1"/>
      <c r="B667" s="1"/>
      <c r="C667" s="1"/>
      <c r="D667" s="2081"/>
      <c r="E667" s="2081"/>
      <c r="F667" s="2081"/>
      <c r="G667" s="2081"/>
      <c r="H667" s="2082"/>
      <c r="I667" s="2082"/>
      <c r="J667" s="2082"/>
      <c r="K667" s="58"/>
      <c r="L667" s="58"/>
      <c r="M667" s="58"/>
      <c r="N667" s="60"/>
      <c r="O667" s="54"/>
      <c r="P667" s="58"/>
      <c r="Q667" s="58"/>
      <c r="R667" s="61"/>
      <c r="S667" s="58"/>
      <c r="T667" s="54"/>
      <c r="U667" s="58"/>
      <c r="V667" s="54"/>
    </row>
    <row r="668" spans="1:22" ht="25.5">
      <c r="A668" s="1" t="s">
        <v>876</v>
      </c>
      <c r="B668" s="1"/>
      <c r="C668" s="19" t="s">
        <v>877</v>
      </c>
      <c r="D668" s="66" t="s">
        <v>871</v>
      </c>
      <c r="E668" s="63">
        <v>1650</v>
      </c>
      <c r="F668" s="58">
        <v>1979</v>
      </c>
      <c r="G668" s="63" t="s">
        <v>872</v>
      </c>
      <c r="H668" s="1"/>
      <c r="I668" s="1"/>
      <c r="J668" s="1"/>
      <c r="K668" s="58"/>
      <c r="L668" s="58"/>
      <c r="M668" s="58"/>
      <c r="N668" s="1"/>
      <c r="O668" s="1"/>
      <c r="P668" s="58"/>
      <c r="Q668" s="58"/>
      <c r="R668" s="61"/>
      <c r="S668" s="58"/>
      <c r="T668" s="54"/>
      <c r="U668" s="58"/>
      <c r="V668" s="54"/>
    </row>
    <row r="669" spans="1:22">
      <c r="A669" s="1"/>
      <c r="B669" s="1"/>
      <c r="C669" s="1"/>
      <c r="D669" s="55"/>
      <c r="E669" s="1"/>
      <c r="F669" s="55"/>
      <c r="G669" s="58"/>
      <c r="H669" s="1"/>
      <c r="I669" s="1"/>
      <c r="J669" s="1"/>
      <c r="K669" s="58"/>
      <c r="L669" s="58"/>
      <c r="M669" s="58"/>
      <c r="N669" s="1"/>
      <c r="O669" s="1"/>
      <c r="P669" s="58"/>
      <c r="Q669" s="58"/>
      <c r="R669" s="61"/>
      <c r="S669" s="58"/>
      <c r="T669" s="1"/>
      <c r="U669" s="58"/>
      <c r="V669" s="1"/>
    </row>
    <row r="670" spans="1:22">
      <c r="A670" s="1"/>
      <c r="B670" s="1"/>
      <c r="C670" s="1"/>
      <c r="D670" s="2081"/>
      <c r="E670" s="2081"/>
      <c r="F670" s="2081"/>
      <c r="G670" s="2081"/>
      <c r="H670" s="2082"/>
      <c r="I670" s="2082"/>
      <c r="J670" s="2082"/>
      <c r="K670" s="58"/>
      <c r="L670" s="58"/>
      <c r="M670" s="58"/>
      <c r="N670" s="60"/>
      <c r="O670" s="54"/>
      <c r="P670" s="58"/>
      <c r="Q670" s="58"/>
      <c r="R670" s="61"/>
      <c r="S670" s="58"/>
      <c r="T670" s="54"/>
      <c r="U670" s="58"/>
      <c r="V670" s="54"/>
    </row>
    <row r="671" spans="1:22" ht="25.5">
      <c r="A671" s="1" t="s">
        <v>878</v>
      </c>
      <c r="B671" s="1"/>
      <c r="C671" s="19" t="s">
        <v>877</v>
      </c>
      <c r="D671" s="66" t="s">
        <v>861</v>
      </c>
      <c r="E671" s="63">
        <v>2317</v>
      </c>
      <c r="F671" s="58">
        <v>2020</v>
      </c>
      <c r="G671" s="63" t="s">
        <v>862</v>
      </c>
      <c r="H671" s="55"/>
      <c r="I671" s="55"/>
      <c r="J671" s="55"/>
      <c r="K671" s="58"/>
      <c r="L671" s="58"/>
      <c r="M671" s="58"/>
      <c r="N671" s="1"/>
      <c r="O671" s="1"/>
      <c r="P671" s="58"/>
      <c r="Q671" s="58"/>
      <c r="R671" s="61"/>
      <c r="S671" s="58"/>
      <c r="T671" s="54"/>
      <c r="U671" s="58"/>
      <c r="V671" s="54"/>
    </row>
    <row r="672" spans="1:22">
      <c r="A672" s="1"/>
      <c r="B672" s="1"/>
      <c r="C672" s="66"/>
      <c r="D672" s="66" t="s">
        <v>859</v>
      </c>
      <c r="E672" s="58">
        <v>2619</v>
      </c>
      <c r="F672" s="58">
        <v>2021</v>
      </c>
      <c r="G672" s="63" t="s">
        <v>860</v>
      </c>
      <c r="H672" s="55"/>
      <c r="I672" s="55"/>
      <c r="J672" s="55"/>
      <c r="K672" s="58"/>
      <c r="L672" s="58"/>
      <c r="M672" s="58"/>
      <c r="N672" s="1"/>
      <c r="O672" s="1"/>
      <c r="P672" s="58"/>
      <c r="Q672" s="58"/>
      <c r="R672" s="61"/>
      <c r="S672" s="58"/>
      <c r="T672" s="54"/>
      <c r="U672" s="58"/>
      <c r="V672" s="54"/>
    </row>
    <row r="673" spans="1:22">
      <c r="A673" s="1"/>
      <c r="B673" s="1"/>
      <c r="C673" s="55"/>
      <c r="D673" s="66" t="s">
        <v>863</v>
      </c>
      <c r="E673" s="63">
        <v>1525</v>
      </c>
      <c r="F673" s="58">
        <v>2019</v>
      </c>
      <c r="G673" s="63" t="s">
        <v>819</v>
      </c>
      <c r="H673" s="55"/>
      <c r="I673" s="55"/>
      <c r="J673" s="55"/>
      <c r="K673" s="58"/>
      <c r="L673" s="58"/>
      <c r="M673" s="58"/>
      <c r="N673" s="1"/>
      <c r="O673" s="1"/>
      <c r="P673" s="58"/>
      <c r="Q673" s="58"/>
      <c r="R673" s="61"/>
      <c r="S673" s="58"/>
      <c r="T673" s="1"/>
      <c r="U673" s="58"/>
      <c r="V673" s="1"/>
    </row>
    <row r="674" spans="1:22">
      <c r="A674" s="1"/>
      <c r="B674" s="1"/>
      <c r="C674" s="55"/>
      <c r="D674" s="55"/>
      <c r="E674" s="54"/>
      <c r="F674" s="55"/>
      <c r="G674" s="58"/>
      <c r="H674" s="55"/>
      <c r="I674" s="55"/>
      <c r="J674" s="55"/>
      <c r="K674" s="58"/>
      <c r="L674" s="58"/>
      <c r="M674" s="58"/>
      <c r="N674" s="1"/>
      <c r="O674" s="1"/>
      <c r="P674" s="58"/>
      <c r="Q674" s="58"/>
      <c r="R674" s="61"/>
      <c r="S674" s="58"/>
      <c r="T674" s="1"/>
      <c r="U674" s="58"/>
      <c r="V674" s="1"/>
    </row>
    <row r="675" spans="1:22">
      <c r="A675" s="1"/>
      <c r="B675" s="1"/>
      <c r="C675" s="1"/>
      <c r="D675" s="2081"/>
      <c r="E675" s="2081"/>
      <c r="F675" s="2081"/>
      <c r="G675" s="2081"/>
      <c r="H675" s="2082"/>
      <c r="I675" s="2082"/>
      <c r="J675" s="2082"/>
      <c r="K675" s="58"/>
      <c r="L675" s="58"/>
      <c r="M675" s="58"/>
      <c r="N675" s="60"/>
      <c r="O675" s="54"/>
      <c r="P675" s="58"/>
      <c r="Q675" s="58"/>
      <c r="R675" s="61"/>
      <c r="S675" s="58"/>
      <c r="T675" s="54"/>
      <c r="U675" s="58"/>
      <c r="V675" s="54"/>
    </row>
    <row r="676" spans="1:22" ht="25.5">
      <c r="A676" s="1" t="s">
        <v>879</v>
      </c>
      <c r="B676" s="1"/>
      <c r="C676" s="17" t="s">
        <v>880</v>
      </c>
      <c r="D676" s="19" t="s">
        <v>881</v>
      </c>
      <c r="E676" s="18">
        <v>2846</v>
      </c>
      <c r="F676" s="58">
        <v>2017</v>
      </c>
      <c r="G676" s="12" t="s">
        <v>882</v>
      </c>
      <c r="H676" s="58">
        <v>72</v>
      </c>
      <c r="I676" s="58"/>
      <c r="J676" s="58">
        <v>72</v>
      </c>
      <c r="K676" s="58"/>
      <c r="L676" s="58"/>
      <c r="M676" s="58"/>
      <c r="N676" s="1"/>
      <c r="O676" s="1"/>
      <c r="P676" s="58"/>
      <c r="Q676" s="58"/>
      <c r="R676" s="61"/>
      <c r="S676" s="58"/>
      <c r="T676" s="1"/>
      <c r="U676" s="58"/>
      <c r="V676" s="1"/>
    </row>
    <row r="677" spans="1:22">
      <c r="A677" s="1"/>
      <c r="B677" s="1"/>
      <c r="C677" s="55" t="s">
        <v>883</v>
      </c>
      <c r="D677" s="19"/>
      <c r="E677" s="60">
        <v>6</v>
      </c>
      <c r="F677" s="58">
        <v>2016</v>
      </c>
      <c r="G677" s="58" t="s">
        <v>884</v>
      </c>
      <c r="H677" s="55"/>
      <c r="I677" s="55"/>
      <c r="J677" s="55"/>
      <c r="K677" s="58"/>
      <c r="L677" s="58"/>
      <c r="M677" s="58"/>
      <c r="N677" s="1"/>
      <c r="O677" s="1"/>
      <c r="P677" s="58"/>
      <c r="Q677" s="58"/>
      <c r="R677" s="61"/>
      <c r="S677" s="58"/>
      <c r="T677" s="1"/>
      <c r="U677" s="58"/>
      <c r="V677" s="1"/>
    </row>
    <row r="678" spans="1:22">
      <c r="A678" s="1"/>
      <c r="B678" s="1"/>
      <c r="C678" s="55" t="s">
        <v>885</v>
      </c>
      <c r="D678" s="55"/>
      <c r="E678" s="60">
        <v>118</v>
      </c>
      <c r="F678" s="58">
        <v>2016</v>
      </c>
      <c r="G678" s="58" t="s">
        <v>884</v>
      </c>
      <c r="H678" s="55"/>
      <c r="I678" s="55"/>
      <c r="J678" s="55"/>
      <c r="K678" s="58"/>
      <c r="L678" s="58"/>
      <c r="M678" s="58"/>
      <c r="N678" s="1"/>
      <c r="O678" s="1"/>
      <c r="P678" s="58"/>
      <c r="Q678" s="58"/>
      <c r="R678" s="61"/>
      <c r="S678" s="58"/>
      <c r="T678" s="1"/>
      <c r="U678" s="58"/>
      <c r="V678" s="1"/>
    </row>
    <row r="679" spans="1:22">
      <c r="A679" s="1"/>
      <c r="B679" s="1"/>
      <c r="C679" s="1"/>
      <c r="D679" s="55"/>
      <c r="E679" s="1"/>
      <c r="F679" s="58"/>
      <c r="G679" s="58"/>
      <c r="H679" s="55"/>
      <c r="I679" s="55"/>
      <c r="J679" s="55"/>
      <c r="K679" s="58"/>
      <c r="L679" s="58"/>
      <c r="M679" s="58"/>
      <c r="N679" s="1"/>
      <c r="O679" s="1"/>
      <c r="P679" s="58"/>
      <c r="Q679" s="58"/>
      <c r="R679" s="61"/>
      <c r="S679" s="58"/>
      <c r="T679" s="54"/>
      <c r="U679" s="58"/>
      <c r="V679" s="54"/>
    </row>
    <row r="680" spans="1:22">
      <c r="A680" s="1"/>
      <c r="B680" s="1"/>
      <c r="C680" s="55" t="s">
        <v>886</v>
      </c>
      <c r="D680" s="55"/>
      <c r="E680" s="60">
        <v>283</v>
      </c>
      <c r="F680" s="58">
        <v>2016</v>
      </c>
      <c r="G680" s="12" t="s">
        <v>882</v>
      </c>
      <c r="H680" s="55"/>
      <c r="I680" s="55"/>
      <c r="J680" s="55"/>
      <c r="K680" s="58"/>
      <c r="L680" s="58"/>
      <c r="M680" s="58"/>
      <c r="N680" s="1"/>
      <c r="O680" s="1"/>
      <c r="P680" s="58"/>
      <c r="Q680" s="58"/>
      <c r="R680" s="61"/>
      <c r="S680" s="58"/>
      <c r="T680" s="54"/>
      <c r="U680" s="58"/>
      <c r="V680" s="54"/>
    </row>
    <row r="681" spans="1:22" ht="25.5">
      <c r="A681" s="1"/>
      <c r="B681" s="1"/>
      <c r="C681" s="17" t="s">
        <v>887</v>
      </c>
      <c r="D681" s="55"/>
      <c r="E681" s="18">
        <v>5250</v>
      </c>
      <c r="F681" s="58">
        <v>1978</v>
      </c>
      <c r="G681" s="12" t="s">
        <v>34</v>
      </c>
      <c r="H681" s="55"/>
      <c r="I681" s="55"/>
      <c r="J681" s="55"/>
      <c r="K681" s="58"/>
      <c r="L681" s="58"/>
      <c r="M681" s="58"/>
      <c r="N681" s="1"/>
      <c r="O681" s="1"/>
      <c r="P681" s="58"/>
      <c r="Q681" s="58"/>
      <c r="R681" s="61"/>
      <c r="S681" s="58"/>
      <c r="T681" s="54"/>
      <c r="U681" s="58"/>
      <c r="V681" s="54"/>
    </row>
    <row r="682" spans="1:22">
      <c r="A682" s="1"/>
      <c r="B682" s="1"/>
      <c r="C682" s="17" t="s">
        <v>888</v>
      </c>
      <c r="D682" s="55"/>
      <c r="E682" s="18"/>
      <c r="F682" s="17"/>
      <c r="G682" s="12"/>
      <c r="H682" s="55"/>
      <c r="I682" s="55"/>
      <c r="J682" s="55"/>
      <c r="K682" s="58"/>
      <c r="L682" s="58"/>
      <c r="M682" s="58"/>
      <c r="N682" s="1"/>
      <c r="O682" s="1"/>
      <c r="P682" s="58"/>
      <c r="Q682" s="58"/>
      <c r="R682" s="61"/>
      <c r="S682" s="58"/>
      <c r="T682" s="54"/>
      <c r="U682" s="58"/>
      <c r="V682" s="54"/>
    </row>
    <row r="683" spans="1:22">
      <c r="A683" s="1"/>
      <c r="B683" s="1"/>
      <c r="C683" s="17"/>
      <c r="D683" s="55" t="s">
        <v>883</v>
      </c>
      <c r="E683" s="58">
        <v>60</v>
      </c>
      <c r="F683" s="58">
        <v>2016</v>
      </c>
      <c r="G683" s="58" t="s">
        <v>889</v>
      </c>
      <c r="H683" s="55"/>
      <c r="I683" s="55"/>
      <c r="J683" s="55"/>
      <c r="K683" s="58"/>
      <c r="L683" s="58"/>
      <c r="M683" s="58"/>
      <c r="N683" s="1"/>
      <c r="O683" s="1"/>
      <c r="P683" s="58"/>
      <c r="Q683" s="58"/>
      <c r="R683" s="61"/>
      <c r="S683" s="58"/>
      <c r="T683" s="54"/>
      <c r="U683" s="58"/>
      <c r="V683" s="54"/>
    </row>
    <row r="684" spans="1:22">
      <c r="A684" s="1"/>
      <c r="B684" s="1"/>
      <c r="C684" s="17"/>
      <c r="D684" s="55" t="s">
        <v>890</v>
      </c>
      <c r="E684" s="58">
        <v>870</v>
      </c>
      <c r="F684" s="58">
        <v>2010</v>
      </c>
      <c r="G684" s="58" t="s">
        <v>891</v>
      </c>
      <c r="H684" s="55"/>
      <c r="I684" s="55"/>
      <c r="J684" s="55"/>
      <c r="K684" s="58"/>
      <c r="L684" s="58"/>
      <c r="M684" s="58"/>
      <c r="N684" s="1"/>
      <c r="O684" s="1"/>
      <c r="P684" s="58"/>
      <c r="Q684" s="58"/>
      <c r="R684" s="61"/>
      <c r="S684" s="58"/>
      <c r="T684" s="54"/>
      <c r="U684" s="58"/>
      <c r="V684" s="54"/>
    </row>
    <row r="685" spans="1:22">
      <c r="A685" s="1"/>
      <c r="B685" s="1"/>
      <c r="C685" s="17"/>
      <c r="D685" s="55" t="s">
        <v>892</v>
      </c>
      <c r="E685" s="58">
        <v>347</v>
      </c>
      <c r="F685" s="58">
        <v>2010</v>
      </c>
      <c r="G685" s="58" t="s">
        <v>891</v>
      </c>
      <c r="H685" s="55"/>
      <c r="I685" s="55"/>
      <c r="J685" s="55"/>
      <c r="K685" s="58"/>
      <c r="L685" s="58"/>
      <c r="M685" s="58"/>
      <c r="N685" s="1"/>
      <c r="O685" s="1"/>
      <c r="P685" s="58"/>
      <c r="Q685" s="58"/>
      <c r="R685" s="61"/>
      <c r="S685" s="58"/>
      <c r="T685" s="54"/>
      <c r="U685" s="58"/>
      <c r="V685" s="54"/>
    </row>
    <row r="686" spans="1:22">
      <c r="A686" s="1"/>
      <c r="B686" s="1"/>
      <c r="C686" s="17"/>
      <c r="D686" s="55" t="s">
        <v>893</v>
      </c>
      <c r="E686" s="58">
        <v>36</v>
      </c>
      <c r="F686" s="58">
        <v>2020</v>
      </c>
      <c r="G686" s="58" t="s">
        <v>891</v>
      </c>
      <c r="H686" s="55"/>
      <c r="I686" s="55"/>
      <c r="J686" s="55"/>
      <c r="K686" s="58"/>
      <c r="L686" s="58"/>
      <c r="M686" s="58"/>
      <c r="N686" s="1"/>
      <c r="O686" s="1"/>
      <c r="P686" s="58"/>
      <c r="Q686" s="58"/>
      <c r="R686" s="61"/>
      <c r="S686" s="58"/>
      <c r="T686" s="54"/>
      <c r="U686" s="58"/>
      <c r="V686" s="54"/>
    </row>
    <row r="687" spans="1:22">
      <c r="A687" s="1"/>
      <c r="B687" s="1"/>
      <c r="C687" s="1"/>
      <c r="D687" s="2081"/>
      <c r="E687" s="2081"/>
      <c r="F687" s="2081"/>
      <c r="G687" s="2081"/>
      <c r="H687" s="55"/>
      <c r="I687" s="55"/>
      <c r="J687" s="55"/>
      <c r="K687" s="58"/>
      <c r="L687" s="58"/>
      <c r="M687" s="58"/>
      <c r="N687" s="1"/>
      <c r="O687" s="1"/>
      <c r="P687" s="58"/>
      <c r="Q687" s="58"/>
      <c r="R687" s="61"/>
      <c r="S687" s="58"/>
      <c r="T687" s="54"/>
      <c r="U687" s="58"/>
      <c r="V687" s="54"/>
    </row>
    <row r="688" spans="1:22">
      <c r="A688" s="1"/>
      <c r="B688" s="1"/>
      <c r="C688" s="1"/>
      <c r="D688" s="2081"/>
      <c r="E688" s="2081"/>
      <c r="F688" s="2081"/>
      <c r="G688" s="2081"/>
      <c r="H688" s="2082"/>
      <c r="I688" s="2082"/>
      <c r="J688" s="2082"/>
      <c r="K688" s="58"/>
      <c r="L688" s="58"/>
      <c r="M688" s="58"/>
      <c r="N688" s="60"/>
      <c r="O688" s="54"/>
      <c r="P688" s="58"/>
      <c r="Q688" s="58"/>
      <c r="R688" s="61"/>
      <c r="S688" s="58"/>
      <c r="T688" s="54"/>
      <c r="U688" s="58"/>
      <c r="V688" s="54"/>
    </row>
    <row r="689" spans="1:22" ht="25.5">
      <c r="A689" s="1" t="s">
        <v>894</v>
      </c>
      <c r="B689" s="1"/>
      <c r="C689" s="17" t="s">
        <v>895</v>
      </c>
      <c r="D689" s="19" t="s">
        <v>896</v>
      </c>
      <c r="E689" s="18">
        <v>1350</v>
      </c>
      <c r="F689" s="58">
        <v>2013</v>
      </c>
      <c r="G689" s="12" t="s">
        <v>882</v>
      </c>
      <c r="H689" s="55"/>
      <c r="I689" s="55"/>
      <c r="J689" s="55"/>
      <c r="K689" s="58"/>
      <c r="L689" s="58"/>
      <c r="M689" s="58"/>
      <c r="N689" s="1"/>
      <c r="O689" s="1"/>
      <c r="P689" s="58"/>
      <c r="Q689" s="58"/>
      <c r="R689" s="61"/>
      <c r="S689" s="58"/>
      <c r="T689" s="1"/>
      <c r="U689" s="58"/>
      <c r="V689" s="1"/>
    </row>
    <row r="690" spans="1:22">
      <c r="A690" s="1"/>
      <c r="B690" s="1"/>
      <c r="C690" s="17" t="s">
        <v>897</v>
      </c>
      <c r="D690" s="55"/>
      <c r="E690" s="18">
        <v>750</v>
      </c>
      <c r="F690" s="58" t="s">
        <v>898</v>
      </c>
      <c r="G690" s="63"/>
      <c r="H690" s="55"/>
      <c r="I690" s="55"/>
      <c r="J690" s="55"/>
      <c r="K690" s="58"/>
      <c r="L690" s="58"/>
      <c r="M690" s="58"/>
      <c r="N690" s="1"/>
      <c r="O690" s="1"/>
      <c r="P690" s="58"/>
      <c r="Q690" s="58"/>
      <c r="R690" s="61"/>
      <c r="S690" s="58"/>
      <c r="T690" s="1"/>
      <c r="U690" s="58"/>
      <c r="V690" s="1"/>
    </row>
    <row r="691" spans="1:22">
      <c r="A691" s="1"/>
      <c r="B691" s="1"/>
      <c r="C691" s="17" t="s">
        <v>899</v>
      </c>
      <c r="D691" s="55"/>
      <c r="E691" s="18">
        <v>700</v>
      </c>
      <c r="F691" s="58"/>
      <c r="G691" s="12" t="s">
        <v>900</v>
      </c>
      <c r="H691" s="55"/>
      <c r="I691" s="55"/>
      <c r="J691" s="55"/>
      <c r="K691" s="58"/>
      <c r="L691" s="58"/>
      <c r="M691" s="58"/>
      <c r="N691" s="1"/>
      <c r="O691" s="1"/>
      <c r="P691" s="58"/>
      <c r="Q691" s="58"/>
      <c r="R691" s="61"/>
      <c r="S691" s="58"/>
      <c r="T691" s="1"/>
      <c r="U691" s="58"/>
      <c r="V691" s="1"/>
    </row>
    <row r="692" spans="1:22">
      <c r="A692" s="1"/>
      <c r="B692" s="1"/>
      <c r="C692" s="17" t="s">
        <v>901</v>
      </c>
      <c r="D692" s="55"/>
      <c r="E692" s="18">
        <v>180</v>
      </c>
      <c r="F692" s="58"/>
      <c r="G692" s="63"/>
      <c r="H692" s="55"/>
      <c r="I692" s="55"/>
      <c r="J692" s="55"/>
      <c r="K692" s="58"/>
      <c r="L692" s="58"/>
      <c r="M692" s="58"/>
      <c r="N692" s="1"/>
      <c r="O692" s="1"/>
      <c r="P692" s="58"/>
      <c r="Q692" s="58"/>
      <c r="R692" s="61"/>
      <c r="S692" s="58"/>
      <c r="T692" s="1"/>
      <c r="U692" s="58"/>
      <c r="V692" s="1"/>
    </row>
    <row r="693" spans="1:22">
      <c r="A693" s="1"/>
      <c r="B693" s="1"/>
      <c r="C693" s="55" t="s">
        <v>963</v>
      </c>
      <c r="D693" s="55"/>
      <c r="E693" s="54">
        <v>4.7E-2</v>
      </c>
      <c r="F693" s="55">
        <v>2025</v>
      </c>
      <c r="G693" s="58" t="s">
        <v>964</v>
      </c>
      <c r="H693" s="55"/>
      <c r="I693" s="55"/>
      <c r="J693" s="55"/>
      <c r="K693" s="58"/>
      <c r="L693" s="58"/>
      <c r="M693" s="58"/>
      <c r="N693" s="1"/>
      <c r="O693" s="1"/>
      <c r="P693" s="58"/>
      <c r="Q693" s="58"/>
      <c r="R693" s="61"/>
      <c r="S693" s="58"/>
      <c r="T693" s="1"/>
      <c r="U693" s="58"/>
      <c r="V693" s="1"/>
    </row>
    <row r="694" spans="1:22">
      <c r="A694" s="1"/>
      <c r="B694" s="1"/>
      <c r="C694" s="1"/>
      <c r="D694" s="2081"/>
      <c r="E694" s="2081"/>
      <c r="F694" s="2081"/>
      <c r="G694" s="2081"/>
      <c r="H694" s="2082"/>
      <c r="I694" s="2082"/>
      <c r="J694" s="2082"/>
      <c r="K694" s="58"/>
      <c r="L694" s="58"/>
      <c r="M694" s="58"/>
      <c r="N694" s="60"/>
      <c r="O694" s="54"/>
      <c r="P694" s="58"/>
      <c r="Q694" s="58"/>
      <c r="R694" s="61"/>
      <c r="S694" s="58"/>
      <c r="T694" s="54"/>
      <c r="U694" s="58"/>
      <c r="V694" s="54"/>
    </row>
    <row r="695" spans="1:22" ht="25.5">
      <c r="A695" s="1" t="s">
        <v>902</v>
      </c>
      <c r="B695" s="1"/>
      <c r="C695" s="17" t="s">
        <v>903</v>
      </c>
      <c r="D695" s="19" t="s">
        <v>904</v>
      </c>
      <c r="E695" s="18">
        <v>1674</v>
      </c>
      <c r="F695" s="55">
        <v>2012</v>
      </c>
      <c r="G695" s="12" t="s">
        <v>900</v>
      </c>
      <c r="H695" s="55"/>
      <c r="I695" s="55"/>
      <c r="J695" s="55"/>
      <c r="K695" s="58"/>
      <c r="L695" s="58"/>
      <c r="M695" s="58"/>
      <c r="N695" s="1"/>
      <c r="O695" s="55"/>
      <c r="P695" s="58"/>
      <c r="Q695" s="58"/>
      <c r="R695" s="61"/>
      <c r="S695" s="58"/>
      <c r="T695" s="54"/>
      <c r="U695" s="58"/>
      <c r="V695" s="54"/>
    </row>
    <row r="696" spans="1:22">
      <c r="A696" s="1"/>
      <c r="B696" s="1"/>
      <c r="C696" s="17" t="s">
        <v>905</v>
      </c>
      <c r="D696" s="55"/>
      <c r="E696" s="18">
        <v>300</v>
      </c>
      <c r="F696" s="55">
        <v>2012</v>
      </c>
      <c r="G696" s="12" t="s">
        <v>900</v>
      </c>
      <c r="H696" s="55"/>
      <c r="I696" s="55"/>
      <c r="J696" s="55"/>
      <c r="K696" s="58"/>
      <c r="L696" s="58"/>
      <c r="M696" s="58"/>
      <c r="N696" s="1"/>
      <c r="O696" s="55"/>
      <c r="P696" s="58"/>
      <c r="Q696" s="58"/>
      <c r="R696" s="61"/>
      <c r="S696" s="58"/>
      <c r="T696" s="54"/>
      <c r="U696" s="58"/>
      <c r="V696" s="54"/>
    </row>
    <row r="697" spans="1:22">
      <c r="A697" s="1"/>
      <c r="B697" s="1"/>
      <c r="C697" s="55"/>
      <c r="D697" s="55"/>
      <c r="E697" s="54"/>
      <c r="F697" s="55"/>
      <c r="G697" s="58"/>
      <c r="H697" s="55"/>
      <c r="I697" s="55"/>
      <c r="J697" s="55"/>
      <c r="K697" s="58"/>
      <c r="L697" s="58"/>
      <c r="M697" s="58"/>
      <c r="N697" s="1"/>
      <c r="O697" s="55"/>
      <c r="P697" s="58"/>
      <c r="Q697" s="58"/>
      <c r="R697" s="61"/>
      <c r="S697" s="58"/>
      <c r="T697" s="54"/>
      <c r="U697" s="58"/>
      <c r="V697" s="54"/>
    </row>
    <row r="698" spans="1:22">
      <c r="A698" s="1"/>
      <c r="B698" s="1"/>
      <c r="C698" s="1"/>
      <c r="D698" s="2081"/>
      <c r="E698" s="2081"/>
      <c r="F698" s="2081"/>
      <c r="G698" s="2081"/>
      <c r="H698" s="2082"/>
      <c r="I698" s="2082"/>
      <c r="J698" s="2082"/>
      <c r="K698" s="58"/>
      <c r="L698" s="58"/>
      <c r="M698" s="58"/>
      <c r="N698" s="60"/>
      <c r="O698" s="54"/>
      <c r="P698" s="58"/>
      <c r="Q698" s="58"/>
      <c r="R698" s="61"/>
      <c r="S698" s="58"/>
      <c r="T698" s="54"/>
      <c r="U698" s="58"/>
      <c r="V698" s="54"/>
    </row>
    <row r="699" spans="1:22" ht="25.5">
      <c r="A699" s="1" t="s">
        <v>906</v>
      </c>
      <c r="B699" s="1"/>
      <c r="C699" s="17" t="s">
        <v>907</v>
      </c>
      <c r="D699" s="19" t="s">
        <v>908</v>
      </c>
      <c r="E699" s="18">
        <v>600</v>
      </c>
      <c r="F699" s="55">
        <v>1975</v>
      </c>
      <c r="G699" s="12" t="s">
        <v>900</v>
      </c>
      <c r="H699" s="55"/>
      <c r="I699" s="55"/>
      <c r="J699" s="55"/>
      <c r="K699" s="58"/>
      <c r="L699" s="58"/>
      <c r="M699" s="7"/>
      <c r="N699" s="8"/>
      <c r="O699" s="1"/>
      <c r="P699" s="58"/>
      <c r="Q699" s="58"/>
      <c r="R699" s="61"/>
      <c r="S699" s="58"/>
      <c r="T699" s="54"/>
      <c r="U699" s="58"/>
      <c r="V699" s="54"/>
    </row>
    <row r="700" spans="1:22">
      <c r="A700" s="1"/>
      <c r="B700" s="1"/>
      <c r="C700" s="17" t="s">
        <v>909</v>
      </c>
      <c r="D700" s="55"/>
      <c r="E700" s="18">
        <v>500</v>
      </c>
      <c r="F700" s="55">
        <v>1975</v>
      </c>
      <c r="G700" s="63"/>
      <c r="H700" s="55"/>
      <c r="I700" s="55"/>
      <c r="J700" s="55"/>
      <c r="K700" s="58"/>
      <c r="L700" s="58"/>
      <c r="M700" s="7"/>
      <c r="N700" s="8"/>
      <c r="O700" s="1"/>
      <c r="P700" s="58"/>
      <c r="Q700" s="58"/>
      <c r="R700" s="61"/>
      <c r="S700" s="58"/>
      <c r="T700" s="54"/>
      <c r="U700" s="58"/>
      <c r="V700" s="54"/>
    </row>
    <row r="701" spans="1:22">
      <c r="A701" s="1"/>
      <c r="B701" s="1"/>
      <c r="C701" s="1"/>
      <c r="D701" s="55"/>
      <c r="E701" s="54"/>
      <c r="F701" s="1"/>
      <c r="G701" s="58"/>
      <c r="H701" s="55"/>
      <c r="I701" s="55"/>
      <c r="J701" s="55"/>
      <c r="K701" s="58"/>
      <c r="L701" s="58"/>
      <c r="M701" s="7"/>
      <c r="N701" s="8"/>
      <c r="O701" s="1"/>
      <c r="P701" s="58"/>
      <c r="Q701" s="58"/>
      <c r="R701" s="61"/>
      <c r="S701" s="58"/>
      <c r="T701" s="54"/>
      <c r="U701" s="58"/>
      <c r="V701" s="54"/>
    </row>
    <row r="702" spans="1:22">
      <c r="A702" s="1"/>
      <c r="B702" s="1"/>
      <c r="C702" s="1"/>
      <c r="D702" s="55"/>
      <c r="E702" s="54"/>
      <c r="F702" s="1"/>
      <c r="G702" s="58"/>
      <c r="H702" s="55"/>
      <c r="I702" s="55"/>
      <c r="J702" s="55"/>
      <c r="K702" s="58"/>
      <c r="L702" s="58"/>
      <c r="M702" s="7"/>
      <c r="N702" s="8"/>
      <c r="O702" s="1"/>
      <c r="P702" s="58"/>
      <c r="Q702" s="58"/>
      <c r="R702" s="61"/>
      <c r="S702" s="58"/>
      <c r="T702" s="54"/>
      <c r="U702" s="58"/>
      <c r="V702" s="54"/>
    </row>
    <row r="703" spans="1:22">
      <c r="A703" s="1"/>
      <c r="B703" s="1"/>
      <c r="C703" s="1"/>
      <c r="D703" s="2081"/>
      <c r="E703" s="2081"/>
      <c r="F703" s="2081"/>
      <c r="G703" s="2081"/>
      <c r="H703" s="2082"/>
      <c r="I703" s="2082"/>
      <c r="J703" s="2082"/>
      <c r="K703" s="58"/>
      <c r="L703" s="58"/>
      <c r="M703" s="58"/>
      <c r="N703" s="60"/>
      <c r="O703" s="54"/>
      <c r="P703" s="58"/>
      <c r="Q703" s="58"/>
      <c r="R703" s="61"/>
      <c r="S703" s="58"/>
      <c r="T703" s="54"/>
      <c r="U703" s="58"/>
      <c r="V703" s="54"/>
    </row>
    <row r="704" spans="1:22" ht="25.5">
      <c r="A704" s="1" t="s">
        <v>910</v>
      </c>
      <c r="B704" s="1"/>
      <c r="C704" s="17" t="s">
        <v>911</v>
      </c>
      <c r="D704" s="19" t="s">
        <v>912</v>
      </c>
      <c r="E704" s="18">
        <v>650</v>
      </c>
      <c r="F704" s="18" t="s">
        <v>913</v>
      </c>
      <c r="G704" s="12" t="s">
        <v>900</v>
      </c>
      <c r="H704" s="55"/>
      <c r="I704" s="55"/>
      <c r="J704" s="55"/>
      <c r="K704" s="58"/>
      <c r="L704" s="58"/>
      <c r="M704" s="7"/>
      <c r="N704" s="8"/>
      <c r="O704" s="55"/>
      <c r="P704" s="58"/>
      <c r="Q704" s="58"/>
      <c r="R704" s="61"/>
      <c r="S704" s="58"/>
      <c r="T704" s="1"/>
      <c r="U704" s="58"/>
      <c r="V704" s="1"/>
    </row>
    <row r="705" spans="1:22">
      <c r="A705" s="1"/>
      <c r="B705" s="1"/>
      <c r="C705" s="17" t="s">
        <v>914</v>
      </c>
      <c r="D705" s="19"/>
      <c r="E705" s="18">
        <v>360</v>
      </c>
      <c r="F705" s="18"/>
      <c r="G705" s="12" t="s">
        <v>915</v>
      </c>
      <c r="H705" s="55"/>
      <c r="I705" s="55"/>
      <c r="J705" s="55"/>
      <c r="K705" s="58"/>
      <c r="L705" s="58"/>
      <c r="M705" s="7"/>
      <c r="N705" s="8"/>
      <c r="O705" s="55"/>
      <c r="P705" s="58"/>
      <c r="Q705" s="58"/>
      <c r="R705" s="61"/>
      <c r="S705" s="58"/>
      <c r="T705" s="1"/>
      <c r="U705" s="58"/>
      <c r="V705" s="1"/>
    </row>
    <row r="706" spans="1:22">
      <c r="A706" s="1"/>
      <c r="B706" s="1"/>
      <c r="C706" s="17" t="s">
        <v>916</v>
      </c>
      <c r="D706" s="19"/>
      <c r="E706" s="18">
        <v>500</v>
      </c>
      <c r="F706" s="18" t="s">
        <v>898</v>
      </c>
      <c r="G706" s="12" t="s">
        <v>915</v>
      </c>
      <c r="H706" s="55"/>
      <c r="I706" s="55"/>
      <c r="J706" s="55"/>
      <c r="K706" s="58"/>
      <c r="L706" s="58"/>
      <c r="M706" s="7"/>
      <c r="N706" s="8"/>
      <c r="O706" s="55"/>
      <c r="P706" s="58"/>
      <c r="Q706" s="58"/>
      <c r="R706" s="61"/>
      <c r="S706" s="58"/>
      <c r="T706" s="1"/>
      <c r="U706" s="58"/>
      <c r="V706" s="1"/>
    </row>
    <row r="707" spans="1:22">
      <c r="A707" s="1"/>
      <c r="B707" s="1"/>
      <c r="C707" s="17" t="s">
        <v>917</v>
      </c>
      <c r="D707" s="1"/>
      <c r="E707" s="18">
        <v>400</v>
      </c>
      <c r="F707" s="18">
        <v>2018</v>
      </c>
      <c r="G707" s="12" t="s">
        <v>915</v>
      </c>
      <c r="H707" s="1"/>
      <c r="I707" s="1"/>
      <c r="J707" s="1"/>
      <c r="K707" s="58"/>
      <c r="L707" s="58"/>
      <c r="M707" s="58"/>
      <c r="N707" s="1"/>
      <c r="O707" s="1"/>
      <c r="P707" s="58"/>
      <c r="Q707" s="58"/>
      <c r="R707" s="61"/>
      <c r="S707" s="58"/>
      <c r="T707" s="54"/>
      <c r="U707" s="58"/>
      <c r="V707" s="54"/>
    </row>
    <row r="708" spans="1:22">
      <c r="A708" s="1"/>
      <c r="B708" s="1"/>
      <c r="C708" s="55" t="s">
        <v>918</v>
      </c>
      <c r="D708" s="55"/>
      <c r="E708" s="60">
        <v>75</v>
      </c>
      <c r="F708" s="18">
        <v>2017</v>
      </c>
      <c r="G708" s="12" t="s">
        <v>915</v>
      </c>
      <c r="H708" s="55"/>
      <c r="I708" s="55"/>
      <c r="J708" s="55"/>
      <c r="K708" s="58"/>
      <c r="L708" s="58"/>
      <c r="M708" s="7"/>
      <c r="N708" s="8"/>
      <c r="O708" s="55"/>
      <c r="P708" s="58"/>
      <c r="Q708" s="58"/>
      <c r="R708" s="61"/>
      <c r="S708" s="58"/>
      <c r="T708" s="54"/>
      <c r="U708" s="58"/>
      <c r="V708" s="54"/>
    </row>
    <row r="709" spans="1:22">
      <c r="A709" s="1"/>
      <c r="B709" s="1"/>
      <c r="C709" s="1"/>
      <c r="D709" s="2081"/>
      <c r="E709" s="2081"/>
      <c r="F709" s="2081"/>
      <c r="G709" s="2081"/>
      <c r="H709" s="2082"/>
      <c r="I709" s="2082"/>
      <c r="J709" s="2082"/>
      <c r="K709" s="58"/>
      <c r="L709" s="58"/>
      <c r="M709" s="58"/>
      <c r="N709" s="2"/>
      <c r="O709" s="54"/>
      <c r="P709" s="58"/>
      <c r="Q709" s="58"/>
      <c r="R709" s="61"/>
      <c r="S709" s="58"/>
      <c r="T709" s="54"/>
      <c r="U709" s="58"/>
      <c r="V709" s="54"/>
    </row>
    <row r="710" spans="1:22" ht="25.5">
      <c r="A710" s="1" t="s">
        <v>919</v>
      </c>
      <c r="B710" s="1"/>
      <c r="C710" s="17" t="s">
        <v>920</v>
      </c>
      <c r="D710" s="19" t="s">
        <v>921</v>
      </c>
      <c r="E710" s="12">
        <v>2750</v>
      </c>
      <c r="F710" s="18">
        <v>2014</v>
      </c>
      <c r="G710" s="12" t="s">
        <v>915</v>
      </c>
      <c r="H710" s="55"/>
      <c r="I710" s="55"/>
      <c r="J710" s="55"/>
      <c r="K710" s="58"/>
      <c r="L710" s="58"/>
      <c r="M710" s="7"/>
      <c r="N710" s="8"/>
      <c r="O710" s="55"/>
      <c r="P710" s="58"/>
      <c r="Q710" s="58"/>
      <c r="R710" s="61"/>
      <c r="S710" s="58"/>
      <c r="T710" s="55"/>
      <c r="U710" s="58"/>
      <c r="V710" s="55"/>
    </row>
    <row r="711" spans="1:22">
      <c r="A711" s="1"/>
      <c r="B711" s="1"/>
      <c r="C711" s="17" t="s">
        <v>922</v>
      </c>
      <c r="D711" s="55"/>
      <c r="E711" s="12">
        <v>5000</v>
      </c>
      <c r="F711" s="18">
        <v>2017</v>
      </c>
      <c r="G711" s="12" t="s">
        <v>915</v>
      </c>
      <c r="H711" s="55"/>
      <c r="I711" s="55"/>
      <c r="J711" s="55"/>
      <c r="K711" s="58"/>
      <c r="L711" s="58"/>
      <c r="M711" s="7"/>
      <c r="N711" s="8"/>
      <c r="O711" s="55"/>
      <c r="P711" s="58"/>
      <c r="Q711" s="58"/>
      <c r="R711" s="61"/>
      <c r="S711" s="58"/>
      <c r="T711" s="55"/>
      <c r="U711" s="58"/>
      <c r="V711" s="55"/>
    </row>
    <row r="712" spans="1:22" ht="38.25">
      <c r="A712" s="1"/>
      <c r="B712" s="1"/>
      <c r="C712" s="17" t="s">
        <v>923</v>
      </c>
      <c r="D712" s="55"/>
      <c r="E712" s="12">
        <v>754</v>
      </c>
      <c r="F712" s="18">
        <v>2016</v>
      </c>
      <c r="G712" s="12" t="s">
        <v>915</v>
      </c>
      <c r="H712" s="55"/>
      <c r="I712" s="55"/>
      <c r="J712" s="55"/>
      <c r="K712" s="58"/>
      <c r="L712" s="58"/>
      <c r="M712" s="7"/>
      <c r="N712" s="8"/>
      <c r="O712" s="55"/>
      <c r="P712" s="58"/>
      <c r="Q712" s="58"/>
      <c r="R712" s="61"/>
      <c r="S712" s="58"/>
      <c r="T712" s="55"/>
      <c r="U712" s="58"/>
      <c r="V712" s="55"/>
    </row>
    <row r="713" spans="1:22" ht="25.5">
      <c r="A713" s="1"/>
      <c r="B713" s="1"/>
      <c r="C713" s="17" t="s">
        <v>924</v>
      </c>
      <c r="D713" s="55"/>
      <c r="E713" s="12">
        <v>930</v>
      </c>
      <c r="F713" s="18">
        <v>2016</v>
      </c>
      <c r="G713" s="12" t="s">
        <v>915</v>
      </c>
      <c r="H713" s="55"/>
      <c r="I713" s="55"/>
      <c r="J713" s="55"/>
      <c r="K713" s="58"/>
      <c r="L713" s="58"/>
      <c r="M713" s="7"/>
      <c r="N713" s="8"/>
      <c r="O713" s="55"/>
      <c r="P713" s="58"/>
      <c r="Q713" s="58"/>
      <c r="R713" s="61"/>
      <c r="S713" s="58"/>
      <c r="T713" s="55"/>
      <c r="U713" s="58"/>
      <c r="V713" s="55"/>
    </row>
    <row r="714" spans="1:22">
      <c r="A714" s="1"/>
      <c r="B714" s="1"/>
      <c r="C714" s="17" t="s">
        <v>925</v>
      </c>
      <c r="D714" s="55"/>
      <c r="E714" s="12">
        <v>405</v>
      </c>
      <c r="F714" s="18">
        <v>2016</v>
      </c>
      <c r="G714" s="12" t="s">
        <v>915</v>
      </c>
      <c r="H714" s="55"/>
      <c r="I714" s="55"/>
      <c r="J714" s="55"/>
      <c r="K714" s="58"/>
      <c r="L714" s="58"/>
      <c r="M714" s="7"/>
      <c r="N714" s="8"/>
      <c r="O714" s="55"/>
      <c r="P714" s="58"/>
      <c r="Q714" s="58"/>
      <c r="R714" s="61"/>
      <c r="S714" s="58"/>
      <c r="T714" s="55"/>
      <c r="U714" s="58"/>
      <c r="V714" s="55"/>
    </row>
    <row r="715" spans="1:22">
      <c r="A715" s="1"/>
      <c r="B715" s="1"/>
      <c r="C715" s="17" t="s">
        <v>926</v>
      </c>
      <c r="D715" s="55"/>
      <c r="E715" s="12">
        <v>1200</v>
      </c>
      <c r="F715" s="18">
        <v>2013</v>
      </c>
      <c r="G715" s="12" t="s">
        <v>915</v>
      </c>
      <c r="H715" s="55"/>
      <c r="I715" s="55"/>
      <c r="J715" s="55"/>
      <c r="K715" s="58"/>
      <c r="L715" s="58"/>
      <c r="M715" s="7"/>
      <c r="N715" s="8"/>
      <c r="O715" s="55"/>
      <c r="P715" s="58"/>
      <c r="Q715" s="58"/>
      <c r="R715" s="61"/>
      <c r="S715" s="58"/>
      <c r="T715" s="55"/>
      <c r="U715" s="58"/>
      <c r="V715" s="55"/>
    </row>
    <row r="716" spans="1:22" ht="38.25">
      <c r="A716" s="1"/>
      <c r="B716" s="1"/>
      <c r="C716" s="17" t="s">
        <v>927</v>
      </c>
      <c r="D716" s="19" t="s">
        <v>928</v>
      </c>
      <c r="E716" s="58">
        <v>103</v>
      </c>
      <c r="F716" s="18">
        <v>1980</v>
      </c>
      <c r="G716" s="12" t="s">
        <v>34</v>
      </c>
      <c r="H716" s="55"/>
      <c r="I716" s="55"/>
      <c r="J716" s="55"/>
      <c r="K716" s="58"/>
      <c r="L716" s="58"/>
      <c r="M716" s="7"/>
      <c r="N716" s="8"/>
      <c r="O716" s="55"/>
      <c r="P716" s="58"/>
      <c r="Q716" s="58"/>
      <c r="R716" s="61"/>
      <c r="S716" s="58"/>
      <c r="T716" s="55"/>
      <c r="U716" s="58"/>
      <c r="V716" s="55"/>
    </row>
    <row r="717" spans="1:22" ht="25.5">
      <c r="A717" s="1"/>
      <c r="B717" s="1"/>
      <c r="C717" s="19" t="s">
        <v>929</v>
      </c>
      <c r="D717" s="19" t="s">
        <v>929</v>
      </c>
      <c r="E717" s="12">
        <v>940</v>
      </c>
      <c r="F717" s="18">
        <v>2005</v>
      </c>
      <c r="G717" s="12" t="s">
        <v>930</v>
      </c>
      <c r="H717" s="55"/>
      <c r="I717" s="55"/>
      <c r="J717" s="55"/>
      <c r="K717" s="58"/>
      <c r="L717" s="58"/>
      <c r="M717" s="7"/>
      <c r="N717" s="8"/>
      <c r="O717" s="55"/>
      <c r="P717" s="58"/>
      <c r="Q717" s="58"/>
      <c r="R717" s="61"/>
      <c r="S717" s="58"/>
      <c r="T717" s="55"/>
      <c r="U717" s="58"/>
      <c r="V717" s="55"/>
    </row>
    <row r="718" spans="1:22" ht="25.5">
      <c r="A718" s="1"/>
      <c r="B718" s="1"/>
      <c r="C718" s="19" t="s">
        <v>931</v>
      </c>
      <c r="D718" s="6" t="s">
        <v>932</v>
      </c>
      <c r="E718" s="58">
        <v>85</v>
      </c>
      <c r="F718" s="18">
        <v>1988</v>
      </c>
      <c r="G718" s="58" t="s">
        <v>24</v>
      </c>
      <c r="H718" s="55"/>
      <c r="I718" s="55"/>
      <c r="J718" s="55"/>
      <c r="K718" s="58"/>
      <c r="L718" s="58"/>
      <c r="M718" s="7"/>
      <c r="N718" s="8"/>
      <c r="O718" s="55"/>
      <c r="P718" s="58"/>
      <c r="Q718" s="58"/>
      <c r="R718" s="61"/>
      <c r="S718" s="58"/>
      <c r="T718" s="55"/>
      <c r="U718" s="58"/>
      <c r="V718" s="55"/>
    </row>
    <row r="719" spans="1:22">
      <c r="A719" s="1"/>
      <c r="B719" s="1"/>
      <c r="C719" s="1"/>
      <c r="D719" s="2081"/>
      <c r="E719" s="2081"/>
      <c r="F719" s="2081"/>
      <c r="G719" s="2081"/>
      <c r="H719" s="2082"/>
      <c r="I719" s="2082"/>
      <c r="J719" s="2082"/>
      <c r="K719" s="58"/>
      <c r="L719" s="58"/>
      <c r="M719" s="58"/>
      <c r="N719" s="60"/>
      <c r="O719" s="54"/>
      <c r="P719" s="58"/>
      <c r="Q719" s="58"/>
      <c r="R719" s="61"/>
      <c r="S719" s="58"/>
      <c r="T719" s="54"/>
      <c r="U719" s="58"/>
      <c r="V719" s="54"/>
    </row>
    <row r="720" spans="1:22" ht="38.25">
      <c r="A720" s="55" t="s">
        <v>933</v>
      </c>
      <c r="B720" s="55"/>
      <c r="C720" s="17" t="s">
        <v>934</v>
      </c>
      <c r="D720" s="19" t="s">
        <v>935</v>
      </c>
      <c r="E720" s="58">
        <v>7200</v>
      </c>
      <c r="F720" s="58">
        <v>1982</v>
      </c>
      <c r="G720" s="58" t="s">
        <v>936</v>
      </c>
      <c r="H720" s="58">
        <v>103</v>
      </c>
      <c r="I720" s="58"/>
      <c r="J720" s="58">
        <v>103</v>
      </c>
      <c r="K720" s="58"/>
      <c r="L720" s="58"/>
      <c r="M720" s="7"/>
      <c r="N720" s="8"/>
      <c r="O720" s="55"/>
      <c r="P720" s="58"/>
      <c r="Q720" s="58"/>
      <c r="R720" s="61"/>
      <c r="S720" s="58"/>
      <c r="T720" s="55"/>
      <c r="U720" s="58"/>
      <c r="V720" s="55"/>
    </row>
    <row r="721" spans="1:22">
      <c r="A721" s="1"/>
      <c r="B721" s="1"/>
      <c r="C721" s="55" t="s">
        <v>937</v>
      </c>
      <c r="D721" s="55"/>
      <c r="E721" s="58">
        <v>245</v>
      </c>
      <c r="F721" s="58">
        <v>2017</v>
      </c>
      <c r="G721" s="58" t="s">
        <v>938</v>
      </c>
      <c r="H721" s="58">
        <v>5</v>
      </c>
      <c r="I721" s="58"/>
      <c r="J721" s="58">
        <v>5</v>
      </c>
      <c r="K721" s="58"/>
      <c r="L721" s="58"/>
      <c r="M721" s="7"/>
      <c r="N721" s="8"/>
      <c r="O721" s="55"/>
      <c r="P721" s="58"/>
      <c r="Q721" s="58"/>
      <c r="R721" s="61"/>
      <c r="S721" s="58"/>
      <c r="T721" s="55"/>
      <c r="U721" s="58"/>
      <c r="V721" s="55"/>
    </row>
    <row r="722" spans="1:22">
      <c r="A722" s="1"/>
      <c r="B722" s="1"/>
      <c r="C722" s="55"/>
      <c r="D722" s="55"/>
      <c r="E722" s="54"/>
      <c r="F722" s="55"/>
      <c r="G722" s="58"/>
      <c r="H722" s="55"/>
      <c r="I722" s="55"/>
      <c r="J722" s="55"/>
      <c r="K722" s="58"/>
      <c r="L722" s="7"/>
      <c r="M722" s="7"/>
      <c r="N722" s="8"/>
      <c r="O722" s="55"/>
      <c r="P722" s="58"/>
      <c r="Q722" s="58"/>
      <c r="R722" s="61"/>
      <c r="S722" s="58"/>
      <c r="T722" s="55"/>
      <c r="U722" s="58"/>
      <c r="V722" s="55"/>
    </row>
    <row r="723" spans="1:22">
      <c r="A723" s="1"/>
      <c r="B723" s="1"/>
      <c r="C723" s="1"/>
      <c r="D723" s="2081"/>
      <c r="E723" s="2081"/>
      <c r="F723" s="2081"/>
      <c r="G723" s="2081"/>
      <c r="H723" s="2082"/>
      <c r="I723" s="2082"/>
      <c r="J723" s="2082"/>
      <c r="K723" s="58"/>
      <c r="L723" s="58"/>
      <c r="M723" s="58"/>
      <c r="N723" s="60"/>
      <c r="O723" s="54"/>
      <c r="P723" s="58"/>
      <c r="Q723" s="58"/>
      <c r="R723" s="61"/>
      <c r="S723" s="58"/>
      <c r="T723" s="54"/>
      <c r="U723" s="58"/>
      <c r="V723" s="54"/>
    </row>
    <row r="724" spans="1:22" ht="25.5">
      <c r="A724" s="55" t="s">
        <v>939</v>
      </c>
      <c r="B724" s="55"/>
      <c r="C724" s="17" t="s">
        <v>940</v>
      </c>
      <c r="D724" s="19" t="s">
        <v>941</v>
      </c>
      <c r="E724" s="58">
        <v>1830</v>
      </c>
      <c r="F724" s="58">
        <v>2009</v>
      </c>
      <c r="G724" s="12" t="s">
        <v>900</v>
      </c>
      <c r="H724" s="55"/>
      <c r="I724" s="55"/>
      <c r="J724" s="55"/>
      <c r="K724" s="58"/>
      <c r="L724" s="58"/>
      <c r="M724" s="7"/>
      <c r="N724" s="8"/>
      <c r="O724" s="55"/>
      <c r="P724" s="58"/>
      <c r="Q724" s="58"/>
      <c r="R724" s="61"/>
      <c r="S724" s="58"/>
      <c r="T724" s="55"/>
      <c r="U724" s="58"/>
      <c r="V724" s="55"/>
    </row>
    <row r="725" spans="1:22">
      <c r="A725" s="1"/>
      <c r="B725" s="1"/>
      <c r="C725" s="1"/>
      <c r="D725" s="2081"/>
      <c r="E725" s="2081"/>
      <c r="F725" s="2081"/>
      <c r="G725" s="2081"/>
      <c r="H725" s="2082"/>
      <c r="I725" s="2082"/>
      <c r="J725" s="2082"/>
      <c r="K725" s="58"/>
      <c r="L725" s="58"/>
      <c r="M725" s="58"/>
      <c r="N725" s="60"/>
      <c r="O725" s="54"/>
      <c r="P725" s="58"/>
      <c r="Q725" s="58"/>
      <c r="R725" s="61"/>
      <c r="S725" s="58"/>
      <c r="T725" s="54"/>
      <c r="U725" s="58"/>
      <c r="V725" s="54"/>
    </row>
    <row r="726" spans="1:22" ht="25.5">
      <c r="A726" s="55" t="s">
        <v>942</v>
      </c>
      <c r="B726" s="55"/>
      <c r="C726" s="17" t="s">
        <v>943</v>
      </c>
      <c r="D726" s="19" t="s">
        <v>944</v>
      </c>
      <c r="E726" s="58">
        <v>3663</v>
      </c>
      <c r="F726" s="58">
        <v>1995</v>
      </c>
      <c r="G726" s="12" t="s">
        <v>900</v>
      </c>
      <c r="H726" s="55"/>
      <c r="I726" s="55"/>
      <c r="J726" s="55"/>
      <c r="K726" s="58"/>
      <c r="L726" s="58"/>
      <c r="M726" s="7"/>
      <c r="N726" s="8"/>
      <c r="O726" s="55"/>
      <c r="P726" s="58"/>
      <c r="Q726" s="58"/>
      <c r="R726" s="61"/>
      <c r="S726" s="58"/>
      <c r="T726" s="55"/>
      <c r="U726" s="58"/>
      <c r="V726" s="55"/>
    </row>
    <row r="727" spans="1:22">
      <c r="A727" s="1"/>
      <c r="B727" s="1"/>
      <c r="C727" s="1"/>
      <c r="D727" s="2081"/>
      <c r="E727" s="2081"/>
      <c r="F727" s="2081"/>
      <c r="G727" s="2081"/>
      <c r="H727" s="2082"/>
      <c r="I727" s="2082"/>
      <c r="J727" s="2082"/>
      <c r="K727" s="58"/>
      <c r="L727" s="58"/>
      <c r="M727" s="58"/>
      <c r="N727" s="60"/>
      <c r="O727" s="54"/>
      <c r="P727" s="58"/>
      <c r="Q727" s="58"/>
      <c r="R727" s="61"/>
      <c r="S727" s="58"/>
      <c r="T727" s="54"/>
      <c r="U727" s="58"/>
      <c r="V727" s="54"/>
    </row>
    <row r="728" spans="1:22" ht="25.5">
      <c r="A728" s="55" t="s">
        <v>945</v>
      </c>
      <c r="B728" s="55"/>
      <c r="C728" s="17" t="s">
        <v>946</v>
      </c>
      <c r="D728" s="19" t="s">
        <v>947</v>
      </c>
      <c r="E728" s="58">
        <v>1919</v>
      </c>
      <c r="F728" s="58">
        <v>2016</v>
      </c>
      <c r="G728" s="58" t="s">
        <v>936</v>
      </c>
      <c r="H728" s="55"/>
      <c r="I728" s="55"/>
      <c r="J728" s="55"/>
      <c r="K728" s="58"/>
      <c r="L728" s="58"/>
      <c r="M728" s="58"/>
      <c r="N728" s="60"/>
      <c r="O728" s="54"/>
      <c r="P728" s="58"/>
      <c r="Q728" s="58"/>
      <c r="R728" s="61"/>
      <c r="S728" s="58"/>
      <c r="T728" s="54"/>
      <c r="U728" s="58"/>
      <c r="V728" s="54"/>
    </row>
    <row r="729" spans="1:22" ht="25.5">
      <c r="A729" s="1"/>
      <c r="B729" s="1"/>
      <c r="C729" s="17" t="s">
        <v>948</v>
      </c>
      <c r="D729" s="19"/>
      <c r="E729" s="58">
        <v>500</v>
      </c>
      <c r="F729" s="58">
        <v>2016</v>
      </c>
      <c r="G729" s="58" t="s">
        <v>936</v>
      </c>
      <c r="H729" s="55"/>
      <c r="I729" s="55"/>
      <c r="J729" s="55"/>
      <c r="K729" s="58"/>
      <c r="L729" s="58"/>
      <c r="M729" s="58"/>
      <c r="N729" s="60"/>
      <c r="O729" s="54"/>
      <c r="P729" s="58"/>
      <c r="Q729" s="58"/>
      <c r="R729" s="61"/>
      <c r="S729" s="58"/>
      <c r="T729" s="54"/>
      <c r="U729" s="58"/>
      <c r="V729" s="54"/>
    </row>
    <row r="730" spans="1:22">
      <c r="A730" s="1"/>
      <c r="B730" s="1"/>
      <c r="C730" s="17" t="s">
        <v>949</v>
      </c>
      <c r="D730" s="19"/>
      <c r="E730" s="58">
        <v>1540</v>
      </c>
      <c r="F730" s="58">
        <v>2016</v>
      </c>
      <c r="G730" s="58" t="s">
        <v>936</v>
      </c>
      <c r="H730" s="55"/>
      <c r="I730" s="55"/>
      <c r="J730" s="55"/>
      <c r="K730" s="58"/>
      <c r="L730" s="58"/>
      <c r="M730" s="58"/>
      <c r="N730" s="60"/>
      <c r="O730" s="54"/>
      <c r="P730" s="58"/>
      <c r="Q730" s="58"/>
      <c r="R730" s="61"/>
      <c r="S730" s="58"/>
      <c r="T730" s="54"/>
      <c r="U730" s="58"/>
      <c r="V730" s="54"/>
    </row>
    <row r="731" spans="1:22" ht="25.5">
      <c r="A731" s="1"/>
      <c r="B731" s="1"/>
      <c r="C731" s="17" t="s">
        <v>950</v>
      </c>
      <c r="D731" s="19"/>
      <c r="E731" s="58">
        <v>400</v>
      </c>
      <c r="F731" s="58">
        <v>2016</v>
      </c>
      <c r="G731" s="58" t="s">
        <v>936</v>
      </c>
      <c r="H731" s="55"/>
      <c r="I731" s="55"/>
      <c r="J731" s="55"/>
      <c r="K731" s="58"/>
      <c r="L731" s="58"/>
      <c r="M731" s="58"/>
      <c r="N731" s="60"/>
      <c r="O731" s="54"/>
      <c r="P731" s="58"/>
      <c r="Q731" s="58"/>
      <c r="R731" s="61"/>
      <c r="S731" s="58"/>
      <c r="T731" s="54"/>
      <c r="U731" s="58"/>
      <c r="V731" s="54"/>
    </row>
    <row r="732" spans="1:22" ht="25.5">
      <c r="A732" s="1"/>
      <c r="B732" s="1"/>
      <c r="C732" s="17" t="s">
        <v>951</v>
      </c>
      <c r="D732" s="19"/>
      <c r="E732" s="58">
        <v>1060</v>
      </c>
      <c r="F732" s="58">
        <v>2016</v>
      </c>
      <c r="G732" s="58" t="s">
        <v>936</v>
      </c>
      <c r="H732" s="55"/>
      <c r="I732" s="55"/>
      <c r="J732" s="55"/>
      <c r="K732" s="58"/>
      <c r="L732" s="58"/>
      <c r="M732" s="58"/>
      <c r="N732" s="60"/>
      <c r="O732" s="54"/>
      <c r="P732" s="58"/>
      <c r="Q732" s="58"/>
      <c r="R732" s="61"/>
      <c r="S732" s="58"/>
      <c r="T732" s="54"/>
      <c r="U732" s="58"/>
      <c r="V732" s="54"/>
    </row>
    <row r="733" spans="1:22">
      <c r="A733" s="1"/>
      <c r="B733" s="1"/>
      <c r="C733" s="55" t="s">
        <v>952</v>
      </c>
      <c r="D733" s="1"/>
      <c r="E733" s="58">
        <v>201</v>
      </c>
      <c r="F733" s="58">
        <v>2012</v>
      </c>
      <c r="G733" s="58" t="s">
        <v>936</v>
      </c>
      <c r="H733" s="55"/>
      <c r="I733" s="55"/>
      <c r="J733" s="55"/>
      <c r="K733" s="58"/>
      <c r="L733" s="58"/>
      <c r="M733" s="7"/>
      <c r="N733" s="8"/>
      <c r="O733" s="55"/>
      <c r="P733" s="58"/>
      <c r="Q733" s="58"/>
      <c r="R733" s="61"/>
      <c r="S733" s="58"/>
      <c r="T733" s="55"/>
      <c r="U733" s="58"/>
      <c r="V733" s="55"/>
    </row>
    <row r="734" spans="1:22">
      <c r="A734" s="1"/>
      <c r="B734" s="1"/>
      <c r="C734" s="55" t="s">
        <v>953</v>
      </c>
      <c r="D734" s="1"/>
      <c r="E734" s="58">
        <v>290</v>
      </c>
      <c r="F734" s="58">
        <v>2019</v>
      </c>
      <c r="G734" s="58" t="s">
        <v>936</v>
      </c>
      <c r="H734" s="55"/>
      <c r="I734" s="55"/>
      <c r="J734" s="55"/>
      <c r="K734" s="58"/>
      <c r="L734" s="58"/>
      <c r="M734" s="7"/>
      <c r="N734" s="8"/>
      <c r="O734" s="55"/>
      <c r="P734" s="58"/>
      <c r="Q734" s="58"/>
      <c r="R734" s="61"/>
      <c r="S734" s="58"/>
      <c r="T734" s="55"/>
      <c r="U734" s="58"/>
      <c r="V734" s="55"/>
    </row>
  </sheetData>
  <mergeCells count="224">
    <mergeCell ref="V9:V10"/>
    <mergeCell ref="B8:V8"/>
    <mergeCell ref="N9:O10"/>
    <mergeCell ref="P9:P10"/>
    <mergeCell ref="Q9:Q10"/>
    <mergeCell ref="R9:R10"/>
    <mergeCell ref="S9:U9"/>
    <mergeCell ref="M9:M10"/>
    <mergeCell ref="A9:A10"/>
    <mergeCell ref="B9:B10"/>
    <mergeCell ref="C9:D10"/>
    <mergeCell ref="E9:E10"/>
    <mergeCell ref="F9:F10"/>
    <mergeCell ref="G9:G10"/>
    <mergeCell ref="H9:J9"/>
    <mergeCell ref="K9:K10"/>
    <mergeCell ref="L9:L10"/>
    <mergeCell ref="D16:G16"/>
    <mergeCell ref="H16:L16"/>
    <mergeCell ref="D140:G140"/>
    <mergeCell ref="H140:L140"/>
    <mergeCell ref="D144:G144"/>
    <mergeCell ref="D148:G148"/>
    <mergeCell ref="D152:G152"/>
    <mergeCell ref="D172:G172"/>
    <mergeCell ref="D201:G201"/>
    <mergeCell ref="D19:G19"/>
    <mergeCell ref="H19:L19"/>
    <mergeCell ref="D30:G30"/>
    <mergeCell ref="H30:L30"/>
    <mergeCell ref="D37:G37"/>
    <mergeCell ref="H37:L37"/>
    <mergeCell ref="D43:G43"/>
    <mergeCell ref="H43:L43"/>
    <mergeCell ref="D58:G58"/>
    <mergeCell ref="H58:L58"/>
    <mergeCell ref="D219:G219"/>
    <mergeCell ref="D227:G227"/>
    <mergeCell ref="H63:L63"/>
    <mergeCell ref="D92:G92"/>
    <mergeCell ref="H92:L92"/>
    <mergeCell ref="D102:G102"/>
    <mergeCell ref="H102:L102"/>
    <mergeCell ref="D122:G122"/>
    <mergeCell ref="H122:L122"/>
    <mergeCell ref="D133:G133"/>
    <mergeCell ref="H133:L133"/>
    <mergeCell ref="A271:A272"/>
    <mergeCell ref="D271:G271"/>
    <mergeCell ref="O271:V271"/>
    <mergeCell ref="D272:G272"/>
    <mergeCell ref="H272:L272"/>
    <mergeCell ref="O272:V272"/>
    <mergeCell ref="C273:C274"/>
    <mergeCell ref="H273:H275"/>
    <mergeCell ref="I273:I275"/>
    <mergeCell ref="J273:J275"/>
    <mergeCell ref="S273:S274"/>
    <mergeCell ref="T273:T274"/>
    <mergeCell ref="U273:U274"/>
    <mergeCell ref="D244:G244"/>
    <mergeCell ref="D248:G248"/>
    <mergeCell ref="D256:G256"/>
    <mergeCell ref="D260:G260"/>
    <mergeCell ref="D268:G268"/>
    <mergeCell ref="C269:C270"/>
    <mergeCell ref="H269:H270"/>
    <mergeCell ref="I269:I270"/>
    <mergeCell ref="J269:J270"/>
    <mergeCell ref="S281:S282"/>
    <mergeCell ref="T281:T282"/>
    <mergeCell ref="U281:U282"/>
    <mergeCell ref="A284:A285"/>
    <mergeCell ref="D284:G284"/>
    <mergeCell ref="O284:V284"/>
    <mergeCell ref="D285:G285"/>
    <mergeCell ref="H285:L285"/>
    <mergeCell ref="O285:V285"/>
    <mergeCell ref="A276:A277"/>
    <mergeCell ref="D276:G276"/>
    <mergeCell ref="H276:L276"/>
    <mergeCell ref="D277:G277"/>
    <mergeCell ref="H277:L277"/>
    <mergeCell ref="O277:V277"/>
    <mergeCell ref="H279:H280"/>
    <mergeCell ref="I279:I280"/>
    <mergeCell ref="J279:J280"/>
    <mergeCell ref="D304:G304"/>
    <mergeCell ref="H304:J304"/>
    <mergeCell ref="D322:G322"/>
    <mergeCell ref="H322:J322"/>
    <mergeCell ref="D338:G338"/>
    <mergeCell ref="H338:J338"/>
    <mergeCell ref="D356:G356"/>
    <mergeCell ref="H356:J356"/>
    <mergeCell ref="D364:G364"/>
    <mergeCell ref="H364:J364"/>
    <mergeCell ref="A286:D287"/>
    <mergeCell ref="F286:G286"/>
    <mergeCell ref="H286:L286"/>
    <mergeCell ref="F287:G287"/>
    <mergeCell ref="H287:L287"/>
    <mergeCell ref="A288:V288"/>
    <mergeCell ref="D295:G295"/>
    <mergeCell ref="H295:J295"/>
    <mergeCell ref="D299:G299"/>
    <mergeCell ref="H299:J299"/>
    <mergeCell ref="K379:K380"/>
    <mergeCell ref="L379:L380"/>
    <mergeCell ref="P379:P380"/>
    <mergeCell ref="Q379:Q380"/>
    <mergeCell ref="R379:R380"/>
    <mergeCell ref="S379:S380"/>
    <mergeCell ref="T379:T380"/>
    <mergeCell ref="U379:U380"/>
    <mergeCell ref="V379:V380"/>
    <mergeCell ref="D370:G370"/>
    <mergeCell ref="H370:J370"/>
    <mergeCell ref="D376:G376"/>
    <mergeCell ref="H376:J376"/>
    <mergeCell ref="A379:A380"/>
    <mergeCell ref="C379:C380"/>
    <mergeCell ref="E379:E380"/>
    <mergeCell ref="H379:H380"/>
    <mergeCell ref="I379:I380"/>
    <mergeCell ref="J379:J380"/>
    <mergeCell ref="D416:G416"/>
    <mergeCell ref="D428:G428"/>
    <mergeCell ref="H428:J428"/>
    <mergeCell ref="D436:G436"/>
    <mergeCell ref="H436:J436"/>
    <mergeCell ref="D445:G445"/>
    <mergeCell ref="H445:J445"/>
    <mergeCell ref="D450:G450"/>
    <mergeCell ref="A455:A456"/>
    <mergeCell ref="D455:G455"/>
    <mergeCell ref="H455:J455"/>
    <mergeCell ref="D456:G456"/>
    <mergeCell ref="H456:J456"/>
    <mergeCell ref="D386:G386"/>
    <mergeCell ref="H386:J386"/>
    <mergeCell ref="H388:J388"/>
    <mergeCell ref="D398:G398"/>
    <mergeCell ref="H398:J398"/>
    <mergeCell ref="D405:G405"/>
    <mergeCell ref="H405:J405"/>
    <mergeCell ref="D412:G412"/>
    <mergeCell ref="H412:J412"/>
    <mergeCell ref="D476:G476"/>
    <mergeCell ref="D481:G481"/>
    <mergeCell ref="H481:J481"/>
    <mergeCell ref="A482:D483"/>
    <mergeCell ref="F482:G482"/>
    <mergeCell ref="H482:J482"/>
    <mergeCell ref="H483:J483"/>
    <mergeCell ref="A484:V484"/>
    <mergeCell ref="D487:G487"/>
    <mergeCell ref="H487:J487"/>
    <mergeCell ref="A462:A463"/>
    <mergeCell ref="D462:G462"/>
    <mergeCell ref="H462:J462"/>
    <mergeCell ref="D463:G463"/>
    <mergeCell ref="H463:J463"/>
    <mergeCell ref="H464:H465"/>
    <mergeCell ref="I464:I465"/>
    <mergeCell ref="J464:J465"/>
    <mergeCell ref="A471:A472"/>
    <mergeCell ref="D471:G471"/>
    <mergeCell ref="H471:J471"/>
    <mergeCell ref="D472:G472"/>
    <mergeCell ref="H472:J472"/>
    <mergeCell ref="D594:G594"/>
    <mergeCell ref="H594:J594"/>
    <mergeCell ref="D600:G600"/>
    <mergeCell ref="H600:J600"/>
    <mergeCell ref="D624:G624"/>
    <mergeCell ref="H624:J624"/>
    <mergeCell ref="D636:G636"/>
    <mergeCell ref="H636:J636"/>
    <mergeCell ref="D638:G638"/>
    <mergeCell ref="H638:J638"/>
    <mergeCell ref="D494:G494"/>
    <mergeCell ref="H494:J494"/>
    <mergeCell ref="D498:G498"/>
    <mergeCell ref="H498:J498"/>
    <mergeCell ref="D503:G503"/>
    <mergeCell ref="H503:J503"/>
    <mergeCell ref="D506:G506"/>
    <mergeCell ref="H506:J506"/>
    <mergeCell ref="D510:G510"/>
    <mergeCell ref="H510:J510"/>
    <mergeCell ref="D670:G670"/>
    <mergeCell ref="H670:J670"/>
    <mergeCell ref="D675:G675"/>
    <mergeCell ref="H675:J675"/>
    <mergeCell ref="D687:G687"/>
    <mergeCell ref="D688:G688"/>
    <mergeCell ref="H688:J688"/>
    <mergeCell ref="D694:G694"/>
    <mergeCell ref="H694:J694"/>
    <mergeCell ref="D643:G643"/>
    <mergeCell ref="H643:J643"/>
    <mergeCell ref="D653:G653"/>
    <mergeCell ref="H653:J653"/>
    <mergeCell ref="D663:G663"/>
    <mergeCell ref="H663:J663"/>
    <mergeCell ref="D665:G665"/>
    <mergeCell ref="H665:J665"/>
    <mergeCell ref="D667:G667"/>
    <mergeCell ref="H667:J667"/>
    <mergeCell ref="D725:G725"/>
    <mergeCell ref="H725:J725"/>
    <mergeCell ref="D727:G727"/>
    <mergeCell ref="H727:J727"/>
    <mergeCell ref="D698:G698"/>
    <mergeCell ref="H698:J698"/>
    <mergeCell ref="D703:G703"/>
    <mergeCell ref="H703:J703"/>
    <mergeCell ref="D709:G709"/>
    <mergeCell ref="H709:J709"/>
    <mergeCell ref="D719:G719"/>
    <mergeCell ref="H719:J719"/>
    <mergeCell ref="D723:G723"/>
    <mergeCell ref="H723:J723"/>
  </mergeCells>
  <pageMargins left="0.25" right="0.25" top="0.75" bottom="0.75" header="0.3" footer="0.3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Кингисепп</vt:lpstr>
      <vt:lpstr>Сосновый Бор</vt:lpstr>
      <vt:lpstr>Сланцы</vt:lpstr>
      <vt:lpstr>Волосово</vt:lpstr>
      <vt:lpstr>Волосово!Область_печати</vt:lpstr>
      <vt:lpstr>Кингисепп!Область_печати</vt:lpstr>
      <vt:lpstr>Сланцы!Область_печати</vt:lpstr>
      <vt:lpstr>'Сосновый Бор'!Область_печати</vt:lpstr>
    </vt:vector>
  </TitlesOfParts>
  <Company>Electro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</dc:creator>
  <cp:lastModifiedBy>Куделина Ирина Николаевна</cp:lastModifiedBy>
  <cp:lastPrinted>2025-12-23T12:20:43Z</cp:lastPrinted>
  <dcterms:created xsi:type="dcterms:W3CDTF">2010-05-07T06:14:37Z</dcterms:created>
  <dcterms:modified xsi:type="dcterms:W3CDTF">2026-02-02T09:59:26Z</dcterms:modified>
</cp:coreProperties>
</file>